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555" yWindow="10320" windowWidth="19425" windowHeight="10425"/>
  </bookViews>
  <sheets>
    <sheet name="Sheet1" sheetId="9" r:id="rId1"/>
    <sheet name="Data" sheetId="1" r:id="rId2"/>
    <sheet name="Sheet2" sheetId="5" r:id="rId3"/>
    <sheet name="Sheet3" sheetId="12" r:id="rId4"/>
    <sheet name="Sheet4" sheetId="13" r:id="rId5"/>
    <sheet name="Sheet5" sheetId="14" r:id="rId6"/>
    <sheet name="Data 2" sheetId="11" r:id="rId7"/>
  </sheets>
  <definedNames>
    <definedName name="groupings">Data!$N$8:$O$12</definedName>
    <definedName name="percent">Data!$O$8:$P$12</definedName>
  </definedNames>
  <calcPr calcId="144525"/>
  <pivotCaches>
    <pivotCache cacheId="0" r:id="rId8"/>
    <pivotCache cacheId="1" r:id="rId9"/>
  </pivotCaches>
</workbook>
</file>

<file path=xl/calcChain.xml><?xml version="1.0" encoding="utf-8"?>
<calcChain xmlns="http://schemas.openxmlformats.org/spreadsheetml/2006/main">
  <c r="K5001" i="11" l="1"/>
  <c r="L5001" i="11" s="1"/>
  <c r="I5001" i="11"/>
  <c r="J5001" i="11" s="1"/>
  <c r="K5000" i="11"/>
  <c r="L5000" i="11" s="1"/>
  <c r="J5000" i="11"/>
  <c r="I5000" i="11"/>
  <c r="K4999" i="11"/>
  <c r="L4999" i="11" s="1"/>
  <c r="J4999" i="11"/>
  <c r="I4999" i="11"/>
  <c r="K4998" i="11"/>
  <c r="L4998" i="11" s="1"/>
  <c r="J4998" i="11"/>
  <c r="I4998" i="11"/>
  <c r="K4997" i="11"/>
  <c r="L4997" i="11" s="1"/>
  <c r="J4997" i="11"/>
  <c r="I4997" i="11"/>
  <c r="K4996" i="11"/>
  <c r="L4996" i="11" s="1"/>
  <c r="J4996" i="11"/>
  <c r="I4996" i="11"/>
  <c r="K4995" i="11"/>
  <c r="L4995" i="11" s="1"/>
  <c r="J4995" i="11"/>
  <c r="I4995" i="11"/>
  <c r="K4994" i="11"/>
  <c r="L4994" i="11" s="1"/>
  <c r="J4994" i="11"/>
  <c r="I4994" i="11"/>
  <c r="K4993" i="11"/>
  <c r="L4993" i="11" s="1"/>
  <c r="J4993" i="11"/>
  <c r="I4993" i="11"/>
  <c r="K4992" i="11"/>
  <c r="L4992" i="11" s="1"/>
  <c r="J4992" i="11"/>
  <c r="I4992" i="11"/>
  <c r="K4991" i="11"/>
  <c r="L4991" i="11" s="1"/>
  <c r="J4991" i="11"/>
  <c r="I4991" i="11"/>
  <c r="K4990" i="11"/>
  <c r="L4990" i="11" s="1"/>
  <c r="J4990" i="11"/>
  <c r="I4990" i="11"/>
  <c r="K4989" i="11"/>
  <c r="L4989" i="11" s="1"/>
  <c r="J4989" i="11"/>
  <c r="I4989" i="11"/>
  <c r="K4988" i="11"/>
  <c r="L4988" i="11" s="1"/>
  <c r="J4988" i="11"/>
  <c r="I4988" i="11"/>
  <c r="K4987" i="11"/>
  <c r="L4987" i="11" s="1"/>
  <c r="J4987" i="11"/>
  <c r="I4987" i="11"/>
  <c r="K4986" i="11"/>
  <c r="L4986" i="11" s="1"/>
  <c r="J4986" i="11"/>
  <c r="I4986" i="11"/>
  <c r="K4985" i="11"/>
  <c r="L4985" i="11" s="1"/>
  <c r="J4985" i="11"/>
  <c r="I4985" i="11"/>
  <c r="K4984" i="11"/>
  <c r="L4984" i="11" s="1"/>
  <c r="J4984" i="11"/>
  <c r="I4984" i="11"/>
  <c r="K4983" i="11"/>
  <c r="L4983" i="11" s="1"/>
  <c r="J4983" i="11"/>
  <c r="I4983" i="11"/>
  <c r="K4982" i="11"/>
  <c r="L4982" i="11" s="1"/>
  <c r="J4982" i="11"/>
  <c r="I4982" i="11"/>
  <c r="K4981" i="11"/>
  <c r="L4981" i="11" s="1"/>
  <c r="J4981" i="11"/>
  <c r="I4981" i="11"/>
  <c r="K4980" i="11"/>
  <c r="L4980" i="11" s="1"/>
  <c r="J4980" i="11"/>
  <c r="I4980" i="11"/>
  <c r="K4979" i="11"/>
  <c r="L4979" i="11" s="1"/>
  <c r="J4979" i="11"/>
  <c r="I4979" i="11"/>
  <c r="K4978" i="11"/>
  <c r="L4978" i="11" s="1"/>
  <c r="J4978" i="11"/>
  <c r="I4978" i="11"/>
  <c r="K4977" i="11"/>
  <c r="L4977" i="11" s="1"/>
  <c r="J4977" i="11"/>
  <c r="I4977" i="11"/>
  <c r="K4976" i="11"/>
  <c r="L4976" i="11" s="1"/>
  <c r="J4976" i="11"/>
  <c r="I4976" i="11"/>
  <c r="K4975" i="11"/>
  <c r="L4975" i="11" s="1"/>
  <c r="J4975" i="11"/>
  <c r="I4975" i="11"/>
  <c r="K4974" i="11"/>
  <c r="L4974" i="11" s="1"/>
  <c r="J4974" i="11"/>
  <c r="I4974" i="11"/>
  <c r="K4973" i="11"/>
  <c r="L4973" i="11" s="1"/>
  <c r="J4973" i="11"/>
  <c r="I4973" i="11"/>
  <c r="K4972" i="11"/>
  <c r="L4972" i="11" s="1"/>
  <c r="J4972" i="11"/>
  <c r="I4972" i="11"/>
  <c r="K4971" i="11"/>
  <c r="L4971" i="11" s="1"/>
  <c r="J4971" i="11"/>
  <c r="I4971" i="11"/>
  <c r="K4970" i="11"/>
  <c r="L4970" i="11" s="1"/>
  <c r="J4970" i="11"/>
  <c r="I4970" i="11"/>
  <c r="K4969" i="11"/>
  <c r="L4969" i="11" s="1"/>
  <c r="J4969" i="11"/>
  <c r="I4969" i="11"/>
  <c r="K4968" i="11"/>
  <c r="L4968" i="11" s="1"/>
  <c r="J4968" i="11"/>
  <c r="I4968" i="11"/>
  <c r="K4967" i="11"/>
  <c r="L4967" i="11" s="1"/>
  <c r="J4967" i="11"/>
  <c r="I4967" i="11"/>
  <c r="K4966" i="11"/>
  <c r="L4966" i="11" s="1"/>
  <c r="J4966" i="11"/>
  <c r="I4966" i="11"/>
  <c r="K4965" i="11"/>
  <c r="L4965" i="11" s="1"/>
  <c r="J4965" i="11"/>
  <c r="I4965" i="11"/>
  <c r="K4964" i="11"/>
  <c r="L4964" i="11" s="1"/>
  <c r="J4964" i="11"/>
  <c r="I4964" i="11"/>
  <c r="K4963" i="11"/>
  <c r="L4963" i="11" s="1"/>
  <c r="J4963" i="11"/>
  <c r="I4963" i="11"/>
  <c r="K4962" i="11"/>
  <c r="L4962" i="11" s="1"/>
  <c r="J4962" i="11"/>
  <c r="I4962" i="11"/>
  <c r="K4961" i="11"/>
  <c r="L4961" i="11" s="1"/>
  <c r="J4961" i="11"/>
  <c r="I4961" i="11"/>
  <c r="K4960" i="11"/>
  <c r="L4960" i="11" s="1"/>
  <c r="J4960" i="11"/>
  <c r="I4960" i="11"/>
  <c r="K4959" i="11"/>
  <c r="L4959" i="11" s="1"/>
  <c r="J4959" i="11"/>
  <c r="I4959" i="11"/>
  <c r="K4958" i="11"/>
  <c r="L4958" i="11" s="1"/>
  <c r="J4958" i="11"/>
  <c r="I4958" i="11"/>
  <c r="K4957" i="11"/>
  <c r="L4957" i="11" s="1"/>
  <c r="J4957" i="11"/>
  <c r="I4957" i="11"/>
  <c r="K4956" i="11"/>
  <c r="L4956" i="11" s="1"/>
  <c r="J4956" i="11"/>
  <c r="I4956" i="11"/>
  <c r="K4955" i="11"/>
  <c r="L4955" i="11" s="1"/>
  <c r="J4955" i="11"/>
  <c r="I4955" i="11"/>
  <c r="K4954" i="11"/>
  <c r="L4954" i="11" s="1"/>
  <c r="J4954" i="11"/>
  <c r="I4954" i="11"/>
  <c r="K4953" i="11"/>
  <c r="L4953" i="11" s="1"/>
  <c r="J4953" i="11"/>
  <c r="I4953" i="11"/>
  <c r="K4952" i="11"/>
  <c r="L4952" i="11" s="1"/>
  <c r="J4952" i="11"/>
  <c r="I4952" i="11"/>
  <c r="K4951" i="11"/>
  <c r="L4951" i="11" s="1"/>
  <c r="J4951" i="11"/>
  <c r="I4951" i="11"/>
  <c r="K4950" i="11"/>
  <c r="L4950" i="11" s="1"/>
  <c r="J4950" i="11"/>
  <c r="I4950" i="11"/>
  <c r="K4949" i="11"/>
  <c r="L4949" i="11" s="1"/>
  <c r="J4949" i="11"/>
  <c r="I4949" i="11"/>
  <c r="K4948" i="11"/>
  <c r="L4948" i="11" s="1"/>
  <c r="J4948" i="11"/>
  <c r="I4948" i="11"/>
  <c r="K4947" i="11"/>
  <c r="L4947" i="11" s="1"/>
  <c r="J4947" i="11"/>
  <c r="I4947" i="11"/>
  <c r="K4946" i="11"/>
  <c r="L4946" i="11" s="1"/>
  <c r="J4946" i="11"/>
  <c r="I4946" i="11"/>
  <c r="K4945" i="11"/>
  <c r="L4945" i="11" s="1"/>
  <c r="J4945" i="11"/>
  <c r="I4945" i="11"/>
  <c r="K4944" i="11"/>
  <c r="L4944" i="11" s="1"/>
  <c r="J4944" i="11"/>
  <c r="I4944" i="11"/>
  <c r="K4943" i="11"/>
  <c r="L4943" i="11" s="1"/>
  <c r="J4943" i="11"/>
  <c r="I4943" i="11"/>
  <c r="K4942" i="11"/>
  <c r="L4942" i="11" s="1"/>
  <c r="J4942" i="11"/>
  <c r="I4942" i="11"/>
  <c r="K4941" i="11"/>
  <c r="L4941" i="11" s="1"/>
  <c r="J4941" i="11"/>
  <c r="I4941" i="11"/>
  <c r="K4940" i="11"/>
  <c r="L4940" i="11" s="1"/>
  <c r="J4940" i="11"/>
  <c r="I4940" i="11"/>
  <c r="K4939" i="11"/>
  <c r="L4939" i="11" s="1"/>
  <c r="J4939" i="11"/>
  <c r="I4939" i="11"/>
  <c r="K4938" i="11"/>
  <c r="L4938" i="11" s="1"/>
  <c r="J4938" i="11"/>
  <c r="I4938" i="11"/>
  <c r="K4937" i="11"/>
  <c r="L4937" i="11" s="1"/>
  <c r="J4937" i="11"/>
  <c r="I4937" i="11"/>
  <c r="K4936" i="11"/>
  <c r="L4936" i="11" s="1"/>
  <c r="J4936" i="11"/>
  <c r="I4936" i="11"/>
  <c r="K4935" i="11"/>
  <c r="L4935" i="11" s="1"/>
  <c r="J4935" i="11"/>
  <c r="I4935" i="11"/>
  <c r="K4934" i="11"/>
  <c r="L4934" i="11" s="1"/>
  <c r="J4934" i="11"/>
  <c r="I4934" i="11"/>
  <c r="K4933" i="11"/>
  <c r="L4933" i="11" s="1"/>
  <c r="J4933" i="11"/>
  <c r="I4933" i="11"/>
  <c r="K4932" i="11"/>
  <c r="L4932" i="11" s="1"/>
  <c r="J4932" i="11"/>
  <c r="I4932" i="11"/>
  <c r="K4931" i="11"/>
  <c r="L4931" i="11" s="1"/>
  <c r="J4931" i="11"/>
  <c r="I4931" i="11"/>
  <c r="K4930" i="11"/>
  <c r="L4930" i="11" s="1"/>
  <c r="J4930" i="11"/>
  <c r="I4930" i="11"/>
  <c r="K4929" i="11"/>
  <c r="L4929" i="11" s="1"/>
  <c r="J4929" i="11"/>
  <c r="I4929" i="11"/>
  <c r="K4928" i="11"/>
  <c r="L4928" i="11" s="1"/>
  <c r="J4928" i="11"/>
  <c r="I4928" i="11"/>
  <c r="K4927" i="11"/>
  <c r="L4927" i="11" s="1"/>
  <c r="J4927" i="11"/>
  <c r="I4927" i="11"/>
  <c r="K4926" i="11"/>
  <c r="L4926" i="11" s="1"/>
  <c r="J4926" i="11"/>
  <c r="I4926" i="11"/>
  <c r="K4925" i="11"/>
  <c r="L4925" i="11" s="1"/>
  <c r="J4925" i="11"/>
  <c r="I4925" i="11"/>
  <c r="K4924" i="11"/>
  <c r="L4924" i="11" s="1"/>
  <c r="J4924" i="11"/>
  <c r="I4924" i="11"/>
  <c r="K4923" i="11"/>
  <c r="L4923" i="11" s="1"/>
  <c r="J4923" i="11"/>
  <c r="I4923" i="11"/>
  <c r="K4922" i="11"/>
  <c r="L4922" i="11" s="1"/>
  <c r="J4922" i="11"/>
  <c r="I4922" i="11"/>
  <c r="K4921" i="11"/>
  <c r="L4921" i="11" s="1"/>
  <c r="J4921" i="11"/>
  <c r="I4921" i="11"/>
  <c r="K4920" i="11"/>
  <c r="L4920" i="11" s="1"/>
  <c r="J4920" i="11"/>
  <c r="I4920" i="11"/>
  <c r="K4919" i="11"/>
  <c r="L4919" i="11" s="1"/>
  <c r="J4919" i="11"/>
  <c r="I4919" i="11"/>
  <c r="K4918" i="11"/>
  <c r="L4918" i="11" s="1"/>
  <c r="J4918" i="11"/>
  <c r="I4918" i="11"/>
  <c r="K4917" i="11"/>
  <c r="L4917" i="11" s="1"/>
  <c r="J4917" i="11"/>
  <c r="I4917" i="11"/>
  <c r="L4916" i="11"/>
  <c r="K4916" i="11"/>
  <c r="J4916" i="11"/>
  <c r="I4916" i="11"/>
  <c r="L4915" i="11"/>
  <c r="K4915" i="11"/>
  <c r="J4915" i="11"/>
  <c r="I4915" i="11"/>
  <c r="L4914" i="11"/>
  <c r="K4914" i="11"/>
  <c r="J4914" i="11"/>
  <c r="I4914" i="11"/>
  <c r="L4913" i="11"/>
  <c r="K4913" i="11"/>
  <c r="J4913" i="11"/>
  <c r="I4913" i="11"/>
  <c r="L4912" i="11"/>
  <c r="K4912" i="11"/>
  <c r="J4912" i="11"/>
  <c r="I4912" i="11"/>
  <c r="L4911" i="11"/>
  <c r="K4911" i="11"/>
  <c r="J4911" i="11"/>
  <c r="I4911" i="11"/>
  <c r="L4910" i="11"/>
  <c r="K4910" i="11"/>
  <c r="J4910" i="11"/>
  <c r="I4910" i="11"/>
  <c r="L4909" i="11"/>
  <c r="K4909" i="11"/>
  <c r="J4909" i="11"/>
  <c r="I4909" i="11"/>
  <c r="L4908" i="11"/>
  <c r="K4908" i="11"/>
  <c r="J4908" i="11"/>
  <c r="I4908" i="11"/>
  <c r="L4907" i="11"/>
  <c r="K4907" i="11"/>
  <c r="J4907" i="11"/>
  <c r="I4907" i="11"/>
  <c r="L4906" i="11"/>
  <c r="K4906" i="11"/>
  <c r="J4906" i="11"/>
  <c r="I4906" i="11"/>
  <c r="L4905" i="11"/>
  <c r="K4905" i="11"/>
  <c r="J4905" i="11"/>
  <c r="I4905" i="11"/>
  <c r="L4904" i="11"/>
  <c r="K4904" i="11"/>
  <c r="J4904" i="11"/>
  <c r="I4904" i="11"/>
  <c r="L4903" i="11"/>
  <c r="K4903" i="11"/>
  <c r="J4903" i="11"/>
  <c r="I4903" i="11"/>
  <c r="L4902" i="11"/>
  <c r="K4902" i="11"/>
  <c r="J4902" i="11"/>
  <c r="I4902" i="11"/>
  <c r="L4901" i="11"/>
  <c r="K4901" i="11"/>
  <c r="J4901" i="11"/>
  <c r="I4901" i="11"/>
  <c r="L4900" i="11"/>
  <c r="K4900" i="11"/>
  <c r="J4900" i="11"/>
  <c r="I4900" i="11"/>
  <c r="L4899" i="11"/>
  <c r="K4899" i="11"/>
  <c r="J4899" i="11"/>
  <c r="I4899" i="11"/>
  <c r="L4898" i="11"/>
  <c r="K4898" i="11"/>
  <c r="J4898" i="11"/>
  <c r="I4898" i="11"/>
  <c r="L4897" i="11"/>
  <c r="K4897" i="11"/>
  <c r="J4897" i="11"/>
  <c r="I4897" i="11"/>
  <c r="L4896" i="11"/>
  <c r="K4896" i="11"/>
  <c r="J4896" i="11"/>
  <c r="I4896" i="11"/>
  <c r="L4895" i="11"/>
  <c r="K4895" i="11"/>
  <c r="J4895" i="11"/>
  <c r="I4895" i="11"/>
  <c r="L4894" i="11"/>
  <c r="K4894" i="11"/>
  <c r="J4894" i="11"/>
  <c r="I4894" i="11"/>
  <c r="L4893" i="11"/>
  <c r="K4893" i="11"/>
  <c r="J4893" i="11"/>
  <c r="I4893" i="11"/>
  <c r="L4892" i="11"/>
  <c r="K4892" i="11"/>
  <c r="J4892" i="11"/>
  <c r="I4892" i="11"/>
  <c r="L4891" i="11"/>
  <c r="K4891" i="11"/>
  <c r="J4891" i="11"/>
  <c r="I4891" i="11"/>
  <c r="L4890" i="11"/>
  <c r="K4890" i="11"/>
  <c r="J4890" i="11"/>
  <c r="I4890" i="11"/>
  <c r="L4889" i="11"/>
  <c r="K4889" i="11"/>
  <c r="J4889" i="11"/>
  <c r="I4889" i="11"/>
  <c r="L4888" i="11"/>
  <c r="K4888" i="11"/>
  <c r="J4888" i="11"/>
  <c r="I4888" i="11"/>
  <c r="L4887" i="11"/>
  <c r="K4887" i="11"/>
  <c r="J4887" i="11"/>
  <c r="I4887" i="11"/>
  <c r="L4886" i="11"/>
  <c r="K4886" i="11"/>
  <c r="J4886" i="11"/>
  <c r="I4886" i="11"/>
  <c r="L4885" i="11"/>
  <c r="K4885" i="11"/>
  <c r="J4885" i="11"/>
  <c r="I4885" i="11"/>
  <c r="L4884" i="11"/>
  <c r="K4884" i="11"/>
  <c r="J4884" i="11"/>
  <c r="I4884" i="11"/>
  <c r="L4883" i="11"/>
  <c r="K4883" i="11"/>
  <c r="J4883" i="11"/>
  <c r="I4883" i="11"/>
  <c r="L4882" i="11"/>
  <c r="K4882" i="11"/>
  <c r="J4882" i="11"/>
  <c r="I4882" i="11"/>
  <c r="L4881" i="11"/>
  <c r="K4881" i="11"/>
  <c r="J4881" i="11"/>
  <c r="I4881" i="11"/>
  <c r="L4880" i="11"/>
  <c r="K4880" i="11"/>
  <c r="J4880" i="11"/>
  <c r="I4880" i="11"/>
  <c r="L4879" i="11"/>
  <c r="K4879" i="11"/>
  <c r="J4879" i="11"/>
  <c r="I4879" i="11"/>
  <c r="L4878" i="11"/>
  <c r="K4878" i="11"/>
  <c r="J4878" i="11"/>
  <c r="I4878" i="11"/>
  <c r="L4877" i="11"/>
  <c r="K4877" i="11"/>
  <c r="J4877" i="11"/>
  <c r="I4877" i="11"/>
  <c r="L4876" i="11"/>
  <c r="K4876" i="11"/>
  <c r="J4876" i="11"/>
  <c r="I4876" i="11"/>
  <c r="L4875" i="11"/>
  <c r="K4875" i="11"/>
  <c r="J4875" i="11"/>
  <c r="I4875" i="11"/>
  <c r="L4874" i="11"/>
  <c r="K4874" i="11"/>
  <c r="J4874" i="11"/>
  <c r="I4874" i="11"/>
  <c r="L4873" i="11"/>
  <c r="K4873" i="11"/>
  <c r="J4873" i="11"/>
  <c r="I4873" i="11"/>
  <c r="L4872" i="11"/>
  <c r="K4872" i="11"/>
  <c r="J4872" i="11"/>
  <c r="I4872" i="11"/>
  <c r="L4871" i="11"/>
  <c r="K4871" i="11"/>
  <c r="J4871" i="11"/>
  <c r="I4871" i="11"/>
  <c r="L4870" i="11"/>
  <c r="K4870" i="11"/>
  <c r="J4870" i="11"/>
  <c r="I4870" i="11"/>
  <c r="L4869" i="11"/>
  <c r="K4869" i="11"/>
  <c r="J4869" i="11"/>
  <c r="I4869" i="11"/>
  <c r="L4868" i="11"/>
  <c r="K4868" i="11"/>
  <c r="J4868" i="11"/>
  <c r="I4868" i="11"/>
  <c r="L4867" i="11"/>
  <c r="K4867" i="11"/>
  <c r="J4867" i="11"/>
  <c r="I4867" i="11"/>
  <c r="L4866" i="11"/>
  <c r="K4866" i="11"/>
  <c r="J4866" i="11"/>
  <c r="I4866" i="11"/>
  <c r="L4865" i="11"/>
  <c r="K4865" i="11"/>
  <c r="J4865" i="11"/>
  <c r="I4865" i="11"/>
  <c r="L4864" i="11"/>
  <c r="K4864" i="11"/>
  <c r="J4864" i="11"/>
  <c r="I4864" i="11"/>
  <c r="L4863" i="11"/>
  <c r="K4863" i="11"/>
  <c r="J4863" i="11"/>
  <c r="I4863" i="11"/>
  <c r="L4862" i="11"/>
  <c r="K4862" i="11"/>
  <c r="J4862" i="11"/>
  <c r="I4862" i="11"/>
  <c r="L4861" i="11"/>
  <c r="K4861" i="11"/>
  <c r="J4861" i="11"/>
  <c r="I4861" i="11"/>
  <c r="L4860" i="11"/>
  <c r="K4860" i="11"/>
  <c r="J4860" i="11"/>
  <c r="I4860" i="11"/>
  <c r="L4859" i="11"/>
  <c r="K4859" i="11"/>
  <c r="J4859" i="11"/>
  <c r="I4859" i="11"/>
  <c r="L4858" i="11"/>
  <c r="K4858" i="11"/>
  <c r="J4858" i="11"/>
  <c r="I4858" i="11"/>
  <c r="L4857" i="11"/>
  <c r="K4857" i="11"/>
  <c r="J4857" i="11"/>
  <c r="I4857" i="11"/>
  <c r="L4856" i="11"/>
  <c r="K4856" i="11"/>
  <c r="J4856" i="11"/>
  <c r="I4856" i="11"/>
  <c r="L4855" i="11"/>
  <c r="K4855" i="11"/>
  <c r="J4855" i="11"/>
  <c r="I4855" i="11"/>
  <c r="L4854" i="11"/>
  <c r="K4854" i="11"/>
  <c r="J4854" i="11"/>
  <c r="I4854" i="11"/>
  <c r="L4853" i="11"/>
  <c r="K4853" i="11"/>
  <c r="J4853" i="11"/>
  <c r="I4853" i="11"/>
  <c r="L4852" i="11"/>
  <c r="K4852" i="11"/>
  <c r="J4852" i="11"/>
  <c r="I4852" i="11"/>
  <c r="L4851" i="11"/>
  <c r="K4851" i="11"/>
  <c r="J4851" i="11"/>
  <c r="I4851" i="11"/>
  <c r="K4850" i="11"/>
  <c r="L4850" i="11" s="1"/>
  <c r="J4850" i="11"/>
  <c r="I4850" i="11"/>
  <c r="K4849" i="11"/>
  <c r="L4849" i="11" s="1"/>
  <c r="J4849" i="11"/>
  <c r="I4849" i="11"/>
  <c r="K4848" i="11"/>
  <c r="L4848" i="11" s="1"/>
  <c r="J4848" i="11"/>
  <c r="I4848" i="11"/>
  <c r="K4847" i="11"/>
  <c r="L4847" i="11" s="1"/>
  <c r="J4847" i="11"/>
  <c r="I4847" i="11"/>
  <c r="K4846" i="11"/>
  <c r="L4846" i="11" s="1"/>
  <c r="J4846" i="11"/>
  <c r="I4846" i="11"/>
  <c r="K4845" i="11"/>
  <c r="L4845" i="11" s="1"/>
  <c r="J4845" i="11"/>
  <c r="I4845" i="11"/>
  <c r="K4844" i="11"/>
  <c r="L4844" i="11" s="1"/>
  <c r="J4844" i="11"/>
  <c r="I4844" i="11"/>
  <c r="K4843" i="11"/>
  <c r="L4843" i="11" s="1"/>
  <c r="J4843" i="11"/>
  <c r="I4843" i="11"/>
  <c r="K4842" i="11"/>
  <c r="L4842" i="11" s="1"/>
  <c r="J4842" i="11"/>
  <c r="I4842" i="11"/>
  <c r="K4841" i="11"/>
  <c r="L4841" i="11" s="1"/>
  <c r="J4841" i="11"/>
  <c r="I4841" i="11"/>
  <c r="K4840" i="11"/>
  <c r="L4840" i="11" s="1"/>
  <c r="J4840" i="11"/>
  <c r="I4840" i="11"/>
  <c r="K4839" i="11"/>
  <c r="L4839" i="11" s="1"/>
  <c r="J4839" i="11"/>
  <c r="I4839" i="11"/>
  <c r="K4838" i="11"/>
  <c r="L4838" i="11" s="1"/>
  <c r="J4838" i="11"/>
  <c r="I4838" i="11"/>
  <c r="K4837" i="11"/>
  <c r="L4837" i="11" s="1"/>
  <c r="J4837" i="11"/>
  <c r="I4837" i="11"/>
  <c r="K4836" i="11"/>
  <c r="L4836" i="11" s="1"/>
  <c r="J4836" i="11"/>
  <c r="I4836" i="11"/>
  <c r="K4835" i="11"/>
  <c r="L4835" i="11" s="1"/>
  <c r="J4835" i="11"/>
  <c r="I4835" i="11"/>
  <c r="K4834" i="11"/>
  <c r="L4834" i="11" s="1"/>
  <c r="J4834" i="11"/>
  <c r="I4834" i="11"/>
  <c r="K4833" i="11"/>
  <c r="L4833" i="11" s="1"/>
  <c r="J4833" i="11"/>
  <c r="I4833" i="11"/>
  <c r="K4832" i="11"/>
  <c r="L4832" i="11" s="1"/>
  <c r="J4832" i="11"/>
  <c r="I4832" i="11"/>
  <c r="K4831" i="11"/>
  <c r="L4831" i="11" s="1"/>
  <c r="J4831" i="11"/>
  <c r="I4831" i="11"/>
  <c r="K4830" i="11"/>
  <c r="L4830" i="11" s="1"/>
  <c r="J4830" i="11"/>
  <c r="I4830" i="11"/>
  <c r="K4829" i="11"/>
  <c r="L4829" i="11" s="1"/>
  <c r="J4829" i="11"/>
  <c r="I4829" i="11"/>
  <c r="K4828" i="11"/>
  <c r="L4828" i="11" s="1"/>
  <c r="J4828" i="11"/>
  <c r="I4828" i="11"/>
  <c r="K4827" i="11"/>
  <c r="L4827" i="11" s="1"/>
  <c r="J4827" i="11"/>
  <c r="I4827" i="11"/>
  <c r="K4826" i="11"/>
  <c r="L4826" i="11" s="1"/>
  <c r="J4826" i="11"/>
  <c r="I4826" i="11"/>
  <c r="K4825" i="11"/>
  <c r="L4825" i="11" s="1"/>
  <c r="J4825" i="11"/>
  <c r="I4825" i="11"/>
  <c r="K4824" i="11"/>
  <c r="L4824" i="11" s="1"/>
  <c r="J4824" i="11"/>
  <c r="I4824" i="11"/>
  <c r="K4823" i="11"/>
  <c r="L4823" i="11" s="1"/>
  <c r="J4823" i="11"/>
  <c r="I4823" i="11"/>
  <c r="K4822" i="11"/>
  <c r="L4822" i="11" s="1"/>
  <c r="J4822" i="11"/>
  <c r="I4822" i="11"/>
  <c r="K4821" i="11"/>
  <c r="L4821" i="11" s="1"/>
  <c r="J4821" i="11"/>
  <c r="I4821" i="11"/>
  <c r="K4820" i="11"/>
  <c r="L4820" i="11" s="1"/>
  <c r="J4820" i="11"/>
  <c r="I4820" i="11"/>
  <c r="K4819" i="11"/>
  <c r="L4819" i="11" s="1"/>
  <c r="J4819" i="11"/>
  <c r="I4819" i="11"/>
  <c r="K4818" i="11"/>
  <c r="L4818" i="11" s="1"/>
  <c r="J4818" i="11"/>
  <c r="I4818" i="11"/>
  <c r="K4817" i="11"/>
  <c r="L4817" i="11" s="1"/>
  <c r="J4817" i="11"/>
  <c r="I4817" i="11"/>
  <c r="K4816" i="11"/>
  <c r="L4816" i="11" s="1"/>
  <c r="J4816" i="11"/>
  <c r="I4816" i="11"/>
  <c r="K4815" i="11"/>
  <c r="L4815" i="11" s="1"/>
  <c r="J4815" i="11"/>
  <c r="I4815" i="11"/>
  <c r="K4814" i="11"/>
  <c r="L4814" i="11" s="1"/>
  <c r="J4814" i="11"/>
  <c r="I4814" i="11"/>
  <c r="K4813" i="11"/>
  <c r="L4813" i="11" s="1"/>
  <c r="J4813" i="11"/>
  <c r="I4813" i="11"/>
  <c r="K4812" i="11"/>
  <c r="L4812" i="11" s="1"/>
  <c r="J4812" i="11"/>
  <c r="I4812" i="11"/>
  <c r="K4811" i="11"/>
  <c r="L4811" i="11" s="1"/>
  <c r="J4811" i="11"/>
  <c r="I4811" i="11"/>
  <c r="K4810" i="11"/>
  <c r="L4810" i="11" s="1"/>
  <c r="J4810" i="11"/>
  <c r="I4810" i="11"/>
  <c r="K4809" i="11"/>
  <c r="L4809" i="11" s="1"/>
  <c r="J4809" i="11"/>
  <c r="I4809" i="11"/>
  <c r="K4808" i="11"/>
  <c r="L4808" i="11" s="1"/>
  <c r="J4808" i="11"/>
  <c r="I4808" i="11"/>
  <c r="K4807" i="11"/>
  <c r="L4807" i="11" s="1"/>
  <c r="J4807" i="11"/>
  <c r="I4807" i="11"/>
  <c r="K4806" i="11"/>
  <c r="L4806" i="11" s="1"/>
  <c r="J4806" i="11"/>
  <c r="I4806" i="11"/>
  <c r="K4805" i="11"/>
  <c r="L4805" i="11" s="1"/>
  <c r="J4805" i="11"/>
  <c r="I4805" i="11"/>
  <c r="K4804" i="11"/>
  <c r="L4804" i="11" s="1"/>
  <c r="J4804" i="11"/>
  <c r="I4804" i="11"/>
  <c r="K4803" i="11"/>
  <c r="L4803" i="11" s="1"/>
  <c r="J4803" i="11"/>
  <c r="I4803" i="11"/>
  <c r="K4802" i="11"/>
  <c r="L4802" i="11" s="1"/>
  <c r="J4802" i="11"/>
  <c r="I4802" i="11"/>
  <c r="K4801" i="11"/>
  <c r="L4801" i="11" s="1"/>
  <c r="J4801" i="11"/>
  <c r="I4801" i="11"/>
  <c r="K4800" i="11"/>
  <c r="L4800" i="11" s="1"/>
  <c r="J4800" i="11"/>
  <c r="I4800" i="11"/>
  <c r="K4799" i="11"/>
  <c r="L4799" i="11" s="1"/>
  <c r="J4799" i="11"/>
  <c r="I4799" i="11"/>
  <c r="K4798" i="11"/>
  <c r="L4798" i="11" s="1"/>
  <c r="J4798" i="11"/>
  <c r="I4798" i="11"/>
  <c r="K4797" i="11"/>
  <c r="L4797" i="11" s="1"/>
  <c r="J4797" i="11"/>
  <c r="I4797" i="11"/>
  <c r="K4796" i="11"/>
  <c r="L4796" i="11" s="1"/>
  <c r="J4796" i="11"/>
  <c r="I4796" i="11"/>
  <c r="K4795" i="11"/>
  <c r="L4795" i="11" s="1"/>
  <c r="J4795" i="11"/>
  <c r="I4795" i="11"/>
  <c r="K4794" i="11"/>
  <c r="L4794" i="11" s="1"/>
  <c r="J4794" i="11"/>
  <c r="I4794" i="11"/>
  <c r="K4793" i="11"/>
  <c r="L4793" i="11" s="1"/>
  <c r="J4793" i="11"/>
  <c r="I4793" i="11"/>
  <c r="K4792" i="11"/>
  <c r="L4792" i="11" s="1"/>
  <c r="J4792" i="11"/>
  <c r="I4792" i="11"/>
  <c r="K4791" i="11"/>
  <c r="L4791" i="11" s="1"/>
  <c r="J4791" i="11"/>
  <c r="I4791" i="11"/>
  <c r="K4790" i="11"/>
  <c r="L4790" i="11" s="1"/>
  <c r="J4790" i="11"/>
  <c r="I4790" i="11"/>
  <c r="K4789" i="11"/>
  <c r="L4789" i="11" s="1"/>
  <c r="J4789" i="11"/>
  <c r="I4789" i="11"/>
  <c r="K4788" i="11"/>
  <c r="L4788" i="11" s="1"/>
  <c r="J4788" i="11"/>
  <c r="I4788" i="11"/>
  <c r="K4787" i="11"/>
  <c r="L4787" i="11" s="1"/>
  <c r="J4787" i="11"/>
  <c r="I4787" i="11"/>
  <c r="K4786" i="11"/>
  <c r="L4786" i="11" s="1"/>
  <c r="J4786" i="11"/>
  <c r="I4786" i="11"/>
  <c r="K4785" i="11"/>
  <c r="L4785" i="11" s="1"/>
  <c r="J4785" i="11"/>
  <c r="I4785" i="11"/>
  <c r="K4784" i="11"/>
  <c r="L4784" i="11" s="1"/>
  <c r="J4784" i="11"/>
  <c r="I4784" i="11"/>
  <c r="K4783" i="11"/>
  <c r="L4783" i="11" s="1"/>
  <c r="J4783" i="11"/>
  <c r="I4783" i="11"/>
  <c r="K4782" i="11"/>
  <c r="L4782" i="11" s="1"/>
  <c r="J4782" i="11"/>
  <c r="I4782" i="11"/>
  <c r="K4781" i="11"/>
  <c r="L4781" i="11" s="1"/>
  <c r="J4781" i="11"/>
  <c r="I4781" i="11"/>
  <c r="K4780" i="11"/>
  <c r="L4780" i="11" s="1"/>
  <c r="J4780" i="11"/>
  <c r="I4780" i="11"/>
  <c r="K4779" i="11"/>
  <c r="L4779" i="11" s="1"/>
  <c r="J4779" i="11"/>
  <c r="I4779" i="11"/>
  <c r="K4778" i="11"/>
  <c r="L4778" i="11" s="1"/>
  <c r="J4778" i="11"/>
  <c r="I4778" i="11"/>
  <c r="K4777" i="11"/>
  <c r="L4777" i="11" s="1"/>
  <c r="J4777" i="11"/>
  <c r="I4777" i="11"/>
  <c r="K4776" i="11"/>
  <c r="L4776" i="11" s="1"/>
  <c r="J4776" i="11"/>
  <c r="I4776" i="11"/>
  <c r="K4775" i="11"/>
  <c r="L4775" i="11" s="1"/>
  <c r="J4775" i="11"/>
  <c r="I4775" i="11"/>
  <c r="K4774" i="11"/>
  <c r="L4774" i="11" s="1"/>
  <c r="J4774" i="11"/>
  <c r="I4774" i="11"/>
  <c r="K4773" i="11"/>
  <c r="L4773" i="11" s="1"/>
  <c r="J4773" i="11"/>
  <c r="I4773" i="11"/>
  <c r="K4772" i="11"/>
  <c r="L4772" i="11" s="1"/>
  <c r="J4772" i="11"/>
  <c r="I4772" i="11"/>
  <c r="K4771" i="11"/>
  <c r="L4771" i="11" s="1"/>
  <c r="J4771" i="11"/>
  <c r="I4771" i="11"/>
  <c r="K4770" i="11"/>
  <c r="L4770" i="11" s="1"/>
  <c r="J4770" i="11"/>
  <c r="I4770" i="11"/>
  <c r="K4769" i="11"/>
  <c r="L4769" i="11" s="1"/>
  <c r="J4769" i="11"/>
  <c r="I4769" i="11"/>
  <c r="K4768" i="11"/>
  <c r="L4768" i="11" s="1"/>
  <c r="J4768" i="11"/>
  <c r="I4768" i="11"/>
  <c r="K4767" i="11"/>
  <c r="L4767" i="11" s="1"/>
  <c r="J4767" i="11"/>
  <c r="I4767" i="11"/>
  <c r="K4766" i="11"/>
  <c r="L4766" i="11" s="1"/>
  <c r="J4766" i="11"/>
  <c r="I4766" i="11"/>
  <c r="K4765" i="11"/>
  <c r="L4765" i="11" s="1"/>
  <c r="J4765" i="11"/>
  <c r="I4765" i="11"/>
  <c r="K4764" i="11"/>
  <c r="L4764" i="11" s="1"/>
  <c r="J4764" i="11"/>
  <c r="I4764" i="11"/>
  <c r="K4763" i="11"/>
  <c r="L4763" i="11" s="1"/>
  <c r="J4763" i="11"/>
  <c r="I4763" i="11"/>
  <c r="K4762" i="11"/>
  <c r="L4762" i="11" s="1"/>
  <c r="J4762" i="11"/>
  <c r="I4762" i="11"/>
  <c r="K4761" i="11"/>
  <c r="L4761" i="11" s="1"/>
  <c r="J4761" i="11"/>
  <c r="I4761" i="11"/>
  <c r="K4760" i="11"/>
  <c r="L4760" i="11" s="1"/>
  <c r="J4760" i="11"/>
  <c r="I4760" i="11"/>
  <c r="K4759" i="11"/>
  <c r="L4759" i="11" s="1"/>
  <c r="J4759" i="11"/>
  <c r="I4759" i="11"/>
  <c r="K4758" i="11"/>
  <c r="L4758" i="11" s="1"/>
  <c r="J4758" i="11"/>
  <c r="I4758" i="11"/>
  <c r="K4757" i="11"/>
  <c r="L4757" i="11" s="1"/>
  <c r="J4757" i="11"/>
  <c r="I4757" i="11"/>
  <c r="K4756" i="11"/>
  <c r="L4756" i="11" s="1"/>
  <c r="J4756" i="11"/>
  <c r="I4756" i="11"/>
  <c r="K4755" i="11"/>
  <c r="L4755" i="11" s="1"/>
  <c r="J4755" i="11"/>
  <c r="I4755" i="11"/>
  <c r="K4754" i="11"/>
  <c r="L4754" i="11" s="1"/>
  <c r="J4754" i="11"/>
  <c r="I4754" i="11"/>
  <c r="K4753" i="11"/>
  <c r="L4753" i="11" s="1"/>
  <c r="J4753" i="11"/>
  <c r="I4753" i="11"/>
  <c r="K4752" i="11"/>
  <c r="L4752" i="11" s="1"/>
  <c r="J4752" i="11"/>
  <c r="I4752" i="11"/>
  <c r="K4751" i="11"/>
  <c r="L4751" i="11" s="1"/>
  <c r="J4751" i="11"/>
  <c r="I4751" i="11"/>
  <c r="K4750" i="11"/>
  <c r="L4750" i="11" s="1"/>
  <c r="J4750" i="11"/>
  <c r="I4750" i="11"/>
  <c r="K4749" i="11"/>
  <c r="L4749" i="11" s="1"/>
  <c r="J4749" i="11"/>
  <c r="I4749" i="11"/>
  <c r="K4748" i="11"/>
  <c r="L4748" i="11" s="1"/>
  <c r="J4748" i="11"/>
  <c r="I4748" i="11"/>
  <c r="K4747" i="11"/>
  <c r="L4747" i="11" s="1"/>
  <c r="J4747" i="11"/>
  <c r="I4747" i="11"/>
  <c r="K4746" i="11"/>
  <c r="L4746" i="11" s="1"/>
  <c r="J4746" i="11"/>
  <c r="I4746" i="11"/>
  <c r="K4745" i="11"/>
  <c r="L4745" i="11" s="1"/>
  <c r="J4745" i="11"/>
  <c r="I4745" i="11"/>
  <c r="K4744" i="11"/>
  <c r="L4744" i="11" s="1"/>
  <c r="J4744" i="11"/>
  <c r="I4744" i="11"/>
  <c r="K4743" i="11"/>
  <c r="L4743" i="11" s="1"/>
  <c r="J4743" i="11"/>
  <c r="I4743" i="11"/>
  <c r="K4742" i="11"/>
  <c r="L4742" i="11" s="1"/>
  <c r="J4742" i="11"/>
  <c r="I4742" i="11"/>
  <c r="K4741" i="11"/>
  <c r="L4741" i="11" s="1"/>
  <c r="J4741" i="11"/>
  <c r="I4741" i="11"/>
  <c r="K4740" i="11"/>
  <c r="L4740" i="11" s="1"/>
  <c r="J4740" i="11"/>
  <c r="I4740" i="11"/>
  <c r="K4739" i="11"/>
  <c r="L4739" i="11" s="1"/>
  <c r="J4739" i="11"/>
  <c r="I4739" i="11"/>
  <c r="K4738" i="11"/>
  <c r="L4738" i="11" s="1"/>
  <c r="J4738" i="11"/>
  <c r="I4738" i="11"/>
  <c r="K4737" i="11"/>
  <c r="L4737" i="11" s="1"/>
  <c r="J4737" i="11"/>
  <c r="I4737" i="11"/>
  <c r="K4736" i="11"/>
  <c r="L4736" i="11" s="1"/>
  <c r="J4736" i="11"/>
  <c r="I4736" i="11"/>
  <c r="K4735" i="11"/>
  <c r="L4735" i="11" s="1"/>
  <c r="J4735" i="11"/>
  <c r="I4735" i="11"/>
  <c r="K4734" i="11"/>
  <c r="L4734" i="11" s="1"/>
  <c r="J4734" i="11"/>
  <c r="I4734" i="11"/>
  <c r="K4733" i="11"/>
  <c r="L4733" i="11" s="1"/>
  <c r="J4733" i="11"/>
  <c r="I4733" i="11"/>
  <c r="K4732" i="11"/>
  <c r="L4732" i="11" s="1"/>
  <c r="J4732" i="11"/>
  <c r="I4732" i="11"/>
  <c r="K4731" i="11"/>
  <c r="L4731" i="11" s="1"/>
  <c r="J4731" i="11"/>
  <c r="I4731" i="11"/>
  <c r="K4730" i="11"/>
  <c r="L4730" i="11" s="1"/>
  <c r="J4730" i="11"/>
  <c r="I4730" i="11"/>
  <c r="K4729" i="11"/>
  <c r="L4729" i="11" s="1"/>
  <c r="J4729" i="11"/>
  <c r="I4729" i="11"/>
  <c r="K4728" i="11"/>
  <c r="L4728" i="11" s="1"/>
  <c r="J4728" i="11"/>
  <c r="I4728" i="11"/>
  <c r="K4727" i="11"/>
  <c r="L4727" i="11" s="1"/>
  <c r="J4727" i="11"/>
  <c r="I4727" i="11"/>
  <c r="K4726" i="11"/>
  <c r="L4726" i="11" s="1"/>
  <c r="J4726" i="11"/>
  <c r="I4726" i="11"/>
  <c r="K4725" i="11"/>
  <c r="L4725" i="11" s="1"/>
  <c r="J4725" i="11"/>
  <c r="I4725" i="11"/>
  <c r="K4724" i="11"/>
  <c r="L4724" i="11" s="1"/>
  <c r="J4724" i="11"/>
  <c r="I4724" i="11"/>
  <c r="K4723" i="11"/>
  <c r="L4723" i="11" s="1"/>
  <c r="J4723" i="11"/>
  <c r="I4723" i="11"/>
  <c r="K4722" i="11"/>
  <c r="L4722" i="11" s="1"/>
  <c r="J4722" i="11"/>
  <c r="I4722" i="11"/>
  <c r="K4721" i="11"/>
  <c r="L4721" i="11" s="1"/>
  <c r="J4721" i="11"/>
  <c r="I4721" i="11"/>
  <c r="K4720" i="11"/>
  <c r="L4720" i="11" s="1"/>
  <c r="J4720" i="11"/>
  <c r="I4720" i="11"/>
  <c r="K4719" i="11"/>
  <c r="L4719" i="11" s="1"/>
  <c r="J4719" i="11"/>
  <c r="I4719" i="11"/>
  <c r="K4718" i="11"/>
  <c r="L4718" i="11" s="1"/>
  <c r="J4718" i="11"/>
  <c r="I4718" i="11"/>
  <c r="K4717" i="11"/>
  <c r="L4717" i="11" s="1"/>
  <c r="J4717" i="11"/>
  <c r="I4717" i="11"/>
  <c r="K4716" i="11"/>
  <c r="L4716" i="11" s="1"/>
  <c r="J4716" i="11"/>
  <c r="I4716" i="11"/>
  <c r="K4715" i="11"/>
  <c r="L4715" i="11" s="1"/>
  <c r="J4715" i="11"/>
  <c r="I4715" i="11"/>
  <c r="K4714" i="11"/>
  <c r="L4714" i="11" s="1"/>
  <c r="J4714" i="11"/>
  <c r="I4714" i="11"/>
  <c r="K4713" i="11"/>
  <c r="L4713" i="11" s="1"/>
  <c r="J4713" i="11"/>
  <c r="I4713" i="11"/>
  <c r="K4712" i="11"/>
  <c r="L4712" i="11" s="1"/>
  <c r="J4712" i="11"/>
  <c r="I4712" i="11"/>
  <c r="K4711" i="11"/>
  <c r="L4711" i="11" s="1"/>
  <c r="J4711" i="11"/>
  <c r="I4711" i="11"/>
  <c r="K4710" i="11"/>
  <c r="L4710" i="11" s="1"/>
  <c r="J4710" i="11"/>
  <c r="I4710" i="11"/>
  <c r="K4709" i="11"/>
  <c r="L4709" i="11" s="1"/>
  <c r="J4709" i="11"/>
  <c r="I4709" i="11"/>
  <c r="K4708" i="11"/>
  <c r="L4708" i="11" s="1"/>
  <c r="J4708" i="11"/>
  <c r="I4708" i="11"/>
  <c r="K4707" i="11"/>
  <c r="L4707" i="11" s="1"/>
  <c r="J4707" i="11"/>
  <c r="I4707" i="11"/>
  <c r="K4706" i="11"/>
  <c r="L4706" i="11" s="1"/>
  <c r="J4706" i="11"/>
  <c r="I4706" i="11"/>
  <c r="K4705" i="11"/>
  <c r="L4705" i="11" s="1"/>
  <c r="J4705" i="11"/>
  <c r="I4705" i="11"/>
  <c r="K4704" i="11"/>
  <c r="L4704" i="11" s="1"/>
  <c r="J4704" i="11"/>
  <c r="I4704" i="11"/>
  <c r="K4703" i="11"/>
  <c r="L4703" i="11" s="1"/>
  <c r="J4703" i="11"/>
  <c r="I4703" i="11"/>
  <c r="K4702" i="11"/>
  <c r="L4702" i="11" s="1"/>
  <c r="J4702" i="11"/>
  <c r="I4702" i="11"/>
  <c r="K4701" i="11"/>
  <c r="L4701" i="11" s="1"/>
  <c r="J4701" i="11"/>
  <c r="I4701" i="11"/>
  <c r="K4700" i="11"/>
  <c r="L4700" i="11" s="1"/>
  <c r="J4700" i="11"/>
  <c r="I4700" i="11"/>
  <c r="K4699" i="11"/>
  <c r="L4699" i="11" s="1"/>
  <c r="J4699" i="11"/>
  <c r="I4699" i="11"/>
  <c r="K4698" i="11"/>
  <c r="L4698" i="11" s="1"/>
  <c r="J4698" i="11"/>
  <c r="I4698" i="11"/>
  <c r="K4697" i="11"/>
  <c r="L4697" i="11" s="1"/>
  <c r="J4697" i="11"/>
  <c r="I4697" i="11"/>
  <c r="K4696" i="11"/>
  <c r="L4696" i="11" s="1"/>
  <c r="J4696" i="11"/>
  <c r="I4696" i="11"/>
  <c r="K4695" i="11"/>
  <c r="L4695" i="11" s="1"/>
  <c r="J4695" i="11"/>
  <c r="I4695" i="11"/>
  <c r="K4694" i="11"/>
  <c r="L4694" i="11" s="1"/>
  <c r="J4694" i="11"/>
  <c r="I4694" i="11"/>
  <c r="K4693" i="11"/>
  <c r="L4693" i="11" s="1"/>
  <c r="J4693" i="11"/>
  <c r="I4693" i="11"/>
  <c r="K4692" i="11"/>
  <c r="L4692" i="11" s="1"/>
  <c r="J4692" i="11"/>
  <c r="I4692" i="11"/>
  <c r="K4691" i="11"/>
  <c r="L4691" i="11" s="1"/>
  <c r="J4691" i="11"/>
  <c r="I4691" i="11"/>
  <c r="K4690" i="11"/>
  <c r="L4690" i="11" s="1"/>
  <c r="J4690" i="11"/>
  <c r="I4690" i="11"/>
  <c r="K4689" i="11"/>
  <c r="L4689" i="11" s="1"/>
  <c r="J4689" i="11"/>
  <c r="I4689" i="11"/>
  <c r="K4688" i="11"/>
  <c r="L4688" i="11" s="1"/>
  <c r="J4688" i="11"/>
  <c r="I4688" i="11"/>
  <c r="K4687" i="11"/>
  <c r="L4687" i="11" s="1"/>
  <c r="J4687" i="11"/>
  <c r="I4687" i="11"/>
  <c r="K4686" i="11"/>
  <c r="L4686" i="11" s="1"/>
  <c r="J4686" i="11"/>
  <c r="I4686" i="11"/>
  <c r="K4685" i="11"/>
  <c r="L4685" i="11" s="1"/>
  <c r="J4685" i="11"/>
  <c r="I4685" i="11"/>
  <c r="K4684" i="11"/>
  <c r="L4684" i="11" s="1"/>
  <c r="J4684" i="11"/>
  <c r="I4684" i="11"/>
  <c r="K4683" i="11"/>
  <c r="L4683" i="11" s="1"/>
  <c r="J4683" i="11"/>
  <c r="I4683" i="11"/>
  <c r="K4682" i="11"/>
  <c r="L4682" i="11" s="1"/>
  <c r="J4682" i="11"/>
  <c r="I4682" i="11"/>
  <c r="K4681" i="11"/>
  <c r="L4681" i="11" s="1"/>
  <c r="J4681" i="11"/>
  <c r="I4681" i="11"/>
  <c r="L4680" i="11"/>
  <c r="K4680" i="11"/>
  <c r="J4680" i="11"/>
  <c r="I4680" i="11"/>
  <c r="L4679" i="11"/>
  <c r="K4679" i="11"/>
  <c r="J4679" i="11"/>
  <c r="I4679" i="11"/>
  <c r="L4678" i="11"/>
  <c r="K4678" i="11"/>
  <c r="J4678" i="11"/>
  <c r="I4678" i="11"/>
  <c r="L4677" i="11"/>
  <c r="K4677" i="11"/>
  <c r="J4677" i="11"/>
  <c r="I4677" i="11"/>
  <c r="L4676" i="11"/>
  <c r="K4676" i="11"/>
  <c r="J4676" i="11"/>
  <c r="I4676" i="11"/>
  <c r="L4675" i="11"/>
  <c r="K4675" i="11"/>
  <c r="J4675" i="11"/>
  <c r="I4675" i="11"/>
  <c r="L4674" i="11"/>
  <c r="K4674" i="11"/>
  <c r="J4674" i="11"/>
  <c r="I4674" i="11"/>
  <c r="L4673" i="11"/>
  <c r="K4673" i="11"/>
  <c r="J4673" i="11"/>
  <c r="I4673" i="11"/>
  <c r="L4672" i="11"/>
  <c r="K4672" i="11"/>
  <c r="J4672" i="11"/>
  <c r="I4672" i="11"/>
  <c r="L4671" i="11"/>
  <c r="K4671" i="11"/>
  <c r="J4671" i="11"/>
  <c r="I4671" i="11"/>
  <c r="L4670" i="11"/>
  <c r="K4670" i="11"/>
  <c r="J4670" i="11"/>
  <c r="I4670" i="11"/>
  <c r="L4669" i="11"/>
  <c r="K4669" i="11"/>
  <c r="J4669" i="11"/>
  <c r="I4669" i="11"/>
  <c r="L4668" i="11"/>
  <c r="K4668" i="11"/>
  <c r="J4668" i="11"/>
  <c r="I4668" i="11"/>
  <c r="L4667" i="11"/>
  <c r="K4667" i="11"/>
  <c r="J4667" i="11"/>
  <c r="I4667" i="11"/>
  <c r="L4666" i="11"/>
  <c r="K4666" i="11"/>
  <c r="J4666" i="11"/>
  <c r="I4666" i="11"/>
  <c r="L4665" i="11"/>
  <c r="K4665" i="11"/>
  <c r="J4665" i="11"/>
  <c r="I4665" i="11"/>
  <c r="L4664" i="11"/>
  <c r="K4664" i="11"/>
  <c r="J4664" i="11"/>
  <c r="I4664" i="11"/>
  <c r="L4663" i="11"/>
  <c r="K4663" i="11"/>
  <c r="J4663" i="11"/>
  <c r="I4663" i="11"/>
  <c r="L4662" i="11"/>
  <c r="K4662" i="11"/>
  <c r="J4662" i="11"/>
  <c r="I4662" i="11"/>
  <c r="L4661" i="11"/>
  <c r="K4661" i="11"/>
  <c r="J4661" i="11"/>
  <c r="I4661" i="11"/>
  <c r="L4660" i="11"/>
  <c r="K4660" i="11"/>
  <c r="J4660" i="11"/>
  <c r="I4660" i="11"/>
  <c r="L4659" i="11"/>
  <c r="K4659" i="11"/>
  <c r="J4659" i="11"/>
  <c r="I4659" i="11"/>
  <c r="L4658" i="11"/>
  <c r="K4658" i="11"/>
  <c r="J4658" i="11"/>
  <c r="I4658" i="11"/>
  <c r="L4657" i="11"/>
  <c r="K4657" i="11"/>
  <c r="J4657" i="11"/>
  <c r="I4657" i="11"/>
  <c r="L4656" i="11"/>
  <c r="K4656" i="11"/>
  <c r="J4656" i="11"/>
  <c r="I4656" i="11"/>
  <c r="L4655" i="11"/>
  <c r="K4655" i="11"/>
  <c r="J4655" i="11"/>
  <c r="I4655" i="11"/>
  <c r="L4654" i="11"/>
  <c r="K4654" i="11"/>
  <c r="J4654" i="11"/>
  <c r="I4654" i="11"/>
  <c r="L4653" i="11"/>
  <c r="K4653" i="11"/>
  <c r="J4653" i="11"/>
  <c r="I4653" i="11"/>
  <c r="L4652" i="11"/>
  <c r="K4652" i="11"/>
  <c r="J4652" i="11"/>
  <c r="I4652" i="11"/>
  <c r="L4651" i="11"/>
  <c r="K4651" i="11"/>
  <c r="J4651" i="11"/>
  <c r="I4651" i="11"/>
  <c r="L4650" i="11"/>
  <c r="K4650" i="11"/>
  <c r="J4650" i="11"/>
  <c r="I4650" i="11"/>
  <c r="L4649" i="11"/>
  <c r="K4649" i="11"/>
  <c r="J4649" i="11"/>
  <c r="I4649" i="11"/>
  <c r="L4648" i="11"/>
  <c r="K4648" i="11"/>
  <c r="J4648" i="11"/>
  <c r="I4648" i="11"/>
  <c r="L4647" i="11"/>
  <c r="K4647" i="11"/>
  <c r="J4647" i="11"/>
  <c r="I4647" i="11"/>
  <c r="L4646" i="11"/>
  <c r="K4646" i="11"/>
  <c r="J4646" i="11"/>
  <c r="I4646" i="11"/>
  <c r="L4645" i="11"/>
  <c r="K4645" i="11"/>
  <c r="J4645" i="11"/>
  <c r="I4645" i="11"/>
  <c r="L4644" i="11"/>
  <c r="K4644" i="11"/>
  <c r="J4644" i="11"/>
  <c r="I4644" i="11"/>
  <c r="L4643" i="11"/>
  <c r="K4643" i="11"/>
  <c r="J4643" i="11"/>
  <c r="I4643" i="11"/>
  <c r="L4642" i="11"/>
  <c r="K4642" i="11"/>
  <c r="J4642" i="11"/>
  <c r="I4642" i="11"/>
  <c r="L4641" i="11"/>
  <c r="K4641" i="11"/>
  <c r="J4641" i="11"/>
  <c r="I4641" i="11"/>
  <c r="L4640" i="11"/>
  <c r="K4640" i="11"/>
  <c r="J4640" i="11"/>
  <c r="I4640" i="11"/>
  <c r="L4639" i="11"/>
  <c r="K4639" i="11"/>
  <c r="J4639" i="11"/>
  <c r="I4639" i="11"/>
  <c r="L4638" i="11"/>
  <c r="K4638" i="11"/>
  <c r="J4638" i="11"/>
  <c r="I4638" i="11"/>
  <c r="L4637" i="11"/>
  <c r="K4637" i="11"/>
  <c r="J4637" i="11"/>
  <c r="I4637" i="11"/>
  <c r="L4636" i="11"/>
  <c r="K4636" i="11"/>
  <c r="J4636" i="11"/>
  <c r="I4636" i="11"/>
  <c r="L4635" i="11"/>
  <c r="K4635" i="11"/>
  <c r="J4635" i="11"/>
  <c r="I4635" i="11"/>
  <c r="L4634" i="11"/>
  <c r="K4634" i="11"/>
  <c r="J4634" i="11"/>
  <c r="I4634" i="11"/>
  <c r="L4633" i="11"/>
  <c r="K4633" i="11"/>
  <c r="J4633" i="11"/>
  <c r="I4633" i="11"/>
  <c r="L4632" i="11"/>
  <c r="K4632" i="11"/>
  <c r="J4632" i="11"/>
  <c r="I4632" i="11"/>
  <c r="L4631" i="11"/>
  <c r="K4631" i="11"/>
  <c r="J4631" i="11"/>
  <c r="I4631" i="11"/>
  <c r="L4630" i="11"/>
  <c r="K4630" i="11"/>
  <c r="J4630" i="11"/>
  <c r="I4630" i="11"/>
  <c r="L4629" i="11"/>
  <c r="K4629" i="11"/>
  <c r="J4629" i="11"/>
  <c r="I4629" i="11"/>
  <c r="L4628" i="11"/>
  <c r="K4628" i="11"/>
  <c r="J4628" i="11"/>
  <c r="I4628" i="11"/>
  <c r="L4627" i="11"/>
  <c r="K4627" i="11"/>
  <c r="J4627" i="11"/>
  <c r="I4627" i="11"/>
  <c r="L4626" i="11"/>
  <c r="K4626" i="11"/>
  <c r="J4626" i="11"/>
  <c r="I4626" i="11"/>
  <c r="L4625" i="11"/>
  <c r="K4625" i="11"/>
  <c r="J4625" i="11"/>
  <c r="I4625" i="11"/>
  <c r="L4624" i="11"/>
  <c r="K4624" i="11"/>
  <c r="J4624" i="11"/>
  <c r="I4624" i="11"/>
  <c r="L4623" i="11"/>
  <c r="K4623" i="11"/>
  <c r="J4623" i="11"/>
  <c r="I4623" i="11"/>
  <c r="L4622" i="11"/>
  <c r="K4622" i="11"/>
  <c r="J4622" i="11"/>
  <c r="I4622" i="11"/>
  <c r="L4621" i="11"/>
  <c r="K4621" i="11"/>
  <c r="J4621" i="11"/>
  <c r="I4621" i="11"/>
  <c r="L4620" i="11"/>
  <c r="K4620" i="11"/>
  <c r="J4620" i="11"/>
  <c r="I4620" i="11"/>
  <c r="L4619" i="11"/>
  <c r="K4619" i="11"/>
  <c r="J4619" i="11"/>
  <c r="I4619" i="11"/>
  <c r="L4618" i="11"/>
  <c r="K4618" i="11"/>
  <c r="J4618" i="11"/>
  <c r="I4618" i="11"/>
  <c r="L4617" i="11"/>
  <c r="K4617" i="11"/>
  <c r="J4617" i="11"/>
  <c r="I4617" i="11"/>
  <c r="L4616" i="11"/>
  <c r="K4616" i="11"/>
  <c r="J4616" i="11"/>
  <c r="I4616" i="11"/>
  <c r="L4615" i="11"/>
  <c r="K4615" i="11"/>
  <c r="J4615" i="11"/>
  <c r="I4615" i="11"/>
  <c r="L4614" i="11"/>
  <c r="K4614" i="11"/>
  <c r="J4614" i="11"/>
  <c r="I4614" i="11"/>
  <c r="L4613" i="11"/>
  <c r="K4613" i="11"/>
  <c r="J4613" i="11"/>
  <c r="I4613" i="11"/>
  <c r="L4612" i="11"/>
  <c r="K4612" i="11"/>
  <c r="J4612" i="11"/>
  <c r="I4612" i="11"/>
  <c r="L4611" i="11"/>
  <c r="K4611" i="11"/>
  <c r="J4611" i="11"/>
  <c r="I4611" i="11"/>
  <c r="L4610" i="11"/>
  <c r="K4610" i="11"/>
  <c r="J4610" i="11"/>
  <c r="I4610" i="11"/>
  <c r="L4609" i="11"/>
  <c r="K4609" i="11"/>
  <c r="J4609" i="11"/>
  <c r="I4609" i="11"/>
  <c r="L4608" i="11"/>
  <c r="K4608" i="11"/>
  <c r="J4608" i="11"/>
  <c r="I4608" i="11"/>
  <c r="L4607" i="11"/>
  <c r="K4607" i="11"/>
  <c r="J4607" i="11"/>
  <c r="I4607" i="11"/>
  <c r="L4606" i="11"/>
  <c r="K4606" i="11"/>
  <c r="J4606" i="11"/>
  <c r="I4606" i="11"/>
  <c r="L4605" i="11"/>
  <c r="K4605" i="11"/>
  <c r="J4605" i="11"/>
  <c r="I4605" i="11"/>
  <c r="L4604" i="11"/>
  <c r="K4604" i="11"/>
  <c r="J4604" i="11"/>
  <c r="I4604" i="11"/>
  <c r="L4603" i="11"/>
  <c r="K4603" i="11"/>
  <c r="J4603" i="11"/>
  <c r="I4603" i="11"/>
  <c r="L4602" i="11"/>
  <c r="K4602" i="11"/>
  <c r="J4602" i="11"/>
  <c r="I4602" i="11"/>
  <c r="L4601" i="11"/>
  <c r="K4601" i="11"/>
  <c r="J4601" i="11"/>
  <c r="I4601" i="11"/>
  <c r="L4600" i="11"/>
  <c r="K4600" i="11"/>
  <c r="J4600" i="11"/>
  <c r="I4600" i="11"/>
  <c r="L4599" i="11"/>
  <c r="K4599" i="11"/>
  <c r="J4599" i="11"/>
  <c r="I4599" i="11"/>
  <c r="L4598" i="11"/>
  <c r="K4598" i="11"/>
  <c r="J4598" i="11"/>
  <c r="I4598" i="11"/>
  <c r="L4597" i="11"/>
  <c r="K4597" i="11"/>
  <c r="J4597" i="11"/>
  <c r="I4597" i="11"/>
  <c r="L4596" i="11"/>
  <c r="K4596" i="11"/>
  <c r="J4596" i="11"/>
  <c r="I4596" i="11"/>
  <c r="L4595" i="11"/>
  <c r="K4595" i="11"/>
  <c r="J4595" i="11"/>
  <c r="I4595" i="11"/>
  <c r="L4594" i="11"/>
  <c r="K4594" i="11"/>
  <c r="J4594" i="11"/>
  <c r="I4594" i="11"/>
  <c r="L4593" i="11"/>
  <c r="K4593" i="11"/>
  <c r="J4593" i="11"/>
  <c r="I4593" i="11"/>
  <c r="L4592" i="11"/>
  <c r="K4592" i="11"/>
  <c r="J4592" i="11"/>
  <c r="I4592" i="11"/>
  <c r="L4591" i="11"/>
  <c r="K4591" i="11"/>
  <c r="J4591" i="11"/>
  <c r="I4591" i="11"/>
  <c r="L4590" i="11"/>
  <c r="K4590" i="11"/>
  <c r="J4590" i="11"/>
  <c r="I4590" i="11"/>
  <c r="L4589" i="11"/>
  <c r="K4589" i="11"/>
  <c r="J4589" i="11"/>
  <c r="I4589" i="11"/>
  <c r="L4588" i="11"/>
  <c r="K4588" i="11"/>
  <c r="J4588" i="11"/>
  <c r="I4588" i="11"/>
  <c r="L4587" i="11"/>
  <c r="K4587" i="11"/>
  <c r="J4587" i="11"/>
  <c r="I4587" i="11"/>
  <c r="L4586" i="11"/>
  <c r="K4586" i="11"/>
  <c r="J4586" i="11"/>
  <c r="I4586" i="11"/>
  <c r="L4585" i="11"/>
  <c r="K4585" i="11"/>
  <c r="J4585" i="11"/>
  <c r="I4585" i="11"/>
  <c r="L4584" i="11"/>
  <c r="K4584" i="11"/>
  <c r="J4584" i="11"/>
  <c r="I4584" i="11"/>
  <c r="L4583" i="11"/>
  <c r="K4583" i="11"/>
  <c r="J4583" i="11"/>
  <c r="I4583" i="11"/>
  <c r="L4582" i="11"/>
  <c r="K4582" i="11"/>
  <c r="J4582" i="11"/>
  <c r="I4582" i="11"/>
  <c r="L4581" i="11"/>
  <c r="K4581" i="11"/>
  <c r="J4581" i="11"/>
  <c r="I4581" i="11"/>
  <c r="L4580" i="11"/>
  <c r="K4580" i="11"/>
  <c r="J4580" i="11"/>
  <c r="I4580" i="11"/>
  <c r="L4579" i="11"/>
  <c r="K4579" i="11"/>
  <c r="J4579" i="11"/>
  <c r="I4579" i="11"/>
  <c r="L4578" i="11"/>
  <c r="K4578" i="11"/>
  <c r="J4578" i="11"/>
  <c r="I4578" i="11"/>
  <c r="L4577" i="11"/>
  <c r="K4577" i="11"/>
  <c r="J4577" i="11"/>
  <c r="I4577" i="11"/>
  <c r="L4576" i="11"/>
  <c r="K4576" i="11"/>
  <c r="J4576" i="11"/>
  <c r="I4576" i="11"/>
  <c r="L4575" i="11"/>
  <c r="K4575" i="11"/>
  <c r="J4575" i="11"/>
  <c r="I4575" i="11"/>
  <c r="L4574" i="11"/>
  <c r="K4574" i="11"/>
  <c r="J4574" i="11"/>
  <c r="I4574" i="11"/>
  <c r="L4573" i="11"/>
  <c r="K4573" i="11"/>
  <c r="J4573" i="11"/>
  <c r="I4573" i="11"/>
  <c r="L4572" i="11"/>
  <c r="K4572" i="11"/>
  <c r="J4572" i="11"/>
  <c r="I4572" i="11"/>
  <c r="L4571" i="11"/>
  <c r="K4571" i="11"/>
  <c r="J4571" i="11"/>
  <c r="I4571" i="11"/>
  <c r="L4570" i="11"/>
  <c r="K4570" i="11"/>
  <c r="J4570" i="11"/>
  <c r="I4570" i="11"/>
  <c r="L4569" i="11"/>
  <c r="K4569" i="11"/>
  <c r="J4569" i="11"/>
  <c r="I4569" i="11"/>
  <c r="L4568" i="11"/>
  <c r="K4568" i="11"/>
  <c r="J4568" i="11"/>
  <c r="I4568" i="11"/>
  <c r="L4567" i="11"/>
  <c r="K4567" i="11"/>
  <c r="J4567" i="11"/>
  <c r="I4567" i="11"/>
  <c r="L4566" i="11"/>
  <c r="K4566" i="11"/>
  <c r="J4566" i="11"/>
  <c r="I4566" i="11"/>
  <c r="L4565" i="11"/>
  <c r="K4565" i="11"/>
  <c r="J4565" i="11"/>
  <c r="I4565" i="11"/>
  <c r="L4564" i="11"/>
  <c r="K4564" i="11"/>
  <c r="J4564" i="11"/>
  <c r="I4564" i="11"/>
  <c r="L4563" i="11"/>
  <c r="K4563" i="11"/>
  <c r="J4563" i="11"/>
  <c r="I4563" i="11"/>
  <c r="L4562" i="11"/>
  <c r="K4562" i="11"/>
  <c r="J4562" i="11"/>
  <c r="I4562" i="11"/>
  <c r="L4561" i="11"/>
  <c r="K4561" i="11"/>
  <c r="J4561" i="11"/>
  <c r="I4561" i="11"/>
  <c r="L4560" i="11"/>
  <c r="K4560" i="11"/>
  <c r="J4560" i="11"/>
  <c r="I4560" i="11"/>
  <c r="L4559" i="11"/>
  <c r="K4559" i="11"/>
  <c r="J4559" i="11"/>
  <c r="I4559" i="11"/>
  <c r="L4558" i="11"/>
  <c r="K4558" i="11"/>
  <c r="J4558" i="11"/>
  <c r="I4558" i="11"/>
  <c r="L4557" i="11"/>
  <c r="K4557" i="11"/>
  <c r="J4557" i="11"/>
  <c r="I4557" i="11"/>
  <c r="L4556" i="11"/>
  <c r="K4556" i="11"/>
  <c r="J4556" i="11"/>
  <c r="I4556" i="11"/>
  <c r="L4555" i="11"/>
  <c r="K4555" i="11"/>
  <c r="J4555" i="11"/>
  <c r="I4555" i="11"/>
  <c r="L4554" i="11"/>
  <c r="K4554" i="11"/>
  <c r="J4554" i="11"/>
  <c r="I4554" i="11"/>
  <c r="L4553" i="11"/>
  <c r="K4553" i="11"/>
  <c r="J4553" i="11"/>
  <c r="I4553" i="11"/>
  <c r="L4552" i="11"/>
  <c r="K4552" i="11"/>
  <c r="J4552" i="11"/>
  <c r="I4552" i="11"/>
  <c r="L4551" i="11"/>
  <c r="K4551" i="11"/>
  <c r="J4551" i="11"/>
  <c r="I4551" i="11"/>
  <c r="L4550" i="11"/>
  <c r="K4550" i="11"/>
  <c r="J4550" i="11"/>
  <c r="I4550" i="11"/>
  <c r="L4549" i="11"/>
  <c r="K4549" i="11"/>
  <c r="J4549" i="11"/>
  <c r="I4549" i="11"/>
  <c r="L4548" i="11"/>
  <c r="K4548" i="11"/>
  <c r="J4548" i="11"/>
  <c r="I4548" i="11"/>
  <c r="L4547" i="11"/>
  <c r="K4547" i="11"/>
  <c r="J4547" i="11"/>
  <c r="I4547" i="11"/>
  <c r="L4546" i="11"/>
  <c r="K4546" i="11"/>
  <c r="J4546" i="11"/>
  <c r="I4546" i="11"/>
  <c r="L4545" i="11"/>
  <c r="K4545" i="11"/>
  <c r="J4545" i="11"/>
  <c r="I4545" i="11"/>
  <c r="L4544" i="11"/>
  <c r="K4544" i="11"/>
  <c r="J4544" i="11"/>
  <c r="I4544" i="11"/>
  <c r="L4543" i="11"/>
  <c r="K4543" i="11"/>
  <c r="J4543" i="11"/>
  <c r="I4543" i="11"/>
  <c r="L4542" i="11"/>
  <c r="K4542" i="11"/>
  <c r="J4542" i="11"/>
  <c r="I4542" i="11"/>
  <c r="L4541" i="11"/>
  <c r="K4541" i="11"/>
  <c r="J4541" i="11"/>
  <c r="I4541" i="11"/>
  <c r="L4540" i="11"/>
  <c r="K4540" i="11"/>
  <c r="J4540" i="11"/>
  <c r="I4540" i="11"/>
  <c r="L4539" i="11"/>
  <c r="K4539" i="11"/>
  <c r="J4539" i="11"/>
  <c r="I4539" i="11"/>
  <c r="L4538" i="11"/>
  <c r="K4538" i="11"/>
  <c r="J4538" i="11"/>
  <c r="I4538" i="11"/>
  <c r="L4537" i="11"/>
  <c r="K4537" i="11"/>
  <c r="J4537" i="11"/>
  <c r="I4537" i="11"/>
  <c r="L4536" i="11"/>
  <c r="K4536" i="11"/>
  <c r="J4536" i="11"/>
  <c r="I4536" i="11"/>
  <c r="L4535" i="11"/>
  <c r="K4535" i="11"/>
  <c r="J4535" i="11"/>
  <c r="I4535" i="11"/>
  <c r="L4534" i="11"/>
  <c r="K4534" i="11"/>
  <c r="J4534" i="11"/>
  <c r="I4534" i="11"/>
  <c r="L4533" i="11"/>
  <c r="K4533" i="11"/>
  <c r="J4533" i="11"/>
  <c r="I4533" i="11"/>
  <c r="L4532" i="11"/>
  <c r="K4532" i="11"/>
  <c r="J4532" i="11"/>
  <c r="I4532" i="11"/>
  <c r="L4531" i="11"/>
  <c r="K4531" i="11"/>
  <c r="J4531" i="11"/>
  <c r="I4531" i="11"/>
  <c r="L4530" i="11"/>
  <c r="K4530" i="11"/>
  <c r="J4530" i="11"/>
  <c r="I4530" i="11"/>
  <c r="L4529" i="11"/>
  <c r="K4529" i="11"/>
  <c r="J4529" i="11"/>
  <c r="I4529" i="11"/>
  <c r="L4528" i="11"/>
  <c r="K4528" i="11"/>
  <c r="J4528" i="11"/>
  <c r="I4528" i="11"/>
  <c r="L4527" i="11"/>
  <c r="K4527" i="11"/>
  <c r="J4527" i="11"/>
  <c r="I4527" i="11"/>
  <c r="L4526" i="11"/>
  <c r="K4526" i="11"/>
  <c r="J4526" i="11"/>
  <c r="I4526" i="11"/>
  <c r="L4525" i="11"/>
  <c r="K4525" i="11"/>
  <c r="J4525" i="11"/>
  <c r="I4525" i="11"/>
  <c r="L4524" i="11"/>
  <c r="K4524" i="11"/>
  <c r="J4524" i="11"/>
  <c r="I4524" i="11"/>
  <c r="L4523" i="11"/>
  <c r="K4523" i="11"/>
  <c r="J4523" i="11"/>
  <c r="I4523" i="11"/>
  <c r="L4522" i="11"/>
  <c r="K4522" i="11"/>
  <c r="J4522" i="11"/>
  <c r="I4522" i="11"/>
  <c r="L4521" i="11"/>
  <c r="K4521" i="11"/>
  <c r="J4521" i="11"/>
  <c r="I4521" i="11"/>
  <c r="L4520" i="11"/>
  <c r="K4520" i="11"/>
  <c r="J4520" i="11"/>
  <c r="I4520" i="11"/>
  <c r="L4519" i="11"/>
  <c r="K4519" i="11"/>
  <c r="J4519" i="11"/>
  <c r="I4519" i="11"/>
  <c r="L4518" i="11"/>
  <c r="K4518" i="11"/>
  <c r="J4518" i="11"/>
  <c r="I4518" i="11"/>
  <c r="L4517" i="11"/>
  <c r="K4517" i="11"/>
  <c r="J4517" i="11"/>
  <c r="I4517" i="11"/>
  <c r="L4516" i="11"/>
  <c r="K4516" i="11"/>
  <c r="J4516" i="11"/>
  <c r="I4516" i="11"/>
  <c r="L4515" i="11"/>
  <c r="K4515" i="11"/>
  <c r="J4515" i="11"/>
  <c r="I4515" i="11"/>
  <c r="L4514" i="11"/>
  <c r="K4514" i="11"/>
  <c r="J4514" i="11"/>
  <c r="I4514" i="11"/>
  <c r="L4513" i="11"/>
  <c r="K4513" i="11"/>
  <c r="J4513" i="11"/>
  <c r="I4513" i="11"/>
  <c r="L4512" i="11"/>
  <c r="K4512" i="11"/>
  <c r="J4512" i="11"/>
  <c r="I4512" i="11"/>
  <c r="L4511" i="11"/>
  <c r="K4511" i="11"/>
  <c r="J4511" i="11"/>
  <c r="I4511" i="11"/>
  <c r="L4510" i="11"/>
  <c r="K4510" i="11"/>
  <c r="J4510" i="11"/>
  <c r="I4510" i="11"/>
  <c r="L4509" i="11"/>
  <c r="K4509" i="11"/>
  <c r="J4509" i="11"/>
  <c r="I4509" i="11"/>
  <c r="L4508" i="11"/>
  <c r="K4508" i="11"/>
  <c r="J4508" i="11"/>
  <c r="I4508" i="11"/>
  <c r="L4507" i="11"/>
  <c r="K4507" i="11"/>
  <c r="J4507" i="11"/>
  <c r="I4507" i="11"/>
  <c r="L4506" i="11"/>
  <c r="K4506" i="11"/>
  <c r="J4506" i="11"/>
  <c r="I4506" i="11"/>
  <c r="L4505" i="11"/>
  <c r="K4505" i="11"/>
  <c r="J4505" i="11"/>
  <c r="I4505" i="11"/>
  <c r="L4504" i="11"/>
  <c r="K4504" i="11"/>
  <c r="J4504" i="11"/>
  <c r="I4504" i="11"/>
  <c r="L4503" i="11"/>
  <c r="K4503" i="11"/>
  <c r="J4503" i="11"/>
  <c r="I4503" i="11"/>
  <c r="L4502" i="11"/>
  <c r="K4502" i="11"/>
  <c r="J4502" i="11"/>
  <c r="I4502" i="11"/>
  <c r="L4501" i="11"/>
  <c r="K4501" i="11"/>
  <c r="J4501" i="11"/>
  <c r="I4501" i="11"/>
  <c r="L4500" i="11"/>
  <c r="K4500" i="11"/>
  <c r="J4500" i="11"/>
  <c r="I4500" i="11"/>
  <c r="L4499" i="11"/>
  <c r="K4499" i="11"/>
  <c r="J4499" i="11"/>
  <c r="I4499" i="11"/>
  <c r="L4498" i="11"/>
  <c r="K4498" i="11"/>
  <c r="J4498" i="11"/>
  <c r="I4498" i="11"/>
  <c r="L4497" i="11"/>
  <c r="K4497" i="11"/>
  <c r="J4497" i="11"/>
  <c r="I4497" i="11"/>
  <c r="L4496" i="11"/>
  <c r="K4496" i="11"/>
  <c r="J4496" i="11"/>
  <c r="I4496" i="11"/>
  <c r="L4495" i="11"/>
  <c r="K4495" i="11"/>
  <c r="J4495" i="11"/>
  <c r="I4495" i="11"/>
  <c r="L4494" i="11"/>
  <c r="K4494" i="11"/>
  <c r="J4494" i="11"/>
  <c r="I4494" i="11"/>
  <c r="L4493" i="11"/>
  <c r="K4493" i="11"/>
  <c r="J4493" i="11"/>
  <c r="I4493" i="11"/>
  <c r="L4492" i="11"/>
  <c r="K4492" i="11"/>
  <c r="J4492" i="11"/>
  <c r="I4492" i="11"/>
  <c r="L4491" i="11"/>
  <c r="K4491" i="11"/>
  <c r="J4491" i="11"/>
  <c r="I4491" i="11"/>
  <c r="L4490" i="11"/>
  <c r="K4490" i="11"/>
  <c r="J4490" i="11"/>
  <c r="I4490" i="11"/>
  <c r="L4489" i="11"/>
  <c r="K4489" i="11"/>
  <c r="J4489" i="11"/>
  <c r="I4489" i="11"/>
  <c r="L4488" i="11"/>
  <c r="K4488" i="11"/>
  <c r="J4488" i="11"/>
  <c r="I4488" i="11"/>
  <c r="L4487" i="11"/>
  <c r="K4487" i="11"/>
  <c r="J4487" i="11"/>
  <c r="I4487" i="11"/>
  <c r="L4486" i="11"/>
  <c r="K4486" i="11"/>
  <c r="J4486" i="11"/>
  <c r="I4486" i="11"/>
  <c r="L4485" i="11"/>
  <c r="K4485" i="11"/>
  <c r="J4485" i="11"/>
  <c r="I4485" i="11"/>
  <c r="L4484" i="11"/>
  <c r="K4484" i="11"/>
  <c r="J4484" i="11"/>
  <c r="I4484" i="11"/>
  <c r="L4483" i="11"/>
  <c r="K4483" i="11"/>
  <c r="J4483" i="11"/>
  <c r="I4483" i="11"/>
  <c r="L4482" i="11"/>
  <c r="K4482" i="11"/>
  <c r="J4482" i="11"/>
  <c r="I4482" i="11"/>
  <c r="L4481" i="11"/>
  <c r="K4481" i="11"/>
  <c r="J4481" i="11"/>
  <c r="I4481" i="11"/>
  <c r="L4480" i="11"/>
  <c r="K4480" i="11"/>
  <c r="J4480" i="11"/>
  <c r="I4480" i="11"/>
  <c r="L4479" i="11"/>
  <c r="K4479" i="11"/>
  <c r="J4479" i="11"/>
  <c r="I4479" i="11"/>
  <c r="L4478" i="11"/>
  <c r="K4478" i="11"/>
  <c r="J4478" i="11"/>
  <c r="I4478" i="11"/>
  <c r="L4477" i="11"/>
  <c r="K4477" i="11"/>
  <c r="J4477" i="11"/>
  <c r="I4477" i="11"/>
  <c r="L4476" i="11"/>
  <c r="K4476" i="11"/>
  <c r="J4476" i="11"/>
  <c r="I4476" i="11"/>
  <c r="L4475" i="11"/>
  <c r="K4475" i="11"/>
  <c r="J4475" i="11"/>
  <c r="I4475" i="11"/>
  <c r="L4474" i="11"/>
  <c r="K4474" i="11"/>
  <c r="J4474" i="11"/>
  <c r="I4474" i="11"/>
  <c r="L4473" i="11"/>
  <c r="K4473" i="11"/>
  <c r="J4473" i="11"/>
  <c r="I4473" i="11"/>
  <c r="L4472" i="11"/>
  <c r="K4472" i="11"/>
  <c r="J4472" i="11"/>
  <c r="I4472" i="11"/>
  <c r="L4471" i="11"/>
  <c r="K4471" i="11"/>
  <c r="J4471" i="11"/>
  <c r="I4471" i="11"/>
  <c r="L4470" i="11"/>
  <c r="K4470" i="11"/>
  <c r="J4470" i="11"/>
  <c r="I4470" i="11"/>
  <c r="L4469" i="11"/>
  <c r="K4469" i="11"/>
  <c r="J4469" i="11"/>
  <c r="I4469" i="11"/>
  <c r="L4468" i="11"/>
  <c r="K4468" i="11"/>
  <c r="J4468" i="11"/>
  <c r="I4468" i="11"/>
  <c r="L4467" i="11"/>
  <c r="K4467" i="11"/>
  <c r="J4467" i="11"/>
  <c r="I4467" i="11"/>
  <c r="L4466" i="11"/>
  <c r="K4466" i="11"/>
  <c r="J4466" i="11"/>
  <c r="I4466" i="11"/>
  <c r="L4465" i="11"/>
  <c r="K4465" i="11"/>
  <c r="J4465" i="11"/>
  <c r="I4465" i="11"/>
  <c r="L4464" i="11"/>
  <c r="K4464" i="11"/>
  <c r="J4464" i="11"/>
  <c r="I4464" i="11"/>
  <c r="L4463" i="11"/>
  <c r="K4463" i="11"/>
  <c r="J4463" i="11"/>
  <c r="I4463" i="11"/>
  <c r="L4462" i="11"/>
  <c r="K4462" i="11"/>
  <c r="J4462" i="11"/>
  <c r="I4462" i="11"/>
  <c r="L4461" i="11"/>
  <c r="K4461" i="11"/>
  <c r="J4461" i="11"/>
  <c r="I4461" i="11"/>
  <c r="L4460" i="11"/>
  <c r="K4460" i="11"/>
  <c r="J4460" i="11"/>
  <c r="I4460" i="11"/>
  <c r="L4459" i="11"/>
  <c r="K4459" i="11"/>
  <c r="J4459" i="11"/>
  <c r="I4459" i="11"/>
  <c r="L4458" i="11"/>
  <c r="K4458" i="11"/>
  <c r="J4458" i="11"/>
  <c r="I4458" i="11"/>
  <c r="L4457" i="11"/>
  <c r="K4457" i="11"/>
  <c r="J4457" i="11"/>
  <c r="I4457" i="11"/>
  <c r="L4456" i="11"/>
  <c r="K4456" i="11"/>
  <c r="J4456" i="11"/>
  <c r="I4456" i="11"/>
  <c r="L4455" i="11"/>
  <c r="K4455" i="11"/>
  <c r="J4455" i="11"/>
  <c r="I4455" i="11"/>
  <c r="L4454" i="11"/>
  <c r="K4454" i="11"/>
  <c r="J4454" i="11"/>
  <c r="I4454" i="11"/>
  <c r="L4453" i="11"/>
  <c r="K4453" i="11"/>
  <c r="J4453" i="11"/>
  <c r="I4453" i="11"/>
  <c r="L4452" i="11"/>
  <c r="K4452" i="11"/>
  <c r="J4452" i="11"/>
  <c r="I4452" i="11"/>
  <c r="L4451" i="11"/>
  <c r="K4451" i="11"/>
  <c r="J4451" i="11"/>
  <c r="I4451" i="11"/>
  <c r="L4450" i="11"/>
  <c r="K4450" i="11"/>
  <c r="J4450" i="11"/>
  <c r="I4450" i="11"/>
  <c r="L4449" i="11"/>
  <c r="K4449" i="11"/>
  <c r="J4449" i="11"/>
  <c r="I4449" i="11"/>
  <c r="L4448" i="11"/>
  <c r="K4448" i="11"/>
  <c r="J4448" i="11"/>
  <c r="I4448" i="11"/>
  <c r="L4447" i="11"/>
  <c r="K4447" i="11"/>
  <c r="J4447" i="11"/>
  <c r="I4447" i="11"/>
  <c r="L4446" i="11"/>
  <c r="K4446" i="11"/>
  <c r="J4446" i="11"/>
  <c r="I4446" i="11"/>
  <c r="L4445" i="11"/>
  <c r="K4445" i="11"/>
  <c r="J4445" i="11"/>
  <c r="I4445" i="11"/>
  <c r="L4444" i="11"/>
  <c r="K4444" i="11"/>
  <c r="J4444" i="11"/>
  <c r="I4444" i="11"/>
  <c r="L4443" i="11"/>
  <c r="K4443" i="11"/>
  <c r="J4443" i="11"/>
  <c r="I4443" i="11"/>
  <c r="L4442" i="11"/>
  <c r="K4442" i="11"/>
  <c r="J4442" i="11"/>
  <c r="I4442" i="11"/>
  <c r="L4441" i="11"/>
  <c r="K4441" i="11"/>
  <c r="J4441" i="11"/>
  <c r="I4441" i="11"/>
  <c r="L4440" i="11"/>
  <c r="K4440" i="11"/>
  <c r="J4440" i="11"/>
  <c r="I4440" i="11"/>
  <c r="L4439" i="11"/>
  <c r="K4439" i="11"/>
  <c r="J4439" i="11"/>
  <c r="I4439" i="11"/>
  <c r="L4438" i="11"/>
  <c r="K4438" i="11"/>
  <c r="J4438" i="11"/>
  <c r="I4438" i="11"/>
  <c r="L4437" i="11"/>
  <c r="K4437" i="11"/>
  <c r="J4437" i="11"/>
  <c r="I4437" i="11"/>
  <c r="L4436" i="11"/>
  <c r="K4436" i="11"/>
  <c r="J4436" i="11"/>
  <c r="I4436" i="11"/>
  <c r="L4435" i="11"/>
  <c r="K4435" i="11"/>
  <c r="J4435" i="11"/>
  <c r="I4435" i="11"/>
  <c r="L4434" i="11"/>
  <c r="K4434" i="11"/>
  <c r="J4434" i="11"/>
  <c r="I4434" i="11"/>
  <c r="L4433" i="11"/>
  <c r="K4433" i="11"/>
  <c r="J4433" i="11"/>
  <c r="I4433" i="11"/>
  <c r="L4432" i="11"/>
  <c r="K4432" i="11"/>
  <c r="J4432" i="11"/>
  <c r="I4432" i="11"/>
  <c r="L4431" i="11"/>
  <c r="K4431" i="11"/>
  <c r="J4431" i="11"/>
  <c r="I4431" i="11"/>
  <c r="L4430" i="11"/>
  <c r="K4430" i="11"/>
  <c r="J4430" i="11"/>
  <c r="I4430" i="11"/>
  <c r="L4429" i="11"/>
  <c r="K4429" i="11"/>
  <c r="J4429" i="11"/>
  <c r="I4429" i="11"/>
  <c r="L4428" i="11"/>
  <c r="K4428" i="11"/>
  <c r="J4428" i="11"/>
  <c r="I4428" i="11"/>
  <c r="L4427" i="11"/>
  <c r="K4427" i="11"/>
  <c r="J4427" i="11"/>
  <c r="I4427" i="11"/>
  <c r="L4426" i="11"/>
  <c r="K4426" i="11"/>
  <c r="J4426" i="11"/>
  <c r="I4426" i="11"/>
  <c r="L4425" i="11"/>
  <c r="K4425" i="11"/>
  <c r="J4425" i="11"/>
  <c r="I4425" i="11"/>
  <c r="L4424" i="11"/>
  <c r="K4424" i="11"/>
  <c r="J4424" i="11"/>
  <c r="I4424" i="11"/>
  <c r="L4423" i="11"/>
  <c r="K4423" i="11"/>
  <c r="J4423" i="11"/>
  <c r="I4423" i="11"/>
  <c r="L4422" i="11"/>
  <c r="K4422" i="11"/>
  <c r="J4422" i="11"/>
  <c r="I4422" i="11"/>
  <c r="L4421" i="11"/>
  <c r="K4421" i="11"/>
  <c r="J4421" i="11"/>
  <c r="I4421" i="11"/>
  <c r="L4420" i="11"/>
  <c r="K4420" i="11"/>
  <c r="J4420" i="11"/>
  <c r="I4420" i="11"/>
  <c r="L4419" i="11"/>
  <c r="K4419" i="11"/>
  <c r="J4419" i="11"/>
  <c r="I4419" i="11"/>
  <c r="L4418" i="11"/>
  <c r="K4418" i="11"/>
  <c r="J4418" i="11"/>
  <c r="I4418" i="11"/>
  <c r="L4417" i="11"/>
  <c r="K4417" i="11"/>
  <c r="J4417" i="11"/>
  <c r="I4417" i="11"/>
  <c r="L4416" i="11"/>
  <c r="K4416" i="11"/>
  <c r="J4416" i="11"/>
  <c r="I4416" i="11"/>
  <c r="L4415" i="11"/>
  <c r="K4415" i="11"/>
  <c r="J4415" i="11"/>
  <c r="I4415" i="11"/>
  <c r="L4414" i="11"/>
  <c r="K4414" i="11"/>
  <c r="J4414" i="11"/>
  <c r="I4414" i="11"/>
  <c r="L4413" i="11"/>
  <c r="K4413" i="11"/>
  <c r="J4413" i="11"/>
  <c r="I4413" i="11"/>
  <c r="L4412" i="11"/>
  <c r="K4412" i="11"/>
  <c r="J4412" i="11"/>
  <c r="I4412" i="11"/>
  <c r="L4411" i="11"/>
  <c r="K4411" i="11"/>
  <c r="J4411" i="11"/>
  <c r="I4411" i="11"/>
  <c r="L4410" i="11"/>
  <c r="K4410" i="11"/>
  <c r="J4410" i="11"/>
  <c r="I4410" i="11"/>
  <c r="L4409" i="11"/>
  <c r="K4409" i="11"/>
  <c r="J4409" i="11"/>
  <c r="I4409" i="11"/>
  <c r="L4408" i="11"/>
  <c r="K4408" i="11"/>
  <c r="J4408" i="11"/>
  <c r="I4408" i="11"/>
  <c r="L4407" i="11"/>
  <c r="K4407" i="11"/>
  <c r="J4407" i="11"/>
  <c r="I4407" i="11"/>
  <c r="L4406" i="11"/>
  <c r="K4406" i="11"/>
  <c r="J4406" i="11"/>
  <c r="I4406" i="11"/>
  <c r="L4405" i="11"/>
  <c r="K4405" i="11"/>
  <c r="J4405" i="11"/>
  <c r="I4405" i="11"/>
  <c r="L4404" i="11"/>
  <c r="K4404" i="11"/>
  <c r="J4404" i="11"/>
  <c r="I4404" i="11"/>
  <c r="L4403" i="11"/>
  <c r="K4403" i="11"/>
  <c r="J4403" i="11"/>
  <c r="I4403" i="11"/>
  <c r="L4402" i="11"/>
  <c r="K4402" i="11"/>
  <c r="J4402" i="11"/>
  <c r="I4402" i="11"/>
  <c r="L4401" i="11"/>
  <c r="K4401" i="11"/>
  <c r="J4401" i="11"/>
  <c r="I4401" i="11"/>
  <c r="L4400" i="11"/>
  <c r="K4400" i="11"/>
  <c r="J4400" i="11"/>
  <c r="I4400" i="11"/>
  <c r="L4399" i="11"/>
  <c r="K4399" i="11"/>
  <c r="J4399" i="11"/>
  <c r="I4399" i="11"/>
  <c r="L4398" i="11"/>
  <c r="K4398" i="11"/>
  <c r="J4398" i="11"/>
  <c r="I4398" i="11"/>
  <c r="L4397" i="11"/>
  <c r="K4397" i="11"/>
  <c r="J4397" i="11"/>
  <c r="I4397" i="11"/>
  <c r="L4396" i="11"/>
  <c r="K4396" i="11"/>
  <c r="J4396" i="11"/>
  <c r="I4396" i="11"/>
  <c r="L4395" i="11"/>
  <c r="K4395" i="11"/>
  <c r="J4395" i="11"/>
  <c r="I4395" i="11"/>
  <c r="L4394" i="11"/>
  <c r="K4394" i="11"/>
  <c r="J4394" i="11"/>
  <c r="I4394" i="11"/>
  <c r="L4393" i="11"/>
  <c r="K4393" i="11"/>
  <c r="J4393" i="11"/>
  <c r="I4393" i="11"/>
  <c r="L4392" i="11"/>
  <c r="K4392" i="11"/>
  <c r="J4392" i="11"/>
  <c r="I4392" i="11"/>
  <c r="L4391" i="11"/>
  <c r="K4391" i="11"/>
  <c r="J4391" i="11"/>
  <c r="I4391" i="11"/>
  <c r="L4390" i="11"/>
  <c r="K4390" i="11"/>
  <c r="J4390" i="11"/>
  <c r="I4390" i="11"/>
  <c r="L4389" i="11"/>
  <c r="K4389" i="11"/>
  <c r="J4389" i="11"/>
  <c r="I4389" i="11"/>
  <c r="L4388" i="11"/>
  <c r="K4388" i="11"/>
  <c r="J4388" i="11"/>
  <c r="I4388" i="11"/>
  <c r="L4387" i="11"/>
  <c r="K4387" i="11"/>
  <c r="J4387" i="11"/>
  <c r="I4387" i="11"/>
  <c r="L4386" i="11"/>
  <c r="K4386" i="11"/>
  <c r="J4386" i="11"/>
  <c r="I4386" i="11"/>
  <c r="L4385" i="11"/>
  <c r="K4385" i="11"/>
  <c r="J4385" i="11"/>
  <c r="I4385" i="11"/>
  <c r="L4384" i="11"/>
  <c r="K4384" i="11"/>
  <c r="J4384" i="11"/>
  <c r="I4384" i="11"/>
  <c r="L4383" i="11"/>
  <c r="K4383" i="11"/>
  <c r="J4383" i="11"/>
  <c r="I4383" i="11"/>
  <c r="L4382" i="11"/>
  <c r="K4382" i="11"/>
  <c r="J4382" i="11"/>
  <c r="I4382" i="11"/>
  <c r="L4381" i="11"/>
  <c r="K4381" i="11"/>
  <c r="J4381" i="11"/>
  <c r="I4381" i="11"/>
  <c r="L4380" i="11"/>
  <c r="K4380" i="11"/>
  <c r="J4380" i="11"/>
  <c r="I4380" i="11"/>
  <c r="L4379" i="11"/>
  <c r="K4379" i="11"/>
  <c r="J4379" i="11"/>
  <c r="I4379" i="11"/>
  <c r="L4378" i="11"/>
  <c r="K4378" i="11"/>
  <c r="J4378" i="11"/>
  <c r="I4378" i="11"/>
  <c r="L4377" i="11"/>
  <c r="K4377" i="11"/>
  <c r="J4377" i="11"/>
  <c r="I4377" i="11"/>
  <c r="L4376" i="11"/>
  <c r="K4376" i="11"/>
  <c r="J4376" i="11"/>
  <c r="I4376" i="11"/>
  <c r="L4375" i="11"/>
  <c r="K4375" i="11"/>
  <c r="J4375" i="11"/>
  <c r="I4375" i="11"/>
  <c r="L4374" i="11"/>
  <c r="K4374" i="11"/>
  <c r="J4374" i="11"/>
  <c r="I4374" i="11"/>
  <c r="L4373" i="11"/>
  <c r="K4373" i="11"/>
  <c r="J4373" i="11"/>
  <c r="I4373" i="11"/>
  <c r="L4372" i="11"/>
  <c r="K4372" i="11"/>
  <c r="J4372" i="11"/>
  <c r="I4372" i="11"/>
  <c r="L4371" i="11"/>
  <c r="K4371" i="11"/>
  <c r="J4371" i="11"/>
  <c r="I4371" i="11"/>
  <c r="L4370" i="11"/>
  <c r="K4370" i="11"/>
  <c r="J4370" i="11"/>
  <c r="I4370" i="11"/>
  <c r="L4369" i="11"/>
  <c r="K4369" i="11"/>
  <c r="J4369" i="11"/>
  <c r="I4369" i="11"/>
  <c r="L4368" i="11"/>
  <c r="K4368" i="11"/>
  <c r="J4368" i="11"/>
  <c r="I4368" i="11"/>
  <c r="L4367" i="11"/>
  <c r="K4367" i="11"/>
  <c r="J4367" i="11"/>
  <c r="I4367" i="11"/>
  <c r="L4366" i="11"/>
  <c r="K4366" i="11"/>
  <c r="J4366" i="11"/>
  <c r="I4366" i="11"/>
  <c r="L4365" i="11"/>
  <c r="K4365" i="11"/>
  <c r="J4365" i="11"/>
  <c r="I4365" i="11"/>
  <c r="L4364" i="11"/>
  <c r="K4364" i="11"/>
  <c r="J4364" i="11"/>
  <c r="I4364" i="11"/>
  <c r="L4363" i="11"/>
  <c r="K4363" i="11"/>
  <c r="J4363" i="11"/>
  <c r="I4363" i="11"/>
  <c r="L4362" i="11"/>
  <c r="K4362" i="11"/>
  <c r="J4362" i="11"/>
  <c r="I4362" i="11"/>
  <c r="L4361" i="11"/>
  <c r="K4361" i="11"/>
  <c r="J4361" i="11"/>
  <c r="I4361" i="11"/>
  <c r="L4360" i="11"/>
  <c r="K4360" i="11"/>
  <c r="J4360" i="11"/>
  <c r="I4360" i="11"/>
  <c r="L4359" i="11"/>
  <c r="K4359" i="11"/>
  <c r="J4359" i="11"/>
  <c r="I4359" i="11"/>
  <c r="L4358" i="11"/>
  <c r="K4358" i="11"/>
  <c r="J4358" i="11"/>
  <c r="I4358" i="11"/>
  <c r="L4357" i="11"/>
  <c r="K4357" i="11"/>
  <c r="J4357" i="11"/>
  <c r="I4357" i="11"/>
  <c r="L4356" i="11"/>
  <c r="K4356" i="11"/>
  <c r="J4356" i="11"/>
  <c r="I4356" i="11"/>
  <c r="L4355" i="11"/>
  <c r="K4355" i="11"/>
  <c r="J4355" i="11"/>
  <c r="I4355" i="11"/>
  <c r="L4354" i="11"/>
  <c r="K4354" i="11"/>
  <c r="J4354" i="11"/>
  <c r="I4354" i="11"/>
  <c r="L4353" i="11"/>
  <c r="K4353" i="11"/>
  <c r="J4353" i="11"/>
  <c r="I4353" i="11"/>
  <c r="L4352" i="11"/>
  <c r="K4352" i="11"/>
  <c r="J4352" i="11"/>
  <c r="I4352" i="11"/>
  <c r="L4351" i="11"/>
  <c r="K4351" i="11"/>
  <c r="J4351" i="11"/>
  <c r="I4351" i="11"/>
  <c r="L4350" i="11"/>
  <c r="K4350" i="11"/>
  <c r="J4350" i="11"/>
  <c r="I4350" i="11"/>
  <c r="L4349" i="11"/>
  <c r="K4349" i="11"/>
  <c r="J4349" i="11"/>
  <c r="I4349" i="11"/>
  <c r="L4348" i="11"/>
  <c r="K4348" i="11"/>
  <c r="J4348" i="11"/>
  <c r="I4348" i="11"/>
  <c r="L4347" i="11"/>
  <c r="K4347" i="11"/>
  <c r="J4347" i="11"/>
  <c r="I4347" i="11"/>
  <c r="L4346" i="11"/>
  <c r="K4346" i="11"/>
  <c r="J4346" i="11"/>
  <c r="I4346" i="11"/>
  <c r="L4345" i="11"/>
  <c r="K4345" i="11"/>
  <c r="J4345" i="11"/>
  <c r="I4345" i="11"/>
  <c r="L4344" i="11"/>
  <c r="K4344" i="11"/>
  <c r="J4344" i="11"/>
  <c r="I4344" i="11"/>
  <c r="L4343" i="11"/>
  <c r="K4343" i="11"/>
  <c r="J4343" i="11"/>
  <c r="I4343" i="11"/>
  <c r="L4342" i="11"/>
  <c r="K4342" i="11"/>
  <c r="J4342" i="11"/>
  <c r="I4342" i="11"/>
  <c r="L4341" i="11"/>
  <c r="K4341" i="11"/>
  <c r="J4341" i="11"/>
  <c r="I4341" i="11"/>
  <c r="L4340" i="11"/>
  <c r="K4340" i="11"/>
  <c r="J4340" i="11"/>
  <c r="I4340" i="11"/>
  <c r="L4339" i="11"/>
  <c r="K4339" i="11"/>
  <c r="J4339" i="11"/>
  <c r="I4339" i="11"/>
  <c r="L4338" i="11"/>
  <c r="K4338" i="11"/>
  <c r="J4338" i="11"/>
  <c r="I4338" i="11"/>
  <c r="L4337" i="11"/>
  <c r="K4337" i="11"/>
  <c r="J4337" i="11"/>
  <c r="I4337" i="11"/>
  <c r="L4336" i="11"/>
  <c r="K4336" i="11"/>
  <c r="J4336" i="11"/>
  <c r="I4336" i="11"/>
  <c r="L4335" i="11"/>
  <c r="K4335" i="11"/>
  <c r="J4335" i="11"/>
  <c r="I4335" i="11"/>
  <c r="K4334" i="11"/>
  <c r="L4334" i="11" s="1"/>
  <c r="J4334" i="11"/>
  <c r="I4334" i="11"/>
  <c r="K4333" i="11"/>
  <c r="L4333" i="11" s="1"/>
  <c r="J4333" i="11"/>
  <c r="I4333" i="11"/>
  <c r="K4332" i="11"/>
  <c r="L4332" i="11" s="1"/>
  <c r="J4332" i="11"/>
  <c r="I4332" i="11"/>
  <c r="K4331" i="11"/>
  <c r="L4331" i="11" s="1"/>
  <c r="J4331" i="11"/>
  <c r="I4331" i="11"/>
  <c r="K4330" i="11"/>
  <c r="L4330" i="11" s="1"/>
  <c r="J4330" i="11"/>
  <c r="I4330" i="11"/>
  <c r="K4329" i="11"/>
  <c r="L4329" i="11" s="1"/>
  <c r="J4329" i="11"/>
  <c r="I4329" i="11"/>
  <c r="K4328" i="11"/>
  <c r="L4328" i="11" s="1"/>
  <c r="J4328" i="11"/>
  <c r="I4328" i="11"/>
  <c r="K4327" i="11"/>
  <c r="L4327" i="11" s="1"/>
  <c r="J4327" i="11"/>
  <c r="I4327" i="11"/>
  <c r="K4326" i="11"/>
  <c r="L4326" i="11" s="1"/>
  <c r="J4326" i="11"/>
  <c r="I4326" i="11"/>
  <c r="K4325" i="11"/>
  <c r="L4325" i="11" s="1"/>
  <c r="J4325" i="11"/>
  <c r="I4325" i="11"/>
  <c r="K4324" i="11"/>
  <c r="L4324" i="11" s="1"/>
  <c r="J4324" i="11"/>
  <c r="I4324" i="11"/>
  <c r="K4323" i="11"/>
  <c r="L4323" i="11" s="1"/>
  <c r="J4323" i="11"/>
  <c r="I4323" i="11"/>
  <c r="K4322" i="11"/>
  <c r="L4322" i="11" s="1"/>
  <c r="J4322" i="11"/>
  <c r="I4322" i="11"/>
  <c r="K4321" i="11"/>
  <c r="L4321" i="11" s="1"/>
  <c r="J4321" i="11"/>
  <c r="I4321" i="11"/>
  <c r="K4320" i="11"/>
  <c r="L4320" i="11" s="1"/>
  <c r="J4320" i="11"/>
  <c r="I4320" i="11"/>
  <c r="K4319" i="11"/>
  <c r="L4319" i="11" s="1"/>
  <c r="J4319" i="11"/>
  <c r="I4319" i="11"/>
  <c r="K4318" i="11"/>
  <c r="L4318" i="11" s="1"/>
  <c r="J4318" i="11"/>
  <c r="I4318" i="11"/>
  <c r="K4317" i="11"/>
  <c r="L4317" i="11" s="1"/>
  <c r="J4317" i="11"/>
  <c r="I4317" i="11"/>
  <c r="K4316" i="11"/>
  <c r="L4316" i="11" s="1"/>
  <c r="J4316" i="11"/>
  <c r="I4316" i="11"/>
  <c r="K4315" i="11"/>
  <c r="L4315" i="11" s="1"/>
  <c r="J4315" i="11"/>
  <c r="I4315" i="11"/>
  <c r="K4314" i="11"/>
  <c r="L4314" i="11" s="1"/>
  <c r="J4314" i="11"/>
  <c r="I4314" i="11"/>
  <c r="K4313" i="11"/>
  <c r="L4313" i="11" s="1"/>
  <c r="J4313" i="11"/>
  <c r="I4313" i="11"/>
  <c r="K4312" i="11"/>
  <c r="L4312" i="11" s="1"/>
  <c r="J4312" i="11"/>
  <c r="I4312" i="11"/>
  <c r="K4311" i="11"/>
  <c r="L4311" i="11" s="1"/>
  <c r="J4311" i="11"/>
  <c r="I4311" i="11"/>
  <c r="K4310" i="11"/>
  <c r="L4310" i="11" s="1"/>
  <c r="J4310" i="11"/>
  <c r="I4310" i="11"/>
  <c r="K4309" i="11"/>
  <c r="L4309" i="11" s="1"/>
  <c r="J4309" i="11"/>
  <c r="I4309" i="11"/>
  <c r="K4308" i="11"/>
  <c r="L4308" i="11" s="1"/>
  <c r="J4308" i="11"/>
  <c r="I4308" i="11"/>
  <c r="K4307" i="11"/>
  <c r="L4307" i="11" s="1"/>
  <c r="J4307" i="11"/>
  <c r="I4307" i="11"/>
  <c r="K4306" i="11"/>
  <c r="L4306" i="11" s="1"/>
  <c r="J4306" i="11"/>
  <c r="I4306" i="11"/>
  <c r="K4305" i="11"/>
  <c r="L4305" i="11" s="1"/>
  <c r="J4305" i="11"/>
  <c r="I4305" i="11"/>
  <c r="K4304" i="11"/>
  <c r="L4304" i="11" s="1"/>
  <c r="J4304" i="11"/>
  <c r="I4304" i="11"/>
  <c r="K4303" i="11"/>
  <c r="L4303" i="11" s="1"/>
  <c r="J4303" i="11"/>
  <c r="I4303" i="11"/>
  <c r="K4302" i="11"/>
  <c r="L4302" i="11" s="1"/>
  <c r="J4302" i="11"/>
  <c r="I4302" i="11"/>
  <c r="K4301" i="11"/>
  <c r="L4301" i="11" s="1"/>
  <c r="J4301" i="11"/>
  <c r="I4301" i="11"/>
  <c r="K4300" i="11"/>
  <c r="L4300" i="11" s="1"/>
  <c r="J4300" i="11"/>
  <c r="I4300" i="11"/>
  <c r="K4299" i="11"/>
  <c r="L4299" i="11" s="1"/>
  <c r="J4299" i="11"/>
  <c r="I4299" i="11"/>
  <c r="K4298" i="11"/>
  <c r="L4298" i="11" s="1"/>
  <c r="J4298" i="11"/>
  <c r="I4298" i="11"/>
  <c r="K4297" i="11"/>
  <c r="L4297" i="11" s="1"/>
  <c r="J4297" i="11"/>
  <c r="I4297" i="11"/>
  <c r="K4296" i="11"/>
  <c r="L4296" i="11" s="1"/>
  <c r="J4296" i="11"/>
  <c r="I4296" i="11"/>
  <c r="K4295" i="11"/>
  <c r="L4295" i="11" s="1"/>
  <c r="J4295" i="11"/>
  <c r="I4295" i="11"/>
  <c r="K4294" i="11"/>
  <c r="L4294" i="11" s="1"/>
  <c r="J4294" i="11"/>
  <c r="I4294" i="11"/>
  <c r="K4293" i="11"/>
  <c r="L4293" i="11" s="1"/>
  <c r="J4293" i="11"/>
  <c r="I4293" i="11"/>
  <c r="K4292" i="11"/>
  <c r="L4292" i="11" s="1"/>
  <c r="J4292" i="11"/>
  <c r="I4292" i="11"/>
  <c r="K4291" i="11"/>
  <c r="L4291" i="11" s="1"/>
  <c r="J4291" i="11"/>
  <c r="I4291" i="11"/>
  <c r="K4290" i="11"/>
  <c r="L4290" i="11" s="1"/>
  <c r="J4290" i="11"/>
  <c r="I4290" i="11"/>
  <c r="K4289" i="11"/>
  <c r="L4289" i="11" s="1"/>
  <c r="J4289" i="11"/>
  <c r="I4289" i="11"/>
  <c r="K4288" i="11"/>
  <c r="L4288" i="11" s="1"/>
  <c r="J4288" i="11"/>
  <c r="I4288" i="11"/>
  <c r="K4287" i="11"/>
  <c r="L4287" i="11" s="1"/>
  <c r="J4287" i="11"/>
  <c r="I4287" i="11"/>
  <c r="K4286" i="11"/>
  <c r="L4286" i="11" s="1"/>
  <c r="J4286" i="11"/>
  <c r="I4286" i="11"/>
  <c r="K4285" i="11"/>
  <c r="L4285" i="11" s="1"/>
  <c r="J4285" i="11"/>
  <c r="I4285" i="11"/>
  <c r="K4284" i="11"/>
  <c r="L4284" i="11" s="1"/>
  <c r="J4284" i="11"/>
  <c r="I4284" i="11"/>
  <c r="K4283" i="11"/>
  <c r="L4283" i="11" s="1"/>
  <c r="J4283" i="11"/>
  <c r="I4283" i="11"/>
  <c r="K4282" i="11"/>
  <c r="L4282" i="11" s="1"/>
  <c r="J4282" i="11"/>
  <c r="I4282" i="11"/>
  <c r="K4281" i="11"/>
  <c r="L4281" i="11" s="1"/>
  <c r="J4281" i="11"/>
  <c r="I4281" i="11"/>
  <c r="K4280" i="11"/>
  <c r="L4280" i="11" s="1"/>
  <c r="J4280" i="11"/>
  <c r="I4280" i="11"/>
  <c r="K4279" i="11"/>
  <c r="L4279" i="11" s="1"/>
  <c r="J4279" i="11"/>
  <c r="I4279" i="11"/>
  <c r="K4278" i="11"/>
  <c r="L4278" i="11" s="1"/>
  <c r="J4278" i="11"/>
  <c r="I4278" i="11"/>
  <c r="K4277" i="11"/>
  <c r="L4277" i="11" s="1"/>
  <c r="J4277" i="11"/>
  <c r="I4277" i="11"/>
  <c r="K4276" i="11"/>
  <c r="L4276" i="11" s="1"/>
  <c r="J4276" i="11"/>
  <c r="I4276" i="11"/>
  <c r="K4275" i="11"/>
  <c r="L4275" i="11" s="1"/>
  <c r="J4275" i="11"/>
  <c r="I4275" i="11"/>
  <c r="K4274" i="11"/>
  <c r="L4274" i="11" s="1"/>
  <c r="J4274" i="11"/>
  <c r="I4274" i="11"/>
  <c r="K4273" i="11"/>
  <c r="L4273" i="11" s="1"/>
  <c r="J4273" i="11"/>
  <c r="I4273" i="11"/>
  <c r="K4272" i="11"/>
  <c r="L4272" i="11" s="1"/>
  <c r="J4272" i="11"/>
  <c r="I4272" i="11"/>
  <c r="K4271" i="11"/>
  <c r="L4271" i="11" s="1"/>
  <c r="J4271" i="11"/>
  <c r="I4271" i="11"/>
  <c r="K4270" i="11"/>
  <c r="L4270" i="11" s="1"/>
  <c r="J4270" i="11"/>
  <c r="I4270" i="11"/>
  <c r="K4269" i="11"/>
  <c r="L4269" i="11" s="1"/>
  <c r="J4269" i="11"/>
  <c r="I4269" i="11"/>
  <c r="K4268" i="11"/>
  <c r="L4268" i="11" s="1"/>
  <c r="J4268" i="11"/>
  <c r="I4268" i="11"/>
  <c r="K4267" i="11"/>
  <c r="L4267" i="11" s="1"/>
  <c r="J4267" i="11"/>
  <c r="I4267" i="11"/>
  <c r="K4266" i="11"/>
  <c r="L4266" i="11" s="1"/>
  <c r="J4266" i="11"/>
  <c r="I4266" i="11"/>
  <c r="K4265" i="11"/>
  <c r="L4265" i="11" s="1"/>
  <c r="J4265" i="11"/>
  <c r="I4265" i="11"/>
  <c r="K4264" i="11"/>
  <c r="L4264" i="11" s="1"/>
  <c r="J4264" i="11"/>
  <c r="I4264" i="11"/>
  <c r="K4263" i="11"/>
  <c r="L4263" i="11" s="1"/>
  <c r="J4263" i="11"/>
  <c r="I4263" i="11"/>
  <c r="K4262" i="11"/>
  <c r="L4262" i="11" s="1"/>
  <c r="J4262" i="11"/>
  <c r="I4262" i="11"/>
  <c r="K4261" i="11"/>
  <c r="L4261" i="11" s="1"/>
  <c r="J4261" i="11"/>
  <c r="I4261" i="11"/>
  <c r="K4260" i="11"/>
  <c r="L4260" i="11" s="1"/>
  <c r="J4260" i="11"/>
  <c r="I4260" i="11"/>
  <c r="K4259" i="11"/>
  <c r="L4259" i="11" s="1"/>
  <c r="J4259" i="11"/>
  <c r="I4259" i="11"/>
  <c r="K4258" i="11"/>
  <c r="L4258" i="11" s="1"/>
  <c r="J4258" i="11"/>
  <c r="I4258" i="11"/>
  <c r="K4257" i="11"/>
  <c r="L4257" i="11" s="1"/>
  <c r="J4257" i="11"/>
  <c r="I4257" i="11"/>
  <c r="K4256" i="11"/>
  <c r="L4256" i="11" s="1"/>
  <c r="J4256" i="11"/>
  <c r="I4256" i="11"/>
  <c r="K4255" i="11"/>
  <c r="L4255" i="11" s="1"/>
  <c r="J4255" i="11"/>
  <c r="I4255" i="11"/>
  <c r="K4254" i="11"/>
  <c r="L4254" i="11" s="1"/>
  <c r="J4254" i="11"/>
  <c r="I4254" i="11"/>
  <c r="K4253" i="11"/>
  <c r="L4253" i="11" s="1"/>
  <c r="J4253" i="11"/>
  <c r="I4253" i="11"/>
  <c r="K4252" i="11"/>
  <c r="L4252" i="11" s="1"/>
  <c r="J4252" i="11"/>
  <c r="I4252" i="11"/>
  <c r="K4251" i="11"/>
  <c r="L4251" i="11" s="1"/>
  <c r="J4251" i="11"/>
  <c r="I4251" i="11"/>
  <c r="K4250" i="11"/>
  <c r="L4250" i="11" s="1"/>
  <c r="J4250" i="11"/>
  <c r="I4250" i="11"/>
  <c r="K4249" i="11"/>
  <c r="L4249" i="11" s="1"/>
  <c r="J4249" i="11"/>
  <c r="I4249" i="11"/>
  <c r="K4248" i="11"/>
  <c r="L4248" i="11" s="1"/>
  <c r="J4248" i="11"/>
  <c r="I4248" i="11"/>
  <c r="K4247" i="11"/>
  <c r="L4247" i="11" s="1"/>
  <c r="J4247" i="11"/>
  <c r="I4247" i="11"/>
  <c r="K4246" i="11"/>
  <c r="L4246" i="11" s="1"/>
  <c r="J4246" i="11"/>
  <c r="I4246" i="11"/>
  <c r="K4245" i="11"/>
  <c r="L4245" i="11" s="1"/>
  <c r="J4245" i="11"/>
  <c r="I4245" i="11"/>
  <c r="K4244" i="11"/>
  <c r="L4244" i="11" s="1"/>
  <c r="J4244" i="11"/>
  <c r="I4244" i="11"/>
  <c r="K4243" i="11"/>
  <c r="L4243" i="11" s="1"/>
  <c r="J4243" i="11"/>
  <c r="I4243" i="11"/>
  <c r="K4242" i="11"/>
  <c r="L4242" i="11" s="1"/>
  <c r="J4242" i="11"/>
  <c r="I4242" i="11"/>
  <c r="K4241" i="11"/>
  <c r="L4241" i="11" s="1"/>
  <c r="J4241" i="11"/>
  <c r="I4241" i="11"/>
  <c r="K4240" i="11"/>
  <c r="L4240" i="11" s="1"/>
  <c r="J4240" i="11"/>
  <c r="I4240" i="11"/>
  <c r="K4239" i="11"/>
  <c r="L4239" i="11" s="1"/>
  <c r="J4239" i="11"/>
  <c r="I4239" i="11"/>
  <c r="K4238" i="11"/>
  <c r="L4238" i="11" s="1"/>
  <c r="J4238" i="11"/>
  <c r="I4238" i="11"/>
  <c r="K4237" i="11"/>
  <c r="L4237" i="11" s="1"/>
  <c r="J4237" i="11"/>
  <c r="I4237" i="11"/>
  <c r="K4236" i="11"/>
  <c r="L4236" i="11" s="1"/>
  <c r="J4236" i="11"/>
  <c r="I4236" i="11"/>
  <c r="K4235" i="11"/>
  <c r="L4235" i="11" s="1"/>
  <c r="J4235" i="11"/>
  <c r="I4235" i="11"/>
  <c r="K4234" i="11"/>
  <c r="L4234" i="11" s="1"/>
  <c r="J4234" i="11"/>
  <c r="I4234" i="11"/>
  <c r="K4233" i="11"/>
  <c r="L4233" i="11" s="1"/>
  <c r="J4233" i="11"/>
  <c r="I4233" i="11"/>
  <c r="K4232" i="11"/>
  <c r="L4232" i="11" s="1"/>
  <c r="J4232" i="11"/>
  <c r="I4232" i="11"/>
  <c r="K4231" i="11"/>
  <c r="L4231" i="11" s="1"/>
  <c r="J4231" i="11"/>
  <c r="I4231" i="11"/>
  <c r="K4230" i="11"/>
  <c r="L4230" i="11" s="1"/>
  <c r="J4230" i="11"/>
  <c r="I4230" i="11"/>
  <c r="K4229" i="11"/>
  <c r="L4229" i="11" s="1"/>
  <c r="J4229" i="11"/>
  <c r="I4229" i="11"/>
  <c r="K4228" i="11"/>
  <c r="L4228" i="11" s="1"/>
  <c r="J4228" i="11"/>
  <c r="I4228" i="11"/>
  <c r="K4227" i="11"/>
  <c r="L4227" i="11" s="1"/>
  <c r="J4227" i="11"/>
  <c r="I4227" i="11"/>
  <c r="K4226" i="11"/>
  <c r="L4226" i="11" s="1"/>
  <c r="J4226" i="11"/>
  <c r="I4226" i="11"/>
  <c r="K4225" i="11"/>
  <c r="L4225" i="11" s="1"/>
  <c r="J4225" i="11"/>
  <c r="I4225" i="11"/>
  <c r="K4224" i="11"/>
  <c r="L4224" i="11" s="1"/>
  <c r="J4224" i="11"/>
  <c r="I4224" i="11"/>
  <c r="K4223" i="11"/>
  <c r="L4223" i="11" s="1"/>
  <c r="J4223" i="11"/>
  <c r="I4223" i="11"/>
  <c r="K4222" i="11"/>
  <c r="L4222" i="11" s="1"/>
  <c r="J4222" i="11"/>
  <c r="I4222" i="11"/>
  <c r="K4221" i="11"/>
  <c r="L4221" i="11" s="1"/>
  <c r="J4221" i="11"/>
  <c r="I4221" i="11"/>
  <c r="K4220" i="11"/>
  <c r="L4220" i="11" s="1"/>
  <c r="J4220" i="11"/>
  <c r="I4220" i="11"/>
  <c r="K4219" i="11"/>
  <c r="L4219" i="11" s="1"/>
  <c r="J4219" i="11"/>
  <c r="I4219" i="11"/>
  <c r="K4218" i="11"/>
  <c r="L4218" i="11" s="1"/>
  <c r="J4218" i="11"/>
  <c r="I4218" i="11"/>
  <c r="K4217" i="11"/>
  <c r="L4217" i="11" s="1"/>
  <c r="J4217" i="11"/>
  <c r="I4217" i="11"/>
  <c r="K4216" i="11"/>
  <c r="L4216" i="11" s="1"/>
  <c r="J4216" i="11"/>
  <c r="I4216" i="11"/>
  <c r="K4215" i="11"/>
  <c r="L4215" i="11" s="1"/>
  <c r="J4215" i="11"/>
  <c r="I4215" i="11"/>
  <c r="K4214" i="11"/>
  <c r="L4214" i="11" s="1"/>
  <c r="J4214" i="11"/>
  <c r="I4214" i="11"/>
  <c r="K4213" i="11"/>
  <c r="L4213" i="11" s="1"/>
  <c r="J4213" i="11"/>
  <c r="I4213" i="11"/>
  <c r="K4212" i="11"/>
  <c r="L4212" i="11" s="1"/>
  <c r="J4212" i="11"/>
  <c r="I4212" i="11"/>
  <c r="K4211" i="11"/>
  <c r="L4211" i="11" s="1"/>
  <c r="J4211" i="11"/>
  <c r="I4211" i="11"/>
  <c r="K4210" i="11"/>
  <c r="L4210" i="11" s="1"/>
  <c r="J4210" i="11"/>
  <c r="I4210" i="11"/>
  <c r="K4209" i="11"/>
  <c r="L4209" i="11" s="1"/>
  <c r="J4209" i="11"/>
  <c r="I4209" i="11"/>
  <c r="K4208" i="11"/>
  <c r="L4208" i="11" s="1"/>
  <c r="J4208" i="11"/>
  <c r="I4208" i="11"/>
  <c r="K4207" i="11"/>
  <c r="L4207" i="11" s="1"/>
  <c r="J4207" i="11"/>
  <c r="I4207" i="11"/>
  <c r="K4206" i="11"/>
  <c r="L4206" i="11" s="1"/>
  <c r="J4206" i="11"/>
  <c r="I4206" i="11"/>
  <c r="K4205" i="11"/>
  <c r="L4205" i="11" s="1"/>
  <c r="J4205" i="11"/>
  <c r="I4205" i="11"/>
  <c r="K4204" i="11"/>
  <c r="L4204" i="11" s="1"/>
  <c r="J4204" i="11"/>
  <c r="I4204" i="11"/>
  <c r="K4203" i="11"/>
  <c r="L4203" i="11" s="1"/>
  <c r="J4203" i="11"/>
  <c r="I4203" i="11"/>
  <c r="K4202" i="11"/>
  <c r="L4202" i="11" s="1"/>
  <c r="J4202" i="11"/>
  <c r="I4202" i="11"/>
  <c r="K4201" i="11"/>
  <c r="L4201" i="11" s="1"/>
  <c r="J4201" i="11"/>
  <c r="I4201" i="11"/>
  <c r="K4200" i="11"/>
  <c r="L4200" i="11" s="1"/>
  <c r="J4200" i="11"/>
  <c r="I4200" i="11"/>
  <c r="K4199" i="11"/>
  <c r="L4199" i="11" s="1"/>
  <c r="J4199" i="11"/>
  <c r="I4199" i="11"/>
  <c r="K4198" i="11"/>
  <c r="L4198" i="11" s="1"/>
  <c r="J4198" i="11"/>
  <c r="I4198" i="11"/>
  <c r="K4197" i="11"/>
  <c r="L4197" i="11" s="1"/>
  <c r="J4197" i="11"/>
  <c r="I4197" i="11"/>
  <c r="K4196" i="11"/>
  <c r="L4196" i="11" s="1"/>
  <c r="J4196" i="11"/>
  <c r="I4196" i="11"/>
  <c r="K4195" i="11"/>
  <c r="L4195" i="11" s="1"/>
  <c r="J4195" i="11"/>
  <c r="I4195" i="11"/>
  <c r="K4194" i="11"/>
  <c r="L4194" i="11" s="1"/>
  <c r="J4194" i="11"/>
  <c r="I4194" i="11"/>
  <c r="K4193" i="11"/>
  <c r="L4193" i="11" s="1"/>
  <c r="J4193" i="11"/>
  <c r="I4193" i="11"/>
  <c r="K4192" i="11"/>
  <c r="L4192" i="11" s="1"/>
  <c r="J4192" i="11"/>
  <c r="I4192" i="11"/>
  <c r="K4191" i="11"/>
  <c r="L4191" i="11" s="1"/>
  <c r="J4191" i="11"/>
  <c r="I4191" i="11"/>
  <c r="K4190" i="11"/>
  <c r="L4190" i="11" s="1"/>
  <c r="J4190" i="11"/>
  <c r="I4190" i="11"/>
  <c r="K4189" i="11"/>
  <c r="L4189" i="11" s="1"/>
  <c r="J4189" i="11"/>
  <c r="I4189" i="11"/>
  <c r="K4188" i="11"/>
  <c r="L4188" i="11" s="1"/>
  <c r="J4188" i="11"/>
  <c r="I4188" i="11"/>
  <c r="K4187" i="11"/>
  <c r="L4187" i="11" s="1"/>
  <c r="J4187" i="11"/>
  <c r="I4187" i="11"/>
  <c r="K4186" i="11"/>
  <c r="L4186" i="11" s="1"/>
  <c r="J4186" i="11"/>
  <c r="I4186" i="11"/>
  <c r="K4185" i="11"/>
  <c r="L4185" i="11" s="1"/>
  <c r="J4185" i="11"/>
  <c r="I4185" i="11"/>
  <c r="K4184" i="11"/>
  <c r="L4184" i="11" s="1"/>
  <c r="J4184" i="11"/>
  <c r="I4184" i="11"/>
  <c r="K4183" i="11"/>
  <c r="L4183" i="11" s="1"/>
  <c r="J4183" i="11"/>
  <c r="I4183" i="11"/>
  <c r="K4182" i="11"/>
  <c r="L4182" i="11" s="1"/>
  <c r="J4182" i="11"/>
  <c r="I4182" i="11"/>
  <c r="K4181" i="11"/>
  <c r="L4181" i="11" s="1"/>
  <c r="J4181" i="11"/>
  <c r="I4181" i="11"/>
  <c r="K4180" i="11"/>
  <c r="L4180" i="11" s="1"/>
  <c r="J4180" i="11"/>
  <c r="I4180" i="11"/>
  <c r="K4179" i="11"/>
  <c r="L4179" i="11" s="1"/>
  <c r="J4179" i="11"/>
  <c r="I4179" i="11"/>
  <c r="K4178" i="11"/>
  <c r="L4178" i="11" s="1"/>
  <c r="J4178" i="11"/>
  <c r="I4178" i="11"/>
  <c r="K4177" i="11"/>
  <c r="L4177" i="11" s="1"/>
  <c r="J4177" i="11"/>
  <c r="I4177" i="11"/>
  <c r="K4176" i="11"/>
  <c r="L4176" i="11" s="1"/>
  <c r="J4176" i="11"/>
  <c r="I4176" i="11"/>
  <c r="K4175" i="11"/>
  <c r="L4175" i="11" s="1"/>
  <c r="J4175" i="11"/>
  <c r="I4175" i="11"/>
  <c r="K4174" i="11"/>
  <c r="L4174" i="11" s="1"/>
  <c r="J4174" i="11"/>
  <c r="I4174" i="11"/>
  <c r="K4173" i="11"/>
  <c r="L4173" i="11" s="1"/>
  <c r="J4173" i="11"/>
  <c r="I4173" i="11"/>
  <c r="K4172" i="11"/>
  <c r="L4172" i="11" s="1"/>
  <c r="J4172" i="11"/>
  <c r="I4172" i="11"/>
  <c r="K4171" i="11"/>
  <c r="L4171" i="11" s="1"/>
  <c r="J4171" i="11"/>
  <c r="I4171" i="11"/>
  <c r="K4170" i="11"/>
  <c r="L4170" i="11" s="1"/>
  <c r="J4170" i="11"/>
  <c r="I4170" i="11"/>
  <c r="K4169" i="11"/>
  <c r="L4169" i="11" s="1"/>
  <c r="J4169" i="11"/>
  <c r="I4169" i="11"/>
  <c r="K4168" i="11"/>
  <c r="L4168" i="11" s="1"/>
  <c r="J4168" i="11"/>
  <c r="I4168" i="11"/>
  <c r="K4167" i="11"/>
  <c r="L4167" i="11" s="1"/>
  <c r="J4167" i="11"/>
  <c r="I4167" i="11"/>
  <c r="K4166" i="11"/>
  <c r="L4166" i="11" s="1"/>
  <c r="J4166" i="11"/>
  <c r="I4166" i="11"/>
  <c r="K4165" i="11"/>
  <c r="L4165" i="11" s="1"/>
  <c r="J4165" i="11"/>
  <c r="I4165" i="11"/>
  <c r="L4164" i="11"/>
  <c r="K4164" i="11"/>
  <c r="J4164" i="11"/>
  <c r="I4164" i="11"/>
  <c r="L4163" i="11"/>
  <c r="K4163" i="11"/>
  <c r="J4163" i="11"/>
  <c r="I4163" i="11"/>
  <c r="L4162" i="11"/>
  <c r="K4162" i="11"/>
  <c r="J4162" i="11"/>
  <c r="I4162" i="11"/>
  <c r="L4161" i="11"/>
  <c r="K4161" i="11"/>
  <c r="J4161" i="11"/>
  <c r="I4161" i="11"/>
  <c r="L4160" i="11"/>
  <c r="K4160" i="11"/>
  <c r="J4160" i="11"/>
  <c r="I4160" i="11"/>
  <c r="L4159" i="11"/>
  <c r="K4159" i="11"/>
  <c r="J4159" i="11"/>
  <c r="I4159" i="11"/>
  <c r="L4158" i="11"/>
  <c r="K4158" i="11"/>
  <c r="J4158" i="11"/>
  <c r="I4158" i="11"/>
  <c r="L4157" i="11"/>
  <c r="K4157" i="11"/>
  <c r="J4157" i="11"/>
  <c r="I4157" i="11"/>
  <c r="L4156" i="11"/>
  <c r="K4156" i="11"/>
  <c r="J4156" i="11"/>
  <c r="I4156" i="11"/>
  <c r="L4155" i="11"/>
  <c r="K4155" i="11"/>
  <c r="J4155" i="11"/>
  <c r="I4155" i="11"/>
  <c r="L4154" i="11"/>
  <c r="K4154" i="11"/>
  <c r="J4154" i="11"/>
  <c r="I4154" i="11"/>
  <c r="L4153" i="11"/>
  <c r="K4153" i="11"/>
  <c r="J4153" i="11"/>
  <c r="I4153" i="11"/>
  <c r="L4152" i="11"/>
  <c r="K4152" i="11"/>
  <c r="J4152" i="11"/>
  <c r="I4152" i="11"/>
  <c r="L4151" i="11"/>
  <c r="K4151" i="11"/>
  <c r="J4151" i="11"/>
  <c r="I4151" i="11"/>
  <c r="L4150" i="11"/>
  <c r="K4150" i="11"/>
  <c r="J4150" i="11"/>
  <c r="I4150" i="11"/>
  <c r="L4149" i="11"/>
  <c r="K4149" i="11"/>
  <c r="J4149" i="11"/>
  <c r="I4149" i="11"/>
  <c r="L4148" i="11"/>
  <c r="K4148" i="11"/>
  <c r="J4148" i="11"/>
  <c r="I4148" i="11"/>
  <c r="L4147" i="11"/>
  <c r="K4147" i="11"/>
  <c r="J4147" i="11"/>
  <c r="I4147" i="11"/>
  <c r="L4146" i="11"/>
  <c r="K4146" i="11"/>
  <c r="J4146" i="11"/>
  <c r="I4146" i="11"/>
  <c r="L4145" i="11"/>
  <c r="K4145" i="11"/>
  <c r="J4145" i="11"/>
  <c r="I4145" i="11"/>
  <c r="L4144" i="11"/>
  <c r="K4144" i="11"/>
  <c r="J4144" i="11"/>
  <c r="I4144" i="11"/>
  <c r="L4143" i="11"/>
  <c r="K4143" i="11"/>
  <c r="J4143" i="11"/>
  <c r="I4143" i="11"/>
  <c r="L4142" i="11"/>
  <c r="K4142" i="11"/>
  <c r="J4142" i="11"/>
  <c r="I4142" i="11"/>
  <c r="L4141" i="11"/>
  <c r="K4141" i="11"/>
  <c r="J4141" i="11"/>
  <c r="I4141" i="11"/>
  <c r="L4140" i="11"/>
  <c r="K4140" i="11"/>
  <c r="J4140" i="11"/>
  <c r="I4140" i="11"/>
  <c r="L4139" i="11"/>
  <c r="K4139" i="11"/>
  <c r="J4139" i="11"/>
  <c r="I4139" i="11"/>
  <c r="L4138" i="11"/>
  <c r="K4138" i="11"/>
  <c r="J4138" i="11"/>
  <c r="I4138" i="11"/>
  <c r="L4137" i="11"/>
  <c r="K4137" i="11"/>
  <c r="J4137" i="11"/>
  <c r="I4137" i="11"/>
  <c r="L4136" i="11"/>
  <c r="K4136" i="11"/>
  <c r="J4136" i="11"/>
  <c r="I4136" i="11"/>
  <c r="L4135" i="11"/>
  <c r="K4135" i="11"/>
  <c r="J4135" i="11"/>
  <c r="I4135" i="11"/>
  <c r="L4134" i="11"/>
  <c r="K4134" i="11"/>
  <c r="J4134" i="11"/>
  <c r="I4134" i="11"/>
  <c r="L4133" i="11"/>
  <c r="K4133" i="11"/>
  <c r="J4133" i="11"/>
  <c r="I4133" i="11"/>
  <c r="L4132" i="11"/>
  <c r="K4132" i="11"/>
  <c r="J4132" i="11"/>
  <c r="I4132" i="11"/>
  <c r="L4131" i="11"/>
  <c r="K4131" i="11"/>
  <c r="J4131" i="11"/>
  <c r="I4131" i="11"/>
  <c r="L4130" i="11"/>
  <c r="K4130" i="11"/>
  <c r="J4130" i="11"/>
  <c r="I4130" i="11"/>
  <c r="L4129" i="11"/>
  <c r="K4129" i="11"/>
  <c r="J4129" i="11"/>
  <c r="I4129" i="11"/>
  <c r="L4128" i="11"/>
  <c r="K4128" i="11"/>
  <c r="J4128" i="11"/>
  <c r="I4128" i="11"/>
  <c r="L4127" i="11"/>
  <c r="K4127" i="11"/>
  <c r="J4127" i="11"/>
  <c r="I4127" i="11"/>
  <c r="L4126" i="11"/>
  <c r="K4126" i="11"/>
  <c r="J4126" i="11"/>
  <c r="I4126" i="11"/>
  <c r="L4125" i="11"/>
  <c r="K4125" i="11"/>
  <c r="J4125" i="11"/>
  <c r="I4125" i="11"/>
  <c r="L4124" i="11"/>
  <c r="K4124" i="11"/>
  <c r="J4124" i="11"/>
  <c r="I4124" i="11"/>
  <c r="L4123" i="11"/>
  <c r="K4123" i="11"/>
  <c r="J4123" i="11"/>
  <c r="I4123" i="11"/>
  <c r="L4122" i="11"/>
  <c r="K4122" i="11"/>
  <c r="J4122" i="11"/>
  <c r="I4122" i="11"/>
  <c r="L4121" i="11"/>
  <c r="K4121" i="11"/>
  <c r="J4121" i="11"/>
  <c r="I4121" i="11"/>
  <c r="L4120" i="11"/>
  <c r="K4120" i="11"/>
  <c r="J4120" i="11"/>
  <c r="I4120" i="11"/>
  <c r="L4119" i="11"/>
  <c r="K4119" i="11"/>
  <c r="J4119" i="11"/>
  <c r="I4119" i="11"/>
  <c r="L4118" i="11"/>
  <c r="K4118" i="11"/>
  <c r="J4118" i="11"/>
  <c r="I4118" i="11"/>
  <c r="L4117" i="11"/>
  <c r="K4117" i="11"/>
  <c r="J4117" i="11"/>
  <c r="I4117" i="11"/>
  <c r="L4116" i="11"/>
  <c r="K4116" i="11"/>
  <c r="J4116" i="11"/>
  <c r="I4116" i="11"/>
  <c r="L4115" i="11"/>
  <c r="K4115" i="11"/>
  <c r="J4115" i="11"/>
  <c r="I4115" i="11"/>
  <c r="L4114" i="11"/>
  <c r="K4114" i="11"/>
  <c r="J4114" i="11"/>
  <c r="I4114" i="11"/>
  <c r="L4113" i="11"/>
  <c r="K4113" i="11"/>
  <c r="J4113" i="11"/>
  <c r="I4113" i="11"/>
  <c r="L4112" i="11"/>
  <c r="K4112" i="11"/>
  <c r="J4112" i="11"/>
  <c r="I4112" i="11"/>
  <c r="L4111" i="11"/>
  <c r="K4111" i="11"/>
  <c r="J4111" i="11"/>
  <c r="I4111" i="11"/>
  <c r="L4110" i="11"/>
  <c r="K4110" i="11"/>
  <c r="J4110" i="11"/>
  <c r="I4110" i="11"/>
  <c r="L4109" i="11"/>
  <c r="K4109" i="11"/>
  <c r="J4109" i="11"/>
  <c r="I4109" i="11"/>
  <c r="L4108" i="11"/>
  <c r="K4108" i="11"/>
  <c r="J4108" i="11"/>
  <c r="I4108" i="11"/>
  <c r="L4107" i="11"/>
  <c r="K4107" i="11"/>
  <c r="J4107" i="11"/>
  <c r="I4107" i="11"/>
  <c r="L4106" i="11"/>
  <c r="K4106" i="11"/>
  <c r="J4106" i="11"/>
  <c r="I4106" i="11"/>
  <c r="L4105" i="11"/>
  <c r="K4105" i="11"/>
  <c r="J4105" i="11"/>
  <c r="I4105" i="11"/>
  <c r="L4104" i="11"/>
  <c r="K4104" i="11"/>
  <c r="J4104" i="11"/>
  <c r="I4104" i="11"/>
  <c r="L4103" i="11"/>
  <c r="K4103" i="11"/>
  <c r="J4103" i="11"/>
  <c r="I4103" i="11"/>
  <c r="L4102" i="11"/>
  <c r="K4102" i="11"/>
  <c r="J4102" i="11"/>
  <c r="I4102" i="11"/>
  <c r="L4101" i="11"/>
  <c r="K4101" i="11"/>
  <c r="J4101" i="11"/>
  <c r="I4101" i="11"/>
  <c r="L4100" i="11"/>
  <c r="K4100" i="11"/>
  <c r="J4100" i="11"/>
  <c r="I4100" i="11"/>
  <c r="L4099" i="11"/>
  <c r="K4099" i="11"/>
  <c r="J4099" i="11"/>
  <c r="I4099" i="11"/>
  <c r="L4098" i="11"/>
  <c r="K4098" i="11"/>
  <c r="J4098" i="11"/>
  <c r="I4098" i="11"/>
  <c r="L4097" i="11"/>
  <c r="K4097" i="11"/>
  <c r="J4097" i="11"/>
  <c r="I4097" i="11"/>
  <c r="L4096" i="11"/>
  <c r="K4096" i="11"/>
  <c r="J4096" i="11"/>
  <c r="I4096" i="11"/>
  <c r="L4095" i="11"/>
  <c r="K4095" i="11"/>
  <c r="J4095" i="11"/>
  <c r="I4095" i="11"/>
  <c r="L4094" i="11"/>
  <c r="K4094" i="11"/>
  <c r="J4094" i="11"/>
  <c r="I4094" i="11"/>
  <c r="L4093" i="11"/>
  <c r="K4093" i="11"/>
  <c r="J4093" i="11"/>
  <c r="I4093" i="11"/>
  <c r="L4092" i="11"/>
  <c r="K4092" i="11"/>
  <c r="J4092" i="11"/>
  <c r="I4092" i="11"/>
  <c r="L4091" i="11"/>
  <c r="K4091" i="11"/>
  <c r="J4091" i="11"/>
  <c r="I4091" i="11"/>
  <c r="L4090" i="11"/>
  <c r="K4090" i="11"/>
  <c r="J4090" i="11"/>
  <c r="I4090" i="11"/>
  <c r="L4089" i="11"/>
  <c r="K4089" i="11"/>
  <c r="J4089" i="11"/>
  <c r="I4089" i="11"/>
  <c r="L4088" i="11"/>
  <c r="K4088" i="11"/>
  <c r="J4088" i="11"/>
  <c r="I4088" i="11"/>
  <c r="L4087" i="11"/>
  <c r="K4087" i="11"/>
  <c r="J4087" i="11"/>
  <c r="I4087" i="11"/>
  <c r="L4086" i="11"/>
  <c r="K4086" i="11"/>
  <c r="J4086" i="11"/>
  <c r="I4086" i="11"/>
  <c r="L4085" i="11"/>
  <c r="K4085" i="11"/>
  <c r="J4085" i="11"/>
  <c r="I4085" i="11"/>
  <c r="L4084" i="11"/>
  <c r="K4084" i="11"/>
  <c r="J4084" i="11"/>
  <c r="I4084" i="11"/>
  <c r="L4083" i="11"/>
  <c r="K4083" i="11"/>
  <c r="J4083" i="11"/>
  <c r="I4083" i="11"/>
  <c r="L4082" i="11"/>
  <c r="K4082" i="11"/>
  <c r="J4082" i="11"/>
  <c r="I4082" i="11"/>
  <c r="L4081" i="11"/>
  <c r="K4081" i="11"/>
  <c r="J4081" i="11"/>
  <c r="I4081" i="11"/>
  <c r="L4080" i="11"/>
  <c r="K4080" i="11"/>
  <c r="J4080" i="11"/>
  <c r="I4080" i="11"/>
  <c r="L4079" i="11"/>
  <c r="K4079" i="11"/>
  <c r="J4079" i="11"/>
  <c r="I4079" i="11"/>
  <c r="L4078" i="11"/>
  <c r="K4078" i="11"/>
  <c r="J4078" i="11"/>
  <c r="I4078" i="11"/>
  <c r="L4077" i="11"/>
  <c r="K4077" i="11"/>
  <c r="J4077" i="11"/>
  <c r="I4077" i="11"/>
  <c r="L4076" i="11"/>
  <c r="K4076" i="11"/>
  <c r="J4076" i="11"/>
  <c r="I4076" i="11"/>
  <c r="L4075" i="11"/>
  <c r="K4075" i="11"/>
  <c r="J4075" i="11"/>
  <c r="I4075" i="11"/>
  <c r="L4074" i="11"/>
  <c r="K4074" i="11"/>
  <c r="J4074" i="11"/>
  <c r="I4074" i="11"/>
  <c r="L4073" i="11"/>
  <c r="K4073" i="11"/>
  <c r="J4073" i="11"/>
  <c r="I4073" i="11"/>
  <c r="L4072" i="11"/>
  <c r="K4072" i="11"/>
  <c r="J4072" i="11"/>
  <c r="I4072" i="11"/>
  <c r="L4071" i="11"/>
  <c r="K4071" i="11"/>
  <c r="J4071" i="11"/>
  <c r="I4071" i="11"/>
  <c r="L4070" i="11"/>
  <c r="K4070" i="11"/>
  <c r="J4070" i="11"/>
  <c r="I4070" i="11"/>
  <c r="L4069" i="11"/>
  <c r="K4069" i="11"/>
  <c r="J4069" i="11"/>
  <c r="I4069" i="11"/>
  <c r="L4068" i="11"/>
  <c r="K4068" i="11"/>
  <c r="J4068" i="11"/>
  <c r="I4068" i="11"/>
  <c r="L4067" i="11"/>
  <c r="K4067" i="11"/>
  <c r="J4067" i="11"/>
  <c r="I4067" i="11"/>
  <c r="L4066" i="11"/>
  <c r="K4066" i="11"/>
  <c r="J4066" i="11"/>
  <c r="I4066" i="11"/>
  <c r="L4065" i="11"/>
  <c r="K4065" i="11"/>
  <c r="J4065" i="11"/>
  <c r="I4065" i="11"/>
  <c r="L4064" i="11"/>
  <c r="K4064" i="11"/>
  <c r="J4064" i="11"/>
  <c r="I4064" i="11"/>
  <c r="L4063" i="11"/>
  <c r="K4063" i="11"/>
  <c r="J4063" i="11"/>
  <c r="I4063" i="11"/>
  <c r="L4062" i="11"/>
  <c r="K4062" i="11"/>
  <c r="J4062" i="11"/>
  <c r="I4062" i="11"/>
  <c r="L4061" i="11"/>
  <c r="K4061" i="11"/>
  <c r="J4061" i="11"/>
  <c r="I4061" i="11"/>
  <c r="L4060" i="11"/>
  <c r="K4060" i="11"/>
  <c r="J4060" i="11"/>
  <c r="I4060" i="11"/>
  <c r="L4059" i="11"/>
  <c r="K4059" i="11"/>
  <c r="J4059" i="11"/>
  <c r="I4059" i="11"/>
  <c r="L4058" i="11"/>
  <c r="K4058" i="11"/>
  <c r="J4058" i="11"/>
  <c r="I4058" i="11"/>
  <c r="L4057" i="11"/>
  <c r="K4057" i="11"/>
  <c r="J4057" i="11"/>
  <c r="I4057" i="11"/>
  <c r="L4056" i="11"/>
  <c r="K4056" i="11"/>
  <c r="J4056" i="11"/>
  <c r="I4056" i="11"/>
  <c r="L4055" i="11"/>
  <c r="K4055" i="11"/>
  <c r="J4055" i="11"/>
  <c r="I4055" i="11"/>
  <c r="L4054" i="11"/>
  <c r="K4054" i="11"/>
  <c r="J4054" i="11"/>
  <c r="I4054" i="11"/>
  <c r="L4053" i="11"/>
  <c r="K4053" i="11"/>
  <c r="J4053" i="11"/>
  <c r="I4053" i="11"/>
  <c r="L4052" i="11"/>
  <c r="K4052" i="11"/>
  <c r="J4052" i="11"/>
  <c r="I4052" i="11"/>
  <c r="L4051" i="11"/>
  <c r="K4051" i="11"/>
  <c r="J4051" i="11"/>
  <c r="I4051" i="11"/>
  <c r="L4050" i="11"/>
  <c r="K4050" i="11"/>
  <c r="J4050" i="11"/>
  <c r="I4050" i="11"/>
  <c r="L4049" i="11"/>
  <c r="K4049" i="11"/>
  <c r="J4049" i="11"/>
  <c r="I4049" i="11"/>
  <c r="L4048" i="11"/>
  <c r="K4048" i="11"/>
  <c r="J4048" i="11"/>
  <c r="I4048" i="11"/>
  <c r="L4047" i="11"/>
  <c r="K4047" i="11"/>
  <c r="J4047" i="11"/>
  <c r="I4047" i="11"/>
  <c r="L4046" i="11"/>
  <c r="K4046" i="11"/>
  <c r="J4046" i="11"/>
  <c r="I4046" i="11"/>
  <c r="L4045" i="11"/>
  <c r="K4045" i="11"/>
  <c r="J4045" i="11"/>
  <c r="I4045" i="11"/>
  <c r="L4044" i="11"/>
  <c r="K4044" i="11"/>
  <c r="J4044" i="11"/>
  <c r="I4044" i="11"/>
  <c r="L4043" i="11"/>
  <c r="K4043" i="11"/>
  <c r="J4043" i="11"/>
  <c r="I4043" i="11"/>
  <c r="L4042" i="11"/>
  <c r="K4042" i="11"/>
  <c r="J4042" i="11"/>
  <c r="I4042" i="11"/>
  <c r="L4041" i="11"/>
  <c r="K4041" i="11"/>
  <c r="J4041" i="11"/>
  <c r="I4041" i="11"/>
  <c r="L4040" i="11"/>
  <c r="K4040" i="11"/>
  <c r="J4040" i="11"/>
  <c r="I4040" i="11"/>
  <c r="L4039" i="11"/>
  <c r="K4039" i="11"/>
  <c r="J4039" i="11"/>
  <c r="I4039" i="11"/>
  <c r="L4038" i="11"/>
  <c r="K4038" i="11"/>
  <c r="J4038" i="11"/>
  <c r="I4038" i="11"/>
  <c r="L4037" i="11"/>
  <c r="K4037" i="11"/>
  <c r="J4037" i="11"/>
  <c r="I4037" i="11"/>
  <c r="L4036" i="11"/>
  <c r="K4036" i="11"/>
  <c r="J4036" i="11"/>
  <c r="I4036" i="11"/>
  <c r="L4035" i="11"/>
  <c r="K4035" i="11"/>
  <c r="J4035" i="11"/>
  <c r="I4035" i="11"/>
  <c r="L4034" i="11"/>
  <c r="K4034" i="11"/>
  <c r="J4034" i="11"/>
  <c r="I4034" i="11"/>
  <c r="L4033" i="11"/>
  <c r="K4033" i="11"/>
  <c r="J4033" i="11"/>
  <c r="I4033" i="11"/>
  <c r="L4032" i="11"/>
  <c r="K4032" i="11"/>
  <c r="J4032" i="11"/>
  <c r="I4032" i="11"/>
  <c r="L4031" i="11"/>
  <c r="K4031" i="11"/>
  <c r="J4031" i="11"/>
  <c r="I4031" i="11"/>
  <c r="L4030" i="11"/>
  <c r="K4030" i="11"/>
  <c r="J4030" i="11"/>
  <c r="I4030" i="11"/>
  <c r="L4029" i="11"/>
  <c r="K4029" i="11"/>
  <c r="J4029" i="11"/>
  <c r="I4029" i="11"/>
  <c r="L4028" i="11"/>
  <c r="K4028" i="11"/>
  <c r="J4028" i="11"/>
  <c r="I4028" i="11"/>
  <c r="L4027" i="11"/>
  <c r="K4027" i="11"/>
  <c r="J4027" i="11"/>
  <c r="I4027" i="11"/>
  <c r="L4026" i="11"/>
  <c r="K4026" i="11"/>
  <c r="J4026" i="11"/>
  <c r="I4026" i="11"/>
  <c r="L4025" i="11"/>
  <c r="K4025" i="11"/>
  <c r="J4025" i="11"/>
  <c r="I4025" i="11"/>
  <c r="L4024" i="11"/>
  <c r="K4024" i="11"/>
  <c r="J4024" i="11"/>
  <c r="I4024" i="11"/>
  <c r="L4023" i="11"/>
  <c r="K4023" i="11"/>
  <c r="J4023" i="11"/>
  <c r="I4023" i="11"/>
  <c r="L4022" i="11"/>
  <c r="K4022" i="11"/>
  <c r="J4022" i="11"/>
  <c r="I4022" i="11"/>
  <c r="L4021" i="11"/>
  <c r="K4021" i="11"/>
  <c r="J4021" i="11"/>
  <c r="I4021" i="11"/>
  <c r="L4020" i="11"/>
  <c r="K4020" i="11"/>
  <c r="J4020" i="11"/>
  <c r="I4020" i="11"/>
  <c r="L4019" i="11"/>
  <c r="K4019" i="11"/>
  <c r="J4019" i="11"/>
  <c r="I4019" i="11"/>
  <c r="L4018" i="11"/>
  <c r="K4018" i="11"/>
  <c r="J4018" i="11"/>
  <c r="I4018" i="11"/>
  <c r="L4017" i="11"/>
  <c r="K4017" i="11"/>
  <c r="J4017" i="11"/>
  <c r="I4017" i="11"/>
  <c r="L4016" i="11"/>
  <c r="K4016" i="11"/>
  <c r="J4016" i="11"/>
  <c r="I4016" i="11"/>
  <c r="L4015" i="11"/>
  <c r="K4015" i="11"/>
  <c r="J4015" i="11"/>
  <c r="I4015" i="11"/>
  <c r="L4014" i="11"/>
  <c r="K4014" i="11"/>
  <c r="J4014" i="11"/>
  <c r="I4014" i="11"/>
  <c r="L4013" i="11"/>
  <c r="K4013" i="11"/>
  <c r="J4013" i="11"/>
  <c r="I4013" i="11"/>
  <c r="L4012" i="11"/>
  <c r="K4012" i="11"/>
  <c r="J4012" i="11"/>
  <c r="I4012" i="11"/>
  <c r="L4011" i="11"/>
  <c r="K4011" i="11"/>
  <c r="J4011" i="11"/>
  <c r="I4011" i="11"/>
  <c r="L4010" i="11"/>
  <c r="K4010" i="11"/>
  <c r="J4010" i="11"/>
  <c r="I4010" i="11"/>
  <c r="L4009" i="11"/>
  <c r="K4009" i="11"/>
  <c r="J4009" i="11"/>
  <c r="I4009" i="11"/>
  <c r="L4008" i="11"/>
  <c r="K4008" i="11"/>
  <c r="J4008" i="11"/>
  <c r="I4008" i="11"/>
  <c r="L4007" i="11"/>
  <c r="K4007" i="11"/>
  <c r="J4007" i="11"/>
  <c r="I4007" i="11"/>
  <c r="L4006" i="11"/>
  <c r="K4006" i="11"/>
  <c r="J4006" i="11"/>
  <c r="I4006" i="11"/>
  <c r="L4005" i="11"/>
  <c r="K4005" i="11"/>
  <c r="J4005" i="11"/>
  <c r="I4005" i="11"/>
  <c r="L4004" i="11"/>
  <c r="K4004" i="11"/>
  <c r="J4004" i="11"/>
  <c r="I4004" i="11"/>
  <c r="L4003" i="11"/>
  <c r="K4003" i="11"/>
  <c r="J4003" i="11"/>
  <c r="I4003" i="11"/>
  <c r="L4002" i="11"/>
  <c r="K4002" i="11"/>
  <c r="J4002" i="11"/>
  <c r="I4002" i="11"/>
  <c r="L4001" i="11"/>
  <c r="K4001" i="11"/>
  <c r="J4001" i="11"/>
  <c r="I4001" i="11"/>
  <c r="L4000" i="11"/>
  <c r="K4000" i="11"/>
  <c r="J4000" i="11"/>
  <c r="I4000" i="11"/>
  <c r="L3999" i="11"/>
  <c r="K3999" i="11"/>
  <c r="J3999" i="11"/>
  <c r="I3999" i="11"/>
  <c r="L3998" i="11"/>
  <c r="K3998" i="11"/>
  <c r="J3998" i="11"/>
  <c r="I3998" i="11"/>
  <c r="L3997" i="11"/>
  <c r="K3997" i="11"/>
  <c r="J3997" i="11"/>
  <c r="I3997" i="11"/>
  <c r="L3996" i="11"/>
  <c r="K3996" i="11"/>
  <c r="J3996" i="11"/>
  <c r="I3996" i="11"/>
  <c r="L3995" i="11"/>
  <c r="K3995" i="11"/>
  <c r="J3995" i="11"/>
  <c r="I3995" i="11"/>
  <c r="L3994" i="11"/>
  <c r="K3994" i="11"/>
  <c r="J3994" i="11"/>
  <c r="I3994" i="11"/>
  <c r="L3993" i="11"/>
  <c r="K3993" i="11"/>
  <c r="J3993" i="11"/>
  <c r="I3993" i="11"/>
  <c r="L3992" i="11"/>
  <c r="K3992" i="11"/>
  <c r="J3992" i="11"/>
  <c r="I3992" i="11"/>
  <c r="L3991" i="11"/>
  <c r="K3991" i="11"/>
  <c r="J3991" i="11"/>
  <c r="I3991" i="11"/>
  <c r="L3990" i="11"/>
  <c r="K3990" i="11"/>
  <c r="J3990" i="11"/>
  <c r="I3990" i="11"/>
  <c r="L3989" i="11"/>
  <c r="K3989" i="11"/>
  <c r="J3989" i="11"/>
  <c r="I3989" i="11"/>
  <c r="L3988" i="11"/>
  <c r="K3988" i="11"/>
  <c r="J3988" i="11"/>
  <c r="I3988" i="11"/>
  <c r="L3987" i="11"/>
  <c r="K3987" i="11"/>
  <c r="J3987" i="11"/>
  <c r="I3987" i="11"/>
  <c r="L3986" i="11"/>
  <c r="K3986" i="11"/>
  <c r="J3986" i="11"/>
  <c r="I3986" i="11"/>
  <c r="L3985" i="11"/>
  <c r="K3985" i="11"/>
  <c r="J3985" i="11"/>
  <c r="I3985" i="11"/>
  <c r="L3984" i="11"/>
  <c r="K3984" i="11"/>
  <c r="J3984" i="11"/>
  <c r="I3984" i="11"/>
  <c r="L3983" i="11"/>
  <c r="K3983" i="11"/>
  <c r="J3983" i="11"/>
  <c r="I3983" i="11"/>
  <c r="L3982" i="11"/>
  <c r="K3982" i="11"/>
  <c r="J3982" i="11"/>
  <c r="I3982" i="11"/>
  <c r="L3981" i="11"/>
  <c r="K3981" i="11"/>
  <c r="J3981" i="11"/>
  <c r="I3981" i="11"/>
  <c r="L3980" i="11"/>
  <c r="K3980" i="11"/>
  <c r="J3980" i="11"/>
  <c r="I3980" i="11"/>
  <c r="L3979" i="11"/>
  <c r="K3979" i="11"/>
  <c r="J3979" i="11"/>
  <c r="I3979" i="11"/>
  <c r="L3978" i="11"/>
  <c r="K3978" i="11"/>
  <c r="J3978" i="11"/>
  <c r="I3978" i="11"/>
  <c r="L3977" i="11"/>
  <c r="K3977" i="11"/>
  <c r="J3977" i="11"/>
  <c r="I3977" i="11"/>
  <c r="L3976" i="11"/>
  <c r="K3976" i="11"/>
  <c r="J3976" i="11"/>
  <c r="I3976" i="11"/>
  <c r="L3975" i="11"/>
  <c r="K3975" i="11"/>
  <c r="J3975" i="11"/>
  <c r="I3975" i="11"/>
  <c r="L3974" i="11"/>
  <c r="K3974" i="11"/>
  <c r="J3974" i="11"/>
  <c r="I3974" i="11"/>
  <c r="L3973" i="11"/>
  <c r="K3973" i="11"/>
  <c r="J3973" i="11"/>
  <c r="I3973" i="11"/>
  <c r="L3972" i="11"/>
  <c r="K3972" i="11"/>
  <c r="J3972" i="11"/>
  <c r="I3972" i="11"/>
  <c r="L3971" i="11"/>
  <c r="K3971" i="11"/>
  <c r="J3971" i="11"/>
  <c r="I3971" i="11"/>
  <c r="L3970" i="11"/>
  <c r="K3970" i="11"/>
  <c r="J3970" i="11"/>
  <c r="I3970" i="11"/>
  <c r="L3969" i="11"/>
  <c r="K3969" i="11"/>
  <c r="J3969" i="11"/>
  <c r="I3969" i="11"/>
  <c r="L3968" i="11"/>
  <c r="K3968" i="11"/>
  <c r="J3968" i="11"/>
  <c r="I3968" i="11"/>
  <c r="L3967" i="11"/>
  <c r="K3967" i="11"/>
  <c r="J3967" i="11"/>
  <c r="I3967" i="11"/>
  <c r="L3966" i="11"/>
  <c r="K3966" i="11"/>
  <c r="J3966" i="11"/>
  <c r="I3966" i="11"/>
  <c r="L3965" i="11"/>
  <c r="K3965" i="11"/>
  <c r="J3965" i="11"/>
  <c r="I3965" i="11"/>
  <c r="L3964" i="11"/>
  <c r="K3964" i="11"/>
  <c r="J3964" i="11"/>
  <c r="I3964" i="11"/>
  <c r="L3963" i="11"/>
  <c r="K3963" i="11"/>
  <c r="J3963" i="11"/>
  <c r="I3963" i="11"/>
  <c r="L3962" i="11"/>
  <c r="K3962" i="11"/>
  <c r="J3962" i="11"/>
  <c r="I3962" i="11"/>
  <c r="L3961" i="11"/>
  <c r="K3961" i="11"/>
  <c r="J3961" i="11"/>
  <c r="I3961" i="11"/>
  <c r="L3960" i="11"/>
  <c r="K3960" i="11"/>
  <c r="J3960" i="11"/>
  <c r="I3960" i="11"/>
  <c r="L3959" i="11"/>
  <c r="K3959" i="11"/>
  <c r="J3959" i="11"/>
  <c r="I3959" i="11"/>
  <c r="L3958" i="11"/>
  <c r="K3958" i="11"/>
  <c r="J3958" i="11"/>
  <c r="I3958" i="11"/>
  <c r="L3957" i="11"/>
  <c r="K3957" i="11"/>
  <c r="J3957" i="11"/>
  <c r="I3957" i="11"/>
  <c r="L3956" i="11"/>
  <c r="K3956" i="11"/>
  <c r="J3956" i="11"/>
  <c r="I3956" i="11"/>
  <c r="L3955" i="11"/>
  <c r="K3955" i="11"/>
  <c r="J3955" i="11"/>
  <c r="I3955" i="11"/>
  <c r="L3954" i="11"/>
  <c r="K3954" i="11"/>
  <c r="J3954" i="11"/>
  <c r="I3954" i="11"/>
  <c r="L3953" i="11"/>
  <c r="K3953" i="11"/>
  <c r="J3953" i="11"/>
  <c r="I3953" i="11"/>
  <c r="L3952" i="11"/>
  <c r="K3952" i="11"/>
  <c r="J3952" i="11"/>
  <c r="I3952" i="11"/>
  <c r="L3951" i="11"/>
  <c r="K3951" i="11"/>
  <c r="J3951" i="11"/>
  <c r="I3951" i="11"/>
  <c r="L3950" i="11"/>
  <c r="K3950" i="11"/>
  <c r="J3950" i="11"/>
  <c r="I3950" i="11"/>
  <c r="L3949" i="11"/>
  <c r="K3949" i="11"/>
  <c r="J3949" i="11"/>
  <c r="I3949" i="11"/>
  <c r="L3948" i="11"/>
  <c r="K3948" i="11"/>
  <c r="J3948" i="11"/>
  <c r="I3948" i="11"/>
  <c r="L3947" i="11"/>
  <c r="K3947" i="11"/>
  <c r="J3947" i="11"/>
  <c r="I3947" i="11"/>
  <c r="L3946" i="11"/>
  <c r="K3946" i="11"/>
  <c r="J3946" i="11"/>
  <c r="I3946" i="11"/>
  <c r="L3945" i="11"/>
  <c r="K3945" i="11"/>
  <c r="J3945" i="11"/>
  <c r="I3945" i="11"/>
  <c r="L3944" i="11"/>
  <c r="K3944" i="11"/>
  <c r="J3944" i="11"/>
  <c r="I3944" i="11"/>
  <c r="L3943" i="11"/>
  <c r="K3943" i="11"/>
  <c r="J3943" i="11"/>
  <c r="I3943" i="11"/>
  <c r="L3942" i="11"/>
  <c r="K3942" i="11"/>
  <c r="J3942" i="11"/>
  <c r="I3942" i="11"/>
  <c r="L3941" i="11"/>
  <c r="K3941" i="11"/>
  <c r="J3941" i="11"/>
  <c r="I3941" i="11"/>
  <c r="L3940" i="11"/>
  <c r="K3940" i="11"/>
  <c r="J3940" i="11"/>
  <c r="I3940" i="11"/>
  <c r="L3939" i="11"/>
  <c r="K3939" i="11"/>
  <c r="J3939" i="11"/>
  <c r="I3939" i="11"/>
  <c r="L3938" i="11"/>
  <c r="K3938" i="11"/>
  <c r="J3938" i="11"/>
  <c r="I3938" i="11"/>
  <c r="L3937" i="11"/>
  <c r="K3937" i="11"/>
  <c r="J3937" i="11"/>
  <c r="I3937" i="11"/>
  <c r="L3936" i="11"/>
  <c r="K3936" i="11"/>
  <c r="J3936" i="11"/>
  <c r="I3936" i="11"/>
  <c r="L3935" i="11"/>
  <c r="K3935" i="11"/>
  <c r="J3935" i="11"/>
  <c r="I3935" i="11"/>
  <c r="L3934" i="11"/>
  <c r="K3934" i="11"/>
  <c r="J3934" i="11"/>
  <c r="I3934" i="11"/>
  <c r="L3933" i="11"/>
  <c r="K3933" i="11"/>
  <c r="J3933" i="11"/>
  <c r="I3933" i="11"/>
  <c r="L3932" i="11"/>
  <c r="K3932" i="11"/>
  <c r="J3932" i="11"/>
  <c r="I3932" i="11"/>
  <c r="L3931" i="11"/>
  <c r="K3931" i="11"/>
  <c r="J3931" i="11"/>
  <c r="I3931" i="11"/>
  <c r="L3930" i="11"/>
  <c r="K3930" i="11"/>
  <c r="J3930" i="11"/>
  <c r="I3930" i="11"/>
  <c r="L3929" i="11"/>
  <c r="K3929" i="11"/>
  <c r="J3929" i="11"/>
  <c r="I3929" i="11"/>
  <c r="L3928" i="11"/>
  <c r="K3928" i="11"/>
  <c r="J3928" i="11"/>
  <c r="I3928" i="11"/>
  <c r="L3927" i="11"/>
  <c r="K3927" i="11"/>
  <c r="J3927" i="11"/>
  <c r="I3927" i="11"/>
  <c r="L3926" i="11"/>
  <c r="K3926" i="11"/>
  <c r="J3926" i="11"/>
  <c r="I3926" i="11"/>
  <c r="L3925" i="11"/>
  <c r="K3925" i="11"/>
  <c r="J3925" i="11"/>
  <c r="I3925" i="11"/>
  <c r="L3924" i="11"/>
  <c r="K3924" i="11"/>
  <c r="J3924" i="11"/>
  <c r="I3924" i="11"/>
  <c r="L3923" i="11"/>
  <c r="K3923" i="11"/>
  <c r="J3923" i="11"/>
  <c r="I3923" i="11"/>
  <c r="L3922" i="11"/>
  <c r="K3922" i="11"/>
  <c r="J3922" i="11"/>
  <c r="I3922" i="11"/>
  <c r="L3921" i="11"/>
  <c r="K3921" i="11"/>
  <c r="J3921" i="11"/>
  <c r="I3921" i="11"/>
  <c r="L3920" i="11"/>
  <c r="K3920" i="11"/>
  <c r="J3920" i="11"/>
  <c r="I3920" i="11"/>
  <c r="L3919" i="11"/>
  <c r="K3919" i="11"/>
  <c r="J3919" i="11"/>
  <c r="I3919" i="11"/>
  <c r="L3918" i="11"/>
  <c r="K3918" i="11"/>
  <c r="J3918" i="11"/>
  <c r="I3918" i="11"/>
  <c r="L3917" i="11"/>
  <c r="K3917" i="11"/>
  <c r="J3917" i="11"/>
  <c r="I3917" i="11"/>
  <c r="L3916" i="11"/>
  <c r="K3916" i="11"/>
  <c r="J3916" i="11"/>
  <c r="I3916" i="11"/>
  <c r="L3915" i="11"/>
  <c r="K3915" i="11"/>
  <c r="J3915" i="11"/>
  <c r="I3915" i="11"/>
  <c r="L3914" i="11"/>
  <c r="K3914" i="11"/>
  <c r="J3914" i="11"/>
  <c r="I3914" i="11"/>
  <c r="L3913" i="11"/>
  <c r="K3913" i="11"/>
  <c r="J3913" i="11"/>
  <c r="I3913" i="11"/>
  <c r="L3912" i="11"/>
  <c r="K3912" i="11"/>
  <c r="J3912" i="11"/>
  <c r="I3912" i="11"/>
  <c r="L3911" i="11"/>
  <c r="K3911" i="11"/>
  <c r="J3911" i="11"/>
  <c r="I3911" i="11"/>
  <c r="L3910" i="11"/>
  <c r="K3910" i="11"/>
  <c r="J3910" i="11"/>
  <c r="I3910" i="11"/>
  <c r="L3909" i="11"/>
  <c r="K3909" i="11"/>
  <c r="J3909" i="11"/>
  <c r="I3909" i="11"/>
  <c r="L3908" i="11"/>
  <c r="K3908" i="11"/>
  <c r="J3908" i="11"/>
  <c r="I3908" i="11"/>
  <c r="L3907" i="11"/>
  <c r="K3907" i="11"/>
  <c r="J3907" i="11"/>
  <c r="I3907" i="11"/>
  <c r="L3906" i="11"/>
  <c r="K3906" i="11"/>
  <c r="J3906" i="11"/>
  <c r="I3906" i="11"/>
  <c r="L3905" i="11"/>
  <c r="K3905" i="11"/>
  <c r="J3905" i="11"/>
  <c r="I3905" i="11"/>
  <c r="L3904" i="11"/>
  <c r="K3904" i="11"/>
  <c r="J3904" i="11"/>
  <c r="I3904" i="11"/>
  <c r="L3903" i="11"/>
  <c r="K3903" i="11"/>
  <c r="J3903" i="11"/>
  <c r="I3903" i="11"/>
  <c r="L3902" i="11"/>
  <c r="K3902" i="11"/>
  <c r="J3902" i="11"/>
  <c r="I3902" i="11"/>
  <c r="L3901" i="11"/>
  <c r="K3901" i="11"/>
  <c r="J3901" i="11"/>
  <c r="I3901" i="11"/>
  <c r="L3900" i="11"/>
  <c r="K3900" i="11"/>
  <c r="J3900" i="11"/>
  <c r="I3900" i="11"/>
  <c r="L3899" i="11"/>
  <c r="K3899" i="11"/>
  <c r="J3899" i="11"/>
  <c r="I3899" i="11"/>
  <c r="L3898" i="11"/>
  <c r="K3898" i="11"/>
  <c r="J3898" i="11"/>
  <c r="I3898" i="11"/>
  <c r="L3897" i="11"/>
  <c r="K3897" i="11"/>
  <c r="J3897" i="11"/>
  <c r="I3897" i="11"/>
  <c r="L3896" i="11"/>
  <c r="K3896" i="11"/>
  <c r="J3896" i="11"/>
  <c r="I3896" i="11"/>
  <c r="L3895" i="11"/>
  <c r="K3895" i="11"/>
  <c r="J3895" i="11"/>
  <c r="I3895" i="11"/>
  <c r="L3894" i="11"/>
  <c r="K3894" i="11"/>
  <c r="J3894" i="11"/>
  <c r="I3894" i="11"/>
  <c r="L3893" i="11"/>
  <c r="K3893" i="11"/>
  <c r="J3893" i="11"/>
  <c r="I3893" i="11"/>
  <c r="L3892" i="11"/>
  <c r="K3892" i="11"/>
  <c r="J3892" i="11"/>
  <c r="I3892" i="11"/>
  <c r="L3891" i="11"/>
  <c r="K3891" i="11"/>
  <c r="J3891" i="11"/>
  <c r="I3891" i="11"/>
  <c r="L3890" i="11"/>
  <c r="K3890" i="11"/>
  <c r="J3890" i="11"/>
  <c r="I3890" i="11"/>
  <c r="L3889" i="11"/>
  <c r="K3889" i="11"/>
  <c r="J3889" i="11"/>
  <c r="I3889" i="11"/>
  <c r="L3888" i="11"/>
  <c r="K3888" i="11"/>
  <c r="J3888" i="11"/>
  <c r="I3888" i="11"/>
  <c r="L3887" i="11"/>
  <c r="K3887" i="11"/>
  <c r="J3887" i="11"/>
  <c r="I3887" i="11"/>
  <c r="L3886" i="11"/>
  <c r="K3886" i="11"/>
  <c r="J3886" i="11"/>
  <c r="I3886" i="11"/>
  <c r="L3885" i="11"/>
  <c r="K3885" i="11"/>
  <c r="J3885" i="11"/>
  <c r="I3885" i="11"/>
  <c r="L3884" i="11"/>
  <c r="K3884" i="11"/>
  <c r="J3884" i="11"/>
  <c r="I3884" i="11"/>
  <c r="L3883" i="11"/>
  <c r="K3883" i="11"/>
  <c r="J3883" i="11"/>
  <c r="I3883" i="11"/>
  <c r="L3882" i="11"/>
  <c r="K3882" i="11"/>
  <c r="J3882" i="11"/>
  <c r="I3882" i="11"/>
  <c r="L3881" i="11"/>
  <c r="K3881" i="11"/>
  <c r="J3881" i="11"/>
  <c r="I3881" i="11"/>
  <c r="L3880" i="11"/>
  <c r="K3880" i="11"/>
  <c r="J3880" i="11"/>
  <c r="I3880" i="11"/>
  <c r="L3879" i="11"/>
  <c r="K3879" i="11"/>
  <c r="J3879" i="11"/>
  <c r="I3879" i="11"/>
  <c r="L3878" i="11"/>
  <c r="K3878" i="11"/>
  <c r="J3878" i="11"/>
  <c r="I3878" i="11"/>
  <c r="L3877" i="11"/>
  <c r="K3877" i="11"/>
  <c r="J3877" i="11"/>
  <c r="I3877" i="11"/>
  <c r="L3876" i="11"/>
  <c r="K3876" i="11"/>
  <c r="J3876" i="11"/>
  <c r="I3876" i="11"/>
  <c r="L3875" i="11"/>
  <c r="K3875" i="11"/>
  <c r="J3875" i="11"/>
  <c r="I3875" i="11"/>
  <c r="L3874" i="11"/>
  <c r="K3874" i="11"/>
  <c r="J3874" i="11"/>
  <c r="I3874" i="11"/>
  <c r="L3873" i="11"/>
  <c r="K3873" i="11"/>
  <c r="J3873" i="11"/>
  <c r="I3873" i="11"/>
  <c r="L3872" i="11"/>
  <c r="K3872" i="11"/>
  <c r="J3872" i="11"/>
  <c r="I3872" i="11"/>
  <c r="L3871" i="11"/>
  <c r="K3871" i="11"/>
  <c r="J3871" i="11"/>
  <c r="I3871" i="11"/>
  <c r="L3870" i="11"/>
  <c r="K3870" i="11"/>
  <c r="J3870" i="11"/>
  <c r="I3870" i="11"/>
  <c r="L3869" i="11"/>
  <c r="K3869" i="11"/>
  <c r="J3869" i="11"/>
  <c r="I3869" i="11"/>
  <c r="L3868" i="11"/>
  <c r="K3868" i="11"/>
  <c r="J3868" i="11"/>
  <c r="I3868" i="11"/>
  <c r="L3867" i="11"/>
  <c r="K3867" i="11"/>
  <c r="J3867" i="11"/>
  <c r="I3867" i="11"/>
  <c r="L3866" i="11"/>
  <c r="K3866" i="11"/>
  <c r="J3866" i="11"/>
  <c r="I3866" i="11"/>
  <c r="L3865" i="11"/>
  <c r="K3865" i="11"/>
  <c r="J3865" i="11"/>
  <c r="I3865" i="11"/>
  <c r="L3864" i="11"/>
  <c r="K3864" i="11"/>
  <c r="J3864" i="11"/>
  <c r="I3864" i="11"/>
  <c r="L3863" i="11"/>
  <c r="K3863" i="11"/>
  <c r="J3863" i="11"/>
  <c r="I3863" i="11"/>
  <c r="L3862" i="11"/>
  <c r="K3862" i="11"/>
  <c r="J3862" i="11"/>
  <c r="I3862" i="11"/>
  <c r="L3861" i="11"/>
  <c r="K3861" i="11"/>
  <c r="J3861" i="11"/>
  <c r="I3861" i="11"/>
  <c r="L3860" i="11"/>
  <c r="K3860" i="11"/>
  <c r="J3860" i="11"/>
  <c r="I3860" i="11"/>
  <c r="L3859" i="11"/>
  <c r="K3859" i="11"/>
  <c r="J3859" i="11"/>
  <c r="I3859" i="11"/>
  <c r="L3858" i="11"/>
  <c r="K3858" i="11"/>
  <c r="J3858" i="11"/>
  <c r="I3858" i="11"/>
  <c r="L3857" i="11"/>
  <c r="K3857" i="11"/>
  <c r="J3857" i="11"/>
  <c r="I3857" i="11"/>
  <c r="L3856" i="11"/>
  <c r="K3856" i="11"/>
  <c r="J3856" i="11"/>
  <c r="I3856" i="11"/>
  <c r="L3855" i="11"/>
  <c r="K3855" i="11"/>
  <c r="J3855" i="11"/>
  <c r="I3855" i="11"/>
  <c r="L3854" i="11"/>
  <c r="K3854" i="11"/>
  <c r="J3854" i="11"/>
  <c r="I3854" i="11"/>
  <c r="L3853" i="11"/>
  <c r="K3853" i="11"/>
  <c r="J3853" i="11"/>
  <c r="I3853" i="11"/>
  <c r="L3852" i="11"/>
  <c r="K3852" i="11"/>
  <c r="J3852" i="11"/>
  <c r="I3852" i="11"/>
  <c r="L3851" i="11"/>
  <c r="K3851" i="11"/>
  <c r="J3851" i="11"/>
  <c r="I3851" i="11"/>
  <c r="L3850" i="11"/>
  <c r="K3850" i="11"/>
  <c r="J3850" i="11"/>
  <c r="I3850" i="11"/>
  <c r="L3849" i="11"/>
  <c r="K3849" i="11"/>
  <c r="J3849" i="11"/>
  <c r="I3849" i="11"/>
  <c r="L3848" i="11"/>
  <c r="K3848" i="11"/>
  <c r="J3848" i="11"/>
  <c r="I3848" i="11"/>
  <c r="L3847" i="11"/>
  <c r="K3847" i="11"/>
  <c r="J3847" i="11"/>
  <c r="I3847" i="11"/>
  <c r="L3846" i="11"/>
  <c r="K3846" i="11"/>
  <c r="J3846" i="11"/>
  <c r="I3846" i="11"/>
  <c r="L3845" i="11"/>
  <c r="K3845" i="11"/>
  <c r="J3845" i="11"/>
  <c r="I3845" i="11"/>
  <c r="L3844" i="11"/>
  <c r="K3844" i="11"/>
  <c r="J3844" i="11"/>
  <c r="I3844" i="11"/>
  <c r="L3843" i="11"/>
  <c r="K3843" i="11"/>
  <c r="J3843" i="11"/>
  <c r="I3843" i="11"/>
  <c r="L3842" i="11"/>
  <c r="K3842" i="11"/>
  <c r="J3842" i="11"/>
  <c r="I3842" i="11"/>
  <c r="L3841" i="11"/>
  <c r="K3841" i="11"/>
  <c r="J3841" i="11"/>
  <c r="I3841" i="11"/>
  <c r="L3840" i="11"/>
  <c r="K3840" i="11"/>
  <c r="J3840" i="11"/>
  <c r="I3840" i="11"/>
  <c r="L3839" i="11"/>
  <c r="K3839" i="11"/>
  <c r="J3839" i="11"/>
  <c r="I3839" i="11"/>
  <c r="L3838" i="11"/>
  <c r="K3838" i="11"/>
  <c r="J3838" i="11"/>
  <c r="I3838" i="11"/>
  <c r="L3837" i="11"/>
  <c r="K3837" i="11"/>
  <c r="J3837" i="11"/>
  <c r="I3837" i="11"/>
  <c r="L3836" i="11"/>
  <c r="K3836" i="11"/>
  <c r="J3836" i="11"/>
  <c r="I3836" i="11"/>
  <c r="L3835" i="11"/>
  <c r="K3835" i="11"/>
  <c r="J3835" i="11"/>
  <c r="I3835" i="11"/>
  <c r="L3834" i="11"/>
  <c r="K3834" i="11"/>
  <c r="J3834" i="11"/>
  <c r="I3834" i="11"/>
  <c r="L3833" i="11"/>
  <c r="K3833" i="11"/>
  <c r="J3833" i="11"/>
  <c r="I3833" i="11"/>
  <c r="L3832" i="11"/>
  <c r="K3832" i="11"/>
  <c r="J3832" i="11"/>
  <c r="I3832" i="11"/>
  <c r="L3831" i="11"/>
  <c r="K3831" i="11"/>
  <c r="J3831" i="11"/>
  <c r="I3831" i="11"/>
  <c r="L3830" i="11"/>
  <c r="K3830" i="11"/>
  <c r="J3830" i="11"/>
  <c r="I3830" i="11"/>
  <c r="L3829" i="11"/>
  <c r="K3829" i="11"/>
  <c r="J3829" i="11"/>
  <c r="I3829" i="11"/>
  <c r="L3828" i="11"/>
  <c r="K3828" i="11"/>
  <c r="J3828" i="11"/>
  <c r="I3828" i="11"/>
  <c r="L3827" i="11"/>
  <c r="K3827" i="11"/>
  <c r="J3827" i="11"/>
  <c r="I3827" i="11"/>
  <c r="L3826" i="11"/>
  <c r="K3826" i="11"/>
  <c r="J3826" i="11"/>
  <c r="I3826" i="11"/>
  <c r="L3825" i="11"/>
  <c r="K3825" i="11"/>
  <c r="J3825" i="11"/>
  <c r="I3825" i="11"/>
  <c r="L3824" i="11"/>
  <c r="K3824" i="11"/>
  <c r="J3824" i="11"/>
  <c r="I3824" i="11"/>
  <c r="L3823" i="11"/>
  <c r="K3823" i="11"/>
  <c r="J3823" i="11"/>
  <c r="I3823" i="11"/>
  <c r="L3822" i="11"/>
  <c r="K3822" i="11"/>
  <c r="J3822" i="11"/>
  <c r="I3822" i="11"/>
  <c r="L3821" i="11"/>
  <c r="K3821" i="11"/>
  <c r="J3821" i="11"/>
  <c r="I3821" i="11"/>
  <c r="L3820" i="11"/>
  <c r="K3820" i="11"/>
  <c r="J3820" i="11"/>
  <c r="I3820" i="11"/>
  <c r="L3819" i="11"/>
  <c r="K3819" i="11"/>
  <c r="J3819" i="11"/>
  <c r="I3819" i="11"/>
  <c r="L3818" i="11"/>
  <c r="K3818" i="11"/>
  <c r="J3818" i="11"/>
  <c r="I3818" i="11"/>
  <c r="L3817" i="11"/>
  <c r="K3817" i="11"/>
  <c r="J3817" i="11"/>
  <c r="I3817" i="11"/>
  <c r="L3816" i="11"/>
  <c r="K3816" i="11"/>
  <c r="J3816" i="11"/>
  <c r="I3816" i="11"/>
  <c r="L3815" i="11"/>
  <c r="K3815" i="11"/>
  <c r="J3815" i="11"/>
  <c r="I3815" i="11"/>
  <c r="L3814" i="11"/>
  <c r="K3814" i="11"/>
  <c r="J3814" i="11"/>
  <c r="I3814" i="11"/>
  <c r="L3813" i="11"/>
  <c r="K3813" i="11"/>
  <c r="J3813" i="11"/>
  <c r="I3813" i="11"/>
  <c r="L3812" i="11"/>
  <c r="K3812" i="11"/>
  <c r="J3812" i="11"/>
  <c r="I3812" i="11"/>
  <c r="L3811" i="11"/>
  <c r="K3811" i="11"/>
  <c r="J3811" i="11"/>
  <c r="I3811" i="11"/>
  <c r="L3810" i="11"/>
  <c r="K3810" i="11"/>
  <c r="J3810" i="11"/>
  <c r="I3810" i="11"/>
  <c r="L3809" i="11"/>
  <c r="K3809" i="11"/>
  <c r="J3809" i="11"/>
  <c r="I3809" i="11"/>
  <c r="L3808" i="11"/>
  <c r="K3808" i="11"/>
  <c r="J3808" i="11"/>
  <c r="I3808" i="11"/>
  <c r="L3807" i="11"/>
  <c r="K3807" i="11"/>
  <c r="J3807" i="11"/>
  <c r="I3807" i="11"/>
  <c r="L3806" i="11"/>
  <c r="K3806" i="11"/>
  <c r="J3806" i="11"/>
  <c r="I3806" i="11"/>
  <c r="L3805" i="11"/>
  <c r="K3805" i="11"/>
  <c r="J3805" i="11"/>
  <c r="I3805" i="11"/>
  <c r="L3804" i="11"/>
  <c r="K3804" i="11"/>
  <c r="J3804" i="11"/>
  <c r="I3804" i="11"/>
  <c r="L3803" i="11"/>
  <c r="K3803" i="11"/>
  <c r="J3803" i="11"/>
  <c r="I3803" i="11"/>
  <c r="L3802" i="11"/>
  <c r="K3802" i="11"/>
  <c r="J3802" i="11"/>
  <c r="I3802" i="11"/>
  <c r="L3801" i="11"/>
  <c r="K3801" i="11"/>
  <c r="J3801" i="11"/>
  <c r="I3801" i="11"/>
  <c r="L3800" i="11"/>
  <c r="K3800" i="11"/>
  <c r="J3800" i="11"/>
  <c r="I3800" i="11"/>
  <c r="L3799" i="11"/>
  <c r="K3799" i="11"/>
  <c r="J3799" i="11"/>
  <c r="I3799" i="11"/>
  <c r="L3798" i="11"/>
  <c r="K3798" i="11"/>
  <c r="J3798" i="11"/>
  <c r="I3798" i="11"/>
  <c r="L3797" i="11"/>
  <c r="K3797" i="11"/>
  <c r="J3797" i="11"/>
  <c r="I3797" i="11"/>
  <c r="L3796" i="11"/>
  <c r="K3796" i="11"/>
  <c r="J3796" i="11"/>
  <c r="I3796" i="11"/>
  <c r="L3795" i="11"/>
  <c r="K3795" i="11"/>
  <c r="J3795" i="11"/>
  <c r="I3795" i="11"/>
  <c r="L3794" i="11"/>
  <c r="K3794" i="11"/>
  <c r="J3794" i="11"/>
  <c r="I3794" i="11"/>
  <c r="L3793" i="11"/>
  <c r="K3793" i="11"/>
  <c r="J3793" i="11"/>
  <c r="I3793" i="11"/>
  <c r="L3792" i="11"/>
  <c r="K3792" i="11"/>
  <c r="J3792" i="11"/>
  <c r="I3792" i="11"/>
  <c r="L3791" i="11"/>
  <c r="K3791" i="11"/>
  <c r="J3791" i="11"/>
  <c r="I3791" i="11"/>
  <c r="L3790" i="11"/>
  <c r="K3790" i="11"/>
  <c r="J3790" i="11"/>
  <c r="I3790" i="11"/>
  <c r="L3789" i="11"/>
  <c r="K3789" i="11"/>
  <c r="J3789" i="11"/>
  <c r="I3789" i="11"/>
  <c r="L3788" i="11"/>
  <c r="K3788" i="11"/>
  <c r="J3788" i="11"/>
  <c r="I3788" i="11"/>
  <c r="L3787" i="11"/>
  <c r="K3787" i="11"/>
  <c r="J3787" i="11"/>
  <c r="I3787" i="11"/>
  <c r="L3786" i="11"/>
  <c r="K3786" i="11"/>
  <c r="J3786" i="11"/>
  <c r="I3786" i="11"/>
  <c r="L3785" i="11"/>
  <c r="K3785" i="11"/>
  <c r="J3785" i="11"/>
  <c r="I3785" i="11"/>
  <c r="L3784" i="11"/>
  <c r="K3784" i="11"/>
  <c r="J3784" i="11"/>
  <c r="I3784" i="11"/>
  <c r="L3783" i="11"/>
  <c r="K3783" i="11"/>
  <c r="J3783" i="11"/>
  <c r="I3783" i="11"/>
  <c r="L3782" i="11"/>
  <c r="K3782" i="11"/>
  <c r="J3782" i="11"/>
  <c r="I3782" i="11"/>
  <c r="L3781" i="11"/>
  <c r="K3781" i="11"/>
  <c r="J3781" i="11"/>
  <c r="I3781" i="11"/>
  <c r="L3780" i="11"/>
  <c r="K3780" i="11"/>
  <c r="J3780" i="11"/>
  <c r="I3780" i="11"/>
  <c r="L3779" i="11"/>
  <c r="K3779" i="11"/>
  <c r="J3779" i="11"/>
  <c r="I3779" i="11"/>
  <c r="L3778" i="11"/>
  <c r="K3778" i="11"/>
  <c r="J3778" i="11"/>
  <c r="I3778" i="11"/>
  <c r="L3777" i="11"/>
  <c r="K3777" i="11"/>
  <c r="J3777" i="11"/>
  <c r="I3777" i="11"/>
  <c r="L3776" i="11"/>
  <c r="K3776" i="11"/>
  <c r="J3776" i="11"/>
  <c r="I3776" i="11"/>
  <c r="L3775" i="11"/>
  <c r="K3775" i="11"/>
  <c r="J3775" i="11"/>
  <c r="I3775" i="11"/>
  <c r="L3774" i="11"/>
  <c r="K3774" i="11"/>
  <c r="J3774" i="11"/>
  <c r="I3774" i="11"/>
  <c r="L3773" i="11"/>
  <c r="K3773" i="11"/>
  <c r="J3773" i="11"/>
  <c r="I3773" i="11"/>
  <c r="L3772" i="11"/>
  <c r="K3772" i="11"/>
  <c r="J3772" i="11"/>
  <c r="I3772" i="11"/>
  <c r="L3771" i="11"/>
  <c r="K3771" i="11"/>
  <c r="J3771" i="11"/>
  <c r="I3771" i="11"/>
  <c r="L3770" i="11"/>
  <c r="K3770" i="11"/>
  <c r="J3770" i="11"/>
  <c r="I3770" i="11"/>
  <c r="L3769" i="11"/>
  <c r="K3769" i="11"/>
  <c r="J3769" i="11"/>
  <c r="I3769" i="11"/>
  <c r="L3768" i="11"/>
  <c r="K3768" i="11"/>
  <c r="J3768" i="11"/>
  <c r="I3768" i="11"/>
  <c r="L3767" i="11"/>
  <c r="K3767" i="11"/>
  <c r="J3767" i="11"/>
  <c r="I3767" i="11"/>
  <c r="L3766" i="11"/>
  <c r="K3766" i="11"/>
  <c r="J3766" i="11"/>
  <c r="I3766" i="11"/>
  <c r="L3765" i="11"/>
  <c r="K3765" i="11"/>
  <c r="J3765" i="11"/>
  <c r="I3765" i="11"/>
  <c r="L3764" i="11"/>
  <c r="K3764" i="11"/>
  <c r="J3764" i="11"/>
  <c r="I3764" i="11"/>
  <c r="L3763" i="11"/>
  <c r="K3763" i="11"/>
  <c r="J3763" i="11"/>
  <c r="I3763" i="11"/>
  <c r="L3762" i="11"/>
  <c r="K3762" i="11"/>
  <c r="J3762" i="11"/>
  <c r="I3762" i="11"/>
  <c r="L3761" i="11"/>
  <c r="K3761" i="11"/>
  <c r="J3761" i="11"/>
  <c r="I3761" i="11"/>
  <c r="L3760" i="11"/>
  <c r="K3760" i="11"/>
  <c r="J3760" i="11"/>
  <c r="I3760" i="11"/>
  <c r="L3759" i="11"/>
  <c r="K3759" i="11"/>
  <c r="J3759" i="11"/>
  <c r="I3759" i="11"/>
  <c r="L3758" i="11"/>
  <c r="K3758" i="11"/>
  <c r="J3758" i="11"/>
  <c r="I3758" i="11"/>
  <c r="L3757" i="11"/>
  <c r="K3757" i="11"/>
  <c r="J3757" i="11"/>
  <c r="I3757" i="11"/>
  <c r="L3756" i="11"/>
  <c r="K3756" i="11"/>
  <c r="J3756" i="11"/>
  <c r="I3756" i="11"/>
  <c r="L3755" i="11"/>
  <c r="K3755" i="11"/>
  <c r="J3755" i="11"/>
  <c r="I3755" i="11"/>
  <c r="L3754" i="11"/>
  <c r="K3754" i="11"/>
  <c r="J3754" i="11"/>
  <c r="I3754" i="11"/>
  <c r="L3753" i="11"/>
  <c r="K3753" i="11"/>
  <c r="J3753" i="11"/>
  <c r="I3753" i="11"/>
  <c r="L3752" i="11"/>
  <c r="K3752" i="11"/>
  <c r="J3752" i="11"/>
  <c r="I3752" i="11"/>
  <c r="L3751" i="11"/>
  <c r="K3751" i="11"/>
  <c r="J3751" i="11"/>
  <c r="I3751" i="11"/>
  <c r="L3750" i="11"/>
  <c r="K3750" i="11"/>
  <c r="J3750" i="11"/>
  <c r="I3750" i="11"/>
  <c r="L3749" i="11"/>
  <c r="K3749" i="11"/>
  <c r="J3749" i="11"/>
  <c r="I3749" i="11"/>
  <c r="L3748" i="11"/>
  <c r="K3748" i="11"/>
  <c r="J3748" i="11"/>
  <c r="I3748" i="11"/>
  <c r="L3747" i="11"/>
  <c r="K3747" i="11"/>
  <c r="J3747" i="11"/>
  <c r="I3747" i="11"/>
  <c r="L3746" i="11"/>
  <c r="K3746" i="11"/>
  <c r="J3746" i="11"/>
  <c r="I3746" i="11"/>
  <c r="L3745" i="11"/>
  <c r="K3745" i="11"/>
  <c r="J3745" i="11"/>
  <c r="I3745" i="11"/>
  <c r="L3744" i="11"/>
  <c r="K3744" i="11"/>
  <c r="J3744" i="11"/>
  <c r="I3744" i="11"/>
  <c r="L3743" i="11"/>
  <c r="K3743" i="11"/>
  <c r="J3743" i="11"/>
  <c r="I3743" i="11"/>
  <c r="L3742" i="11"/>
  <c r="K3742" i="11"/>
  <c r="J3742" i="11"/>
  <c r="I3742" i="11"/>
  <c r="L3741" i="11"/>
  <c r="K3741" i="11"/>
  <c r="J3741" i="11"/>
  <c r="I3741" i="11"/>
  <c r="L3740" i="11"/>
  <c r="K3740" i="11"/>
  <c r="J3740" i="11"/>
  <c r="I3740" i="11"/>
  <c r="L3739" i="11"/>
  <c r="K3739" i="11"/>
  <c r="J3739" i="11"/>
  <c r="I3739" i="11"/>
  <c r="L3738" i="11"/>
  <c r="K3738" i="11"/>
  <c r="J3738" i="11"/>
  <c r="I3738" i="11"/>
  <c r="L3737" i="11"/>
  <c r="K3737" i="11"/>
  <c r="J3737" i="11"/>
  <c r="I3737" i="11"/>
  <c r="L3736" i="11"/>
  <c r="K3736" i="11"/>
  <c r="J3736" i="11"/>
  <c r="I3736" i="11"/>
  <c r="L3735" i="11"/>
  <c r="K3735" i="11"/>
  <c r="J3735" i="11"/>
  <c r="I3735" i="11"/>
  <c r="L3734" i="11"/>
  <c r="K3734" i="11"/>
  <c r="J3734" i="11"/>
  <c r="I3734" i="11"/>
  <c r="L3733" i="11"/>
  <c r="K3733" i="11"/>
  <c r="J3733" i="11"/>
  <c r="I3733" i="11"/>
  <c r="L3732" i="11"/>
  <c r="K3732" i="11"/>
  <c r="J3732" i="11"/>
  <c r="I3732" i="11"/>
  <c r="L3731" i="11"/>
  <c r="K3731" i="11"/>
  <c r="J3731" i="11"/>
  <c r="I3731" i="11"/>
  <c r="L3730" i="11"/>
  <c r="K3730" i="11"/>
  <c r="J3730" i="11"/>
  <c r="I3730" i="11"/>
  <c r="L3729" i="11"/>
  <c r="K3729" i="11"/>
  <c r="J3729" i="11"/>
  <c r="I3729" i="11"/>
  <c r="L3728" i="11"/>
  <c r="K3728" i="11"/>
  <c r="J3728" i="11"/>
  <c r="I3728" i="11"/>
  <c r="L3727" i="11"/>
  <c r="K3727" i="11"/>
  <c r="J3727" i="11"/>
  <c r="I3727" i="11"/>
  <c r="L3726" i="11"/>
  <c r="K3726" i="11"/>
  <c r="J3726" i="11"/>
  <c r="I3726" i="11"/>
  <c r="L3725" i="11"/>
  <c r="K3725" i="11"/>
  <c r="J3725" i="11"/>
  <c r="I3725" i="11"/>
  <c r="L3724" i="11"/>
  <c r="K3724" i="11"/>
  <c r="J3724" i="11"/>
  <c r="I3724" i="11"/>
  <c r="L3723" i="11"/>
  <c r="K3723" i="11"/>
  <c r="J3723" i="11"/>
  <c r="I3723" i="11"/>
  <c r="L3722" i="11"/>
  <c r="K3722" i="11"/>
  <c r="J3722" i="11"/>
  <c r="I3722" i="11"/>
  <c r="L3721" i="11"/>
  <c r="K3721" i="11"/>
  <c r="J3721" i="11"/>
  <c r="I3721" i="11"/>
  <c r="L3720" i="11"/>
  <c r="K3720" i="11"/>
  <c r="J3720" i="11"/>
  <c r="I3720" i="11"/>
  <c r="L3719" i="11"/>
  <c r="K3719" i="11"/>
  <c r="J3719" i="11"/>
  <c r="I3719" i="11"/>
  <c r="L3718" i="11"/>
  <c r="K3718" i="11"/>
  <c r="J3718" i="11"/>
  <c r="I3718" i="11"/>
  <c r="L3717" i="11"/>
  <c r="K3717" i="11"/>
  <c r="J3717" i="11"/>
  <c r="I3717" i="11"/>
  <c r="L3716" i="11"/>
  <c r="K3716" i="11"/>
  <c r="J3716" i="11"/>
  <c r="I3716" i="11"/>
  <c r="L3715" i="11"/>
  <c r="K3715" i="11"/>
  <c r="J3715" i="11"/>
  <c r="I3715" i="11"/>
  <c r="L3714" i="11"/>
  <c r="K3714" i="11"/>
  <c r="J3714" i="11"/>
  <c r="I3714" i="11"/>
  <c r="L3713" i="11"/>
  <c r="K3713" i="11"/>
  <c r="J3713" i="11"/>
  <c r="I3713" i="11"/>
  <c r="L3712" i="11"/>
  <c r="K3712" i="11"/>
  <c r="J3712" i="11"/>
  <c r="I3712" i="11"/>
  <c r="L3711" i="11"/>
  <c r="K3711" i="11"/>
  <c r="J3711" i="11"/>
  <c r="I3711" i="11"/>
  <c r="L3710" i="11"/>
  <c r="K3710" i="11"/>
  <c r="J3710" i="11"/>
  <c r="I3710" i="11"/>
  <c r="L3709" i="11"/>
  <c r="K3709" i="11"/>
  <c r="J3709" i="11"/>
  <c r="I3709" i="11"/>
  <c r="L3708" i="11"/>
  <c r="K3708" i="11"/>
  <c r="J3708" i="11"/>
  <c r="I3708" i="11"/>
  <c r="L3707" i="11"/>
  <c r="K3707" i="11"/>
  <c r="J3707" i="11"/>
  <c r="I3707" i="11"/>
  <c r="L3706" i="11"/>
  <c r="K3706" i="11"/>
  <c r="J3706" i="11"/>
  <c r="I3706" i="11"/>
  <c r="L3705" i="11"/>
  <c r="K3705" i="11"/>
  <c r="J3705" i="11"/>
  <c r="I3705" i="11"/>
  <c r="L3704" i="11"/>
  <c r="K3704" i="11"/>
  <c r="J3704" i="11"/>
  <c r="I3704" i="11"/>
  <c r="L3703" i="11"/>
  <c r="K3703" i="11"/>
  <c r="J3703" i="11"/>
  <c r="I3703" i="11"/>
  <c r="L3702" i="11"/>
  <c r="K3702" i="11"/>
  <c r="J3702" i="11"/>
  <c r="I3702" i="11"/>
  <c r="L3701" i="11"/>
  <c r="K3701" i="11"/>
  <c r="J3701" i="11"/>
  <c r="I3701" i="11"/>
  <c r="L3700" i="11"/>
  <c r="K3700" i="11"/>
  <c r="J3700" i="11"/>
  <c r="I3700" i="11"/>
  <c r="L3699" i="11"/>
  <c r="K3699" i="11"/>
  <c r="J3699" i="11"/>
  <c r="I3699" i="11"/>
  <c r="L3698" i="11"/>
  <c r="K3698" i="11"/>
  <c r="J3698" i="11"/>
  <c r="I3698" i="11"/>
  <c r="L3697" i="11"/>
  <c r="K3697" i="11"/>
  <c r="J3697" i="11"/>
  <c r="I3697" i="11"/>
  <c r="L3696" i="11"/>
  <c r="K3696" i="11"/>
  <c r="J3696" i="11"/>
  <c r="I3696" i="11"/>
  <c r="L3695" i="11"/>
  <c r="K3695" i="11"/>
  <c r="J3695" i="11"/>
  <c r="I3695" i="11"/>
  <c r="L3694" i="11"/>
  <c r="K3694" i="11"/>
  <c r="J3694" i="11"/>
  <c r="I3694" i="11"/>
  <c r="L3693" i="11"/>
  <c r="K3693" i="11"/>
  <c r="J3693" i="11"/>
  <c r="I3693" i="11"/>
  <c r="L3692" i="11"/>
  <c r="K3692" i="11"/>
  <c r="J3692" i="11"/>
  <c r="I3692" i="11"/>
  <c r="L3691" i="11"/>
  <c r="K3691" i="11"/>
  <c r="J3691" i="11"/>
  <c r="I3691" i="11"/>
  <c r="L3690" i="11"/>
  <c r="K3690" i="11"/>
  <c r="J3690" i="11"/>
  <c r="I3690" i="11"/>
  <c r="L3689" i="11"/>
  <c r="K3689" i="11"/>
  <c r="J3689" i="11"/>
  <c r="I3689" i="11"/>
  <c r="L3688" i="11"/>
  <c r="K3688" i="11"/>
  <c r="J3688" i="11"/>
  <c r="I3688" i="11"/>
  <c r="L3687" i="11"/>
  <c r="K3687" i="11"/>
  <c r="J3687" i="11"/>
  <c r="I3687" i="11"/>
  <c r="L3686" i="11"/>
  <c r="K3686" i="11"/>
  <c r="J3686" i="11"/>
  <c r="I3686" i="11"/>
  <c r="L3685" i="11"/>
  <c r="K3685" i="11"/>
  <c r="J3685" i="11"/>
  <c r="I3685" i="11"/>
  <c r="L3684" i="11"/>
  <c r="K3684" i="11"/>
  <c r="J3684" i="11"/>
  <c r="I3684" i="11"/>
  <c r="L3683" i="11"/>
  <c r="K3683" i="11"/>
  <c r="J3683" i="11"/>
  <c r="I3683" i="11"/>
  <c r="L3682" i="11"/>
  <c r="K3682" i="11"/>
  <c r="J3682" i="11"/>
  <c r="I3682" i="11"/>
  <c r="L3681" i="11"/>
  <c r="K3681" i="11"/>
  <c r="J3681" i="11"/>
  <c r="I3681" i="11"/>
  <c r="L3680" i="11"/>
  <c r="K3680" i="11"/>
  <c r="J3680" i="11"/>
  <c r="I3680" i="11"/>
  <c r="L3679" i="11"/>
  <c r="K3679" i="11"/>
  <c r="J3679" i="11"/>
  <c r="I3679" i="11"/>
  <c r="L3678" i="11"/>
  <c r="K3678" i="11"/>
  <c r="J3678" i="11"/>
  <c r="I3678" i="11"/>
  <c r="L3677" i="11"/>
  <c r="K3677" i="11"/>
  <c r="J3677" i="11"/>
  <c r="I3677" i="11"/>
  <c r="L3676" i="11"/>
  <c r="K3676" i="11"/>
  <c r="J3676" i="11"/>
  <c r="I3676" i="11"/>
  <c r="L3675" i="11"/>
  <c r="K3675" i="11"/>
  <c r="J3675" i="11"/>
  <c r="I3675" i="11"/>
  <c r="L3674" i="11"/>
  <c r="K3674" i="11"/>
  <c r="J3674" i="11"/>
  <c r="I3674" i="11"/>
  <c r="L3673" i="11"/>
  <c r="K3673" i="11"/>
  <c r="J3673" i="11"/>
  <c r="I3673" i="11"/>
  <c r="L3672" i="11"/>
  <c r="K3672" i="11"/>
  <c r="J3672" i="11"/>
  <c r="I3672" i="11"/>
  <c r="L3671" i="11"/>
  <c r="K3671" i="11"/>
  <c r="J3671" i="11"/>
  <c r="I3671" i="11"/>
  <c r="L3670" i="11"/>
  <c r="K3670" i="11"/>
  <c r="J3670" i="11"/>
  <c r="I3670" i="11"/>
  <c r="L3669" i="11"/>
  <c r="K3669" i="11"/>
  <c r="J3669" i="11"/>
  <c r="I3669" i="11"/>
  <c r="L3668" i="11"/>
  <c r="K3668" i="11"/>
  <c r="J3668" i="11"/>
  <c r="I3668" i="11"/>
  <c r="L3667" i="11"/>
  <c r="K3667" i="11"/>
  <c r="J3667" i="11"/>
  <c r="I3667" i="11"/>
  <c r="L3666" i="11"/>
  <c r="K3666" i="11"/>
  <c r="J3666" i="11"/>
  <c r="I3666" i="11"/>
  <c r="L3665" i="11"/>
  <c r="K3665" i="11"/>
  <c r="J3665" i="11"/>
  <c r="I3665" i="11"/>
  <c r="L3664" i="11"/>
  <c r="K3664" i="11"/>
  <c r="J3664" i="11"/>
  <c r="I3664" i="11"/>
  <c r="L3663" i="11"/>
  <c r="K3663" i="11"/>
  <c r="J3663" i="11"/>
  <c r="I3663" i="11"/>
  <c r="L3662" i="11"/>
  <c r="K3662" i="11"/>
  <c r="J3662" i="11"/>
  <c r="I3662" i="11"/>
  <c r="L3661" i="11"/>
  <c r="K3661" i="11"/>
  <c r="J3661" i="11"/>
  <c r="I3661" i="11"/>
  <c r="L3660" i="11"/>
  <c r="K3660" i="11"/>
  <c r="J3660" i="11"/>
  <c r="I3660" i="11"/>
  <c r="L3659" i="11"/>
  <c r="K3659" i="11"/>
  <c r="J3659" i="11"/>
  <c r="I3659" i="11"/>
  <c r="L3658" i="11"/>
  <c r="K3658" i="11"/>
  <c r="J3658" i="11"/>
  <c r="I3658" i="11"/>
  <c r="L3657" i="11"/>
  <c r="K3657" i="11"/>
  <c r="J3657" i="11"/>
  <c r="I3657" i="11"/>
  <c r="L3656" i="11"/>
  <c r="K3656" i="11"/>
  <c r="J3656" i="11"/>
  <c r="I3656" i="11"/>
  <c r="L3655" i="11"/>
  <c r="K3655" i="11"/>
  <c r="J3655" i="11"/>
  <c r="I3655" i="11"/>
  <c r="L3654" i="11"/>
  <c r="K3654" i="11"/>
  <c r="J3654" i="11"/>
  <c r="I3654" i="11"/>
  <c r="L3653" i="11"/>
  <c r="K3653" i="11"/>
  <c r="J3653" i="11"/>
  <c r="I3653" i="11"/>
  <c r="L3652" i="11"/>
  <c r="K3652" i="11"/>
  <c r="J3652" i="11"/>
  <c r="I3652" i="11"/>
  <c r="L3651" i="11"/>
  <c r="K3651" i="11"/>
  <c r="J3651" i="11"/>
  <c r="I3651" i="11"/>
  <c r="L3650" i="11"/>
  <c r="K3650" i="11"/>
  <c r="J3650" i="11"/>
  <c r="I3650" i="11"/>
  <c r="L3649" i="11"/>
  <c r="K3649" i="11"/>
  <c r="J3649" i="11"/>
  <c r="I3649" i="11"/>
  <c r="L3648" i="11"/>
  <c r="K3648" i="11"/>
  <c r="J3648" i="11"/>
  <c r="I3648" i="11"/>
  <c r="L3647" i="11"/>
  <c r="K3647" i="11"/>
  <c r="J3647" i="11"/>
  <c r="I3647" i="11"/>
  <c r="L3646" i="11"/>
  <c r="K3646" i="11"/>
  <c r="J3646" i="11"/>
  <c r="I3646" i="11"/>
  <c r="L3645" i="11"/>
  <c r="K3645" i="11"/>
  <c r="J3645" i="11"/>
  <c r="I3645" i="11"/>
  <c r="L3644" i="11"/>
  <c r="K3644" i="11"/>
  <c r="J3644" i="11"/>
  <c r="I3644" i="11"/>
  <c r="L3643" i="11"/>
  <c r="K3643" i="11"/>
  <c r="J3643" i="11"/>
  <c r="I3643" i="11"/>
  <c r="L3642" i="11"/>
  <c r="K3642" i="11"/>
  <c r="J3642" i="11"/>
  <c r="I3642" i="11"/>
  <c r="L3641" i="11"/>
  <c r="K3641" i="11"/>
  <c r="J3641" i="11"/>
  <c r="I3641" i="11"/>
  <c r="L3640" i="11"/>
  <c r="K3640" i="11"/>
  <c r="J3640" i="11"/>
  <c r="I3640" i="11"/>
  <c r="L3639" i="11"/>
  <c r="K3639" i="11"/>
  <c r="J3639" i="11"/>
  <c r="I3639" i="11"/>
  <c r="L3638" i="11"/>
  <c r="K3638" i="11"/>
  <c r="J3638" i="11"/>
  <c r="I3638" i="11"/>
  <c r="L3637" i="11"/>
  <c r="K3637" i="11"/>
  <c r="J3637" i="11"/>
  <c r="I3637" i="11"/>
  <c r="L3636" i="11"/>
  <c r="K3636" i="11"/>
  <c r="J3636" i="11"/>
  <c r="I3636" i="11"/>
  <c r="L3635" i="11"/>
  <c r="K3635" i="11"/>
  <c r="J3635" i="11"/>
  <c r="I3635" i="11"/>
  <c r="L3634" i="11"/>
  <c r="K3634" i="11"/>
  <c r="J3634" i="11"/>
  <c r="I3634" i="11"/>
  <c r="L3633" i="11"/>
  <c r="K3633" i="11"/>
  <c r="J3633" i="11"/>
  <c r="I3633" i="11"/>
  <c r="L3632" i="11"/>
  <c r="K3632" i="11"/>
  <c r="J3632" i="11"/>
  <c r="I3632" i="11"/>
  <c r="L3631" i="11"/>
  <c r="K3631" i="11"/>
  <c r="J3631" i="11"/>
  <c r="I3631" i="11"/>
  <c r="L3630" i="11"/>
  <c r="K3630" i="11"/>
  <c r="J3630" i="11"/>
  <c r="I3630" i="11"/>
  <c r="L3629" i="11"/>
  <c r="K3629" i="11"/>
  <c r="J3629" i="11"/>
  <c r="I3629" i="11"/>
  <c r="L3628" i="11"/>
  <c r="K3628" i="11"/>
  <c r="J3628" i="11"/>
  <c r="I3628" i="11"/>
  <c r="L3627" i="11"/>
  <c r="K3627" i="11"/>
  <c r="J3627" i="11"/>
  <c r="I3627" i="11"/>
  <c r="L3626" i="11"/>
  <c r="K3626" i="11"/>
  <c r="J3626" i="11"/>
  <c r="I3626" i="11"/>
  <c r="L3625" i="11"/>
  <c r="K3625" i="11"/>
  <c r="J3625" i="11"/>
  <c r="I3625" i="11"/>
  <c r="L3624" i="11"/>
  <c r="K3624" i="11"/>
  <c r="J3624" i="11"/>
  <c r="I3624" i="11"/>
  <c r="L3623" i="11"/>
  <c r="K3623" i="11"/>
  <c r="J3623" i="11"/>
  <c r="I3623" i="11"/>
  <c r="L3622" i="11"/>
  <c r="K3622" i="11"/>
  <c r="J3622" i="11"/>
  <c r="I3622" i="11"/>
  <c r="L3621" i="11"/>
  <c r="K3621" i="11"/>
  <c r="J3621" i="11"/>
  <c r="I3621" i="11"/>
  <c r="L3620" i="11"/>
  <c r="K3620" i="11"/>
  <c r="J3620" i="11"/>
  <c r="I3620" i="11"/>
  <c r="L3619" i="11"/>
  <c r="K3619" i="11"/>
  <c r="J3619" i="11"/>
  <c r="I3619" i="11"/>
  <c r="L3618" i="11"/>
  <c r="K3618" i="11"/>
  <c r="J3618" i="11"/>
  <c r="I3618" i="11"/>
  <c r="L3617" i="11"/>
  <c r="K3617" i="11"/>
  <c r="J3617" i="11"/>
  <c r="I3617" i="11"/>
  <c r="L3616" i="11"/>
  <c r="K3616" i="11"/>
  <c r="J3616" i="11"/>
  <c r="I3616" i="11"/>
  <c r="L3615" i="11"/>
  <c r="K3615" i="11"/>
  <c r="J3615" i="11"/>
  <c r="I3615" i="11"/>
  <c r="L3614" i="11"/>
  <c r="K3614" i="11"/>
  <c r="J3614" i="11"/>
  <c r="I3614" i="11"/>
  <c r="L3613" i="11"/>
  <c r="K3613" i="11"/>
  <c r="J3613" i="11"/>
  <c r="I3613" i="11"/>
  <c r="L3612" i="11"/>
  <c r="K3612" i="11"/>
  <c r="J3612" i="11"/>
  <c r="I3612" i="11"/>
  <c r="L3611" i="11"/>
  <c r="K3611" i="11"/>
  <c r="J3611" i="11"/>
  <c r="I3611" i="11"/>
  <c r="L3610" i="11"/>
  <c r="K3610" i="11"/>
  <c r="J3610" i="11"/>
  <c r="I3610" i="11"/>
  <c r="L3609" i="11"/>
  <c r="K3609" i="11"/>
  <c r="J3609" i="11"/>
  <c r="I3609" i="11"/>
  <c r="L3608" i="11"/>
  <c r="K3608" i="11"/>
  <c r="J3608" i="11"/>
  <c r="I3608" i="11"/>
  <c r="L3607" i="11"/>
  <c r="K3607" i="11"/>
  <c r="J3607" i="11"/>
  <c r="I3607" i="11"/>
  <c r="L3606" i="11"/>
  <c r="K3606" i="11"/>
  <c r="J3606" i="11"/>
  <c r="I3606" i="11"/>
  <c r="L3605" i="11"/>
  <c r="K3605" i="11"/>
  <c r="J3605" i="11"/>
  <c r="I3605" i="11"/>
  <c r="L3604" i="11"/>
  <c r="K3604" i="11"/>
  <c r="J3604" i="11"/>
  <c r="I3604" i="11"/>
  <c r="L3603" i="11"/>
  <c r="K3603" i="11"/>
  <c r="J3603" i="11"/>
  <c r="I3603" i="11"/>
  <c r="L3602" i="11"/>
  <c r="K3602" i="11"/>
  <c r="J3602" i="11"/>
  <c r="I3602" i="11"/>
  <c r="L3601" i="11"/>
  <c r="K3601" i="11"/>
  <c r="J3601" i="11"/>
  <c r="I3601" i="11"/>
  <c r="L3600" i="11"/>
  <c r="K3600" i="11"/>
  <c r="J3600" i="11"/>
  <c r="I3600" i="11"/>
  <c r="L3599" i="11"/>
  <c r="K3599" i="11"/>
  <c r="J3599" i="11"/>
  <c r="I3599" i="11"/>
  <c r="L3598" i="11"/>
  <c r="K3598" i="11"/>
  <c r="J3598" i="11"/>
  <c r="I3598" i="11"/>
  <c r="L3597" i="11"/>
  <c r="K3597" i="11"/>
  <c r="J3597" i="11"/>
  <c r="I3597" i="11"/>
  <c r="L3596" i="11"/>
  <c r="K3596" i="11"/>
  <c r="J3596" i="11"/>
  <c r="I3596" i="11"/>
  <c r="L3595" i="11"/>
  <c r="K3595" i="11"/>
  <c r="J3595" i="11"/>
  <c r="I3595" i="11"/>
  <c r="L3594" i="11"/>
  <c r="K3594" i="11"/>
  <c r="J3594" i="11"/>
  <c r="I3594" i="11"/>
  <c r="L3593" i="11"/>
  <c r="K3593" i="11"/>
  <c r="J3593" i="11"/>
  <c r="I3593" i="11"/>
  <c r="L3592" i="11"/>
  <c r="K3592" i="11"/>
  <c r="J3592" i="11"/>
  <c r="I3592" i="11"/>
  <c r="L3591" i="11"/>
  <c r="K3591" i="11"/>
  <c r="J3591" i="11"/>
  <c r="I3591" i="11"/>
  <c r="L3590" i="11"/>
  <c r="K3590" i="11"/>
  <c r="J3590" i="11"/>
  <c r="I3590" i="11"/>
  <c r="L3589" i="11"/>
  <c r="K3589" i="11"/>
  <c r="J3589" i="11"/>
  <c r="I3589" i="11"/>
  <c r="L3588" i="11"/>
  <c r="K3588" i="11"/>
  <c r="J3588" i="11"/>
  <c r="I3588" i="11"/>
  <c r="L3587" i="11"/>
  <c r="K3587" i="11"/>
  <c r="J3587" i="11"/>
  <c r="I3587" i="11"/>
  <c r="L3586" i="11"/>
  <c r="K3586" i="11"/>
  <c r="J3586" i="11"/>
  <c r="I3586" i="11"/>
  <c r="L3585" i="11"/>
  <c r="K3585" i="11"/>
  <c r="J3585" i="11"/>
  <c r="I3585" i="11"/>
  <c r="L3584" i="11"/>
  <c r="K3584" i="11"/>
  <c r="J3584" i="11"/>
  <c r="I3584" i="11"/>
  <c r="L3583" i="11"/>
  <c r="K3583" i="11"/>
  <c r="J3583" i="11"/>
  <c r="I3583" i="11"/>
  <c r="L3582" i="11"/>
  <c r="K3582" i="11"/>
  <c r="J3582" i="11"/>
  <c r="I3582" i="11"/>
  <c r="L3581" i="11"/>
  <c r="K3581" i="11"/>
  <c r="J3581" i="11"/>
  <c r="I3581" i="11"/>
  <c r="L3580" i="11"/>
  <c r="K3580" i="11"/>
  <c r="J3580" i="11"/>
  <c r="I3580" i="11"/>
  <c r="L3579" i="11"/>
  <c r="K3579" i="11"/>
  <c r="J3579" i="11"/>
  <c r="I3579" i="11"/>
  <c r="L3578" i="11"/>
  <c r="K3578" i="11"/>
  <c r="J3578" i="11"/>
  <c r="I3578" i="11"/>
  <c r="L3577" i="11"/>
  <c r="K3577" i="11"/>
  <c r="J3577" i="11"/>
  <c r="I3577" i="11"/>
  <c r="L3576" i="11"/>
  <c r="K3576" i="11"/>
  <c r="J3576" i="11"/>
  <c r="I3576" i="11"/>
  <c r="L3575" i="11"/>
  <c r="K3575" i="11"/>
  <c r="J3575" i="11"/>
  <c r="I3575" i="11"/>
  <c r="L3574" i="11"/>
  <c r="K3574" i="11"/>
  <c r="J3574" i="11"/>
  <c r="I3574" i="11"/>
  <c r="L3573" i="11"/>
  <c r="K3573" i="11"/>
  <c r="J3573" i="11"/>
  <c r="I3573" i="11"/>
  <c r="L3572" i="11"/>
  <c r="K3572" i="11"/>
  <c r="J3572" i="11"/>
  <c r="I3572" i="11"/>
  <c r="L3571" i="11"/>
  <c r="K3571" i="11"/>
  <c r="J3571" i="11"/>
  <c r="I3571" i="11"/>
  <c r="L3570" i="11"/>
  <c r="K3570" i="11"/>
  <c r="J3570" i="11"/>
  <c r="I3570" i="11"/>
  <c r="L3569" i="11"/>
  <c r="K3569" i="11"/>
  <c r="J3569" i="11"/>
  <c r="I3569" i="11"/>
  <c r="L3568" i="11"/>
  <c r="K3568" i="11"/>
  <c r="J3568" i="11"/>
  <c r="I3568" i="11"/>
  <c r="L3567" i="11"/>
  <c r="K3567" i="11"/>
  <c r="J3567" i="11"/>
  <c r="I3567" i="11"/>
  <c r="L3566" i="11"/>
  <c r="K3566" i="11"/>
  <c r="J3566" i="11"/>
  <c r="I3566" i="11"/>
  <c r="L3565" i="11"/>
  <c r="K3565" i="11"/>
  <c r="J3565" i="11"/>
  <c r="I3565" i="11"/>
  <c r="L3564" i="11"/>
  <c r="K3564" i="11"/>
  <c r="J3564" i="11"/>
  <c r="I3564" i="11"/>
  <c r="L3563" i="11"/>
  <c r="K3563" i="11"/>
  <c r="J3563" i="11"/>
  <c r="I3563" i="11"/>
  <c r="L3562" i="11"/>
  <c r="K3562" i="11"/>
  <c r="J3562" i="11"/>
  <c r="I3562" i="11"/>
  <c r="L3561" i="11"/>
  <c r="K3561" i="11"/>
  <c r="J3561" i="11"/>
  <c r="I3561" i="11"/>
  <c r="L3560" i="11"/>
  <c r="K3560" i="11"/>
  <c r="J3560" i="11"/>
  <c r="I3560" i="11"/>
  <c r="L3559" i="11"/>
  <c r="K3559" i="11"/>
  <c r="J3559" i="11"/>
  <c r="I3559" i="11"/>
  <c r="L3558" i="11"/>
  <c r="K3558" i="11"/>
  <c r="J3558" i="11"/>
  <c r="I3558" i="11"/>
  <c r="L3557" i="11"/>
  <c r="K3557" i="11"/>
  <c r="J3557" i="11"/>
  <c r="I3557" i="11"/>
  <c r="L3556" i="11"/>
  <c r="K3556" i="11"/>
  <c r="J3556" i="11"/>
  <c r="I3556" i="11"/>
  <c r="L3555" i="11"/>
  <c r="K3555" i="11"/>
  <c r="J3555" i="11"/>
  <c r="I3555" i="11"/>
  <c r="L3554" i="11"/>
  <c r="K3554" i="11"/>
  <c r="J3554" i="11"/>
  <c r="I3554" i="11"/>
  <c r="L3553" i="11"/>
  <c r="K3553" i="11"/>
  <c r="J3553" i="11"/>
  <c r="I3553" i="11"/>
  <c r="L3552" i="11"/>
  <c r="K3552" i="11"/>
  <c r="J3552" i="11"/>
  <c r="I3552" i="11"/>
  <c r="L3551" i="11"/>
  <c r="K3551" i="11"/>
  <c r="J3551" i="11"/>
  <c r="I3551" i="11"/>
  <c r="L3550" i="11"/>
  <c r="K3550" i="11"/>
  <c r="J3550" i="11"/>
  <c r="I3550" i="11"/>
  <c r="L3549" i="11"/>
  <c r="K3549" i="11"/>
  <c r="J3549" i="11"/>
  <c r="I3549" i="11"/>
  <c r="L3548" i="11"/>
  <c r="K3548" i="11"/>
  <c r="J3548" i="11"/>
  <c r="I3548" i="11"/>
  <c r="L3547" i="11"/>
  <c r="K3547" i="11"/>
  <c r="J3547" i="11"/>
  <c r="I3547" i="11"/>
  <c r="L3546" i="11"/>
  <c r="K3546" i="11"/>
  <c r="J3546" i="11"/>
  <c r="I3546" i="11"/>
  <c r="L3545" i="11"/>
  <c r="K3545" i="11"/>
  <c r="J3545" i="11"/>
  <c r="I3545" i="11"/>
  <c r="L3544" i="11"/>
  <c r="K3544" i="11"/>
  <c r="J3544" i="11"/>
  <c r="I3544" i="11"/>
  <c r="L3543" i="11"/>
  <c r="K3543" i="11"/>
  <c r="J3543" i="11"/>
  <c r="I3543" i="11"/>
  <c r="L3542" i="11"/>
  <c r="K3542" i="11"/>
  <c r="J3542" i="11"/>
  <c r="I3542" i="11"/>
  <c r="L3541" i="11"/>
  <c r="K3541" i="11"/>
  <c r="J3541" i="11"/>
  <c r="I3541" i="11"/>
  <c r="L3540" i="11"/>
  <c r="K3540" i="11"/>
  <c r="J3540" i="11"/>
  <c r="I3540" i="11"/>
  <c r="L3539" i="11"/>
  <c r="K3539" i="11"/>
  <c r="J3539" i="11"/>
  <c r="I3539" i="11"/>
  <c r="L3538" i="11"/>
  <c r="K3538" i="11"/>
  <c r="J3538" i="11"/>
  <c r="I3538" i="11"/>
  <c r="L3537" i="11"/>
  <c r="K3537" i="11"/>
  <c r="J3537" i="11"/>
  <c r="I3537" i="11"/>
  <c r="L3536" i="11"/>
  <c r="K3536" i="11"/>
  <c r="J3536" i="11"/>
  <c r="I3536" i="11"/>
  <c r="L3535" i="11"/>
  <c r="K3535" i="11"/>
  <c r="J3535" i="11"/>
  <c r="I3535" i="11"/>
  <c r="L3534" i="11"/>
  <c r="K3534" i="11"/>
  <c r="J3534" i="11"/>
  <c r="I3534" i="11"/>
  <c r="L3533" i="11"/>
  <c r="K3533" i="11"/>
  <c r="J3533" i="11"/>
  <c r="I3533" i="11"/>
  <c r="L3532" i="11"/>
  <c r="K3532" i="11"/>
  <c r="J3532" i="11"/>
  <c r="I3532" i="11"/>
  <c r="L3531" i="11"/>
  <c r="K3531" i="11"/>
  <c r="J3531" i="11"/>
  <c r="I3531" i="11"/>
  <c r="L3530" i="11"/>
  <c r="K3530" i="11"/>
  <c r="J3530" i="11"/>
  <c r="I3530" i="11"/>
  <c r="L3529" i="11"/>
  <c r="K3529" i="11"/>
  <c r="J3529" i="11"/>
  <c r="I3529" i="11"/>
  <c r="L3528" i="11"/>
  <c r="K3528" i="11"/>
  <c r="J3528" i="11"/>
  <c r="I3528" i="11"/>
  <c r="L3527" i="11"/>
  <c r="K3527" i="11"/>
  <c r="J3527" i="11"/>
  <c r="I3527" i="11"/>
  <c r="L3526" i="11"/>
  <c r="K3526" i="11"/>
  <c r="J3526" i="11"/>
  <c r="I3526" i="11"/>
  <c r="L3525" i="11"/>
  <c r="K3525" i="11"/>
  <c r="J3525" i="11"/>
  <c r="I3525" i="11"/>
  <c r="L3524" i="11"/>
  <c r="K3524" i="11"/>
  <c r="J3524" i="11"/>
  <c r="I3524" i="11"/>
  <c r="L3523" i="11"/>
  <c r="K3523" i="11"/>
  <c r="J3523" i="11"/>
  <c r="I3523" i="11"/>
  <c r="L3522" i="11"/>
  <c r="K3522" i="11"/>
  <c r="J3522" i="11"/>
  <c r="I3522" i="11"/>
  <c r="L3521" i="11"/>
  <c r="K3521" i="11"/>
  <c r="J3521" i="11"/>
  <c r="I3521" i="11"/>
  <c r="L3520" i="11"/>
  <c r="K3520" i="11"/>
  <c r="J3520" i="11"/>
  <c r="I3520" i="11"/>
  <c r="L3519" i="11"/>
  <c r="K3519" i="11"/>
  <c r="J3519" i="11"/>
  <c r="I3519" i="11"/>
  <c r="L3518" i="11"/>
  <c r="K3518" i="11"/>
  <c r="J3518" i="11"/>
  <c r="I3518" i="11"/>
  <c r="L3517" i="11"/>
  <c r="K3517" i="11"/>
  <c r="J3517" i="11"/>
  <c r="I3517" i="11"/>
  <c r="L3516" i="11"/>
  <c r="K3516" i="11"/>
  <c r="J3516" i="11"/>
  <c r="I3516" i="11"/>
  <c r="L3515" i="11"/>
  <c r="K3515" i="11"/>
  <c r="J3515" i="11"/>
  <c r="I3515" i="11"/>
  <c r="L3514" i="11"/>
  <c r="K3514" i="11"/>
  <c r="J3514" i="11"/>
  <c r="I3514" i="11"/>
  <c r="L3513" i="11"/>
  <c r="K3513" i="11"/>
  <c r="J3513" i="11"/>
  <c r="I3513" i="11"/>
  <c r="L3512" i="11"/>
  <c r="K3512" i="11"/>
  <c r="J3512" i="11"/>
  <c r="I3512" i="11"/>
  <c r="L3511" i="11"/>
  <c r="K3511" i="11"/>
  <c r="J3511" i="11"/>
  <c r="I3511" i="11"/>
  <c r="L3510" i="11"/>
  <c r="K3510" i="11"/>
  <c r="J3510" i="11"/>
  <c r="I3510" i="11"/>
  <c r="L3509" i="11"/>
  <c r="K3509" i="11"/>
  <c r="J3509" i="11"/>
  <c r="I3509" i="11"/>
  <c r="L3508" i="11"/>
  <c r="K3508" i="11"/>
  <c r="J3508" i="11"/>
  <c r="I3508" i="11"/>
  <c r="L3507" i="11"/>
  <c r="K3507" i="11"/>
  <c r="J3507" i="11"/>
  <c r="I3507" i="11"/>
  <c r="L3506" i="11"/>
  <c r="K3506" i="11"/>
  <c r="J3506" i="11"/>
  <c r="I3506" i="11"/>
  <c r="L3505" i="11"/>
  <c r="K3505" i="11"/>
  <c r="J3505" i="11"/>
  <c r="I3505" i="11"/>
  <c r="L3504" i="11"/>
  <c r="K3504" i="11"/>
  <c r="J3504" i="11"/>
  <c r="I3504" i="11"/>
  <c r="L3503" i="11"/>
  <c r="K3503" i="11"/>
  <c r="J3503" i="11"/>
  <c r="I3503" i="11"/>
  <c r="L3502" i="11"/>
  <c r="K3502" i="11"/>
  <c r="J3502" i="11"/>
  <c r="I3502" i="11"/>
  <c r="L3501" i="11"/>
  <c r="K3501" i="11"/>
  <c r="J3501" i="11"/>
  <c r="I3501" i="11"/>
  <c r="L3500" i="11"/>
  <c r="K3500" i="11"/>
  <c r="J3500" i="11"/>
  <c r="I3500" i="11"/>
  <c r="L3499" i="11"/>
  <c r="K3499" i="11"/>
  <c r="J3499" i="11"/>
  <c r="I3499" i="11"/>
  <c r="L3498" i="11"/>
  <c r="K3498" i="11"/>
  <c r="J3498" i="11"/>
  <c r="I3498" i="11"/>
  <c r="L3497" i="11"/>
  <c r="K3497" i="11"/>
  <c r="J3497" i="11"/>
  <c r="I3497" i="11"/>
  <c r="L3496" i="11"/>
  <c r="K3496" i="11"/>
  <c r="J3496" i="11"/>
  <c r="I3496" i="11"/>
  <c r="L3495" i="11"/>
  <c r="K3495" i="11"/>
  <c r="J3495" i="11"/>
  <c r="I3495" i="11"/>
  <c r="L3494" i="11"/>
  <c r="K3494" i="11"/>
  <c r="J3494" i="11"/>
  <c r="I3494" i="11"/>
  <c r="L3493" i="11"/>
  <c r="K3493" i="11"/>
  <c r="J3493" i="11"/>
  <c r="I3493" i="11"/>
  <c r="L3492" i="11"/>
  <c r="K3492" i="11"/>
  <c r="J3492" i="11"/>
  <c r="I3492" i="11"/>
  <c r="L3491" i="11"/>
  <c r="K3491" i="11"/>
  <c r="J3491" i="11"/>
  <c r="I3491" i="11"/>
  <c r="L3490" i="11"/>
  <c r="K3490" i="11"/>
  <c r="J3490" i="11"/>
  <c r="I3490" i="11"/>
  <c r="L3489" i="11"/>
  <c r="K3489" i="11"/>
  <c r="J3489" i="11"/>
  <c r="I3489" i="11"/>
  <c r="L3488" i="11"/>
  <c r="K3488" i="11"/>
  <c r="J3488" i="11"/>
  <c r="I3488" i="11"/>
  <c r="L3487" i="11"/>
  <c r="K3487" i="11"/>
  <c r="J3487" i="11"/>
  <c r="I3487" i="11"/>
  <c r="L3486" i="11"/>
  <c r="K3486" i="11"/>
  <c r="J3486" i="11"/>
  <c r="I3486" i="11"/>
  <c r="L3485" i="11"/>
  <c r="K3485" i="11"/>
  <c r="J3485" i="11"/>
  <c r="I3485" i="11"/>
  <c r="L3484" i="11"/>
  <c r="K3484" i="11"/>
  <c r="J3484" i="11"/>
  <c r="I3484" i="11"/>
  <c r="L3483" i="11"/>
  <c r="K3483" i="11"/>
  <c r="J3483" i="11"/>
  <c r="I3483" i="11"/>
  <c r="L3482" i="11"/>
  <c r="K3482" i="11"/>
  <c r="J3482" i="11"/>
  <c r="I3482" i="11"/>
  <c r="L3481" i="11"/>
  <c r="K3481" i="11"/>
  <c r="J3481" i="11"/>
  <c r="I3481" i="11"/>
  <c r="L3480" i="11"/>
  <c r="K3480" i="11"/>
  <c r="J3480" i="11"/>
  <c r="I3480" i="11"/>
  <c r="L3479" i="11"/>
  <c r="K3479" i="11"/>
  <c r="J3479" i="11"/>
  <c r="I3479" i="11"/>
  <c r="L3478" i="11"/>
  <c r="K3478" i="11"/>
  <c r="J3478" i="11"/>
  <c r="I3478" i="11"/>
  <c r="L3477" i="11"/>
  <c r="K3477" i="11"/>
  <c r="J3477" i="11"/>
  <c r="I3477" i="11"/>
  <c r="L3476" i="11"/>
  <c r="K3476" i="11"/>
  <c r="J3476" i="11"/>
  <c r="I3476" i="11"/>
  <c r="L3475" i="11"/>
  <c r="K3475" i="11"/>
  <c r="J3475" i="11"/>
  <c r="I3475" i="11"/>
  <c r="L3474" i="11"/>
  <c r="K3474" i="11"/>
  <c r="J3474" i="11"/>
  <c r="I3474" i="11"/>
  <c r="L3473" i="11"/>
  <c r="K3473" i="11"/>
  <c r="J3473" i="11"/>
  <c r="I3473" i="11"/>
  <c r="L3472" i="11"/>
  <c r="K3472" i="11"/>
  <c r="J3472" i="11"/>
  <c r="I3472" i="11"/>
  <c r="L3471" i="11"/>
  <c r="K3471" i="11"/>
  <c r="J3471" i="11"/>
  <c r="I3471" i="11"/>
  <c r="L3470" i="11"/>
  <c r="K3470" i="11"/>
  <c r="J3470" i="11"/>
  <c r="I3470" i="11"/>
  <c r="L3469" i="11"/>
  <c r="K3469" i="11"/>
  <c r="J3469" i="11"/>
  <c r="I3469" i="11"/>
  <c r="L3468" i="11"/>
  <c r="K3468" i="11"/>
  <c r="J3468" i="11"/>
  <c r="I3468" i="11"/>
  <c r="L3467" i="11"/>
  <c r="K3467" i="11"/>
  <c r="J3467" i="11"/>
  <c r="I3467" i="11"/>
  <c r="L3466" i="11"/>
  <c r="K3466" i="11"/>
  <c r="J3466" i="11"/>
  <c r="I3466" i="11"/>
  <c r="L3465" i="11"/>
  <c r="K3465" i="11"/>
  <c r="J3465" i="11"/>
  <c r="I3465" i="11"/>
  <c r="L3464" i="11"/>
  <c r="K3464" i="11"/>
  <c r="J3464" i="11"/>
  <c r="I3464" i="11"/>
  <c r="L3463" i="11"/>
  <c r="K3463" i="11"/>
  <c r="J3463" i="11"/>
  <c r="I3463" i="11"/>
  <c r="L3462" i="11"/>
  <c r="K3462" i="11"/>
  <c r="J3462" i="11"/>
  <c r="I3462" i="11"/>
  <c r="L3461" i="11"/>
  <c r="K3461" i="11"/>
  <c r="J3461" i="11"/>
  <c r="I3461" i="11"/>
  <c r="L3460" i="11"/>
  <c r="K3460" i="11"/>
  <c r="J3460" i="11"/>
  <c r="I3460" i="11"/>
  <c r="L3459" i="11"/>
  <c r="K3459" i="11"/>
  <c r="J3459" i="11"/>
  <c r="I3459" i="11"/>
  <c r="L3458" i="11"/>
  <c r="K3458" i="11"/>
  <c r="J3458" i="11"/>
  <c r="I3458" i="11"/>
  <c r="L3457" i="11"/>
  <c r="K3457" i="11"/>
  <c r="J3457" i="11"/>
  <c r="I3457" i="11"/>
  <c r="L3456" i="11"/>
  <c r="K3456" i="11"/>
  <c r="J3456" i="11"/>
  <c r="I3456" i="11"/>
  <c r="L3455" i="11"/>
  <c r="K3455" i="11"/>
  <c r="J3455" i="11"/>
  <c r="I3455" i="11"/>
  <c r="L3454" i="11"/>
  <c r="K3454" i="11"/>
  <c r="J3454" i="11"/>
  <c r="I3454" i="11"/>
  <c r="L3453" i="11"/>
  <c r="K3453" i="11"/>
  <c r="J3453" i="11"/>
  <c r="I3453" i="11"/>
  <c r="L3452" i="11"/>
  <c r="K3452" i="11"/>
  <c r="J3452" i="11"/>
  <c r="I3452" i="11"/>
  <c r="L3451" i="11"/>
  <c r="K3451" i="11"/>
  <c r="J3451" i="11"/>
  <c r="I3451" i="11"/>
  <c r="L3450" i="11"/>
  <c r="K3450" i="11"/>
  <c r="J3450" i="11"/>
  <c r="I3450" i="11"/>
  <c r="L3449" i="11"/>
  <c r="K3449" i="11"/>
  <c r="J3449" i="11"/>
  <c r="I3449" i="11"/>
  <c r="L3448" i="11"/>
  <c r="K3448" i="11"/>
  <c r="J3448" i="11"/>
  <c r="I3448" i="11"/>
  <c r="L3447" i="11"/>
  <c r="K3447" i="11"/>
  <c r="J3447" i="11"/>
  <c r="I3447" i="11"/>
  <c r="L3446" i="11"/>
  <c r="K3446" i="11"/>
  <c r="J3446" i="11"/>
  <c r="I3446" i="11"/>
  <c r="L3445" i="11"/>
  <c r="K3445" i="11"/>
  <c r="J3445" i="11"/>
  <c r="I3445" i="11"/>
  <c r="L3444" i="11"/>
  <c r="K3444" i="11"/>
  <c r="J3444" i="11"/>
  <c r="I3444" i="11"/>
  <c r="L3443" i="11"/>
  <c r="K3443" i="11"/>
  <c r="J3443" i="11"/>
  <c r="I3443" i="11"/>
  <c r="L3442" i="11"/>
  <c r="K3442" i="11"/>
  <c r="J3442" i="11"/>
  <c r="I3442" i="11"/>
  <c r="L3441" i="11"/>
  <c r="K3441" i="11"/>
  <c r="J3441" i="11"/>
  <c r="I3441" i="11"/>
  <c r="L3440" i="11"/>
  <c r="K3440" i="11"/>
  <c r="J3440" i="11"/>
  <c r="I3440" i="11"/>
  <c r="L3439" i="11"/>
  <c r="K3439" i="11"/>
  <c r="J3439" i="11"/>
  <c r="I3439" i="11"/>
  <c r="L3438" i="11"/>
  <c r="K3438" i="11"/>
  <c r="J3438" i="11"/>
  <c r="I3438" i="11"/>
  <c r="L3437" i="11"/>
  <c r="K3437" i="11"/>
  <c r="J3437" i="11"/>
  <c r="I3437" i="11"/>
  <c r="L3436" i="11"/>
  <c r="K3436" i="11"/>
  <c r="J3436" i="11"/>
  <c r="I3436" i="11"/>
  <c r="L3435" i="11"/>
  <c r="K3435" i="11"/>
  <c r="J3435" i="11"/>
  <c r="I3435" i="11"/>
  <c r="L3434" i="11"/>
  <c r="K3434" i="11"/>
  <c r="J3434" i="11"/>
  <c r="I3434" i="11"/>
  <c r="L3433" i="11"/>
  <c r="K3433" i="11"/>
  <c r="J3433" i="11"/>
  <c r="I3433" i="11"/>
  <c r="L3432" i="11"/>
  <c r="K3432" i="11"/>
  <c r="J3432" i="11"/>
  <c r="I3432" i="11"/>
  <c r="L3431" i="11"/>
  <c r="K3431" i="11"/>
  <c r="J3431" i="11"/>
  <c r="I3431" i="11"/>
  <c r="L3430" i="11"/>
  <c r="K3430" i="11"/>
  <c r="J3430" i="11"/>
  <c r="I3430" i="11"/>
  <c r="L3429" i="11"/>
  <c r="K3429" i="11"/>
  <c r="J3429" i="11"/>
  <c r="I3429" i="11"/>
  <c r="L3428" i="11"/>
  <c r="K3428" i="11"/>
  <c r="J3428" i="11"/>
  <c r="I3428" i="11"/>
  <c r="L3427" i="11"/>
  <c r="K3427" i="11"/>
  <c r="J3427" i="11"/>
  <c r="I3427" i="11"/>
  <c r="L3426" i="11"/>
  <c r="K3426" i="11"/>
  <c r="J3426" i="11"/>
  <c r="I3426" i="11"/>
  <c r="L3425" i="11"/>
  <c r="K3425" i="11"/>
  <c r="J3425" i="11"/>
  <c r="I3425" i="11"/>
  <c r="L3424" i="11"/>
  <c r="K3424" i="11"/>
  <c r="J3424" i="11"/>
  <c r="I3424" i="11"/>
  <c r="L3423" i="11"/>
  <c r="K3423" i="11"/>
  <c r="J3423" i="11"/>
  <c r="I3423" i="11"/>
  <c r="L3422" i="11"/>
  <c r="K3422" i="11"/>
  <c r="J3422" i="11"/>
  <c r="I3422" i="11"/>
  <c r="L3421" i="11"/>
  <c r="K3421" i="11"/>
  <c r="J3421" i="11"/>
  <c r="I3421" i="11"/>
  <c r="L3420" i="11"/>
  <c r="K3420" i="11"/>
  <c r="J3420" i="11"/>
  <c r="I3420" i="11"/>
  <c r="L3419" i="11"/>
  <c r="K3419" i="11"/>
  <c r="J3419" i="11"/>
  <c r="I3419" i="11"/>
  <c r="L3418" i="11"/>
  <c r="K3418" i="11"/>
  <c r="J3418" i="11"/>
  <c r="I3418" i="11"/>
  <c r="L3417" i="11"/>
  <c r="K3417" i="11"/>
  <c r="J3417" i="11"/>
  <c r="I3417" i="11"/>
  <c r="L3416" i="11"/>
  <c r="K3416" i="11"/>
  <c r="J3416" i="11"/>
  <c r="I3416" i="11"/>
  <c r="L3415" i="11"/>
  <c r="K3415" i="11"/>
  <c r="J3415" i="11"/>
  <c r="I3415" i="11"/>
  <c r="L3414" i="11"/>
  <c r="K3414" i="11"/>
  <c r="J3414" i="11"/>
  <c r="I3414" i="11"/>
  <c r="L3413" i="11"/>
  <c r="K3413" i="11"/>
  <c r="J3413" i="11"/>
  <c r="I3413" i="11"/>
  <c r="L3412" i="11"/>
  <c r="K3412" i="11"/>
  <c r="J3412" i="11"/>
  <c r="I3412" i="11"/>
  <c r="L3411" i="11"/>
  <c r="K3411" i="11"/>
  <c r="J3411" i="11"/>
  <c r="I3411" i="11"/>
  <c r="L3410" i="11"/>
  <c r="K3410" i="11"/>
  <c r="J3410" i="11"/>
  <c r="I3410" i="11"/>
  <c r="L3409" i="11"/>
  <c r="K3409" i="11"/>
  <c r="J3409" i="11"/>
  <c r="I3409" i="11"/>
  <c r="L3408" i="11"/>
  <c r="K3408" i="11"/>
  <c r="J3408" i="11"/>
  <c r="I3408" i="11"/>
  <c r="L3407" i="11"/>
  <c r="K3407" i="11"/>
  <c r="J3407" i="11"/>
  <c r="I3407" i="11"/>
  <c r="L3406" i="11"/>
  <c r="K3406" i="11"/>
  <c r="J3406" i="11"/>
  <c r="I3406" i="11"/>
  <c r="L3405" i="11"/>
  <c r="K3405" i="11"/>
  <c r="J3405" i="11"/>
  <c r="I3405" i="11"/>
  <c r="L3404" i="11"/>
  <c r="K3404" i="11"/>
  <c r="J3404" i="11"/>
  <c r="I3404" i="11"/>
  <c r="L3403" i="11"/>
  <c r="K3403" i="11"/>
  <c r="J3403" i="11"/>
  <c r="I3403" i="11"/>
  <c r="L3402" i="11"/>
  <c r="K3402" i="11"/>
  <c r="J3402" i="11"/>
  <c r="I3402" i="11"/>
  <c r="L3401" i="11"/>
  <c r="K3401" i="11"/>
  <c r="J3401" i="11"/>
  <c r="I3401" i="11"/>
  <c r="L3400" i="11"/>
  <c r="K3400" i="11"/>
  <c r="J3400" i="11"/>
  <c r="I3400" i="11"/>
  <c r="L3399" i="11"/>
  <c r="K3399" i="11"/>
  <c r="J3399" i="11"/>
  <c r="I3399" i="11"/>
  <c r="L3398" i="11"/>
  <c r="K3398" i="11"/>
  <c r="J3398" i="11"/>
  <c r="I3398" i="11"/>
  <c r="L3397" i="11"/>
  <c r="K3397" i="11"/>
  <c r="J3397" i="11"/>
  <c r="I3397" i="11"/>
  <c r="L3396" i="11"/>
  <c r="K3396" i="11"/>
  <c r="J3396" i="11"/>
  <c r="I3396" i="11"/>
  <c r="L3395" i="11"/>
  <c r="K3395" i="11"/>
  <c r="J3395" i="11"/>
  <c r="I3395" i="11"/>
  <c r="L3394" i="11"/>
  <c r="K3394" i="11"/>
  <c r="J3394" i="11"/>
  <c r="I3394" i="11"/>
  <c r="L3393" i="11"/>
  <c r="K3393" i="11"/>
  <c r="J3393" i="11"/>
  <c r="I3393" i="11"/>
  <c r="L3392" i="11"/>
  <c r="K3392" i="11"/>
  <c r="J3392" i="11"/>
  <c r="I3392" i="11"/>
  <c r="L3391" i="11"/>
  <c r="K3391" i="11"/>
  <c r="J3391" i="11"/>
  <c r="I3391" i="11"/>
  <c r="L3390" i="11"/>
  <c r="K3390" i="11"/>
  <c r="J3390" i="11"/>
  <c r="I3390" i="11"/>
  <c r="L3389" i="11"/>
  <c r="K3389" i="11"/>
  <c r="J3389" i="11"/>
  <c r="I3389" i="11"/>
  <c r="L3388" i="11"/>
  <c r="K3388" i="11"/>
  <c r="J3388" i="11"/>
  <c r="I3388" i="11"/>
  <c r="L3387" i="11"/>
  <c r="K3387" i="11"/>
  <c r="J3387" i="11"/>
  <c r="I3387" i="11"/>
  <c r="L3386" i="11"/>
  <c r="K3386" i="11"/>
  <c r="J3386" i="11"/>
  <c r="I3386" i="11"/>
  <c r="L3385" i="11"/>
  <c r="K3385" i="11"/>
  <c r="J3385" i="11"/>
  <c r="I3385" i="11"/>
  <c r="L3384" i="11"/>
  <c r="K3384" i="11"/>
  <c r="J3384" i="11"/>
  <c r="I3384" i="11"/>
  <c r="L3383" i="11"/>
  <c r="K3383" i="11"/>
  <c r="J3383" i="11"/>
  <c r="I3383" i="11"/>
  <c r="L3382" i="11"/>
  <c r="K3382" i="11"/>
  <c r="J3382" i="11"/>
  <c r="I3382" i="11"/>
  <c r="L3381" i="11"/>
  <c r="K3381" i="11"/>
  <c r="J3381" i="11"/>
  <c r="I3381" i="11"/>
  <c r="L3380" i="11"/>
  <c r="K3380" i="11"/>
  <c r="J3380" i="11"/>
  <c r="I3380" i="11"/>
  <c r="L3379" i="11"/>
  <c r="K3379" i="11"/>
  <c r="J3379" i="11"/>
  <c r="I3379" i="11"/>
  <c r="L3378" i="11"/>
  <c r="K3378" i="11"/>
  <c r="J3378" i="11"/>
  <c r="I3378" i="11"/>
  <c r="L3377" i="11"/>
  <c r="K3377" i="11"/>
  <c r="J3377" i="11"/>
  <c r="I3377" i="11"/>
  <c r="L3376" i="11"/>
  <c r="K3376" i="11"/>
  <c r="J3376" i="11"/>
  <c r="I3376" i="11"/>
  <c r="L3375" i="11"/>
  <c r="K3375" i="11"/>
  <c r="J3375" i="11"/>
  <c r="I3375" i="11"/>
  <c r="L3374" i="11"/>
  <c r="K3374" i="11"/>
  <c r="J3374" i="11"/>
  <c r="I3374" i="11"/>
  <c r="L3373" i="11"/>
  <c r="K3373" i="11"/>
  <c r="J3373" i="11"/>
  <c r="I3373" i="11"/>
  <c r="L3372" i="11"/>
  <c r="K3372" i="11"/>
  <c r="J3372" i="11"/>
  <c r="I3372" i="11"/>
  <c r="L3371" i="11"/>
  <c r="K3371" i="11"/>
  <c r="J3371" i="11"/>
  <c r="I3371" i="11"/>
  <c r="L3370" i="11"/>
  <c r="K3370" i="11"/>
  <c r="J3370" i="11"/>
  <c r="I3370" i="11"/>
  <c r="L3369" i="11"/>
  <c r="K3369" i="11"/>
  <c r="J3369" i="11"/>
  <c r="I3369" i="11"/>
  <c r="L3368" i="11"/>
  <c r="K3368" i="11"/>
  <c r="J3368" i="11"/>
  <c r="I3368" i="11"/>
  <c r="L3367" i="11"/>
  <c r="K3367" i="11"/>
  <c r="J3367" i="11"/>
  <c r="I3367" i="11"/>
  <c r="L3366" i="11"/>
  <c r="K3366" i="11"/>
  <c r="J3366" i="11"/>
  <c r="I3366" i="11"/>
  <c r="L3365" i="11"/>
  <c r="K3365" i="11"/>
  <c r="J3365" i="11"/>
  <c r="I3365" i="11"/>
  <c r="L3364" i="11"/>
  <c r="K3364" i="11"/>
  <c r="J3364" i="11"/>
  <c r="I3364" i="11"/>
  <c r="L3363" i="11"/>
  <c r="K3363" i="11"/>
  <c r="J3363" i="11"/>
  <c r="I3363" i="11"/>
  <c r="L3362" i="11"/>
  <c r="K3362" i="11"/>
  <c r="J3362" i="11"/>
  <c r="I3362" i="11"/>
  <c r="L3361" i="11"/>
  <c r="K3361" i="11"/>
  <c r="J3361" i="11"/>
  <c r="I3361" i="11"/>
  <c r="L3360" i="11"/>
  <c r="K3360" i="11"/>
  <c r="J3360" i="11"/>
  <c r="I3360" i="11"/>
  <c r="L3359" i="11"/>
  <c r="K3359" i="11"/>
  <c r="J3359" i="11"/>
  <c r="I3359" i="11"/>
  <c r="L3358" i="11"/>
  <c r="K3358" i="11"/>
  <c r="J3358" i="11"/>
  <c r="I3358" i="11"/>
  <c r="L3357" i="11"/>
  <c r="K3357" i="11"/>
  <c r="J3357" i="11"/>
  <c r="I3357" i="11"/>
  <c r="L3356" i="11"/>
  <c r="K3356" i="11"/>
  <c r="J3356" i="11"/>
  <c r="I3356" i="11"/>
  <c r="L3355" i="11"/>
  <c r="K3355" i="11"/>
  <c r="J3355" i="11"/>
  <c r="I3355" i="11"/>
  <c r="L3354" i="11"/>
  <c r="K3354" i="11"/>
  <c r="J3354" i="11"/>
  <c r="I3354" i="11"/>
  <c r="L3353" i="11"/>
  <c r="K3353" i="11"/>
  <c r="J3353" i="11"/>
  <c r="I3353" i="11"/>
  <c r="L3352" i="11"/>
  <c r="K3352" i="11"/>
  <c r="J3352" i="11"/>
  <c r="I3352" i="11"/>
  <c r="L3351" i="11"/>
  <c r="K3351" i="11"/>
  <c r="J3351" i="11"/>
  <c r="I3351" i="11"/>
  <c r="L3350" i="11"/>
  <c r="K3350" i="11"/>
  <c r="J3350" i="11"/>
  <c r="I3350" i="11"/>
  <c r="L3349" i="11"/>
  <c r="K3349" i="11"/>
  <c r="J3349" i="11"/>
  <c r="I3349" i="11"/>
  <c r="L3348" i="11"/>
  <c r="K3348" i="11"/>
  <c r="J3348" i="11"/>
  <c r="I3348" i="11"/>
  <c r="L3347" i="11"/>
  <c r="K3347" i="11"/>
  <c r="J3347" i="11"/>
  <c r="I3347" i="11"/>
  <c r="L3346" i="11"/>
  <c r="K3346" i="11"/>
  <c r="J3346" i="11"/>
  <c r="I3346" i="11"/>
  <c r="L3345" i="11"/>
  <c r="K3345" i="11"/>
  <c r="J3345" i="11"/>
  <c r="I3345" i="11"/>
  <c r="L3344" i="11"/>
  <c r="K3344" i="11"/>
  <c r="J3344" i="11"/>
  <c r="I3344" i="11"/>
  <c r="L3343" i="11"/>
  <c r="K3343" i="11"/>
  <c r="J3343" i="11"/>
  <c r="I3343" i="11"/>
  <c r="L3342" i="11"/>
  <c r="K3342" i="11"/>
  <c r="J3342" i="11"/>
  <c r="I3342" i="11"/>
  <c r="L3341" i="11"/>
  <c r="K3341" i="11"/>
  <c r="J3341" i="11"/>
  <c r="I3341" i="11"/>
  <c r="L3340" i="11"/>
  <c r="K3340" i="11"/>
  <c r="J3340" i="11"/>
  <c r="I3340" i="11"/>
  <c r="L3339" i="11"/>
  <c r="K3339" i="11"/>
  <c r="J3339" i="11"/>
  <c r="I3339" i="11"/>
  <c r="L3338" i="11"/>
  <c r="K3338" i="11"/>
  <c r="J3338" i="11"/>
  <c r="I3338" i="11"/>
  <c r="L3337" i="11"/>
  <c r="K3337" i="11"/>
  <c r="J3337" i="11"/>
  <c r="I3337" i="11"/>
  <c r="L3336" i="11"/>
  <c r="K3336" i="11"/>
  <c r="J3336" i="11"/>
  <c r="I3336" i="11"/>
  <c r="L3335" i="11"/>
  <c r="K3335" i="11"/>
  <c r="J3335" i="11"/>
  <c r="I3335" i="11"/>
  <c r="L3334" i="11"/>
  <c r="K3334" i="11"/>
  <c r="J3334" i="11"/>
  <c r="I3334" i="11"/>
  <c r="L3333" i="11"/>
  <c r="K3333" i="11"/>
  <c r="J3333" i="11"/>
  <c r="I3333" i="11"/>
  <c r="L3332" i="11"/>
  <c r="K3332" i="11"/>
  <c r="J3332" i="11"/>
  <c r="I3332" i="11"/>
  <c r="L3331" i="11"/>
  <c r="K3331" i="11"/>
  <c r="J3331" i="11"/>
  <c r="I3331" i="11"/>
  <c r="L3330" i="11"/>
  <c r="K3330" i="11"/>
  <c r="J3330" i="11"/>
  <c r="I3330" i="11"/>
  <c r="L3329" i="11"/>
  <c r="K3329" i="11"/>
  <c r="J3329" i="11"/>
  <c r="I3329" i="11"/>
  <c r="L3328" i="11"/>
  <c r="K3328" i="11"/>
  <c r="J3328" i="11"/>
  <c r="I3328" i="11"/>
  <c r="L3327" i="11"/>
  <c r="K3327" i="11"/>
  <c r="J3327" i="11"/>
  <c r="I3327" i="11"/>
  <c r="L3326" i="11"/>
  <c r="K3326" i="11"/>
  <c r="J3326" i="11"/>
  <c r="I3326" i="11"/>
  <c r="L3325" i="11"/>
  <c r="K3325" i="11"/>
  <c r="J3325" i="11"/>
  <c r="I3325" i="11"/>
  <c r="L3324" i="11"/>
  <c r="K3324" i="11"/>
  <c r="J3324" i="11"/>
  <c r="I3324" i="11"/>
  <c r="L3323" i="11"/>
  <c r="K3323" i="11"/>
  <c r="J3323" i="11"/>
  <c r="I3323" i="11"/>
  <c r="L3322" i="11"/>
  <c r="K3322" i="11"/>
  <c r="J3322" i="11"/>
  <c r="I3322" i="11"/>
  <c r="L3321" i="11"/>
  <c r="K3321" i="11"/>
  <c r="J3321" i="11"/>
  <c r="I3321" i="11"/>
  <c r="L3320" i="11"/>
  <c r="K3320" i="11"/>
  <c r="J3320" i="11"/>
  <c r="I3320" i="11"/>
  <c r="L3319" i="11"/>
  <c r="K3319" i="11"/>
  <c r="J3319" i="11"/>
  <c r="I3319" i="11"/>
  <c r="L3318" i="11"/>
  <c r="K3318" i="11"/>
  <c r="J3318" i="11"/>
  <c r="I3318" i="11"/>
  <c r="L3317" i="11"/>
  <c r="K3317" i="11"/>
  <c r="J3317" i="11"/>
  <c r="I3317" i="11"/>
  <c r="L3316" i="11"/>
  <c r="K3316" i="11"/>
  <c r="J3316" i="11"/>
  <c r="I3316" i="11"/>
  <c r="L3315" i="11"/>
  <c r="K3315" i="11"/>
  <c r="J3315" i="11"/>
  <c r="I3315" i="11"/>
  <c r="L3314" i="11"/>
  <c r="K3314" i="11"/>
  <c r="J3314" i="11"/>
  <c r="I3314" i="11"/>
  <c r="L3313" i="11"/>
  <c r="K3313" i="11"/>
  <c r="J3313" i="11"/>
  <c r="I3313" i="11"/>
  <c r="L3312" i="11"/>
  <c r="K3312" i="11"/>
  <c r="J3312" i="11"/>
  <c r="I3312" i="11"/>
  <c r="L3311" i="11"/>
  <c r="K3311" i="11"/>
  <c r="J3311" i="11"/>
  <c r="I3311" i="11"/>
  <c r="L3310" i="11"/>
  <c r="K3310" i="11"/>
  <c r="J3310" i="11"/>
  <c r="I3310" i="11"/>
  <c r="L3309" i="11"/>
  <c r="K3309" i="11"/>
  <c r="J3309" i="11"/>
  <c r="I3309" i="11"/>
  <c r="L3308" i="11"/>
  <c r="K3308" i="11"/>
  <c r="J3308" i="11"/>
  <c r="I3308" i="11"/>
  <c r="L3307" i="11"/>
  <c r="K3307" i="11"/>
  <c r="J3307" i="11"/>
  <c r="I3307" i="11"/>
  <c r="L3306" i="11"/>
  <c r="K3306" i="11"/>
  <c r="J3306" i="11"/>
  <c r="I3306" i="11"/>
  <c r="L3305" i="11"/>
  <c r="K3305" i="11"/>
  <c r="J3305" i="11"/>
  <c r="I3305" i="11"/>
  <c r="L3304" i="11"/>
  <c r="K3304" i="11"/>
  <c r="J3304" i="11"/>
  <c r="I3304" i="11"/>
  <c r="L3303" i="11"/>
  <c r="K3303" i="11"/>
  <c r="J3303" i="11"/>
  <c r="I3303" i="11"/>
  <c r="L3302" i="11"/>
  <c r="K3302" i="11"/>
  <c r="J3302" i="11"/>
  <c r="I3302" i="11"/>
  <c r="L3301" i="11"/>
  <c r="K3301" i="11"/>
  <c r="J3301" i="11"/>
  <c r="I3301" i="11"/>
  <c r="L3300" i="11"/>
  <c r="K3300" i="11"/>
  <c r="J3300" i="11"/>
  <c r="I3300" i="11"/>
  <c r="L3299" i="11"/>
  <c r="K3299" i="11"/>
  <c r="J3299" i="11"/>
  <c r="I3299" i="11"/>
  <c r="L3298" i="11"/>
  <c r="K3298" i="11"/>
  <c r="J3298" i="11"/>
  <c r="I3298" i="11"/>
  <c r="L3297" i="11"/>
  <c r="K3297" i="11"/>
  <c r="J3297" i="11"/>
  <c r="I3297" i="11"/>
  <c r="L3296" i="11"/>
  <c r="K3296" i="11"/>
  <c r="J3296" i="11"/>
  <c r="I3296" i="11"/>
  <c r="L3295" i="11"/>
  <c r="K3295" i="11"/>
  <c r="J3295" i="11"/>
  <c r="I3295" i="11"/>
  <c r="L3294" i="11"/>
  <c r="K3294" i="11"/>
  <c r="J3294" i="11"/>
  <c r="I3294" i="11"/>
  <c r="L3293" i="11"/>
  <c r="K3293" i="11"/>
  <c r="J3293" i="11"/>
  <c r="I3293" i="11"/>
  <c r="L3292" i="11"/>
  <c r="K3292" i="11"/>
  <c r="J3292" i="11"/>
  <c r="I3292" i="11"/>
  <c r="L3291" i="11"/>
  <c r="K3291" i="11"/>
  <c r="J3291" i="11"/>
  <c r="I3291" i="11"/>
  <c r="L3290" i="11"/>
  <c r="K3290" i="11"/>
  <c r="J3290" i="11"/>
  <c r="I3290" i="11"/>
  <c r="L3289" i="11"/>
  <c r="K3289" i="11"/>
  <c r="J3289" i="11"/>
  <c r="I3289" i="11"/>
  <c r="L3288" i="11"/>
  <c r="K3288" i="11"/>
  <c r="J3288" i="11"/>
  <c r="I3288" i="11"/>
  <c r="L3287" i="11"/>
  <c r="K3287" i="11"/>
  <c r="J3287" i="11"/>
  <c r="I3287" i="11"/>
  <c r="L3286" i="11"/>
  <c r="K3286" i="11"/>
  <c r="J3286" i="11"/>
  <c r="I3286" i="11"/>
  <c r="L3285" i="11"/>
  <c r="K3285" i="11"/>
  <c r="J3285" i="11"/>
  <c r="I3285" i="11"/>
  <c r="L3284" i="11"/>
  <c r="K3284" i="11"/>
  <c r="J3284" i="11"/>
  <c r="I3284" i="11"/>
  <c r="L3283" i="11"/>
  <c r="K3283" i="11"/>
  <c r="J3283" i="11"/>
  <c r="I3283" i="11"/>
  <c r="L3282" i="11"/>
  <c r="K3282" i="11"/>
  <c r="J3282" i="11"/>
  <c r="I3282" i="11"/>
  <c r="L3281" i="11"/>
  <c r="K3281" i="11"/>
  <c r="J3281" i="11"/>
  <c r="I3281" i="11"/>
  <c r="L3280" i="11"/>
  <c r="K3280" i="11"/>
  <c r="J3280" i="11"/>
  <c r="I3280" i="11"/>
  <c r="L3279" i="11"/>
  <c r="K3279" i="11"/>
  <c r="J3279" i="11"/>
  <c r="I3279" i="11"/>
  <c r="L3278" i="11"/>
  <c r="K3278" i="11"/>
  <c r="J3278" i="11"/>
  <c r="I3278" i="11"/>
  <c r="L3277" i="11"/>
  <c r="K3277" i="11"/>
  <c r="J3277" i="11"/>
  <c r="I3277" i="11"/>
  <c r="L3276" i="11"/>
  <c r="K3276" i="11"/>
  <c r="J3276" i="11"/>
  <c r="I3276" i="11"/>
  <c r="L3275" i="11"/>
  <c r="K3275" i="11"/>
  <c r="J3275" i="11"/>
  <c r="I3275" i="11"/>
  <c r="L3274" i="11"/>
  <c r="K3274" i="11"/>
  <c r="J3274" i="11"/>
  <c r="I3274" i="11"/>
  <c r="L3273" i="11"/>
  <c r="K3273" i="11"/>
  <c r="J3273" i="11"/>
  <c r="I3273" i="11"/>
  <c r="L3272" i="11"/>
  <c r="K3272" i="11"/>
  <c r="J3272" i="11"/>
  <c r="I3272" i="11"/>
  <c r="L3271" i="11"/>
  <c r="K3271" i="11"/>
  <c r="J3271" i="11"/>
  <c r="I3271" i="11"/>
  <c r="L3270" i="11"/>
  <c r="K3270" i="11"/>
  <c r="J3270" i="11"/>
  <c r="I3270" i="11"/>
  <c r="L3269" i="11"/>
  <c r="K3269" i="11"/>
  <c r="J3269" i="11"/>
  <c r="I3269" i="11"/>
  <c r="L3268" i="11"/>
  <c r="K3268" i="11"/>
  <c r="J3268" i="11"/>
  <c r="I3268" i="11"/>
  <c r="L3267" i="11"/>
  <c r="K3267" i="11"/>
  <c r="J3267" i="11"/>
  <c r="I3267" i="11"/>
  <c r="L3266" i="11"/>
  <c r="K3266" i="11"/>
  <c r="J3266" i="11"/>
  <c r="I3266" i="11"/>
  <c r="L3265" i="11"/>
  <c r="K3265" i="11"/>
  <c r="J3265" i="11"/>
  <c r="I3265" i="11"/>
  <c r="L3264" i="11"/>
  <c r="K3264" i="11"/>
  <c r="J3264" i="11"/>
  <c r="I3264" i="11"/>
  <c r="L3263" i="11"/>
  <c r="K3263" i="11"/>
  <c r="J3263" i="11"/>
  <c r="I3263" i="11"/>
  <c r="L3262" i="11"/>
  <c r="K3262" i="11"/>
  <c r="J3262" i="11"/>
  <c r="I3262" i="11"/>
  <c r="L3261" i="11"/>
  <c r="K3261" i="11"/>
  <c r="J3261" i="11"/>
  <c r="I3261" i="11"/>
  <c r="L3260" i="11"/>
  <c r="K3260" i="11"/>
  <c r="J3260" i="11"/>
  <c r="I3260" i="11"/>
  <c r="L3259" i="11"/>
  <c r="K3259" i="11"/>
  <c r="J3259" i="11"/>
  <c r="I3259" i="11"/>
  <c r="L3258" i="11"/>
  <c r="K3258" i="11"/>
  <c r="J3258" i="11"/>
  <c r="I3258" i="11"/>
  <c r="L3257" i="11"/>
  <c r="K3257" i="11"/>
  <c r="J3257" i="11"/>
  <c r="I3257" i="11"/>
  <c r="L3256" i="11"/>
  <c r="K3256" i="11"/>
  <c r="J3256" i="11"/>
  <c r="I3256" i="11"/>
  <c r="L3255" i="11"/>
  <c r="K3255" i="11"/>
  <c r="J3255" i="11"/>
  <c r="I3255" i="11"/>
  <c r="L3254" i="11"/>
  <c r="K3254" i="11"/>
  <c r="J3254" i="11"/>
  <c r="I3254" i="11"/>
  <c r="L3253" i="11"/>
  <c r="K3253" i="11"/>
  <c r="J3253" i="11"/>
  <c r="I3253" i="11"/>
  <c r="L3252" i="11"/>
  <c r="K3252" i="11"/>
  <c r="J3252" i="11"/>
  <c r="I3252" i="11"/>
  <c r="L3251" i="11"/>
  <c r="K3251" i="11"/>
  <c r="J3251" i="11"/>
  <c r="I3251" i="11"/>
  <c r="L3250" i="11"/>
  <c r="K3250" i="11"/>
  <c r="J3250" i="11"/>
  <c r="I3250" i="11"/>
  <c r="L3249" i="11"/>
  <c r="K3249" i="11"/>
  <c r="J3249" i="11"/>
  <c r="I3249" i="11"/>
  <c r="L3248" i="11"/>
  <c r="K3248" i="11"/>
  <c r="J3248" i="11"/>
  <c r="I3248" i="11"/>
  <c r="L3247" i="11"/>
  <c r="K3247" i="11"/>
  <c r="J3247" i="11"/>
  <c r="I3247" i="11"/>
  <c r="L3246" i="11"/>
  <c r="K3246" i="11"/>
  <c r="J3246" i="11"/>
  <c r="I3246" i="11"/>
  <c r="L3245" i="11"/>
  <c r="K3245" i="11"/>
  <c r="J3245" i="11"/>
  <c r="I3245" i="11"/>
  <c r="L3244" i="11"/>
  <c r="K3244" i="11"/>
  <c r="J3244" i="11"/>
  <c r="I3244" i="11"/>
  <c r="L3243" i="11"/>
  <c r="K3243" i="11"/>
  <c r="J3243" i="11"/>
  <c r="I3243" i="11"/>
  <c r="L3242" i="11"/>
  <c r="K3242" i="11"/>
  <c r="J3242" i="11"/>
  <c r="I3242" i="11"/>
  <c r="L3241" i="11"/>
  <c r="K3241" i="11"/>
  <c r="J3241" i="11"/>
  <c r="I3241" i="11"/>
  <c r="L3240" i="11"/>
  <c r="K3240" i="11"/>
  <c r="J3240" i="11"/>
  <c r="I3240" i="11"/>
  <c r="L3239" i="11"/>
  <c r="K3239" i="11"/>
  <c r="J3239" i="11"/>
  <c r="I3239" i="11"/>
  <c r="L3238" i="11"/>
  <c r="K3238" i="11"/>
  <c r="J3238" i="11"/>
  <c r="I3238" i="11"/>
  <c r="L3237" i="11"/>
  <c r="K3237" i="11"/>
  <c r="J3237" i="11"/>
  <c r="I3237" i="11"/>
  <c r="L3236" i="11"/>
  <c r="K3236" i="11"/>
  <c r="J3236" i="11"/>
  <c r="I3236" i="11"/>
  <c r="L3235" i="11"/>
  <c r="K3235" i="11"/>
  <c r="J3235" i="11"/>
  <c r="I3235" i="11"/>
  <c r="L3234" i="11"/>
  <c r="K3234" i="11"/>
  <c r="J3234" i="11"/>
  <c r="I3234" i="11"/>
  <c r="L3233" i="11"/>
  <c r="K3233" i="11"/>
  <c r="J3233" i="11"/>
  <c r="I3233" i="11"/>
  <c r="L3232" i="11"/>
  <c r="K3232" i="11"/>
  <c r="J3232" i="11"/>
  <c r="I3232" i="11"/>
  <c r="L3231" i="11"/>
  <c r="K3231" i="11"/>
  <c r="J3231" i="11"/>
  <c r="I3231" i="11"/>
  <c r="L3230" i="11"/>
  <c r="K3230" i="11"/>
  <c r="J3230" i="11"/>
  <c r="I3230" i="11"/>
  <c r="L3229" i="11"/>
  <c r="K3229" i="11"/>
  <c r="J3229" i="11"/>
  <c r="I3229" i="11"/>
  <c r="L3228" i="11"/>
  <c r="K3228" i="11"/>
  <c r="J3228" i="11"/>
  <c r="I3228" i="11"/>
  <c r="L3227" i="11"/>
  <c r="K3227" i="11"/>
  <c r="J3227" i="11"/>
  <c r="I3227" i="11"/>
  <c r="L3226" i="11"/>
  <c r="K3226" i="11"/>
  <c r="J3226" i="11"/>
  <c r="I3226" i="11"/>
  <c r="L3225" i="11"/>
  <c r="K3225" i="11"/>
  <c r="J3225" i="11"/>
  <c r="I3225" i="11"/>
  <c r="L3224" i="11"/>
  <c r="K3224" i="11"/>
  <c r="J3224" i="11"/>
  <c r="I3224" i="11"/>
  <c r="L3223" i="11"/>
  <c r="K3223" i="11"/>
  <c r="J3223" i="11"/>
  <c r="I3223" i="11"/>
  <c r="L3222" i="11"/>
  <c r="K3222" i="11"/>
  <c r="J3222" i="11"/>
  <c r="I3222" i="11"/>
  <c r="L3221" i="11"/>
  <c r="K3221" i="11"/>
  <c r="J3221" i="11"/>
  <c r="I3221" i="11"/>
  <c r="L3220" i="11"/>
  <c r="K3220" i="11"/>
  <c r="J3220" i="11"/>
  <c r="I3220" i="11"/>
  <c r="L3219" i="11"/>
  <c r="K3219" i="11"/>
  <c r="J3219" i="11"/>
  <c r="I3219" i="11"/>
  <c r="L3218" i="11"/>
  <c r="K3218" i="11"/>
  <c r="J3218" i="11"/>
  <c r="I3218" i="11"/>
  <c r="L3217" i="11"/>
  <c r="K3217" i="11"/>
  <c r="J3217" i="11"/>
  <c r="I3217" i="11"/>
  <c r="L3216" i="11"/>
  <c r="K3216" i="11"/>
  <c r="J3216" i="11"/>
  <c r="I3216" i="11"/>
  <c r="L3215" i="11"/>
  <c r="K3215" i="11"/>
  <c r="J3215" i="11"/>
  <c r="I3215" i="11"/>
  <c r="L3214" i="11"/>
  <c r="K3214" i="11"/>
  <c r="J3214" i="11"/>
  <c r="I3214" i="11"/>
  <c r="L3213" i="11"/>
  <c r="K3213" i="11"/>
  <c r="J3213" i="11"/>
  <c r="I3213" i="11"/>
  <c r="L3212" i="11"/>
  <c r="K3212" i="11"/>
  <c r="J3212" i="11"/>
  <c r="I3212" i="11"/>
  <c r="L3211" i="11"/>
  <c r="K3211" i="11"/>
  <c r="J3211" i="11"/>
  <c r="I3211" i="11"/>
  <c r="L3210" i="11"/>
  <c r="K3210" i="11"/>
  <c r="J3210" i="11"/>
  <c r="I3210" i="11"/>
  <c r="L3209" i="11"/>
  <c r="K3209" i="11"/>
  <c r="J3209" i="11"/>
  <c r="I3209" i="11"/>
  <c r="L3208" i="11"/>
  <c r="K3208" i="11"/>
  <c r="J3208" i="11"/>
  <c r="I3208" i="11"/>
  <c r="L3207" i="11"/>
  <c r="K3207" i="11"/>
  <c r="J3207" i="11"/>
  <c r="I3207" i="11"/>
  <c r="L3206" i="11"/>
  <c r="K3206" i="11"/>
  <c r="J3206" i="11"/>
  <c r="I3206" i="11"/>
  <c r="L3205" i="11"/>
  <c r="K3205" i="11"/>
  <c r="J3205" i="11"/>
  <c r="I3205" i="11"/>
  <c r="L3204" i="11"/>
  <c r="K3204" i="11"/>
  <c r="J3204" i="11"/>
  <c r="I3204" i="11"/>
  <c r="L3203" i="11"/>
  <c r="K3203" i="11"/>
  <c r="J3203" i="11"/>
  <c r="I3203" i="11"/>
  <c r="L3202" i="11"/>
  <c r="K3202" i="11"/>
  <c r="J3202" i="11"/>
  <c r="I3202" i="11"/>
  <c r="L3201" i="11"/>
  <c r="K3201" i="11"/>
  <c r="J3201" i="11"/>
  <c r="I3201" i="11"/>
  <c r="L3200" i="11"/>
  <c r="K3200" i="11"/>
  <c r="J3200" i="11"/>
  <c r="I3200" i="11"/>
  <c r="L3199" i="11"/>
  <c r="K3199" i="11"/>
  <c r="J3199" i="11"/>
  <c r="I3199" i="11"/>
  <c r="L3198" i="11"/>
  <c r="K3198" i="11"/>
  <c r="J3198" i="11"/>
  <c r="I3198" i="11"/>
  <c r="L3197" i="11"/>
  <c r="K3197" i="11"/>
  <c r="J3197" i="11"/>
  <c r="I3197" i="11"/>
  <c r="L3196" i="11"/>
  <c r="K3196" i="11"/>
  <c r="J3196" i="11"/>
  <c r="I3196" i="11"/>
  <c r="L3195" i="11"/>
  <c r="K3195" i="11"/>
  <c r="J3195" i="11"/>
  <c r="I3195" i="11"/>
  <c r="L3194" i="11"/>
  <c r="K3194" i="11"/>
  <c r="J3194" i="11"/>
  <c r="I3194" i="11"/>
  <c r="L3193" i="11"/>
  <c r="K3193" i="11"/>
  <c r="J3193" i="11"/>
  <c r="I3193" i="11"/>
  <c r="L3192" i="11"/>
  <c r="K3192" i="11"/>
  <c r="J3192" i="11"/>
  <c r="I3192" i="11"/>
  <c r="L3191" i="11"/>
  <c r="K3191" i="11"/>
  <c r="J3191" i="11"/>
  <c r="I3191" i="11"/>
  <c r="L3190" i="11"/>
  <c r="K3190" i="11"/>
  <c r="J3190" i="11"/>
  <c r="I3190" i="11"/>
  <c r="L3189" i="11"/>
  <c r="K3189" i="11"/>
  <c r="J3189" i="11"/>
  <c r="I3189" i="11"/>
  <c r="L3188" i="11"/>
  <c r="K3188" i="11"/>
  <c r="J3188" i="11"/>
  <c r="I3188" i="11"/>
  <c r="L3187" i="11"/>
  <c r="K3187" i="11"/>
  <c r="J3187" i="11"/>
  <c r="I3187" i="11"/>
  <c r="L3186" i="11"/>
  <c r="K3186" i="11"/>
  <c r="J3186" i="11"/>
  <c r="I3186" i="11"/>
  <c r="L3185" i="11"/>
  <c r="K3185" i="11"/>
  <c r="J3185" i="11"/>
  <c r="I3185" i="11"/>
  <c r="L3184" i="11"/>
  <c r="K3184" i="11"/>
  <c r="J3184" i="11"/>
  <c r="I3184" i="11"/>
  <c r="L3183" i="11"/>
  <c r="K3183" i="11"/>
  <c r="J3183" i="11"/>
  <c r="I3183" i="11"/>
  <c r="L3182" i="11"/>
  <c r="K3182" i="11"/>
  <c r="J3182" i="11"/>
  <c r="I3182" i="11"/>
  <c r="L3181" i="11"/>
  <c r="K3181" i="11"/>
  <c r="J3181" i="11"/>
  <c r="I3181" i="11"/>
  <c r="L3180" i="11"/>
  <c r="K3180" i="11"/>
  <c r="J3180" i="11"/>
  <c r="I3180" i="11"/>
  <c r="L3179" i="11"/>
  <c r="K3179" i="11"/>
  <c r="J3179" i="11"/>
  <c r="I3179" i="11"/>
  <c r="L3178" i="11"/>
  <c r="K3178" i="11"/>
  <c r="J3178" i="11"/>
  <c r="I3178" i="11"/>
  <c r="L3177" i="11"/>
  <c r="K3177" i="11"/>
  <c r="J3177" i="11"/>
  <c r="I3177" i="11"/>
  <c r="L3176" i="11"/>
  <c r="K3176" i="11"/>
  <c r="J3176" i="11"/>
  <c r="I3176" i="11"/>
  <c r="L3175" i="11"/>
  <c r="K3175" i="11"/>
  <c r="J3175" i="11"/>
  <c r="I3175" i="11"/>
  <c r="L3174" i="11"/>
  <c r="K3174" i="11"/>
  <c r="J3174" i="11"/>
  <c r="I3174" i="11"/>
  <c r="L3173" i="11"/>
  <c r="K3173" i="11"/>
  <c r="J3173" i="11"/>
  <c r="I3173" i="11"/>
  <c r="L3172" i="11"/>
  <c r="K3172" i="11"/>
  <c r="J3172" i="11"/>
  <c r="I3172" i="11"/>
  <c r="L3171" i="11"/>
  <c r="K3171" i="11"/>
  <c r="J3171" i="11"/>
  <c r="I3171" i="11"/>
  <c r="L3170" i="11"/>
  <c r="K3170" i="11"/>
  <c r="J3170" i="11"/>
  <c r="I3170" i="11"/>
  <c r="L3169" i="11"/>
  <c r="K3169" i="11"/>
  <c r="J3169" i="11"/>
  <c r="I3169" i="11"/>
  <c r="L3168" i="11"/>
  <c r="K3168" i="11"/>
  <c r="J3168" i="11"/>
  <c r="I3168" i="11"/>
  <c r="L3167" i="11"/>
  <c r="K3167" i="11"/>
  <c r="J3167" i="11"/>
  <c r="I3167" i="11"/>
  <c r="L3166" i="11"/>
  <c r="K3166" i="11"/>
  <c r="J3166" i="11"/>
  <c r="I3166" i="11"/>
  <c r="L3165" i="11"/>
  <c r="K3165" i="11"/>
  <c r="J3165" i="11"/>
  <c r="I3165" i="11"/>
  <c r="L3164" i="11"/>
  <c r="K3164" i="11"/>
  <c r="J3164" i="11"/>
  <c r="I3164" i="11"/>
  <c r="L3163" i="11"/>
  <c r="K3163" i="11"/>
  <c r="J3163" i="11"/>
  <c r="I3163" i="11"/>
  <c r="L3162" i="11"/>
  <c r="K3162" i="11"/>
  <c r="J3162" i="11"/>
  <c r="I3162" i="11"/>
  <c r="L3161" i="11"/>
  <c r="K3161" i="11"/>
  <c r="J3161" i="11"/>
  <c r="I3161" i="11"/>
  <c r="L3160" i="11"/>
  <c r="K3160" i="11"/>
  <c r="J3160" i="11"/>
  <c r="I3160" i="11"/>
  <c r="L3159" i="11"/>
  <c r="K3159" i="11"/>
  <c r="J3159" i="11"/>
  <c r="I3159" i="11"/>
  <c r="L3158" i="11"/>
  <c r="K3158" i="11"/>
  <c r="J3158" i="11"/>
  <c r="I3158" i="11"/>
  <c r="L3157" i="11"/>
  <c r="K3157" i="11"/>
  <c r="J3157" i="11"/>
  <c r="I3157" i="11"/>
  <c r="L3156" i="11"/>
  <c r="K3156" i="11"/>
  <c r="J3156" i="11"/>
  <c r="I3156" i="11"/>
  <c r="L3155" i="11"/>
  <c r="K3155" i="11"/>
  <c r="J3155" i="11"/>
  <c r="I3155" i="11"/>
  <c r="L3154" i="11"/>
  <c r="K3154" i="11"/>
  <c r="J3154" i="11"/>
  <c r="I3154" i="11"/>
  <c r="L3153" i="11"/>
  <c r="K3153" i="11"/>
  <c r="J3153" i="11"/>
  <c r="I3153" i="11"/>
  <c r="L3152" i="11"/>
  <c r="K3152" i="11"/>
  <c r="J3152" i="11"/>
  <c r="I3152" i="11"/>
  <c r="L3151" i="11"/>
  <c r="K3151" i="11"/>
  <c r="J3151" i="11"/>
  <c r="I3151" i="11"/>
  <c r="L3150" i="11"/>
  <c r="K3150" i="11"/>
  <c r="J3150" i="11"/>
  <c r="I3150" i="11"/>
  <c r="L3149" i="11"/>
  <c r="K3149" i="11"/>
  <c r="J3149" i="11"/>
  <c r="I3149" i="11"/>
  <c r="L3148" i="11"/>
  <c r="K3148" i="11"/>
  <c r="J3148" i="11"/>
  <c r="I3148" i="11"/>
  <c r="L3147" i="11"/>
  <c r="K3147" i="11"/>
  <c r="J3147" i="11"/>
  <c r="I3147" i="11"/>
  <c r="L3146" i="11"/>
  <c r="K3146" i="11"/>
  <c r="J3146" i="11"/>
  <c r="I3146" i="11"/>
  <c r="L3145" i="11"/>
  <c r="K3145" i="11"/>
  <c r="J3145" i="11"/>
  <c r="I3145" i="11"/>
  <c r="L3144" i="11"/>
  <c r="K3144" i="11"/>
  <c r="J3144" i="11"/>
  <c r="I3144" i="11"/>
  <c r="L3143" i="11"/>
  <c r="K3143" i="11"/>
  <c r="J3143" i="11"/>
  <c r="I3143" i="11"/>
  <c r="L3142" i="11"/>
  <c r="K3142" i="11"/>
  <c r="J3142" i="11"/>
  <c r="I3142" i="11"/>
  <c r="L3141" i="11"/>
  <c r="K3141" i="11"/>
  <c r="J3141" i="11"/>
  <c r="I3141" i="11"/>
  <c r="L3140" i="11"/>
  <c r="K3140" i="11"/>
  <c r="J3140" i="11"/>
  <c r="I3140" i="11"/>
  <c r="L3139" i="11"/>
  <c r="K3139" i="11"/>
  <c r="J3139" i="11"/>
  <c r="I3139" i="11"/>
  <c r="L3138" i="11"/>
  <c r="K3138" i="11"/>
  <c r="J3138" i="11"/>
  <c r="I3138" i="11"/>
  <c r="L3137" i="11"/>
  <c r="K3137" i="11"/>
  <c r="J3137" i="11"/>
  <c r="I3137" i="11"/>
  <c r="L3136" i="11"/>
  <c r="K3136" i="11"/>
  <c r="J3136" i="11"/>
  <c r="I3136" i="11"/>
  <c r="L3135" i="11"/>
  <c r="K3135" i="11"/>
  <c r="J3135" i="11"/>
  <c r="I3135" i="11"/>
  <c r="L3134" i="11"/>
  <c r="K3134" i="11"/>
  <c r="J3134" i="11"/>
  <c r="I3134" i="11"/>
  <c r="L3133" i="11"/>
  <c r="K3133" i="11"/>
  <c r="J3133" i="11"/>
  <c r="I3133" i="11"/>
  <c r="L3132" i="11"/>
  <c r="K3132" i="11"/>
  <c r="J3132" i="11"/>
  <c r="I3132" i="11"/>
  <c r="L3131" i="11"/>
  <c r="K3131" i="11"/>
  <c r="J3131" i="11"/>
  <c r="I3131" i="11"/>
  <c r="L3130" i="11"/>
  <c r="K3130" i="11"/>
  <c r="J3130" i="11"/>
  <c r="I3130" i="11"/>
  <c r="L3129" i="11"/>
  <c r="K3129" i="11"/>
  <c r="J3129" i="11"/>
  <c r="I3129" i="11"/>
  <c r="L3128" i="11"/>
  <c r="K3128" i="11"/>
  <c r="J3128" i="11"/>
  <c r="I3128" i="11"/>
  <c r="L3127" i="11"/>
  <c r="K3127" i="11"/>
  <c r="J3127" i="11"/>
  <c r="I3127" i="11"/>
  <c r="L3126" i="11"/>
  <c r="K3126" i="11"/>
  <c r="J3126" i="11"/>
  <c r="I3126" i="11"/>
  <c r="L3125" i="11"/>
  <c r="K3125" i="11"/>
  <c r="J3125" i="11"/>
  <c r="I3125" i="11"/>
  <c r="L3124" i="11"/>
  <c r="K3124" i="11"/>
  <c r="J3124" i="11"/>
  <c r="I3124" i="11"/>
  <c r="L3123" i="11"/>
  <c r="K3123" i="11"/>
  <c r="J3123" i="11"/>
  <c r="I3123" i="11"/>
  <c r="L3122" i="11"/>
  <c r="K3122" i="11"/>
  <c r="J3122" i="11"/>
  <c r="I3122" i="11"/>
  <c r="L3121" i="11"/>
  <c r="K3121" i="11"/>
  <c r="J3121" i="11"/>
  <c r="I3121" i="11"/>
  <c r="L3120" i="11"/>
  <c r="K3120" i="11"/>
  <c r="J3120" i="11"/>
  <c r="I3120" i="11"/>
  <c r="L3119" i="11"/>
  <c r="K3119" i="11"/>
  <c r="J3119" i="11"/>
  <c r="I3119" i="11"/>
  <c r="L3118" i="11"/>
  <c r="K3118" i="11"/>
  <c r="J3118" i="11"/>
  <c r="I3118" i="11"/>
  <c r="L3117" i="11"/>
  <c r="K3117" i="11"/>
  <c r="J3117" i="11"/>
  <c r="I3117" i="11"/>
  <c r="L3116" i="11"/>
  <c r="K3116" i="11"/>
  <c r="J3116" i="11"/>
  <c r="I3116" i="11"/>
  <c r="L3115" i="11"/>
  <c r="K3115" i="11"/>
  <c r="J3115" i="11"/>
  <c r="I3115" i="11"/>
  <c r="L3114" i="11"/>
  <c r="K3114" i="11"/>
  <c r="J3114" i="11"/>
  <c r="I3114" i="11"/>
  <c r="L3113" i="11"/>
  <c r="K3113" i="11"/>
  <c r="J3113" i="11"/>
  <c r="I3113" i="11"/>
  <c r="L3112" i="11"/>
  <c r="K3112" i="11"/>
  <c r="J3112" i="11"/>
  <c r="I3112" i="11"/>
  <c r="L3111" i="11"/>
  <c r="K3111" i="11"/>
  <c r="J3111" i="11"/>
  <c r="I3111" i="11"/>
  <c r="L3110" i="11"/>
  <c r="K3110" i="11"/>
  <c r="J3110" i="11"/>
  <c r="I3110" i="11"/>
  <c r="L3109" i="11"/>
  <c r="K3109" i="11"/>
  <c r="J3109" i="11"/>
  <c r="I3109" i="11"/>
  <c r="L3108" i="11"/>
  <c r="K3108" i="11"/>
  <c r="J3108" i="11"/>
  <c r="I3108" i="11"/>
  <c r="L3107" i="11"/>
  <c r="K3107" i="11"/>
  <c r="J3107" i="11"/>
  <c r="I3107" i="11"/>
  <c r="L3106" i="11"/>
  <c r="K3106" i="11"/>
  <c r="J3106" i="11"/>
  <c r="I3106" i="11"/>
  <c r="L3105" i="11"/>
  <c r="K3105" i="11"/>
  <c r="J3105" i="11"/>
  <c r="I3105" i="11"/>
  <c r="L3104" i="11"/>
  <c r="K3104" i="11"/>
  <c r="J3104" i="11"/>
  <c r="I3104" i="11"/>
  <c r="L3103" i="11"/>
  <c r="K3103" i="11"/>
  <c r="J3103" i="11"/>
  <c r="I3103" i="11"/>
  <c r="L3102" i="11"/>
  <c r="K3102" i="11"/>
  <c r="J3102" i="11"/>
  <c r="I3102" i="11"/>
  <c r="L3101" i="11"/>
  <c r="K3101" i="11"/>
  <c r="J3101" i="11"/>
  <c r="I3101" i="11"/>
  <c r="L3100" i="11"/>
  <c r="K3100" i="11"/>
  <c r="J3100" i="11"/>
  <c r="I3100" i="11"/>
  <c r="L3099" i="11"/>
  <c r="K3099" i="11"/>
  <c r="J3099" i="11"/>
  <c r="I3099" i="11"/>
  <c r="L3098" i="11"/>
  <c r="K3098" i="11"/>
  <c r="J3098" i="11"/>
  <c r="I3098" i="11"/>
  <c r="L3097" i="11"/>
  <c r="K3097" i="11"/>
  <c r="J3097" i="11"/>
  <c r="I3097" i="11"/>
  <c r="L3096" i="11"/>
  <c r="K3096" i="11"/>
  <c r="J3096" i="11"/>
  <c r="I3096" i="11"/>
  <c r="L3095" i="11"/>
  <c r="K3095" i="11"/>
  <c r="J3095" i="11"/>
  <c r="I3095" i="11"/>
  <c r="L3094" i="11"/>
  <c r="K3094" i="11"/>
  <c r="J3094" i="11"/>
  <c r="I3094" i="11"/>
  <c r="L3093" i="11"/>
  <c r="K3093" i="11"/>
  <c r="J3093" i="11"/>
  <c r="I3093" i="11"/>
  <c r="L3092" i="11"/>
  <c r="K3092" i="11"/>
  <c r="J3092" i="11"/>
  <c r="I3092" i="11"/>
  <c r="L3091" i="11"/>
  <c r="K3091" i="11"/>
  <c r="J3091" i="11"/>
  <c r="I3091" i="11"/>
  <c r="L3090" i="11"/>
  <c r="K3090" i="11"/>
  <c r="J3090" i="11"/>
  <c r="I3090" i="11"/>
  <c r="L3089" i="11"/>
  <c r="K3089" i="11"/>
  <c r="J3089" i="11"/>
  <c r="I3089" i="11"/>
  <c r="L3088" i="11"/>
  <c r="K3088" i="11"/>
  <c r="J3088" i="11"/>
  <c r="I3088" i="11"/>
  <c r="L3087" i="11"/>
  <c r="K3087" i="11"/>
  <c r="J3087" i="11"/>
  <c r="I3087" i="11"/>
  <c r="L3086" i="11"/>
  <c r="K3086" i="11"/>
  <c r="J3086" i="11"/>
  <c r="I3086" i="11"/>
  <c r="L3085" i="11"/>
  <c r="K3085" i="11"/>
  <c r="J3085" i="11"/>
  <c r="I3085" i="11"/>
  <c r="L3084" i="11"/>
  <c r="K3084" i="11"/>
  <c r="J3084" i="11"/>
  <c r="I3084" i="11"/>
  <c r="L3083" i="11"/>
  <c r="K3083" i="11"/>
  <c r="J3083" i="11"/>
  <c r="I3083" i="11"/>
  <c r="L3082" i="11"/>
  <c r="K3082" i="11"/>
  <c r="J3082" i="11"/>
  <c r="I3082" i="11"/>
  <c r="L3081" i="11"/>
  <c r="K3081" i="11"/>
  <c r="J3081" i="11"/>
  <c r="I3081" i="11"/>
  <c r="L3080" i="11"/>
  <c r="K3080" i="11"/>
  <c r="J3080" i="11"/>
  <c r="I3080" i="11"/>
  <c r="L3079" i="11"/>
  <c r="K3079" i="11"/>
  <c r="J3079" i="11"/>
  <c r="I3079" i="11"/>
  <c r="L3078" i="11"/>
  <c r="K3078" i="11"/>
  <c r="J3078" i="11"/>
  <c r="I3078" i="11"/>
  <c r="L3077" i="11"/>
  <c r="K3077" i="11"/>
  <c r="J3077" i="11"/>
  <c r="I3077" i="11"/>
  <c r="L3076" i="11"/>
  <c r="K3076" i="11"/>
  <c r="J3076" i="11"/>
  <c r="I3076" i="11"/>
  <c r="L3075" i="11"/>
  <c r="K3075" i="11"/>
  <c r="J3075" i="11"/>
  <c r="I3075" i="11"/>
  <c r="L3074" i="11"/>
  <c r="K3074" i="11"/>
  <c r="J3074" i="11"/>
  <c r="I3074" i="11"/>
  <c r="L3073" i="11"/>
  <c r="K3073" i="11"/>
  <c r="J3073" i="11"/>
  <c r="I3073" i="11"/>
  <c r="L3072" i="11"/>
  <c r="K3072" i="11"/>
  <c r="J3072" i="11"/>
  <c r="I3072" i="11"/>
  <c r="L3071" i="11"/>
  <c r="K3071" i="11"/>
  <c r="J3071" i="11"/>
  <c r="I3071" i="11"/>
  <c r="L3070" i="11"/>
  <c r="K3070" i="11"/>
  <c r="J3070" i="11"/>
  <c r="I3070" i="11"/>
  <c r="L3069" i="11"/>
  <c r="K3069" i="11"/>
  <c r="J3069" i="11"/>
  <c r="I3069" i="11"/>
  <c r="L3068" i="11"/>
  <c r="K3068" i="11"/>
  <c r="J3068" i="11"/>
  <c r="I3068" i="11"/>
  <c r="L3067" i="11"/>
  <c r="K3067" i="11"/>
  <c r="J3067" i="11"/>
  <c r="I3067" i="11"/>
  <c r="L3066" i="11"/>
  <c r="K3066" i="11"/>
  <c r="J3066" i="11"/>
  <c r="I3066" i="11"/>
  <c r="L3065" i="11"/>
  <c r="K3065" i="11"/>
  <c r="J3065" i="11"/>
  <c r="I3065" i="11"/>
  <c r="L3064" i="11"/>
  <c r="K3064" i="11"/>
  <c r="J3064" i="11"/>
  <c r="I3064" i="11"/>
  <c r="L3063" i="11"/>
  <c r="K3063" i="11"/>
  <c r="J3063" i="11"/>
  <c r="I3063" i="11"/>
  <c r="L3062" i="11"/>
  <c r="K3062" i="11"/>
  <c r="J3062" i="11"/>
  <c r="I3062" i="11"/>
  <c r="L3061" i="11"/>
  <c r="K3061" i="11"/>
  <c r="J3061" i="11"/>
  <c r="I3061" i="11"/>
  <c r="L3060" i="11"/>
  <c r="K3060" i="11"/>
  <c r="J3060" i="11"/>
  <c r="I3060" i="11"/>
  <c r="L3059" i="11"/>
  <c r="K3059" i="11"/>
  <c r="J3059" i="11"/>
  <c r="I3059" i="11"/>
  <c r="L3058" i="11"/>
  <c r="K3058" i="11"/>
  <c r="J3058" i="11"/>
  <c r="I3058" i="11"/>
  <c r="L3057" i="11"/>
  <c r="K3057" i="11"/>
  <c r="J3057" i="11"/>
  <c r="I3057" i="11"/>
  <c r="L3056" i="11"/>
  <c r="K3056" i="11"/>
  <c r="J3056" i="11"/>
  <c r="I3056" i="11"/>
  <c r="L3055" i="11"/>
  <c r="K3055" i="11"/>
  <c r="J3055" i="11"/>
  <c r="I3055" i="11"/>
  <c r="L3054" i="11"/>
  <c r="K3054" i="11"/>
  <c r="J3054" i="11"/>
  <c r="I3054" i="11"/>
  <c r="L3053" i="11"/>
  <c r="K3053" i="11"/>
  <c r="J3053" i="11"/>
  <c r="I3053" i="11"/>
  <c r="L3052" i="11"/>
  <c r="K3052" i="11"/>
  <c r="J3052" i="11"/>
  <c r="I3052" i="11"/>
  <c r="L3051" i="11"/>
  <c r="K3051" i="11"/>
  <c r="J3051" i="11"/>
  <c r="I3051" i="11"/>
  <c r="L3050" i="11"/>
  <c r="K3050" i="11"/>
  <c r="J3050" i="11"/>
  <c r="I3050" i="11"/>
  <c r="L3049" i="11"/>
  <c r="K3049" i="11"/>
  <c r="J3049" i="11"/>
  <c r="I3049" i="11"/>
  <c r="L3048" i="11"/>
  <c r="K3048" i="11"/>
  <c r="J3048" i="11"/>
  <c r="I3048" i="11"/>
  <c r="L3047" i="11"/>
  <c r="K3047" i="11"/>
  <c r="J3047" i="11"/>
  <c r="I3047" i="11"/>
  <c r="L3046" i="11"/>
  <c r="K3046" i="11"/>
  <c r="J3046" i="11"/>
  <c r="I3046" i="11"/>
  <c r="L3045" i="11"/>
  <c r="K3045" i="11"/>
  <c r="J3045" i="11"/>
  <c r="I3045" i="11"/>
  <c r="L3044" i="11"/>
  <c r="K3044" i="11"/>
  <c r="J3044" i="11"/>
  <c r="I3044" i="11"/>
  <c r="L3043" i="11"/>
  <c r="K3043" i="11"/>
  <c r="J3043" i="11"/>
  <c r="I3043" i="11"/>
  <c r="L3042" i="11"/>
  <c r="K3042" i="11"/>
  <c r="J3042" i="11"/>
  <c r="I3042" i="11"/>
  <c r="L3041" i="11"/>
  <c r="K3041" i="11"/>
  <c r="J3041" i="11"/>
  <c r="I3041" i="11"/>
  <c r="L3040" i="11"/>
  <c r="K3040" i="11"/>
  <c r="J3040" i="11"/>
  <c r="I3040" i="11"/>
  <c r="L3039" i="11"/>
  <c r="K3039" i="11"/>
  <c r="J3039" i="11"/>
  <c r="I3039" i="11"/>
  <c r="L3038" i="11"/>
  <c r="K3038" i="11"/>
  <c r="J3038" i="11"/>
  <c r="I3038" i="11"/>
  <c r="L3037" i="11"/>
  <c r="K3037" i="11"/>
  <c r="J3037" i="11"/>
  <c r="I3037" i="11"/>
  <c r="L3036" i="11"/>
  <c r="K3036" i="11"/>
  <c r="J3036" i="11"/>
  <c r="I3036" i="11"/>
  <c r="L3035" i="11"/>
  <c r="K3035" i="11"/>
  <c r="J3035" i="11"/>
  <c r="I3035" i="11"/>
  <c r="L3034" i="11"/>
  <c r="K3034" i="11"/>
  <c r="J3034" i="11"/>
  <c r="I3034" i="11"/>
  <c r="L3033" i="11"/>
  <c r="K3033" i="11"/>
  <c r="J3033" i="11"/>
  <c r="I3033" i="11"/>
  <c r="L3032" i="11"/>
  <c r="K3032" i="11"/>
  <c r="J3032" i="11"/>
  <c r="I3032" i="11"/>
  <c r="L3031" i="11"/>
  <c r="K3031" i="11"/>
  <c r="J3031" i="11"/>
  <c r="I3031" i="11"/>
  <c r="L3030" i="11"/>
  <c r="K3030" i="11"/>
  <c r="J3030" i="11"/>
  <c r="I3030" i="11"/>
  <c r="L3029" i="11"/>
  <c r="K3029" i="11"/>
  <c r="J3029" i="11"/>
  <c r="I3029" i="11"/>
  <c r="L3028" i="11"/>
  <c r="K3028" i="11"/>
  <c r="J3028" i="11"/>
  <c r="I3028" i="11"/>
  <c r="L3027" i="11"/>
  <c r="K3027" i="11"/>
  <c r="J3027" i="11"/>
  <c r="I3027" i="11"/>
  <c r="L3026" i="11"/>
  <c r="K3026" i="11"/>
  <c r="J3026" i="11"/>
  <c r="I3026" i="11"/>
  <c r="L3025" i="11"/>
  <c r="K3025" i="11"/>
  <c r="J3025" i="11"/>
  <c r="I3025" i="11"/>
  <c r="L3024" i="11"/>
  <c r="K3024" i="11"/>
  <c r="J3024" i="11"/>
  <c r="I3024" i="11"/>
  <c r="L3023" i="11"/>
  <c r="K3023" i="11"/>
  <c r="J3023" i="11"/>
  <c r="I3023" i="11"/>
  <c r="L3022" i="11"/>
  <c r="K3022" i="11"/>
  <c r="J3022" i="11"/>
  <c r="I3022" i="11"/>
  <c r="L3021" i="11"/>
  <c r="K3021" i="11"/>
  <c r="J3021" i="11"/>
  <c r="I3021" i="11"/>
  <c r="L3020" i="11"/>
  <c r="K3020" i="11"/>
  <c r="J3020" i="11"/>
  <c r="I3020" i="11"/>
  <c r="L3019" i="11"/>
  <c r="K3019" i="11"/>
  <c r="J3019" i="11"/>
  <c r="I3019" i="11"/>
  <c r="L3018" i="11"/>
  <c r="K3018" i="11"/>
  <c r="J3018" i="11"/>
  <c r="I3018" i="11"/>
  <c r="L3017" i="11"/>
  <c r="K3017" i="11"/>
  <c r="J3017" i="11"/>
  <c r="I3017" i="11"/>
  <c r="L3016" i="11"/>
  <c r="K3016" i="11"/>
  <c r="J3016" i="11"/>
  <c r="I3016" i="11"/>
  <c r="L3015" i="11"/>
  <c r="K3015" i="11"/>
  <c r="J3015" i="11"/>
  <c r="I3015" i="11"/>
  <c r="L3014" i="11"/>
  <c r="K3014" i="11"/>
  <c r="J3014" i="11"/>
  <c r="I3014" i="11"/>
  <c r="L3013" i="11"/>
  <c r="K3013" i="11"/>
  <c r="J3013" i="11"/>
  <c r="I3013" i="11"/>
  <c r="L3012" i="11"/>
  <c r="K3012" i="11"/>
  <c r="J3012" i="11"/>
  <c r="I3012" i="11"/>
  <c r="L3011" i="11"/>
  <c r="K3011" i="11"/>
  <c r="J3011" i="11"/>
  <c r="I3011" i="11"/>
  <c r="L3010" i="11"/>
  <c r="K3010" i="11"/>
  <c r="J3010" i="11"/>
  <c r="I3010" i="11"/>
  <c r="L3009" i="11"/>
  <c r="K3009" i="11"/>
  <c r="J3009" i="11"/>
  <c r="I3009" i="11"/>
  <c r="L3008" i="11"/>
  <c r="K3008" i="11"/>
  <c r="J3008" i="11"/>
  <c r="I3008" i="11"/>
  <c r="L3007" i="11"/>
  <c r="K3007" i="11"/>
  <c r="J3007" i="11"/>
  <c r="I3007" i="11"/>
  <c r="L3006" i="11"/>
  <c r="K3006" i="11"/>
  <c r="J3006" i="11"/>
  <c r="I3006" i="11"/>
  <c r="L3005" i="11"/>
  <c r="K3005" i="11"/>
  <c r="J3005" i="11"/>
  <c r="I3005" i="11"/>
  <c r="L3004" i="11"/>
  <c r="K3004" i="11"/>
  <c r="J3004" i="11"/>
  <c r="I3004" i="11"/>
  <c r="L3003" i="11"/>
  <c r="K3003" i="11"/>
  <c r="J3003" i="11"/>
  <c r="I3003" i="11"/>
  <c r="L3002" i="11"/>
  <c r="K3002" i="11"/>
  <c r="J3002" i="11"/>
  <c r="I3002" i="11"/>
  <c r="L3001" i="11"/>
  <c r="K3001" i="11"/>
  <c r="J3001" i="11"/>
  <c r="I3001" i="11"/>
  <c r="L3000" i="11"/>
  <c r="K3000" i="11"/>
  <c r="J3000" i="11"/>
  <c r="I3000" i="11"/>
  <c r="L2999" i="11"/>
  <c r="K2999" i="11"/>
  <c r="J2999" i="11"/>
  <c r="I2999" i="11"/>
  <c r="L2998" i="11"/>
  <c r="K2998" i="11"/>
  <c r="J2998" i="11"/>
  <c r="I2998" i="11"/>
  <c r="L2997" i="11"/>
  <c r="K2997" i="11"/>
  <c r="J2997" i="11"/>
  <c r="I2997" i="11"/>
  <c r="L2996" i="11"/>
  <c r="K2996" i="11"/>
  <c r="J2996" i="11"/>
  <c r="I2996" i="11"/>
  <c r="L2995" i="11"/>
  <c r="K2995" i="11"/>
  <c r="J2995" i="11"/>
  <c r="I2995" i="11"/>
  <c r="L2994" i="11"/>
  <c r="K2994" i="11"/>
  <c r="J2994" i="11"/>
  <c r="I2994" i="11"/>
  <c r="L2993" i="11"/>
  <c r="K2993" i="11"/>
  <c r="J2993" i="11"/>
  <c r="I2993" i="11"/>
  <c r="L2992" i="11"/>
  <c r="K2992" i="11"/>
  <c r="J2992" i="11"/>
  <c r="I2992" i="11"/>
  <c r="L2991" i="11"/>
  <c r="K2991" i="11"/>
  <c r="J2991" i="11"/>
  <c r="I2991" i="11"/>
  <c r="L2990" i="11"/>
  <c r="K2990" i="11"/>
  <c r="J2990" i="11"/>
  <c r="I2990" i="11"/>
  <c r="L2989" i="11"/>
  <c r="K2989" i="11"/>
  <c r="J2989" i="11"/>
  <c r="I2989" i="11"/>
  <c r="L2988" i="11"/>
  <c r="K2988" i="11"/>
  <c r="J2988" i="11"/>
  <c r="I2988" i="11"/>
  <c r="L2987" i="11"/>
  <c r="K2987" i="11"/>
  <c r="J2987" i="11"/>
  <c r="I2987" i="11"/>
  <c r="L2986" i="11"/>
  <c r="K2986" i="11"/>
  <c r="J2986" i="11"/>
  <c r="I2986" i="11"/>
  <c r="L2985" i="11"/>
  <c r="K2985" i="11"/>
  <c r="J2985" i="11"/>
  <c r="I2985" i="11"/>
  <c r="L2984" i="11"/>
  <c r="K2984" i="11"/>
  <c r="J2984" i="11"/>
  <c r="I2984" i="11"/>
  <c r="L2983" i="11"/>
  <c r="K2983" i="11"/>
  <c r="J2983" i="11"/>
  <c r="I2983" i="11"/>
  <c r="L2982" i="11"/>
  <c r="K2982" i="11"/>
  <c r="J2982" i="11"/>
  <c r="I2982" i="11"/>
  <c r="L2981" i="11"/>
  <c r="K2981" i="11"/>
  <c r="J2981" i="11"/>
  <c r="I2981" i="11"/>
  <c r="L2980" i="11"/>
  <c r="K2980" i="11"/>
  <c r="J2980" i="11"/>
  <c r="I2980" i="11"/>
  <c r="L2979" i="11"/>
  <c r="K2979" i="11"/>
  <c r="J2979" i="11"/>
  <c r="I2979" i="11"/>
  <c r="L2978" i="11"/>
  <c r="K2978" i="11"/>
  <c r="J2978" i="11"/>
  <c r="I2978" i="11"/>
  <c r="L2977" i="11"/>
  <c r="K2977" i="11"/>
  <c r="J2977" i="11"/>
  <c r="I2977" i="11"/>
  <c r="L2976" i="11"/>
  <c r="K2976" i="11"/>
  <c r="J2976" i="11"/>
  <c r="I2976" i="11"/>
  <c r="L2975" i="11"/>
  <c r="K2975" i="11"/>
  <c r="J2975" i="11"/>
  <c r="I2975" i="11"/>
  <c r="L2974" i="11"/>
  <c r="K2974" i="11"/>
  <c r="J2974" i="11"/>
  <c r="I2974" i="11"/>
  <c r="L2973" i="11"/>
  <c r="K2973" i="11"/>
  <c r="J2973" i="11"/>
  <c r="I2973" i="11"/>
  <c r="L2972" i="11"/>
  <c r="K2972" i="11"/>
  <c r="J2972" i="11"/>
  <c r="I2972" i="11"/>
  <c r="L2971" i="11"/>
  <c r="K2971" i="11"/>
  <c r="J2971" i="11"/>
  <c r="I2971" i="11"/>
  <c r="L2970" i="11"/>
  <c r="K2970" i="11"/>
  <c r="J2970" i="11"/>
  <c r="I2970" i="11"/>
  <c r="L2969" i="11"/>
  <c r="K2969" i="11"/>
  <c r="J2969" i="11"/>
  <c r="I2969" i="11"/>
  <c r="L2968" i="11"/>
  <c r="K2968" i="11"/>
  <c r="J2968" i="11"/>
  <c r="I2968" i="11"/>
  <c r="L2967" i="11"/>
  <c r="K2967" i="11"/>
  <c r="J2967" i="11"/>
  <c r="I2967" i="11"/>
  <c r="L2966" i="11"/>
  <c r="K2966" i="11"/>
  <c r="J2966" i="11"/>
  <c r="I2966" i="11"/>
  <c r="L2965" i="11"/>
  <c r="K2965" i="11"/>
  <c r="J2965" i="11"/>
  <c r="I2965" i="11"/>
  <c r="L2964" i="11"/>
  <c r="K2964" i="11"/>
  <c r="J2964" i="11"/>
  <c r="I2964" i="11"/>
  <c r="L2963" i="11"/>
  <c r="K2963" i="11"/>
  <c r="J2963" i="11"/>
  <c r="I2963" i="11"/>
  <c r="L2962" i="11"/>
  <c r="K2962" i="11"/>
  <c r="J2962" i="11"/>
  <c r="I2962" i="11"/>
  <c r="L2961" i="11"/>
  <c r="K2961" i="11"/>
  <c r="J2961" i="11"/>
  <c r="I2961" i="11"/>
  <c r="L2960" i="11"/>
  <c r="K2960" i="11"/>
  <c r="J2960" i="11"/>
  <c r="I2960" i="11"/>
  <c r="L2959" i="11"/>
  <c r="K2959" i="11"/>
  <c r="J2959" i="11"/>
  <c r="I2959" i="11"/>
  <c r="L2958" i="11"/>
  <c r="K2958" i="11"/>
  <c r="J2958" i="11"/>
  <c r="I2958" i="11"/>
  <c r="L2957" i="11"/>
  <c r="K2957" i="11"/>
  <c r="J2957" i="11"/>
  <c r="I2957" i="11"/>
  <c r="L2956" i="11"/>
  <c r="K2956" i="11"/>
  <c r="J2956" i="11"/>
  <c r="I2956" i="11"/>
  <c r="L2955" i="11"/>
  <c r="K2955" i="11"/>
  <c r="J2955" i="11"/>
  <c r="I2955" i="11"/>
  <c r="L2954" i="11"/>
  <c r="K2954" i="11"/>
  <c r="J2954" i="11"/>
  <c r="I2954" i="11"/>
  <c r="L2953" i="11"/>
  <c r="K2953" i="11"/>
  <c r="J2953" i="11"/>
  <c r="I2953" i="11"/>
  <c r="L2952" i="11"/>
  <c r="K2952" i="11"/>
  <c r="J2952" i="11"/>
  <c r="I2952" i="11"/>
  <c r="L2951" i="11"/>
  <c r="K2951" i="11"/>
  <c r="J2951" i="11"/>
  <c r="I2951" i="11"/>
  <c r="L2950" i="11"/>
  <c r="K2950" i="11"/>
  <c r="J2950" i="11"/>
  <c r="I2950" i="11"/>
  <c r="L2949" i="11"/>
  <c r="K2949" i="11"/>
  <c r="J2949" i="11"/>
  <c r="I2949" i="11"/>
  <c r="L2948" i="11"/>
  <c r="K2948" i="11"/>
  <c r="J2948" i="11"/>
  <c r="I2948" i="11"/>
  <c r="L2947" i="11"/>
  <c r="K2947" i="11"/>
  <c r="J2947" i="11"/>
  <c r="I2947" i="11"/>
  <c r="L2946" i="11"/>
  <c r="K2946" i="11"/>
  <c r="J2946" i="11"/>
  <c r="I2946" i="11"/>
  <c r="L2945" i="11"/>
  <c r="K2945" i="11"/>
  <c r="J2945" i="11"/>
  <c r="I2945" i="11"/>
  <c r="L2944" i="11"/>
  <c r="K2944" i="11"/>
  <c r="J2944" i="11"/>
  <c r="I2944" i="11"/>
  <c r="L2943" i="11"/>
  <c r="K2943" i="11"/>
  <c r="J2943" i="11"/>
  <c r="I2943" i="11"/>
  <c r="L2942" i="11"/>
  <c r="K2942" i="11"/>
  <c r="J2942" i="11"/>
  <c r="I2942" i="11"/>
  <c r="L2941" i="11"/>
  <c r="K2941" i="11"/>
  <c r="J2941" i="11"/>
  <c r="I2941" i="11"/>
  <c r="L2940" i="11"/>
  <c r="K2940" i="11"/>
  <c r="J2940" i="11"/>
  <c r="I2940" i="11"/>
  <c r="L2939" i="11"/>
  <c r="K2939" i="11"/>
  <c r="J2939" i="11"/>
  <c r="I2939" i="11"/>
  <c r="L2938" i="11"/>
  <c r="K2938" i="11"/>
  <c r="J2938" i="11"/>
  <c r="I2938" i="11"/>
  <c r="L2937" i="11"/>
  <c r="K2937" i="11"/>
  <c r="J2937" i="11"/>
  <c r="I2937" i="11"/>
  <c r="L2936" i="11"/>
  <c r="K2936" i="11"/>
  <c r="J2936" i="11"/>
  <c r="I2936" i="11"/>
  <c r="L2935" i="11"/>
  <c r="K2935" i="11"/>
  <c r="J2935" i="11"/>
  <c r="I2935" i="11"/>
  <c r="L2934" i="11"/>
  <c r="K2934" i="11"/>
  <c r="J2934" i="11"/>
  <c r="I2934" i="11"/>
  <c r="L2933" i="11"/>
  <c r="K2933" i="11"/>
  <c r="J2933" i="11"/>
  <c r="I2933" i="11"/>
  <c r="L2932" i="11"/>
  <c r="K2932" i="11"/>
  <c r="J2932" i="11"/>
  <c r="I2932" i="11"/>
  <c r="L2931" i="11"/>
  <c r="K2931" i="11"/>
  <c r="J2931" i="11"/>
  <c r="I2931" i="11"/>
  <c r="L2930" i="11"/>
  <c r="K2930" i="11"/>
  <c r="J2930" i="11"/>
  <c r="I2930" i="11"/>
  <c r="L2929" i="11"/>
  <c r="K2929" i="11"/>
  <c r="J2929" i="11"/>
  <c r="I2929" i="11"/>
  <c r="L2928" i="11"/>
  <c r="K2928" i="11"/>
  <c r="J2928" i="11"/>
  <c r="I2928" i="11"/>
  <c r="L2927" i="11"/>
  <c r="K2927" i="11"/>
  <c r="J2927" i="11"/>
  <c r="I2927" i="11"/>
  <c r="L2926" i="11"/>
  <c r="K2926" i="11"/>
  <c r="J2926" i="11"/>
  <c r="I2926" i="11"/>
  <c r="L2925" i="11"/>
  <c r="K2925" i="11"/>
  <c r="J2925" i="11"/>
  <c r="I2925" i="11"/>
  <c r="L2924" i="11"/>
  <c r="K2924" i="11"/>
  <c r="J2924" i="11"/>
  <c r="I2924" i="11"/>
  <c r="L2923" i="11"/>
  <c r="K2923" i="11"/>
  <c r="J2923" i="11"/>
  <c r="I2923" i="11"/>
  <c r="L2922" i="11"/>
  <c r="K2922" i="11"/>
  <c r="J2922" i="11"/>
  <c r="I2922" i="11"/>
  <c r="L2921" i="11"/>
  <c r="K2921" i="11"/>
  <c r="J2921" i="11"/>
  <c r="I2921" i="11"/>
  <c r="L2920" i="11"/>
  <c r="K2920" i="11"/>
  <c r="J2920" i="11"/>
  <c r="I2920" i="11"/>
  <c r="L2919" i="11"/>
  <c r="K2919" i="11"/>
  <c r="J2919" i="11"/>
  <c r="I2919" i="11"/>
  <c r="L2918" i="11"/>
  <c r="K2918" i="11"/>
  <c r="J2918" i="11"/>
  <c r="I2918" i="11"/>
  <c r="L2917" i="11"/>
  <c r="K2917" i="11"/>
  <c r="J2917" i="11"/>
  <c r="I2917" i="11"/>
  <c r="L2916" i="11"/>
  <c r="K2916" i="11"/>
  <c r="J2916" i="11"/>
  <c r="I2916" i="11"/>
  <c r="L2915" i="11"/>
  <c r="K2915" i="11"/>
  <c r="J2915" i="11"/>
  <c r="I2915" i="11"/>
  <c r="L2914" i="11"/>
  <c r="K2914" i="11"/>
  <c r="J2914" i="11"/>
  <c r="I2914" i="11"/>
  <c r="L2913" i="11"/>
  <c r="K2913" i="11"/>
  <c r="J2913" i="11"/>
  <c r="I2913" i="11"/>
  <c r="L2912" i="11"/>
  <c r="K2912" i="11"/>
  <c r="J2912" i="11"/>
  <c r="I2912" i="11"/>
  <c r="L2911" i="11"/>
  <c r="K2911" i="11"/>
  <c r="J2911" i="11"/>
  <c r="I2911" i="11"/>
  <c r="L2910" i="11"/>
  <c r="K2910" i="11"/>
  <c r="J2910" i="11"/>
  <c r="I2910" i="11"/>
  <c r="L2909" i="11"/>
  <c r="K2909" i="11"/>
  <c r="J2909" i="11"/>
  <c r="I2909" i="11"/>
  <c r="L2908" i="11"/>
  <c r="K2908" i="11"/>
  <c r="J2908" i="11"/>
  <c r="I2908" i="11"/>
  <c r="L2907" i="11"/>
  <c r="K2907" i="11"/>
  <c r="J2907" i="11"/>
  <c r="I2907" i="11"/>
  <c r="L2906" i="11"/>
  <c r="K2906" i="11"/>
  <c r="J2906" i="11"/>
  <c r="I2906" i="11"/>
  <c r="L2905" i="11"/>
  <c r="K2905" i="11"/>
  <c r="J2905" i="11"/>
  <c r="I2905" i="11"/>
  <c r="L2904" i="11"/>
  <c r="K2904" i="11"/>
  <c r="J2904" i="11"/>
  <c r="I2904" i="11"/>
  <c r="L2903" i="11"/>
  <c r="K2903" i="11"/>
  <c r="J2903" i="11"/>
  <c r="I2903" i="11"/>
  <c r="L2902" i="11"/>
  <c r="K2902" i="11"/>
  <c r="J2902" i="11"/>
  <c r="I2902" i="11"/>
  <c r="L2901" i="11"/>
  <c r="K2901" i="11"/>
  <c r="J2901" i="11"/>
  <c r="I2901" i="11"/>
  <c r="L2900" i="11"/>
  <c r="K2900" i="11"/>
  <c r="J2900" i="11"/>
  <c r="I2900" i="11"/>
  <c r="L2899" i="11"/>
  <c r="K2899" i="11"/>
  <c r="J2899" i="11"/>
  <c r="I2899" i="11"/>
  <c r="L2898" i="11"/>
  <c r="K2898" i="11"/>
  <c r="J2898" i="11"/>
  <c r="I2898" i="11"/>
  <c r="L2897" i="11"/>
  <c r="K2897" i="11"/>
  <c r="J2897" i="11"/>
  <c r="I2897" i="11"/>
  <c r="L2896" i="11"/>
  <c r="K2896" i="11"/>
  <c r="J2896" i="11"/>
  <c r="I2896" i="11"/>
  <c r="L2895" i="11"/>
  <c r="K2895" i="11"/>
  <c r="J2895" i="11"/>
  <c r="I2895" i="11"/>
  <c r="L2894" i="11"/>
  <c r="K2894" i="11"/>
  <c r="J2894" i="11"/>
  <c r="I2894" i="11"/>
  <c r="L2893" i="11"/>
  <c r="K2893" i="11"/>
  <c r="J2893" i="11"/>
  <c r="I2893" i="11"/>
  <c r="L2892" i="11"/>
  <c r="K2892" i="11"/>
  <c r="J2892" i="11"/>
  <c r="I2892" i="11"/>
  <c r="L2891" i="11"/>
  <c r="K2891" i="11"/>
  <c r="J2891" i="11"/>
  <c r="I2891" i="11"/>
  <c r="L2890" i="11"/>
  <c r="K2890" i="11"/>
  <c r="J2890" i="11"/>
  <c r="I2890" i="11"/>
  <c r="L2889" i="11"/>
  <c r="K2889" i="11"/>
  <c r="J2889" i="11"/>
  <c r="I2889" i="11"/>
  <c r="L2888" i="11"/>
  <c r="K2888" i="11"/>
  <c r="J2888" i="11"/>
  <c r="I2888" i="11"/>
  <c r="L2887" i="11"/>
  <c r="K2887" i="11"/>
  <c r="J2887" i="11"/>
  <c r="I2887" i="11"/>
  <c r="L2886" i="11"/>
  <c r="K2886" i="11"/>
  <c r="J2886" i="11"/>
  <c r="I2886" i="11"/>
  <c r="L2885" i="11"/>
  <c r="K2885" i="11"/>
  <c r="J2885" i="11"/>
  <c r="I2885" i="11"/>
  <c r="L2884" i="11"/>
  <c r="K2884" i="11"/>
  <c r="J2884" i="11"/>
  <c r="I2884" i="11"/>
  <c r="L2883" i="11"/>
  <c r="K2883" i="11"/>
  <c r="J2883" i="11"/>
  <c r="I2883" i="11"/>
  <c r="L2882" i="11"/>
  <c r="K2882" i="11"/>
  <c r="J2882" i="11"/>
  <c r="I2882" i="11"/>
  <c r="L2881" i="11"/>
  <c r="K2881" i="11"/>
  <c r="J2881" i="11"/>
  <c r="I2881" i="11"/>
  <c r="L2880" i="11"/>
  <c r="K2880" i="11"/>
  <c r="J2880" i="11"/>
  <c r="I2880" i="11"/>
  <c r="L2879" i="11"/>
  <c r="K2879" i="11"/>
  <c r="J2879" i="11"/>
  <c r="I2879" i="11"/>
  <c r="L2878" i="11"/>
  <c r="K2878" i="11"/>
  <c r="J2878" i="11"/>
  <c r="I2878" i="11"/>
  <c r="L2877" i="11"/>
  <c r="K2877" i="11"/>
  <c r="J2877" i="11"/>
  <c r="I2877" i="11"/>
  <c r="L2876" i="11"/>
  <c r="K2876" i="11"/>
  <c r="J2876" i="11"/>
  <c r="I2876" i="11"/>
  <c r="L2875" i="11"/>
  <c r="K2875" i="11"/>
  <c r="J2875" i="11"/>
  <c r="I2875" i="11"/>
  <c r="L2874" i="11"/>
  <c r="K2874" i="11"/>
  <c r="J2874" i="11"/>
  <c r="I2874" i="11"/>
  <c r="L2873" i="11"/>
  <c r="K2873" i="11"/>
  <c r="J2873" i="11"/>
  <c r="I2873" i="11"/>
  <c r="L2872" i="11"/>
  <c r="K2872" i="11"/>
  <c r="J2872" i="11"/>
  <c r="I2872" i="11"/>
  <c r="L2871" i="11"/>
  <c r="K2871" i="11"/>
  <c r="J2871" i="11"/>
  <c r="I2871" i="11"/>
  <c r="L2870" i="11"/>
  <c r="K2870" i="11"/>
  <c r="J2870" i="11"/>
  <c r="I2870" i="11"/>
  <c r="L2869" i="11"/>
  <c r="K2869" i="11"/>
  <c r="J2869" i="11"/>
  <c r="I2869" i="11"/>
  <c r="L2868" i="11"/>
  <c r="K2868" i="11"/>
  <c r="J2868" i="11"/>
  <c r="I2868" i="11"/>
  <c r="L2867" i="11"/>
  <c r="K2867" i="11"/>
  <c r="J2867" i="11"/>
  <c r="I2867" i="11"/>
  <c r="L2866" i="11"/>
  <c r="K2866" i="11"/>
  <c r="J2866" i="11"/>
  <c r="I2866" i="11"/>
  <c r="L2865" i="11"/>
  <c r="K2865" i="11"/>
  <c r="J2865" i="11"/>
  <c r="I2865" i="11"/>
  <c r="L2864" i="11"/>
  <c r="K2864" i="11"/>
  <c r="J2864" i="11"/>
  <c r="I2864" i="11"/>
  <c r="L2863" i="11"/>
  <c r="K2863" i="11"/>
  <c r="J2863" i="11"/>
  <c r="I2863" i="11"/>
  <c r="L2862" i="11"/>
  <c r="K2862" i="11"/>
  <c r="J2862" i="11"/>
  <c r="I2862" i="11"/>
  <c r="L2861" i="11"/>
  <c r="K2861" i="11"/>
  <c r="J2861" i="11"/>
  <c r="I2861" i="11"/>
  <c r="L2860" i="11"/>
  <c r="K2860" i="11"/>
  <c r="J2860" i="11"/>
  <c r="I2860" i="11"/>
  <c r="L2859" i="11"/>
  <c r="K2859" i="11"/>
  <c r="J2859" i="11"/>
  <c r="I2859" i="11"/>
  <c r="L2858" i="11"/>
  <c r="K2858" i="11"/>
  <c r="J2858" i="11"/>
  <c r="I2858" i="11"/>
  <c r="L2857" i="11"/>
  <c r="K2857" i="11"/>
  <c r="J2857" i="11"/>
  <c r="I2857" i="11"/>
  <c r="L2856" i="11"/>
  <c r="K2856" i="11"/>
  <c r="J2856" i="11"/>
  <c r="I2856" i="11"/>
  <c r="L2855" i="11"/>
  <c r="K2855" i="11"/>
  <c r="J2855" i="11"/>
  <c r="I2855" i="11"/>
  <c r="L2854" i="11"/>
  <c r="K2854" i="11"/>
  <c r="J2854" i="11"/>
  <c r="I2854" i="11"/>
  <c r="L2853" i="11"/>
  <c r="K2853" i="11"/>
  <c r="J2853" i="11"/>
  <c r="I2853" i="11"/>
  <c r="L2852" i="11"/>
  <c r="K2852" i="11"/>
  <c r="J2852" i="11"/>
  <c r="I2852" i="11"/>
  <c r="L2851" i="11"/>
  <c r="K2851" i="11"/>
  <c r="J2851" i="11"/>
  <c r="I2851" i="11"/>
  <c r="L2850" i="11"/>
  <c r="K2850" i="11"/>
  <c r="J2850" i="11"/>
  <c r="I2850" i="11"/>
  <c r="L2849" i="11"/>
  <c r="K2849" i="11"/>
  <c r="J2849" i="11"/>
  <c r="I2849" i="11"/>
  <c r="L2848" i="11"/>
  <c r="K2848" i="11"/>
  <c r="J2848" i="11"/>
  <c r="I2848" i="11"/>
  <c r="L2847" i="11"/>
  <c r="K2847" i="11"/>
  <c r="J2847" i="11"/>
  <c r="I2847" i="11"/>
  <c r="L2846" i="11"/>
  <c r="K2846" i="11"/>
  <c r="J2846" i="11"/>
  <c r="I2846" i="11"/>
  <c r="L2845" i="11"/>
  <c r="K2845" i="11"/>
  <c r="J2845" i="11"/>
  <c r="I2845" i="11"/>
  <c r="L2844" i="11"/>
  <c r="K2844" i="11"/>
  <c r="J2844" i="11"/>
  <c r="I2844" i="11"/>
  <c r="L2843" i="11"/>
  <c r="K2843" i="11"/>
  <c r="J2843" i="11"/>
  <c r="I2843" i="11"/>
  <c r="L2842" i="11"/>
  <c r="K2842" i="11"/>
  <c r="J2842" i="11"/>
  <c r="I2842" i="11"/>
  <c r="L2841" i="11"/>
  <c r="K2841" i="11"/>
  <c r="J2841" i="11"/>
  <c r="I2841" i="11"/>
  <c r="L2840" i="11"/>
  <c r="K2840" i="11"/>
  <c r="J2840" i="11"/>
  <c r="I2840" i="11"/>
  <c r="L2839" i="11"/>
  <c r="K2839" i="11"/>
  <c r="J2839" i="11"/>
  <c r="I2839" i="11"/>
  <c r="L2838" i="11"/>
  <c r="K2838" i="11"/>
  <c r="J2838" i="11"/>
  <c r="I2838" i="11"/>
  <c r="L2837" i="11"/>
  <c r="K2837" i="11"/>
  <c r="J2837" i="11"/>
  <c r="I2837" i="11"/>
  <c r="L2836" i="11"/>
  <c r="K2836" i="11"/>
  <c r="J2836" i="11"/>
  <c r="I2836" i="11"/>
  <c r="L2835" i="11"/>
  <c r="K2835" i="11"/>
  <c r="J2835" i="11"/>
  <c r="I2835" i="11"/>
  <c r="L2834" i="11"/>
  <c r="K2834" i="11"/>
  <c r="J2834" i="11"/>
  <c r="I2834" i="11"/>
  <c r="L2833" i="11"/>
  <c r="K2833" i="11"/>
  <c r="J2833" i="11"/>
  <c r="I2833" i="11"/>
  <c r="L2832" i="11"/>
  <c r="K2832" i="11"/>
  <c r="J2832" i="11"/>
  <c r="I2832" i="11"/>
  <c r="L2831" i="11"/>
  <c r="K2831" i="11"/>
  <c r="J2831" i="11"/>
  <c r="I2831" i="11"/>
  <c r="L2830" i="11"/>
  <c r="K2830" i="11"/>
  <c r="J2830" i="11"/>
  <c r="I2830" i="11"/>
  <c r="L2829" i="11"/>
  <c r="K2829" i="11"/>
  <c r="J2829" i="11"/>
  <c r="I2829" i="11"/>
  <c r="L2828" i="11"/>
  <c r="K2828" i="11"/>
  <c r="J2828" i="11"/>
  <c r="I2828" i="11"/>
  <c r="L2827" i="11"/>
  <c r="K2827" i="11"/>
  <c r="J2827" i="11"/>
  <c r="I2827" i="11"/>
  <c r="L2826" i="11"/>
  <c r="K2826" i="11"/>
  <c r="J2826" i="11"/>
  <c r="I2826" i="11"/>
  <c r="L2825" i="11"/>
  <c r="K2825" i="11"/>
  <c r="J2825" i="11"/>
  <c r="I2825" i="11"/>
  <c r="L2824" i="11"/>
  <c r="K2824" i="11"/>
  <c r="J2824" i="11"/>
  <c r="I2824" i="11"/>
  <c r="L2823" i="11"/>
  <c r="K2823" i="11"/>
  <c r="J2823" i="11"/>
  <c r="I2823" i="11"/>
  <c r="L2822" i="11"/>
  <c r="K2822" i="11"/>
  <c r="J2822" i="11"/>
  <c r="I2822" i="11"/>
  <c r="L2821" i="11"/>
  <c r="K2821" i="11"/>
  <c r="J2821" i="11"/>
  <c r="I2821" i="11"/>
  <c r="L2820" i="11"/>
  <c r="K2820" i="11"/>
  <c r="J2820" i="11"/>
  <c r="I2820" i="11"/>
  <c r="L2819" i="11"/>
  <c r="K2819" i="11"/>
  <c r="J2819" i="11"/>
  <c r="I2819" i="11"/>
  <c r="L2818" i="11"/>
  <c r="K2818" i="11"/>
  <c r="J2818" i="11"/>
  <c r="I2818" i="11"/>
  <c r="L2817" i="11"/>
  <c r="K2817" i="11"/>
  <c r="J2817" i="11"/>
  <c r="I2817" i="11"/>
  <c r="L2816" i="11"/>
  <c r="K2816" i="11"/>
  <c r="J2816" i="11"/>
  <c r="I2816" i="11"/>
  <c r="L2815" i="11"/>
  <c r="K2815" i="11"/>
  <c r="J2815" i="11"/>
  <c r="I2815" i="11"/>
  <c r="L2814" i="11"/>
  <c r="K2814" i="11"/>
  <c r="J2814" i="11"/>
  <c r="I2814" i="11"/>
  <c r="L2813" i="11"/>
  <c r="K2813" i="11"/>
  <c r="J2813" i="11"/>
  <c r="I2813" i="11"/>
  <c r="L2812" i="11"/>
  <c r="K2812" i="11"/>
  <c r="J2812" i="11"/>
  <c r="I2812" i="11"/>
  <c r="L2811" i="11"/>
  <c r="K2811" i="11"/>
  <c r="J2811" i="11"/>
  <c r="I2811" i="11"/>
  <c r="L2810" i="11"/>
  <c r="K2810" i="11"/>
  <c r="J2810" i="11"/>
  <c r="I2810" i="11"/>
  <c r="L2809" i="11"/>
  <c r="K2809" i="11"/>
  <c r="J2809" i="11"/>
  <c r="I2809" i="11"/>
  <c r="L2808" i="11"/>
  <c r="K2808" i="11"/>
  <c r="J2808" i="11"/>
  <c r="I2808" i="11"/>
  <c r="L2807" i="11"/>
  <c r="K2807" i="11"/>
  <c r="J2807" i="11"/>
  <c r="I2807" i="11"/>
  <c r="L2806" i="11"/>
  <c r="K2806" i="11"/>
  <c r="J2806" i="11"/>
  <c r="I2806" i="11"/>
  <c r="L2805" i="11"/>
  <c r="K2805" i="11"/>
  <c r="J2805" i="11"/>
  <c r="I2805" i="11"/>
  <c r="L2804" i="11"/>
  <c r="K2804" i="11"/>
  <c r="J2804" i="11"/>
  <c r="I2804" i="11"/>
  <c r="L2803" i="11"/>
  <c r="K2803" i="11"/>
  <c r="J2803" i="11"/>
  <c r="I2803" i="11"/>
  <c r="L2802" i="11"/>
  <c r="K2802" i="11"/>
  <c r="J2802" i="11"/>
  <c r="I2802" i="11"/>
  <c r="L2801" i="11"/>
  <c r="K2801" i="11"/>
  <c r="J2801" i="11"/>
  <c r="I2801" i="11"/>
  <c r="L2800" i="11"/>
  <c r="K2800" i="11"/>
  <c r="J2800" i="11"/>
  <c r="I2800" i="11"/>
  <c r="L2799" i="11"/>
  <c r="K2799" i="11"/>
  <c r="J2799" i="11"/>
  <c r="I2799" i="11"/>
  <c r="L2798" i="11"/>
  <c r="K2798" i="11"/>
  <c r="J2798" i="11"/>
  <c r="I2798" i="11"/>
  <c r="L2797" i="11"/>
  <c r="K2797" i="11"/>
  <c r="J2797" i="11"/>
  <c r="I2797" i="11"/>
  <c r="L2796" i="11"/>
  <c r="K2796" i="11"/>
  <c r="J2796" i="11"/>
  <c r="I2796" i="11"/>
  <c r="L2795" i="11"/>
  <c r="K2795" i="11"/>
  <c r="J2795" i="11"/>
  <c r="I2795" i="11"/>
  <c r="L2794" i="11"/>
  <c r="K2794" i="11"/>
  <c r="J2794" i="11"/>
  <c r="I2794" i="11"/>
  <c r="L2793" i="11"/>
  <c r="K2793" i="11"/>
  <c r="J2793" i="11"/>
  <c r="I2793" i="11"/>
  <c r="L2792" i="11"/>
  <c r="K2792" i="11"/>
  <c r="J2792" i="11"/>
  <c r="I2792" i="11"/>
  <c r="L2791" i="11"/>
  <c r="K2791" i="11"/>
  <c r="J2791" i="11"/>
  <c r="I2791" i="11"/>
  <c r="L2790" i="11"/>
  <c r="K2790" i="11"/>
  <c r="J2790" i="11"/>
  <c r="I2790" i="11"/>
  <c r="L2789" i="11"/>
  <c r="K2789" i="11"/>
  <c r="J2789" i="11"/>
  <c r="I2789" i="11"/>
  <c r="L2788" i="11"/>
  <c r="K2788" i="11"/>
  <c r="J2788" i="11"/>
  <c r="I2788" i="11"/>
  <c r="L2787" i="11"/>
  <c r="K2787" i="11"/>
  <c r="J2787" i="11"/>
  <c r="I2787" i="11"/>
  <c r="L2786" i="11"/>
  <c r="K2786" i="11"/>
  <c r="J2786" i="11"/>
  <c r="I2786" i="11"/>
  <c r="L2785" i="11"/>
  <c r="K2785" i="11"/>
  <c r="J2785" i="11"/>
  <c r="I2785" i="11"/>
  <c r="L2784" i="11"/>
  <c r="K2784" i="11"/>
  <c r="J2784" i="11"/>
  <c r="I2784" i="11"/>
  <c r="L2783" i="11"/>
  <c r="K2783" i="11"/>
  <c r="J2783" i="11"/>
  <c r="I2783" i="11"/>
  <c r="L2782" i="11"/>
  <c r="K2782" i="11"/>
  <c r="J2782" i="11"/>
  <c r="I2782" i="11"/>
  <c r="L2781" i="11"/>
  <c r="K2781" i="11"/>
  <c r="J2781" i="11"/>
  <c r="I2781" i="11"/>
  <c r="L2780" i="11"/>
  <c r="K2780" i="11"/>
  <c r="J2780" i="11"/>
  <c r="I2780" i="11"/>
  <c r="L2779" i="11"/>
  <c r="K2779" i="11"/>
  <c r="J2779" i="11"/>
  <c r="I2779" i="11"/>
  <c r="L2778" i="11"/>
  <c r="K2778" i="11"/>
  <c r="J2778" i="11"/>
  <c r="I2778" i="11"/>
  <c r="L2777" i="11"/>
  <c r="K2777" i="11"/>
  <c r="J2777" i="11"/>
  <c r="I2777" i="11"/>
  <c r="L2776" i="11"/>
  <c r="K2776" i="11"/>
  <c r="J2776" i="11"/>
  <c r="I2776" i="11"/>
  <c r="L2775" i="11"/>
  <c r="K2775" i="11"/>
  <c r="J2775" i="11"/>
  <c r="I2775" i="11"/>
  <c r="L2774" i="11"/>
  <c r="K2774" i="11"/>
  <c r="J2774" i="11"/>
  <c r="I2774" i="11"/>
  <c r="L2773" i="11"/>
  <c r="K2773" i="11"/>
  <c r="J2773" i="11"/>
  <c r="I2773" i="11"/>
  <c r="L2772" i="11"/>
  <c r="K2772" i="11"/>
  <c r="J2772" i="11"/>
  <c r="I2772" i="11"/>
  <c r="L2771" i="11"/>
  <c r="K2771" i="11"/>
  <c r="J2771" i="11"/>
  <c r="I2771" i="11"/>
  <c r="L2770" i="11"/>
  <c r="K2770" i="11"/>
  <c r="J2770" i="11"/>
  <c r="I2770" i="11"/>
  <c r="L2769" i="11"/>
  <c r="K2769" i="11"/>
  <c r="J2769" i="11"/>
  <c r="I2769" i="11"/>
  <c r="L2768" i="11"/>
  <c r="K2768" i="11"/>
  <c r="J2768" i="11"/>
  <c r="I2768" i="11"/>
  <c r="L2767" i="11"/>
  <c r="K2767" i="11"/>
  <c r="J2767" i="11"/>
  <c r="I2767" i="11"/>
  <c r="L2766" i="11"/>
  <c r="K2766" i="11"/>
  <c r="J2766" i="11"/>
  <c r="I2766" i="11"/>
  <c r="L2765" i="11"/>
  <c r="K2765" i="11"/>
  <c r="J2765" i="11"/>
  <c r="I2765" i="11"/>
  <c r="L2764" i="11"/>
  <c r="K2764" i="11"/>
  <c r="J2764" i="11"/>
  <c r="I2764" i="11"/>
  <c r="L2763" i="11"/>
  <c r="K2763" i="11"/>
  <c r="J2763" i="11"/>
  <c r="I2763" i="11"/>
  <c r="L2762" i="11"/>
  <c r="K2762" i="11"/>
  <c r="J2762" i="11"/>
  <c r="I2762" i="11"/>
  <c r="L2761" i="11"/>
  <c r="K2761" i="11"/>
  <c r="J2761" i="11"/>
  <c r="I2761" i="11"/>
  <c r="L2760" i="11"/>
  <c r="K2760" i="11"/>
  <c r="J2760" i="11"/>
  <c r="I2760" i="11"/>
  <c r="L2759" i="11"/>
  <c r="K2759" i="11"/>
  <c r="J2759" i="11"/>
  <c r="I2759" i="11"/>
  <c r="L2758" i="11"/>
  <c r="K2758" i="11"/>
  <c r="J2758" i="11"/>
  <c r="I2758" i="11"/>
  <c r="L2757" i="11"/>
  <c r="K2757" i="11"/>
  <c r="J2757" i="11"/>
  <c r="I2757" i="11"/>
  <c r="L2756" i="11"/>
  <c r="K2756" i="11"/>
  <c r="J2756" i="11"/>
  <c r="I2756" i="11"/>
  <c r="L2755" i="11"/>
  <c r="K2755" i="11"/>
  <c r="J2755" i="11"/>
  <c r="I2755" i="11"/>
  <c r="L2754" i="11"/>
  <c r="K2754" i="11"/>
  <c r="J2754" i="11"/>
  <c r="I2754" i="11"/>
  <c r="L2753" i="11"/>
  <c r="K2753" i="11"/>
  <c r="J2753" i="11"/>
  <c r="I2753" i="11"/>
  <c r="L2752" i="11"/>
  <c r="K2752" i="11"/>
  <c r="J2752" i="11"/>
  <c r="I2752" i="11"/>
  <c r="L2751" i="11"/>
  <c r="K2751" i="11"/>
  <c r="J2751" i="11"/>
  <c r="I2751" i="11"/>
  <c r="L2750" i="11"/>
  <c r="K2750" i="11"/>
  <c r="J2750" i="11"/>
  <c r="I2750" i="11"/>
  <c r="L2749" i="11"/>
  <c r="K2749" i="11"/>
  <c r="J2749" i="11"/>
  <c r="I2749" i="11"/>
  <c r="L2748" i="11"/>
  <c r="K2748" i="11"/>
  <c r="J2748" i="11"/>
  <c r="I2748" i="11"/>
  <c r="L2747" i="11"/>
  <c r="K2747" i="11"/>
  <c r="J2747" i="11"/>
  <c r="I2747" i="11"/>
  <c r="L2746" i="11"/>
  <c r="K2746" i="11"/>
  <c r="J2746" i="11"/>
  <c r="I2746" i="11"/>
  <c r="L2745" i="11"/>
  <c r="K2745" i="11"/>
  <c r="J2745" i="11"/>
  <c r="I2745" i="11"/>
  <c r="L2744" i="11"/>
  <c r="K2744" i="11"/>
  <c r="J2744" i="11"/>
  <c r="I2744" i="11"/>
  <c r="L2743" i="11"/>
  <c r="K2743" i="11"/>
  <c r="J2743" i="11"/>
  <c r="I2743" i="11"/>
  <c r="L2742" i="11"/>
  <c r="K2742" i="11"/>
  <c r="J2742" i="11"/>
  <c r="I2742" i="11"/>
  <c r="L2741" i="11"/>
  <c r="K2741" i="11"/>
  <c r="J2741" i="11"/>
  <c r="I2741" i="11"/>
  <c r="L2740" i="11"/>
  <c r="K2740" i="11"/>
  <c r="J2740" i="11"/>
  <c r="I2740" i="11"/>
  <c r="L2739" i="11"/>
  <c r="K2739" i="11"/>
  <c r="J2739" i="11"/>
  <c r="I2739" i="11"/>
  <c r="L2738" i="11"/>
  <c r="K2738" i="11"/>
  <c r="J2738" i="11"/>
  <c r="I2738" i="11"/>
  <c r="L2737" i="11"/>
  <c r="K2737" i="11"/>
  <c r="J2737" i="11"/>
  <c r="I2737" i="11"/>
  <c r="L2736" i="11"/>
  <c r="K2736" i="11"/>
  <c r="J2736" i="11"/>
  <c r="I2736" i="11"/>
  <c r="L2735" i="11"/>
  <c r="K2735" i="11"/>
  <c r="J2735" i="11"/>
  <c r="I2735" i="11"/>
  <c r="L2734" i="11"/>
  <c r="K2734" i="11"/>
  <c r="J2734" i="11"/>
  <c r="I2734" i="11"/>
  <c r="L2733" i="11"/>
  <c r="K2733" i="11"/>
  <c r="J2733" i="11"/>
  <c r="I2733" i="11"/>
  <c r="L2732" i="11"/>
  <c r="K2732" i="11"/>
  <c r="J2732" i="11"/>
  <c r="I2732" i="11"/>
  <c r="L2731" i="11"/>
  <c r="K2731" i="11"/>
  <c r="J2731" i="11"/>
  <c r="I2731" i="11"/>
  <c r="L2730" i="11"/>
  <c r="K2730" i="11"/>
  <c r="J2730" i="11"/>
  <c r="I2730" i="11"/>
  <c r="L2729" i="11"/>
  <c r="K2729" i="11"/>
  <c r="J2729" i="11"/>
  <c r="I2729" i="11"/>
  <c r="L2728" i="11"/>
  <c r="K2728" i="11"/>
  <c r="J2728" i="11"/>
  <c r="I2728" i="11"/>
  <c r="L2727" i="11"/>
  <c r="K2727" i="11"/>
  <c r="J2727" i="11"/>
  <c r="I2727" i="11"/>
  <c r="L2726" i="11"/>
  <c r="K2726" i="11"/>
  <c r="J2726" i="11"/>
  <c r="I2726" i="11"/>
  <c r="L2725" i="11"/>
  <c r="K2725" i="11"/>
  <c r="J2725" i="11"/>
  <c r="I2725" i="11"/>
  <c r="L2724" i="11"/>
  <c r="K2724" i="11"/>
  <c r="J2724" i="11"/>
  <c r="I2724" i="11"/>
  <c r="L2723" i="11"/>
  <c r="K2723" i="11"/>
  <c r="J2723" i="11"/>
  <c r="I2723" i="11"/>
  <c r="L2722" i="11"/>
  <c r="K2722" i="11"/>
  <c r="J2722" i="11"/>
  <c r="I2722" i="11"/>
  <c r="L2721" i="11"/>
  <c r="K2721" i="11"/>
  <c r="J2721" i="11"/>
  <c r="I2721" i="11"/>
  <c r="L2720" i="11"/>
  <c r="K2720" i="11"/>
  <c r="J2720" i="11"/>
  <c r="I2720" i="11"/>
  <c r="L2719" i="11"/>
  <c r="K2719" i="11"/>
  <c r="J2719" i="11"/>
  <c r="I2719" i="11"/>
  <c r="L2718" i="11"/>
  <c r="K2718" i="11"/>
  <c r="J2718" i="11"/>
  <c r="I2718" i="11"/>
  <c r="L2717" i="11"/>
  <c r="K2717" i="11"/>
  <c r="J2717" i="11"/>
  <c r="I2717" i="11"/>
  <c r="L2716" i="11"/>
  <c r="K2716" i="11"/>
  <c r="J2716" i="11"/>
  <c r="I2716" i="11"/>
  <c r="L2715" i="11"/>
  <c r="K2715" i="11"/>
  <c r="J2715" i="11"/>
  <c r="I2715" i="11"/>
  <c r="L2714" i="11"/>
  <c r="K2714" i="11"/>
  <c r="J2714" i="11"/>
  <c r="I2714" i="11"/>
  <c r="L2713" i="11"/>
  <c r="K2713" i="11"/>
  <c r="J2713" i="11"/>
  <c r="I2713" i="11"/>
  <c r="L2712" i="11"/>
  <c r="K2712" i="11"/>
  <c r="J2712" i="11"/>
  <c r="I2712" i="11"/>
  <c r="L2711" i="11"/>
  <c r="K2711" i="11"/>
  <c r="J2711" i="11"/>
  <c r="I2711" i="11"/>
  <c r="L2710" i="11"/>
  <c r="K2710" i="11"/>
  <c r="J2710" i="11"/>
  <c r="I2710" i="11"/>
  <c r="L2709" i="11"/>
  <c r="K2709" i="11"/>
  <c r="J2709" i="11"/>
  <c r="I2709" i="11"/>
  <c r="L2708" i="11"/>
  <c r="K2708" i="11"/>
  <c r="J2708" i="11"/>
  <c r="I2708" i="11"/>
  <c r="L2707" i="11"/>
  <c r="K2707" i="11"/>
  <c r="J2707" i="11"/>
  <c r="I2707" i="11"/>
  <c r="L2706" i="11"/>
  <c r="K2706" i="11"/>
  <c r="J2706" i="11"/>
  <c r="I2706" i="11"/>
  <c r="L2705" i="11"/>
  <c r="K2705" i="11"/>
  <c r="J2705" i="11"/>
  <c r="I2705" i="11"/>
  <c r="L2704" i="11"/>
  <c r="K2704" i="11"/>
  <c r="J2704" i="11"/>
  <c r="I2704" i="11"/>
  <c r="L2703" i="11"/>
  <c r="K2703" i="11"/>
  <c r="J2703" i="11"/>
  <c r="I2703" i="11"/>
  <c r="L2702" i="11"/>
  <c r="K2702" i="11"/>
  <c r="J2702" i="11"/>
  <c r="I2702" i="11"/>
  <c r="L2701" i="11"/>
  <c r="K2701" i="11"/>
  <c r="J2701" i="11"/>
  <c r="I2701" i="11"/>
  <c r="L2700" i="11"/>
  <c r="K2700" i="11"/>
  <c r="J2700" i="11"/>
  <c r="I2700" i="11"/>
  <c r="L2699" i="11"/>
  <c r="K2699" i="11"/>
  <c r="J2699" i="11"/>
  <c r="I2699" i="11"/>
  <c r="L2698" i="11"/>
  <c r="K2698" i="11"/>
  <c r="J2698" i="11"/>
  <c r="I2698" i="11"/>
  <c r="L2697" i="11"/>
  <c r="K2697" i="11"/>
  <c r="J2697" i="11"/>
  <c r="I2697" i="11"/>
  <c r="L2696" i="11"/>
  <c r="K2696" i="11"/>
  <c r="J2696" i="11"/>
  <c r="I2696" i="11"/>
  <c r="L2695" i="11"/>
  <c r="K2695" i="11"/>
  <c r="J2695" i="11"/>
  <c r="I2695" i="11"/>
  <c r="L2694" i="11"/>
  <c r="K2694" i="11"/>
  <c r="J2694" i="11"/>
  <c r="I2694" i="11"/>
  <c r="L2693" i="11"/>
  <c r="K2693" i="11"/>
  <c r="J2693" i="11"/>
  <c r="I2693" i="11"/>
  <c r="L2692" i="11"/>
  <c r="K2692" i="11"/>
  <c r="J2692" i="11"/>
  <c r="I2692" i="11"/>
  <c r="L2691" i="11"/>
  <c r="K2691" i="11"/>
  <c r="J2691" i="11"/>
  <c r="I2691" i="11"/>
  <c r="L2690" i="11"/>
  <c r="K2690" i="11"/>
  <c r="J2690" i="11"/>
  <c r="I2690" i="11"/>
  <c r="L2689" i="11"/>
  <c r="K2689" i="11"/>
  <c r="J2689" i="11"/>
  <c r="I2689" i="11"/>
  <c r="L2688" i="11"/>
  <c r="K2688" i="11"/>
  <c r="J2688" i="11"/>
  <c r="I2688" i="11"/>
  <c r="L2687" i="11"/>
  <c r="K2687" i="11"/>
  <c r="J2687" i="11"/>
  <c r="I2687" i="11"/>
  <c r="L2686" i="11"/>
  <c r="K2686" i="11"/>
  <c r="J2686" i="11"/>
  <c r="I2686" i="11"/>
  <c r="L2685" i="11"/>
  <c r="K2685" i="11"/>
  <c r="J2685" i="11"/>
  <c r="I2685" i="11"/>
  <c r="L2684" i="11"/>
  <c r="K2684" i="11"/>
  <c r="J2684" i="11"/>
  <c r="I2684" i="11"/>
  <c r="L2683" i="11"/>
  <c r="K2683" i="11"/>
  <c r="J2683" i="11"/>
  <c r="I2683" i="11"/>
  <c r="L2682" i="11"/>
  <c r="K2682" i="11"/>
  <c r="J2682" i="11"/>
  <c r="I2682" i="11"/>
  <c r="L2681" i="11"/>
  <c r="K2681" i="11"/>
  <c r="J2681" i="11"/>
  <c r="I2681" i="11"/>
  <c r="L2680" i="11"/>
  <c r="K2680" i="11"/>
  <c r="J2680" i="11"/>
  <c r="I2680" i="11"/>
  <c r="L2679" i="11"/>
  <c r="K2679" i="11"/>
  <c r="J2679" i="11"/>
  <c r="I2679" i="11"/>
  <c r="L2678" i="11"/>
  <c r="K2678" i="11"/>
  <c r="J2678" i="11"/>
  <c r="I2678" i="11"/>
  <c r="L2677" i="11"/>
  <c r="K2677" i="11"/>
  <c r="J2677" i="11"/>
  <c r="I2677" i="11"/>
  <c r="L2676" i="11"/>
  <c r="K2676" i="11"/>
  <c r="J2676" i="11"/>
  <c r="I2676" i="11"/>
  <c r="L2675" i="11"/>
  <c r="K2675" i="11"/>
  <c r="J2675" i="11"/>
  <c r="I2675" i="11"/>
  <c r="L2674" i="11"/>
  <c r="K2674" i="11"/>
  <c r="J2674" i="11"/>
  <c r="I2674" i="11"/>
  <c r="L2673" i="11"/>
  <c r="K2673" i="11"/>
  <c r="J2673" i="11"/>
  <c r="I2673" i="11"/>
  <c r="L2672" i="11"/>
  <c r="K2672" i="11"/>
  <c r="J2672" i="11"/>
  <c r="I2672" i="11"/>
  <c r="L2671" i="11"/>
  <c r="K2671" i="11"/>
  <c r="J2671" i="11"/>
  <c r="I2671" i="11"/>
  <c r="L2670" i="11"/>
  <c r="K2670" i="11"/>
  <c r="J2670" i="11"/>
  <c r="I2670" i="11"/>
  <c r="L2669" i="11"/>
  <c r="K2669" i="11"/>
  <c r="J2669" i="11"/>
  <c r="I2669" i="11"/>
  <c r="L2668" i="11"/>
  <c r="K2668" i="11"/>
  <c r="J2668" i="11"/>
  <c r="I2668" i="11"/>
  <c r="L2667" i="11"/>
  <c r="K2667" i="11"/>
  <c r="J2667" i="11"/>
  <c r="I2667" i="11"/>
  <c r="L2666" i="11"/>
  <c r="K2666" i="11"/>
  <c r="J2666" i="11"/>
  <c r="I2666" i="11"/>
  <c r="L2665" i="11"/>
  <c r="K2665" i="11"/>
  <c r="J2665" i="11"/>
  <c r="I2665" i="11"/>
  <c r="L2664" i="11"/>
  <c r="K2664" i="11"/>
  <c r="J2664" i="11"/>
  <c r="I2664" i="11"/>
  <c r="L2663" i="11"/>
  <c r="K2663" i="11"/>
  <c r="J2663" i="11"/>
  <c r="I2663" i="11"/>
  <c r="L2662" i="11"/>
  <c r="K2662" i="11"/>
  <c r="J2662" i="11"/>
  <c r="I2662" i="11"/>
  <c r="L2661" i="11"/>
  <c r="K2661" i="11"/>
  <c r="J2661" i="11"/>
  <c r="I2661" i="11"/>
  <c r="L2660" i="11"/>
  <c r="K2660" i="11"/>
  <c r="J2660" i="11"/>
  <c r="I2660" i="11"/>
  <c r="L2659" i="11"/>
  <c r="K2659" i="11"/>
  <c r="J2659" i="11"/>
  <c r="I2659" i="11"/>
  <c r="L2658" i="11"/>
  <c r="K2658" i="11"/>
  <c r="J2658" i="11"/>
  <c r="I2658" i="11"/>
  <c r="L2657" i="11"/>
  <c r="K2657" i="11"/>
  <c r="J2657" i="11"/>
  <c r="I2657" i="11"/>
  <c r="L2656" i="11"/>
  <c r="K2656" i="11"/>
  <c r="J2656" i="11"/>
  <c r="I2656" i="11"/>
  <c r="L2655" i="11"/>
  <c r="K2655" i="11"/>
  <c r="J2655" i="11"/>
  <c r="I2655" i="11"/>
  <c r="L2654" i="11"/>
  <c r="K2654" i="11"/>
  <c r="J2654" i="11"/>
  <c r="I2654" i="11"/>
  <c r="L2653" i="11"/>
  <c r="K2653" i="11"/>
  <c r="J2653" i="11"/>
  <c r="I2653" i="11"/>
  <c r="L2652" i="11"/>
  <c r="K2652" i="11"/>
  <c r="J2652" i="11"/>
  <c r="I2652" i="11"/>
  <c r="L2651" i="11"/>
  <c r="K2651" i="11"/>
  <c r="J2651" i="11"/>
  <c r="I2651" i="11"/>
  <c r="L2650" i="11"/>
  <c r="K2650" i="11"/>
  <c r="J2650" i="11"/>
  <c r="I2650" i="11"/>
  <c r="L2649" i="11"/>
  <c r="K2649" i="11"/>
  <c r="J2649" i="11"/>
  <c r="I2649" i="11"/>
  <c r="L2648" i="11"/>
  <c r="K2648" i="11"/>
  <c r="J2648" i="11"/>
  <c r="I2648" i="11"/>
  <c r="L2647" i="11"/>
  <c r="K2647" i="11"/>
  <c r="J2647" i="11"/>
  <c r="I2647" i="11"/>
  <c r="L2646" i="11"/>
  <c r="K2646" i="11"/>
  <c r="J2646" i="11"/>
  <c r="I2646" i="11"/>
  <c r="L2645" i="11"/>
  <c r="K2645" i="11"/>
  <c r="J2645" i="11"/>
  <c r="I2645" i="11"/>
  <c r="L2644" i="11"/>
  <c r="K2644" i="11"/>
  <c r="J2644" i="11"/>
  <c r="I2644" i="11"/>
  <c r="L2643" i="11"/>
  <c r="K2643" i="11"/>
  <c r="J2643" i="11"/>
  <c r="I2643" i="11"/>
  <c r="L2642" i="11"/>
  <c r="K2642" i="11"/>
  <c r="J2642" i="11"/>
  <c r="I2642" i="11"/>
  <c r="L2641" i="11"/>
  <c r="K2641" i="11"/>
  <c r="J2641" i="11"/>
  <c r="I2641" i="11"/>
  <c r="L2640" i="11"/>
  <c r="K2640" i="11"/>
  <c r="J2640" i="11"/>
  <c r="I2640" i="11"/>
  <c r="L2639" i="11"/>
  <c r="K2639" i="11"/>
  <c r="J2639" i="11"/>
  <c r="I2639" i="11"/>
  <c r="L2638" i="11"/>
  <c r="K2638" i="11"/>
  <c r="J2638" i="11"/>
  <c r="I2638" i="11"/>
  <c r="L2637" i="11"/>
  <c r="K2637" i="11"/>
  <c r="J2637" i="11"/>
  <c r="I2637" i="11"/>
  <c r="L2636" i="11"/>
  <c r="K2636" i="11"/>
  <c r="J2636" i="11"/>
  <c r="I2636" i="11"/>
  <c r="L2635" i="11"/>
  <c r="K2635" i="11"/>
  <c r="J2635" i="11"/>
  <c r="I2635" i="11"/>
  <c r="L2634" i="11"/>
  <c r="K2634" i="11"/>
  <c r="J2634" i="11"/>
  <c r="I2634" i="11"/>
  <c r="L2633" i="11"/>
  <c r="K2633" i="11"/>
  <c r="J2633" i="11"/>
  <c r="I2633" i="11"/>
  <c r="L2632" i="11"/>
  <c r="K2632" i="11"/>
  <c r="J2632" i="11"/>
  <c r="I2632" i="11"/>
  <c r="L2631" i="11"/>
  <c r="K2631" i="11"/>
  <c r="J2631" i="11"/>
  <c r="I2631" i="11"/>
  <c r="L2630" i="11"/>
  <c r="K2630" i="11"/>
  <c r="J2630" i="11"/>
  <c r="I2630" i="11"/>
  <c r="L2629" i="11"/>
  <c r="K2629" i="11"/>
  <c r="J2629" i="11"/>
  <c r="I2629" i="11"/>
  <c r="L2628" i="11"/>
  <c r="K2628" i="11"/>
  <c r="J2628" i="11"/>
  <c r="I2628" i="11"/>
  <c r="L2627" i="11"/>
  <c r="K2627" i="11"/>
  <c r="J2627" i="11"/>
  <c r="I2627" i="11"/>
  <c r="L2626" i="11"/>
  <c r="K2626" i="11"/>
  <c r="J2626" i="11"/>
  <c r="I2626" i="11"/>
  <c r="L2625" i="11"/>
  <c r="K2625" i="11"/>
  <c r="J2625" i="11"/>
  <c r="I2625" i="11"/>
  <c r="L2624" i="11"/>
  <c r="K2624" i="11"/>
  <c r="J2624" i="11"/>
  <c r="I2624" i="11"/>
  <c r="L2623" i="11"/>
  <c r="K2623" i="11"/>
  <c r="J2623" i="11"/>
  <c r="I2623" i="11"/>
  <c r="L2622" i="11"/>
  <c r="K2622" i="11"/>
  <c r="J2622" i="11"/>
  <c r="I2622" i="11"/>
  <c r="L2621" i="11"/>
  <c r="K2621" i="11"/>
  <c r="J2621" i="11"/>
  <c r="I2621" i="11"/>
  <c r="L2620" i="11"/>
  <c r="K2620" i="11"/>
  <c r="J2620" i="11"/>
  <c r="I2620" i="11"/>
  <c r="L2619" i="11"/>
  <c r="K2619" i="11"/>
  <c r="J2619" i="11"/>
  <c r="I2619" i="11"/>
  <c r="L2618" i="11"/>
  <c r="K2618" i="11"/>
  <c r="J2618" i="11"/>
  <c r="I2618" i="11"/>
  <c r="L2617" i="11"/>
  <c r="K2617" i="11"/>
  <c r="J2617" i="11"/>
  <c r="I2617" i="11"/>
  <c r="L2616" i="11"/>
  <c r="K2616" i="11"/>
  <c r="J2616" i="11"/>
  <c r="I2616" i="11"/>
  <c r="L2615" i="11"/>
  <c r="K2615" i="11"/>
  <c r="J2615" i="11"/>
  <c r="I2615" i="11"/>
  <c r="L2614" i="11"/>
  <c r="K2614" i="11"/>
  <c r="J2614" i="11"/>
  <c r="I2614" i="11"/>
  <c r="L2613" i="11"/>
  <c r="K2613" i="11"/>
  <c r="J2613" i="11"/>
  <c r="I2613" i="11"/>
  <c r="L2612" i="11"/>
  <c r="K2612" i="11"/>
  <c r="J2612" i="11"/>
  <c r="I2612" i="11"/>
  <c r="L2611" i="11"/>
  <c r="K2611" i="11"/>
  <c r="J2611" i="11"/>
  <c r="I2611" i="11"/>
  <c r="L2610" i="11"/>
  <c r="K2610" i="11"/>
  <c r="J2610" i="11"/>
  <c r="I2610" i="11"/>
  <c r="L2609" i="11"/>
  <c r="K2609" i="11"/>
  <c r="J2609" i="11"/>
  <c r="I2609" i="11"/>
  <c r="L2608" i="11"/>
  <c r="K2608" i="11"/>
  <c r="J2608" i="11"/>
  <c r="I2608" i="11"/>
  <c r="L2607" i="11"/>
  <c r="K2607" i="11"/>
  <c r="J2607" i="11"/>
  <c r="I2607" i="11"/>
  <c r="K2606" i="11"/>
  <c r="L2606" i="11" s="1"/>
  <c r="J2606" i="11"/>
  <c r="I2606" i="11"/>
  <c r="K2605" i="11"/>
  <c r="L2605" i="11" s="1"/>
  <c r="J2605" i="11"/>
  <c r="I2605" i="11"/>
  <c r="K2604" i="11"/>
  <c r="L2604" i="11" s="1"/>
  <c r="J2604" i="11"/>
  <c r="I2604" i="11"/>
  <c r="K2603" i="11"/>
  <c r="L2603" i="11" s="1"/>
  <c r="J2603" i="11"/>
  <c r="I2603" i="11"/>
  <c r="K2602" i="11"/>
  <c r="L2602" i="11" s="1"/>
  <c r="J2602" i="11"/>
  <c r="I2602" i="11"/>
  <c r="K2601" i="11"/>
  <c r="L2601" i="11" s="1"/>
  <c r="J2601" i="11"/>
  <c r="I2601" i="11"/>
  <c r="K2600" i="11"/>
  <c r="L2600" i="11" s="1"/>
  <c r="J2600" i="11"/>
  <c r="I2600" i="11"/>
  <c r="K2599" i="11"/>
  <c r="L2599" i="11" s="1"/>
  <c r="J2599" i="11"/>
  <c r="I2599" i="11"/>
  <c r="K2598" i="11"/>
  <c r="L2598" i="11" s="1"/>
  <c r="J2598" i="11"/>
  <c r="I2598" i="11"/>
  <c r="K2597" i="11"/>
  <c r="L2597" i="11" s="1"/>
  <c r="J2597" i="11"/>
  <c r="I2597" i="11"/>
  <c r="K2596" i="11"/>
  <c r="L2596" i="11" s="1"/>
  <c r="J2596" i="11"/>
  <c r="I2596" i="11"/>
  <c r="K2595" i="11"/>
  <c r="L2595" i="11" s="1"/>
  <c r="J2595" i="11"/>
  <c r="I2595" i="11"/>
  <c r="K2594" i="11"/>
  <c r="L2594" i="11" s="1"/>
  <c r="J2594" i="11"/>
  <c r="I2594" i="11"/>
  <c r="K2593" i="11"/>
  <c r="L2593" i="11" s="1"/>
  <c r="J2593" i="11"/>
  <c r="I2593" i="11"/>
  <c r="K2592" i="11"/>
  <c r="L2592" i="11" s="1"/>
  <c r="J2592" i="11"/>
  <c r="I2592" i="11"/>
  <c r="K2591" i="11"/>
  <c r="L2591" i="11" s="1"/>
  <c r="J2591" i="11"/>
  <c r="I2591" i="11"/>
  <c r="K2590" i="11"/>
  <c r="L2590" i="11" s="1"/>
  <c r="J2590" i="11"/>
  <c r="I2590" i="11"/>
  <c r="K2589" i="11"/>
  <c r="L2589" i="11" s="1"/>
  <c r="J2589" i="11"/>
  <c r="I2589" i="11"/>
  <c r="K2588" i="11"/>
  <c r="L2588" i="11" s="1"/>
  <c r="J2588" i="11"/>
  <c r="I2588" i="11"/>
  <c r="K2587" i="11"/>
  <c r="L2587" i="11" s="1"/>
  <c r="J2587" i="11"/>
  <c r="I2587" i="11"/>
  <c r="K2586" i="11"/>
  <c r="L2586" i="11" s="1"/>
  <c r="J2586" i="11"/>
  <c r="I2586" i="11"/>
  <c r="K2585" i="11"/>
  <c r="L2585" i="11" s="1"/>
  <c r="J2585" i="11"/>
  <c r="I2585" i="11"/>
  <c r="K2584" i="11"/>
  <c r="L2584" i="11" s="1"/>
  <c r="J2584" i="11"/>
  <c r="I2584" i="11"/>
  <c r="K2583" i="11"/>
  <c r="L2583" i="11" s="1"/>
  <c r="J2583" i="11"/>
  <c r="I2583" i="11"/>
  <c r="K2582" i="11"/>
  <c r="L2582" i="11" s="1"/>
  <c r="J2582" i="11"/>
  <c r="I2582" i="11"/>
  <c r="K2581" i="11"/>
  <c r="L2581" i="11" s="1"/>
  <c r="J2581" i="11"/>
  <c r="I2581" i="11"/>
  <c r="K2580" i="11"/>
  <c r="L2580" i="11" s="1"/>
  <c r="J2580" i="11"/>
  <c r="I2580" i="11"/>
  <c r="K2579" i="11"/>
  <c r="L2579" i="11" s="1"/>
  <c r="J2579" i="11"/>
  <c r="I2579" i="11"/>
  <c r="K2578" i="11"/>
  <c r="L2578" i="11" s="1"/>
  <c r="J2578" i="11"/>
  <c r="I2578" i="11"/>
  <c r="K2577" i="11"/>
  <c r="L2577" i="11" s="1"/>
  <c r="J2577" i="11"/>
  <c r="I2577" i="11"/>
  <c r="K2576" i="11"/>
  <c r="L2576" i="11" s="1"/>
  <c r="J2576" i="11"/>
  <c r="I2576" i="11"/>
  <c r="K2575" i="11"/>
  <c r="L2575" i="11" s="1"/>
  <c r="J2575" i="11"/>
  <c r="I2575" i="11"/>
  <c r="K2574" i="11"/>
  <c r="L2574" i="11" s="1"/>
  <c r="J2574" i="11"/>
  <c r="I2574" i="11"/>
  <c r="K2573" i="11"/>
  <c r="L2573" i="11" s="1"/>
  <c r="J2573" i="11"/>
  <c r="I2573" i="11"/>
  <c r="K2572" i="11"/>
  <c r="L2572" i="11" s="1"/>
  <c r="J2572" i="11"/>
  <c r="I2572" i="11"/>
  <c r="K2571" i="11"/>
  <c r="L2571" i="11" s="1"/>
  <c r="J2571" i="11"/>
  <c r="I2571" i="11"/>
  <c r="K2570" i="11"/>
  <c r="L2570" i="11" s="1"/>
  <c r="J2570" i="11"/>
  <c r="I2570" i="11"/>
  <c r="K2569" i="11"/>
  <c r="L2569" i="11" s="1"/>
  <c r="J2569" i="11"/>
  <c r="I2569" i="11"/>
  <c r="K2568" i="11"/>
  <c r="L2568" i="11" s="1"/>
  <c r="J2568" i="11"/>
  <c r="I2568" i="11"/>
  <c r="K2567" i="11"/>
  <c r="L2567" i="11" s="1"/>
  <c r="J2567" i="11"/>
  <c r="I2567" i="11"/>
  <c r="K2566" i="11"/>
  <c r="L2566" i="11" s="1"/>
  <c r="J2566" i="11"/>
  <c r="I2566" i="11"/>
  <c r="K2565" i="11"/>
  <c r="L2565" i="11" s="1"/>
  <c r="J2565" i="11"/>
  <c r="I2565" i="11"/>
  <c r="K2564" i="11"/>
  <c r="L2564" i="11" s="1"/>
  <c r="J2564" i="11"/>
  <c r="I2564" i="11"/>
  <c r="K2563" i="11"/>
  <c r="L2563" i="11" s="1"/>
  <c r="J2563" i="11"/>
  <c r="I2563" i="11"/>
  <c r="K2562" i="11"/>
  <c r="L2562" i="11" s="1"/>
  <c r="J2562" i="11"/>
  <c r="I2562" i="11"/>
  <c r="K2561" i="11"/>
  <c r="L2561" i="11" s="1"/>
  <c r="J2561" i="11"/>
  <c r="I2561" i="11"/>
  <c r="K2560" i="11"/>
  <c r="L2560" i="11" s="1"/>
  <c r="J2560" i="11"/>
  <c r="I2560" i="11"/>
  <c r="K2559" i="11"/>
  <c r="L2559" i="11" s="1"/>
  <c r="J2559" i="11"/>
  <c r="I2559" i="11"/>
  <c r="K2558" i="11"/>
  <c r="L2558" i="11" s="1"/>
  <c r="J2558" i="11"/>
  <c r="I2558" i="11"/>
  <c r="K2557" i="11"/>
  <c r="L2557" i="11" s="1"/>
  <c r="J2557" i="11"/>
  <c r="I2557" i="11"/>
  <c r="K2556" i="11"/>
  <c r="L2556" i="11" s="1"/>
  <c r="J2556" i="11"/>
  <c r="I2556" i="11"/>
  <c r="K2555" i="11"/>
  <c r="L2555" i="11" s="1"/>
  <c r="J2555" i="11"/>
  <c r="I2555" i="11"/>
  <c r="K2554" i="11"/>
  <c r="L2554" i="11" s="1"/>
  <c r="J2554" i="11"/>
  <c r="I2554" i="11"/>
  <c r="K2553" i="11"/>
  <c r="L2553" i="11" s="1"/>
  <c r="J2553" i="11"/>
  <c r="I2553" i="11"/>
  <c r="K2552" i="11"/>
  <c r="L2552" i="11" s="1"/>
  <c r="J2552" i="11"/>
  <c r="I2552" i="11"/>
  <c r="K2551" i="11"/>
  <c r="L2551" i="11" s="1"/>
  <c r="J2551" i="11"/>
  <c r="I2551" i="11"/>
  <c r="K2550" i="11"/>
  <c r="L2550" i="11" s="1"/>
  <c r="J2550" i="11"/>
  <c r="I2550" i="11"/>
  <c r="K2549" i="11"/>
  <c r="L2549" i="11" s="1"/>
  <c r="J2549" i="11"/>
  <c r="I2549" i="11"/>
  <c r="K2548" i="11"/>
  <c r="L2548" i="11" s="1"/>
  <c r="J2548" i="11"/>
  <c r="I2548" i="11"/>
  <c r="K2547" i="11"/>
  <c r="L2547" i="11" s="1"/>
  <c r="J2547" i="11"/>
  <c r="I2547" i="11"/>
  <c r="K2546" i="11"/>
  <c r="L2546" i="11" s="1"/>
  <c r="J2546" i="11"/>
  <c r="I2546" i="11"/>
  <c r="K2545" i="11"/>
  <c r="L2545" i="11" s="1"/>
  <c r="J2545" i="11"/>
  <c r="I2545" i="11"/>
  <c r="K2544" i="11"/>
  <c r="L2544" i="11" s="1"/>
  <c r="J2544" i="11"/>
  <c r="I2544" i="11"/>
  <c r="K2543" i="11"/>
  <c r="L2543" i="11" s="1"/>
  <c r="J2543" i="11"/>
  <c r="I2543" i="11"/>
  <c r="K2542" i="11"/>
  <c r="L2542" i="11" s="1"/>
  <c r="J2542" i="11"/>
  <c r="I2542" i="11"/>
  <c r="K2541" i="11"/>
  <c r="L2541" i="11" s="1"/>
  <c r="J2541" i="11"/>
  <c r="I2541" i="11"/>
  <c r="K2540" i="11"/>
  <c r="L2540" i="11" s="1"/>
  <c r="J2540" i="11"/>
  <c r="I2540" i="11"/>
  <c r="K2539" i="11"/>
  <c r="L2539" i="11" s="1"/>
  <c r="J2539" i="11"/>
  <c r="I2539" i="11"/>
  <c r="K2538" i="11"/>
  <c r="L2538" i="11" s="1"/>
  <c r="J2538" i="11"/>
  <c r="I2538" i="11"/>
  <c r="K2537" i="11"/>
  <c r="L2537" i="11" s="1"/>
  <c r="J2537" i="11"/>
  <c r="I2537" i="11"/>
  <c r="K2536" i="11"/>
  <c r="L2536" i="11" s="1"/>
  <c r="J2536" i="11"/>
  <c r="I2536" i="11"/>
  <c r="K2535" i="11"/>
  <c r="L2535" i="11" s="1"/>
  <c r="J2535" i="11"/>
  <c r="I2535" i="11"/>
  <c r="K2534" i="11"/>
  <c r="L2534" i="11" s="1"/>
  <c r="J2534" i="11"/>
  <c r="I2534" i="11"/>
  <c r="K2533" i="11"/>
  <c r="L2533" i="11" s="1"/>
  <c r="J2533" i="11"/>
  <c r="I2533" i="11"/>
  <c r="K2532" i="11"/>
  <c r="L2532" i="11" s="1"/>
  <c r="J2532" i="11"/>
  <c r="I2532" i="11"/>
  <c r="K2531" i="11"/>
  <c r="L2531" i="11" s="1"/>
  <c r="J2531" i="11"/>
  <c r="I2531" i="11"/>
  <c r="K2530" i="11"/>
  <c r="L2530" i="11" s="1"/>
  <c r="J2530" i="11"/>
  <c r="I2530" i="11"/>
  <c r="K2529" i="11"/>
  <c r="L2529" i="11" s="1"/>
  <c r="J2529" i="11"/>
  <c r="I2529" i="11"/>
  <c r="K2528" i="11"/>
  <c r="L2528" i="11" s="1"/>
  <c r="J2528" i="11"/>
  <c r="I2528" i="11"/>
  <c r="K2527" i="11"/>
  <c r="L2527" i="11" s="1"/>
  <c r="J2527" i="11"/>
  <c r="I2527" i="11"/>
  <c r="K2526" i="11"/>
  <c r="L2526" i="11" s="1"/>
  <c r="J2526" i="11"/>
  <c r="I2526" i="11"/>
  <c r="K2525" i="11"/>
  <c r="L2525" i="11" s="1"/>
  <c r="J2525" i="11"/>
  <c r="I2525" i="11"/>
  <c r="K2524" i="11"/>
  <c r="L2524" i="11" s="1"/>
  <c r="J2524" i="11"/>
  <c r="I2524" i="11"/>
  <c r="K2523" i="11"/>
  <c r="L2523" i="11" s="1"/>
  <c r="J2523" i="11"/>
  <c r="I2523" i="11"/>
  <c r="K2522" i="11"/>
  <c r="L2522" i="11" s="1"/>
  <c r="J2522" i="11"/>
  <c r="I2522" i="11"/>
  <c r="K2521" i="11"/>
  <c r="L2521" i="11" s="1"/>
  <c r="J2521" i="11"/>
  <c r="I2521" i="11"/>
  <c r="K2520" i="11"/>
  <c r="L2520" i="11" s="1"/>
  <c r="J2520" i="11"/>
  <c r="I2520" i="11"/>
  <c r="K2519" i="11"/>
  <c r="L2519" i="11" s="1"/>
  <c r="J2519" i="11"/>
  <c r="I2519" i="11"/>
  <c r="K2518" i="11"/>
  <c r="L2518" i="11" s="1"/>
  <c r="J2518" i="11"/>
  <c r="I2518" i="11"/>
  <c r="K2517" i="11"/>
  <c r="L2517" i="11" s="1"/>
  <c r="J2517" i="11"/>
  <c r="I2517" i="11"/>
  <c r="K2516" i="11"/>
  <c r="L2516" i="11" s="1"/>
  <c r="J2516" i="11"/>
  <c r="I2516" i="11"/>
  <c r="K2515" i="11"/>
  <c r="L2515" i="11" s="1"/>
  <c r="J2515" i="11"/>
  <c r="I2515" i="11"/>
  <c r="K2514" i="11"/>
  <c r="L2514" i="11" s="1"/>
  <c r="J2514" i="11"/>
  <c r="I2514" i="11"/>
  <c r="K2513" i="11"/>
  <c r="L2513" i="11" s="1"/>
  <c r="J2513" i="11"/>
  <c r="I2513" i="11"/>
  <c r="K2512" i="11"/>
  <c r="L2512" i="11" s="1"/>
  <c r="J2512" i="11"/>
  <c r="I2512" i="11"/>
  <c r="K2511" i="11"/>
  <c r="L2511" i="11" s="1"/>
  <c r="J2511" i="11"/>
  <c r="I2511" i="11"/>
  <c r="K2510" i="11"/>
  <c r="L2510" i="11" s="1"/>
  <c r="J2510" i="11"/>
  <c r="I2510" i="11"/>
  <c r="K2509" i="11"/>
  <c r="L2509" i="11" s="1"/>
  <c r="J2509" i="11"/>
  <c r="I2509" i="11"/>
  <c r="K2508" i="11"/>
  <c r="L2508" i="11" s="1"/>
  <c r="J2508" i="11"/>
  <c r="I2508" i="11"/>
  <c r="K2507" i="11"/>
  <c r="L2507" i="11" s="1"/>
  <c r="J2507" i="11"/>
  <c r="I2507" i="11"/>
  <c r="K2506" i="11"/>
  <c r="L2506" i="11" s="1"/>
  <c r="J2506" i="11"/>
  <c r="I2506" i="11"/>
  <c r="K2505" i="11"/>
  <c r="L2505" i="11" s="1"/>
  <c r="J2505" i="11"/>
  <c r="I2505" i="11"/>
  <c r="K2504" i="11"/>
  <c r="L2504" i="11" s="1"/>
  <c r="J2504" i="11"/>
  <c r="I2504" i="11"/>
  <c r="K2503" i="11"/>
  <c r="L2503" i="11" s="1"/>
  <c r="J2503" i="11"/>
  <c r="I2503" i="11"/>
  <c r="K2502" i="11"/>
  <c r="L2502" i="11" s="1"/>
  <c r="J2502" i="11"/>
  <c r="I2502" i="11"/>
  <c r="K2501" i="11"/>
  <c r="L2501" i="11" s="1"/>
  <c r="J2501" i="11"/>
  <c r="I2501" i="11"/>
  <c r="K2500" i="11"/>
  <c r="L2500" i="11" s="1"/>
  <c r="J2500" i="11"/>
  <c r="I2500" i="11"/>
  <c r="K2499" i="11"/>
  <c r="L2499" i="11" s="1"/>
  <c r="J2499" i="11"/>
  <c r="I2499" i="11"/>
  <c r="K2498" i="11"/>
  <c r="L2498" i="11" s="1"/>
  <c r="J2498" i="11"/>
  <c r="I2498" i="11"/>
  <c r="K2497" i="11"/>
  <c r="L2497" i="11" s="1"/>
  <c r="J2497" i="11"/>
  <c r="I2497" i="11"/>
  <c r="K2496" i="11"/>
  <c r="L2496" i="11" s="1"/>
  <c r="J2496" i="11"/>
  <c r="I2496" i="11"/>
  <c r="K2495" i="11"/>
  <c r="L2495" i="11" s="1"/>
  <c r="J2495" i="11"/>
  <c r="I2495" i="11"/>
  <c r="K2494" i="11"/>
  <c r="L2494" i="11" s="1"/>
  <c r="J2494" i="11"/>
  <c r="I2494" i="11"/>
  <c r="K2493" i="11"/>
  <c r="L2493" i="11" s="1"/>
  <c r="J2493" i="11"/>
  <c r="I2493" i="11"/>
  <c r="K2492" i="11"/>
  <c r="L2492" i="11" s="1"/>
  <c r="J2492" i="11"/>
  <c r="I2492" i="11"/>
  <c r="K2491" i="11"/>
  <c r="L2491" i="11" s="1"/>
  <c r="J2491" i="11"/>
  <c r="I2491" i="11"/>
  <c r="K2490" i="11"/>
  <c r="L2490" i="11" s="1"/>
  <c r="J2490" i="11"/>
  <c r="I2490" i="11"/>
  <c r="K2489" i="11"/>
  <c r="L2489" i="11" s="1"/>
  <c r="J2489" i="11"/>
  <c r="I2489" i="11"/>
  <c r="K2488" i="11"/>
  <c r="L2488" i="11" s="1"/>
  <c r="J2488" i="11"/>
  <c r="I2488" i="11"/>
  <c r="K2487" i="11"/>
  <c r="L2487" i="11" s="1"/>
  <c r="J2487" i="11"/>
  <c r="I2487" i="11"/>
  <c r="K2486" i="11"/>
  <c r="L2486" i="11" s="1"/>
  <c r="J2486" i="11"/>
  <c r="I2486" i="11"/>
  <c r="K2485" i="11"/>
  <c r="L2485" i="11" s="1"/>
  <c r="J2485" i="11"/>
  <c r="I2485" i="11"/>
  <c r="K2484" i="11"/>
  <c r="L2484" i="11" s="1"/>
  <c r="J2484" i="11"/>
  <c r="I2484" i="11"/>
  <c r="K2483" i="11"/>
  <c r="L2483" i="11" s="1"/>
  <c r="J2483" i="11"/>
  <c r="I2483" i="11"/>
  <c r="K2482" i="11"/>
  <c r="L2482" i="11" s="1"/>
  <c r="J2482" i="11"/>
  <c r="I2482" i="11"/>
  <c r="K2481" i="11"/>
  <c r="L2481" i="11" s="1"/>
  <c r="J2481" i="11"/>
  <c r="I2481" i="11"/>
  <c r="K2480" i="11"/>
  <c r="L2480" i="11" s="1"/>
  <c r="J2480" i="11"/>
  <c r="I2480" i="11"/>
  <c r="K2479" i="11"/>
  <c r="L2479" i="11" s="1"/>
  <c r="J2479" i="11"/>
  <c r="I2479" i="11"/>
  <c r="K2478" i="11"/>
  <c r="L2478" i="11" s="1"/>
  <c r="J2478" i="11"/>
  <c r="I2478" i="11"/>
  <c r="K2477" i="11"/>
  <c r="L2477" i="11" s="1"/>
  <c r="J2477" i="11"/>
  <c r="I2477" i="11"/>
  <c r="K2476" i="11"/>
  <c r="L2476" i="11" s="1"/>
  <c r="J2476" i="11"/>
  <c r="I2476" i="11"/>
  <c r="K2475" i="11"/>
  <c r="L2475" i="11" s="1"/>
  <c r="J2475" i="11"/>
  <c r="I2475" i="11"/>
  <c r="K2474" i="11"/>
  <c r="L2474" i="11" s="1"/>
  <c r="J2474" i="11"/>
  <c r="I2474" i="11"/>
  <c r="K2473" i="11"/>
  <c r="L2473" i="11" s="1"/>
  <c r="J2473" i="11"/>
  <c r="I2473" i="11"/>
  <c r="K2472" i="11"/>
  <c r="L2472" i="11" s="1"/>
  <c r="J2472" i="11"/>
  <c r="I2472" i="11"/>
  <c r="K2471" i="11"/>
  <c r="L2471" i="11" s="1"/>
  <c r="J2471" i="11"/>
  <c r="I2471" i="11"/>
  <c r="K2470" i="11"/>
  <c r="L2470" i="11" s="1"/>
  <c r="J2470" i="11"/>
  <c r="I2470" i="11"/>
  <c r="K2469" i="11"/>
  <c r="L2469" i="11" s="1"/>
  <c r="J2469" i="11"/>
  <c r="I2469" i="11"/>
  <c r="K2468" i="11"/>
  <c r="L2468" i="11" s="1"/>
  <c r="J2468" i="11"/>
  <c r="I2468" i="11"/>
  <c r="K2467" i="11"/>
  <c r="L2467" i="11" s="1"/>
  <c r="J2467" i="11"/>
  <c r="I2467" i="11"/>
  <c r="K2466" i="11"/>
  <c r="L2466" i="11" s="1"/>
  <c r="J2466" i="11"/>
  <c r="I2466" i="11"/>
  <c r="K2465" i="11"/>
  <c r="L2465" i="11" s="1"/>
  <c r="J2465" i="11"/>
  <c r="I2465" i="11"/>
  <c r="K2464" i="11"/>
  <c r="L2464" i="11" s="1"/>
  <c r="J2464" i="11"/>
  <c r="I2464" i="11"/>
  <c r="K2463" i="11"/>
  <c r="L2463" i="11" s="1"/>
  <c r="J2463" i="11"/>
  <c r="I2463" i="11"/>
  <c r="K2462" i="11"/>
  <c r="L2462" i="11" s="1"/>
  <c r="J2462" i="11"/>
  <c r="I2462" i="11"/>
  <c r="K2461" i="11"/>
  <c r="L2461" i="11" s="1"/>
  <c r="J2461" i="11"/>
  <c r="I2461" i="11"/>
  <c r="K2460" i="11"/>
  <c r="L2460" i="11" s="1"/>
  <c r="J2460" i="11"/>
  <c r="I2460" i="11"/>
  <c r="K2459" i="11"/>
  <c r="L2459" i="11" s="1"/>
  <c r="J2459" i="11"/>
  <c r="I2459" i="11"/>
  <c r="K2458" i="11"/>
  <c r="L2458" i="11" s="1"/>
  <c r="J2458" i="11"/>
  <c r="I2458" i="11"/>
  <c r="K2457" i="11"/>
  <c r="L2457" i="11" s="1"/>
  <c r="J2457" i="11"/>
  <c r="I2457" i="11"/>
  <c r="K2456" i="11"/>
  <c r="L2456" i="11" s="1"/>
  <c r="J2456" i="11"/>
  <c r="I2456" i="11"/>
  <c r="K2455" i="11"/>
  <c r="L2455" i="11" s="1"/>
  <c r="J2455" i="11"/>
  <c r="I2455" i="11"/>
  <c r="K2454" i="11"/>
  <c r="L2454" i="11" s="1"/>
  <c r="J2454" i="11"/>
  <c r="I2454" i="11"/>
  <c r="K2453" i="11"/>
  <c r="L2453" i="11" s="1"/>
  <c r="J2453" i="11"/>
  <c r="I2453" i="11"/>
  <c r="K2452" i="11"/>
  <c r="L2452" i="11" s="1"/>
  <c r="J2452" i="11"/>
  <c r="I2452" i="11"/>
  <c r="K2451" i="11"/>
  <c r="L2451" i="11" s="1"/>
  <c r="J2451" i="11"/>
  <c r="I2451" i="11"/>
  <c r="K2450" i="11"/>
  <c r="L2450" i="11" s="1"/>
  <c r="J2450" i="11"/>
  <c r="I2450" i="11"/>
  <c r="K2449" i="11"/>
  <c r="L2449" i="11" s="1"/>
  <c r="J2449" i="11"/>
  <c r="I2449" i="11"/>
  <c r="K2448" i="11"/>
  <c r="L2448" i="11" s="1"/>
  <c r="J2448" i="11"/>
  <c r="I2448" i="11"/>
  <c r="K2447" i="11"/>
  <c r="L2447" i="11" s="1"/>
  <c r="J2447" i="11"/>
  <c r="I2447" i="11"/>
  <c r="K2446" i="11"/>
  <c r="L2446" i="11" s="1"/>
  <c r="J2446" i="11"/>
  <c r="I2446" i="11"/>
  <c r="K2445" i="11"/>
  <c r="L2445" i="11" s="1"/>
  <c r="J2445" i="11"/>
  <c r="I2445" i="11"/>
  <c r="K2444" i="11"/>
  <c r="L2444" i="11" s="1"/>
  <c r="J2444" i="11"/>
  <c r="I2444" i="11"/>
  <c r="K2443" i="11"/>
  <c r="L2443" i="11" s="1"/>
  <c r="J2443" i="11"/>
  <c r="I2443" i="11"/>
  <c r="K2442" i="11"/>
  <c r="L2442" i="11" s="1"/>
  <c r="J2442" i="11"/>
  <c r="I2442" i="11"/>
  <c r="K2441" i="11"/>
  <c r="L2441" i="11" s="1"/>
  <c r="J2441" i="11"/>
  <c r="I2441" i="11"/>
  <c r="K2440" i="11"/>
  <c r="L2440" i="11" s="1"/>
  <c r="J2440" i="11"/>
  <c r="I2440" i="11"/>
  <c r="K2439" i="11"/>
  <c r="L2439" i="11" s="1"/>
  <c r="J2439" i="11"/>
  <c r="I2439" i="11"/>
  <c r="K2438" i="11"/>
  <c r="L2438" i="11" s="1"/>
  <c r="J2438" i="11"/>
  <c r="I2438" i="11"/>
  <c r="K2437" i="11"/>
  <c r="L2437" i="11" s="1"/>
  <c r="J2437" i="11"/>
  <c r="I2437" i="11"/>
  <c r="K2436" i="11"/>
  <c r="L2436" i="11" s="1"/>
  <c r="J2436" i="11"/>
  <c r="I2436" i="11"/>
  <c r="K2435" i="11"/>
  <c r="L2435" i="11" s="1"/>
  <c r="J2435" i="11"/>
  <c r="I2435" i="11"/>
  <c r="K2434" i="11"/>
  <c r="L2434" i="11" s="1"/>
  <c r="J2434" i="11"/>
  <c r="I2434" i="11"/>
  <c r="K2433" i="11"/>
  <c r="L2433" i="11" s="1"/>
  <c r="J2433" i="11"/>
  <c r="I2433" i="11"/>
  <c r="K2432" i="11"/>
  <c r="L2432" i="11" s="1"/>
  <c r="J2432" i="11"/>
  <c r="I2432" i="11"/>
  <c r="K2431" i="11"/>
  <c r="L2431" i="11" s="1"/>
  <c r="J2431" i="11"/>
  <c r="I2431" i="11"/>
  <c r="K2430" i="11"/>
  <c r="L2430" i="11" s="1"/>
  <c r="J2430" i="11"/>
  <c r="I2430" i="11"/>
  <c r="K2429" i="11"/>
  <c r="L2429" i="11" s="1"/>
  <c r="J2429" i="11"/>
  <c r="I2429" i="11"/>
  <c r="K2428" i="11"/>
  <c r="L2428" i="11" s="1"/>
  <c r="J2428" i="11"/>
  <c r="I2428" i="11"/>
  <c r="K2427" i="11"/>
  <c r="L2427" i="11" s="1"/>
  <c r="J2427" i="11"/>
  <c r="I2427" i="11"/>
  <c r="K2426" i="11"/>
  <c r="L2426" i="11" s="1"/>
  <c r="J2426" i="11"/>
  <c r="I2426" i="11"/>
  <c r="K2425" i="11"/>
  <c r="L2425" i="11" s="1"/>
  <c r="J2425" i="11"/>
  <c r="I2425" i="11"/>
  <c r="K2424" i="11"/>
  <c r="L2424" i="11" s="1"/>
  <c r="J2424" i="11"/>
  <c r="I2424" i="11"/>
  <c r="K2423" i="11"/>
  <c r="L2423" i="11" s="1"/>
  <c r="J2423" i="11"/>
  <c r="I2423" i="11"/>
  <c r="K2422" i="11"/>
  <c r="L2422" i="11" s="1"/>
  <c r="J2422" i="11"/>
  <c r="I2422" i="11"/>
  <c r="K2421" i="11"/>
  <c r="L2421" i="11" s="1"/>
  <c r="J2421" i="11"/>
  <c r="I2421" i="11"/>
  <c r="K2420" i="11"/>
  <c r="L2420" i="11" s="1"/>
  <c r="J2420" i="11"/>
  <c r="I2420" i="11"/>
  <c r="K2419" i="11"/>
  <c r="L2419" i="11" s="1"/>
  <c r="J2419" i="11"/>
  <c r="I2419" i="11"/>
  <c r="K2418" i="11"/>
  <c r="L2418" i="11" s="1"/>
  <c r="J2418" i="11"/>
  <c r="I2418" i="11"/>
  <c r="K2417" i="11"/>
  <c r="L2417" i="11" s="1"/>
  <c r="J2417" i="11"/>
  <c r="I2417" i="11"/>
  <c r="K2416" i="11"/>
  <c r="L2416" i="11" s="1"/>
  <c r="J2416" i="11"/>
  <c r="I2416" i="11"/>
  <c r="K2415" i="11"/>
  <c r="L2415" i="11" s="1"/>
  <c r="J2415" i="11"/>
  <c r="I2415" i="11"/>
  <c r="K2414" i="11"/>
  <c r="L2414" i="11" s="1"/>
  <c r="J2414" i="11"/>
  <c r="I2414" i="11"/>
  <c r="K2413" i="11"/>
  <c r="L2413" i="11" s="1"/>
  <c r="J2413" i="11"/>
  <c r="I2413" i="11"/>
  <c r="K2412" i="11"/>
  <c r="L2412" i="11" s="1"/>
  <c r="J2412" i="11"/>
  <c r="I2412" i="11"/>
  <c r="K2411" i="11"/>
  <c r="L2411" i="11" s="1"/>
  <c r="J2411" i="11"/>
  <c r="I2411" i="11"/>
  <c r="K2410" i="11"/>
  <c r="L2410" i="11" s="1"/>
  <c r="J2410" i="11"/>
  <c r="I2410" i="11"/>
  <c r="K2409" i="11"/>
  <c r="L2409" i="11" s="1"/>
  <c r="J2409" i="11"/>
  <c r="I2409" i="11"/>
  <c r="K2408" i="11"/>
  <c r="L2408" i="11" s="1"/>
  <c r="J2408" i="11"/>
  <c r="I2408" i="11"/>
  <c r="K2407" i="11"/>
  <c r="L2407" i="11" s="1"/>
  <c r="J2407" i="11"/>
  <c r="I2407" i="11"/>
  <c r="K2406" i="11"/>
  <c r="L2406" i="11" s="1"/>
  <c r="J2406" i="11"/>
  <c r="I2406" i="11"/>
  <c r="K2405" i="11"/>
  <c r="L2405" i="11" s="1"/>
  <c r="J2405" i="11"/>
  <c r="I2405" i="11"/>
  <c r="K2404" i="11"/>
  <c r="L2404" i="11" s="1"/>
  <c r="J2404" i="11"/>
  <c r="I2404" i="11"/>
  <c r="K2403" i="11"/>
  <c r="L2403" i="11" s="1"/>
  <c r="J2403" i="11"/>
  <c r="I2403" i="11"/>
  <c r="K2402" i="11"/>
  <c r="L2402" i="11" s="1"/>
  <c r="J2402" i="11"/>
  <c r="I2402" i="11"/>
  <c r="K2401" i="11"/>
  <c r="L2401" i="11" s="1"/>
  <c r="J2401" i="11"/>
  <c r="I2401" i="11"/>
  <c r="K2400" i="11"/>
  <c r="L2400" i="11" s="1"/>
  <c r="J2400" i="11"/>
  <c r="I2400" i="11"/>
  <c r="K2399" i="11"/>
  <c r="L2399" i="11" s="1"/>
  <c r="J2399" i="11"/>
  <c r="I2399" i="11"/>
  <c r="K2398" i="11"/>
  <c r="L2398" i="11" s="1"/>
  <c r="J2398" i="11"/>
  <c r="I2398" i="11"/>
  <c r="K2397" i="11"/>
  <c r="L2397" i="11" s="1"/>
  <c r="J2397" i="11"/>
  <c r="I2397" i="11"/>
  <c r="K2396" i="11"/>
  <c r="L2396" i="11" s="1"/>
  <c r="J2396" i="11"/>
  <c r="I2396" i="11"/>
  <c r="K2395" i="11"/>
  <c r="L2395" i="11" s="1"/>
  <c r="J2395" i="11"/>
  <c r="I2395" i="11"/>
  <c r="K2394" i="11"/>
  <c r="L2394" i="11" s="1"/>
  <c r="J2394" i="11"/>
  <c r="I2394" i="11"/>
  <c r="K2393" i="11"/>
  <c r="L2393" i="11" s="1"/>
  <c r="J2393" i="11"/>
  <c r="I2393" i="11"/>
  <c r="K2392" i="11"/>
  <c r="L2392" i="11" s="1"/>
  <c r="J2392" i="11"/>
  <c r="I2392" i="11"/>
  <c r="K2391" i="11"/>
  <c r="L2391" i="11" s="1"/>
  <c r="J2391" i="11"/>
  <c r="I2391" i="11"/>
  <c r="K2390" i="11"/>
  <c r="L2390" i="11" s="1"/>
  <c r="J2390" i="11"/>
  <c r="I2390" i="11"/>
  <c r="K2389" i="11"/>
  <c r="L2389" i="11" s="1"/>
  <c r="J2389" i="11"/>
  <c r="I2389" i="11"/>
  <c r="K2388" i="11"/>
  <c r="L2388" i="11" s="1"/>
  <c r="J2388" i="11"/>
  <c r="I2388" i="11"/>
  <c r="K2387" i="11"/>
  <c r="L2387" i="11" s="1"/>
  <c r="J2387" i="11"/>
  <c r="I2387" i="11"/>
  <c r="K2386" i="11"/>
  <c r="L2386" i="11" s="1"/>
  <c r="J2386" i="11"/>
  <c r="I2386" i="11"/>
  <c r="K2385" i="11"/>
  <c r="L2385" i="11" s="1"/>
  <c r="J2385" i="11"/>
  <c r="I2385" i="11"/>
  <c r="K2384" i="11"/>
  <c r="L2384" i="11" s="1"/>
  <c r="J2384" i="11"/>
  <c r="I2384" i="11"/>
  <c r="K2383" i="11"/>
  <c r="L2383" i="11" s="1"/>
  <c r="J2383" i="11"/>
  <c r="I2383" i="11"/>
  <c r="K2382" i="11"/>
  <c r="L2382" i="11" s="1"/>
  <c r="J2382" i="11"/>
  <c r="I2382" i="11"/>
  <c r="K2381" i="11"/>
  <c r="L2381" i="11" s="1"/>
  <c r="J2381" i="11"/>
  <c r="I2381" i="11"/>
  <c r="K2380" i="11"/>
  <c r="L2380" i="11" s="1"/>
  <c r="J2380" i="11"/>
  <c r="I2380" i="11"/>
  <c r="K2379" i="11"/>
  <c r="L2379" i="11" s="1"/>
  <c r="J2379" i="11"/>
  <c r="I2379" i="11"/>
  <c r="K2378" i="11"/>
  <c r="L2378" i="11" s="1"/>
  <c r="J2378" i="11"/>
  <c r="I2378" i="11"/>
  <c r="K2377" i="11"/>
  <c r="L2377" i="11" s="1"/>
  <c r="J2377" i="11"/>
  <c r="I2377" i="11"/>
  <c r="K2376" i="11"/>
  <c r="L2376" i="11" s="1"/>
  <c r="J2376" i="11"/>
  <c r="I2376" i="11"/>
  <c r="K2375" i="11"/>
  <c r="L2375" i="11" s="1"/>
  <c r="J2375" i="11"/>
  <c r="I2375" i="11"/>
  <c r="K2374" i="11"/>
  <c r="L2374" i="11" s="1"/>
  <c r="J2374" i="11"/>
  <c r="I2374" i="11"/>
  <c r="K2373" i="11"/>
  <c r="L2373" i="11" s="1"/>
  <c r="J2373" i="11"/>
  <c r="I2373" i="11"/>
  <c r="K2372" i="11"/>
  <c r="L2372" i="11" s="1"/>
  <c r="J2372" i="11"/>
  <c r="I2372" i="11"/>
  <c r="K2371" i="11"/>
  <c r="L2371" i="11" s="1"/>
  <c r="J2371" i="11"/>
  <c r="I2371" i="11"/>
  <c r="K2370" i="11"/>
  <c r="L2370" i="11" s="1"/>
  <c r="J2370" i="11"/>
  <c r="I2370" i="11"/>
  <c r="K2369" i="11"/>
  <c r="L2369" i="11" s="1"/>
  <c r="J2369" i="11"/>
  <c r="I2369" i="11"/>
  <c r="K2368" i="11"/>
  <c r="L2368" i="11" s="1"/>
  <c r="J2368" i="11"/>
  <c r="I2368" i="11"/>
  <c r="K2367" i="11"/>
  <c r="L2367" i="11" s="1"/>
  <c r="J2367" i="11"/>
  <c r="I2367" i="11"/>
  <c r="K2366" i="11"/>
  <c r="L2366" i="11" s="1"/>
  <c r="J2366" i="11"/>
  <c r="I2366" i="11"/>
  <c r="K2365" i="11"/>
  <c r="L2365" i="11" s="1"/>
  <c r="J2365" i="11"/>
  <c r="I2365" i="11"/>
  <c r="K2364" i="11"/>
  <c r="L2364" i="11" s="1"/>
  <c r="J2364" i="11"/>
  <c r="I2364" i="11"/>
  <c r="K2363" i="11"/>
  <c r="L2363" i="11" s="1"/>
  <c r="J2363" i="11"/>
  <c r="I2363" i="11"/>
  <c r="K2362" i="11"/>
  <c r="L2362" i="11" s="1"/>
  <c r="J2362" i="11"/>
  <c r="I2362" i="11"/>
  <c r="K2361" i="11"/>
  <c r="L2361" i="11" s="1"/>
  <c r="J2361" i="11"/>
  <c r="I2361" i="11"/>
  <c r="K2360" i="11"/>
  <c r="L2360" i="11" s="1"/>
  <c r="J2360" i="11"/>
  <c r="I2360" i="11"/>
  <c r="K2359" i="11"/>
  <c r="L2359" i="11" s="1"/>
  <c r="J2359" i="11"/>
  <c r="I2359" i="11"/>
  <c r="K2358" i="11"/>
  <c r="L2358" i="11" s="1"/>
  <c r="J2358" i="11"/>
  <c r="I2358" i="11"/>
  <c r="K2357" i="11"/>
  <c r="L2357" i="11" s="1"/>
  <c r="J2357" i="11"/>
  <c r="I2357" i="11"/>
  <c r="K2356" i="11"/>
  <c r="L2356" i="11" s="1"/>
  <c r="J2356" i="11"/>
  <c r="I2356" i="11"/>
  <c r="K2355" i="11"/>
  <c r="L2355" i="11" s="1"/>
  <c r="J2355" i="11"/>
  <c r="I2355" i="11"/>
  <c r="K2354" i="11"/>
  <c r="L2354" i="11" s="1"/>
  <c r="J2354" i="11"/>
  <c r="I2354" i="11"/>
  <c r="K2353" i="11"/>
  <c r="L2353" i="11" s="1"/>
  <c r="J2353" i="11"/>
  <c r="I2353" i="11"/>
  <c r="K2352" i="11"/>
  <c r="L2352" i="11" s="1"/>
  <c r="J2352" i="11"/>
  <c r="I2352" i="11"/>
  <c r="K2351" i="11"/>
  <c r="L2351" i="11" s="1"/>
  <c r="J2351" i="11"/>
  <c r="I2351" i="11"/>
  <c r="K2350" i="11"/>
  <c r="L2350" i="11" s="1"/>
  <c r="J2350" i="11"/>
  <c r="I2350" i="11"/>
  <c r="K2349" i="11"/>
  <c r="L2349" i="11" s="1"/>
  <c r="J2349" i="11"/>
  <c r="I2349" i="11"/>
  <c r="K2348" i="11"/>
  <c r="L2348" i="11" s="1"/>
  <c r="J2348" i="11"/>
  <c r="I2348" i="11"/>
  <c r="K2347" i="11"/>
  <c r="L2347" i="11" s="1"/>
  <c r="J2347" i="11"/>
  <c r="I2347" i="11"/>
  <c r="K2346" i="11"/>
  <c r="L2346" i="11" s="1"/>
  <c r="J2346" i="11"/>
  <c r="I2346" i="11"/>
  <c r="K2345" i="11"/>
  <c r="L2345" i="11" s="1"/>
  <c r="J2345" i="11"/>
  <c r="I2345" i="11"/>
  <c r="K2344" i="11"/>
  <c r="L2344" i="11" s="1"/>
  <c r="J2344" i="11"/>
  <c r="I2344" i="11"/>
  <c r="K2343" i="11"/>
  <c r="L2343" i="11" s="1"/>
  <c r="J2343" i="11"/>
  <c r="I2343" i="11"/>
  <c r="K2342" i="11"/>
  <c r="L2342" i="11" s="1"/>
  <c r="J2342" i="11"/>
  <c r="I2342" i="11"/>
  <c r="K2341" i="11"/>
  <c r="L2341" i="11" s="1"/>
  <c r="J2341" i="11"/>
  <c r="I2341" i="11"/>
  <c r="K2340" i="11"/>
  <c r="L2340" i="11" s="1"/>
  <c r="J2340" i="11"/>
  <c r="I2340" i="11"/>
  <c r="K2339" i="11"/>
  <c r="L2339" i="11" s="1"/>
  <c r="J2339" i="11"/>
  <c r="I2339" i="11"/>
  <c r="K2338" i="11"/>
  <c r="L2338" i="11" s="1"/>
  <c r="J2338" i="11"/>
  <c r="I2338" i="11"/>
  <c r="K2337" i="11"/>
  <c r="L2337" i="11" s="1"/>
  <c r="J2337" i="11"/>
  <c r="I2337" i="11"/>
  <c r="K2336" i="11"/>
  <c r="L2336" i="11" s="1"/>
  <c r="J2336" i="11"/>
  <c r="I2336" i="11"/>
  <c r="K2335" i="11"/>
  <c r="L2335" i="11" s="1"/>
  <c r="J2335" i="11"/>
  <c r="I2335" i="11"/>
  <c r="K2334" i="11"/>
  <c r="L2334" i="11" s="1"/>
  <c r="J2334" i="11"/>
  <c r="I2334" i="11"/>
  <c r="K2333" i="11"/>
  <c r="L2333" i="11" s="1"/>
  <c r="J2333" i="11"/>
  <c r="I2333" i="11"/>
  <c r="K2332" i="11"/>
  <c r="L2332" i="11" s="1"/>
  <c r="J2332" i="11"/>
  <c r="I2332" i="11"/>
  <c r="K2331" i="11"/>
  <c r="L2331" i="11" s="1"/>
  <c r="J2331" i="11"/>
  <c r="I2331" i="11"/>
  <c r="K2330" i="11"/>
  <c r="L2330" i="11" s="1"/>
  <c r="J2330" i="11"/>
  <c r="I2330" i="11"/>
  <c r="K2329" i="11"/>
  <c r="L2329" i="11" s="1"/>
  <c r="J2329" i="11"/>
  <c r="I2329" i="11"/>
  <c r="K2328" i="11"/>
  <c r="L2328" i="11" s="1"/>
  <c r="J2328" i="11"/>
  <c r="I2328" i="11"/>
  <c r="K2327" i="11"/>
  <c r="L2327" i="11" s="1"/>
  <c r="J2327" i="11"/>
  <c r="I2327" i="11"/>
  <c r="K2326" i="11"/>
  <c r="L2326" i="11" s="1"/>
  <c r="J2326" i="11"/>
  <c r="I2326" i="11"/>
  <c r="K2325" i="11"/>
  <c r="L2325" i="11" s="1"/>
  <c r="J2325" i="11"/>
  <c r="I2325" i="11"/>
  <c r="K2324" i="11"/>
  <c r="L2324" i="11" s="1"/>
  <c r="J2324" i="11"/>
  <c r="I2324" i="11"/>
  <c r="K2323" i="11"/>
  <c r="L2323" i="11" s="1"/>
  <c r="J2323" i="11"/>
  <c r="I2323" i="11"/>
  <c r="K2322" i="11"/>
  <c r="L2322" i="11" s="1"/>
  <c r="J2322" i="11"/>
  <c r="I2322" i="11"/>
  <c r="K2321" i="11"/>
  <c r="L2321" i="11" s="1"/>
  <c r="J2321" i="11"/>
  <c r="I2321" i="11"/>
  <c r="K2320" i="11"/>
  <c r="L2320" i="11" s="1"/>
  <c r="J2320" i="11"/>
  <c r="I2320" i="11"/>
  <c r="K2319" i="11"/>
  <c r="L2319" i="11" s="1"/>
  <c r="J2319" i="11"/>
  <c r="I2319" i="11"/>
  <c r="K2318" i="11"/>
  <c r="L2318" i="11" s="1"/>
  <c r="J2318" i="11"/>
  <c r="I2318" i="11"/>
  <c r="K2317" i="11"/>
  <c r="L2317" i="11" s="1"/>
  <c r="J2317" i="11"/>
  <c r="I2317" i="11"/>
  <c r="K2316" i="11"/>
  <c r="L2316" i="11" s="1"/>
  <c r="J2316" i="11"/>
  <c r="I2316" i="11"/>
  <c r="K2315" i="11"/>
  <c r="L2315" i="11" s="1"/>
  <c r="J2315" i="11"/>
  <c r="I2315" i="11"/>
  <c r="K2314" i="11"/>
  <c r="L2314" i="11" s="1"/>
  <c r="J2314" i="11"/>
  <c r="I2314" i="11"/>
  <c r="K2313" i="11"/>
  <c r="L2313" i="11" s="1"/>
  <c r="J2313" i="11"/>
  <c r="I2313" i="11"/>
  <c r="K2312" i="11"/>
  <c r="L2312" i="11" s="1"/>
  <c r="J2312" i="11"/>
  <c r="I2312" i="11"/>
  <c r="K2311" i="11"/>
  <c r="L2311" i="11" s="1"/>
  <c r="J2311" i="11"/>
  <c r="I2311" i="11"/>
  <c r="K2310" i="11"/>
  <c r="L2310" i="11" s="1"/>
  <c r="J2310" i="11"/>
  <c r="I2310" i="11"/>
  <c r="K2309" i="11"/>
  <c r="L2309" i="11" s="1"/>
  <c r="J2309" i="11"/>
  <c r="I2309" i="11"/>
  <c r="K2308" i="11"/>
  <c r="L2308" i="11" s="1"/>
  <c r="J2308" i="11"/>
  <c r="I2308" i="11"/>
  <c r="K2307" i="11"/>
  <c r="L2307" i="11" s="1"/>
  <c r="J2307" i="11"/>
  <c r="I2307" i="11"/>
  <c r="K2306" i="11"/>
  <c r="L2306" i="11" s="1"/>
  <c r="J2306" i="11"/>
  <c r="I2306" i="11"/>
  <c r="K2305" i="11"/>
  <c r="L2305" i="11" s="1"/>
  <c r="J2305" i="11"/>
  <c r="I2305" i="11"/>
  <c r="K2304" i="11"/>
  <c r="L2304" i="11" s="1"/>
  <c r="J2304" i="11"/>
  <c r="I2304" i="11"/>
  <c r="K2303" i="11"/>
  <c r="L2303" i="11" s="1"/>
  <c r="J2303" i="11"/>
  <c r="I2303" i="11"/>
  <c r="K2302" i="11"/>
  <c r="L2302" i="11" s="1"/>
  <c r="J2302" i="11"/>
  <c r="I2302" i="11"/>
  <c r="K2301" i="11"/>
  <c r="L2301" i="11" s="1"/>
  <c r="J2301" i="11"/>
  <c r="I2301" i="11"/>
  <c r="K2300" i="11"/>
  <c r="L2300" i="11" s="1"/>
  <c r="J2300" i="11"/>
  <c r="I2300" i="11"/>
  <c r="K2299" i="11"/>
  <c r="L2299" i="11" s="1"/>
  <c r="J2299" i="11"/>
  <c r="I2299" i="11"/>
  <c r="K2298" i="11"/>
  <c r="L2298" i="11" s="1"/>
  <c r="J2298" i="11"/>
  <c r="I2298" i="11"/>
  <c r="K2297" i="11"/>
  <c r="L2297" i="11" s="1"/>
  <c r="J2297" i="11"/>
  <c r="I2297" i="11"/>
  <c r="K2296" i="11"/>
  <c r="L2296" i="11" s="1"/>
  <c r="J2296" i="11"/>
  <c r="I2296" i="11"/>
  <c r="K2295" i="11"/>
  <c r="L2295" i="11" s="1"/>
  <c r="J2295" i="11"/>
  <c r="I2295" i="11"/>
  <c r="K2294" i="11"/>
  <c r="L2294" i="11" s="1"/>
  <c r="J2294" i="11"/>
  <c r="I2294" i="11"/>
  <c r="K2293" i="11"/>
  <c r="L2293" i="11" s="1"/>
  <c r="J2293" i="11"/>
  <c r="I2293" i="11"/>
  <c r="K2292" i="11"/>
  <c r="L2292" i="11" s="1"/>
  <c r="J2292" i="11"/>
  <c r="I2292" i="11"/>
  <c r="K2291" i="11"/>
  <c r="L2291" i="11" s="1"/>
  <c r="J2291" i="11"/>
  <c r="I2291" i="11"/>
  <c r="K2290" i="11"/>
  <c r="L2290" i="11" s="1"/>
  <c r="J2290" i="11"/>
  <c r="I2290" i="11"/>
  <c r="K2289" i="11"/>
  <c r="L2289" i="11" s="1"/>
  <c r="J2289" i="11"/>
  <c r="I2289" i="11"/>
  <c r="K2288" i="11"/>
  <c r="L2288" i="11" s="1"/>
  <c r="J2288" i="11"/>
  <c r="I2288" i="11"/>
  <c r="K2287" i="11"/>
  <c r="L2287" i="11" s="1"/>
  <c r="J2287" i="11"/>
  <c r="I2287" i="11"/>
  <c r="K2286" i="11"/>
  <c r="L2286" i="11" s="1"/>
  <c r="J2286" i="11"/>
  <c r="I2286" i="11"/>
  <c r="K2285" i="11"/>
  <c r="L2285" i="11" s="1"/>
  <c r="J2285" i="11"/>
  <c r="I2285" i="11"/>
  <c r="K2284" i="11"/>
  <c r="L2284" i="11" s="1"/>
  <c r="J2284" i="11"/>
  <c r="I2284" i="11"/>
  <c r="K2283" i="11"/>
  <c r="L2283" i="11" s="1"/>
  <c r="J2283" i="11"/>
  <c r="I2283" i="11"/>
  <c r="K2282" i="11"/>
  <c r="L2282" i="11" s="1"/>
  <c r="J2282" i="11"/>
  <c r="I2282" i="11"/>
  <c r="K2281" i="11"/>
  <c r="L2281" i="11" s="1"/>
  <c r="J2281" i="11"/>
  <c r="I2281" i="11"/>
  <c r="K2280" i="11"/>
  <c r="L2280" i="11" s="1"/>
  <c r="J2280" i="11"/>
  <c r="I2280" i="11"/>
  <c r="K2279" i="11"/>
  <c r="L2279" i="11" s="1"/>
  <c r="J2279" i="11"/>
  <c r="I2279" i="11"/>
  <c r="K2278" i="11"/>
  <c r="L2278" i="11" s="1"/>
  <c r="J2278" i="11"/>
  <c r="I2278" i="11"/>
  <c r="K2277" i="11"/>
  <c r="L2277" i="11" s="1"/>
  <c r="J2277" i="11"/>
  <c r="I2277" i="11"/>
  <c r="K2276" i="11"/>
  <c r="L2276" i="11" s="1"/>
  <c r="J2276" i="11"/>
  <c r="I2276" i="11"/>
  <c r="K2275" i="11"/>
  <c r="L2275" i="11" s="1"/>
  <c r="J2275" i="11"/>
  <c r="I2275" i="11"/>
  <c r="K2274" i="11"/>
  <c r="L2274" i="11" s="1"/>
  <c r="J2274" i="11"/>
  <c r="I2274" i="11"/>
  <c r="K2273" i="11"/>
  <c r="L2273" i="11" s="1"/>
  <c r="J2273" i="11"/>
  <c r="I2273" i="11"/>
  <c r="K2272" i="11"/>
  <c r="L2272" i="11" s="1"/>
  <c r="J2272" i="11"/>
  <c r="I2272" i="11"/>
  <c r="K2271" i="11"/>
  <c r="L2271" i="11" s="1"/>
  <c r="J2271" i="11"/>
  <c r="I2271" i="11"/>
  <c r="K2270" i="11"/>
  <c r="L2270" i="11" s="1"/>
  <c r="J2270" i="11"/>
  <c r="I2270" i="11"/>
  <c r="K2269" i="11"/>
  <c r="L2269" i="11" s="1"/>
  <c r="J2269" i="11"/>
  <c r="I2269" i="11"/>
  <c r="K2268" i="11"/>
  <c r="L2268" i="11" s="1"/>
  <c r="J2268" i="11"/>
  <c r="I2268" i="11"/>
  <c r="K2267" i="11"/>
  <c r="L2267" i="11" s="1"/>
  <c r="J2267" i="11"/>
  <c r="I2267" i="11"/>
  <c r="K2266" i="11"/>
  <c r="L2266" i="11" s="1"/>
  <c r="J2266" i="11"/>
  <c r="I2266" i="11"/>
  <c r="K2265" i="11"/>
  <c r="L2265" i="11" s="1"/>
  <c r="J2265" i="11"/>
  <c r="I2265" i="11"/>
  <c r="K2264" i="11"/>
  <c r="L2264" i="11" s="1"/>
  <c r="J2264" i="11"/>
  <c r="I2264" i="11"/>
  <c r="K2263" i="11"/>
  <c r="L2263" i="11" s="1"/>
  <c r="J2263" i="11"/>
  <c r="I2263" i="11"/>
  <c r="K2262" i="11"/>
  <c r="L2262" i="11" s="1"/>
  <c r="J2262" i="11"/>
  <c r="I2262" i="11"/>
  <c r="K2261" i="11"/>
  <c r="L2261" i="11" s="1"/>
  <c r="J2261" i="11"/>
  <c r="I2261" i="11"/>
  <c r="K2260" i="11"/>
  <c r="L2260" i="11" s="1"/>
  <c r="J2260" i="11"/>
  <c r="I2260" i="11"/>
  <c r="K2259" i="11"/>
  <c r="L2259" i="11" s="1"/>
  <c r="J2259" i="11"/>
  <c r="I2259" i="11"/>
  <c r="K2258" i="11"/>
  <c r="L2258" i="11" s="1"/>
  <c r="J2258" i="11"/>
  <c r="I2258" i="11"/>
  <c r="K2257" i="11"/>
  <c r="L2257" i="11" s="1"/>
  <c r="J2257" i="11"/>
  <c r="I2257" i="11"/>
  <c r="K2256" i="11"/>
  <c r="L2256" i="11" s="1"/>
  <c r="J2256" i="11"/>
  <c r="I2256" i="11"/>
  <c r="K2255" i="11"/>
  <c r="L2255" i="11" s="1"/>
  <c r="J2255" i="11"/>
  <c r="I2255" i="11"/>
  <c r="K2254" i="11"/>
  <c r="L2254" i="11" s="1"/>
  <c r="J2254" i="11"/>
  <c r="I2254" i="11"/>
  <c r="K2253" i="11"/>
  <c r="L2253" i="11" s="1"/>
  <c r="J2253" i="11"/>
  <c r="I2253" i="11"/>
  <c r="K2252" i="11"/>
  <c r="L2252" i="11" s="1"/>
  <c r="J2252" i="11"/>
  <c r="I2252" i="11"/>
  <c r="K2251" i="11"/>
  <c r="L2251" i="11" s="1"/>
  <c r="J2251" i="11"/>
  <c r="I2251" i="11"/>
  <c r="K2250" i="11"/>
  <c r="L2250" i="11" s="1"/>
  <c r="J2250" i="11"/>
  <c r="I2250" i="11"/>
  <c r="K2249" i="11"/>
  <c r="L2249" i="11" s="1"/>
  <c r="J2249" i="11"/>
  <c r="I2249" i="11"/>
  <c r="K2248" i="11"/>
  <c r="L2248" i="11" s="1"/>
  <c r="J2248" i="11"/>
  <c r="I2248" i="11"/>
  <c r="K2247" i="11"/>
  <c r="L2247" i="11" s="1"/>
  <c r="J2247" i="11"/>
  <c r="I2247" i="11"/>
  <c r="K2246" i="11"/>
  <c r="L2246" i="11" s="1"/>
  <c r="J2246" i="11"/>
  <c r="I2246" i="11"/>
  <c r="K2245" i="11"/>
  <c r="L2245" i="11" s="1"/>
  <c r="J2245" i="11"/>
  <c r="I2245" i="11"/>
  <c r="K2244" i="11"/>
  <c r="L2244" i="11" s="1"/>
  <c r="J2244" i="11"/>
  <c r="I2244" i="11"/>
  <c r="K2243" i="11"/>
  <c r="L2243" i="11" s="1"/>
  <c r="J2243" i="11"/>
  <c r="I2243" i="11"/>
  <c r="K2242" i="11"/>
  <c r="L2242" i="11" s="1"/>
  <c r="J2242" i="11"/>
  <c r="I2242" i="11"/>
  <c r="K2241" i="11"/>
  <c r="L2241" i="11" s="1"/>
  <c r="J2241" i="11"/>
  <c r="I2241" i="11"/>
  <c r="K2240" i="11"/>
  <c r="L2240" i="11" s="1"/>
  <c r="J2240" i="11"/>
  <c r="I2240" i="11"/>
  <c r="K2239" i="11"/>
  <c r="L2239" i="11" s="1"/>
  <c r="J2239" i="11"/>
  <c r="I2239" i="11"/>
  <c r="K2238" i="11"/>
  <c r="L2238" i="11" s="1"/>
  <c r="J2238" i="11"/>
  <c r="I2238" i="11"/>
  <c r="K2237" i="11"/>
  <c r="L2237" i="11" s="1"/>
  <c r="J2237" i="11"/>
  <c r="I2237" i="11"/>
  <c r="K2236" i="11"/>
  <c r="L2236" i="11" s="1"/>
  <c r="J2236" i="11"/>
  <c r="I2236" i="11"/>
  <c r="K2235" i="11"/>
  <c r="L2235" i="11" s="1"/>
  <c r="J2235" i="11"/>
  <c r="I2235" i="11"/>
  <c r="K2234" i="11"/>
  <c r="L2234" i="11" s="1"/>
  <c r="J2234" i="11"/>
  <c r="I2234" i="11"/>
  <c r="K2233" i="11"/>
  <c r="L2233" i="11" s="1"/>
  <c r="J2233" i="11"/>
  <c r="I2233" i="11"/>
  <c r="K2232" i="11"/>
  <c r="L2232" i="11" s="1"/>
  <c r="J2232" i="11"/>
  <c r="I2232" i="11"/>
  <c r="K2231" i="11"/>
  <c r="L2231" i="11" s="1"/>
  <c r="J2231" i="11"/>
  <c r="I2231" i="11"/>
  <c r="K2230" i="11"/>
  <c r="L2230" i="11" s="1"/>
  <c r="J2230" i="11"/>
  <c r="I2230" i="11"/>
  <c r="K2229" i="11"/>
  <c r="L2229" i="11" s="1"/>
  <c r="J2229" i="11"/>
  <c r="I2229" i="11"/>
  <c r="K2228" i="11"/>
  <c r="L2228" i="11" s="1"/>
  <c r="J2228" i="11"/>
  <c r="I2228" i="11"/>
  <c r="K2227" i="11"/>
  <c r="L2227" i="11" s="1"/>
  <c r="J2227" i="11"/>
  <c r="I2227" i="11"/>
  <c r="K2226" i="11"/>
  <c r="L2226" i="11" s="1"/>
  <c r="J2226" i="11"/>
  <c r="I2226" i="11"/>
  <c r="K2225" i="11"/>
  <c r="L2225" i="11" s="1"/>
  <c r="J2225" i="11"/>
  <c r="I2225" i="11"/>
  <c r="K2224" i="11"/>
  <c r="L2224" i="11" s="1"/>
  <c r="J2224" i="11"/>
  <c r="I2224" i="11"/>
  <c r="K2223" i="11"/>
  <c r="L2223" i="11" s="1"/>
  <c r="J2223" i="11"/>
  <c r="I2223" i="11"/>
  <c r="K2222" i="11"/>
  <c r="L2222" i="11" s="1"/>
  <c r="J2222" i="11"/>
  <c r="I2222" i="11"/>
  <c r="K2221" i="11"/>
  <c r="L2221" i="11" s="1"/>
  <c r="J2221" i="11"/>
  <c r="I2221" i="11"/>
  <c r="K2220" i="11"/>
  <c r="L2220" i="11" s="1"/>
  <c r="J2220" i="11"/>
  <c r="I2220" i="11"/>
  <c r="K2219" i="11"/>
  <c r="L2219" i="11" s="1"/>
  <c r="J2219" i="11"/>
  <c r="I2219" i="11"/>
  <c r="K2218" i="11"/>
  <c r="L2218" i="11" s="1"/>
  <c r="J2218" i="11"/>
  <c r="I2218" i="11"/>
  <c r="K2217" i="11"/>
  <c r="L2217" i="11" s="1"/>
  <c r="J2217" i="11"/>
  <c r="I2217" i="11"/>
  <c r="K2216" i="11"/>
  <c r="L2216" i="11" s="1"/>
  <c r="J2216" i="11"/>
  <c r="I2216" i="11"/>
  <c r="K2215" i="11"/>
  <c r="L2215" i="11" s="1"/>
  <c r="J2215" i="11"/>
  <c r="I2215" i="11"/>
  <c r="K2214" i="11"/>
  <c r="L2214" i="11" s="1"/>
  <c r="J2214" i="11"/>
  <c r="I2214" i="11"/>
  <c r="K2213" i="11"/>
  <c r="L2213" i="11" s="1"/>
  <c r="J2213" i="11"/>
  <c r="I2213" i="11"/>
  <c r="K2212" i="11"/>
  <c r="L2212" i="11" s="1"/>
  <c r="J2212" i="11"/>
  <c r="I2212" i="11"/>
  <c r="K2211" i="11"/>
  <c r="L2211" i="11" s="1"/>
  <c r="J2211" i="11"/>
  <c r="I2211" i="11"/>
  <c r="K2210" i="11"/>
  <c r="L2210" i="11" s="1"/>
  <c r="J2210" i="11"/>
  <c r="I2210" i="11"/>
  <c r="K2209" i="11"/>
  <c r="L2209" i="11" s="1"/>
  <c r="J2209" i="11"/>
  <c r="I2209" i="11"/>
  <c r="K2208" i="11"/>
  <c r="L2208" i="11" s="1"/>
  <c r="J2208" i="11"/>
  <c r="I2208" i="11"/>
  <c r="K2207" i="11"/>
  <c r="L2207" i="11" s="1"/>
  <c r="J2207" i="11"/>
  <c r="I2207" i="11"/>
  <c r="K2206" i="11"/>
  <c r="L2206" i="11" s="1"/>
  <c r="J2206" i="11"/>
  <c r="I2206" i="11"/>
  <c r="K2205" i="11"/>
  <c r="L2205" i="11" s="1"/>
  <c r="J2205" i="11"/>
  <c r="I2205" i="11"/>
  <c r="K2204" i="11"/>
  <c r="L2204" i="11" s="1"/>
  <c r="J2204" i="11"/>
  <c r="I2204" i="11"/>
  <c r="K2203" i="11"/>
  <c r="L2203" i="11" s="1"/>
  <c r="J2203" i="11"/>
  <c r="I2203" i="11"/>
  <c r="K2202" i="11"/>
  <c r="L2202" i="11" s="1"/>
  <c r="J2202" i="11"/>
  <c r="I2202" i="11"/>
  <c r="K2201" i="11"/>
  <c r="L2201" i="11" s="1"/>
  <c r="J2201" i="11"/>
  <c r="I2201" i="11"/>
  <c r="K2200" i="11"/>
  <c r="L2200" i="11" s="1"/>
  <c r="J2200" i="11"/>
  <c r="I2200" i="11"/>
  <c r="K2199" i="11"/>
  <c r="L2199" i="11" s="1"/>
  <c r="J2199" i="11"/>
  <c r="I2199" i="11"/>
  <c r="K2198" i="11"/>
  <c r="L2198" i="11" s="1"/>
  <c r="J2198" i="11"/>
  <c r="I2198" i="11"/>
  <c r="K2197" i="11"/>
  <c r="L2197" i="11" s="1"/>
  <c r="J2197" i="11"/>
  <c r="I2197" i="11"/>
  <c r="K2196" i="11"/>
  <c r="L2196" i="11" s="1"/>
  <c r="J2196" i="11"/>
  <c r="I2196" i="11"/>
  <c r="K2195" i="11"/>
  <c r="L2195" i="11" s="1"/>
  <c r="J2195" i="11"/>
  <c r="I2195" i="11"/>
  <c r="K2194" i="11"/>
  <c r="L2194" i="11" s="1"/>
  <c r="J2194" i="11"/>
  <c r="I2194" i="11"/>
  <c r="K2193" i="11"/>
  <c r="L2193" i="11" s="1"/>
  <c r="J2193" i="11"/>
  <c r="I2193" i="11"/>
  <c r="K2192" i="11"/>
  <c r="L2192" i="11" s="1"/>
  <c r="J2192" i="11"/>
  <c r="I2192" i="11"/>
  <c r="K2191" i="11"/>
  <c r="L2191" i="11" s="1"/>
  <c r="J2191" i="11"/>
  <c r="I2191" i="11"/>
  <c r="K2190" i="11"/>
  <c r="L2190" i="11" s="1"/>
  <c r="J2190" i="11"/>
  <c r="I2190" i="11"/>
  <c r="K2189" i="11"/>
  <c r="L2189" i="11" s="1"/>
  <c r="J2189" i="11"/>
  <c r="I2189" i="11"/>
  <c r="K2188" i="11"/>
  <c r="L2188" i="11" s="1"/>
  <c r="J2188" i="11"/>
  <c r="I2188" i="11"/>
  <c r="K2187" i="11"/>
  <c r="L2187" i="11" s="1"/>
  <c r="J2187" i="11"/>
  <c r="I2187" i="11"/>
  <c r="K2186" i="11"/>
  <c r="L2186" i="11" s="1"/>
  <c r="J2186" i="11"/>
  <c r="I2186" i="11"/>
  <c r="K2185" i="11"/>
  <c r="L2185" i="11" s="1"/>
  <c r="J2185" i="11"/>
  <c r="I2185" i="11"/>
  <c r="K2184" i="11"/>
  <c r="L2184" i="11" s="1"/>
  <c r="J2184" i="11"/>
  <c r="I2184" i="11"/>
  <c r="K2183" i="11"/>
  <c r="L2183" i="11" s="1"/>
  <c r="J2183" i="11"/>
  <c r="I2183" i="11"/>
  <c r="K2182" i="11"/>
  <c r="L2182" i="11" s="1"/>
  <c r="J2182" i="11"/>
  <c r="I2182" i="11"/>
  <c r="K2181" i="11"/>
  <c r="L2181" i="11" s="1"/>
  <c r="J2181" i="11"/>
  <c r="I2181" i="11"/>
  <c r="K2180" i="11"/>
  <c r="L2180" i="11" s="1"/>
  <c r="J2180" i="11"/>
  <c r="I2180" i="11"/>
  <c r="K2179" i="11"/>
  <c r="L2179" i="11" s="1"/>
  <c r="J2179" i="11"/>
  <c r="I2179" i="11"/>
  <c r="K2178" i="11"/>
  <c r="L2178" i="11" s="1"/>
  <c r="J2178" i="11"/>
  <c r="I2178" i="11"/>
  <c r="K2177" i="11"/>
  <c r="L2177" i="11" s="1"/>
  <c r="J2177" i="11"/>
  <c r="I2177" i="11"/>
  <c r="K2176" i="11"/>
  <c r="L2176" i="11" s="1"/>
  <c r="J2176" i="11"/>
  <c r="I2176" i="11"/>
  <c r="K2175" i="11"/>
  <c r="L2175" i="11" s="1"/>
  <c r="J2175" i="11"/>
  <c r="I2175" i="11"/>
  <c r="K2174" i="11"/>
  <c r="L2174" i="11" s="1"/>
  <c r="J2174" i="11"/>
  <c r="I2174" i="11"/>
  <c r="K2173" i="11"/>
  <c r="L2173" i="11" s="1"/>
  <c r="J2173" i="11"/>
  <c r="I2173" i="11"/>
  <c r="K2172" i="11"/>
  <c r="L2172" i="11" s="1"/>
  <c r="J2172" i="11"/>
  <c r="I2172" i="11"/>
  <c r="K2171" i="11"/>
  <c r="L2171" i="11" s="1"/>
  <c r="J2171" i="11"/>
  <c r="I2171" i="11"/>
  <c r="K2170" i="11"/>
  <c r="L2170" i="11" s="1"/>
  <c r="J2170" i="11"/>
  <c r="I2170" i="11"/>
  <c r="K2169" i="11"/>
  <c r="L2169" i="11" s="1"/>
  <c r="J2169" i="11"/>
  <c r="I2169" i="11"/>
  <c r="K2168" i="11"/>
  <c r="L2168" i="11" s="1"/>
  <c r="J2168" i="11"/>
  <c r="I2168" i="11"/>
  <c r="K2167" i="11"/>
  <c r="L2167" i="11" s="1"/>
  <c r="J2167" i="11"/>
  <c r="I2167" i="11"/>
  <c r="K2166" i="11"/>
  <c r="L2166" i="11" s="1"/>
  <c r="J2166" i="11"/>
  <c r="I2166" i="11"/>
  <c r="K2165" i="11"/>
  <c r="L2165" i="11" s="1"/>
  <c r="J2165" i="11"/>
  <c r="I2165" i="11"/>
  <c r="K2164" i="11"/>
  <c r="L2164" i="11" s="1"/>
  <c r="J2164" i="11"/>
  <c r="I2164" i="11"/>
  <c r="K2163" i="11"/>
  <c r="L2163" i="11" s="1"/>
  <c r="J2163" i="11"/>
  <c r="I2163" i="11"/>
  <c r="K2162" i="11"/>
  <c r="L2162" i="11" s="1"/>
  <c r="J2162" i="11"/>
  <c r="I2162" i="11"/>
  <c r="K2161" i="11"/>
  <c r="L2161" i="11" s="1"/>
  <c r="J2161" i="11"/>
  <c r="I2161" i="11"/>
  <c r="K2160" i="11"/>
  <c r="L2160" i="11" s="1"/>
  <c r="J2160" i="11"/>
  <c r="I2160" i="11"/>
  <c r="K2159" i="11"/>
  <c r="L2159" i="11" s="1"/>
  <c r="J2159" i="11"/>
  <c r="I2159" i="11"/>
  <c r="K2158" i="11"/>
  <c r="L2158" i="11" s="1"/>
  <c r="J2158" i="11"/>
  <c r="I2158" i="11"/>
  <c r="K2157" i="11"/>
  <c r="L2157" i="11" s="1"/>
  <c r="J2157" i="11"/>
  <c r="I2157" i="11"/>
  <c r="K2156" i="11"/>
  <c r="L2156" i="11" s="1"/>
  <c r="J2156" i="11"/>
  <c r="I2156" i="11"/>
  <c r="K2155" i="11"/>
  <c r="L2155" i="11" s="1"/>
  <c r="J2155" i="11"/>
  <c r="I2155" i="11"/>
  <c r="K2154" i="11"/>
  <c r="L2154" i="11" s="1"/>
  <c r="J2154" i="11"/>
  <c r="I2154" i="11"/>
  <c r="K2153" i="11"/>
  <c r="L2153" i="11" s="1"/>
  <c r="J2153" i="11"/>
  <c r="I2153" i="11"/>
  <c r="K2152" i="11"/>
  <c r="L2152" i="11" s="1"/>
  <c r="J2152" i="11"/>
  <c r="I2152" i="11"/>
  <c r="K2151" i="11"/>
  <c r="L2151" i="11" s="1"/>
  <c r="J2151" i="11"/>
  <c r="I2151" i="11"/>
  <c r="K2150" i="11"/>
  <c r="L2150" i="11" s="1"/>
  <c r="J2150" i="11"/>
  <c r="I2150" i="11"/>
  <c r="K2149" i="11"/>
  <c r="L2149" i="11" s="1"/>
  <c r="J2149" i="11"/>
  <c r="I2149" i="11"/>
  <c r="K2148" i="11"/>
  <c r="L2148" i="11" s="1"/>
  <c r="J2148" i="11"/>
  <c r="I2148" i="11"/>
  <c r="K2147" i="11"/>
  <c r="L2147" i="11" s="1"/>
  <c r="J2147" i="11"/>
  <c r="I2147" i="11"/>
  <c r="K2146" i="11"/>
  <c r="L2146" i="11" s="1"/>
  <c r="J2146" i="11"/>
  <c r="I2146" i="11"/>
  <c r="K2145" i="11"/>
  <c r="L2145" i="11" s="1"/>
  <c r="J2145" i="11"/>
  <c r="I2145" i="11"/>
  <c r="K2144" i="11"/>
  <c r="L2144" i="11" s="1"/>
  <c r="J2144" i="11"/>
  <c r="I2144" i="11"/>
  <c r="K2143" i="11"/>
  <c r="L2143" i="11" s="1"/>
  <c r="J2143" i="11"/>
  <c r="I2143" i="11"/>
  <c r="K2142" i="11"/>
  <c r="L2142" i="11" s="1"/>
  <c r="J2142" i="11"/>
  <c r="I2142" i="11"/>
  <c r="K2141" i="11"/>
  <c r="L2141" i="11" s="1"/>
  <c r="J2141" i="11"/>
  <c r="I2141" i="11"/>
  <c r="K2140" i="11"/>
  <c r="L2140" i="11" s="1"/>
  <c r="J2140" i="11"/>
  <c r="I2140" i="11"/>
  <c r="K2139" i="11"/>
  <c r="L2139" i="11" s="1"/>
  <c r="J2139" i="11"/>
  <c r="I2139" i="11"/>
  <c r="K2138" i="11"/>
  <c r="L2138" i="11" s="1"/>
  <c r="J2138" i="11"/>
  <c r="I2138" i="11"/>
  <c r="K2137" i="11"/>
  <c r="L2137" i="11" s="1"/>
  <c r="J2137" i="11"/>
  <c r="I2137" i="11"/>
  <c r="K2136" i="11"/>
  <c r="L2136" i="11" s="1"/>
  <c r="J2136" i="11"/>
  <c r="I2136" i="11"/>
  <c r="K2135" i="11"/>
  <c r="L2135" i="11" s="1"/>
  <c r="J2135" i="11"/>
  <c r="I2135" i="11"/>
  <c r="K2134" i="11"/>
  <c r="L2134" i="11" s="1"/>
  <c r="J2134" i="11"/>
  <c r="I2134" i="11"/>
  <c r="K2133" i="11"/>
  <c r="L2133" i="11" s="1"/>
  <c r="J2133" i="11"/>
  <c r="I2133" i="11"/>
  <c r="K2132" i="11"/>
  <c r="L2132" i="11" s="1"/>
  <c r="J2132" i="11"/>
  <c r="I2132" i="11"/>
  <c r="K2131" i="11"/>
  <c r="L2131" i="11" s="1"/>
  <c r="J2131" i="11"/>
  <c r="I2131" i="11"/>
  <c r="K2130" i="11"/>
  <c r="L2130" i="11" s="1"/>
  <c r="J2130" i="11"/>
  <c r="I2130" i="11"/>
  <c r="K2129" i="11"/>
  <c r="L2129" i="11" s="1"/>
  <c r="J2129" i="11"/>
  <c r="I2129" i="11"/>
  <c r="K2128" i="11"/>
  <c r="L2128" i="11" s="1"/>
  <c r="J2128" i="11"/>
  <c r="I2128" i="11"/>
  <c r="K2127" i="11"/>
  <c r="L2127" i="11" s="1"/>
  <c r="J2127" i="11"/>
  <c r="I2127" i="11"/>
  <c r="K2126" i="11"/>
  <c r="L2126" i="11" s="1"/>
  <c r="J2126" i="11"/>
  <c r="I2126" i="11"/>
  <c r="K2125" i="11"/>
  <c r="L2125" i="11" s="1"/>
  <c r="J2125" i="11"/>
  <c r="I2125" i="11"/>
  <c r="K2124" i="11"/>
  <c r="L2124" i="11" s="1"/>
  <c r="J2124" i="11"/>
  <c r="I2124" i="11"/>
  <c r="K2123" i="11"/>
  <c r="L2123" i="11" s="1"/>
  <c r="J2123" i="11"/>
  <c r="I2123" i="11"/>
  <c r="K2122" i="11"/>
  <c r="L2122" i="11" s="1"/>
  <c r="J2122" i="11"/>
  <c r="I2122" i="11"/>
  <c r="K2121" i="11"/>
  <c r="L2121" i="11" s="1"/>
  <c r="J2121" i="11"/>
  <c r="I2121" i="11"/>
  <c r="K2120" i="11"/>
  <c r="L2120" i="11" s="1"/>
  <c r="J2120" i="11"/>
  <c r="I2120" i="11"/>
  <c r="K2119" i="11"/>
  <c r="L2119" i="11" s="1"/>
  <c r="J2119" i="11"/>
  <c r="I2119" i="11"/>
  <c r="K2118" i="11"/>
  <c r="L2118" i="11" s="1"/>
  <c r="J2118" i="11"/>
  <c r="I2118" i="11"/>
  <c r="K2117" i="11"/>
  <c r="L2117" i="11" s="1"/>
  <c r="J2117" i="11"/>
  <c r="I2117" i="11"/>
  <c r="K2116" i="11"/>
  <c r="L2116" i="11" s="1"/>
  <c r="J2116" i="11"/>
  <c r="I2116" i="11"/>
  <c r="K2115" i="11"/>
  <c r="L2115" i="11" s="1"/>
  <c r="J2115" i="11"/>
  <c r="I2115" i="11"/>
  <c r="K2114" i="11"/>
  <c r="L2114" i="11" s="1"/>
  <c r="J2114" i="11"/>
  <c r="I2114" i="11"/>
  <c r="K2113" i="11"/>
  <c r="L2113" i="11" s="1"/>
  <c r="J2113" i="11"/>
  <c r="I2113" i="11"/>
  <c r="K2112" i="11"/>
  <c r="L2112" i="11" s="1"/>
  <c r="J2112" i="11"/>
  <c r="I2112" i="11"/>
  <c r="K2111" i="11"/>
  <c r="L2111" i="11" s="1"/>
  <c r="J2111" i="11"/>
  <c r="I2111" i="11"/>
  <c r="K2110" i="11"/>
  <c r="L2110" i="11" s="1"/>
  <c r="J2110" i="11"/>
  <c r="I2110" i="11"/>
  <c r="K2109" i="11"/>
  <c r="L2109" i="11" s="1"/>
  <c r="J2109" i="11"/>
  <c r="I2109" i="11"/>
  <c r="K2108" i="11"/>
  <c r="L2108" i="11" s="1"/>
  <c r="J2108" i="11"/>
  <c r="I2108" i="11"/>
  <c r="K2107" i="11"/>
  <c r="L2107" i="11" s="1"/>
  <c r="J2107" i="11"/>
  <c r="I2107" i="11"/>
  <c r="K2106" i="11"/>
  <c r="L2106" i="11" s="1"/>
  <c r="J2106" i="11"/>
  <c r="I2106" i="11"/>
  <c r="K2105" i="11"/>
  <c r="L2105" i="11" s="1"/>
  <c r="J2105" i="11"/>
  <c r="I2105" i="11"/>
  <c r="K2104" i="11"/>
  <c r="L2104" i="11" s="1"/>
  <c r="J2104" i="11"/>
  <c r="I2104" i="11"/>
  <c r="K2103" i="11"/>
  <c r="L2103" i="11" s="1"/>
  <c r="J2103" i="11"/>
  <c r="I2103" i="11"/>
  <c r="K2102" i="11"/>
  <c r="L2102" i="11" s="1"/>
  <c r="J2102" i="11"/>
  <c r="I2102" i="11"/>
  <c r="K2101" i="11"/>
  <c r="L2101" i="11" s="1"/>
  <c r="J2101" i="11"/>
  <c r="I2101" i="11"/>
  <c r="K2100" i="11"/>
  <c r="L2100" i="11" s="1"/>
  <c r="J2100" i="11"/>
  <c r="I2100" i="11"/>
  <c r="K2099" i="11"/>
  <c r="L2099" i="11" s="1"/>
  <c r="J2099" i="11"/>
  <c r="I2099" i="11"/>
  <c r="K2098" i="11"/>
  <c r="L2098" i="11" s="1"/>
  <c r="J2098" i="11"/>
  <c r="I2098" i="11"/>
  <c r="K2097" i="11"/>
  <c r="L2097" i="11" s="1"/>
  <c r="J2097" i="11"/>
  <c r="I2097" i="11"/>
  <c r="K2096" i="11"/>
  <c r="L2096" i="11" s="1"/>
  <c r="J2096" i="11"/>
  <c r="I2096" i="11"/>
  <c r="K2095" i="11"/>
  <c r="L2095" i="11" s="1"/>
  <c r="J2095" i="11"/>
  <c r="I2095" i="11"/>
  <c r="K2094" i="11"/>
  <c r="L2094" i="11" s="1"/>
  <c r="J2094" i="11"/>
  <c r="I2094" i="11"/>
  <c r="K2093" i="11"/>
  <c r="L2093" i="11" s="1"/>
  <c r="J2093" i="11"/>
  <c r="I2093" i="11"/>
  <c r="K2092" i="11"/>
  <c r="L2092" i="11" s="1"/>
  <c r="J2092" i="11"/>
  <c r="I2092" i="11"/>
  <c r="K2091" i="11"/>
  <c r="L2091" i="11" s="1"/>
  <c r="J2091" i="11"/>
  <c r="I2091" i="11"/>
  <c r="K2090" i="11"/>
  <c r="L2090" i="11" s="1"/>
  <c r="J2090" i="11"/>
  <c r="I2090" i="11"/>
  <c r="K2089" i="11"/>
  <c r="L2089" i="11" s="1"/>
  <c r="J2089" i="11"/>
  <c r="I2089" i="11"/>
  <c r="K2088" i="11"/>
  <c r="L2088" i="11" s="1"/>
  <c r="J2088" i="11"/>
  <c r="I2088" i="11"/>
  <c r="K2087" i="11"/>
  <c r="L2087" i="11" s="1"/>
  <c r="J2087" i="11"/>
  <c r="I2087" i="11"/>
  <c r="K2086" i="11"/>
  <c r="L2086" i="11" s="1"/>
  <c r="J2086" i="11"/>
  <c r="I2086" i="11"/>
  <c r="K2085" i="11"/>
  <c r="L2085" i="11" s="1"/>
  <c r="J2085" i="11"/>
  <c r="I2085" i="11"/>
  <c r="K2084" i="11"/>
  <c r="L2084" i="11" s="1"/>
  <c r="J2084" i="11"/>
  <c r="I2084" i="11"/>
  <c r="K2083" i="11"/>
  <c r="L2083" i="11" s="1"/>
  <c r="J2083" i="11"/>
  <c r="I2083" i="11"/>
  <c r="K2082" i="11"/>
  <c r="L2082" i="11" s="1"/>
  <c r="J2082" i="11"/>
  <c r="I2082" i="11"/>
  <c r="K2081" i="11"/>
  <c r="L2081" i="11" s="1"/>
  <c r="J2081" i="11"/>
  <c r="I2081" i="11"/>
  <c r="K2080" i="11"/>
  <c r="L2080" i="11" s="1"/>
  <c r="J2080" i="11"/>
  <c r="I2080" i="11"/>
  <c r="K2079" i="11"/>
  <c r="L2079" i="11" s="1"/>
  <c r="J2079" i="11"/>
  <c r="I2079" i="11"/>
  <c r="K2078" i="11"/>
  <c r="L2078" i="11" s="1"/>
  <c r="J2078" i="11"/>
  <c r="I2078" i="11"/>
  <c r="K2077" i="11"/>
  <c r="L2077" i="11" s="1"/>
  <c r="J2077" i="11"/>
  <c r="I2077" i="11"/>
  <c r="K2076" i="11"/>
  <c r="L2076" i="11" s="1"/>
  <c r="J2076" i="11"/>
  <c r="I2076" i="11"/>
  <c r="K2075" i="11"/>
  <c r="L2075" i="11" s="1"/>
  <c r="J2075" i="11"/>
  <c r="I2075" i="11"/>
  <c r="K2074" i="11"/>
  <c r="L2074" i="11" s="1"/>
  <c r="J2074" i="11"/>
  <c r="I2074" i="11"/>
  <c r="K2073" i="11"/>
  <c r="L2073" i="11" s="1"/>
  <c r="J2073" i="11"/>
  <c r="I2073" i="11"/>
  <c r="K2072" i="11"/>
  <c r="L2072" i="11" s="1"/>
  <c r="J2072" i="11"/>
  <c r="I2072" i="11"/>
  <c r="K2071" i="11"/>
  <c r="L2071" i="11" s="1"/>
  <c r="J2071" i="11"/>
  <c r="I2071" i="11"/>
  <c r="K2070" i="11"/>
  <c r="L2070" i="11" s="1"/>
  <c r="J2070" i="11"/>
  <c r="I2070" i="11"/>
  <c r="K2069" i="11"/>
  <c r="L2069" i="11" s="1"/>
  <c r="J2069" i="11"/>
  <c r="I2069" i="11"/>
  <c r="K2068" i="11"/>
  <c r="L2068" i="11" s="1"/>
  <c r="J2068" i="11"/>
  <c r="I2068" i="11"/>
  <c r="K2067" i="11"/>
  <c r="L2067" i="11" s="1"/>
  <c r="J2067" i="11"/>
  <c r="I2067" i="11"/>
  <c r="K2066" i="11"/>
  <c r="L2066" i="11" s="1"/>
  <c r="J2066" i="11"/>
  <c r="I2066" i="11"/>
  <c r="K2065" i="11"/>
  <c r="L2065" i="11" s="1"/>
  <c r="J2065" i="11"/>
  <c r="I2065" i="11"/>
  <c r="K2064" i="11"/>
  <c r="L2064" i="11" s="1"/>
  <c r="J2064" i="11"/>
  <c r="I2064" i="11"/>
  <c r="K2063" i="11"/>
  <c r="L2063" i="11" s="1"/>
  <c r="J2063" i="11"/>
  <c r="I2063" i="11"/>
  <c r="K2062" i="11"/>
  <c r="L2062" i="11" s="1"/>
  <c r="J2062" i="11"/>
  <c r="I2062" i="11"/>
  <c r="K2061" i="11"/>
  <c r="L2061" i="11" s="1"/>
  <c r="J2061" i="11"/>
  <c r="I2061" i="11"/>
  <c r="K2060" i="11"/>
  <c r="L2060" i="11" s="1"/>
  <c r="J2060" i="11"/>
  <c r="I2060" i="11"/>
  <c r="K2059" i="11"/>
  <c r="L2059" i="11" s="1"/>
  <c r="J2059" i="11"/>
  <c r="I2059" i="11"/>
  <c r="K2058" i="11"/>
  <c r="L2058" i="11" s="1"/>
  <c r="J2058" i="11"/>
  <c r="I2058" i="11"/>
  <c r="K2057" i="11"/>
  <c r="L2057" i="11" s="1"/>
  <c r="J2057" i="11"/>
  <c r="I2057" i="11"/>
  <c r="K2056" i="11"/>
  <c r="L2056" i="11" s="1"/>
  <c r="J2056" i="11"/>
  <c r="I2056" i="11"/>
  <c r="K2055" i="11"/>
  <c r="L2055" i="11" s="1"/>
  <c r="J2055" i="11"/>
  <c r="I2055" i="11"/>
  <c r="K2054" i="11"/>
  <c r="L2054" i="11" s="1"/>
  <c r="J2054" i="11"/>
  <c r="I2054" i="11"/>
  <c r="K2053" i="11"/>
  <c r="L2053" i="11" s="1"/>
  <c r="J2053" i="11"/>
  <c r="I2053" i="11"/>
  <c r="K2052" i="11"/>
  <c r="L2052" i="11" s="1"/>
  <c r="J2052" i="11"/>
  <c r="I2052" i="11"/>
  <c r="K2051" i="11"/>
  <c r="L2051" i="11" s="1"/>
  <c r="J2051" i="11"/>
  <c r="I2051" i="11"/>
  <c r="K2050" i="11"/>
  <c r="L2050" i="11" s="1"/>
  <c r="J2050" i="11"/>
  <c r="I2050" i="11"/>
  <c r="K2049" i="11"/>
  <c r="L2049" i="11" s="1"/>
  <c r="J2049" i="11"/>
  <c r="I2049" i="11"/>
  <c r="K2048" i="11"/>
  <c r="L2048" i="11" s="1"/>
  <c r="J2048" i="11"/>
  <c r="I2048" i="11"/>
  <c r="K2047" i="11"/>
  <c r="L2047" i="11" s="1"/>
  <c r="J2047" i="11"/>
  <c r="I2047" i="11"/>
  <c r="K2046" i="11"/>
  <c r="L2046" i="11" s="1"/>
  <c r="J2046" i="11"/>
  <c r="I2046" i="11"/>
  <c r="K2045" i="11"/>
  <c r="L2045" i="11" s="1"/>
  <c r="J2045" i="11"/>
  <c r="I2045" i="11"/>
  <c r="K2044" i="11"/>
  <c r="L2044" i="11" s="1"/>
  <c r="J2044" i="11"/>
  <c r="I2044" i="11"/>
  <c r="K2043" i="11"/>
  <c r="L2043" i="11" s="1"/>
  <c r="J2043" i="11"/>
  <c r="I2043" i="11"/>
  <c r="K2042" i="11"/>
  <c r="L2042" i="11" s="1"/>
  <c r="J2042" i="11"/>
  <c r="I2042" i="11"/>
  <c r="K2041" i="11"/>
  <c r="L2041" i="11" s="1"/>
  <c r="J2041" i="11"/>
  <c r="I2041" i="11"/>
  <c r="K2040" i="11"/>
  <c r="L2040" i="11" s="1"/>
  <c r="J2040" i="11"/>
  <c r="I2040" i="11"/>
  <c r="K2039" i="11"/>
  <c r="L2039" i="11" s="1"/>
  <c r="J2039" i="11"/>
  <c r="I2039" i="11"/>
  <c r="K2038" i="11"/>
  <c r="L2038" i="11" s="1"/>
  <c r="J2038" i="11"/>
  <c r="I2038" i="11"/>
  <c r="K2037" i="11"/>
  <c r="L2037" i="11" s="1"/>
  <c r="J2037" i="11"/>
  <c r="I2037" i="11"/>
  <c r="K2036" i="11"/>
  <c r="L2036" i="11" s="1"/>
  <c r="J2036" i="11"/>
  <c r="I2036" i="11"/>
  <c r="K2035" i="11"/>
  <c r="L2035" i="11" s="1"/>
  <c r="J2035" i="11"/>
  <c r="I2035" i="11"/>
  <c r="K2034" i="11"/>
  <c r="L2034" i="11" s="1"/>
  <c r="J2034" i="11"/>
  <c r="I2034" i="11"/>
  <c r="K2033" i="11"/>
  <c r="L2033" i="11" s="1"/>
  <c r="J2033" i="11"/>
  <c r="I2033" i="11"/>
  <c r="K2032" i="11"/>
  <c r="L2032" i="11" s="1"/>
  <c r="J2032" i="11"/>
  <c r="I2032" i="11"/>
  <c r="K2031" i="11"/>
  <c r="L2031" i="11" s="1"/>
  <c r="J2031" i="11"/>
  <c r="I2031" i="11"/>
  <c r="K2030" i="11"/>
  <c r="L2030" i="11" s="1"/>
  <c r="J2030" i="11"/>
  <c r="I2030" i="11"/>
  <c r="K2029" i="11"/>
  <c r="L2029" i="11" s="1"/>
  <c r="J2029" i="11"/>
  <c r="I2029" i="11"/>
  <c r="K2028" i="11"/>
  <c r="L2028" i="11" s="1"/>
  <c r="J2028" i="11"/>
  <c r="I2028" i="11"/>
  <c r="K2027" i="11"/>
  <c r="L2027" i="11" s="1"/>
  <c r="J2027" i="11"/>
  <c r="I2027" i="11"/>
  <c r="K2026" i="11"/>
  <c r="L2026" i="11" s="1"/>
  <c r="J2026" i="11"/>
  <c r="I2026" i="11"/>
  <c r="K2025" i="11"/>
  <c r="L2025" i="11" s="1"/>
  <c r="J2025" i="11"/>
  <c r="I2025" i="11"/>
  <c r="K2024" i="11"/>
  <c r="L2024" i="11" s="1"/>
  <c r="J2024" i="11"/>
  <c r="I2024" i="11"/>
  <c r="K2023" i="11"/>
  <c r="L2023" i="11" s="1"/>
  <c r="J2023" i="11"/>
  <c r="I2023" i="11"/>
  <c r="K2022" i="11"/>
  <c r="L2022" i="11" s="1"/>
  <c r="J2022" i="11"/>
  <c r="I2022" i="11"/>
  <c r="K2021" i="11"/>
  <c r="L2021" i="11" s="1"/>
  <c r="J2021" i="11"/>
  <c r="I2021" i="11"/>
  <c r="K2020" i="11"/>
  <c r="L2020" i="11" s="1"/>
  <c r="J2020" i="11"/>
  <c r="I2020" i="11"/>
  <c r="K2019" i="11"/>
  <c r="L2019" i="11" s="1"/>
  <c r="J2019" i="11"/>
  <c r="I2019" i="11"/>
  <c r="K2018" i="11"/>
  <c r="L2018" i="11" s="1"/>
  <c r="J2018" i="11"/>
  <c r="I2018" i="11"/>
  <c r="K2017" i="11"/>
  <c r="L2017" i="11" s="1"/>
  <c r="J2017" i="11"/>
  <c r="I2017" i="11"/>
  <c r="K2016" i="11"/>
  <c r="L2016" i="11" s="1"/>
  <c r="J2016" i="11"/>
  <c r="I2016" i="11"/>
  <c r="K2015" i="11"/>
  <c r="L2015" i="11" s="1"/>
  <c r="J2015" i="11"/>
  <c r="I2015" i="11"/>
  <c r="K2014" i="11"/>
  <c r="L2014" i="11" s="1"/>
  <c r="J2014" i="11"/>
  <c r="I2014" i="11"/>
  <c r="K2013" i="11"/>
  <c r="L2013" i="11" s="1"/>
  <c r="J2013" i="11"/>
  <c r="I2013" i="11"/>
  <c r="K2012" i="11"/>
  <c r="L2012" i="11" s="1"/>
  <c r="J2012" i="11"/>
  <c r="I2012" i="11"/>
  <c r="K2011" i="11"/>
  <c r="L2011" i="11" s="1"/>
  <c r="J2011" i="11"/>
  <c r="I2011" i="11"/>
  <c r="K2010" i="11"/>
  <c r="L2010" i="11" s="1"/>
  <c r="J2010" i="11"/>
  <c r="I2010" i="11"/>
  <c r="K2009" i="11"/>
  <c r="L2009" i="11" s="1"/>
  <c r="J2009" i="11"/>
  <c r="I2009" i="11"/>
  <c r="K2008" i="11"/>
  <c r="L2008" i="11" s="1"/>
  <c r="J2008" i="11"/>
  <c r="I2008" i="11"/>
  <c r="K2007" i="11"/>
  <c r="L2007" i="11" s="1"/>
  <c r="J2007" i="11"/>
  <c r="I2007" i="11"/>
  <c r="K2006" i="11"/>
  <c r="L2006" i="11" s="1"/>
  <c r="J2006" i="11"/>
  <c r="I2006" i="11"/>
  <c r="K2005" i="11"/>
  <c r="L2005" i="11" s="1"/>
  <c r="J2005" i="11"/>
  <c r="I2005" i="11"/>
  <c r="K2004" i="11"/>
  <c r="L2004" i="11" s="1"/>
  <c r="J2004" i="11"/>
  <c r="I2004" i="11"/>
  <c r="K2003" i="11"/>
  <c r="L2003" i="11" s="1"/>
  <c r="J2003" i="11"/>
  <c r="I2003" i="11"/>
  <c r="K2002" i="11"/>
  <c r="L2002" i="11" s="1"/>
  <c r="J2002" i="11"/>
  <c r="I2002" i="11"/>
  <c r="K2001" i="11"/>
  <c r="L2001" i="11" s="1"/>
  <c r="J2001" i="11"/>
  <c r="I2001" i="11"/>
  <c r="K2000" i="11"/>
  <c r="L2000" i="11" s="1"/>
  <c r="J2000" i="11"/>
  <c r="I2000" i="11"/>
  <c r="K1999" i="11"/>
  <c r="L1999" i="11" s="1"/>
  <c r="J1999" i="11"/>
  <c r="I1999" i="11"/>
  <c r="K1998" i="11"/>
  <c r="L1998" i="11" s="1"/>
  <c r="J1998" i="11"/>
  <c r="I1998" i="11"/>
  <c r="K1997" i="11"/>
  <c r="L1997" i="11" s="1"/>
  <c r="J1997" i="11"/>
  <c r="I1997" i="11"/>
  <c r="K1996" i="11"/>
  <c r="L1996" i="11" s="1"/>
  <c r="J1996" i="11"/>
  <c r="I1996" i="11"/>
  <c r="K1995" i="11"/>
  <c r="L1995" i="11" s="1"/>
  <c r="J1995" i="11"/>
  <c r="I1995" i="11"/>
  <c r="K1994" i="11"/>
  <c r="L1994" i="11" s="1"/>
  <c r="J1994" i="11"/>
  <c r="I1994" i="11"/>
  <c r="K1993" i="11"/>
  <c r="L1993" i="11" s="1"/>
  <c r="J1993" i="11"/>
  <c r="I1993" i="11"/>
  <c r="K1992" i="11"/>
  <c r="L1992" i="11" s="1"/>
  <c r="J1992" i="11"/>
  <c r="I1992" i="11"/>
  <c r="K1991" i="11"/>
  <c r="L1991" i="11" s="1"/>
  <c r="J1991" i="11"/>
  <c r="I1991" i="11"/>
  <c r="K1990" i="11"/>
  <c r="L1990" i="11" s="1"/>
  <c r="J1990" i="11"/>
  <c r="I1990" i="11"/>
  <c r="K1989" i="11"/>
  <c r="L1989" i="11" s="1"/>
  <c r="J1989" i="11"/>
  <c r="I1989" i="11"/>
  <c r="K1988" i="11"/>
  <c r="L1988" i="11" s="1"/>
  <c r="J1988" i="11"/>
  <c r="I1988" i="11"/>
  <c r="K1987" i="11"/>
  <c r="L1987" i="11" s="1"/>
  <c r="J1987" i="11"/>
  <c r="I1987" i="11"/>
  <c r="K1986" i="11"/>
  <c r="L1986" i="11" s="1"/>
  <c r="J1986" i="11"/>
  <c r="I1986" i="11"/>
  <c r="K1985" i="11"/>
  <c r="L1985" i="11" s="1"/>
  <c r="J1985" i="11"/>
  <c r="I1985" i="11"/>
  <c r="K1984" i="11"/>
  <c r="L1984" i="11" s="1"/>
  <c r="J1984" i="11"/>
  <c r="I1984" i="11"/>
  <c r="K1983" i="11"/>
  <c r="L1983" i="11" s="1"/>
  <c r="J1983" i="11"/>
  <c r="I1983" i="11"/>
  <c r="K1982" i="11"/>
  <c r="L1982" i="11" s="1"/>
  <c r="J1982" i="11"/>
  <c r="I1982" i="11"/>
  <c r="K1981" i="11"/>
  <c r="L1981" i="11" s="1"/>
  <c r="J1981" i="11"/>
  <c r="I1981" i="11"/>
  <c r="K1980" i="11"/>
  <c r="L1980" i="11" s="1"/>
  <c r="J1980" i="11"/>
  <c r="I1980" i="11"/>
  <c r="K1979" i="11"/>
  <c r="L1979" i="11" s="1"/>
  <c r="J1979" i="11"/>
  <c r="I1979" i="11"/>
  <c r="K1978" i="11"/>
  <c r="L1978" i="11" s="1"/>
  <c r="J1978" i="11"/>
  <c r="I1978" i="11"/>
  <c r="K1977" i="11"/>
  <c r="L1977" i="11" s="1"/>
  <c r="J1977" i="11"/>
  <c r="I1977" i="11"/>
  <c r="K1976" i="11"/>
  <c r="L1976" i="11" s="1"/>
  <c r="J1976" i="11"/>
  <c r="I1976" i="11"/>
  <c r="K1975" i="11"/>
  <c r="L1975" i="11" s="1"/>
  <c r="J1975" i="11"/>
  <c r="I1975" i="11"/>
  <c r="K1974" i="11"/>
  <c r="L1974" i="11" s="1"/>
  <c r="J1974" i="11"/>
  <c r="I1974" i="11"/>
  <c r="K1973" i="11"/>
  <c r="L1973" i="11" s="1"/>
  <c r="J1973" i="11"/>
  <c r="I1973" i="11"/>
  <c r="K1972" i="11"/>
  <c r="L1972" i="11" s="1"/>
  <c r="J1972" i="11"/>
  <c r="I1972" i="11"/>
  <c r="K1971" i="11"/>
  <c r="L1971" i="11" s="1"/>
  <c r="J1971" i="11"/>
  <c r="I1971" i="11"/>
  <c r="K1970" i="11"/>
  <c r="L1970" i="11" s="1"/>
  <c r="J1970" i="11"/>
  <c r="I1970" i="11"/>
  <c r="K1969" i="11"/>
  <c r="L1969" i="11" s="1"/>
  <c r="J1969" i="11"/>
  <c r="I1969" i="11"/>
  <c r="L1968" i="11"/>
  <c r="K1968" i="11"/>
  <c r="J1968" i="11"/>
  <c r="I1968" i="11"/>
  <c r="L1967" i="11"/>
  <c r="K1967" i="11"/>
  <c r="J1967" i="11"/>
  <c r="I1967" i="11"/>
  <c r="L1966" i="11"/>
  <c r="K1966" i="11"/>
  <c r="J1966" i="11"/>
  <c r="I1966" i="11"/>
  <c r="L1965" i="11"/>
  <c r="K1965" i="11"/>
  <c r="J1965" i="11"/>
  <c r="I1965" i="11"/>
  <c r="L1964" i="11"/>
  <c r="K1964" i="11"/>
  <c r="J1964" i="11"/>
  <c r="I1964" i="11"/>
  <c r="L1963" i="11"/>
  <c r="K1963" i="11"/>
  <c r="J1963" i="11"/>
  <c r="I1963" i="11"/>
  <c r="L1962" i="11"/>
  <c r="K1962" i="11"/>
  <c r="J1962" i="11"/>
  <c r="I1962" i="11"/>
  <c r="L1961" i="11"/>
  <c r="K1961" i="11"/>
  <c r="J1961" i="11"/>
  <c r="I1961" i="11"/>
  <c r="L1960" i="11"/>
  <c r="K1960" i="11"/>
  <c r="J1960" i="11"/>
  <c r="I1960" i="11"/>
  <c r="L1959" i="11"/>
  <c r="K1959" i="11"/>
  <c r="J1959" i="11"/>
  <c r="I1959" i="11"/>
  <c r="L1958" i="11"/>
  <c r="K1958" i="11"/>
  <c r="J1958" i="11"/>
  <c r="I1958" i="11"/>
  <c r="L1957" i="11"/>
  <c r="K1957" i="11"/>
  <c r="J1957" i="11"/>
  <c r="I1957" i="11"/>
  <c r="L1956" i="11"/>
  <c r="K1956" i="11"/>
  <c r="J1956" i="11"/>
  <c r="I1956" i="11"/>
  <c r="L1955" i="11"/>
  <c r="K1955" i="11"/>
  <c r="J1955" i="11"/>
  <c r="I1955" i="11"/>
  <c r="L1954" i="11"/>
  <c r="K1954" i="11"/>
  <c r="J1954" i="11"/>
  <c r="I1954" i="11"/>
  <c r="L1953" i="11"/>
  <c r="K1953" i="11"/>
  <c r="J1953" i="11"/>
  <c r="I1953" i="11"/>
  <c r="L1952" i="11"/>
  <c r="K1952" i="11"/>
  <c r="J1952" i="11"/>
  <c r="I1952" i="11"/>
  <c r="L1951" i="11"/>
  <c r="K1951" i="11"/>
  <c r="J1951" i="11"/>
  <c r="I1951" i="11"/>
  <c r="L1950" i="11"/>
  <c r="K1950" i="11"/>
  <c r="J1950" i="11"/>
  <c r="I1950" i="11"/>
  <c r="L1949" i="11"/>
  <c r="K1949" i="11"/>
  <c r="J1949" i="11"/>
  <c r="I1949" i="11"/>
  <c r="L1948" i="11"/>
  <c r="K1948" i="11"/>
  <c r="J1948" i="11"/>
  <c r="I1948" i="11"/>
  <c r="L1947" i="11"/>
  <c r="K1947" i="11"/>
  <c r="J1947" i="11"/>
  <c r="I1947" i="11"/>
  <c r="L1946" i="11"/>
  <c r="K1946" i="11"/>
  <c r="J1946" i="11"/>
  <c r="I1946" i="11"/>
  <c r="L1945" i="11"/>
  <c r="K1945" i="11"/>
  <c r="J1945" i="11"/>
  <c r="I1945" i="11"/>
  <c r="L1944" i="11"/>
  <c r="K1944" i="11"/>
  <c r="J1944" i="11"/>
  <c r="I1944" i="11"/>
  <c r="L1943" i="11"/>
  <c r="K1943" i="11"/>
  <c r="J1943" i="11"/>
  <c r="I1943" i="11"/>
  <c r="L1942" i="11"/>
  <c r="K1942" i="11"/>
  <c r="J1942" i="11"/>
  <c r="I1942" i="11"/>
  <c r="L1941" i="11"/>
  <c r="K1941" i="11"/>
  <c r="J1941" i="11"/>
  <c r="I1941" i="11"/>
  <c r="L1940" i="11"/>
  <c r="K1940" i="11"/>
  <c r="J1940" i="11"/>
  <c r="I1940" i="11"/>
  <c r="L1939" i="11"/>
  <c r="K1939" i="11"/>
  <c r="J1939" i="11"/>
  <c r="I1939" i="11"/>
  <c r="L1938" i="11"/>
  <c r="K1938" i="11"/>
  <c r="J1938" i="11"/>
  <c r="I1938" i="11"/>
  <c r="L1937" i="11"/>
  <c r="K1937" i="11"/>
  <c r="J1937" i="11"/>
  <c r="I1937" i="11"/>
  <c r="L1936" i="11"/>
  <c r="K1936" i="11"/>
  <c r="J1936" i="11"/>
  <c r="I1936" i="11"/>
  <c r="L1935" i="11"/>
  <c r="K1935" i="11"/>
  <c r="J1935" i="11"/>
  <c r="I1935" i="11"/>
  <c r="L1934" i="11"/>
  <c r="K1934" i="11"/>
  <c r="J1934" i="11"/>
  <c r="I1934" i="11"/>
  <c r="L1933" i="11"/>
  <c r="K1933" i="11"/>
  <c r="J1933" i="11"/>
  <c r="I1933" i="11"/>
  <c r="L1932" i="11"/>
  <c r="K1932" i="11"/>
  <c r="J1932" i="11"/>
  <c r="I1932" i="11"/>
  <c r="L1931" i="11"/>
  <c r="K1931" i="11"/>
  <c r="J1931" i="11"/>
  <c r="I1931" i="11"/>
  <c r="L1930" i="11"/>
  <c r="K1930" i="11"/>
  <c r="J1930" i="11"/>
  <c r="I1930" i="11"/>
  <c r="L1929" i="11"/>
  <c r="K1929" i="11"/>
  <c r="J1929" i="11"/>
  <c r="I1929" i="11"/>
  <c r="L1928" i="11"/>
  <c r="K1928" i="11"/>
  <c r="J1928" i="11"/>
  <c r="I1928" i="11"/>
  <c r="L1927" i="11"/>
  <c r="K1927" i="11"/>
  <c r="J1927" i="11"/>
  <c r="I1927" i="11"/>
  <c r="L1926" i="11"/>
  <c r="K1926" i="11"/>
  <c r="J1926" i="11"/>
  <c r="I1926" i="11"/>
  <c r="L1925" i="11"/>
  <c r="K1925" i="11"/>
  <c r="J1925" i="11"/>
  <c r="I1925" i="11"/>
  <c r="L1924" i="11"/>
  <c r="K1924" i="11"/>
  <c r="J1924" i="11"/>
  <c r="I1924" i="11"/>
  <c r="L1923" i="11"/>
  <c r="K1923" i="11"/>
  <c r="J1923" i="11"/>
  <c r="I1923" i="11"/>
  <c r="L1922" i="11"/>
  <c r="K1922" i="11"/>
  <c r="J1922" i="11"/>
  <c r="I1922" i="11"/>
  <c r="L1921" i="11"/>
  <c r="K1921" i="11"/>
  <c r="J1921" i="11"/>
  <c r="I1921" i="11"/>
  <c r="L1920" i="11"/>
  <c r="K1920" i="11"/>
  <c r="J1920" i="11"/>
  <c r="I1920" i="11"/>
  <c r="L1919" i="11"/>
  <c r="K1919" i="11"/>
  <c r="J1919" i="11"/>
  <c r="I1919" i="11"/>
  <c r="L1918" i="11"/>
  <c r="K1918" i="11"/>
  <c r="J1918" i="11"/>
  <c r="I1918" i="11"/>
  <c r="L1917" i="11"/>
  <c r="K1917" i="11"/>
  <c r="J1917" i="11"/>
  <c r="I1917" i="11"/>
  <c r="L1916" i="11"/>
  <c r="K1916" i="11"/>
  <c r="J1916" i="11"/>
  <c r="I1916" i="11"/>
  <c r="L1915" i="11"/>
  <c r="K1915" i="11"/>
  <c r="J1915" i="11"/>
  <c r="I1915" i="11"/>
  <c r="L1914" i="11"/>
  <c r="K1914" i="11"/>
  <c r="J1914" i="11"/>
  <c r="I1914" i="11"/>
  <c r="L1913" i="11"/>
  <c r="K1913" i="11"/>
  <c r="J1913" i="11"/>
  <c r="I1913" i="11"/>
  <c r="L1912" i="11"/>
  <c r="K1912" i="11"/>
  <c r="J1912" i="11"/>
  <c r="I1912" i="11"/>
  <c r="L1911" i="11"/>
  <c r="K1911" i="11"/>
  <c r="J1911" i="11"/>
  <c r="I1911" i="11"/>
  <c r="L1910" i="11"/>
  <c r="K1910" i="11"/>
  <c r="J1910" i="11"/>
  <c r="I1910" i="11"/>
  <c r="L1909" i="11"/>
  <c r="K1909" i="11"/>
  <c r="J1909" i="11"/>
  <c r="I1909" i="11"/>
  <c r="L1908" i="11"/>
  <c r="K1908" i="11"/>
  <c r="J1908" i="11"/>
  <c r="I1908" i="11"/>
  <c r="L1907" i="11"/>
  <c r="K1907" i="11"/>
  <c r="J1907" i="11"/>
  <c r="I1907" i="11"/>
  <c r="L1906" i="11"/>
  <c r="K1906" i="11"/>
  <c r="J1906" i="11"/>
  <c r="I1906" i="11"/>
  <c r="L1905" i="11"/>
  <c r="K1905" i="11"/>
  <c r="J1905" i="11"/>
  <c r="I1905" i="11"/>
  <c r="L1904" i="11"/>
  <c r="K1904" i="11"/>
  <c r="J1904" i="11"/>
  <c r="I1904" i="11"/>
  <c r="L1903" i="11"/>
  <c r="K1903" i="11"/>
  <c r="J1903" i="11"/>
  <c r="I1903" i="11"/>
  <c r="L1902" i="11"/>
  <c r="K1902" i="11"/>
  <c r="J1902" i="11"/>
  <c r="I1902" i="11"/>
  <c r="L1901" i="11"/>
  <c r="K1901" i="11"/>
  <c r="J1901" i="11"/>
  <c r="I1901" i="11"/>
  <c r="L1900" i="11"/>
  <c r="K1900" i="11"/>
  <c r="J1900" i="11"/>
  <c r="I1900" i="11"/>
  <c r="L1899" i="11"/>
  <c r="K1899" i="11"/>
  <c r="J1899" i="11"/>
  <c r="I1899" i="11"/>
  <c r="L1898" i="11"/>
  <c r="K1898" i="11"/>
  <c r="J1898" i="11"/>
  <c r="I1898" i="11"/>
  <c r="L1897" i="11"/>
  <c r="K1897" i="11"/>
  <c r="J1897" i="11"/>
  <c r="I1897" i="11"/>
  <c r="L1896" i="11"/>
  <c r="K1896" i="11"/>
  <c r="J1896" i="11"/>
  <c r="I1896" i="11"/>
  <c r="L1895" i="11"/>
  <c r="K1895" i="11"/>
  <c r="J1895" i="11"/>
  <c r="I1895" i="11"/>
  <c r="L1894" i="11"/>
  <c r="K1894" i="11"/>
  <c r="J1894" i="11"/>
  <c r="I1894" i="11"/>
  <c r="L1893" i="11"/>
  <c r="K1893" i="11"/>
  <c r="J1893" i="11"/>
  <c r="I1893" i="11"/>
  <c r="L1892" i="11"/>
  <c r="K1892" i="11"/>
  <c r="J1892" i="11"/>
  <c r="I1892" i="11"/>
  <c r="L1891" i="11"/>
  <c r="K1891" i="11"/>
  <c r="J1891" i="11"/>
  <c r="I1891" i="11"/>
  <c r="L1890" i="11"/>
  <c r="K1890" i="11"/>
  <c r="J1890" i="11"/>
  <c r="I1890" i="11"/>
  <c r="L1889" i="11"/>
  <c r="K1889" i="11"/>
  <c r="J1889" i="11"/>
  <c r="I1889" i="11"/>
  <c r="L1888" i="11"/>
  <c r="K1888" i="11"/>
  <c r="J1888" i="11"/>
  <c r="I1888" i="11"/>
  <c r="L1887" i="11"/>
  <c r="K1887" i="11"/>
  <c r="J1887" i="11"/>
  <c r="I1887" i="11"/>
  <c r="L1886" i="11"/>
  <c r="K1886" i="11"/>
  <c r="J1886" i="11"/>
  <c r="I1886" i="11"/>
  <c r="L1885" i="11"/>
  <c r="K1885" i="11"/>
  <c r="J1885" i="11"/>
  <c r="I1885" i="11"/>
  <c r="L1884" i="11"/>
  <c r="K1884" i="11"/>
  <c r="J1884" i="11"/>
  <c r="I1884" i="11"/>
  <c r="L1883" i="11"/>
  <c r="K1883" i="11"/>
  <c r="J1883" i="11"/>
  <c r="I1883" i="11"/>
  <c r="L1882" i="11"/>
  <c r="K1882" i="11"/>
  <c r="J1882" i="11"/>
  <c r="I1882" i="11"/>
  <c r="L1881" i="11"/>
  <c r="K1881" i="11"/>
  <c r="J1881" i="11"/>
  <c r="I1881" i="11"/>
  <c r="L1880" i="11"/>
  <c r="K1880" i="11"/>
  <c r="J1880" i="11"/>
  <c r="I1880" i="11"/>
  <c r="L1879" i="11"/>
  <c r="K1879" i="11"/>
  <c r="J1879" i="11"/>
  <c r="I1879" i="11"/>
  <c r="L1878" i="11"/>
  <c r="K1878" i="11"/>
  <c r="J1878" i="11"/>
  <c r="I1878" i="11"/>
  <c r="L1877" i="11"/>
  <c r="K1877" i="11"/>
  <c r="J1877" i="11"/>
  <c r="I1877" i="11"/>
  <c r="L1876" i="11"/>
  <c r="K1876" i="11"/>
  <c r="J1876" i="11"/>
  <c r="I1876" i="11"/>
  <c r="L1875" i="11"/>
  <c r="K1875" i="11"/>
  <c r="J1875" i="11"/>
  <c r="I1875" i="11"/>
  <c r="L1874" i="11"/>
  <c r="K1874" i="11"/>
  <c r="J1874" i="11"/>
  <c r="I1874" i="11"/>
  <c r="L1873" i="11"/>
  <c r="K1873" i="11"/>
  <c r="J1873" i="11"/>
  <c r="I1873" i="11"/>
  <c r="L1872" i="11"/>
  <c r="K1872" i="11"/>
  <c r="J1872" i="11"/>
  <c r="I1872" i="11"/>
  <c r="L1871" i="11"/>
  <c r="K1871" i="11"/>
  <c r="J1871" i="11"/>
  <c r="I1871" i="11"/>
  <c r="L1870" i="11"/>
  <c r="K1870" i="11"/>
  <c r="J1870" i="11"/>
  <c r="I1870" i="11"/>
  <c r="L1869" i="11"/>
  <c r="K1869" i="11"/>
  <c r="J1869" i="11"/>
  <c r="I1869" i="11"/>
  <c r="L1868" i="11"/>
  <c r="K1868" i="11"/>
  <c r="J1868" i="11"/>
  <c r="I1868" i="11"/>
  <c r="L1867" i="11"/>
  <c r="K1867" i="11"/>
  <c r="J1867" i="11"/>
  <c r="I1867" i="11"/>
  <c r="L1866" i="11"/>
  <c r="K1866" i="11"/>
  <c r="J1866" i="11"/>
  <c r="I1866" i="11"/>
  <c r="L1865" i="11"/>
  <c r="K1865" i="11"/>
  <c r="J1865" i="11"/>
  <c r="I1865" i="11"/>
  <c r="L1864" i="11"/>
  <c r="K1864" i="11"/>
  <c r="J1864" i="11"/>
  <c r="I1864" i="11"/>
  <c r="L1863" i="11"/>
  <c r="K1863" i="11"/>
  <c r="J1863" i="11"/>
  <c r="I1863" i="11"/>
  <c r="L1862" i="11"/>
  <c r="K1862" i="11"/>
  <c r="J1862" i="11"/>
  <c r="I1862" i="11"/>
  <c r="L1861" i="11"/>
  <c r="K1861" i="11"/>
  <c r="J1861" i="11"/>
  <c r="I1861" i="11"/>
  <c r="L1860" i="11"/>
  <c r="K1860" i="11"/>
  <c r="J1860" i="11"/>
  <c r="I1860" i="11"/>
  <c r="L1859" i="11"/>
  <c r="K1859" i="11"/>
  <c r="J1859" i="11"/>
  <c r="I1859" i="11"/>
  <c r="L1858" i="11"/>
  <c r="K1858" i="11"/>
  <c r="J1858" i="11"/>
  <c r="I1858" i="11"/>
  <c r="L1857" i="11"/>
  <c r="K1857" i="11"/>
  <c r="J1857" i="11"/>
  <c r="I1857" i="11"/>
  <c r="L1856" i="11"/>
  <c r="K1856" i="11"/>
  <c r="J1856" i="11"/>
  <c r="I1856" i="11"/>
  <c r="L1855" i="11"/>
  <c r="K1855" i="11"/>
  <c r="J1855" i="11"/>
  <c r="I1855" i="11"/>
  <c r="L1854" i="11"/>
  <c r="K1854" i="11"/>
  <c r="J1854" i="11"/>
  <c r="I1854" i="11"/>
  <c r="L1853" i="11"/>
  <c r="K1853" i="11"/>
  <c r="J1853" i="11"/>
  <c r="I1853" i="11"/>
  <c r="L1852" i="11"/>
  <c r="K1852" i="11"/>
  <c r="J1852" i="11"/>
  <c r="I1852" i="11"/>
  <c r="L1851" i="11"/>
  <c r="K1851" i="11"/>
  <c r="J1851" i="11"/>
  <c r="I1851" i="11"/>
  <c r="L1850" i="11"/>
  <c r="K1850" i="11"/>
  <c r="J1850" i="11"/>
  <c r="I1850" i="11"/>
  <c r="L1849" i="11"/>
  <c r="K1849" i="11"/>
  <c r="J1849" i="11"/>
  <c r="I1849" i="11"/>
  <c r="L1848" i="11"/>
  <c r="K1848" i="11"/>
  <c r="J1848" i="11"/>
  <c r="I1848" i="11"/>
  <c r="L1847" i="11"/>
  <c r="K1847" i="11"/>
  <c r="J1847" i="11"/>
  <c r="I1847" i="11"/>
  <c r="L1846" i="11"/>
  <c r="K1846" i="11"/>
  <c r="J1846" i="11"/>
  <c r="I1846" i="11"/>
  <c r="L1845" i="11"/>
  <c r="K1845" i="11"/>
  <c r="J1845" i="11"/>
  <c r="I1845" i="11"/>
  <c r="L1844" i="11"/>
  <c r="K1844" i="11"/>
  <c r="J1844" i="11"/>
  <c r="I1844" i="11"/>
  <c r="L1843" i="11"/>
  <c r="K1843" i="11"/>
  <c r="J1843" i="11"/>
  <c r="I1843" i="11"/>
  <c r="L1842" i="11"/>
  <c r="K1842" i="11"/>
  <c r="J1842" i="11"/>
  <c r="I1842" i="11"/>
  <c r="L1841" i="11"/>
  <c r="K1841" i="11"/>
  <c r="J1841" i="11"/>
  <c r="I1841" i="11"/>
  <c r="L1840" i="11"/>
  <c r="K1840" i="11"/>
  <c r="J1840" i="11"/>
  <c r="I1840" i="11"/>
  <c r="L1839" i="11"/>
  <c r="K1839" i="11"/>
  <c r="J1839" i="11"/>
  <c r="I1839" i="11"/>
  <c r="L1838" i="11"/>
  <c r="K1838" i="11"/>
  <c r="J1838" i="11"/>
  <c r="I1838" i="11"/>
  <c r="L1837" i="11"/>
  <c r="K1837" i="11"/>
  <c r="J1837" i="11"/>
  <c r="I1837" i="11"/>
  <c r="L1836" i="11"/>
  <c r="K1836" i="11"/>
  <c r="J1836" i="11"/>
  <c r="I1836" i="11"/>
  <c r="L1835" i="11"/>
  <c r="K1835" i="11"/>
  <c r="J1835" i="11"/>
  <c r="I1835" i="11"/>
  <c r="L1834" i="11"/>
  <c r="K1834" i="11"/>
  <c r="J1834" i="11"/>
  <c r="I1834" i="11"/>
  <c r="L1833" i="11"/>
  <c r="K1833" i="11"/>
  <c r="J1833" i="11"/>
  <c r="I1833" i="11"/>
  <c r="L1832" i="11"/>
  <c r="K1832" i="11"/>
  <c r="J1832" i="11"/>
  <c r="I1832" i="11"/>
  <c r="L1831" i="11"/>
  <c r="K1831" i="11"/>
  <c r="J1831" i="11"/>
  <c r="I1831" i="11"/>
  <c r="L1830" i="11"/>
  <c r="K1830" i="11"/>
  <c r="J1830" i="11"/>
  <c r="I1830" i="11"/>
  <c r="L1829" i="11"/>
  <c r="K1829" i="11"/>
  <c r="J1829" i="11"/>
  <c r="I1829" i="11"/>
  <c r="L1828" i="11"/>
  <c r="K1828" i="11"/>
  <c r="J1828" i="11"/>
  <c r="I1828" i="11"/>
  <c r="L1827" i="11"/>
  <c r="K1827" i="11"/>
  <c r="J1827" i="11"/>
  <c r="I1827" i="11"/>
  <c r="L1826" i="11"/>
  <c r="K1826" i="11"/>
  <c r="J1826" i="11"/>
  <c r="I1826" i="11"/>
  <c r="L1825" i="11"/>
  <c r="K1825" i="11"/>
  <c r="J1825" i="11"/>
  <c r="I1825" i="11"/>
  <c r="L1824" i="11"/>
  <c r="K1824" i="11"/>
  <c r="J1824" i="11"/>
  <c r="I1824" i="11"/>
  <c r="L1823" i="11"/>
  <c r="K1823" i="11"/>
  <c r="J1823" i="11"/>
  <c r="I1823" i="11"/>
  <c r="L1822" i="11"/>
  <c r="K1822" i="11"/>
  <c r="J1822" i="11"/>
  <c r="I1822" i="11"/>
  <c r="L1821" i="11"/>
  <c r="K1821" i="11"/>
  <c r="J1821" i="11"/>
  <c r="I1821" i="11"/>
  <c r="L1820" i="11"/>
  <c r="K1820" i="11"/>
  <c r="J1820" i="11"/>
  <c r="I1820" i="11"/>
  <c r="L1819" i="11"/>
  <c r="K1819" i="11"/>
  <c r="J1819" i="11"/>
  <c r="I1819" i="11"/>
  <c r="L1818" i="11"/>
  <c r="K1818" i="11"/>
  <c r="J1818" i="11"/>
  <c r="I1818" i="11"/>
  <c r="L1817" i="11"/>
  <c r="K1817" i="11"/>
  <c r="J1817" i="11"/>
  <c r="I1817" i="11"/>
  <c r="L1816" i="11"/>
  <c r="K1816" i="11"/>
  <c r="J1816" i="11"/>
  <c r="I1816" i="11"/>
  <c r="L1815" i="11"/>
  <c r="K1815" i="11"/>
  <c r="J1815" i="11"/>
  <c r="I1815" i="11"/>
  <c r="L1814" i="11"/>
  <c r="K1814" i="11"/>
  <c r="J1814" i="11"/>
  <c r="I1814" i="11"/>
  <c r="L1813" i="11"/>
  <c r="K1813" i="11"/>
  <c r="J1813" i="11"/>
  <c r="I1813" i="11"/>
  <c r="L1812" i="11"/>
  <c r="K1812" i="11"/>
  <c r="J1812" i="11"/>
  <c r="I1812" i="11"/>
  <c r="L1811" i="11"/>
  <c r="K1811" i="11"/>
  <c r="J1811" i="11"/>
  <c r="I1811" i="11"/>
  <c r="L1810" i="11"/>
  <c r="K1810" i="11"/>
  <c r="J1810" i="11"/>
  <c r="I1810" i="11"/>
  <c r="L1809" i="11"/>
  <c r="K1809" i="11"/>
  <c r="J1809" i="11"/>
  <c r="I1809" i="11"/>
  <c r="L1808" i="11"/>
  <c r="K1808" i="11"/>
  <c r="J1808" i="11"/>
  <c r="I1808" i="11"/>
  <c r="L1807" i="11"/>
  <c r="K1807" i="11"/>
  <c r="J1807" i="11"/>
  <c r="I1807" i="11"/>
  <c r="L1806" i="11"/>
  <c r="K1806" i="11"/>
  <c r="J1806" i="11"/>
  <c r="I1806" i="11"/>
  <c r="L1805" i="11"/>
  <c r="K1805" i="11"/>
  <c r="J1805" i="11"/>
  <c r="I1805" i="11"/>
  <c r="L1804" i="11"/>
  <c r="K1804" i="11"/>
  <c r="J1804" i="11"/>
  <c r="I1804" i="11"/>
  <c r="L1803" i="11"/>
  <c r="K1803" i="11"/>
  <c r="J1803" i="11"/>
  <c r="I1803" i="11"/>
  <c r="L1802" i="11"/>
  <c r="K1802" i="11"/>
  <c r="J1802" i="11"/>
  <c r="I1802" i="11"/>
  <c r="L1801" i="11"/>
  <c r="K1801" i="11"/>
  <c r="J1801" i="11"/>
  <c r="I1801" i="11"/>
  <c r="L1800" i="11"/>
  <c r="K1800" i="11"/>
  <c r="J1800" i="11"/>
  <c r="I1800" i="11"/>
  <c r="L1799" i="11"/>
  <c r="K1799" i="11"/>
  <c r="J1799" i="11"/>
  <c r="I1799" i="11"/>
  <c r="L1798" i="11"/>
  <c r="K1798" i="11"/>
  <c r="J1798" i="11"/>
  <c r="I1798" i="11"/>
  <c r="L1797" i="11"/>
  <c r="K1797" i="11"/>
  <c r="J1797" i="11"/>
  <c r="I1797" i="11"/>
  <c r="L1796" i="11"/>
  <c r="K1796" i="11"/>
  <c r="J1796" i="11"/>
  <c r="I1796" i="11"/>
  <c r="L1795" i="11"/>
  <c r="K1795" i="11"/>
  <c r="J1795" i="11"/>
  <c r="I1795" i="11"/>
  <c r="L1794" i="11"/>
  <c r="K1794" i="11"/>
  <c r="J1794" i="11"/>
  <c r="I1794" i="11"/>
  <c r="L1793" i="11"/>
  <c r="K1793" i="11"/>
  <c r="J1793" i="11"/>
  <c r="I1793" i="11"/>
  <c r="L1792" i="11"/>
  <c r="K1792" i="11"/>
  <c r="J1792" i="11"/>
  <c r="I1792" i="11"/>
  <c r="L1791" i="11"/>
  <c r="K1791" i="11"/>
  <c r="J1791" i="11"/>
  <c r="I1791" i="11"/>
  <c r="L1790" i="11"/>
  <c r="K1790" i="11"/>
  <c r="J1790" i="11"/>
  <c r="I1790" i="11"/>
  <c r="L1789" i="11"/>
  <c r="K1789" i="11"/>
  <c r="J1789" i="11"/>
  <c r="I1789" i="11"/>
  <c r="L1788" i="11"/>
  <c r="K1788" i="11"/>
  <c r="J1788" i="11"/>
  <c r="I1788" i="11"/>
  <c r="L1787" i="11"/>
  <c r="K1787" i="11"/>
  <c r="J1787" i="11"/>
  <c r="I1787" i="11"/>
  <c r="L1786" i="11"/>
  <c r="K1786" i="11"/>
  <c r="J1786" i="11"/>
  <c r="I1786" i="11"/>
  <c r="L1785" i="11"/>
  <c r="K1785" i="11"/>
  <c r="J1785" i="11"/>
  <c r="I1785" i="11"/>
  <c r="L1784" i="11"/>
  <c r="K1784" i="11"/>
  <c r="J1784" i="11"/>
  <c r="I1784" i="11"/>
  <c r="L1783" i="11"/>
  <c r="K1783" i="11"/>
  <c r="J1783" i="11"/>
  <c r="I1783" i="11"/>
  <c r="L1782" i="11"/>
  <c r="K1782" i="11"/>
  <c r="J1782" i="11"/>
  <c r="I1782" i="11"/>
  <c r="L1781" i="11"/>
  <c r="K1781" i="11"/>
  <c r="J1781" i="11"/>
  <c r="I1781" i="11"/>
  <c r="L1780" i="11"/>
  <c r="K1780" i="11"/>
  <c r="J1780" i="11"/>
  <c r="I1780" i="11"/>
  <c r="L1779" i="11"/>
  <c r="K1779" i="11"/>
  <c r="J1779" i="11"/>
  <c r="I1779" i="11"/>
  <c r="L1778" i="11"/>
  <c r="K1778" i="11"/>
  <c r="J1778" i="11"/>
  <c r="I1778" i="11"/>
  <c r="L1777" i="11"/>
  <c r="K1777" i="11"/>
  <c r="J1777" i="11"/>
  <c r="I1777" i="11"/>
  <c r="L1776" i="11"/>
  <c r="K1776" i="11"/>
  <c r="J1776" i="11"/>
  <c r="I1776" i="11"/>
  <c r="L1775" i="11"/>
  <c r="K1775" i="11"/>
  <c r="J1775" i="11"/>
  <c r="I1775" i="11"/>
  <c r="L1774" i="11"/>
  <c r="K1774" i="11"/>
  <c r="J1774" i="11"/>
  <c r="I1774" i="11"/>
  <c r="L1773" i="11"/>
  <c r="K1773" i="11"/>
  <c r="J1773" i="11"/>
  <c r="I1773" i="11"/>
  <c r="L1772" i="11"/>
  <c r="K1772" i="11"/>
  <c r="J1772" i="11"/>
  <c r="I1772" i="11"/>
  <c r="L1771" i="11"/>
  <c r="K1771" i="11"/>
  <c r="J1771" i="11"/>
  <c r="I1771" i="11"/>
  <c r="L1770" i="11"/>
  <c r="K1770" i="11"/>
  <c r="J1770" i="11"/>
  <c r="I1770" i="11"/>
  <c r="L1769" i="11"/>
  <c r="K1769" i="11"/>
  <c r="J1769" i="11"/>
  <c r="I1769" i="11"/>
  <c r="L1768" i="11"/>
  <c r="K1768" i="11"/>
  <c r="J1768" i="11"/>
  <c r="I1768" i="11"/>
  <c r="L1767" i="11"/>
  <c r="K1767" i="11"/>
  <c r="J1767" i="11"/>
  <c r="I1767" i="11"/>
  <c r="L1766" i="11"/>
  <c r="K1766" i="11"/>
  <c r="J1766" i="11"/>
  <c r="I1766" i="11"/>
  <c r="L1765" i="11"/>
  <c r="K1765" i="11"/>
  <c r="J1765" i="11"/>
  <c r="I1765" i="11"/>
  <c r="L1764" i="11"/>
  <c r="K1764" i="11"/>
  <c r="J1764" i="11"/>
  <c r="I1764" i="11"/>
  <c r="L1763" i="11"/>
  <c r="K1763" i="11"/>
  <c r="J1763" i="11"/>
  <c r="I1763" i="11"/>
  <c r="L1762" i="11"/>
  <c r="K1762" i="11"/>
  <c r="J1762" i="11"/>
  <c r="I1762" i="11"/>
  <c r="L1761" i="11"/>
  <c r="K1761" i="11"/>
  <c r="J1761" i="11"/>
  <c r="I1761" i="11"/>
  <c r="L1760" i="11"/>
  <c r="K1760" i="11"/>
  <c r="J1760" i="11"/>
  <c r="I1760" i="11"/>
  <c r="L1759" i="11"/>
  <c r="K1759" i="11"/>
  <c r="J1759" i="11"/>
  <c r="I1759" i="11"/>
  <c r="L1758" i="11"/>
  <c r="K1758" i="11"/>
  <c r="J1758" i="11"/>
  <c r="I1758" i="11"/>
  <c r="L1757" i="11"/>
  <c r="K1757" i="11"/>
  <c r="J1757" i="11"/>
  <c r="I1757" i="11"/>
  <c r="L1756" i="11"/>
  <c r="K1756" i="11"/>
  <c r="J1756" i="11"/>
  <c r="I1756" i="11"/>
  <c r="L1755" i="11"/>
  <c r="K1755" i="11"/>
  <c r="J1755" i="11"/>
  <c r="I1755" i="11"/>
  <c r="L1754" i="11"/>
  <c r="K1754" i="11"/>
  <c r="J1754" i="11"/>
  <c r="I1754" i="11"/>
  <c r="L1753" i="11"/>
  <c r="K1753" i="11"/>
  <c r="J1753" i="11"/>
  <c r="I1753" i="11"/>
  <c r="L1752" i="11"/>
  <c r="K1752" i="11"/>
  <c r="J1752" i="11"/>
  <c r="I1752" i="11"/>
  <c r="L1751" i="11"/>
  <c r="K1751" i="11"/>
  <c r="J1751" i="11"/>
  <c r="I1751" i="11"/>
  <c r="L1750" i="11"/>
  <c r="K1750" i="11"/>
  <c r="J1750" i="11"/>
  <c r="I1750" i="11"/>
  <c r="L1749" i="11"/>
  <c r="K1749" i="11"/>
  <c r="J1749" i="11"/>
  <c r="I1749" i="11"/>
  <c r="L1748" i="11"/>
  <c r="K1748" i="11"/>
  <c r="J1748" i="11"/>
  <c r="I1748" i="11"/>
  <c r="L1747" i="11"/>
  <c r="K1747" i="11"/>
  <c r="J1747" i="11"/>
  <c r="I1747" i="11"/>
  <c r="L1746" i="11"/>
  <c r="K1746" i="11"/>
  <c r="J1746" i="11"/>
  <c r="I1746" i="11"/>
  <c r="L1745" i="11"/>
  <c r="K1745" i="11"/>
  <c r="J1745" i="11"/>
  <c r="I1745" i="11"/>
  <c r="L1744" i="11"/>
  <c r="K1744" i="11"/>
  <c r="J1744" i="11"/>
  <c r="I1744" i="11"/>
  <c r="L1743" i="11"/>
  <c r="K1743" i="11"/>
  <c r="J1743" i="11"/>
  <c r="I1743" i="11"/>
  <c r="L1742" i="11"/>
  <c r="K1742" i="11"/>
  <c r="J1742" i="11"/>
  <c r="I1742" i="11"/>
  <c r="L1741" i="11"/>
  <c r="K1741" i="11"/>
  <c r="J1741" i="11"/>
  <c r="I1741" i="11"/>
  <c r="L1740" i="11"/>
  <c r="K1740" i="11"/>
  <c r="J1740" i="11"/>
  <c r="I1740" i="11"/>
  <c r="L1739" i="11"/>
  <c r="K1739" i="11"/>
  <c r="J1739" i="11"/>
  <c r="I1739" i="11"/>
  <c r="L1738" i="11"/>
  <c r="K1738" i="11"/>
  <c r="J1738" i="11"/>
  <c r="I1738" i="11"/>
  <c r="L1737" i="11"/>
  <c r="K1737" i="11"/>
  <c r="J1737" i="11"/>
  <c r="I1737" i="11"/>
  <c r="L1736" i="11"/>
  <c r="K1736" i="11"/>
  <c r="J1736" i="11"/>
  <c r="I1736" i="11"/>
  <c r="L1735" i="11"/>
  <c r="K1735" i="11"/>
  <c r="J1735" i="11"/>
  <c r="I1735" i="11"/>
  <c r="L1734" i="11"/>
  <c r="K1734" i="11"/>
  <c r="J1734" i="11"/>
  <c r="I1734" i="11"/>
  <c r="L1733" i="11"/>
  <c r="K1733" i="11"/>
  <c r="J1733" i="11"/>
  <c r="I1733" i="11"/>
  <c r="L1732" i="11"/>
  <c r="K1732" i="11"/>
  <c r="J1732" i="11"/>
  <c r="I1732" i="11"/>
  <c r="L1731" i="11"/>
  <c r="K1731" i="11"/>
  <c r="J1731" i="11"/>
  <c r="I1731" i="11"/>
  <c r="L1730" i="11"/>
  <c r="K1730" i="11"/>
  <c r="J1730" i="11"/>
  <c r="I1730" i="11"/>
  <c r="L1729" i="11"/>
  <c r="K1729" i="11"/>
  <c r="J1729" i="11"/>
  <c r="I1729" i="11"/>
  <c r="L1728" i="11"/>
  <c r="K1728" i="11"/>
  <c r="J1728" i="11"/>
  <c r="I1728" i="11"/>
  <c r="L1727" i="11"/>
  <c r="K1727" i="11"/>
  <c r="J1727" i="11"/>
  <c r="I1727" i="11"/>
  <c r="L1726" i="11"/>
  <c r="K1726" i="11"/>
  <c r="J1726" i="11"/>
  <c r="I1726" i="11"/>
  <c r="L1725" i="11"/>
  <c r="K1725" i="11"/>
  <c r="J1725" i="11"/>
  <c r="I1725" i="11"/>
  <c r="L1724" i="11"/>
  <c r="K1724" i="11"/>
  <c r="J1724" i="11"/>
  <c r="I1724" i="11"/>
  <c r="L1723" i="11"/>
  <c r="K1723" i="11"/>
  <c r="J1723" i="11"/>
  <c r="I1723" i="11"/>
  <c r="L1722" i="11"/>
  <c r="K1722" i="11"/>
  <c r="J1722" i="11"/>
  <c r="I1722" i="11"/>
  <c r="L1721" i="11"/>
  <c r="K1721" i="11"/>
  <c r="J1721" i="11"/>
  <c r="I1721" i="11"/>
  <c r="L1720" i="11"/>
  <c r="K1720" i="11"/>
  <c r="J1720" i="11"/>
  <c r="I1720" i="11"/>
  <c r="L1719" i="11"/>
  <c r="K1719" i="11"/>
  <c r="J1719" i="11"/>
  <c r="I1719" i="11"/>
  <c r="L1718" i="11"/>
  <c r="K1718" i="11"/>
  <c r="J1718" i="11"/>
  <c r="I1718" i="11"/>
  <c r="L1717" i="11"/>
  <c r="K1717" i="11"/>
  <c r="J1717" i="11"/>
  <c r="I1717" i="11"/>
  <c r="L1716" i="11"/>
  <c r="K1716" i="11"/>
  <c r="J1716" i="11"/>
  <c r="I1716" i="11"/>
  <c r="L1715" i="11"/>
  <c r="K1715" i="11"/>
  <c r="J1715" i="11"/>
  <c r="I1715" i="11"/>
  <c r="L1714" i="11"/>
  <c r="K1714" i="11"/>
  <c r="J1714" i="11"/>
  <c r="I1714" i="11"/>
  <c r="L1713" i="11"/>
  <c r="K1713" i="11"/>
  <c r="J1713" i="11"/>
  <c r="I1713" i="11"/>
  <c r="L1712" i="11"/>
  <c r="K1712" i="11"/>
  <c r="J1712" i="11"/>
  <c r="I1712" i="11"/>
  <c r="L1711" i="11"/>
  <c r="K1711" i="11"/>
  <c r="J1711" i="11"/>
  <c r="I1711" i="11"/>
  <c r="L1710" i="11"/>
  <c r="K1710" i="11"/>
  <c r="J1710" i="11"/>
  <c r="I1710" i="11"/>
  <c r="L1709" i="11"/>
  <c r="K1709" i="11"/>
  <c r="J1709" i="11"/>
  <c r="I1709" i="11"/>
  <c r="L1708" i="11"/>
  <c r="K1708" i="11"/>
  <c r="J1708" i="11"/>
  <c r="I1708" i="11"/>
  <c r="L1707" i="11"/>
  <c r="K1707" i="11"/>
  <c r="J1707" i="11"/>
  <c r="I1707" i="11"/>
  <c r="L1706" i="11"/>
  <c r="K1706" i="11"/>
  <c r="J1706" i="11"/>
  <c r="I1706" i="11"/>
  <c r="L1705" i="11"/>
  <c r="K1705" i="11"/>
  <c r="J1705" i="11"/>
  <c r="I1705" i="11"/>
  <c r="L1704" i="11"/>
  <c r="K1704" i="11"/>
  <c r="J1704" i="11"/>
  <c r="I1704" i="11"/>
  <c r="L1703" i="11"/>
  <c r="K1703" i="11"/>
  <c r="J1703" i="11"/>
  <c r="I1703" i="11"/>
  <c r="L1702" i="11"/>
  <c r="K1702" i="11"/>
  <c r="J1702" i="11"/>
  <c r="I1702" i="11"/>
  <c r="L1701" i="11"/>
  <c r="K1701" i="11"/>
  <c r="J1701" i="11"/>
  <c r="I1701" i="11"/>
  <c r="L1700" i="11"/>
  <c r="K1700" i="11"/>
  <c r="J1700" i="11"/>
  <c r="I1700" i="11"/>
  <c r="L1699" i="11"/>
  <c r="K1699" i="11"/>
  <c r="J1699" i="11"/>
  <c r="I1699" i="11"/>
  <c r="L1698" i="11"/>
  <c r="K1698" i="11"/>
  <c r="J1698" i="11"/>
  <c r="I1698" i="11"/>
  <c r="L1697" i="11"/>
  <c r="K1697" i="11"/>
  <c r="J1697" i="11"/>
  <c r="I1697" i="11"/>
  <c r="L1696" i="11"/>
  <c r="K1696" i="11"/>
  <c r="J1696" i="11"/>
  <c r="I1696" i="11"/>
  <c r="L1695" i="11"/>
  <c r="K1695" i="11"/>
  <c r="J1695" i="11"/>
  <c r="I1695" i="11"/>
  <c r="L1694" i="11"/>
  <c r="K1694" i="11"/>
  <c r="J1694" i="11"/>
  <c r="I1694" i="11"/>
  <c r="L1693" i="11"/>
  <c r="K1693" i="11"/>
  <c r="J1693" i="11"/>
  <c r="I1693" i="11"/>
  <c r="L1692" i="11"/>
  <c r="K1692" i="11"/>
  <c r="J1692" i="11"/>
  <c r="I1692" i="11"/>
  <c r="L1691" i="11"/>
  <c r="K1691" i="11"/>
  <c r="J1691" i="11"/>
  <c r="I1691" i="11"/>
  <c r="L1690" i="11"/>
  <c r="K1690" i="11"/>
  <c r="J1690" i="11"/>
  <c r="I1690" i="11"/>
  <c r="L1689" i="11"/>
  <c r="K1689" i="11"/>
  <c r="J1689" i="11"/>
  <c r="I1689" i="11"/>
  <c r="L1688" i="11"/>
  <c r="K1688" i="11"/>
  <c r="J1688" i="11"/>
  <c r="I1688" i="11"/>
  <c r="L1687" i="11"/>
  <c r="K1687" i="11"/>
  <c r="J1687" i="11"/>
  <c r="I1687" i="11"/>
  <c r="L1686" i="11"/>
  <c r="K1686" i="11"/>
  <c r="J1686" i="11"/>
  <c r="I1686" i="11"/>
  <c r="L1685" i="11"/>
  <c r="K1685" i="11"/>
  <c r="J1685" i="11"/>
  <c r="I1685" i="11"/>
  <c r="L1684" i="11"/>
  <c r="K1684" i="11"/>
  <c r="J1684" i="11"/>
  <c r="I1684" i="11"/>
  <c r="L1683" i="11"/>
  <c r="K1683" i="11"/>
  <c r="J1683" i="11"/>
  <c r="I1683" i="11"/>
  <c r="L1682" i="11"/>
  <c r="K1682" i="11"/>
  <c r="J1682" i="11"/>
  <c r="I1682" i="11"/>
  <c r="L1681" i="11"/>
  <c r="K1681" i="11"/>
  <c r="J1681" i="11"/>
  <c r="I1681" i="11"/>
  <c r="L1680" i="11"/>
  <c r="K1680" i="11"/>
  <c r="J1680" i="11"/>
  <c r="I1680" i="11"/>
  <c r="L1679" i="11"/>
  <c r="K1679" i="11"/>
  <c r="J1679" i="11"/>
  <c r="I1679" i="11"/>
  <c r="L1678" i="11"/>
  <c r="K1678" i="11"/>
  <c r="J1678" i="11"/>
  <c r="I1678" i="11"/>
  <c r="L1677" i="11"/>
  <c r="K1677" i="11"/>
  <c r="J1677" i="11"/>
  <c r="I1677" i="11"/>
  <c r="L1676" i="11"/>
  <c r="K1676" i="11"/>
  <c r="J1676" i="11"/>
  <c r="I1676" i="11"/>
  <c r="L1675" i="11"/>
  <c r="K1675" i="11"/>
  <c r="J1675" i="11"/>
  <c r="I1675" i="11"/>
  <c r="L1674" i="11"/>
  <c r="K1674" i="11"/>
  <c r="J1674" i="11"/>
  <c r="I1674" i="11"/>
  <c r="L1673" i="11"/>
  <c r="K1673" i="11"/>
  <c r="J1673" i="11"/>
  <c r="I1673" i="11"/>
  <c r="L1672" i="11"/>
  <c r="K1672" i="11"/>
  <c r="J1672" i="11"/>
  <c r="I1672" i="11"/>
  <c r="L1671" i="11"/>
  <c r="K1671" i="11"/>
  <c r="J1671" i="11"/>
  <c r="I1671" i="11"/>
  <c r="L1670" i="11"/>
  <c r="K1670" i="11"/>
  <c r="J1670" i="11"/>
  <c r="I1670" i="11"/>
  <c r="L1669" i="11"/>
  <c r="K1669" i="11"/>
  <c r="J1669" i="11"/>
  <c r="I1669" i="11"/>
  <c r="L1668" i="11"/>
  <c r="K1668" i="11"/>
  <c r="J1668" i="11"/>
  <c r="I1668" i="11"/>
  <c r="L1667" i="11"/>
  <c r="K1667" i="11"/>
  <c r="J1667" i="11"/>
  <c r="I1667" i="11"/>
  <c r="L1666" i="11"/>
  <c r="K1666" i="11"/>
  <c r="J1666" i="11"/>
  <c r="I1666" i="11"/>
  <c r="L1665" i="11"/>
  <c r="K1665" i="11"/>
  <c r="J1665" i="11"/>
  <c r="I1665" i="11"/>
  <c r="L1664" i="11"/>
  <c r="K1664" i="11"/>
  <c r="J1664" i="11"/>
  <c r="I1664" i="11"/>
  <c r="L1663" i="11"/>
  <c r="K1663" i="11"/>
  <c r="J1663" i="11"/>
  <c r="I1663" i="11"/>
  <c r="L1662" i="11"/>
  <c r="K1662" i="11"/>
  <c r="J1662" i="11"/>
  <c r="I1662" i="11"/>
  <c r="L1661" i="11"/>
  <c r="K1661" i="11"/>
  <c r="J1661" i="11"/>
  <c r="I1661" i="11"/>
  <c r="L1660" i="11"/>
  <c r="K1660" i="11"/>
  <c r="J1660" i="11"/>
  <c r="I1660" i="11"/>
  <c r="L1659" i="11"/>
  <c r="K1659" i="11"/>
  <c r="J1659" i="11"/>
  <c r="I1659" i="11"/>
  <c r="L1658" i="11"/>
  <c r="K1658" i="11"/>
  <c r="J1658" i="11"/>
  <c r="I1658" i="11"/>
  <c r="L1657" i="11"/>
  <c r="K1657" i="11"/>
  <c r="J1657" i="11"/>
  <c r="I1657" i="11"/>
  <c r="L1656" i="11"/>
  <c r="K1656" i="11"/>
  <c r="J1656" i="11"/>
  <c r="I1656" i="11"/>
  <c r="L1655" i="11"/>
  <c r="K1655" i="11"/>
  <c r="J1655" i="11"/>
  <c r="I1655" i="11"/>
  <c r="L1654" i="11"/>
  <c r="K1654" i="11"/>
  <c r="J1654" i="11"/>
  <c r="I1654" i="11"/>
  <c r="L1653" i="11"/>
  <c r="K1653" i="11"/>
  <c r="J1653" i="11"/>
  <c r="I1653" i="11"/>
  <c r="L1652" i="11"/>
  <c r="K1652" i="11"/>
  <c r="J1652" i="11"/>
  <c r="I1652" i="11"/>
  <c r="L1651" i="11"/>
  <c r="K1651" i="11"/>
  <c r="J1651" i="11"/>
  <c r="I1651" i="11"/>
  <c r="L1650" i="11"/>
  <c r="K1650" i="11"/>
  <c r="J1650" i="11"/>
  <c r="I1650" i="11"/>
  <c r="L1649" i="11"/>
  <c r="K1649" i="11"/>
  <c r="J1649" i="11"/>
  <c r="I1649" i="11"/>
  <c r="L1648" i="11"/>
  <c r="K1648" i="11"/>
  <c r="J1648" i="11"/>
  <c r="I1648" i="11"/>
  <c r="L1647" i="11"/>
  <c r="K1647" i="11"/>
  <c r="J1647" i="11"/>
  <c r="I1647" i="11"/>
  <c r="L1646" i="11"/>
  <c r="K1646" i="11"/>
  <c r="J1646" i="11"/>
  <c r="I1646" i="11"/>
  <c r="L1645" i="11"/>
  <c r="K1645" i="11"/>
  <c r="J1645" i="11"/>
  <c r="I1645" i="11"/>
  <c r="L1644" i="11"/>
  <c r="K1644" i="11"/>
  <c r="J1644" i="11"/>
  <c r="I1644" i="11"/>
  <c r="L1643" i="11"/>
  <c r="K1643" i="11"/>
  <c r="J1643" i="11"/>
  <c r="I1643" i="11"/>
  <c r="L1642" i="11"/>
  <c r="K1642" i="11"/>
  <c r="J1642" i="11"/>
  <c r="I1642" i="11"/>
  <c r="L1641" i="11"/>
  <c r="K1641" i="11"/>
  <c r="J1641" i="11"/>
  <c r="I1641" i="11"/>
  <c r="L1640" i="11"/>
  <c r="K1640" i="11"/>
  <c r="J1640" i="11"/>
  <c r="I1640" i="11"/>
  <c r="L1639" i="11"/>
  <c r="K1639" i="11"/>
  <c r="J1639" i="11"/>
  <c r="I1639" i="11"/>
  <c r="L1638" i="11"/>
  <c r="K1638" i="11"/>
  <c r="J1638" i="11"/>
  <c r="I1638" i="11"/>
  <c r="L1637" i="11"/>
  <c r="K1637" i="11"/>
  <c r="J1637" i="11"/>
  <c r="I1637" i="11"/>
  <c r="L1636" i="11"/>
  <c r="K1636" i="11"/>
  <c r="J1636" i="11"/>
  <c r="I1636" i="11"/>
  <c r="L1635" i="11"/>
  <c r="K1635" i="11"/>
  <c r="J1635" i="11"/>
  <c r="I1635" i="11"/>
  <c r="L1634" i="11"/>
  <c r="K1634" i="11"/>
  <c r="J1634" i="11"/>
  <c r="I1634" i="11"/>
  <c r="L1633" i="11"/>
  <c r="K1633" i="11"/>
  <c r="J1633" i="11"/>
  <c r="I1633" i="11"/>
  <c r="L1632" i="11"/>
  <c r="K1632" i="11"/>
  <c r="J1632" i="11"/>
  <c r="I1632" i="11"/>
  <c r="L1631" i="11"/>
  <c r="K1631" i="11"/>
  <c r="J1631" i="11"/>
  <c r="I1631" i="11"/>
  <c r="L1630" i="11"/>
  <c r="K1630" i="11"/>
  <c r="J1630" i="11"/>
  <c r="I1630" i="11"/>
  <c r="L1629" i="11"/>
  <c r="K1629" i="11"/>
  <c r="J1629" i="11"/>
  <c r="I1629" i="11"/>
  <c r="L1628" i="11"/>
  <c r="K1628" i="11"/>
  <c r="J1628" i="11"/>
  <c r="I1628" i="11"/>
  <c r="L1627" i="11"/>
  <c r="K1627" i="11"/>
  <c r="J1627" i="11"/>
  <c r="I1627" i="11"/>
  <c r="L1626" i="11"/>
  <c r="K1626" i="11"/>
  <c r="J1626" i="11"/>
  <c r="I1626" i="11"/>
  <c r="L1625" i="11"/>
  <c r="K1625" i="11"/>
  <c r="J1625" i="11"/>
  <c r="I1625" i="11"/>
  <c r="L1624" i="11"/>
  <c r="K1624" i="11"/>
  <c r="J1624" i="11"/>
  <c r="I1624" i="11"/>
  <c r="L1623" i="11"/>
  <c r="K1623" i="11"/>
  <c r="J1623" i="11"/>
  <c r="I1623" i="11"/>
  <c r="L1622" i="11"/>
  <c r="K1622" i="11"/>
  <c r="J1622" i="11"/>
  <c r="I1622" i="11"/>
  <c r="L1621" i="11"/>
  <c r="K1621" i="11"/>
  <c r="J1621" i="11"/>
  <c r="I1621" i="11"/>
  <c r="L1620" i="11"/>
  <c r="K1620" i="11"/>
  <c r="J1620" i="11"/>
  <c r="I1620" i="11"/>
  <c r="L1619" i="11"/>
  <c r="K1619" i="11"/>
  <c r="J1619" i="11"/>
  <c r="I1619" i="11"/>
  <c r="L1618" i="11"/>
  <c r="K1618" i="11"/>
  <c r="J1618" i="11"/>
  <c r="I1618" i="11"/>
  <c r="L1617" i="11"/>
  <c r="K1617" i="11"/>
  <c r="J1617" i="11"/>
  <c r="I1617" i="11"/>
  <c r="L1616" i="11"/>
  <c r="K1616" i="11"/>
  <c r="J1616" i="11"/>
  <c r="I1616" i="11"/>
  <c r="L1615" i="11"/>
  <c r="K1615" i="11"/>
  <c r="J1615" i="11"/>
  <c r="I1615" i="11"/>
  <c r="L1614" i="11"/>
  <c r="K1614" i="11"/>
  <c r="J1614" i="11"/>
  <c r="I1614" i="11"/>
  <c r="L1613" i="11"/>
  <c r="K1613" i="11"/>
  <c r="J1613" i="11"/>
  <c r="I1613" i="11"/>
  <c r="L1612" i="11"/>
  <c r="K1612" i="11"/>
  <c r="J1612" i="11"/>
  <c r="I1612" i="11"/>
  <c r="L1611" i="11"/>
  <c r="K1611" i="11"/>
  <c r="J1611" i="11"/>
  <c r="I1611" i="11"/>
  <c r="L1610" i="11"/>
  <c r="K1610" i="11"/>
  <c r="J1610" i="11"/>
  <c r="I1610" i="11"/>
  <c r="L1609" i="11"/>
  <c r="K1609" i="11"/>
  <c r="J1609" i="11"/>
  <c r="I1609" i="11"/>
  <c r="L1608" i="11"/>
  <c r="K1608" i="11"/>
  <c r="J1608" i="11"/>
  <c r="I1608" i="11"/>
  <c r="L1607" i="11"/>
  <c r="K1607" i="11"/>
  <c r="J1607" i="11"/>
  <c r="I1607" i="11"/>
  <c r="L1606" i="11"/>
  <c r="K1606" i="11"/>
  <c r="J1606" i="11"/>
  <c r="I1606" i="11"/>
  <c r="L1605" i="11"/>
  <c r="K1605" i="11"/>
  <c r="J1605" i="11"/>
  <c r="I1605" i="11"/>
  <c r="L1604" i="11"/>
  <c r="K1604" i="11"/>
  <c r="J1604" i="11"/>
  <c r="I1604" i="11"/>
  <c r="L1603" i="11"/>
  <c r="K1603" i="11"/>
  <c r="J1603" i="11"/>
  <c r="I1603" i="11"/>
  <c r="L1602" i="11"/>
  <c r="K1602" i="11"/>
  <c r="J1602" i="11"/>
  <c r="I1602" i="11"/>
  <c r="L1601" i="11"/>
  <c r="K1601" i="11"/>
  <c r="J1601" i="11"/>
  <c r="I1601" i="11"/>
  <c r="L1600" i="11"/>
  <c r="K1600" i="11"/>
  <c r="J1600" i="11"/>
  <c r="I1600" i="11"/>
  <c r="L1599" i="11"/>
  <c r="K1599" i="11"/>
  <c r="J1599" i="11"/>
  <c r="I1599" i="11"/>
  <c r="L1598" i="11"/>
  <c r="K1598" i="11"/>
  <c r="J1598" i="11"/>
  <c r="I1598" i="11"/>
  <c r="L1597" i="11"/>
  <c r="K1597" i="11"/>
  <c r="J1597" i="11"/>
  <c r="I1597" i="11"/>
  <c r="L1596" i="11"/>
  <c r="K1596" i="11"/>
  <c r="J1596" i="11"/>
  <c r="I1596" i="11"/>
  <c r="L1595" i="11"/>
  <c r="K1595" i="11"/>
  <c r="J1595" i="11"/>
  <c r="I1595" i="11"/>
  <c r="L1594" i="11"/>
  <c r="K1594" i="11"/>
  <c r="J1594" i="11"/>
  <c r="I1594" i="11"/>
  <c r="L1593" i="11"/>
  <c r="K1593" i="11"/>
  <c r="J1593" i="11"/>
  <c r="I1593" i="11"/>
  <c r="L1592" i="11"/>
  <c r="K1592" i="11"/>
  <c r="J1592" i="11"/>
  <c r="I1592" i="11"/>
  <c r="L1591" i="11"/>
  <c r="K1591" i="11"/>
  <c r="J1591" i="11"/>
  <c r="I1591" i="11"/>
  <c r="L1590" i="11"/>
  <c r="K1590" i="11"/>
  <c r="J1590" i="11"/>
  <c r="I1590" i="11"/>
  <c r="L1589" i="11"/>
  <c r="K1589" i="11"/>
  <c r="J1589" i="11"/>
  <c r="I1589" i="11"/>
  <c r="L1588" i="11"/>
  <c r="K1588" i="11"/>
  <c r="J1588" i="11"/>
  <c r="I1588" i="11"/>
  <c r="L1587" i="11"/>
  <c r="K1587" i="11"/>
  <c r="J1587" i="11"/>
  <c r="I1587" i="11"/>
  <c r="L1586" i="11"/>
  <c r="K1586" i="11"/>
  <c r="J1586" i="11"/>
  <c r="I1586" i="11"/>
  <c r="L1585" i="11"/>
  <c r="K1585" i="11"/>
  <c r="J1585" i="11"/>
  <c r="I1585" i="11"/>
  <c r="L1584" i="11"/>
  <c r="K1584" i="11"/>
  <c r="J1584" i="11"/>
  <c r="I1584" i="11"/>
  <c r="L1583" i="11"/>
  <c r="K1583" i="11"/>
  <c r="J1583" i="11"/>
  <c r="I1583" i="11"/>
  <c r="L1582" i="11"/>
  <c r="K1582" i="11"/>
  <c r="J1582" i="11"/>
  <c r="I1582" i="11"/>
  <c r="L1581" i="11"/>
  <c r="K1581" i="11"/>
  <c r="J1581" i="11"/>
  <c r="I1581" i="11"/>
  <c r="L1580" i="11"/>
  <c r="K1580" i="11"/>
  <c r="J1580" i="11"/>
  <c r="I1580" i="11"/>
  <c r="L1579" i="11"/>
  <c r="K1579" i="11"/>
  <c r="J1579" i="11"/>
  <c r="I1579" i="11"/>
  <c r="L1578" i="11"/>
  <c r="K1578" i="11"/>
  <c r="J1578" i="11"/>
  <c r="I1578" i="11"/>
  <c r="L1577" i="11"/>
  <c r="K1577" i="11"/>
  <c r="J1577" i="11"/>
  <c r="I1577" i="11"/>
  <c r="L1576" i="11"/>
  <c r="K1576" i="11"/>
  <c r="J1576" i="11"/>
  <c r="I1576" i="11"/>
  <c r="L1575" i="11"/>
  <c r="K1575" i="11"/>
  <c r="J1575" i="11"/>
  <c r="I1575" i="11"/>
  <c r="L1574" i="11"/>
  <c r="K1574" i="11"/>
  <c r="J1574" i="11"/>
  <c r="I1574" i="11"/>
  <c r="L1573" i="11"/>
  <c r="K1573" i="11"/>
  <c r="J1573" i="11"/>
  <c r="I1573" i="11"/>
  <c r="L1572" i="11"/>
  <c r="K1572" i="11"/>
  <c r="J1572" i="11"/>
  <c r="I1572" i="11"/>
  <c r="L1571" i="11"/>
  <c r="K1571" i="11"/>
  <c r="J1571" i="11"/>
  <c r="I1571" i="11"/>
  <c r="L1570" i="11"/>
  <c r="K1570" i="11"/>
  <c r="J1570" i="11"/>
  <c r="I1570" i="11"/>
  <c r="L1569" i="11"/>
  <c r="K1569" i="11"/>
  <c r="J1569" i="11"/>
  <c r="I1569" i="11"/>
  <c r="L1568" i="11"/>
  <c r="K1568" i="11"/>
  <c r="J1568" i="11"/>
  <c r="I1568" i="11"/>
  <c r="L1567" i="11"/>
  <c r="K1567" i="11"/>
  <c r="J1567" i="11"/>
  <c r="I1567" i="11"/>
  <c r="L1566" i="11"/>
  <c r="K1566" i="11"/>
  <c r="J1566" i="11"/>
  <c r="I1566" i="11"/>
  <c r="L1565" i="11"/>
  <c r="K1565" i="11"/>
  <c r="J1565" i="11"/>
  <c r="I1565" i="11"/>
  <c r="L1564" i="11"/>
  <c r="K1564" i="11"/>
  <c r="J1564" i="11"/>
  <c r="I1564" i="11"/>
  <c r="L1563" i="11"/>
  <c r="K1563" i="11"/>
  <c r="J1563" i="11"/>
  <c r="I1563" i="11"/>
  <c r="L1562" i="11"/>
  <c r="K1562" i="11"/>
  <c r="J1562" i="11"/>
  <c r="I1562" i="11"/>
  <c r="L1561" i="11"/>
  <c r="K1561" i="11"/>
  <c r="J1561" i="11"/>
  <c r="I1561" i="11"/>
  <c r="L1560" i="11"/>
  <c r="K1560" i="11"/>
  <c r="J1560" i="11"/>
  <c r="I1560" i="11"/>
  <c r="L1559" i="11"/>
  <c r="K1559" i="11"/>
  <c r="J1559" i="11"/>
  <c r="I1559" i="11"/>
  <c r="L1558" i="11"/>
  <c r="K1558" i="11"/>
  <c r="J1558" i="11"/>
  <c r="I1558" i="11"/>
  <c r="L1557" i="11"/>
  <c r="K1557" i="11"/>
  <c r="J1557" i="11"/>
  <c r="I1557" i="11"/>
  <c r="L1556" i="11"/>
  <c r="K1556" i="11"/>
  <c r="J1556" i="11"/>
  <c r="I1556" i="11"/>
  <c r="L1555" i="11"/>
  <c r="K1555" i="11"/>
  <c r="J1555" i="11"/>
  <c r="I1555" i="11"/>
  <c r="L1554" i="11"/>
  <c r="K1554" i="11"/>
  <c r="J1554" i="11"/>
  <c r="I1554" i="11"/>
  <c r="L1553" i="11"/>
  <c r="K1553" i="11"/>
  <c r="J1553" i="11"/>
  <c r="I1553" i="11"/>
  <c r="L1552" i="11"/>
  <c r="K1552" i="11"/>
  <c r="J1552" i="11"/>
  <c r="I1552" i="11"/>
  <c r="L1551" i="11"/>
  <c r="K1551" i="11"/>
  <c r="J1551" i="11"/>
  <c r="I1551" i="11"/>
  <c r="L1550" i="11"/>
  <c r="K1550" i="11"/>
  <c r="J1550" i="11"/>
  <c r="I1550" i="11"/>
  <c r="L1549" i="11"/>
  <c r="K1549" i="11"/>
  <c r="J1549" i="11"/>
  <c r="I1549" i="11"/>
  <c r="L1548" i="11"/>
  <c r="K1548" i="11"/>
  <c r="J1548" i="11"/>
  <c r="I1548" i="11"/>
  <c r="L1547" i="11"/>
  <c r="K1547" i="11"/>
  <c r="J1547" i="11"/>
  <c r="I1547" i="11"/>
  <c r="L1546" i="11"/>
  <c r="K1546" i="11"/>
  <c r="J1546" i="11"/>
  <c r="I1546" i="11"/>
  <c r="L1545" i="11"/>
  <c r="K1545" i="11"/>
  <c r="J1545" i="11"/>
  <c r="I1545" i="11"/>
  <c r="L1544" i="11"/>
  <c r="K1544" i="11"/>
  <c r="J1544" i="11"/>
  <c r="I1544" i="11"/>
  <c r="L1543" i="11"/>
  <c r="K1543" i="11"/>
  <c r="J1543" i="11"/>
  <c r="I1543" i="11"/>
  <c r="L1542" i="11"/>
  <c r="K1542" i="11"/>
  <c r="J1542" i="11"/>
  <c r="I1542" i="11"/>
  <c r="L1541" i="11"/>
  <c r="K1541" i="11"/>
  <c r="J1541" i="11"/>
  <c r="I1541" i="11"/>
  <c r="L1540" i="11"/>
  <c r="K1540" i="11"/>
  <c r="J1540" i="11"/>
  <c r="I1540" i="11"/>
  <c r="L1539" i="11"/>
  <c r="K1539" i="11"/>
  <c r="J1539" i="11"/>
  <c r="I1539" i="11"/>
  <c r="L1538" i="11"/>
  <c r="K1538" i="11"/>
  <c r="J1538" i="11"/>
  <c r="I1538" i="11"/>
  <c r="L1537" i="11"/>
  <c r="K1537" i="11"/>
  <c r="J1537" i="11"/>
  <c r="I1537" i="11"/>
  <c r="L1536" i="11"/>
  <c r="K1536" i="11"/>
  <c r="J1536" i="11"/>
  <c r="I1536" i="11"/>
  <c r="L1535" i="11"/>
  <c r="K1535" i="11"/>
  <c r="J1535" i="11"/>
  <c r="I1535" i="11"/>
  <c r="L1534" i="11"/>
  <c r="K1534" i="11"/>
  <c r="J1534" i="11"/>
  <c r="I1534" i="11"/>
  <c r="L1533" i="11"/>
  <c r="K1533" i="11"/>
  <c r="J1533" i="11"/>
  <c r="I1533" i="11"/>
  <c r="L1532" i="11"/>
  <c r="K1532" i="11"/>
  <c r="J1532" i="11"/>
  <c r="I1532" i="11"/>
  <c r="L1531" i="11"/>
  <c r="K1531" i="11"/>
  <c r="J1531" i="11"/>
  <c r="I1531" i="11"/>
  <c r="L1530" i="11"/>
  <c r="K1530" i="11"/>
  <c r="J1530" i="11"/>
  <c r="I1530" i="11"/>
  <c r="L1529" i="11"/>
  <c r="K1529" i="11"/>
  <c r="J1529" i="11"/>
  <c r="I1529" i="11"/>
  <c r="L1528" i="11"/>
  <c r="K1528" i="11"/>
  <c r="J1528" i="11"/>
  <c r="I1528" i="11"/>
  <c r="L1527" i="11"/>
  <c r="K1527" i="11"/>
  <c r="J1527" i="11"/>
  <c r="I1527" i="11"/>
  <c r="L1526" i="11"/>
  <c r="K1526" i="11"/>
  <c r="J1526" i="11"/>
  <c r="I1526" i="11"/>
  <c r="L1525" i="11"/>
  <c r="K1525" i="11"/>
  <c r="J1525" i="11"/>
  <c r="I1525" i="11"/>
  <c r="L1524" i="11"/>
  <c r="K1524" i="11"/>
  <c r="J1524" i="11"/>
  <c r="I1524" i="11"/>
  <c r="L1523" i="11"/>
  <c r="K1523" i="11"/>
  <c r="J1523" i="11"/>
  <c r="I1523" i="11"/>
  <c r="L1522" i="11"/>
  <c r="K1522" i="11"/>
  <c r="J1522" i="11"/>
  <c r="I1522" i="11"/>
  <c r="L1521" i="11"/>
  <c r="K1521" i="11"/>
  <c r="J1521" i="11"/>
  <c r="I1521" i="11"/>
  <c r="L1520" i="11"/>
  <c r="K1520" i="11"/>
  <c r="J1520" i="11"/>
  <c r="I1520" i="11"/>
  <c r="L1519" i="11"/>
  <c r="K1519" i="11"/>
  <c r="J1519" i="11"/>
  <c r="I1519" i="11"/>
  <c r="L1518" i="11"/>
  <c r="K1518" i="11"/>
  <c r="J1518" i="11"/>
  <c r="I1518" i="11"/>
  <c r="L1517" i="11"/>
  <c r="K1517" i="11"/>
  <c r="J1517" i="11"/>
  <c r="I1517" i="11"/>
  <c r="L1516" i="11"/>
  <c r="K1516" i="11"/>
  <c r="J1516" i="11"/>
  <c r="I1516" i="11"/>
  <c r="L1515" i="11"/>
  <c r="K1515" i="11"/>
  <c r="J1515" i="11"/>
  <c r="I1515" i="11"/>
  <c r="L1514" i="11"/>
  <c r="K1514" i="11"/>
  <c r="J1514" i="11"/>
  <c r="I1514" i="11"/>
  <c r="L1513" i="11"/>
  <c r="K1513" i="11"/>
  <c r="J1513" i="11"/>
  <c r="I1513" i="11"/>
  <c r="L1512" i="11"/>
  <c r="K1512" i="11"/>
  <c r="J1512" i="11"/>
  <c r="I1512" i="11"/>
  <c r="L1511" i="11"/>
  <c r="K1511" i="11"/>
  <c r="J1511" i="11"/>
  <c r="I1511" i="11"/>
  <c r="L1510" i="11"/>
  <c r="K1510" i="11"/>
  <c r="J1510" i="11"/>
  <c r="I1510" i="11"/>
  <c r="L1509" i="11"/>
  <c r="K1509" i="11"/>
  <c r="J1509" i="11"/>
  <c r="I1509" i="11"/>
  <c r="L1508" i="11"/>
  <c r="K1508" i="11"/>
  <c r="J1508" i="11"/>
  <c r="I1508" i="11"/>
  <c r="L1507" i="11"/>
  <c r="K1507" i="11"/>
  <c r="J1507" i="11"/>
  <c r="I1507" i="11"/>
  <c r="L1506" i="11"/>
  <c r="K1506" i="11"/>
  <c r="J1506" i="11"/>
  <c r="I1506" i="11"/>
  <c r="L1505" i="11"/>
  <c r="K1505" i="11"/>
  <c r="J1505" i="11"/>
  <c r="I1505" i="11"/>
  <c r="L1504" i="11"/>
  <c r="K1504" i="11"/>
  <c r="J1504" i="11"/>
  <c r="I1504" i="11"/>
  <c r="L1503" i="11"/>
  <c r="K1503" i="11"/>
  <c r="J1503" i="11"/>
  <c r="I1503" i="11"/>
  <c r="L1502" i="11"/>
  <c r="K1502" i="11"/>
  <c r="J1502" i="11"/>
  <c r="I1502" i="11"/>
  <c r="L1501" i="11"/>
  <c r="K1501" i="11"/>
  <c r="J1501" i="11"/>
  <c r="I1501" i="11"/>
  <c r="L1500" i="11"/>
  <c r="K1500" i="11"/>
  <c r="J1500" i="11"/>
  <c r="I1500" i="11"/>
  <c r="L1499" i="11"/>
  <c r="K1499" i="11"/>
  <c r="J1499" i="11"/>
  <c r="I1499" i="11"/>
  <c r="L1498" i="11"/>
  <c r="K1498" i="11"/>
  <c r="J1498" i="11"/>
  <c r="I1498" i="11"/>
  <c r="L1497" i="11"/>
  <c r="K1497" i="11"/>
  <c r="J1497" i="11"/>
  <c r="I1497" i="11"/>
  <c r="L1496" i="11"/>
  <c r="K1496" i="11"/>
  <c r="J1496" i="11"/>
  <c r="I1496" i="11"/>
  <c r="L1495" i="11"/>
  <c r="K1495" i="11"/>
  <c r="J1495" i="11"/>
  <c r="I1495" i="11"/>
  <c r="L1494" i="11"/>
  <c r="K1494" i="11"/>
  <c r="J1494" i="11"/>
  <c r="I1494" i="11"/>
  <c r="L1493" i="11"/>
  <c r="K1493" i="11"/>
  <c r="J1493" i="11"/>
  <c r="I1493" i="11"/>
  <c r="L1492" i="11"/>
  <c r="K1492" i="11"/>
  <c r="J1492" i="11"/>
  <c r="I1492" i="11"/>
  <c r="L1491" i="11"/>
  <c r="K1491" i="11"/>
  <c r="J1491" i="11"/>
  <c r="I1491" i="11"/>
  <c r="L1490" i="11"/>
  <c r="K1490" i="11"/>
  <c r="J1490" i="11"/>
  <c r="I1490" i="11"/>
  <c r="L1489" i="11"/>
  <c r="K1489" i="11"/>
  <c r="J1489" i="11"/>
  <c r="I1489" i="11"/>
  <c r="L1488" i="11"/>
  <c r="K1488" i="11"/>
  <c r="J1488" i="11"/>
  <c r="I1488" i="11"/>
  <c r="L1487" i="11"/>
  <c r="K1487" i="11"/>
  <c r="J1487" i="11"/>
  <c r="I1487" i="11"/>
  <c r="L1486" i="11"/>
  <c r="K1486" i="11"/>
  <c r="J1486" i="11"/>
  <c r="I1486" i="11"/>
  <c r="L1485" i="11"/>
  <c r="K1485" i="11"/>
  <c r="J1485" i="11"/>
  <c r="I1485" i="11"/>
  <c r="L1484" i="11"/>
  <c r="K1484" i="11"/>
  <c r="J1484" i="11"/>
  <c r="I1484" i="11"/>
  <c r="L1483" i="11"/>
  <c r="K1483" i="11"/>
  <c r="J1483" i="11"/>
  <c r="I1483" i="11"/>
  <c r="L1482" i="11"/>
  <c r="K1482" i="11"/>
  <c r="J1482" i="11"/>
  <c r="I1482" i="11"/>
  <c r="L1481" i="11"/>
  <c r="K1481" i="11"/>
  <c r="J1481" i="11"/>
  <c r="I1481" i="11"/>
  <c r="L1480" i="11"/>
  <c r="K1480" i="11"/>
  <c r="J1480" i="11"/>
  <c r="I1480" i="11"/>
  <c r="L1479" i="11"/>
  <c r="K1479" i="11"/>
  <c r="J1479" i="11"/>
  <c r="I1479" i="11"/>
  <c r="L1478" i="11"/>
  <c r="K1478" i="11"/>
  <c r="J1478" i="11"/>
  <c r="I1478" i="11"/>
  <c r="L1477" i="11"/>
  <c r="K1477" i="11"/>
  <c r="J1477" i="11"/>
  <c r="I1477" i="11"/>
  <c r="L1476" i="11"/>
  <c r="K1476" i="11"/>
  <c r="J1476" i="11"/>
  <c r="I1476" i="11"/>
  <c r="L1475" i="11"/>
  <c r="K1475" i="11"/>
  <c r="J1475" i="11"/>
  <c r="I1475" i="11"/>
  <c r="L1474" i="11"/>
  <c r="K1474" i="11"/>
  <c r="J1474" i="11"/>
  <c r="I1474" i="11"/>
  <c r="L1473" i="11"/>
  <c r="K1473" i="11"/>
  <c r="J1473" i="11"/>
  <c r="I1473" i="11"/>
  <c r="L1472" i="11"/>
  <c r="K1472" i="11"/>
  <c r="J1472" i="11"/>
  <c r="I1472" i="11"/>
  <c r="L1471" i="11"/>
  <c r="K1471" i="11"/>
  <c r="J1471" i="11"/>
  <c r="I1471" i="11"/>
  <c r="L1470" i="11"/>
  <c r="K1470" i="11"/>
  <c r="J1470" i="11"/>
  <c r="I1470" i="11"/>
  <c r="L1469" i="11"/>
  <c r="K1469" i="11"/>
  <c r="J1469" i="11"/>
  <c r="I1469" i="11"/>
  <c r="L1468" i="11"/>
  <c r="K1468" i="11"/>
  <c r="J1468" i="11"/>
  <c r="I1468" i="11"/>
  <c r="L1467" i="11"/>
  <c r="K1467" i="11"/>
  <c r="J1467" i="11"/>
  <c r="I1467" i="11"/>
  <c r="L1466" i="11"/>
  <c r="K1466" i="11"/>
  <c r="J1466" i="11"/>
  <c r="I1466" i="11"/>
  <c r="L1465" i="11"/>
  <c r="K1465" i="11"/>
  <c r="J1465" i="11"/>
  <c r="I1465" i="11"/>
  <c r="L1464" i="11"/>
  <c r="K1464" i="11"/>
  <c r="J1464" i="11"/>
  <c r="I1464" i="11"/>
  <c r="L1463" i="11"/>
  <c r="K1463" i="11"/>
  <c r="J1463" i="11"/>
  <c r="I1463" i="11"/>
  <c r="L1462" i="11"/>
  <c r="K1462" i="11"/>
  <c r="J1462" i="11"/>
  <c r="I1462" i="11"/>
  <c r="L1461" i="11"/>
  <c r="K1461" i="11"/>
  <c r="J1461" i="11"/>
  <c r="I1461" i="11"/>
  <c r="L1460" i="11"/>
  <c r="K1460" i="11"/>
  <c r="J1460" i="11"/>
  <c r="I1460" i="11"/>
  <c r="L1459" i="11"/>
  <c r="K1459" i="11"/>
  <c r="J1459" i="11"/>
  <c r="I1459" i="11"/>
  <c r="L1458" i="11"/>
  <c r="K1458" i="11"/>
  <c r="J1458" i="11"/>
  <c r="I1458" i="11"/>
  <c r="L1457" i="11"/>
  <c r="K1457" i="11"/>
  <c r="J1457" i="11"/>
  <c r="I1457" i="11"/>
  <c r="L1456" i="11"/>
  <c r="K1456" i="11"/>
  <c r="J1456" i="11"/>
  <c r="I1456" i="11"/>
  <c r="L1455" i="11"/>
  <c r="K1455" i="11"/>
  <c r="J1455" i="11"/>
  <c r="I1455" i="11"/>
  <c r="L1454" i="11"/>
  <c r="K1454" i="11"/>
  <c r="J1454" i="11"/>
  <c r="I1454" i="11"/>
  <c r="L1453" i="11"/>
  <c r="K1453" i="11"/>
  <c r="J1453" i="11"/>
  <c r="I1453" i="11"/>
  <c r="L1452" i="11"/>
  <c r="K1452" i="11"/>
  <c r="J1452" i="11"/>
  <c r="I1452" i="11"/>
  <c r="L1451" i="11"/>
  <c r="K1451" i="11"/>
  <c r="J1451" i="11"/>
  <c r="I1451" i="11"/>
  <c r="L1450" i="11"/>
  <c r="K1450" i="11"/>
  <c r="J1450" i="11"/>
  <c r="I1450" i="11"/>
  <c r="L1449" i="11"/>
  <c r="K1449" i="11"/>
  <c r="J1449" i="11"/>
  <c r="I1449" i="11"/>
  <c r="L1448" i="11"/>
  <c r="K1448" i="11"/>
  <c r="J1448" i="11"/>
  <c r="I1448" i="11"/>
  <c r="L1447" i="11"/>
  <c r="K1447" i="11"/>
  <c r="J1447" i="11"/>
  <c r="I1447" i="11"/>
  <c r="L1446" i="11"/>
  <c r="K1446" i="11"/>
  <c r="J1446" i="11"/>
  <c r="I1446" i="11"/>
  <c r="L1445" i="11"/>
  <c r="K1445" i="11"/>
  <c r="J1445" i="11"/>
  <c r="I1445" i="11"/>
  <c r="L1444" i="11"/>
  <c r="K1444" i="11"/>
  <c r="J1444" i="11"/>
  <c r="I1444" i="11"/>
  <c r="L1443" i="11"/>
  <c r="K1443" i="11"/>
  <c r="J1443" i="11"/>
  <c r="I1443" i="11"/>
  <c r="L1442" i="11"/>
  <c r="K1442" i="11"/>
  <c r="J1442" i="11"/>
  <c r="I1442" i="11"/>
  <c r="L1441" i="11"/>
  <c r="K1441" i="11"/>
  <c r="J1441" i="11"/>
  <c r="I1441" i="11"/>
  <c r="L1440" i="11"/>
  <c r="K1440" i="11"/>
  <c r="J1440" i="11"/>
  <c r="I1440" i="11"/>
  <c r="L1439" i="11"/>
  <c r="K1439" i="11"/>
  <c r="J1439" i="11"/>
  <c r="I1439" i="11"/>
  <c r="L1438" i="11"/>
  <c r="K1438" i="11"/>
  <c r="J1438" i="11"/>
  <c r="I1438" i="11"/>
  <c r="L1437" i="11"/>
  <c r="K1437" i="11"/>
  <c r="J1437" i="11"/>
  <c r="I1437" i="11"/>
  <c r="L1436" i="11"/>
  <c r="K1436" i="11"/>
  <c r="J1436" i="11"/>
  <c r="I1436" i="11"/>
  <c r="L1435" i="11"/>
  <c r="K1435" i="11"/>
  <c r="J1435" i="11"/>
  <c r="I1435" i="11"/>
  <c r="L1434" i="11"/>
  <c r="K1434" i="11"/>
  <c r="J1434" i="11"/>
  <c r="I1434" i="11"/>
  <c r="L1433" i="11"/>
  <c r="K1433" i="11"/>
  <c r="J1433" i="11"/>
  <c r="I1433" i="11"/>
  <c r="L1432" i="11"/>
  <c r="K1432" i="11"/>
  <c r="J1432" i="11"/>
  <c r="I1432" i="11"/>
  <c r="L1431" i="11"/>
  <c r="K1431" i="11"/>
  <c r="J1431" i="11"/>
  <c r="I1431" i="11"/>
  <c r="L1430" i="11"/>
  <c r="K1430" i="11"/>
  <c r="J1430" i="11"/>
  <c r="I1430" i="11"/>
  <c r="L1429" i="11"/>
  <c r="K1429" i="11"/>
  <c r="J1429" i="11"/>
  <c r="I1429" i="11"/>
  <c r="L1428" i="11"/>
  <c r="K1428" i="11"/>
  <c r="J1428" i="11"/>
  <c r="I1428" i="11"/>
  <c r="L1427" i="11"/>
  <c r="K1427" i="11"/>
  <c r="J1427" i="11"/>
  <c r="I1427" i="11"/>
  <c r="L1426" i="11"/>
  <c r="K1426" i="11"/>
  <c r="J1426" i="11"/>
  <c r="I1426" i="11"/>
  <c r="L1425" i="11"/>
  <c r="K1425" i="11"/>
  <c r="J1425" i="11"/>
  <c r="I1425" i="11"/>
  <c r="L1424" i="11"/>
  <c r="K1424" i="11"/>
  <c r="J1424" i="11"/>
  <c r="I1424" i="11"/>
  <c r="L1423" i="11"/>
  <c r="K1423" i="11"/>
  <c r="J1423" i="11"/>
  <c r="I1423" i="11"/>
  <c r="L1422" i="11"/>
  <c r="K1422" i="11"/>
  <c r="J1422" i="11"/>
  <c r="I1422" i="11"/>
  <c r="L1421" i="11"/>
  <c r="K1421" i="11"/>
  <c r="J1421" i="11"/>
  <c r="I1421" i="11"/>
  <c r="L1420" i="11"/>
  <c r="K1420" i="11"/>
  <c r="J1420" i="11"/>
  <c r="I1420" i="11"/>
  <c r="L1419" i="11"/>
  <c r="K1419" i="11"/>
  <c r="J1419" i="11"/>
  <c r="I1419" i="11"/>
  <c r="L1418" i="11"/>
  <c r="K1418" i="11"/>
  <c r="J1418" i="11"/>
  <c r="I1418" i="11"/>
  <c r="L1417" i="11"/>
  <c r="K1417" i="11"/>
  <c r="J1417" i="11"/>
  <c r="I1417" i="11"/>
  <c r="L1416" i="11"/>
  <c r="K1416" i="11"/>
  <c r="J1416" i="11"/>
  <c r="I1416" i="11"/>
  <c r="L1415" i="11"/>
  <c r="K1415" i="11"/>
  <c r="J1415" i="11"/>
  <c r="I1415" i="11"/>
  <c r="L1414" i="11"/>
  <c r="K1414" i="11"/>
  <c r="J1414" i="11"/>
  <c r="I1414" i="11"/>
  <c r="L1413" i="11"/>
  <c r="K1413" i="11"/>
  <c r="J1413" i="11"/>
  <c r="I1413" i="11"/>
  <c r="L1412" i="11"/>
  <c r="K1412" i="11"/>
  <c r="J1412" i="11"/>
  <c r="I1412" i="11"/>
  <c r="L1411" i="11"/>
  <c r="K1411" i="11"/>
  <c r="J1411" i="11"/>
  <c r="I1411" i="11"/>
  <c r="L1410" i="11"/>
  <c r="K1410" i="11"/>
  <c r="J1410" i="11"/>
  <c r="I1410" i="11"/>
  <c r="L1409" i="11"/>
  <c r="K1409" i="11"/>
  <c r="J1409" i="11"/>
  <c r="I1409" i="11"/>
  <c r="L1408" i="11"/>
  <c r="K1408" i="11"/>
  <c r="J1408" i="11"/>
  <c r="I1408" i="11"/>
  <c r="L1407" i="11"/>
  <c r="K1407" i="11"/>
  <c r="J1407" i="11"/>
  <c r="I1407" i="11"/>
  <c r="L1406" i="11"/>
  <c r="K1406" i="11"/>
  <c r="J1406" i="11"/>
  <c r="I1406" i="11"/>
  <c r="L1405" i="11"/>
  <c r="K1405" i="11"/>
  <c r="J1405" i="11"/>
  <c r="I1405" i="11"/>
  <c r="L1404" i="11"/>
  <c r="K1404" i="11"/>
  <c r="J1404" i="11"/>
  <c r="I1404" i="11"/>
  <c r="L1403" i="11"/>
  <c r="K1403" i="11"/>
  <c r="J1403" i="11"/>
  <c r="I1403" i="11"/>
  <c r="L1402" i="11"/>
  <c r="K1402" i="11"/>
  <c r="J1402" i="11"/>
  <c r="I1402" i="11"/>
  <c r="L1401" i="11"/>
  <c r="K1401" i="11"/>
  <c r="J1401" i="11"/>
  <c r="I1401" i="11"/>
  <c r="L1400" i="11"/>
  <c r="K1400" i="11"/>
  <c r="J1400" i="11"/>
  <c r="I1400" i="11"/>
  <c r="L1399" i="11"/>
  <c r="K1399" i="11"/>
  <c r="J1399" i="11"/>
  <c r="I1399" i="11"/>
  <c r="L1398" i="11"/>
  <c r="K1398" i="11"/>
  <c r="J1398" i="11"/>
  <c r="I1398" i="11"/>
  <c r="L1397" i="11"/>
  <c r="K1397" i="11"/>
  <c r="J1397" i="11"/>
  <c r="I1397" i="11"/>
  <c r="L1396" i="11"/>
  <c r="K1396" i="11"/>
  <c r="J1396" i="11"/>
  <c r="I1396" i="11"/>
  <c r="L1395" i="11"/>
  <c r="K1395" i="11"/>
  <c r="J1395" i="11"/>
  <c r="I1395" i="11"/>
  <c r="L1394" i="11"/>
  <c r="K1394" i="11"/>
  <c r="J1394" i="11"/>
  <c r="I1394" i="11"/>
  <c r="L1393" i="11"/>
  <c r="K1393" i="11"/>
  <c r="J1393" i="11"/>
  <c r="I1393" i="11"/>
  <c r="L1392" i="11"/>
  <c r="K1392" i="11"/>
  <c r="J1392" i="11"/>
  <c r="I1392" i="11"/>
  <c r="L1391" i="11"/>
  <c r="K1391" i="11"/>
  <c r="J1391" i="11"/>
  <c r="I1391" i="11"/>
  <c r="L1390" i="11"/>
  <c r="K1390" i="11"/>
  <c r="J1390" i="11"/>
  <c r="I1390" i="11"/>
  <c r="L1389" i="11"/>
  <c r="K1389" i="11"/>
  <c r="J1389" i="11"/>
  <c r="I1389" i="11"/>
  <c r="L1388" i="11"/>
  <c r="K1388" i="11"/>
  <c r="J1388" i="11"/>
  <c r="I1388" i="11"/>
  <c r="L1387" i="11"/>
  <c r="K1387" i="11"/>
  <c r="J1387" i="11"/>
  <c r="I1387" i="11"/>
  <c r="L1386" i="11"/>
  <c r="K1386" i="11"/>
  <c r="J1386" i="11"/>
  <c r="I1386" i="11"/>
  <c r="L1385" i="11"/>
  <c r="K1385" i="11"/>
  <c r="J1385" i="11"/>
  <c r="I1385" i="11"/>
  <c r="L1384" i="11"/>
  <c r="K1384" i="11"/>
  <c r="J1384" i="11"/>
  <c r="I1384" i="11"/>
  <c r="L1383" i="11"/>
  <c r="K1383" i="11"/>
  <c r="J1383" i="11"/>
  <c r="I1383" i="11"/>
  <c r="L1382" i="11"/>
  <c r="K1382" i="11"/>
  <c r="J1382" i="11"/>
  <c r="I1382" i="11"/>
  <c r="L1381" i="11"/>
  <c r="K1381" i="11"/>
  <c r="J1381" i="11"/>
  <c r="I1381" i="11"/>
  <c r="L1380" i="11"/>
  <c r="K1380" i="11"/>
  <c r="J1380" i="11"/>
  <c r="I1380" i="11"/>
  <c r="L1379" i="11"/>
  <c r="K1379" i="11"/>
  <c r="J1379" i="11"/>
  <c r="I1379" i="11"/>
  <c r="L1378" i="11"/>
  <c r="K1378" i="11"/>
  <c r="J1378" i="11"/>
  <c r="I1378" i="11"/>
  <c r="L1377" i="11"/>
  <c r="K1377" i="11"/>
  <c r="J1377" i="11"/>
  <c r="I1377" i="11"/>
  <c r="L1376" i="11"/>
  <c r="K1376" i="11"/>
  <c r="J1376" i="11"/>
  <c r="I1376" i="11"/>
  <c r="L1375" i="11"/>
  <c r="K1375" i="11"/>
  <c r="J1375" i="11"/>
  <c r="I1375" i="11"/>
  <c r="L1374" i="11"/>
  <c r="K1374" i="11"/>
  <c r="J1374" i="11"/>
  <c r="I1374" i="11"/>
  <c r="L1373" i="11"/>
  <c r="K1373" i="11"/>
  <c r="J1373" i="11"/>
  <c r="I1373" i="11"/>
  <c r="L1372" i="11"/>
  <c r="K1372" i="11"/>
  <c r="J1372" i="11"/>
  <c r="I1372" i="11"/>
  <c r="L1371" i="11"/>
  <c r="K1371" i="11"/>
  <c r="J1371" i="11"/>
  <c r="I1371" i="11"/>
  <c r="L1370" i="11"/>
  <c r="K1370" i="11"/>
  <c r="J1370" i="11"/>
  <c r="I1370" i="11"/>
  <c r="L1369" i="11"/>
  <c r="K1369" i="11"/>
  <c r="J1369" i="11"/>
  <c r="I1369" i="11"/>
  <c r="L1368" i="11"/>
  <c r="K1368" i="11"/>
  <c r="J1368" i="11"/>
  <c r="I1368" i="11"/>
  <c r="L1367" i="11"/>
  <c r="K1367" i="11"/>
  <c r="J1367" i="11"/>
  <c r="I1367" i="11"/>
  <c r="L1366" i="11"/>
  <c r="K1366" i="11"/>
  <c r="J1366" i="11"/>
  <c r="I1366" i="11"/>
  <c r="L1365" i="11"/>
  <c r="K1365" i="11"/>
  <c r="J1365" i="11"/>
  <c r="I1365" i="11"/>
  <c r="L1364" i="11"/>
  <c r="K1364" i="11"/>
  <c r="J1364" i="11"/>
  <c r="I1364" i="11"/>
  <c r="L1363" i="11"/>
  <c r="K1363" i="11"/>
  <c r="J1363" i="11"/>
  <c r="I1363" i="11"/>
  <c r="L1362" i="11"/>
  <c r="K1362" i="11"/>
  <c r="J1362" i="11"/>
  <c r="I1362" i="11"/>
  <c r="L1361" i="11"/>
  <c r="K1361" i="11"/>
  <c r="J1361" i="11"/>
  <c r="I1361" i="11"/>
  <c r="L1360" i="11"/>
  <c r="K1360" i="11"/>
  <c r="J1360" i="11"/>
  <c r="I1360" i="11"/>
  <c r="L1359" i="11"/>
  <c r="K1359" i="11"/>
  <c r="J1359" i="11"/>
  <c r="I1359" i="11"/>
  <c r="L1358" i="11"/>
  <c r="K1358" i="11"/>
  <c r="J1358" i="11"/>
  <c r="I1358" i="11"/>
  <c r="L1357" i="11"/>
  <c r="K1357" i="11"/>
  <c r="J1357" i="11"/>
  <c r="I1357" i="11"/>
  <c r="L1356" i="11"/>
  <c r="K1356" i="11"/>
  <c r="J1356" i="11"/>
  <c r="I1356" i="11"/>
  <c r="L1355" i="11"/>
  <c r="K1355" i="11"/>
  <c r="J1355" i="11"/>
  <c r="I1355" i="11"/>
  <c r="L1354" i="11"/>
  <c r="K1354" i="11"/>
  <c r="J1354" i="11"/>
  <c r="I1354" i="11"/>
  <c r="L1353" i="11"/>
  <c r="K1353" i="11"/>
  <c r="J1353" i="11"/>
  <c r="I1353" i="11"/>
  <c r="L1352" i="11"/>
  <c r="K1352" i="11"/>
  <c r="J1352" i="11"/>
  <c r="I1352" i="11"/>
  <c r="L1351" i="11"/>
  <c r="K1351" i="11"/>
  <c r="J1351" i="11"/>
  <c r="I1351" i="11"/>
  <c r="L1350" i="11"/>
  <c r="K1350" i="11"/>
  <c r="J1350" i="11"/>
  <c r="I1350" i="11"/>
  <c r="L1349" i="11"/>
  <c r="K1349" i="11"/>
  <c r="J1349" i="11"/>
  <c r="I1349" i="11"/>
  <c r="L1348" i="11"/>
  <c r="K1348" i="11"/>
  <c r="J1348" i="11"/>
  <c r="I1348" i="11"/>
  <c r="L1347" i="11"/>
  <c r="K1347" i="11"/>
  <c r="J1347" i="11"/>
  <c r="I1347" i="11"/>
  <c r="L1346" i="11"/>
  <c r="K1346" i="11"/>
  <c r="J1346" i="11"/>
  <c r="I1346" i="11"/>
  <c r="L1345" i="11"/>
  <c r="K1345" i="11"/>
  <c r="J1345" i="11"/>
  <c r="I1345" i="11"/>
  <c r="L1344" i="11"/>
  <c r="K1344" i="11"/>
  <c r="J1344" i="11"/>
  <c r="I1344" i="11"/>
  <c r="L1343" i="11"/>
  <c r="K1343" i="11"/>
  <c r="J1343" i="11"/>
  <c r="I1343" i="11"/>
  <c r="L1342" i="11"/>
  <c r="K1342" i="11"/>
  <c r="J1342" i="11"/>
  <c r="I1342" i="11"/>
  <c r="L1341" i="11"/>
  <c r="K1341" i="11"/>
  <c r="J1341" i="11"/>
  <c r="I1341" i="11"/>
  <c r="L1340" i="11"/>
  <c r="K1340" i="11"/>
  <c r="J1340" i="11"/>
  <c r="I1340" i="11"/>
  <c r="L1339" i="11"/>
  <c r="K1339" i="11"/>
  <c r="J1339" i="11"/>
  <c r="I1339" i="11"/>
  <c r="L1338" i="11"/>
  <c r="K1338" i="11"/>
  <c r="J1338" i="11"/>
  <c r="I1338" i="11"/>
  <c r="L1337" i="11"/>
  <c r="K1337" i="11"/>
  <c r="J1337" i="11"/>
  <c r="I1337" i="11"/>
  <c r="L1336" i="11"/>
  <c r="K1336" i="11"/>
  <c r="J1336" i="11"/>
  <c r="I1336" i="11"/>
  <c r="L1335" i="11"/>
  <c r="K1335" i="11"/>
  <c r="J1335" i="11"/>
  <c r="I1335" i="11"/>
  <c r="L1334" i="11"/>
  <c r="K1334" i="11"/>
  <c r="J1334" i="11"/>
  <c r="I1334" i="11"/>
  <c r="L1333" i="11"/>
  <c r="K1333" i="11"/>
  <c r="J1333" i="11"/>
  <c r="I1333" i="11"/>
  <c r="L1332" i="11"/>
  <c r="K1332" i="11"/>
  <c r="J1332" i="11"/>
  <c r="I1332" i="11"/>
  <c r="L1331" i="11"/>
  <c r="K1331" i="11"/>
  <c r="J1331" i="11"/>
  <c r="I1331" i="11"/>
  <c r="L1330" i="11"/>
  <c r="K1330" i="11"/>
  <c r="J1330" i="11"/>
  <c r="I1330" i="11"/>
  <c r="L1329" i="11"/>
  <c r="K1329" i="11"/>
  <c r="J1329" i="11"/>
  <c r="I1329" i="11"/>
  <c r="L1328" i="11"/>
  <c r="K1328" i="11"/>
  <c r="J1328" i="11"/>
  <c r="I1328" i="11"/>
  <c r="L1327" i="11"/>
  <c r="K1327" i="11"/>
  <c r="J1327" i="11"/>
  <c r="I1327" i="11"/>
  <c r="L1326" i="11"/>
  <c r="K1326" i="11"/>
  <c r="J1326" i="11"/>
  <c r="I1326" i="11"/>
  <c r="L1325" i="11"/>
  <c r="K1325" i="11"/>
  <c r="J1325" i="11"/>
  <c r="I1325" i="11"/>
  <c r="L1324" i="11"/>
  <c r="K1324" i="11"/>
  <c r="J1324" i="11"/>
  <c r="I1324" i="11"/>
  <c r="L1323" i="11"/>
  <c r="K1323" i="11"/>
  <c r="J1323" i="11"/>
  <c r="I1323" i="11"/>
  <c r="L1322" i="11"/>
  <c r="K1322" i="11"/>
  <c r="J1322" i="11"/>
  <c r="I1322" i="11"/>
  <c r="L1321" i="11"/>
  <c r="K1321" i="11"/>
  <c r="J1321" i="11"/>
  <c r="I1321" i="11"/>
  <c r="L1320" i="11"/>
  <c r="K1320" i="11"/>
  <c r="J1320" i="11"/>
  <c r="I1320" i="11"/>
  <c r="L1319" i="11"/>
  <c r="K1319" i="11"/>
  <c r="J1319" i="11"/>
  <c r="I1319" i="11"/>
  <c r="L1318" i="11"/>
  <c r="K1318" i="11"/>
  <c r="J1318" i="11"/>
  <c r="I1318" i="11"/>
  <c r="L1317" i="11"/>
  <c r="K1317" i="11"/>
  <c r="J1317" i="11"/>
  <c r="I1317" i="11"/>
  <c r="L1316" i="11"/>
  <c r="K1316" i="11"/>
  <c r="J1316" i="11"/>
  <c r="I1316" i="11"/>
  <c r="L1315" i="11"/>
  <c r="K1315" i="11"/>
  <c r="J1315" i="11"/>
  <c r="I1315" i="11"/>
  <c r="L1314" i="11"/>
  <c r="K1314" i="11"/>
  <c r="J1314" i="11"/>
  <c r="I1314" i="11"/>
  <c r="L1313" i="11"/>
  <c r="K1313" i="11"/>
  <c r="J1313" i="11"/>
  <c r="I1313" i="11"/>
  <c r="L1312" i="11"/>
  <c r="K1312" i="11"/>
  <c r="J1312" i="11"/>
  <c r="I1312" i="11"/>
  <c r="L1311" i="11"/>
  <c r="K1311" i="11"/>
  <c r="J1311" i="11"/>
  <c r="I1311" i="11"/>
  <c r="L1310" i="11"/>
  <c r="K1310" i="11"/>
  <c r="J1310" i="11"/>
  <c r="I1310" i="11"/>
  <c r="L1309" i="11"/>
  <c r="K1309" i="11"/>
  <c r="J1309" i="11"/>
  <c r="I1309" i="11"/>
  <c r="L1308" i="11"/>
  <c r="K1308" i="11"/>
  <c r="J1308" i="11"/>
  <c r="I1308" i="11"/>
  <c r="L1307" i="11"/>
  <c r="K1307" i="11"/>
  <c r="J1307" i="11"/>
  <c r="I1307" i="11"/>
  <c r="L1306" i="11"/>
  <c r="K1306" i="11"/>
  <c r="J1306" i="11"/>
  <c r="I1306" i="11"/>
  <c r="L1305" i="11"/>
  <c r="K1305" i="11"/>
  <c r="J1305" i="11"/>
  <c r="I1305" i="11"/>
  <c r="L1304" i="11"/>
  <c r="K1304" i="11"/>
  <c r="J1304" i="11"/>
  <c r="I1304" i="11"/>
  <c r="L1303" i="11"/>
  <c r="K1303" i="11"/>
  <c r="J1303" i="11"/>
  <c r="I1303" i="11"/>
  <c r="L1302" i="11"/>
  <c r="K1302" i="11"/>
  <c r="J1302" i="11"/>
  <c r="I1302" i="11"/>
  <c r="L1301" i="11"/>
  <c r="K1301" i="11"/>
  <c r="J1301" i="11"/>
  <c r="I1301" i="11"/>
  <c r="L1300" i="11"/>
  <c r="K1300" i="11"/>
  <c r="J1300" i="11"/>
  <c r="I1300" i="11"/>
  <c r="L1299" i="11"/>
  <c r="K1299" i="11"/>
  <c r="J1299" i="11"/>
  <c r="I1299" i="11"/>
  <c r="L1298" i="11"/>
  <c r="K1298" i="11"/>
  <c r="J1298" i="11"/>
  <c r="I1298" i="11"/>
  <c r="L1297" i="11"/>
  <c r="K1297" i="11"/>
  <c r="J1297" i="11"/>
  <c r="I1297" i="11"/>
  <c r="L1296" i="11"/>
  <c r="K1296" i="11"/>
  <c r="J1296" i="11"/>
  <c r="I1296" i="11"/>
  <c r="L1295" i="11"/>
  <c r="K1295" i="11"/>
  <c r="J1295" i="11"/>
  <c r="I1295" i="11"/>
  <c r="L1294" i="11"/>
  <c r="K1294" i="11"/>
  <c r="J1294" i="11"/>
  <c r="I1294" i="11"/>
  <c r="L1293" i="11"/>
  <c r="K1293" i="11"/>
  <c r="J1293" i="11"/>
  <c r="I1293" i="11"/>
  <c r="L1292" i="11"/>
  <c r="K1292" i="11"/>
  <c r="J1292" i="11"/>
  <c r="I1292" i="11"/>
  <c r="L1291" i="11"/>
  <c r="K1291" i="11"/>
  <c r="J1291" i="11"/>
  <c r="I1291" i="11"/>
  <c r="L1290" i="11"/>
  <c r="K1290" i="11"/>
  <c r="J1290" i="11"/>
  <c r="I1290" i="11"/>
  <c r="L1289" i="11"/>
  <c r="K1289" i="11"/>
  <c r="J1289" i="11"/>
  <c r="I1289" i="11"/>
  <c r="L1288" i="11"/>
  <c r="K1288" i="11"/>
  <c r="J1288" i="11"/>
  <c r="I1288" i="11"/>
  <c r="L1287" i="11"/>
  <c r="K1287" i="11"/>
  <c r="J1287" i="11"/>
  <c r="I1287" i="11"/>
  <c r="L1286" i="11"/>
  <c r="K1286" i="11"/>
  <c r="J1286" i="11"/>
  <c r="I1286" i="11"/>
  <c r="L1285" i="11"/>
  <c r="K1285" i="11"/>
  <c r="J1285" i="11"/>
  <c r="I1285" i="11"/>
  <c r="L1284" i="11"/>
  <c r="K1284" i="11"/>
  <c r="J1284" i="11"/>
  <c r="I1284" i="11"/>
  <c r="L1283" i="11"/>
  <c r="K1283" i="11"/>
  <c r="J1283" i="11"/>
  <c r="I1283" i="11"/>
  <c r="L1282" i="11"/>
  <c r="K1282" i="11"/>
  <c r="J1282" i="11"/>
  <c r="I1282" i="11"/>
  <c r="L1281" i="11"/>
  <c r="K1281" i="11"/>
  <c r="J1281" i="11"/>
  <c r="I1281" i="11"/>
  <c r="L1280" i="11"/>
  <c r="K1280" i="11"/>
  <c r="J1280" i="11"/>
  <c r="I1280" i="11"/>
  <c r="L1279" i="11"/>
  <c r="K1279" i="11"/>
  <c r="J1279" i="11"/>
  <c r="I1279" i="11"/>
  <c r="L1278" i="11"/>
  <c r="K1278" i="11"/>
  <c r="J1278" i="11"/>
  <c r="I1278" i="11"/>
  <c r="L1277" i="11"/>
  <c r="K1277" i="11"/>
  <c r="J1277" i="11"/>
  <c r="I1277" i="11"/>
  <c r="L1276" i="11"/>
  <c r="K1276" i="11"/>
  <c r="J1276" i="11"/>
  <c r="I1276" i="11"/>
  <c r="L1275" i="11"/>
  <c r="K1275" i="11"/>
  <c r="J1275" i="11"/>
  <c r="I1275" i="11"/>
  <c r="L1274" i="11"/>
  <c r="K1274" i="11"/>
  <c r="J1274" i="11"/>
  <c r="I1274" i="11"/>
  <c r="L1273" i="11"/>
  <c r="K1273" i="11"/>
  <c r="J1273" i="11"/>
  <c r="I1273" i="11"/>
  <c r="L1272" i="11"/>
  <c r="K1272" i="11"/>
  <c r="J1272" i="11"/>
  <c r="I1272" i="11"/>
  <c r="L1271" i="11"/>
  <c r="K1271" i="11"/>
  <c r="J1271" i="11"/>
  <c r="I1271" i="11"/>
  <c r="L1270" i="11"/>
  <c r="K1270" i="11"/>
  <c r="J1270" i="11"/>
  <c r="I1270" i="11"/>
  <c r="L1269" i="11"/>
  <c r="K1269" i="11"/>
  <c r="J1269" i="11"/>
  <c r="I1269" i="11"/>
  <c r="L1268" i="11"/>
  <c r="K1268" i="11"/>
  <c r="J1268" i="11"/>
  <c r="I1268" i="11"/>
  <c r="L1267" i="11"/>
  <c r="K1267" i="11"/>
  <c r="J1267" i="11"/>
  <c r="I1267" i="11"/>
  <c r="L1266" i="11"/>
  <c r="K1266" i="11"/>
  <c r="J1266" i="11"/>
  <c r="I1266" i="11"/>
  <c r="L1265" i="11"/>
  <c r="K1265" i="11"/>
  <c r="J1265" i="11"/>
  <c r="I1265" i="11"/>
  <c r="L1264" i="11"/>
  <c r="K1264" i="11"/>
  <c r="J1264" i="11"/>
  <c r="I1264" i="11"/>
  <c r="L1263" i="11"/>
  <c r="K1263" i="11"/>
  <c r="J1263" i="11"/>
  <c r="I1263" i="11"/>
  <c r="L1262" i="11"/>
  <c r="K1262" i="11"/>
  <c r="J1262" i="11"/>
  <c r="I1262" i="11"/>
  <c r="L1261" i="11"/>
  <c r="K1261" i="11"/>
  <c r="J1261" i="11"/>
  <c r="I1261" i="11"/>
  <c r="L1260" i="11"/>
  <c r="K1260" i="11"/>
  <c r="J1260" i="11"/>
  <c r="I1260" i="11"/>
  <c r="L1259" i="11"/>
  <c r="K1259" i="11"/>
  <c r="J1259" i="11"/>
  <c r="I1259" i="11"/>
  <c r="L1258" i="11"/>
  <c r="K1258" i="11"/>
  <c r="J1258" i="11"/>
  <c r="I1258" i="11"/>
  <c r="L1257" i="11"/>
  <c r="K1257" i="11"/>
  <c r="J1257" i="11"/>
  <c r="I1257" i="11"/>
  <c r="L1256" i="11"/>
  <c r="K1256" i="11"/>
  <c r="J1256" i="11"/>
  <c r="I1256" i="11"/>
  <c r="L1255" i="11"/>
  <c r="K1255" i="11"/>
  <c r="J1255" i="11"/>
  <c r="I1255" i="11"/>
  <c r="L1254" i="11"/>
  <c r="K1254" i="11"/>
  <c r="J1254" i="11"/>
  <c r="I1254" i="11"/>
  <c r="L1253" i="11"/>
  <c r="K1253" i="11"/>
  <c r="J1253" i="11"/>
  <c r="I1253" i="11"/>
  <c r="L1252" i="11"/>
  <c r="K1252" i="11"/>
  <c r="J1252" i="11"/>
  <c r="I1252" i="11"/>
  <c r="L1251" i="11"/>
  <c r="K1251" i="11"/>
  <c r="J1251" i="11"/>
  <c r="I1251" i="11"/>
  <c r="L1250" i="11"/>
  <c r="K1250" i="11"/>
  <c r="J1250" i="11"/>
  <c r="I1250" i="11"/>
  <c r="L1249" i="11"/>
  <c r="K1249" i="11"/>
  <c r="J1249" i="11"/>
  <c r="I1249" i="11"/>
  <c r="L1248" i="11"/>
  <c r="K1248" i="11"/>
  <c r="J1248" i="11"/>
  <c r="I1248" i="11"/>
  <c r="L1247" i="11"/>
  <c r="K1247" i="11"/>
  <c r="J1247" i="11"/>
  <c r="I1247" i="11"/>
  <c r="L1246" i="11"/>
  <c r="K1246" i="11"/>
  <c r="J1246" i="11"/>
  <c r="I1246" i="11"/>
  <c r="L1245" i="11"/>
  <c r="K1245" i="11"/>
  <c r="J1245" i="11"/>
  <c r="I1245" i="11"/>
  <c r="L1244" i="11"/>
  <c r="K1244" i="11"/>
  <c r="J1244" i="11"/>
  <c r="I1244" i="11"/>
  <c r="L1243" i="11"/>
  <c r="K1243" i="11"/>
  <c r="J1243" i="11"/>
  <c r="I1243" i="11"/>
  <c r="L1242" i="11"/>
  <c r="K1242" i="11"/>
  <c r="J1242" i="11"/>
  <c r="I1242" i="11"/>
  <c r="L1241" i="11"/>
  <c r="K1241" i="11"/>
  <c r="J1241" i="11"/>
  <c r="I1241" i="11"/>
  <c r="L1240" i="11"/>
  <c r="K1240" i="11"/>
  <c r="J1240" i="11"/>
  <c r="I1240" i="11"/>
  <c r="L1239" i="11"/>
  <c r="K1239" i="11"/>
  <c r="J1239" i="11"/>
  <c r="I1239" i="11"/>
  <c r="L1238" i="11"/>
  <c r="K1238" i="11"/>
  <c r="J1238" i="11"/>
  <c r="I1238" i="11"/>
  <c r="L1237" i="11"/>
  <c r="K1237" i="11"/>
  <c r="J1237" i="11"/>
  <c r="I1237" i="11"/>
  <c r="L1236" i="11"/>
  <c r="K1236" i="11"/>
  <c r="J1236" i="11"/>
  <c r="I1236" i="11"/>
  <c r="L1235" i="11"/>
  <c r="K1235" i="11"/>
  <c r="J1235" i="11"/>
  <c r="I1235" i="11"/>
  <c r="L1234" i="11"/>
  <c r="K1234" i="11"/>
  <c r="J1234" i="11"/>
  <c r="I1234" i="11"/>
  <c r="L1233" i="11"/>
  <c r="K1233" i="11"/>
  <c r="J1233" i="11"/>
  <c r="I1233" i="11"/>
  <c r="L1232" i="11"/>
  <c r="K1232" i="11"/>
  <c r="J1232" i="11"/>
  <c r="I1232" i="11"/>
  <c r="L1231" i="11"/>
  <c r="K1231" i="11"/>
  <c r="J1231" i="11"/>
  <c r="I1231" i="11"/>
  <c r="L1230" i="11"/>
  <c r="K1230" i="11"/>
  <c r="J1230" i="11"/>
  <c r="I1230" i="11"/>
  <c r="L1229" i="11"/>
  <c r="K1229" i="11"/>
  <c r="J1229" i="11"/>
  <c r="I1229" i="11"/>
  <c r="L1228" i="11"/>
  <c r="K1228" i="11"/>
  <c r="J1228" i="11"/>
  <c r="I1228" i="11"/>
  <c r="L1227" i="11"/>
  <c r="K1227" i="11"/>
  <c r="J1227" i="11"/>
  <c r="I1227" i="11"/>
  <c r="L1226" i="11"/>
  <c r="K1226" i="11"/>
  <c r="J1226" i="11"/>
  <c r="I1226" i="11"/>
  <c r="L1225" i="11"/>
  <c r="K1225" i="11"/>
  <c r="J1225" i="11"/>
  <c r="I1225" i="11"/>
  <c r="L1224" i="11"/>
  <c r="K1224" i="11"/>
  <c r="J1224" i="11"/>
  <c r="I1224" i="11"/>
  <c r="L1223" i="11"/>
  <c r="K1223" i="11"/>
  <c r="J1223" i="11"/>
  <c r="I1223" i="11"/>
  <c r="L1222" i="11"/>
  <c r="K1222" i="11"/>
  <c r="J1222" i="11"/>
  <c r="I1222" i="11"/>
  <c r="L1221" i="11"/>
  <c r="K1221" i="11"/>
  <c r="J1221" i="11"/>
  <c r="I1221" i="11"/>
  <c r="L1220" i="11"/>
  <c r="K1220" i="11"/>
  <c r="J1220" i="11"/>
  <c r="I1220" i="11"/>
  <c r="L1219" i="11"/>
  <c r="K1219" i="11"/>
  <c r="J1219" i="11"/>
  <c r="I1219" i="11"/>
  <c r="L1218" i="11"/>
  <c r="K1218" i="11"/>
  <c r="J1218" i="11"/>
  <c r="I1218" i="11"/>
  <c r="L1217" i="11"/>
  <c r="K1217" i="11"/>
  <c r="J1217" i="11"/>
  <c r="I1217" i="11"/>
  <c r="L1216" i="11"/>
  <c r="K1216" i="11"/>
  <c r="J1216" i="11"/>
  <c r="I1216" i="11"/>
  <c r="L1215" i="11"/>
  <c r="K1215" i="11"/>
  <c r="J1215" i="11"/>
  <c r="I1215" i="11"/>
  <c r="L1214" i="11"/>
  <c r="K1214" i="11"/>
  <c r="J1214" i="11"/>
  <c r="I1214" i="11"/>
  <c r="L1213" i="11"/>
  <c r="K1213" i="11"/>
  <c r="J1213" i="11"/>
  <c r="I1213" i="11"/>
  <c r="L1212" i="11"/>
  <c r="K1212" i="11"/>
  <c r="J1212" i="11"/>
  <c r="I1212" i="11"/>
  <c r="L1211" i="11"/>
  <c r="K1211" i="11"/>
  <c r="J1211" i="11"/>
  <c r="I1211" i="11"/>
  <c r="L1210" i="11"/>
  <c r="K1210" i="11"/>
  <c r="J1210" i="11"/>
  <c r="I1210" i="11"/>
  <c r="L1209" i="11"/>
  <c r="K1209" i="11"/>
  <c r="J1209" i="11"/>
  <c r="I1209" i="11"/>
  <c r="L1208" i="11"/>
  <c r="K1208" i="11"/>
  <c r="J1208" i="11"/>
  <c r="I1208" i="11"/>
  <c r="L1207" i="11"/>
  <c r="K1207" i="11"/>
  <c r="J1207" i="11"/>
  <c r="I1207" i="11"/>
  <c r="L1206" i="11"/>
  <c r="K1206" i="11"/>
  <c r="J1206" i="11"/>
  <c r="I1206" i="11"/>
  <c r="L1205" i="11"/>
  <c r="K1205" i="11"/>
  <c r="J1205" i="11"/>
  <c r="I1205" i="11"/>
  <c r="L1204" i="11"/>
  <c r="K1204" i="11"/>
  <c r="J1204" i="11"/>
  <c r="I1204" i="11"/>
  <c r="L1203" i="11"/>
  <c r="K1203" i="11"/>
  <c r="J1203" i="11"/>
  <c r="I1203" i="11"/>
  <c r="L1202" i="11"/>
  <c r="K1202" i="11"/>
  <c r="J1202" i="11"/>
  <c r="I1202" i="11"/>
  <c r="L1201" i="11"/>
  <c r="K1201" i="11"/>
  <c r="J1201" i="11"/>
  <c r="I1201" i="11"/>
  <c r="L1200" i="11"/>
  <c r="K1200" i="11"/>
  <c r="J1200" i="11"/>
  <c r="I1200" i="11"/>
  <c r="L1199" i="11"/>
  <c r="K1199" i="11"/>
  <c r="J1199" i="11"/>
  <c r="I1199" i="11"/>
  <c r="L1198" i="11"/>
  <c r="K1198" i="11"/>
  <c r="J1198" i="11"/>
  <c r="I1198" i="11"/>
  <c r="L1197" i="11"/>
  <c r="K1197" i="11"/>
  <c r="J1197" i="11"/>
  <c r="I1197" i="11"/>
  <c r="L1196" i="11"/>
  <c r="K1196" i="11"/>
  <c r="J1196" i="11"/>
  <c r="I1196" i="11"/>
  <c r="L1195" i="11"/>
  <c r="K1195" i="11"/>
  <c r="J1195" i="11"/>
  <c r="I1195" i="11"/>
  <c r="L1194" i="11"/>
  <c r="K1194" i="11"/>
  <c r="J1194" i="11"/>
  <c r="I1194" i="11"/>
  <c r="L1193" i="11"/>
  <c r="K1193" i="11"/>
  <c r="J1193" i="11"/>
  <c r="I1193" i="11"/>
  <c r="L1192" i="11"/>
  <c r="K1192" i="11"/>
  <c r="J1192" i="11"/>
  <c r="I1192" i="11"/>
  <c r="L1191" i="11"/>
  <c r="K1191" i="11"/>
  <c r="J1191" i="11"/>
  <c r="I1191" i="11"/>
  <c r="L1190" i="11"/>
  <c r="K1190" i="11"/>
  <c r="J1190" i="11"/>
  <c r="I1190" i="11"/>
  <c r="L1189" i="11"/>
  <c r="K1189" i="11"/>
  <c r="J1189" i="11"/>
  <c r="I1189" i="11"/>
  <c r="L1188" i="11"/>
  <c r="K1188" i="11"/>
  <c r="J1188" i="11"/>
  <c r="I1188" i="11"/>
  <c r="L1187" i="11"/>
  <c r="K1187" i="11"/>
  <c r="J1187" i="11"/>
  <c r="I1187" i="11"/>
  <c r="L1186" i="11"/>
  <c r="K1186" i="11"/>
  <c r="J1186" i="11"/>
  <c r="I1186" i="11"/>
  <c r="L1185" i="11"/>
  <c r="K1185" i="11"/>
  <c r="J1185" i="11"/>
  <c r="I1185" i="11"/>
  <c r="L1184" i="11"/>
  <c r="K1184" i="11"/>
  <c r="J1184" i="11"/>
  <c r="I1184" i="11"/>
  <c r="L1183" i="11"/>
  <c r="K1183" i="11"/>
  <c r="J1183" i="11"/>
  <c r="I1183" i="11"/>
  <c r="L1182" i="11"/>
  <c r="K1182" i="11"/>
  <c r="J1182" i="11"/>
  <c r="I1182" i="11"/>
  <c r="L1181" i="11"/>
  <c r="K1181" i="11"/>
  <c r="J1181" i="11"/>
  <c r="I1181" i="11"/>
  <c r="L1180" i="11"/>
  <c r="K1180" i="11"/>
  <c r="J1180" i="11"/>
  <c r="I1180" i="11"/>
  <c r="L1179" i="11"/>
  <c r="K1179" i="11"/>
  <c r="J1179" i="11"/>
  <c r="I1179" i="11"/>
  <c r="L1178" i="11"/>
  <c r="K1178" i="11"/>
  <c r="J1178" i="11"/>
  <c r="I1178" i="11"/>
  <c r="L1177" i="11"/>
  <c r="K1177" i="11"/>
  <c r="J1177" i="11"/>
  <c r="I1177" i="11"/>
  <c r="L1176" i="11"/>
  <c r="K1176" i="11"/>
  <c r="J1176" i="11"/>
  <c r="I1176" i="11"/>
  <c r="L1175" i="11"/>
  <c r="K1175" i="11"/>
  <c r="J1175" i="11"/>
  <c r="I1175" i="11"/>
  <c r="L1174" i="11"/>
  <c r="K1174" i="11"/>
  <c r="J1174" i="11"/>
  <c r="I1174" i="11"/>
  <c r="L1173" i="11"/>
  <c r="K1173" i="11"/>
  <c r="J1173" i="11"/>
  <c r="I1173" i="11"/>
  <c r="L1172" i="11"/>
  <c r="K1172" i="11"/>
  <c r="J1172" i="11"/>
  <c r="I1172" i="11"/>
  <c r="L1171" i="11"/>
  <c r="K1171" i="11"/>
  <c r="J1171" i="11"/>
  <c r="I1171" i="11"/>
  <c r="L1170" i="11"/>
  <c r="K1170" i="11"/>
  <c r="J1170" i="11"/>
  <c r="I1170" i="11"/>
  <c r="L1169" i="11"/>
  <c r="K1169" i="11"/>
  <c r="J1169" i="11"/>
  <c r="I1169" i="11"/>
  <c r="L1168" i="11"/>
  <c r="K1168" i="11"/>
  <c r="J1168" i="11"/>
  <c r="I1168" i="11"/>
  <c r="L1167" i="11"/>
  <c r="K1167" i="11"/>
  <c r="J1167" i="11"/>
  <c r="I1167" i="11"/>
  <c r="L1166" i="11"/>
  <c r="K1166" i="11"/>
  <c r="J1166" i="11"/>
  <c r="I1166" i="11"/>
  <c r="L1165" i="11"/>
  <c r="K1165" i="11"/>
  <c r="J1165" i="11"/>
  <c r="I1165" i="11"/>
  <c r="L1164" i="11"/>
  <c r="K1164" i="11"/>
  <c r="J1164" i="11"/>
  <c r="I1164" i="11"/>
  <c r="L1163" i="11"/>
  <c r="K1163" i="11"/>
  <c r="J1163" i="11"/>
  <c r="I1163" i="11"/>
  <c r="L1162" i="11"/>
  <c r="K1162" i="11"/>
  <c r="J1162" i="11"/>
  <c r="I1162" i="11"/>
  <c r="L1161" i="11"/>
  <c r="K1161" i="11"/>
  <c r="J1161" i="11"/>
  <c r="I1161" i="11"/>
  <c r="L1160" i="11"/>
  <c r="K1160" i="11"/>
  <c r="J1160" i="11"/>
  <c r="I1160" i="11"/>
  <c r="L1159" i="11"/>
  <c r="K1159" i="11"/>
  <c r="J1159" i="11"/>
  <c r="I1159" i="11"/>
  <c r="L1158" i="11"/>
  <c r="K1158" i="11"/>
  <c r="J1158" i="11"/>
  <c r="I1158" i="11"/>
  <c r="L1157" i="11"/>
  <c r="K1157" i="11"/>
  <c r="J1157" i="11"/>
  <c r="I1157" i="11"/>
  <c r="L1156" i="11"/>
  <c r="K1156" i="11"/>
  <c r="J1156" i="11"/>
  <c r="I1156" i="11"/>
  <c r="L1155" i="11"/>
  <c r="K1155" i="11"/>
  <c r="J1155" i="11"/>
  <c r="I1155" i="11"/>
  <c r="L1154" i="11"/>
  <c r="K1154" i="11"/>
  <c r="J1154" i="11"/>
  <c r="I1154" i="11"/>
  <c r="L1153" i="11"/>
  <c r="K1153" i="11"/>
  <c r="J1153" i="11"/>
  <c r="I1153" i="11"/>
  <c r="L1152" i="11"/>
  <c r="K1152" i="11"/>
  <c r="J1152" i="11"/>
  <c r="I1152" i="11"/>
  <c r="L1151" i="11"/>
  <c r="K1151" i="11"/>
  <c r="J1151" i="11"/>
  <c r="I1151" i="11"/>
  <c r="L1150" i="11"/>
  <c r="K1150" i="11"/>
  <c r="J1150" i="11"/>
  <c r="I1150" i="11"/>
  <c r="L1149" i="11"/>
  <c r="K1149" i="11"/>
  <c r="J1149" i="11"/>
  <c r="I1149" i="11"/>
  <c r="L1148" i="11"/>
  <c r="K1148" i="11"/>
  <c r="J1148" i="11"/>
  <c r="I1148" i="11"/>
  <c r="L1147" i="11"/>
  <c r="K1147" i="11"/>
  <c r="J1147" i="11"/>
  <c r="I1147" i="11"/>
  <c r="L1146" i="11"/>
  <c r="K1146" i="11"/>
  <c r="J1146" i="11"/>
  <c r="I1146" i="11"/>
  <c r="L1145" i="11"/>
  <c r="K1145" i="11"/>
  <c r="J1145" i="11"/>
  <c r="I1145" i="11"/>
  <c r="L1144" i="11"/>
  <c r="K1144" i="11"/>
  <c r="J1144" i="11"/>
  <c r="I1144" i="11"/>
  <c r="L1143" i="11"/>
  <c r="K1143" i="11"/>
  <c r="J1143" i="11"/>
  <c r="I1143" i="11"/>
  <c r="L1142" i="11"/>
  <c r="K1142" i="11"/>
  <c r="J1142" i="11"/>
  <c r="I1142" i="11"/>
  <c r="L1141" i="11"/>
  <c r="K1141" i="11"/>
  <c r="J1141" i="11"/>
  <c r="I1141" i="11"/>
  <c r="L1140" i="11"/>
  <c r="K1140" i="11"/>
  <c r="J1140" i="11"/>
  <c r="I1140" i="11"/>
  <c r="L1139" i="11"/>
  <c r="K1139" i="11"/>
  <c r="J1139" i="11"/>
  <c r="I1139" i="11"/>
  <c r="L1138" i="11"/>
  <c r="K1138" i="11"/>
  <c r="J1138" i="11"/>
  <c r="I1138" i="11"/>
  <c r="L1137" i="11"/>
  <c r="K1137" i="11"/>
  <c r="J1137" i="11"/>
  <c r="I1137" i="11"/>
  <c r="L1136" i="11"/>
  <c r="K1136" i="11"/>
  <c r="J1136" i="11"/>
  <c r="I1136" i="11"/>
  <c r="L1135" i="11"/>
  <c r="K1135" i="11"/>
  <c r="J1135" i="11"/>
  <c r="I1135" i="11"/>
  <c r="L1134" i="11"/>
  <c r="K1134" i="11"/>
  <c r="J1134" i="11"/>
  <c r="I1134" i="11"/>
  <c r="L1133" i="11"/>
  <c r="K1133" i="11"/>
  <c r="J1133" i="11"/>
  <c r="I1133" i="11"/>
  <c r="L1132" i="11"/>
  <c r="K1132" i="11"/>
  <c r="J1132" i="11"/>
  <c r="I1132" i="11"/>
  <c r="L1131" i="11"/>
  <c r="K1131" i="11"/>
  <c r="J1131" i="11"/>
  <c r="I1131" i="11"/>
  <c r="L1130" i="11"/>
  <c r="K1130" i="11"/>
  <c r="J1130" i="11"/>
  <c r="I1130" i="11"/>
  <c r="L1129" i="11"/>
  <c r="K1129" i="11"/>
  <c r="J1129" i="11"/>
  <c r="I1129" i="11"/>
  <c r="L1128" i="11"/>
  <c r="K1128" i="11"/>
  <c r="J1128" i="11"/>
  <c r="I1128" i="11"/>
  <c r="L1127" i="11"/>
  <c r="K1127" i="11"/>
  <c r="J1127" i="11"/>
  <c r="I1127" i="11"/>
  <c r="L1126" i="11"/>
  <c r="K1126" i="11"/>
  <c r="J1126" i="11"/>
  <c r="I1126" i="11"/>
  <c r="L1125" i="11"/>
  <c r="K1125" i="11"/>
  <c r="J1125" i="11"/>
  <c r="I1125" i="11"/>
  <c r="L1124" i="11"/>
  <c r="K1124" i="11"/>
  <c r="J1124" i="11"/>
  <c r="I1124" i="11"/>
  <c r="L1123" i="11"/>
  <c r="K1123" i="11"/>
  <c r="J1123" i="11"/>
  <c r="I1123" i="11"/>
  <c r="L1122" i="11"/>
  <c r="K1122" i="11"/>
  <c r="J1122" i="11"/>
  <c r="I1122" i="11"/>
  <c r="L1121" i="11"/>
  <c r="K1121" i="11"/>
  <c r="J1121" i="11"/>
  <c r="I1121" i="11"/>
  <c r="L1120" i="11"/>
  <c r="K1120" i="11"/>
  <c r="J1120" i="11"/>
  <c r="I1120" i="11"/>
  <c r="L1119" i="11"/>
  <c r="K1119" i="11"/>
  <c r="J1119" i="11"/>
  <c r="I1119" i="11"/>
  <c r="L1118" i="11"/>
  <c r="K1118" i="11"/>
  <c r="J1118" i="11"/>
  <c r="I1118" i="11"/>
  <c r="L1117" i="11"/>
  <c r="K1117" i="11"/>
  <c r="J1117" i="11"/>
  <c r="I1117" i="11"/>
  <c r="L1116" i="11"/>
  <c r="K1116" i="11"/>
  <c r="J1116" i="11"/>
  <c r="I1116" i="11"/>
  <c r="L1115" i="11"/>
  <c r="K1115" i="11"/>
  <c r="J1115" i="11"/>
  <c r="I1115" i="11"/>
  <c r="L1114" i="11"/>
  <c r="K1114" i="11"/>
  <c r="J1114" i="11"/>
  <c r="I1114" i="11"/>
  <c r="L1113" i="11"/>
  <c r="K1113" i="11"/>
  <c r="J1113" i="11"/>
  <c r="I1113" i="11"/>
  <c r="L1112" i="11"/>
  <c r="K1112" i="11"/>
  <c r="J1112" i="11"/>
  <c r="I1112" i="11"/>
  <c r="L1111" i="11"/>
  <c r="K1111" i="11"/>
  <c r="J1111" i="11"/>
  <c r="I1111" i="11"/>
  <c r="L1110" i="11"/>
  <c r="K1110" i="11"/>
  <c r="J1110" i="11"/>
  <c r="I1110" i="11"/>
  <c r="L1109" i="11"/>
  <c r="K1109" i="11"/>
  <c r="J1109" i="11"/>
  <c r="I1109" i="11"/>
  <c r="L1108" i="11"/>
  <c r="K1108" i="11"/>
  <c r="J1108" i="11"/>
  <c r="I1108" i="11"/>
  <c r="L1107" i="11"/>
  <c r="K1107" i="11"/>
  <c r="J1107" i="11"/>
  <c r="I1107" i="11"/>
  <c r="L1106" i="11"/>
  <c r="K1106" i="11"/>
  <c r="J1106" i="11"/>
  <c r="I1106" i="11"/>
  <c r="L1105" i="11"/>
  <c r="K1105" i="11"/>
  <c r="J1105" i="11"/>
  <c r="I1105" i="11"/>
  <c r="L1104" i="11"/>
  <c r="K1104" i="11"/>
  <c r="J1104" i="11"/>
  <c r="I1104" i="11"/>
  <c r="L1103" i="11"/>
  <c r="K1103" i="11"/>
  <c r="J1103" i="11"/>
  <c r="I1103" i="11"/>
  <c r="L1102" i="11"/>
  <c r="K1102" i="11"/>
  <c r="J1102" i="11"/>
  <c r="I1102" i="11"/>
  <c r="L1101" i="11"/>
  <c r="K1101" i="11"/>
  <c r="J1101" i="11"/>
  <c r="I1101" i="11"/>
  <c r="L1100" i="11"/>
  <c r="K1100" i="11"/>
  <c r="J1100" i="11"/>
  <c r="I1100" i="11"/>
  <c r="L1099" i="11"/>
  <c r="K1099" i="11"/>
  <c r="J1099" i="11"/>
  <c r="I1099" i="11"/>
  <c r="L1098" i="11"/>
  <c r="K1098" i="11"/>
  <c r="J1098" i="11"/>
  <c r="I1098" i="11"/>
  <c r="L1097" i="11"/>
  <c r="K1097" i="11"/>
  <c r="J1097" i="11"/>
  <c r="I1097" i="11"/>
  <c r="L1096" i="11"/>
  <c r="K1096" i="11"/>
  <c r="J1096" i="11"/>
  <c r="I1096" i="11"/>
  <c r="L1095" i="11"/>
  <c r="K1095" i="11"/>
  <c r="J1095" i="11"/>
  <c r="I1095" i="11"/>
  <c r="L1094" i="11"/>
  <c r="K1094" i="11"/>
  <c r="J1094" i="11"/>
  <c r="I1094" i="11"/>
  <c r="L1093" i="11"/>
  <c r="K1093" i="11"/>
  <c r="J1093" i="11"/>
  <c r="I1093" i="11"/>
  <c r="L1092" i="11"/>
  <c r="K1092" i="11"/>
  <c r="J1092" i="11"/>
  <c r="I1092" i="11"/>
  <c r="L1091" i="11"/>
  <c r="K1091" i="11"/>
  <c r="J1091" i="11"/>
  <c r="I1091" i="11"/>
  <c r="L1090" i="11"/>
  <c r="K1090" i="11"/>
  <c r="J1090" i="11"/>
  <c r="I1090" i="11"/>
  <c r="L1089" i="11"/>
  <c r="K1089" i="11"/>
  <c r="J1089" i="11"/>
  <c r="I1089" i="11"/>
  <c r="L1088" i="11"/>
  <c r="K1088" i="11"/>
  <c r="J1088" i="11"/>
  <c r="I1088" i="11"/>
  <c r="L1087" i="11"/>
  <c r="K1087" i="11"/>
  <c r="J1087" i="11"/>
  <c r="I1087" i="11"/>
  <c r="L1086" i="11"/>
  <c r="K1086" i="11"/>
  <c r="J1086" i="11"/>
  <c r="I1086" i="11"/>
  <c r="L1085" i="11"/>
  <c r="K1085" i="11"/>
  <c r="J1085" i="11"/>
  <c r="I1085" i="11"/>
  <c r="L1084" i="11"/>
  <c r="K1084" i="11"/>
  <c r="J1084" i="11"/>
  <c r="I1084" i="11"/>
  <c r="L1083" i="11"/>
  <c r="K1083" i="11"/>
  <c r="J1083" i="11"/>
  <c r="I1083" i="11"/>
  <c r="L1082" i="11"/>
  <c r="K1082" i="11"/>
  <c r="J1082" i="11"/>
  <c r="I1082" i="11"/>
  <c r="L1081" i="11"/>
  <c r="K1081" i="11"/>
  <c r="J1081" i="11"/>
  <c r="I1081" i="11"/>
  <c r="L1080" i="11"/>
  <c r="K1080" i="11"/>
  <c r="J1080" i="11"/>
  <c r="I1080" i="11"/>
  <c r="L1079" i="11"/>
  <c r="K1079" i="11"/>
  <c r="J1079" i="11"/>
  <c r="I1079" i="11"/>
  <c r="L1078" i="11"/>
  <c r="K1078" i="11"/>
  <c r="J1078" i="11"/>
  <c r="I1078" i="11"/>
  <c r="L1077" i="11"/>
  <c r="K1077" i="11"/>
  <c r="J1077" i="11"/>
  <c r="I1077" i="11"/>
  <c r="L1076" i="11"/>
  <c r="K1076" i="11"/>
  <c r="J1076" i="11"/>
  <c r="I1076" i="11"/>
  <c r="L1075" i="11"/>
  <c r="K1075" i="11"/>
  <c r="J1075" i="11"/>
  <c r="I1075" i="11"/>
  <c r="L1074" i="11"/>
  <c r="K1074" i="11"/>
  <c r="J1074" i="11"/>
  <c r="I1074" i="11"/>
  <c r="L1073" i="11"/>
  <c r="K1073" i="11"/>
  <c r="J1073" i="11"/>
  <c r="I1073" i="11"/>
  <c r="L1072" i="11"/>
  <c r="K1072" i="11"/>
  <c r="J1072" i="11"/>
  <c r="I1072" i="11"/>
  <c r="L1071" i="11"/>
  <c r="K1071" i="11"/>
  <c r="J1071" i="11"/>
  <c r="I1071" i="11"/>
  <c r="L1070" i="11"/>
  <c r="K1070" i="11"/>
  <c r="J1070" i="11"/>
  <c r="I1070" i="11"/>
  <c r="L1069" i="11"/>
  <c r="K1069" i="11"/>
  <c r="J1069" i="11"/>
  <c r="I1069" i="11"/>
  <c r="L1068" i="11"/>
  <c r="K1068" i="11"/>
  <c r="J1068" i="11"/>
  <c r="I1068" i="11"/>
  <c r="L1067" i="11"/>
  <c r="K1067" i="11"/>
  <c r="J1067" i="11"/>
  <c r="I1067" i="11"/>
  <c r="L1066" i="11"/>
  <c r="K1066" i="11"/>
  <c r="J1066" i="11"/>
  <c r="I1066" i="11"/>
  <c r="L1065" i="11"/>
  <c r="K1065" i="11"/>
  <c r="J1065" i="11"/>
  <c r="I1065" i="11"/>
  <c r="L1064" i="11"/>
  <c r="K1064" i="11"/>
  <c r="J1064" i="11"/>
  <c r="I1064" i="11"/>
  <c r="L1063" i="11"/>
  <c r="K1063" i="11"/>
  <c r="J1063" i="11"/>
  <c r="I1063" i="11"/>
  <c r="L1062" i="11"/>
  <c r="K1062" i="11"/>
  <c r="J1062" i="11"/>
  <c r="I1062" i="11"/>
  <c r="L1061" i="11"/>
  <c r="K1061" i="11"/>
  <c r="J1061" i="11"/>
  <c r="I1061" i="11"/>
  <c r="L1060" i="11"/>
  <c r="K1060" i="11"/>
  <c r="J1060" i="11"/>
  <c r="I1060" i="11"/>
  <c r="L1059" i="11"/>
  <c r="K1059" i="11"/>
  <c r="J1059" i="11"/>
  <c r="I1059" i="11"/>
  <c r="L1058" i="11"/>
  <c r="K1058" i="11"/>
  <c r="J1058" i="11"/>
  <c r="I1058" i="11"/>
  <c r="L1057" i="11"/>
  <c r="K1057" i="11"/>
  <c r="J1057" i="11"/>
  <c r="I1057" i="11"/>
  <c r="L1056" i="11"/>
  <c r="K1056" i="11"/>
  <c r="J1056" i="11"/>
  <c r="I1056" i="11"/>
  <c r="L1055" i="11"/>
  <c r="K1055" i="11"/>
  <c r="J1055" i="11"/>
  <c r="I1055" i="11"/>
  <c r="L1054" i="11"/>
  <c r="K1054" i="11"/>
  <c r="J1054" i="11"/>
  <c r="I1054" i="11"/>
  <c r="L1053" i="11"/>
  <c r="K1053" i="11"/>
  <c r="J1053" i="11"/>
  <c r="I1053" i="11"/>
  <c r="L1052" i="11"/>
  <c r="K1052" i="11"/>
  <c r="J1052" i="11"/>
  <c r="I1052" i="11"/>
  <c r="L1051" i="11"/>
  <c r="K1051" i="11"/>
  <c r="J1051" i="11"/>
  <c r="I1051" i="11"/>
  <c r="L1050" i="11"/>
  <c r="K1050" i="11"/>
  <c r="J1050" i="11"/>
  <c r="I1050" i="11"/>
  <c r="L1049" i="11"/>
  <c r="K1049" i="11"/>
  <c r="J1049" i="11"/>
  <c r="I1049" i="11"/>
  <c r="L1048" i="11"/>
  <c r="K1048" i="11"/>
  <c r="J1048" i="11"/>
  <c r="I1048" i="11"/>
  <c r="L1047" i="11"/>
  <c r="K1047" i="11"/>
  <c r="J1047" i="11"/>
  <c r="I1047" i="11"/>
  <c r="L1046" i="11"/>
  <c r="K1046" i="11"/>
  <c r="J1046" i="11"/>
  <c r="I1046" i="11"/>
  <c r="L1045" i="11"/>
  <c r="K1045" i="11"/>
  <c r="J1045" i="11"/>
  <c r="I1045" i="11"/>
  <c r="L1044" i="11"/>
  <c r="K1044" i="11"/>
  <c r="J1044" i="11"/>
  <c r="I1044" i="11"/>
  <c r="L1043" i="11"/>
  <c r="K1043" i="11"/>
  <c r="J1043" i="11"/>
  <c r="I1043" i="11"/>
  <c r="L1042" i="11"/>
  <c r="K1042" i="11"/>
  <c r="J1042" i="11"/>
  <c r="I1042" i="11"/>
  <c r="L1041" i="11"/>
  <c r="K1041" i="11"/>
  <c r="J1041" i="11"/>
  <c r="I1041" i="11"/>
  <c r="L1040" i="11"/>
  <c r="K1040" i="11"/>
  <c r="J1040" i="11"/>
  <c r="I1040" i="11"/>
  <c r="L1039" i="11"/>
  <c r="K1039" i="11"/>
  <c r="J1039" i="11"/>
  <c r="I1039" i="11"/>
  <c r="L1038" i="11"/>
  <c r="K1038" i="11"/>
  <c r="J1038" i="11"/>
  <c r="I1038" i="11"/>
  <c r="L1037" i="11"/>
  <c r="K1037" i="11"/>
  <c r="J1037" i="11"/>
  <c r="I1037" i="11"/>
  <c r="L1036" i="11"/>
  <c r="K1036" i="11"/>
  <c r="J1036" i="11"/>
  <c r="I1036" i="11"/>
  <c r="L1035" i="11"/>
  <c r="K1035" i="11"/>
  <c r="J1035" i="11"/>
  <c r="I1035" i="11"/>
  <c r="L1034" i="11"/>
  <c r="K1034" i="11"/>
  <c r="J1034" i="11"/>
  <c r="I1034" i="11"/>
  <c r="L1033" i="11"/>
  <c r="K1033" i="11"/>
  <c r="J1033" i="11"/>
  <c r="I1033" i="11"/>
  <c r="L1032" i="11"/>
  <c r="K1032" i="11"/>
  <c r="J1032" i="11"/>
  <c r="I1032" i="11"/>
  <c r="L1031" i="11"/>
  <c r="K1031" i="11"/>
  <c r="J1031" i="11"/>
  <c r="I1031" i="11"/>
  <c r="L1030" i="11"/>
  <c r="K1030" i="11"/>
  <c r="J1030" i="11"/>
  <c r="I1030" i="11"/>
  <c r="L1029" i="11"/>
  <c r="K1029" i="11"/>
  <c r="J1029" i="11"/>
  <c r="I1029" i="11"/>
  <c r="L1028" i="11"/>
  <c r="K1028" i="11"/>
  <c r="J1028" i="11"/>
  <c r="I1028" i="11"/>
  <c r="L1027" i="11"/>
  <c r="K1027" i="11"/>
  <c r="J1027" i="11"/>
  <c r="I1027" i="11"/>
  <c r="L1026" i="11"/>
  <c r="K1026" i="11"/>
  <c r="J1026" i="11"/>
  <c r="I1026" i="11"/>
  <c r="L1025" i="11"/>
  <c r="K1025" i="11"/>
  <c r="J1025" i="11"/>
  <c r="I1025" i="11"/>
  <c r="L1024" i="11"/>
  <c r="K1024" i="11"/>
  <c r="J1024" i="11"/>
  <c r="I1024" i="11"/>
  <c r="L1023" i="11"/>
  <c r="K1023" i="11"/>
  <c r="J1023" i="11"/>
  <c r="I1023" i="11"/>
  <c r="L1022" i="11"/>
  <c r="K1022" i="11"/>
  <c r="J1022" i="11"/>
  <c r="I1022" i="11"/>
  <c r="L1021" i="11"/>
  <c r="K1021" i="11"/>
  <c r="J1021" i="11"/>
  <c r="I1021" i="11"/>
  <c r="L1020" i="11"/>
  <c r="K1020" i="11"/>
  <c r="J1020" i="11"/>
  <c r="I1020" i="11"/>
  <c r="L1019" i="11"/>
  <c r="K1019" i="11"/>
  <c r="J1019" i="11"/>
  <c r="I1019" i="11"/>
  <c r="L1018" i="11"/>
  <c r="K1018" i="11"/>
  <c r="J1018" i="11"/>
  <c r="I1018" i="11"/>
  <c r="L1017" i="11"/>
  <c r="K1017" i="11"/>
  <c r="J1017" i="11"/>
  <c r="I1017" i="11"/>
  <c r="L1016" i="11"/>
  <c r="K1016" i="11"/>
  <c r="J1016" i="11"/>
  <c r="I1016" i="11"/>
  <c r="L1015" i="11"/>
  <c r="K1015" i="11"/>
  <c r="J1015" i="11"/>
  <c r="I1015" i="11"/>
  <c r="L1014" i="11"/>
  <c r="K1014" i="11"/>
  <c r="J1014" i="11"/>
  <c r="I1014" i="11"/>
  <c r="L1013" i="11"/>
  <c r="K1013" i="11"/>
  <c r="J1013" i="11"/>
  <c r="I1013" i="11"/>
  <c r="L1012" i="11"/>
  <c r="K1012" i="11"/>
  <c r="J1012" i="11"/>
  <c r="I1012" i="11"/>
  <c r="L1011" i="11"/>
  <c r="K1011" i="11"/>
  <c r="J1011" i="11"/>
  <c r="I1011" i="11"/>
  <c r="L1010" i="11"/>
  <c r="K1010" i="11"/>
  <c r="J1010" i="11"/>
  <c r="I1010" i="11"/>
  <c r="L1009" i="11"/>
  <c r="K1009" i="11"/>
  <c r="J1009" i="11"/>
  <c r="I1009" i="11"/>
  <c r="L1008" i="11"/>
  <c r="K1008" i="11"/>
  <c r="J1008" i="11"/>
  <c r="I1008" i="11"/>
  <c r="L1007" i="11"/>
  <c r="K1007" i="11"/>
  <c r="J1007" i="11"/>
  <c r="I1007" i="11"/>
  <c r="L1006" i="11"/>
  <c r="K1006" i="11"/>
  <c r="J1006" i="11"/>
  <c r="I1006" i="11"/>
  <c r="L1005" i="11"/>
  <c r="K1005" i="11"/>
  <c r="J1005" i="11"/>
  <c r="I1005" i="11"/>
  <c r="L1004" i="11"/>
  <c r="K1004" i="11"/>
  <c r="J1004" i="11"/>
  <c r="I1004" i="11"/>
  <c r="L1003" i="11"/>
  <c r="K1003" i="11"/>
  <c r="J1003" i="11"/>
  <c r="I1003" i="11"/>
  <c r="L1002" i="11"/>
  <c r="K1002" i="11"/>
  <c r="J1002" i="11"/>
  <c r="I1002" i="11"/>
  <c r="L1001" i="11"/>
  <c r="K1001" i="11"/>
  <c r="J1001" i="11"/>
  <c r="I1001" i="11"/>
  <c r="L1000" i="11"/>
  <c r="K1000" i="11"/>
  <c r="J1000" i="11"/>
  <c r="I1000" i="11"/>
  <c r="L999" i="11"/>
  <c r="K999" i="11"/>
  <c r="J999" i="11"/>
  <c r="I999" i="11"/>
  <c r="L998" i="11"/>
  <c r="K998" i="11"/>
  <c r="J998" i="11"/>
  <c r="I998" i="11"/>
  <c r="L997" i="11"/>
  <c r="K997" i="11"/>
  <c r="J997" i="11"/>
  <c r="I997" i="11"/>
  <c r="L996" i="11"/>
  <c r="K996" i="11"/>
  <c r="J996" i="11"/>
  <c r="I996" i="11"/>
  <c r="L995" i="11"/>
  <c r="K995" i="11"/>
  <c r="J995" i="11"/>
  <c r="I995" i="11"/>
  <c r="L994" i="11"/>
  <c r="K994" i="11"/>
  <c r="J994" i="11"/>
  <c r="I994" i="11"/>
  <c r="L993" i="11"/>
  <c r="K993" i="11"/>
  <c r="J993" i="11"/>
  <c r="I993" i="11"/>
  <c r="L992" i="11"/>
  <c r="K992" i="11"/>
  <c r="J992" i="11"/>
  <c r="I992" i="11"/>
  <c r="L991" i="11"/>
  <c r="K991" i="11"/>
  <c r="J991" i="11"/>
  <c r="I991" i="11"/>
  <c r="L990" i="11"/>
  <c r="K990" i="11"/>
  <c r="J990" i="11"/>
  <c r="I990" i="11"/>
  <c r="L989" i="11"/>
  <c r="K989" i="11"/>
  <c r="J989" i="11"/>
  <c r="I989" i="11"/>
  <c r="L988" i="11"/>
  <c r="K988" i="11"/>
  <c r="J988" i="11"/>
  <c r="I988" i="11"/>
  <c r="L987" i="11"/>
  <c r="K987" i="11"/>
  <c r="J987" i="11"/>
  <c r="I987" i="11"/>
  <c r="L986" i="11"/>
  <c r="K986" i="11"/>
  <c r="J986" i="11"/>
  <c r="I986" i="11"/>
  <c r="L985" i="11"/>
  <c r="K985" i="11"/>
  <c r="J985" i="11"/>
  <c r="I985" i="11"/>
  <c r="L984" i="11"/>
  <c r="K984" i="11"/>
  <c r="J984" i="11"/>
  <c r="I984" i="11"/>
  <c r="L983" i="11"/>
  <c r="K983" i="11"/>
  <c r="J983" i="11"/>
  <c r="I983" i="11"/>
  <c r="L982" i="11"/>
  <c r="K982" i="11"/>
  <c r="J982" i="11"/>
  <c r="I982" i="11"/>
  <c r="L981" i="11"/>
  <c r="K981" i="11"/>
  <c r="J981" i="11"/>
  <c r="I981" i="11"/>
  <c r="L980" i="11"/>
  <c r="K980" i="11"/>
  <c r="J980" i="11"/>
  <c r="I980" i="11"/>
  <c r="L979" i="11"/>
  <c r="K979" i="11"/>
  <c r="J979" i="11"/>
  <c r="I979" i="11"/>
  <c r="L978" i="11"/>
  <c r="K978" i="11"/>
  <c r="J978" i="11"/>
  <c r="I978" i="11"/>
  <c r="L977" i="11"/>
  <c r="K977" i="11"/>
  <c r="J977" i="11"/>
  <c r="I977" i="11"/>
  <c r="L976" i="11"/>
  <c r="K976" i="11"/>
  <c r="J976" i="11"/>
  <c r="I976" i="11"/>
  <c r="L975" i="11"/>
  <c r="K975" i="11"/>
  <c r="J975" i="11"/>
  <c r="I975" i="11"/>
  <c r="L974" i="11"/>
  <c r="K974" i="11"/>
  <c r="J974" i="11"/>
  <c r="I974" i="11"/>
  <c r="L973" i="11"/>
  <c r="K973" i="11"/>
  <c r="J973" i="11"/>
  <c r="I973" i="11"/>
  <c r="L972" i="11"/>
  <c r="K972" i="11"/>
  <c r="J972" i="11"/>
  <c r="I972" i="11"/>
  <c r="L971" i="11"/>
  <c r="K971" i="11"/>
  <c r="J971" i="11"/>
  <c r="I971" i="11"/>
  <c r="L970" i="11"/>
  <c r="K970" i="11"/>
  <c r="J970" i="11"/>
  <c r="I970" i="11"/>
  <c r="L969" i="11"/>
  <c r="K969" i="11"/>
  <c r="J969" i="11"/>
  <c r="I969" i="11"/>
  <c r="L968" i="11"/>
  <c r="K968" i="11"/>
  <c r="J968" i="11"/>
  <c r="I968" i="11"/>
  <c r="L967" i="11"/>
  <c r="K967" i="11"/>
  <c r="J967" i="11"/>
  <c r="I967" i="11"/>
  <c r="L966" i="11"/>
  <c r="K966" i="11"/>
  <c r="J966" i="11"/>
  <c r="I966" i="11"/>
  <c r="L965" i="11"/>
  <c r="K965" i="11"/>
  <c r="J965" i="11"/>
  <c r="I965" i="11"/>
  <c r="L964" i="11"/>
  <c r="K964" i="11"/>
  <c r="J964" i="11"/>
  <c r="I964" i="11"/>
  <c r="L963" i="11"/>
  <c r="K963" i="11"/>
  <c r="J963" i="11"/>
  <c r="I963" i="11"/>
  <c r="L962" i="11"/>
  <c r="K962" i="11"/>
  <c r="J962" i="11"/>
  <c r="I962" i="11"/>
  <c r="L961" i="11"/>
  <c r="K961" i="11"/>
  <c r="J961" i="11"/>
  <c r="I961" i="11"/>
  <c r="L960" i="11"/>
  <c r="K960" i="11"/>
  <c r="J960" i="11"/>
  <c r="I960" i="11"/>
  <c r="L959" i="11"/>
  <c r="K959" i="11"/>
  <c r="J959" i="11"/>
  <c r="I959" i="11"/>
  <c r="L958" i="11"/>
  <c r="K958" i="11"/>
  <c r="J958" i="11"/>
  <c r="I958" i="11"/>
  <c r="L957" i="11"/>
  <c r="K957" i="11"/>
  <c r="J957" i="11"/>
  <c r="I957" i="11"/>
  <c r="L956" i="11"/>
  <c r="K956" i="11"/>
  <c r="J956" i="11"/>
  <c r="I956" i="11"/>
  <c r="L955" i="11"/>
  <c r="K955" i="11"/>
  <c r="J955" i="11"/>
  <c r="I955" i="11"/>
  <c r="L954" i="11"/>
  <c r="K954" i="11"/>
  <c r="J954" i="11"/>
  <c r="I954" i="11"/>
  <c r="L953" i="11"/>
  <c r="K953" i="11"/>
  <c r="J953" i="11"/>
  <c r="I953" i="11"/>
  <c r="L952" i="11"/>
  <c r="K952" i="11"/>
  <c r="J952" i="11"/>
  <c r="I952" i="11"/>
  <c r="L951" i="11"/>
  <c r="K951" i="11"/>
  <c r="J951" i="11"/>
  <c r="I951" i="11"/>
  <c r="L950" i="11"/>
  <c r="K950" i="11"/>
  <c r="J950" i="11"/>
  <c r="I950" i="11"/>
  <c r="L949" i="11"/>
  <c r="K949" i="11"/>
  <c r="J949" i="11"/>
  <c r="I949" i="11"/>
  <c r="L948" i="11"/>
  <c r="K948" i="11"/>
  <c r="J948" i="11"/>
  <c r="I948" i="11"/>
  <c r="L947" i="11"/>
  <c r="K947" i="11"/>
  <c r="J947" i="11"/>
  <c r="I947" i="11"/>
  <c r="L946" i="11"/>
  <c r="K946" i="11"/>
  <c r="J946" i="11"/>
  <c r="I946" i="11"/>
  <c r="L945" i="11"/>
  <c r="K945" i="11"/>
  <c r="J945" i="11"/>
  <c r="I945" i="11"/>
  <c r="L944" i="11"/>
  <c r="K944" i="11"/>
  <c r="J944" i="11"/>
  <c r="I944" i="11"/>
  <c r="L943" i="11"/>
  <c r="K943" i="11"/>
  <c r="J943" i="11"/>
  <c r="I943" i="11"/>
  <c r="L942" i="11"/>
  <c r="K942" i="11"/>
  <c r="J942" i="11"/>
  <c r="I942" i="11"/>
  <c r="L941" i="11"/>
  <c r="K941" i="11"/>
  <c r="J941" i="11"/>
  <c r="I941" i="11"/>
  <c r="L940" i="11"/>
  <c r="K940" i="11"/>
  <c r="J940" i="11"/>
  <c r="I940" i="11"/>
  <c r="L939" i="11"/>
  <c r="K939" i="11"/>
  <c r="J939" i="11"/>
  <c r="I939" i="11"/>
  <c r="L938" i="11"/>
  <c r="K938" i="11"/>
  <c r="J938" i="11"/>
  <c r="I938" i="11"/>
  <c r="L937" i="11"/>
  <c r="K937" i="11"/>
  <c r="J937" i="11"/>
  <c r="I937" i="11"/>
  <c r="L936" i="11"/>
  <c r="K936" i="11"/>
  <c r="J936" i="11"/>
  <c r="I936" i="11"/>
  <c r="L935" i="11"/>
  <c r="K935" i="11"/>
  <c r="J935" i="11"/>
  <c r="I935" i="11"/>
  <c r="L934" i="11"/>
  <c r="K934" i="11"/>
  <c r="J934" i="11"/>
  <c r="I934" i="11"/>
  <c r="L933" i="11"/>
  <c r="K933" i="11"/>
  <c r="J933" i="11"/>
  <c r="I933" i="11"/>
  <c r="L932" i="11"/>
  <c r="K932" i="11"/>
  <c r="J932" i="11"/>
  <c r="I932" i="11"/>
  <c r="L931" i="11"/>
  <c r="K931" i="11"/>
  <c r="J931" i="11"/>
  <c r="I931" i="11"/>
  <c r="L930" i="11"/>
  <c r="K930" i="11"/>
  <c r="J930" i="11"/>
  <c r="I930" i="11"/>
  <c r="L929" i="11"/>
  <c r="K929" i="11"/>
  <c r="J929" i="11"/>
  <c r="I929" i="11"/>
  <c r="L928" i="11"/>
  <c r="K928" i="11"/>
  <c r="J928" i="11"/>
  <c r="I928" i="11"/>
  <c r="L927" i="11"/>
  <c r="K927" i="11"/>
  <c r="J927" i="11"/>
  <c r="I927" i="11"/>
  <c r="L926" i="11"/>
  <c r="K926" i="11"/>
  <c r="J926" i="11"/>
  <c r="I926" i="11"/>
  <c r="L925" i="11"/>
  <c r="K925" i="11"/>
  <c r="J925" i="11"/>
  <c r="I925" i="11"/>
  <c r="L924" i="11"/>
  <c r="K924" i="11"/>
  <c r="J924" i="11"/>
  <c r="I924" i="11"/>
  <c r="L923" i="11"/>
  <c r="K923" i="11"/>
  <c r="J923" i="11"/>
  <c r="I923" i="11"/>
  <c r="L922" i="11"/>
  <c r="K922" i="11"/>
  <c r="J922" i="11"/>
  <c r="I922" i="11"/>
  <c r="L921" i="11"/>
  <c r="K921" i="11"/>
  <c r="J921" i="11"/>
  <c r="I921" i="11"/>
  <c r="L920" i="11"/>
  <c r="K920" i="11"/>
  <c r="J920" i="11"/>
  <c r="I920" i="11"/>
  <c r="L919" i="11"/>
  <c r="K919" i="11"/>
  <c r="J919" i="11"/>
  <c r="I919" i="11"/>
  <c r="L918" i="11"/>
  <c r="K918" i="11"/>
  <c r="J918" i="11"/>
  <c r="I918" i="11"/>
  <c r="L917" i="11"/>
  <c r="K917" i="11"/>
  <c r="J917" i="11"/>
  <c r="I917" i="11"/>
  <c r="L916" i="11"/>
  <c r="K916" i="11"/>
  <c r="J916" i="11"/>
  <c r="I916" i="11"/>
  <c r="L915" i="11"/>
  <c r="K915" i="11"/>
  <c r="J915" i="11"/>
  <c r="I915" i="11"/>
  <c r="L914" i="11"/>
  <c r="K914" i="11"/>
  <c r="J914" i="11"/>
  <c r="I914" i="11"/>
  <c r="L913" i="11"/>
  <c r="K913" i="11"/>
  <c r="J913" i="11"/>
  <c r="I913" i="11"/>
  <c r="L912" i="11"/>
  <c r="K912" i="11"/>
  <c r="J912" i="11"/>
  <c r="I912" i="11"/>
  <c r="L911" i="11"/>
  <c r="K911" i="11"/>
  <c r="J911" i="11"/>
  <c r="I911" i="11"/>
  <c r="L910" i="11"/>
  <c r="K910" i="11"/>
  <c r="J910" i="11"/>
  <c r="I910" i="11"/>
  <c r="L909" i="11"/>
  <c r="K909" i="11"/>
  <c r="J909" i="11"/>
  <c r="I909" i="11"/>
  <c r="L908" i="11"/>
  <c r="K908" i="11"/>
  <c r="J908" i="11"/>
  <c r="I908" i="11"/>
  <c r="L907" i="11"/>
  <c r="K907" i="11"/>
  <c r="J907" i="11"/>
  <c r="I907" i="11"/>
  <c r="L906" i="11"/>
  <c r="K906" i="11"/>
  <c r="J906" i="11"/>
  <c r="I906" i="11"/>
  <c r="L905" i="11"/>
  <c r="K905" i="11"/>
  <c r="J905" i="11"/>
  <c r="I905" i="11"/>
  <c r="L904" i="11"/>
  <c r="K904" i="11"/>
  <c r="J904" i="11"/>
  <c r="I904" i="11"/>
  <c r="L903" i="11"/>
  <c r="K903" i="11"/>
  <c r="J903" i="11"/>
  <c r="I903" i="11"/>
  <c r="L902" i="11"/>
  <c r="K902" i="11"/>
  <c r="J902" i="11"/>
  <c r="I902" i="11"/>
  <c r="L901" i="11"/>
  <c r="K901" i="11"/>
  <c r="J901" i="11"/>
  <c r="I901" i="11"/>
  <c r="L900" i="11"/>
  <c r="K900" i="11"/>
  <c r="J900" i="11"/>
  <c r="I900" i="11"/>
  <c r="L899" i="11"/>
  <c r="K899" i="11"/>
  <c r="J899" i="11"/>
  <c r="I899" i="11"/>
  <c r="L898" i="11"/>
  <c r="K898" i="11"/>
  <c r="J898" i="11"/>
  <c r="I898" i="11"/>
  <c r="L897" i="11"/>
  <c r="K897" i="11"/>
  <c r="J897" i="11"/>
  <c r="I897" i="11"/>
  <c r="L896" i="11"/>
  <c r="K896" i="11"/>
  <c r="J896" i="11"/>
  <c r="I896" i="11"/>
  <c r="L895" i="11"/>
  <c r="K895" i="11"/>
  <c r="J895" i="11"/>
  <c r="I895" i="11"/>
  <c r="L894" i="11"/>
  <c r="K894" i="11"/>
  <c r="J894" i="11"/>
  <c r="I894" i="11"/>
  <c r="L893" i="11"/>
  <c r="K893" i="11"/>
  <c r="J893" i="11"/>
  <c r="I893" i="11"/>
  <c r="L892" i="11"/>
  <c r="K892" i="11"/>
  <c r="J892" i="11"/>
  <c r="I892" i="11"/>
  <c r="L891" i="11"/>
  <c r="K891" i="11"/>
  <c r="J891" i="11"/>
  <c r="I891" i="11"/>
  <c r="L890" i="11"/>
  <c r="K890" i="11"/>
  <c r="J890" i="11"/>
  <c r="I890" i="11"/>
  <c r="L889" i="11"/>
  <c r="K889" i="11"/>
  <c r="J889" i="11"/>
  <c r="I889" i="11"/>
  <c r="L888" i="11"/>
  <c r="K888" i="11"/>
  <c r="J888" i="11"/>
  <c r="I888" i="11"/>
  <c r="L887" i="11"/>
  <c r="K887" i="11"/>
  <c r="J887" i="11"/>
  <c r="I887" i="11"/>
  <c r="L886" i="11"/>
  <c r="K886" i="11"/>
  <c r="J886" i="11"/>
  <c r="I886" i="11"/>
  <c r="L885" i="11"/>
  <c r="K885" i="11"/>
  <c r="J885" i="11"/>
  <c r="I885" i="11"/>
  <c r="L884" i="11"/>
  <c r="K884" i="11"/>
  <c r="J884" i="11"/>
  <c r="I884" i="11"/>
  <c r="L883" i="11"/>
  <c r="K883" i="11"/>
  <c r="J883" i="11"/>
  <c r="I883" i="11"/>
  <c r="L882" i="11"/>
  <c r="K882" i="11"/>
  <c r="J882" i="11"/>
  <c r="I882" i="11"/>
  <c r="L881" i="11"/>
  <c r="K881" i="11"/>
  <c r="J881" i="11"/>
  <c r="I881" i="11"/>
  <c r="L880" i="11"/>
  <c r="K880" i="11"/>
  <c r="J880" i="11"/>
  <c r="I880" i="11"/>
  <c r="L879" i="11"/>
  <c r="K879" i="11"/>
  <c r="J879" i="11"/>
  <c r="I879" i="11"/>
  <c r="L878" i="11"/>
  <c r="K878" i="11"/>
  <c r="J878" i="11"/>
  <c r="I878" i="11"/>
  <c r="L877" i="11"/>
  <c r="K877" i="11"/>
  <c r="J877" i="11"/>
  <c r="I877" i="11"/>
  <c r="L876" i="11"/>
  <c r="K876" i="11"/>
  <c r="J876" i="11"/>
  <c r="I876" i="11"/>
  <c r="L875" i="11"/>
  <c r="K875" i="11"/>
  <c r="J875" i="11"/>
  <c r="I875" i="11"/>
  <c r="L874" i="11"/>
  <c r="K874" i="11"/>
  <c r="J874" i="11"/>
  <c r="I874" i="11"/>
  <c r="L873" i="11"/>
  <c r="K873" i="11"/>
  <c r="J873" i="11"/>
  <c r="I873" i="11"/>
  <c r="L872" i="11"/>
  <c r="K872" i="11"/>
  <c r="J872" i="11"/>
  <c r="I872" i="11"/>
  <c r="L871" i="11"/>
  <c r="K871" i="11"/>
  <c r="J871" i="11"/>
  <c r="I871" i="11"/>
  <c r="L870" i="11"/>
  <c r="K870" i="11"/>
  <c r="J870" i="11"/>
  <c r="I870" i="11"/>
  <c r="L869" i="11"/>
  <c r="K869" i="11"/>
  <c r="J869" i="11"/>
  <c r="I869" i="11"/>
  <c r="L868" i="11"/>
  <c r="K868" i="11"/>
  <c r="J868" i="11"/>
  <c r="I868" i="11"/>
  <c r="L867" i="11"/>
  <c r="K867" i="11"/>
  <c r="J867" i="11"/>
  <c r="I867" i="11"/>
  <c r="L866" i="11"/>
  <c r="K866" i="11"/>
  <c r="J866" i="11"/>
  <c r="I866" i="11"/>
  <c r="L865" i="11"/>
  <c r="K865" i="11"/>
  <c r="J865" i="11"/>
  <c r="I865" i="11"/>
  <c r="L864" i="11"/>
  <c r="K864" i="11"/>
  <c r="J864" i="11"/>
  <c r="I864" i="11"/>
  <c r="L863" i="11"/>
  <c r="K863" i="11"/>
  <c r="J863" i="11"/>
  <c r="I863" i="11"/>
  <c r="L862" i="11"/>
  <c r="K862" i="11"/>
  <c r="J862" i="11"/>
  <c r="I862" i="11"/>
  <c r="L861" i="11"/>
  <c r="K861" i="11"/>
  <c r="J861" i="11"/>
  <c r="I861" i="11"/>
  <c r="L860" i="11"/>
  <c r="K860" i="11"/>
  <c r="J860" i="11"/>
  <c r="I860" i="11"/>
  <c r="L859" i="11"/>
  <c r="K859" i="11"/>
  <c r="J859" i="11"/>
  <c r="I859" i="11"/>
  <c r="L858" i="11"/>
  <c r="K858" i="11"/>
  <c r="J858" i="11"/>
  <c r="I858" i="11"/>
  <c r="L857" i="11"/>
  <c r="K857" i="11"/>
  <c r="J857" i="11"/>
  <c r="I857" i="11"/>
  <c r="L856" i="11"/>
  <c r="K856" i="11"/>
  <c r="J856" i="11"/>
  <c r="I856" i="11"/>
  <c r="L855" i="11"/>
  <c r="K855" i="11"/>
  <c r="J855" i="11"/>
  <c r="I855" i="11"/>
  <c r="L854" i="11"/>
  <c r="K854" i="11"/>
  <c r="J854" i="11"/>
  <c r="I854" i="11"/>
  <c r="L853" i="11"/>
  <c r="K853" i="11"/>
  <c r="J853" i="11"/>
  <c r="I853" i="11"/>
  <c r="L852" i="11"/>
  <c r="K852" i="11"/>
  <c r="J852" i="11"/>
  <c r="I852" i="11"/>
  <c r="L851" i="11"/>
  <c r="K851" i="11"/>
  <c r="J851" i="11"/>
  <c r="I851" i="11"/>
  <c r="L850" i="11"/>
  <c r="K850" i="11"/>
  <c r="J850" i="11"/>
  <c r="I850" i="11"/>
  <c r="L849" i="11"/>
  <c r="K849" i="11"/>
  <c r="J849" i="11"/>
  <c r="I849" i="11"/>
  <c r="L848" i="11"/>
  <c r="K848" i="11"/>
  <c r="J848" i="11"/>
  <c r="I848" i="11"/>
  <c r="L847" i="11"/>
  <c r="K847" i="11"/>
  <c r="J847" i="11"/>
  <c r="I847" i="11"/>
  <c r="L846" i="11"/>
  <c r="K846" i="11"/>
  <c r="J846" i="11"/>
  <c r="I846" i="11"/>
  <c r="L845" i="11"/>
  <c r="K845" i="11"/>
  <c r="J845" i="11"/>
  <c r="I845" i="11"/>
  <c r="L844" i="11"/>
  <c r="K844" i="11"/>
  <c r="J844" i="11"/>
  <c r="I844" i="11"/>
  <c r="L843" i="11"/>
  <c r="K843" i="11"/>
  <c r="J843" i="11"/>
  <c r="I843" i="11"/>
  <c r="L842" i="11"/>
  <c r="K842" i="11"/>
  <c r="J842" i="11"/>
  <c r="I842" i="11"/>
  <c r="L841" i="11"/>
  <c r="K841" i="11"/>
  <c r="J841" i="11"/>
  <c r="I841" i="11"/>
  <c r="L840" i="11"/>
  <c r="K840" i="11"/>
  <c r="J840" i="11"/>
  <c r="I840" i="11"/>
  <c r="L839" i="11"/>
  <c r="K839" i="11"/>
  <c r="J839" i="11"/>
  <c r="I839" i="11"/>
  <c r="L838" i="11"/>
  <c r="K838" i="11"/>
  <c r="J838" i="11"/>
  <c r="I838" i="11"/>
  <c r="L837" i="11"/>
  <c r="K837" i="11"/>
  <c r="J837" i="11"/>
  <c r="I837" i="11"/>
  <c r="L836" i="11"/>
  <c r="K836" i="11"/>
  <c r="J836" i="11"/>
  <c r="I836" i="11"/>
  <c r="L835" i="11"/>
  <c r="K835" i="11"/>
  <c r="J835" i="11"/>
  <c r="I835" i="11"/>
  <c r="L834" i="11"/>
  <c r="K834" i="11"/>
  <c r="J834" i="11"/>
  <c r="I834" i="11"/>
  <c r="L833" i="11"/>
  <c r="K833" i="11"/>
  <c r="J833" i="11"/>
  <c r="I833" i="11"/>
  <c r="L832" i="11"/>
  <c r="K832" i="11"/>
  <c r="J832" i="11"/>
  <c r="I832" i="11"/>
  <c r="L831" i="11"/>
  <c r="K831" i="11"/>
  <c r="J831" i="11"/>
  <c r="I831" i="11"/>
  <c r="L830" i="11"/>
  <c r="K830" i="11"/>
  <c r="J830" i="11"/>
  <c r="I830" i="11"/>
  <c r="L829" i="11"/>
  <c r="K829" i="11"/>
  <c r="J829" i="11"/>
  <c r="I829" i="11"/>
  <c r="L828" i="11"/>
  <c r="K828" i="11"/>
  <c r="J828" i="11"/>
  <c r="I828" i="11"/>
  <c r="L827" i="11"/>
  <c r="K827" i="11"/>
  <c r="J827" i="11"/>
  <c r="I827" i="11"/>
  <c r="L826" i="11"/>
  <c r="K826" i="11"/>
  <c r="J826" i="11"/>
  <c r="I826" i="11"/>
  <c r="L825" i="11"/>
  <c r="K825" i="11"/>
  <c r="J825" i="11"/>
  <c r="I825" i="11"/>
  <c r="L824" i="11"/>
  <c r="K824" i="11"/>
  <c r="J824" i="11"/>
  <c r="I824" i="11"/>
  <c r="L823" i="11"/>
  <c r="K823" i="11"/>
  <c r="J823" i="11"/>
  <c r="I823" i="11"/>
  <c r="L822" i="11"/>
  <c r="K822" i="11"/>
  <c r="J822" i="11"/>
  <c r="I822" i="11"/>
  <c r="L821" i="11"/>
  <c r="K821" i="11"/>
  <c r="J821" i="11"/>
  <c r="I821" i="11"/>
  <c r="L820" i="11"/>
  <c r="K820" i="11"/>
  <c r="J820" i="11"/>
  <c r="I820" i="11"/>
  <c r="L819" i="11"/>
  <c r="K819" i="11"/>
  <c r="J819" i="11"/>
  <c r="I819" i="11"/>
  <c r="L818" i="11"/>
  <c r="K818" i="11"/>
  <c r="J818" i="11"/>
  <c r="I818" i="11"/>
  <c r="L817" i="11"/>
  <c r="K817" i="11"/>
  <c r="J817" i="11"/>
  <c r="I817" i="11"/>
  <c r="L816" i="11"/>
  <c r="K816" i="11"/>
  <c r="J816" i="11"/>
  <c r="I816" i="11"/>
  <c r="L815" i="11"/>
  <c r="K815" i="11"/>
  <c r="J815" i="11"/>
  <c r="I815" i="11"/>
  <c r="L814" i="11"/>
  <c r="K814" i="11"/>
  <c r="J814" i="11"/>
  <c r="I814" i="11"/>
  <c r="L813" i="11"/>
  <c r="K813" i="11"/>
  <c r="J813" i="11"/>
  <c r="I813" i="11"/>
  <c r="L812" i="11"/>
  <c r="K812" i="11"/>
  <c r="J812" i="11"/>
  <c r="I812" i="11"/>
  <c r="L811" i="11"/>
  <c r="K811" i="11"/>
  <c r="J811" i="11"/>
  <c r="I811" i="11"/>
  <c r="L810" i="11"/>
  <c r="K810" i="11"/>
  <c r="J810" i="11"/>
  <c r="I810" i="11"/>
  <c r="L809" i="11"/>
  <c r="K809" i="11"/>
  <c r="J809" i="11"/>
  <c r="I809" i="11"/>
  <c r="L808" i="11"/>
  <c r="K808" i="11"/>
  <c r="J808" i="11"/>
  <c r="I808" i="11"/>
  <c r="L807" i="11"/>
  <c r="K807" i="11"/>
  <c r="J807" i="11"/>
  <c r="I807" i="11"/>
  <c r="L806" i="11"/>
  <c r="K806" i="11"/>
  <c r="J806" i="11"/>
  <c r="I806" i="11"/>
  <c r="L805" i="11"/>
  <c r="K805" i="11"/>
  <c r="J805" i="11"/>
  <c r="I805" i="11"/>
  <c r="L804" i="11"/>
  <c r="K804" i="11"/>
  <c r="J804" i="11"/>
  <c r="I804" i="11"/>
  <c r="L803" i="11"/>
  <c r="K803" i="11"/>
  <c r="J803" i="11"/>
  <c r="I803" i="11"/>
  <c r="L802" i="11"/>
  <c r="K802" i="11"/>
  <c r="J802" i="11"/>
  <c r="I802" i="11"/>
  <c r="L801" i="11"/>
  <c r="K801" i="11"/>
  <c r="J801" i="11"/>
  <c r="I801" i="11"/>
  <c r="L800" i="11"/>
  <c r="K800" i="11"/>
  <c r="J800" i="11"/>
  <c r="I800" i="11"/>
  <c r="L799" i="11"/>
  <c r="K799" i="11"/>
  <c r="J799" i="11"/>
  <c r="I799" i="11"/>
  <c r="L798" i="11"/>
  <c r="K798" i="11"/>
  <c r="J798" i="11"/>
  <c r="I798" i="11"/>
  <c r="L797" i="11"/>
  <c r="K797" i="11"/>
  <c r="J797" i="11"/>
  <c r="I797" i="11"/>
  <c r="L796" i="11"/>
  <c r="K796" i="11"/>
  <c r="J796" i="11"/>
  <c r="I796" i="11"/>
  <c r="L795" i="11"/>
  <c r="K795" i="11"/>
  <c r="J795" i="11"/>
  <c r="I795" i="11"/>
  <c r="L794" i="11"/>
  <c r="K794" i="11"/>
  <c r="J794" i="11"/>
  <c r="I794" i="11"/>
  <c r="L793" i="11"/>
  <c r="K793" i="11"/>
  <c r="J793" i="11"/>
  <c r="I793" i="11"/>
  <c r="L792" i="11"/>
  <c r="K792" i="11"/>
  <c r="J792" i="11"/>
  <c r="I792" i="11"/>
  <c r="L791" i="11"/>
  <c r="K791" i="11"/>
  <c r="J791" i="11"/>
  <c r="I791" i="11"/>
  <c r="L790" i="11"/>
  <c r="K790" i="11"/>
  <c r="J790" i="11"/>
  <c r="I790" i="11"/>
  <c r="L789" i="11"/>
  <c r="K789" i="11"/>
  <c r="J789" i="11"/>
  <c r="I789" i="11"/>
  <c r="L788" i="11"/>
  <c r="K788" i="11"/>
  <c r="J788" i="11"/>
  <c r="I788" i="11"/>
  <c r="L787" i="11"/>
  <c r="K787" i="11"/>
  <c r="J787" i="11"/>
  <c r="I787" i="11"/>
  <c r="L786" i="11"/>
  <c r="K786" i="11"/>
  <c r="J786" i="11"/>
  <c r="I786" i="11"/>
  <c r="L785" i="11"/>
  <c r="K785" i="11"/>
  <c r="J785" i="11"/>
  <c r="I785" i="11"/>
  <c r="L784" i="11"/>
  <c r="K784" i="11"/>
  <c r="J784" i="11"/>
  <c r="I784" i="11"/>
  <c r="L783" i="11"/>
  <c r="K783" i="11"/>
  <c r="J783" i="11"/>
  <c r="I783" i="11"/>
  <c r="L782" i="11"/>
  <c r="K782" i="11"/>
  <c r="J782" i="11"/>
  <c r="I782" i="11"/>
  <c r="L781" i="11"/>
  <c r="K781" i="11"/>
  <c r="J781" i="11"/>
  <c r="I781" i="11"/>
  <c r="L780" i="11"/>
  <c r="K780" i="11"/>
  <c r="J780" i="11"/>
  <c r="I780" i="11"/>
  <c r="L779" i="11"/>
  <c r="K779" i="11"/>
  <c r="J779" i="11"/>
  <c r="I779" i="11"/>
  <c r="L778" i="11"/>
  <c r="K778" i="11"/>
  <c r="J778" i="11"/>
  <c r="I778" i="11"/>
  <c r="L777" i="11"/>
  <c r="K777" i="11"/>
  <c r="J777" i="11"/>
  <c r="I777" i="11"/>
  <c r="L776" i="11"/>
  <c r="K776" i="11"/>
  <c r="J776" i="11"/>
  <c r="I776" i="11"/>
  <c r="L775" i="11"/>
  <c r="K775" i="11"/>
  <c r="J775" i="11"/>
  <c r="I775" i="11"/>
  <c r="L774" i="11"/>
  <c r="K774" i="11"/>
  <c r="J774" i="11"/>
  <c r="I774" i="11"/>
  <c r="L773" i="11"/>
  <c r="K773" i="11"/>
  <c r="J773" i="11"/>
  <c r="I773" i="11"/>
  <c r="L772" i="11"/>
  <c r="K772" i="11"/>
  <c r="J772" i="11"/>
  <c r="I772" i="11"/>
  <c r="L771" i="11"/>
  <c r="K771" i="11"/>
  <c r="J771" i="11"/>
  <c r="I771" i="11"/>
  <c r="L770" i="11"/>
  <c r="K770" i="11"/>
  <c r="J770" i="11"/>
  <c r="I770" i="11"/>
  <c r="L769" i="11"/>
  <c r="K769" i="11"/>
  <c r="J769" i="11"/>
  <c r="I769" i="11"/>
  <c r="L768" i="11"/>
  <c r="K768" i="11"/>
  <c r="J768" i="11"/>
  <c r="I768" i="11"/>
  <c r="L767" i="11"/>
  <c r="K767" i="11"/>
  <c r="J767" i="11"/>
  <c r="I767" i="11"/>
  <c r="L766" i="11"/>
  <c r="K766" i="11"/>
  <c r="J766" i="11"/>
  <c r="I766" i="11"/>
  <c r="L765" i="11"/>
  <c r="K765" i="11"/>
  <c r="J765" i="11"/>
  <c r="I765" i="11"/>
  <c r="L764" i="11"/>
  <c r="K764" i="11"/>
  <c r="J764" i="11"/>
  <c r="I764" i="11"/>
  <c r="L763" i="11"/>
  <c r="K763" i="11"/>
  <c r="J763" i="11"/>
  <c r="I763" i="11"/>
  <c r="L762" i="11"/>
  <c r="K762" i="11"/>
  <c r="J762" i="11"/>
  <c r="I762" i="11"/>
  <c r="L761" i="11"/>
  <c r="K761" i="11"/>
  <c r="J761" i="11"/>
  <c r="I761" i="11"/>
  <c r="L760" i="11"/>
  <c r="K760" i="11"/>
  <c r="J760" i="11"/>
  <c r="I760" i="11"/>
  <c r="L759" i="11"/>
  <c r="K759" i="11"/>
  <c r="J759" i="11"/>
  <c r="I759" i="11"/>
  <c r="L758" i="11"/>
  <c r="K758" i="11"/>
  <c r="J758" i="11"/>
  <c r="I758" i="11"/>
  <c r="L757" i="11"/>
  <c r="K757" i="11"/>
  <c r="J757" i="11"/>
  <c r="I757" i="11"/>
  <c r="L756" i="11"/>
  <c r="K756" i="11"/>
  <c r="J756" i="11"/>
  <c r="I756" i="11"/>
  <c r="L755" i="11"/>
  <c r="K755" i="11"/>
  <c r="J755" i="11"/>
  <c r="I755" i="11"/>
  <c r="L754" i="11"/>
  <c r="K754" i="11"/>
  <c r="J754" i="11"/>
  <c r="I754" i="11"/>
  <c r="L753" i="11"/>
  <c r="K753" i="11"/>
  <c r="J753" i="11"/>
  <c r="I753" i="11"/>
  <c r="L752" i="11"/>
  <c r="K752" i="11"/>
  <c r="J752" i="11"/>
  <c r="I752" i="11"/>
  <c r="L751" i="11"/>
  <c r="K751" i="11"/>
  <c r="J751" i="11"/>
  <c r="I751" i="11"/>
  <c r="L750" i="11"/>
  <c r="K750" i="11"/>
  <c r="J750" i="11"/>
  <c r="I750" i="11"/>
  <c r="L749" i="11"/>
  <c r="K749" i="11"/>
  <c r="J749" i="11"/>
  <c r="I749" i="11"/>
  <c r="L748" i="11"/>
  <c r="K748" i="11"/>
  <c r="J748" i="11"/>
  <c r="I748" i="11"/>
  <c r="L747" i="11"/>
  <c r="K747" i="11"/>
  <c r="J747" i="11"/>
  <c r="I747" i="11"/>
  <c r="L746" i="11"/>
  <c r="K746" i="11"/>
  <c r="J746" i="11"/>
  <c r="I746" i="11"/>
  <c r="L745" i="11"/>
  <c r="K745" i="11"/>
  <c r="J745" i="11"/>
  <c r="I745" i="11"/>
  <c r="L744" i="11"/>
  <c r="K744" i="11"/>
  <c r="J744" i="11"/>
  <c r="I744" i="11"/>
  <c r="L743" i="11"/>
  <c r="K743" i="11"/>
  <c r="J743" i="11"/>
  <c r="I743" i="11"/>
  <c r="L742" i="11"/>
  <c r="K742" i="11"/>
  <c r="J742" i="11"/>
  <c r="I742" i="11"/>
  <c r="L741" i="11"/>
  <c r="K741" i="11"/>
  <c r="J741" i="11"/>
  <c r="I741" i="11"/>
  <c r="L740" i="11"/>
  <c r="K740" i="11"/>
  <c r="J740" i="11"/>
  <c r="I740" i="11"/>
  <c r="L739" i="11"/>
  <c r="K739" i="11"/>
  <c r="J739" i="11"/>
  <c r="I739" i="11"/>
  <c r="L738" i="11"/>
  <c r="K738" i="11"/>
  <c r="J738" i="11"/>
  <c r="I738" i="11"/>
  <c r="L737" i="11"/>
  <c r="K737" i="11"/>
  <c r="J737" i="11"/>
  <c r="I737" i="11"/>
  <c r="L736" i="11"/>
  <c r="K736" i="11"/>
  <c r="J736" i="11"/>
  <c r="I736" i="11"/>
  <c r="L735" i="11"/>
  <c r="K735" i="11"/>
  <c r="J735" i="11"/>
  <c r="I735" i="11"/>
  <c r="L734" i="11"/>
  <c r="K734" i="11"/>
  <c r="J734" i="11"/>
  <c r="I734" i="11"/>
  <c r="L733" i="11"/>
  <c r="K733" i="11"/>
  <c r="J733" i="11"/>
  <c r="I733" i="11"/>
  <c r="L732" i="11"/>
  <c r="K732" i="11"/>
  <c r="J732" i="11"/>
  <c r="I732" i="11"/>
  <c r="L731" i="11"/>
  <c r="K731" i="11"/>
  <c r="J731" i="11"/>
  <c r="I731" i="11"/>
  <c r="L730" i="11"/>
  <c r="K730" i="11"/>
  <c r="J730" i="11"/>
  <c r="I730" i="11"/>
  <c r="L729" i="11"/>
  <c r="K729" i="11"/>
  <c r="J729" i="11"/>
  <c r="I729" i="11"/>
  <c r="L728" i="11"/>
  <c r="K728" i="11"/>
  <c r="J728" i="11"/>
  <c r="I728" i="11"/>
  <c r="L727" i="11"/>
  <c r="K727" i="11"/>
  <c r="J727" i="11"/>
  <c r="I727" i="11"/>
  <c r="L726" i="11"/>
  <c r="K726" i="11"/>
  <c r="J726" i="11"/>
  <c r="I726" i="11"/>
  <c r="L725" i="11"/>
  <c r="K725" i="11"/>
  <c r="J725" i="11"/>
  <c r="I725" i="11"/>
  <c r="L724" i="11"/>
  <c r="K724" i="11"/>
  <c r="J724" i="11"/>
  <c r="I724" i="11"/>
  <c r="L723" i="11"/>
  <c r="K723" i="11"/>
  <c r="J723" i="11"/>
  <c r="I723" i="11"/>
  <c r="L722" i="11"/>
  <c r="K722" i="11"/>
  <c r="J722" i="11"/>
  <c r="I722" i="11"/>
  <c r="L721" i="11"/>
  <c r="K721" i="11"/>
  <c r="J721" i="11"/>
  <c r="I721" i="11"/>
  <c r="L720" i="11"/>
  <c r="K720" i="11"/>
  <c r="J720" i="11"/>
  <c r="I720" i="11"/>
  <c r="L719" i="11"/>
  <c r="K719" i="11"/>
  <c r="J719" i="11"/>
  <c r="I719" i="11"/>
  <c r="L718" i="11"/>
  <c r="K718" i="11"/>
  <c r="J718" i="11"/>
  <c r="I718" i="11"/>
  <c r="L717" i="11"/>
  <c r="K717" i="11"/>
  <c r="J717" i="11"/>
  <c r="I717" i="11"/>
  <c r="L716" i="11"/>
  <c r="K716" i="11"/>
  <c r="J716" i="11"/>
  <c r="I716" i="11"/>
  <c r="L715" i="11"/>
  <c r="K715" i="11"/>
  <c r="J715" i="11"/>
  <c r="I715" i="11"/>
  <c r="L714" i="11"/>
  <c r="K714" i="11"/>
  <c r="J714" i="11"/>
  <c r="I714" i="11"/>
  <c r="L713" i="11"/>
  <c r="K713" i="11"/>
  <c r="J713" i="11"/>
  <c r="I713" i="11"/>
  <c r="L712" i="11"/>
  <c r="K712" i="11"/>
  <c r="J712" i="11"/>
  <c r="I712" i="11"/>
  <c r="L711" i="11"/>
  <c r="K711" i="11"/>
  <c r="J711" i="11"/>
  <c r="I711" i="11"/>
  <c r="L710" i="11"/>
  <c r="K710" i="11"/>
  <c r="J710" i="11"/>
  <c r="I710" i="11"/>
  <c r="L709" i="11"/>
  <c r="K709" i="11"/>
  <c r="J709" i="11"/>
  <c r="I709" i="11"/>
  <c r="L708" i="11"/>
  <c r="K708" i="11"/>
  <c r="J708" i="11"/>
  <c r="I708" i="11"/>
  <c r="L707" i="11"/>
  <c r="K707" i="11"/>
  <c r="J707" i="11"/>
  <c r="I707" i="11"/>
  <c r="L706" i="11"/>
  <c r="K706" i="11"/>
  <c r="J706" i="11"/>
  <c r="I706" i="11"/>
  <c r="L705" i="11"/>
  <c r="K705" i="11"/>
  <c r="J705" i="11"/>
  <c r="I705" i="11"/>
  <c r="L704" i="11"/>
  <c r="K704" i="11"/>
  <c r="J704" i="11"/>
  <c r="I704" i="11"/>
  <c r="L703" i="11"/>
  <c r="K703" i="11"/>
  <c r="J703" i="11"/>
  <c r="I703" i="11"/>
  <c r="L702" i="11"/>
  <c r="K702" i="11"/>
  <c r="J702" i="11"/>
  <c r="I702" i="11"/>
  <c r="L701" i="11"/>
  <c r="K701" i="11"/>
  <c r="J701" i="11"/>
  <c r="I701" i="11"/>
  <c r="L700" i="11"/>
  <c r="K700" i="11"/>
  <c r="J700" i="11"/>
  <c r="I700" i="11"/>
  <c r="L699" i="11"/>
  <c r="K699" i="11"/>
  <c r="J699" i="11"/>
  <c r="I699" i="11"/>
  <c r="L698" i="11"/>
  <c r="K698" i="11"/>
  <c r="J698" i="11"/>
  <c r="I698" i="11"/>
  <c r="L697" i="11"/>
  <c r="K697" i="11"/>
  <c r="J697" i="11"/>
  <c r="I697" i="11"/>
  <c r="L696" i="11"/>
  <c r="K696" i="11"/>
  <c r="J696" i="11"/>
  <c r="I696" i="11"/>
  <c r="L695" i="11"/>
  <c r="K695" i="11"/>
  <c r="J695" i="11"/>
  <c r="I695" i="11"/>
  <c r="L694" i="11"/>
  <c r="K694" i="11"/>
  <c r="J694" i="11"/>
  <c r="I694" i="11"/>
  <c r="L693" i="11"/>
  <c r="K693" i="11"/>
  <c r="J693" i="11"/>
  <c r="I693" i="11"/>
  <c r="L692" i="11"/>
  <c r="K692" i="11"/>
  <c r="J692" i="11"/>
  <c r="I692" i="11"/>
  <c r="K691" i="11"/>
  <c r="L691" i="11" s="1"/>
  <c r="J691" i="11"/>
  <c r="I691" i="11"/>
  <c r="K690" i="11"/>
  <c r="L690" i="11" s="1"/>
  <c r="J690" i="11"/>
  <c r="I690" i="11"/>
  <c r="K689" i="11"/>
  <c r="L689" i="11" s="1"/>
  <c r="J689" i="11"/>
  <c r="I689" i="11"/>
  <c r="K688" i="11"/>
  <c r="L688" i="11" s="1"/>
  <c r="J688" i="11"/>
  <c r="I688" i="11"/>
  <c r="K687" i="11"/>
  <c r="L687" i="11" s="1"/>
  <c r="J687" i="11"/>
  <c r="I687" i="11"/>
  <c r="K686" i="11"/>
  <c r="L686" i="11" s="1"/>
  <c r="J686" i="11"/>
  <c r="I686" i="11"/>
  <c r="K685" i="11"/>
  <c r="L685" i="11" s="1"/>
  <c r="J685" i="11"/>
  <c r="I685" i="11"/>
  <c r="K684" i="11"/>
  <c r="L684" i="11" s="1"/>
  <c r="J684" i="11"/>
  <c r="I684" i="11"/>
  <c r="K683" i="11"/>
  <c r="L683" i="11" s="1"/>
  <c r="J683" i="11"/>
  <c r="I683" i="11"/>
  <c r="K682" i="11"/>
  <c r="L682" i="11" s="1"/>
  <c r="J682" i="11"/>
  <c r="I682" i="11"/>
  <c r="K681" i="11"/>
  <c r="L681" i="11" s="1"/>
  <c r="J681" i="11"/>
  <c r="I681" i="11"/>
  <c r="K680" i="11"/>
  <c r="L680" i="11" s="1"/>
  <c r="J680" i="11"/>
  <c r="I680" i="11"/>
  <c r="K679" i="11"/>
  <c r="L679" i="11" s="1"/>
  <c r="J679" i="11"/>
  <c r="I679" i="11"/>
  <c r="K678" i="11"/>
  <c r="L678" i="11" s="1"/>
  <c r="J678" i="11"/>
  <c r="I678" i="11"/>
  <c r="K677" i="11"/>
  <c r="L677" i="11" s="1"/>
  <c r="J677" i="11"/>
  <c r="I677" i="11"/>
  <c r="K676" i="11"/>
  <c r="L676" i="11" s="1"/>
  <c r="J676" i="11"/>
  <c r="I676" i="11"/>
  <c r="K675" i="11"/>
  <c r="L675" i="11" s="1"/>
  <c r="J675" i="11"/>
  <c r="I675" i="11"/>
  <c r="K674" i="11"/>
  <c r="L674" i="11" s="1"/>
  <c r="J674" i="11"/>
  <c r="I674" i="11"/>
  <c r="K673" i="11"/>
  <c r="L673" i="11" s="1"/>
  <c r="J673" i="11"/>
  <c r="I673" i="11"/>
  <c r="K672" i="11"/>
  <c r="L672" i="11" s="1"/>
  <c r="J672" i="11"/>
  <c r="I672" i="11"/>
  <c r="K671" i="11"/>
  <c r="L671" i="11" s="1"/>
  <c r="J671" i="11"/>
  <c r="I671" i="11"/>
  <c r="K670" i="11"/>
  <c r="L670" i="11" s="1"/>
  <c r="J670" i="11"/>
  <c r="I670" i="11"/>
  <c r="K669" i="11"/>
  <c r="L669" i="11" s="1"/>
  <c r="J669" i="11"/>
  <c r="I669" i="11"/>
  <c r="K668" i="11"/>
  <c r="L668" i="11" s="1"/>
  <c r="J668" i="11"/>
  <c r="I668" i="11"/>
  <c r="K667" i="11"/>
  <c r="L667" i="11" s="1"/>
  <c r="J667" i="11"/>
  <c r="I667" i="11"/>
  <c r="K666" i="11"/>
  <c r="L666" i="11" s="1"/>
  <c r="J666" i="11"/>
  <c r="I666" i="11"/>
  <c r="K665" i="11"/>
  <c r="L665" i="11" s="1"/>
  <c r="J665" i="11"/>
  <c r="I665" i="11"/>
  <c r="K664" i="11"/>
  <c r="L664" i="11" s="1"/>
  <c r="J664" i="11"/>
  <c r="I664" i="11"/>
  <c r="K663" i="11"/>
  <c r="L663" i="11" s="1"/>
  <c r="J663" i="11"/>
  <c r="I663" i="11"/>
  <c r="K662" i="11"/>
  <c r="L662" i="11" s="1"/>
  <c r="J662" i="11"/>
  <c r="I662" i="11"/>
  <c r="K661" i="11"/>
  <c r="L661" i="11" s="1"/>
  <c r="J661" i="11"/>
  <c r="I661" i="11"/>
  <c r="K660" i="11"/>
  <c r="L660" i="11" s="1"/>
  <c r="J660" i="11"/>
  <c r="I660" i="11"/>
  <c r="K659" i="11"/>
  <c r="L659" i="11" s="1"/>
  <c r="J659" i="11"/>
  <c r="I659" i="11"/>
  <c r="K658" i="11"/>
  <c r="L658" i="11" s="1"/>
  <c r="J658" i="11"/>
  <c r="I658" i="11"/>
  <c r="K657" i="11"/>
  <c r="L657" i="11" s="1"/>
  <c r="J657" i="11"/>
  <c r="I657" i="11"/>
  <c r="K656" i="11"/>
  <c r="L656" i="11" s="1"/>
  <c r="J656" i="11"/>
  <c r="I656" i="11"/>
  <c r="K655" i="11"/>
  <c r="L655" i="11" s="1"/>
  <c r="J655" i="11"/>
  <c r="I655" i="11"/>
  <c r="K654" i="11"/>
  <c r="L654" i="11" s="1"/>
  <c r="J654" i="11"/>
  <c r="I654" i="11"/>
  <c r="K653" i="11"/>
  <c r="L653" i="11" s="1"/>
  <c r="J653" i="11"/>
  <c r="I653" i="11"/>
  <c r="K652" i="11"/>
  <c r="L652" i="11" s="1"/>
  <c r="J652" i="11"/>
  <c r="I652" i="11"/>
  <c r="K651" i="11"/>
  <c r="L651" i="11" s="1"/>
  <c r="J651" i="11"/>
  <c r="I651" i="11"/>
  <c r="K650" i="11"/>
  <c r="L650" i="11" s="1"/>
  <c r="J650" i="11"/>
  <c r="I650" i="11"/>
  <c r="K649" i="11"/>
  <c r="L649" i="11" s="1"/>
  <c r="J649" i="11"/>
  <c r="I649" i="11"/>
  <c r="K648" i="11"/>
  <c r="L648" i="11" s="1"/>
  <c r="J648" i="11"/>
  <c r="I648" i="11"/>
  <c r="K647" i="11"/>
  <c r="L647" i="11" s="1"/>
  <c r="J647" i="11"/>
  <c r="I647" i="11"/>
  <c r="K646" i="11"/>
  <c r="L646" i="11" s="1"/>
  <c r="J646" i="11"/>
  <c r="I646" i="11"/>
  <c r="K645" i="11"/>
  <c r="L645" i="11" s="1"/>
  <c r="J645" i="11"/>
  <c r="I645" i="11"/>
  <c r="K644" i="11"/>
  <c r="L644" i="11" s="1"/>
  <c r="J644" i="11"/>
  <c r="I644" i="11"/>
  <c r="K643" i="11"/>
  <c r="L643" i="11" s="1"/>
  <c r="J643" i="11"/>
  <c r="I643" i="11"/>
  <c r="K642" i="11"/>
  <c r="L642" i="11" s="1"/>
  <c r="J642" i="11"/>
  <c r="I642" i="11"/>
  <c r="K641" i="11"/>
  <c r="L641" i="11" s="1"/>
  <c r="J641" i="11"/>
  <c r="I641" i="11"/>
  <c r="K640" i="11"/>
  <c r="L640" i="11" s="1"/>
  <c r="J640" i="11"/>
  <c r="I640" i="11"/>
  <c r="K639" i="11"/>
  <c r="L639" i="11" s="1"/>
  <c r="J639" i="11"/>
  <c r="I639" i="11"/>
  <c r="K638" i="11"/>
  <c r="L638" i="11" s="1"/>
  <c r="J638" i="11"/>
  <c r="I638" i="11"/>
  <c r="K637" i="11"/>
  <c r="L637" i="11" s="1"/>
  <c r="J637" i="11"/>
  <c r="I637" i="11"/>
  <c r="K636" i="11"/>
  <c r="L636" i="11" s="1"/>
  <c r="J636" i="11"/>
  <c r="I636" i="11"/>
  <c r="K635" i="11"/>
  <c r="L635" i="11" s="1"/>
  <c r="J635" i="11"/>
  <c r="I635" i="11"/>
  <c r="K634" i="11"/>
  <c r="L634" i="11" s="1"/>
  <c r="J634" i="11"/>
  <c r="I634" i="11"/>
  <c r="K633" i="11"/>
  <c r="L633" i="11" s="1"/>
  <c r="J633" i="11"/>
  <c r="I633" i="11"/>
  <c r="K632" i="11"/>
  <c r="L632" i="11" s="1"/>
  <c r="J632" i="11"/>
  <c r="I632" i="11"/>
  <c r="K631" i="11"/>
  <c r="L631" i="11" s="1"/>
  <c r="J631" i="11"/>
  <c r="I631" i="11"/>
  <c r="K630" i="11"/>
  <c r="L630" i="11" s="1"/>
  <c r="J630" i="11"/>
  <c r="I630" i="11"/>
  <c r="K629" i="11"/>
  <c r="L629" i="11" s="1"/>
  <c r="J629" i="11"/>
  <c r="I629" i="11"/>
  <c r="K628" i="11"/>
  <c r="L628" i="11" s="1"/>
  <c r="J628" i="11"/>
  <c r="I628" i="11"/>
  <c r="K627" i="11"/>
  <c r="L627" i="11" s="1"/>
  <c r="J627" i="11"/>
  <c r="I627" i="11"/>
  <c r="K626" i="11"/>
  <c r="L626" i="11" s="1"/>
  <c r="J626" i="11"/>
  <c r="I626" i="11"/>
  <c r="K625" i="11"/>
  <c r="L625" i="11" s="1"/>
  <c r="J625" i="11"/>
  <c r="I625" i="11"/>
  <c r="K624" i="11"/>
  <c r="L624" i="11" s="1"/>
  <c r="J624" i="11"/>
  <c r="I624" i="11"/>
  <c r="K623" i="11"/>
  <c r="L623" i="11" s="1"/>
  <c r="J623" i="11"/>
  <c r="I623" i="11"/>
  <c r="K622" i="11"/>
  <c r="L622" i="11" s="1"/>
  <c r="J622" i="11"/>
  <c r="I622" i="11"/>
  <c r="K621" i="11"/>
  <c r="L621" i="11" s="1"/>
  <c r="J621" i="11"/>
  <c r="I621" i="11"/>
  <c r="K620" i="11"/>
  <c r="L620" i="11" s="1"/>
  <c r="J620" i="11"/>
  <c r="I620" i="11"/>
  <c r="K619" i="11"/>
  <c r="L619" i="11" s="1"/>
  <c r="J619" i="11"/>
  <c r="I619" i="11"/>
  <c r="K618" i="11"/>
  <c r="L618" i="11" s="1"/>
  <c r="J618" i="11"/>
  <c r="I618" i="11"/>
  <c r="K617" i="11"/>
  <c r="L617" i="11" s="1"/>
  <c r="J617" i="11"/>
  <c r="I617" i="11"/>
  <c r="K616" i="11"/>
  <c r="L616" i="11" s="1"/>
  <c r="J616" i="11"/>
  <c r="I616" i="11"/>
  <c r="K615" i="11"/>
  <c r="L615" i="11" s="1"/>
  <c r="J615" i="11"/>
  <c r="I615" i="11"/>
  <c r="K614" i="11"/>
  <c r="L614" i="11" s="1"/>
  <c r="J614" i="11"/>
  <c r="I614" i="11"/>
  <c r="K613" i="11"/>
  <c r="L613" i="11" s="1"/>
  <c r="J613" i="11"/>
  <c r="I613" i="11"/>
  <c r="K612" i="11"/>
  <c r="L612" i="11" s="1"/>
  <c r="J612" i="11"/>
  <c r="I612" i="11"/>
  <c r="K611" i="11"/>
  <c r="L611" i="11" s="1"/>
  <c r="J611" i="11"/>
  <c r="I611" i="11"/>
  <c r="K610" i="11"/>
  <c r="L610" i="11" s="1"/>
  <c r="J610" i="11"/>
  <c r="I610" i="11"/>
  <c r="K609" i="11"/>
  <c r="L609" i="11" s="1"/>
  <c r="J609" i="11"/>
  <c r="I609" i="11"/>
  <c r="K608" i="11"/>
  <c r="L608" i="11" s="1"/>
  <c r="J608" i="11"/>
  <c r="I608" i="11"/>
  <c r="K607" i="11"/>
  <c r="L607" i="11" s="1"/>
  <c r="J607" i="11"/>
  <c r="I607" i="11"/>
  <c r="L606" i="11"/>
  <c r="K606" i="11"/>
  <c r="J606" i="11"/>
  <c r="I606" i="11"/>
  <c r="L605" i="11"/>
  <c r="K605" i="11"/>
  <c r="J605" i="11"/>
  <c r="I605" i="11"/>
  <c r="L604" i="11"/>
  <c r="K604" i="11"/>
  <c r="J604" i="11"/>
  <c r="I604" i="11"/>
  <c r="L603" i="11"/>
  <c r="K603" i="11"/>
  <c r="J603" i="11"/>
  <c r="I603" i="11"/>
  <c r="L602" i="11"/>
  <c r="K602" i="11"/>
  <c r="J602" i="11"/>
  <c r="I602" i="11"/>
  <c r="L601" i="11"/>
  <c r="K601" i="11"/>
  <c r="J601" i="11"/>
  <c r="I601" i="11"/>
  <c r="L600" i="11"/>
  <c r="K600" i="11"/>
  <c r="J600" i="11"/>
  <c r="I600" i="11"/>
  <c r="L599" i="11"/>
  <c r="K599" i="11"/>
  <c r="J599" i="11"/>
  <c r="I599" i="11"/>
  <c r="L598" i="11"/>
  <c r="K598" i="11"/>
  <c r="J598" i="11"/>
  <c r="I598" i="11"/>
  <c r="L597" i="11"/>
  <c r="K597" i="11"/>
  <c r="J597" i="11"/>
  <c r="I597" i="11"/>
  <c r="L596" i="11"/>
  <c r="K596" i="11"/>
  <c r="J596" i="11"/>
  <c r="I596" i="11"/>
  <c r="L595" i="11"/>
  <c r="K595" i="11"/>
  <c r="J595" i="11"/>
  <c r="I595" i="11"/>
  <c r="L594" i="11"/>
  <c r="K594" i="11"/>
  <c r="J594" i="11"/>
  <c r="I594" i="11"/>
  <c r="L593" i="11"/>
  <c r="K593" i="11"/>
  <c r="J593" i="11"/>
  <c r="I593" i="11"/>
  <c r="L592" i="11"/>
  <c r="K592" i="11"/>
  <c r="J592" i="11"/>
  <c r="I592" i="11"/>
  <c r="L591" i="11"/>
  <c r="K591" i="11"/>
  <c r="J591" i="11"/>
  <c r="I591" i="11"/>
  <c r="L590" i="11"/>
  <c r="K590" i="11"/>
  <c r="J590" i="11"/>
  <c r="I590" i="11"/>
  <c r="L589" i="11"/>
  <c r="K589" i="11"/>
  <c r="J589" i="11"/>
  <c r="I589" i="11"/>
  <c r="L588" i="11"/>
  <c r="K588" i="11"/>
  <c r="J588" i="11"/>
  <c r="I588" i="11"/>
  <c r="L587" i="11"/>
  <c r="K587" i="11"/>
  <c r="J587" i="11"/>
  <c r="I587" i="11"/>
  <c r="L586" i="11"/>
  <c r="K586" i="11"/>
  <c r="J586" i="11"/>
  <c r="I586" i="11"/>
  <c r="L585" i="11"/>
  <c r="K585" i="11"/>
  <c r="J585" i="11"/>
  <c r="I585" i="11"/>
  <c r="L584" i="11"/>
  <c r="K584" i="11"/>
  <c r="J584" i="11"/>
  <c r="I584" i="11"/>
  <c r="L583" i="11"/>
  <c r="K583" i="11"/>
  <c r="J583" i="11"/>
  <c r="I583" i="11"/>
  <c r="L582" i="11"/>
  <c r="K582" i="11"/>
  <c r="J582" i="11"/>
  <c r="I582" i="11"/>
  <c r="L581" i="11"/>
  <c r="K581" i="11"/>
  <c r="J581" i="11"/>
  <c r="I581" i="11"/>
  <c r="L580" i="11"/>
  <c r="K580" i="11"/>
  <c r="J580" i="11"/>
  <c r="I580" i="11"/>
  <c r="L579" i="11"/>
  <c r="K579" i="11"/>
  <c r="J579" i="11"/>
  <c r="I579" i="11"/>
  <c r="L578" i="11"/>
  <c r="K578" i="11"/>
  <c r="J578" i="11"/>
  <c r="I578" i="11"/>
  <c r="L577" i="11"/>
  <c r="K577" i="11"/>
  <c r="J577" i="11"/>
  <c r="I577" i="11"/>
  <c r="L576" i="11"/>
  <c r="K576" i="11"/>
  <c r="J576" i="11"/>
  <c r="I576" i="11"/>
  <c r="L575" i="11"/>
  <c r="K575" i="11"/>
  <c r="J575" i="11"/>
  <c r="I575" i="11"/>
  <c r="L574" i="11"/>
  <c r="K574" i="11"/>
  <c r="J574" i="11"/>
  <c r="I574" i="11"/>
  <c r="L573" i="11"/>
  <c r="K573" i="11"/>
  <c r="J573" i="11"/>
  <c r="I573" i="11"/>
  <c r="L572" i="11"/>
  <c r="K572" i="11"/>
  <c r="J572" i="11"/>
  <c r="I572" i="11"/>
  <c r="L571" i="11"/>
  <c r="K571" i="11"/>
  <c r="J571" i="11"/>
  <c r="I571" i="11"/>
  <c r="L570" i="11"/>
  <c r="K570" i="11"/>
  <c r="J570" i="11"/>
  <c r="I570" i="11"/>
  <c r="L569" i="11"/>
  <c r="K569" i="11"/>
  <c r="J569" i="11"/>
  <c r="I569" i="11"/>
  <c r="L568" i="11"/>
  <c r="K568" i="11"/>
  <c r="J568" i="11"/>
  <c r="I568" i="11"/>
  <c r="L567" i="11"/>
  <c r="K567" i="11"/>
  <c r="J567" i="11"/>
  <c r="I567" i="11"/>
  <c r="L566" i="11"/>
  <c r="K566" i="11"/>
  <c r="J566" i="11"/>
  <c r="I566" i="11"/>
  <c r="L565" i="11"/>
  <c r="K565" i="11"/>
  <c r="J565" i="11"/>
  <c r="I565" i="11"/>
  <c r="L564" i="11"/>
  <c r="K564" i="11"/>
  <c r="J564" i="11"/>
  <c r="I564" i="11"/>
  <c r="L563" i="11"/>
  <c r="K563" i="11"/>
  <c r="J563" i="11"/>
  <c r="I563" i="11"/>
  <c r="L562" i="11"/>
  <c r="K562" i="11"/>
  <c r="J562" i="11"/>
  <c r="I562" i="11"/>
  <c r="L561" i="11"/>
  <c r="K561" i="11"/>
  <c r="J561" i="11"/>
  <c r="I561" i="11"/>
  <c r="L560" i="11"/>
  <c r="K560" i="11"/>
  <c r="J560" i="11"/>
  <c r="I560" i="11"/>
  <c r="L559" i="11"/>
  <c r="K559" i="11"/>
  <c r="J559" i="11"/>
  <c r="I559" i="11"/>
  <c r="L558" i="11"/>
  <c r="K558" i="11"/>
  <c r="J558" i="11"/>
  <c r="I558" i="11"/>
  <c r="L557" i="11"/>
  <c r="K557" i="11"/>
  <c r="J557" i="11"/>
  <c r="I557" i="11"/>
  <c r="L556" i="11"/>
  <c r="K556" i="11"/>
  <c r="J556" i="11"/>
  <c r="I556" i="11"/>
  <c r="L555" i="11"/>
  <c r="K555" i="11"/>
  <c r="J555" i="11"/>
  <c r="I555" i="11"/>
  <c r="L554" i="11"/>
  <c r="K554" i="11"/>
  <c r="J554" i="11"/>
  <c r="I554" i="11"/>
  <c r="L553" i="11"/>
  <c r="K553" i="11"/>
  <c r="J553" i="11"/>
  <c r="I553" i="11"/>
  <c r="L552" i="11"/>
  <c r="K552" i="11"/>
  <c r="J552" i="11"/>
  <c r="I552" i="11"/>
  <c r="L551" i="11"/>
  <c r="K551" i="11"/>
  <c r="J551" i="11"/>
  <c r="I551" i="11"/>
  <c r="L550" i="11"/>
  <c r="K550" i="11"/>
  <c r="J550" i="11"/>
  <c r="I550" i="11"/>
  <c r="L549" i="11"/>
  <c r="K549" i="11"/>
  <c r="J549" i="11"/>
  <c r="I549" i="11"/>
  <c r="L548" i="11"/>
  <c r="K548" i="11"/>
  <c r="J548" i="11"/>
  <c r="I548" i="11"/>
  <c r="L547" i="11"/>
  <c r="K547" i="11"/>
  <c r="J547" i="11"/>
  <c r="I547" i="11"/>
  <c r="L546" i="11"/>
  <c r="K546" i="11"/>
  <c r="J546" i="11"/>
  <c r="I546" i="11"/>
  <c r="L545" i="11"/>
  <c r="K545" i="11"/>
  <c r="J545" i="11"/>
  <c r="I545" i="11"/>
  <c r="L544" i="11"/>
  <c r="K544" i="11"/>
  <c r="J544" i="11"/>
  <c r="I544" i="11"/>
  <c r="L543" i="11"/>
  <c r="K543" i="11"/>
  <c r="J543" i="11"/>
  <c r="I543" i="11"/>
  <c r="L542" i="11"/>
  <c r="K542" i="11"/>
  <c r="J542" i="11"/>
  <c r="I542" i="11"/>
  <c r="L541" i="11"/>
  <c r="K541" i="11"/>
  <c r="J541" i="11"/>
  <c r="I541" i="11"/>
  <c r="L540" i="11"/>
  <c r="K540" i="11"/>
  <c r="J540" i="11"/>
  <c r="I540" i="11"/>
  <c r="L539" i="11"/>
  <c r="K539" i="11"/>
  <c r="J539" i="11"/>
  <c r="I539" i="11"/>
  <c r="L538" i="11"/>
  <c r="K538" i="11"/>
  <c r="J538" i="11"/>
  <c r="I538" i="11"/>
  <c r="L537" i="11"/>
  <c r="K537" i="11"/>
  <c r="J537" i="11"/>
  <c r="I537" i="11"/>
  <c r="L536" i="11"/>
  <c r="K536" i="11"/>
  <c r="J536" i="11"/>
  <c r="I536" i="11"/>
  <c r="L535" i="11"/>
  <c r="K535" i="11"/>
  <c r="J535" i="11"/>
  <c r="I535" i="11"/>
  <c r="L534" i="11"/>
  <c r="K534" i="11"/>
  <c r="J534" i="11"/>
  <c r="I534" i="11"/>
  <c r="L533" i="11"/>
  <c r="K533" i="11"/>
  <c r="J533" i="11"/>
  <c r="I533" i="11"/>
  <c r="L532" i="11"/>
  <c r="K532" i="11"/>
  <c r="J532" i="11"/>
  <c r="I532" i="11"/>
  <c r="L531" i="11"/>
  <c r="K531" i="11"/>
  <c r="J531" i="11"/>
  <c r="I531" i="11"/>
  <c r="L530" i="11"/>
  <c r="K530" i="11"/>
  <c r="J530" i="11"/>
  <c r="I530" i="11"/>
  <c r="L529" i="11"/>
  <c r="K529" i="11"/>
  <c r="J529" i="11"/>
  <c r="I529" i="11"/>
  <c r="L528" i="11"/>
  <c r="K528" i="11"/>
  <c r="J528" i="11"/>
  <c r="I528" i="11"/>
  <c r="L527" i="11"/>
  <c r="K527" i="11"/>
  <c r="J527" i="11"/>
  <c r="I527" i="11"/>
  <c r="L526" i="11"/>
  <c r="K526" i="11"/>
  <c r="J526" i="11"/>
  <c r="I526" i="11"/>
  <c r="L525" i="11"/>
  <c r="K525" i="11"/>
  <c r="J525" i="11"/>
  <c r="I525" i="11"/>
  <c r="L524" i="11"/>
  <c r="K524" i="11"/>
  <c r="J524" i="11"/>
  <c r="I524" i="11"/>
  <c r="L523" i="11"/>
  <c r="K523" i="11"/>
  <c r="J523" i="11"/>
  <c r="I523" i="11"/>
  <c r="L522" i="11"/>
  <c r="K522" i="11"/>
  <c r="J522" i="11"/>
  <c r="I522" i="11"/>
  <c r="L521" i="11"/>
  <c r="K521" i="11"/>
  <c r="J521" i="11"/>
  <c r="I521" i="11"/>
  <c r="L520" i="11"/>
  <c r="K520" i="11"/>
  <c r="J520" i="11"/>
  <c r="I520" i="11"/>
  <c r="L519" i="11"/>
  <c r="K519" i="11"/>
  <c r="J519" i="11"/>
  <c r="I519" i="11"/>
  <c r="L518" i="11"/>
  <c r="K518" i="11"/>
  <c r="J518" i="11"/>
  <c r="I518" i="11"/>
  <c r="L517" i="11"/>
  <c r="K517" i="11"/>
  <c r="J517" i="11"/>
  <c r="I517" i="11"/>
  <c r="L516" i="11"/>
  <c r="K516" i="11"/>
  <c r="J516" i="11"/>
  <c r="I516" i="11"/>
  <c r="L515" i="11"/>
  <c r="K515" i="11"/>
  <c r="J515" i="11"/>
  <c r="I515" i="11"/>
  <c r="L514" i="11"/>
  <c r="K514" i="11"/>
  <c r="J514" i="11"/>
  <c r="I514" i="11"/>
  <c r="L513" i="11"/>
  <c r="K513" i="11"/>
  <c r="J513" i="11"/>
  <c r="I513" i="11"/>
  <c r="L512" i="11"/>
  <c r="K512" i="11"/>
  <c r="J512" i="11"/>
  <c r="I512" i="11"/>
  <c r="L511" i="11"/>
  <c r="K511" i="11"/>
  <c r="J511" i="11"/>
  <c r="I511" i="11"/>
  <c r="L510" i="11"/>
  <c r="K510" i="11"/>
  <c r="J510" i="11"/>
  <c r="I510" i="11"/>
  <c r="L509" i="11"/>
  <c r="K509" i="11"/>
  <c r="J509" i="11"/>
  <c r="I509" i="11"/>
  <c r="L508" i="11"/>
  <c r="K508" i="11"/>
  <c r="J508" i="11"/>
  <c r="I508" i="11"/>
  <c r="L507" i="11"/>
  <c r="K507" i="11"/>
  <c r="J507" i="11"/>
  <c r="I507" i="11"/>
  <c r="L506" i="11"/>
  <c r="K506" i="11"/>
  <c r="J506" i="11"/>
  <c r="I506" i="11"/>
  <c r="L505" i="11"/>
  <c r="K505" i="11"/>
  <c r="J505" i="11"/>
  <c r="I505" i="11"/>
  <c r="L504" i="11"/>
  <c r="K504" i="11"/>
  <c r="J504" i="11"/>
  <c r="I504" i="11"/>
  <c r="L503" i="11"/>
  <c r="K503" i="11"/>
  <c r="J503" i="11"/>
  <c r="I503" i="11"/>
  <c r="L502" i="11"/>
  <c r="K502" i="11"/>
  <c r="J502" i="11"/>
  <c r="I502" i="11"/>
  <c r="L501" i="11"/>
  <c r="K501" i="11"/>
  <c r="J501" i="11"/>
  <c r="I501" i="11"/>
  <c r="L500" i="11"/>
  <c r="K500" i="11"/>
  <c r="J500" i="11"/>
  <c r="I500" i="11"/>
  <c r="L499" i="11"/>
  <c r="K499" i="11"/>
  <c r="J499" i="11"/>
  <c r="I499" i="11"/>
  <c r="L498" i="11"/>
  <c r="K498" i="11"/>
  <c r="J498" i="11"/>
  <c r="I498" i="11"/>
  <c r="L497" i="11"/>
  <c r="K497" i="11"/>
  <c r="J497" i="11"/>
  <c r="I497" i="11"/>
  <c r="L496" i="11"/>
  <c r="K496" i="11"/>
  <c r="J496" i="11"/>
  <c r="I496" i="11"/>
  <c r="L495" i="11"/>
  <c r="K495" i="11"/>
  <c r="J495" i="11"/>
  <c r="I495" i="11"/>
  <c r="L494" i="11"/>
  <c r="K494" i="11"/>
  <c r="J494" i="11"/>
  <c r="I494" i="11"/>
  <c r="L493" i="11"/>
  <c r="K493" i="11"/>
  <c r="J493" i="11"/>
  <c r="I493" i="11"/>
  <c r="L492" i="11"/>
  <c r="K492" i="11"/>
  <c r="J492" i="11"/>
  <c r="I492" i="11"/>
  <c r="L491" i="11"/>
  <c r="K491" i="11"/>
  <c r="J491" i="11"/>
  <c r="I491" i="11"/>
  <c r="L490" i="11"/>
  <c r="K490" i="11"/>
  <c r="J490" i="11"/>
  <c r="I490" i="11"/>
  <c r="L489" i="11"/>
  <c r="K489" i="11"/>
  <c r="J489" i="11"/>
  <c r="I489" i="11"/>
  <c r="L488" i="11"/>
  <c r="K488" i="11"/>
  <c r="J488" i="11"/>
  <c r="I488" i="11"/>
  <c r="L487" i="11"/>
  <c r="K487" i="11"/>
  <c r="J487" i="11"/>
  <c r="I487" i="11"/>
  <c r="L486" i="11"/>
  <c r="K486" i="11"/>
  <c r="J486" i="11"/>
  <c r="I486" i="11"/>
  <c r="L485" i="11"/>
  <c r="K485" i="11"/>
  <c r="J485" i="11"/>
  <c r="I485" i="11"/>
  <c r="L484" i="11"/>
  <c r="K484" i="11"/>
  <c r="J484" i="11"/>
  <c r="I484" i="11"/>
  <c r="L483" i="11"/>
  <c r="K483" i="11"/>
  <c r="J483" i="11"/>
  <c r="I483" i="11"/>
  <c r="L482" i="11"/>
  <c r="K482" i="11"/>
  <c r="J482" i="11"/>
  <c r="I482" i="11"/>
  <c r="L481" i="11"/>
  <c r="K481" i="11"/>
  <c r="J481" i="11"/>
  <c r="I481" i="11"/>
  <c r="L480" i="11"/>
  <c r="K480" i="11"/>
  <c r="J480" i="11"/>
  <c r="I480" i="11"/>
  <c r="L479" i="11"/>
  <c r="K479" i="11"/>
  <c r="J479" i="11"/>
  <c r="I479" i="11"/>
  <c r="L478" i="11"/>
  <c r="K478" i="11"/>
  <c r="J478" i="11"/>
  <c r="I478" i="11"/>
  <c r="L477" i="11"/>
  <c r="K477" i="11"/>
  <c r="J477" i="11"/>
  <c r="I477" i="11"/>
  <c r="L476" i="11"/>
  <c r="K476" i="11"/>
  <c r="J476" i="11"/>
  <c r="I476" i="11"/>
  <c r="L475" i="11"/>
  <c r="K475" i="11"/>
  <c r="J475" i="11"/>
  <c r="I475" i="11"/>
  <c r="L474" i="11"/>
  <c r="K474" i="11"/>
  <c r="J474" i="11"/>
  <c r="I474" i="11"/>
  <c r="L473" i="11"/>
  <c r="K473" i="11"/>
  <c r="J473" i="11"/>
  <c r="I473" i="11"/>
  <c r="L472" i="11"/>
  <c r="K472" i="11"/>
  <c r="J472" i="11"/>
  <c r="I472" i="11"/>
  <c r="L471" i="11"/>
  <c r="K471" i="11"/>
  <c r="J471" i="11"/>
  <c r="I471" i="11"/>
  <c r="L470" i="11"/>
  <c r="K470" i="11"/>
  <c r="J470" i="11"/>
  <c r="I470" i="11"/>
  <c r="L469" i="11"/>
  <c r="K469" i="11"/>
  <c r="J469" i="11"/>
  <c r="I469" i="11"/>
  <c r="L468" i="11"/>
  <c r="K468" i="11"/>
  <c r="J468" i="11"/>
  <c r="I468" i="11"/>
  <c r="L467" i="11"/>
  <c r="K467" i="11"/>
  <c r="J467" i="11"/>
  <c r="I467" i="11"/>
  <c r="L466" i="11"/>
  <c r="K466" i="11"/>
  <c r="J466" i="11"/>
  <c r="I466" i="11"/>
  <c r="L465" i="11"/>
  <c r="K465" i="11"/>
  <c r="J465" i="11"/>
  <c r="I465" i="11"/>
  <c r="L464" i="11"/>
  <c r="K464" i="11"/>
  <c r="J464" i="11"/>
  <c r="I464" i="11"/>
  <c r="L463" i="11"/>
  <c r="K463" i="11"/>
  <c r="J463" i="11"/>
  <c r="I463" i="11"/>
  <c r="L462" i="11"/>
  <c r="K462" i="11"/>
  <c r="J462" i="11"/>
  <c r="I462" i="11"/>
  <c r="L461" i="11"/>
  <c r="K461" i="11"/>
  <c r="J461" i="11"/>
  <c r="I461" i="11"/>
  <c r="L460" i="11"/>
  <c r="K460" i="11"/>
  <c r="J460" i="11"/>
  <c r="I460" i="11"/>
  <c r="L459" i="11"/>
  <c r="K459" i="11"/>
  <c r="J459" i="11"/>
  <c r="I459" i="11"/>
  <c r="L458" i="11"/>
  <c r="K458" i="11"/>
  <c r="J458" i="11"/>
  <c r="I458" i="11"/>
  <c r="L457" i="11"/>
  <c r="K457" i="11"/>
  <c r="J457" i="11"/>
  <c r="I457" i="11"/>
  <c r="L456" i="11"/>
  <c r="K456" i="11"/>
  <c r="J456" i="11"/>
  <c r="I456" i="11"/>
  <c r="L455" i="11"/>
  <c r="K455" i="11"/>
  <c r="J455" i="11"/>
  <c r="I455" i="11"/>
  <c r="L454" i="11"/>
  <c r="K454" i="11"/>
  <c r="J454" i="11"/>
  <c r="I454" i="11"/>
  <c r="L453" i="11"/>
  <c r="K453" i="11"/>
  <c r="J453" i="11"/>
  <c r="I453" i="11"/>
  <c r="L452" i="11"/>
  <c r="K452" i="11"/>
  <c r="J452" i="11"/>
  <c r="I452" i="11"/>
  <c r="L451" i="11"/>
  <c r="K451" i="11"/>
  <c r="J451" i="11"/>
  <c r="I451" i="11"/>
  <c r="L450" i="11"/>
  <c r="K450" i="11"/>
  <c r="J450" i="11"/>
  <c r="I450" i="11"/>
  <c r="L449" i="11"/>
  <c r="K449" i="11"/>
  <c r="J449" i="11"/>
  <c r="I449" i="11"/>
  <c r="L448" i="11"/>
  <c r="K448" i="11"/>
  <c r="J448" i="11"/>
  <c r="I448" i="11"/>
  <c r="L447" i="11"/>
  <c r="K447" i="11"/>
  <c r="J447" i="11"/>
  <c r="I447" i="11"/>
  <c r="L446" i="11"/>
  <c r="K446" i="11"/>
  <c r="J446" i="11"/>
  <c r="I446" i="11"/>
  <c r="L445" i="11"/>
  <c r="K445" i="11"/>
  <c r="J445" i="11"/>
  <c r="I445" i="11"/>
  <c r="L444" i="11"/>
  <c r="K444" i="11"/>
  <c r="J444" i="11"/>
  <c r="I444" i="11"/>
  <c r="L443" i="11"/>
  <c r="K443" i="11"/>
  <c r="J443" i="11"/>
  <c r="I443" i="11"/>
  <c r="L442" i="11"/>
  <c r="K442" i="11"/>
  <c r="J442" i="11"/>
  <c r="I442" i="11"/>
  <c r="L441" i="11"/>
  <c r="K441" i="11"/>
  <c r="J441" i="11"/>
  <c r="I441" i="11"/>
  <c r="L440" i="11"/>
  <c r="K440" i="11"/>
  <c r="J440" i="11"/>
  <c r="I440" i="11"/>
  <c r="L439" i="11"/>
  <c r="K439" i="11"/>
  <c r="J439" i="11"/>
  <c r="I439" i="11"/>
  <c r="L438" i="11"/>
  <c r="K438" i="11"/>
  <c r="J438" i="11"/>
  <c r="I438" i="11"/>
  <c r="L437" i="11"/>
  <c r="K437" i="11"/>
  <c r="J437" i="11"/>
  <c r="I437" i="11"/>
  <c r="L436" i="11"/>
  <c r="K436" i="11"/>
  <c r="J436" i="11"/>
  <c r="I436" i="11"/>
  <c r="L435" i="11"/>
  <c r="K435" i="11"/>
  <c r="J435" i="11"/>
  <c r="I435" i="11"/>
  <c r="L434" i="11"/>
  <c r="K434" i="11"/>
  <c r="J434" i="11"/>
  <c r="I434" i="11"/>
  <c r="L433" i="11"/>
  <c r="K433" i="11"/>
  <c r="J433" i="11"/>
  <c r="I433" i="11"/>
  <c r="L432" i="11"/>
  <c r="K432" i="11"/>
  <c r="J432" i="11"/>
  <c r="I432" i="11"/>
  <c r="L431" i="11"/>
  <c r="K431" i="11"/>
  <c r="J431" i="11"/>
  <c r="I431" i="11"/>
  <c r="L430" i="11"/>
  <c r="K430" i="11"/>
  <c r="J430" i="11"/>
  <c r="I430" i="11"/>
  <c r="L429" i="11"/>
  <c r="K429" i="11"/>
  <c r="J429" i="11"/>
  <c r="I429" i="11"/>
  <c r="L428" i="11"/>
  <c r="K428" i="11"/>
  <c r="J428" i="11"/>
  <c r="I428" i="11"/>
  <c r="L427" i="11"/>
  <c r="K427" i="11"/>
  <c r="J427" i="11"/>
  <c r="I427" i="11"/>
  <c r="L426" i="11"/>
  <c r="K426" i="11"/>
  <c r="J426" i="11"/>
  <c r="I426" i="11"/>
  <c r="L425" i="11"/>
  <c r="K425" i="11"/>
  <c r="J425" i="11"/>
  <c r="I425" i="11"/>
  <c r="L424" i="11"/>
  <c r="K424" i="11"/>
  <c r="J424" i="11"/>
  <c r="I424" i="11"/>
  <c r="L423" i="11"/>
  <c r="K423" i="11"/>
  <c r="J423" i="11"/>
  <c r="I423" i="11"/>
  <c r="L422" i="11"/>
  <c r="K422" i="11"/>
  <c r="J422" i="11"/>
  <c r="I422" i="11"/>
  <c r="L421" i="11"/>
  <c r="K421" i="11"/>
  <c r="J421" i="11"/>
  <c r="I421" i="11"/>
  <c r="L420" i="11"/>
  <c r="K420" i="11"/>
  <c r="J420" i="11"/>
  <c r="I420" i="11"/>
  <c r="L419" i="11"/>
  <c r="K419" i="11"/>
  <c r="J419" i="11"/>
  <c r="I419" i="11"/>
  <c r="L418" i="11"/>
  <c r="K418" i="11"/>
  <c r="J418" i="11"/>
  <c r="I418" i="11"/>
  <c r="L417" i="11"/>
  <c r="K417" i="11"/>
  <c r="J417" i="11"/>
  <c r="I417" i="11"/>
  <c r="L416" i="11"/>
  <c r="K416" i="11"/>
  <c r="J416" i="11"/>
  <c r="I416" i="11"/>
  <c r="L415" i="11"/>
  <c r="K415" i="11"/>
  <c r="J415" i="11"/>
  <c r="I415" i="11"/>
  <c r="L414" i="11"/>
  <c r="K414" i="11"/>
  <c r="J414" i="11"/>
  <c r="I414" i="11"/>
  <c r="L413" i="11"/>
  <c r="K413" i="11"/>
  <c r="J413" i="11"/>
  <c r="I413" i="11"/>
  <c r="L412" i="11"/>
  <c r="K412" i="11"/>
  <c r="J412" i="11"/>
  <c r="I412" i="11"/>
  <c r="L411" i="11"/>
  <c r="K411" i="11"/>
  <c r="J411" i="11"/>
  <c r="I411" i="11"/>
  <c r="L410" i="11"/>
  <c r="K410" i="11"/>
  <c r="J410" i="11"/>
  <c r="I410" i="11"/>
  <c r="L409" i="11"/>
  <c r="K409" i="11"/>
  <c r="J409" i="11"/>
  <c r="I409" i="11"/>
  <c r="L408" i="11"/>
  <c r="K408" i="11"/>
  <c r="J408" i="11"/>
  <c r="I408" i="11"/>
  <c r="L407" i="11"/>
  <c r="K407" i="11"/>
  <c r="J407" i="11"/>
  <c r="I407" i="11"/>
  <c r="L406" i="11"/>
  <c r="K406" i="11"/>
  <c r="J406" i="11"/>
  <c r="I406" i="11"/>
  <c r="L405" i="11"/>
  <c r="K405" i="11"/>
  <c r="J405" i="11"/>
  <c r="I405" i="11"/>
  <c r="L404" i="11"/>
  <c r="K404" i="11"/>
  <c r="J404" i="11"/>
  <c r="I404" i="11"/>
  <c r="L403" i="11"/>
  <c r="K403" i="11"/>
  <c r="J403" i="11"/>
  <c r="I403" i="11"/>
  <c r="L402" i="11"/>
  <c r="K402" i="11"/>
  <c r="J402" i="11"/>
  <c r="I402" i="11"/>
  <c r="L401" i="11"/>
  <c r="K401" i="11"/>
  <c r="J401" i="11"/>
  <c r="I401" i="11"/>
  <c r="L400" i="11"/>
  <c r="K400" i="11"/>
  <c r="J400" i="11"/>
  <c r="I400" i="11"/>
  <c r="L399" i="11"/>
  <c r="K399" i="11"/>
  <c r="J399" i="11"/>
  <c r="I399" i="11"/>
  <c r="L398" i="11"/>
  <c r="K398" i="11"/>
  <c r="J398" i="11"/>
  <c r="I398" i="11"/>
  <c r="L397" i="11"/>
  <c r="K397" i="11"/>
  <c r="J397" i="11"/>
  <c r="I397" i="11"/>
  <c r="L396" i="11"/>
  <c r="K396" i="11"/>
  <c r="J396" i="11"/>
  <c r="I396" i="11"/>
  <c r="L395" i="11"/>
  <c r="K395" i="11"/>
  <c r="J395" i="11"/>
  <c r="I395" i="11"/>
  <c r="L394" i="11"/>
  <c r="K394" i="11"/>
  <c r="J394" i="11"/>
  <c r="I394" i="11"/>
  <c r="L393" i="11"/>
  <c r="K393" i="11"/>
  <c r="J393" i="11"/>
  <c r="I393" i="11"/>
  <c r="L392" i="11"/>
  <c r="K392" i="11"/>
  <c r="J392" i="11"/>
  <c r="I392" i="11"/>
  <c r="L391" i="11"/>
  <c r="K391" i="11"/>
  <c r="J391" i="11"/>
  <c r="I391" i="11"/>
  <c r="L390" i="11"/>
  <c r="K390" i="11"/>
  <c r="J390" i="11"/>
  <c r="I390" i="11"/>
  <c r="L389" i="11"/>
  <c r="K389" i="11"/>
  <c r="J389" i="11"/>
  <c r="I389" i="11"/>
  <c r="L388" i="11"/>
  <c r="K388" i="11"/>
  <c r="J388" i="11"/>
  <c r="I388" i="11"/>
  <c r="L387" i="11"/>
  <c r="K387" i="11"/>
  <c r="J387" i="11"/>
  <c r="I387" i="11"/>
  <c r="L386" i="11"/>
  <c r="K386" i="11"/>
  <c r="J386" i="11"/>
  <c r="I386" i="11"/>
  <c r="L385" i="11"/>
  <c r="K385" i="11"/>
  <c r="J385" i="11"/>
  <c r="I385" i="11"/>
  <c r="L384" i="11"/>
  <c r="K384" i="11"/>
  <c r="J384" i="11"/>
  <c r="I384" i="11"/>
  <c r="L383" i="11"/>
  <c r="K383" i="11"/>
  <c r="J383" i="11"/>
  <c r="I383" i="11"/>
  <c r="L382" i="11"/>
  <c r="K382" i="11"/>
  <c r="J382" i="11"/>
  <c r="I382" i="11"/>
  <c r="L381" i="11"/>
  <c r="K381" i="11"/>
  <c r="J381" i="11"/>
  <c r="I381" i="11"/>
  <c r="L380" i="11"/>
  <c r="K380" i="11"/>
  <c r="J380" i="11"/>
  <c r="I380" i="11"/>
  <c r="L379" i="11"/>
  <c r="K379" i="11"/>
  <c r="J379" i="11"/>
  <c r="I379" i="11"/>
  <c r="L378" i="11"/>
  <c r="K378" i="11"/>
  <c r="J378" i="11"/>
  <c r="I378" i="11"/>
  <c r="L377" i="11"/>
  <c r="K377" i="11"/>
  <c r="J377" i="11"/>
  <c r="I377" i="11"/>
  <c r="L376" i="11"/>
  <c r="K376" i="11"/>
  <c r="J376" i="11"/>
  <c r="I376" i="11"/>
  <c r="L375" i="11"/>
  <c r="K375" i="11"/>
  <c r="J375" i="11"/>
  <c r="I375" i="11"/>
  <c r="L374" i="11"/>
  <c r="K374" i="11"/>
  <c r="J374" i="11"/>
  <c r="I374" i="11"/>
  <c r="L373" i="11"/>
  <c r="K373" i="11"/>
  <c r="J373" i="11"/>
  <c r="I373" i="11"/>
  <c r="L372" i="11"/>
  <c r="K372" i="11"/>
  <c r="J372" i="11"/>
  <c r="I372" i="11"/>
  <c r="L371" i="11"/>
  <c r="K371" i="11"/>
  <c r="J371" i="11"/>
  <c r="I371" i="11"/>
  <c r="L370" i="11"/>
  <c r="K370" i="11"/>
  <c r="J370" i="11"/>
  <c r="I370" i="11"/>
  <c r="L369" i="11"/>
  <c r="K369" i="11"/>
  <c r="J369" i="11"/>
  <c r="I369" i="11"/>
  <c r="L368" i="11"/>
  <c r="K368" i="11"/>
  <c r="J368" i="11"/>
  <c r="I368" i="11"/>
  <c r="L367" i="11"/>
  <c r="K367" i="11"/>
  <c r="J367" i="11"/>
  <c r="I367" i="11"/>
  <c r="L366" i="11"/>
  <c r="K366" i="11"/>
  <c r="J366" i="11"/>
  <c r="I366" i="11"/>
  <c r="L365" i="11"/>
  <c r="K365" i="11"/>
  <c r="J365" i="11"/>
  <c r="I365" i="11"/>
  <c r="L364" i="11"/>
  <c r="K364" i="11"/>
  <c r="J364" i="11"/>
  <c r="I364" i="11"/>
  <c r="L363" i="11"/>
  <c r="K363" i="11"/>
  <c r="J363" i="11"/>
  <c r="I363" i="11"/>
  <c r="L362" i="11"/>
  <c r="K362" i="11"/>
  <c r="J362" i="11"/>
  <c r="I362" i="11"/>
  <c r="L361" i="11"/>
  <c r="K361" i="11"/>
  <c r="J361" i="11"/>
  <c r="I361" i="11"/>
  <c r="L360" i="11"/>
  <c r="K360" i="11"/>
  <c r="J360" i="11"/>
  <c r="I360" i="11"/>
  <c r="L359" i="11"/>
  <c r="K359" i="11"/>
  <c r="J359" i="11"/>
  <c r="I359" i="11"/>
  <c r="L358" i="11"/>
  <c r="K358" i="11"/>
  <c r="J358" i="11"/>
  <c r="I358" i="11"/>
  <c r="L357" i="11"/>
  <c r="K357" i="11"/>
  <c r="J357" i="11"/>
  <c r="I357" i="11"/>
  <c r="L356" i="11"/>
  <c r="K356" i="11"/>
  <c r="J356" i="11"/>
  <c r="I356" i="11"/>
  <c r="L355" i="11"/>
  <c r="K355" i="11"/>
  <c r="J355" i="11"/>
  <c r="I355" i="11"/>
  <c r="L354" i="11"/>
  <c r="K354" i="11"/>
  <c r="J354" i="11"/>
  <c r="I354" i="11"/>
  <c r="L353" i="11"/>
  <c r="K353" i="11"/>
  <c r="J353" i="11"/>
  <c r="I353" i="11"/>
  <c r="L352" i="11"/>
  <c r="K352" i="11"/>
  <c r="J352" i="11"/>
  <c r="I352" i="11"/>
  <c r="L351" i="11"/>
  <c r="K351" i="11"/>
  <c r="J351" i="11"/>
  <c r="I351" i="11"/>
  <c r="L350" i="11"/>
  <c r="K350" i="11"/>
  <c r="J350" i="11"/>
  <c r="I350" i="11"/>
  <c r="L349" i="11"/>
  <c r="K349" i="11"/>
  <c r="J349" i="11"/>
  <c r="I349" i="11"/>
  <c r="L348" i="11"/>
  <c r="K348" i="11"/>
  <c r="J348" i="11"/>
  <c r="I348" i="11"/>
  <c r="L347" i="11"/>
  <c r="K347" i="11"/>
  <c r="J347" i="11"/>
  <c r="I347" i="11"/>
  <c r="L346" i="11"/>
  <c r="K346" i="11"/>
  <c r="J346" i="11"/>
  <c r="I346" i="11"/>
  <c r="L345" i="11"/>
  <c r="K345" i="11"/>
  <c r="J345" i="11"/>
  <c r="I345" i="11"/>
  <c r="L344" i="11"/>
  <c r="K344" i="11"/>
  <c r="J344" i="11"/>
  <c r="I344" i="11"/>
  <c r="L343" i="11"/>
  <c r="K343" i="11"/>
  <c r="J343" i="11"/>
  <c r="I343" i="11"/>
  <c r="L342" i="11"/>
  <c r="K342" i="11"/>
  <c r="J342" i="11"/>
  <c r="I342" i="11"/>
  <c r="L341" i="11"/>
  <c r="K341" i="11"/>
  <c r="J341" i="11"/>
  <c r="I341" i="11"/>
  <c r="L340" i="11"/>
  <c r="K340" i="11"/>
  <c r="J340" i="11"/>
  <c r="I340" i="11"/>
  <c r="L339" i="11"/>
  <c r="K339" i="11"/>
  <c r="J339" i="11"/>
  <c r="I339" i="11"/>
  <c r="L338" i="11"/>
  <c r="K338" i="11"/>
  <c r="J338" i="11"/>
  <c r="I338" i="11"/>
  <c r="L337" i="11"/>
  <c r="K337" i="11"/>
  <c r="J337" i="11"/>
  <c r="I337" i="11"/>
  <c r="L336" i="11"/>
  <c r="K336" i="11"/>
  <c r="J336" i="11"/>
  <c r="I336" i="11"/>
  <c r="L335" i="11"/>
  <c r="K335" i="11"/>
  <c r="J335" i="11"/>
  <c r="I335" i="11"/>
  <c r="L334" i="11"/>
  <c r="K334" i="11"/>
  <c r="J334" i="11"/>
  <c r="I334" i="11"/>
  <c r="L333" i="11"/>
  <c r="K333" i="11"/>
  <c r="J333" i="11"/>
  <c r="I333" i="11"/>
  <c r="L332" i="11"/>
  <c r="K332" i="11"/>
  <c r="J332" i="11"/>
  <c r="I332" i="11"/>
  <c r="L331" i="11"/>
  <c r="K331" i="11"/>
  <c r="J331" i="11"/>
  <c r="I331" i="11"/>
  <c r="L330" i="11"/>
  <c r="K330" i="11"/>
  <c r="J330" i="11"/>
  <c r="I330" i="11"/>
  <c r="L329" i="11"/>
  <c r="K329" i="11"/>
  <c r="J329" i="11"/>
  <c r="I329" i="11"/>
  <c r="L328" i="11"/>
  <c r="K328" i="11"/>
  <c r="J328" i="11"/>
  <c r="I328" i="11"/>
  <c r="L327" i="11"/>
  <c r="K327" i="11"/>
  <c r="J327" i="11"/>
  <c r="I327" i="11"/>
  <c r="L326" i="11"/>
  <c r="K326" i="11"/>
  <c r="J326" i="11"/>
  <c r="I326" i="11"/>
  <c r="L325" i="11"/>
  <c r="K325" i="11"/>
  <c r="J325" i="11"/>
  <c r="I325" i="11"/>
  <c r="L324" i="11"/>
  <c r="K324" i="11"/>
  <c r="J324" i="11"/>
  <c r="I324" i="11"/>
  <c r="L323" i="11"/>
  <c r="K323" i="11"/>
  <c r="J323" i="11"/>
  <c r="I323" i="11"/>
  <c r="L322" i="11"/>
  <c r="K322" i="11"/>
  <c r="J322" i="11"/>
  <c r="I322" i="11"/>
  <c r="L321" i="11"/>
  <c r="K321" i="11"/>
  <c r="J321" i="11"/>
  <c r="I321" i="11"/>
  <c r="L320" i="11"/>
  <c r="K320" i="11"/>
  <c r="J320" i="11"/>
  <c r="I320" i="11"/>
  <c r="L319" i="11"/>
  <c r="K319" i="11"/>
  <c r="J319" i="11"/>
  <c r="I319" i="11"/>
  <c r="L318" i="11"/>
  <c r="K318" i="11"/>
  <c r="J318" i="11"/>
  <c r="I318" i="11"/>
  <c r="L317" i="11"/>
  <c r="K317" i="11"/>
  <c r="J317" i="11"/>
  <c r="I317" i="11"/>
  <c r="L316" i="11"/>
  <c r="K316" i="11"/>
  <c r="J316" i="11"/>
  <c r="I316" i="11"/>
  <c r="L315" i="11"/>
  <c r="K315" i="11"/>
  <c r="J315" i="11"/>
  <c r="I315" i="11"/>
  <c r="L314" i="11"/>
  <c r="K314" i="11"/>
  <c r="J314" i="11"/>
  <c r="I314" i="11"/>
  <c r="L313" i="11"/>
  <c r="K313" i="11"/>
  <c r="J313" i="11"/>
  <c r="I313" i="11"/>
  <c r="L312" i="11"/>
  <c r="K312" i="11"/>
  <c r="J312" i="11"/>
  <c r="I312" i="11"/>
  <c r="L311" i="11"/>
  <c r="K311" i="11"/>
  <c r="J311" i="11"/>
  <c r="I311" i="11"/>
  <c r="L310" i="11"/>
  <c r="K310" i="11"/>
  <c r="J310" i="11"/>
  <c r="I310" i="11"/>
  <c r="L309" i="11"/>
  <c r="K309" i="11"/>
  <c r="J309" i="11"/>
  <c r="I309" i="11"/>
  <c r="L308" i="11"/>
  <c r="K308" i="11"/>
  <c r="J308" i="11"/>
  <c r="I308" i="11"/>
  <c r="L307" i="11"/>
  <c r="K307" i="11"/>
  <c r="J307" i="11"/>
  <c r="I307" i="11"/>
  <c r="L306" i="11"/>
  <c r="K306" i="11"/>
  <c r="J306" i="11"/>
  <c r="I306" i="11"/>
  <c r="L305" i="11"/>
  <c r="K305" i="11"/>
  <c r="J305" i="11"/>
  <c r="I305" i="11"/>
  <c r="L304" i="11"/>
  <c r="K304" i="11"/>
  <c r="J304" i="11"/>
  <c r="I304" i="11"/>
  <c r="L303" i="11"/>
  <c r="K303" i="11"/>
  <c r="J303" i="11"/>
  <c r="I303" i="11"/>
  <c r="L302" i="11"/>
  <c r="K302" i="11"/>
  <c r="J302" i="11"/>
  <c r="I302" i="11"/>
  <c r="L301" i="11"/>
  <c r="K301" i="11"/>
  <c r="J301" i="11"/>
  <c r="I301" i="11"/>
  <c r="L300" i="11"/>
  <c r="K300" i="11"/>
  <c r="J300" i="11"/>
  <c r="I300" i="11"/>
  <c r="L299" i="11"/>
  <c r="K299" i="11"/>
  <c r="J299" i="11"/>
  <c r="I299" i="11"/>
  <c r="L298" i="11"/>
  <c r="K298" i="11"/>
  <c r="J298" i="11"/>
  <c r="I298" i="11"/>
  <c r="L297" i="11"/>
  <c r="K297" i="11"/>
  <c r="J297" i="11"/>
  <c r="I297" i="11"/>
  <c r="L296" i="11"/>
  <c r="K296" i="11"/>
  <c r="J296" i="11"/>
  <c r="I296" i="11"/>
  <c r="L295" i="11"/>
  <c r="K295" i="11"/>
  <c r="J295" i="11"/>
  <c r="I295" i="11"/>
  <c r="L294" i="11"/>
  <c r="K294" i="11"/>
  <c r="J294" i="11"/>
  <c r="I294" i="11"/>
  <c r="L293" i="11"/>
  <c r="K293" i="11"/>
  <c r="J293" i="11"/>
  <c r="I293" i="11"/>
  <c r="L292" i="11"/>
  <c r="K292" i="11"/>
  <c r="J292" i="11"/>
  <c r="I292" i="11"/>
  <c r="L291" i="11"/>
  <c r="K291" i="11"/>
  <c r="J291" i="11"/>
  <c r="I291" i="11"/>
  <c r="L290" i="11"/>
  <c r="K290" i="11"/>
  <c r="J290" i="11"/>
  <c r="I290" i="11"/>
  <c r="L289" i="11"/>
  <c r="K289" i="11"/>
  <c r="J289" i="11"/>
  <c r="I289" i="11"/>
  <c r="L288" i="11"/>
  <c r="K288" i="11"/>
  <c r="J288" i="11"/>
  <c r="I288" i="11"/>
  <c r="L287" i="11"/>
  <c r="K287" i="11"/>
  <c r="J287" i="11"/>
  <c r="I287" i="11"/>
  <c r="L286" i="11"/>
  <c r="K286" i="11"/>
  <c r="J286" i="11"/>
  <c r="I286" i="11"/>
  <c r="L285" i="11"/>
  <c r="K285" i="11"/>
  <c r="J285" i="11"/>
  <c r="I285" i="11"/>
  <c r="L284" i="11"/>
  <c r="K284" i="11"/>
  <c r="J284" i="11"/>
  <c r="I284" i="11"/>
  <c r="L283" i="11"/>
  <c r="K283" i="11"/>
  <c r="J283" i="11"/>
  <c r="I283" i="11"/>
  <c r="L282" i="11"/>
  <c r="K282" i="11"/>
  <c r="J282" i="11"/>
  <c r="I282" i="11"/>
  <c r="L281" i="11"/>
  <c r="K281" i="11"/>
  <c r="J281" i="11"/>
  <c r="I281" i="11"/>
  <c r="L280" i="11"/>
  <c r="K280" i="11"/>
  <c r="J280" i="11"/>
  <c r="I280" i="11"/>
  <c r="L279" i="11"/>
  <c r="K279" i="11"/>
  <c r="J279" i="11"/>
  <c r="I279" i="11"/>
  <c r="L278" i="11"/>
  <c r="K278" i="11"/>
  <c r="J278" i="11"/>
  <c r="I278" i="11"/>
  <c r="L277" i="11"/>
  <c r="K277" i="11"/>
  <c r="J277" i="11"/>
  <c r="I277" i="11"/>
  <c r="L276" i="11"/>
  <c r="K276" i="11"/>
  <c r="J276" i="11"/>
  <c r="I276" i="11"/>
  <c r="L275" i="11"/>
  <c r="K275" i="11"/>
  <c r="J275" i="11"/>
  <c r="I275" i="11"/>
  <c r="L274" i="11"/>
  <c r="K274" i="11"/>
  <c r="J274" i="11"/>
  <c r="I274" i="11"/>
  <c r="L273" i="11"/>
  <c r="K273" i="11"/>
  <c r="J273" i="11"/>
  <c r="I273" i="11"/>
  <c r="L272" i="11"/>
  <c r="K272" i="11"/>
  <c r="J272" i="11"/>
  <c r="I272" i="11"/>
  <c r="L271" i="11"/>
  <c r="K271" i="11"/>
  <c r="J271" i="11"/>
  <c r="I271" i="11"/>
  <c r="L270" i="11"/>
  <c r="K270" i="11"/>
  <c r="J270" i="11"/>
  <c r="I270" i="11"/>
  <c r="L269" i="11"/>
  <c r="K269" i="11"/>
  <c r="J269" i="11"/>
  <c r="I269" i="11"/>
  <c r="L268" i="11"/>
  <c r="K268" i="11"/>
  <c r="J268" i="11"/>
  <c r="I268" i="11"/>
  <c r="L267" i="11"/>
  <c r="K267" i="11"/>
  <c r="J267" i="11"/>
  <c r="I267" i="11"/>
  <c r="L266" i="11"/>
  <c r="K266" i="11"/>
  <c r="J266" i="11"/>
  <c r="I266" i="11"/>
  <c r="L265" i="11"/>
  <c r="K265" i="11"/>
  <c r="J265" i="11"/>
  <c r="I265" i="11"/>
  <c r="L264" i="11"/>
  <c r="K264" i="11"/>
  <c r="J264" i="11"/>
  <c r="I264" i="11"/>
  <c r="L263" i="11"/>
  <c r="K263" i="11"/>
  <c r="J263" i="11"/>
  <c r="I263" i="11"/>
  <c r="L262" i="11"/>
  <c r="K262" i="11"/>
  <c r="J262" i="11"/>
  <c r="I262" i="11"/>
  <c r="L261" i="11"/>
  <c r="K261" i="11"/>
  <c r="J261" i="11"/>
  <c r="I261" i="11"/>
  <c r="L260" i="11"/>
  <c r="K260" i="11"/>
  <c r="J260" i="11"/>
  <c r="I260" i="11"/>
  <c r="L259" i="11"/>
  <c r="K259" i="11"/>
  <c r="J259" i="11"/>
  <c r="I259" i="11"/>
  <c r="L258" i="11"/>
  <c r="K258" i="11"/>
  <c r="J258" i="11"/>
  <c r="I258" i="11"/>
  <c r="L257" i="11"/>
  <c r="K257" i="11"/>
  <c r="J257" i="11"/>
  <c r="I257" i="11"/>
  <c r="L256" i="11"/>
  <c r="K256" i="11"/>
  <c r="J256" i="11"/>
  <c r="I256" i="11"/>
  <c r="L255" i="11"/>
  <c r="K255" i="11"/>
  <c r="J255" i="11"/>
  <c r="I255" i="11"/>
  <c r="L254" i="11"/>
  <c r="K254" i="11"/>
  <c r="J254" i="11"/>
  <c r="I254" i="11"/>
  <c r="L253" i="11"/>
  <c r="K253" i="11"/>
  <c r="J253" i="11"/>
  <c r="I253" i="11"/>
  <c r="L252" i="11"/>
  <c r="K252" i="11"/>
  <c r="J252" i="11"/>
  <c r="I252" i="11"/>
  <c r="L251" i="11"/>
  <c r="K251" i="11"/>
  <c r="J251" i="11"/>
  <c r="I251" i="11"/>
  <c r="L250" i="11"/>
  <c r="K250" i="11"/>
  <c r="J250" i="11"/>
  <c r="I250" i="11"/>
  <c r="L249" i="11"/>
  <c r="K249" i="11"/>
  <c r="J249" i="11"/>
  <c r="I249" i="11"/>
  <c r="L248" i="11"/>
  <c r="K248" i="11"/>
  <c r="J248" i="11"/>
  <c r="I248" i="11"/>
  <c r="L247" i="11"/>
  <c r="K247" i="11"/>
  <c r="J247" i="11"/>
  <c r="I247" i="11"/>
  <c r="L246" i="11"/>
  <c r="K246" i="11"/>
  <c r="J246" i="11"/>
  <c r="I246" i="11"/>
  <c r="L245" i="11"/>
  <c r="K245" i="11"/>
  <c r="J245" i="11"/>
  <c r="I245" i="11"/>
  <c r="L244" i="11"/>
  <c r="K244" i="11"/>
  <c r="J244" i="11"/>
  <c r="I244" i="11"/>
  <c r="L243" i="11"/>
  <c r="K243" i="11"/>
  <c r="J243" i="11"/>
  <c r="I243" i="11"/>
  <c r="L242" i="11"/>
  <c r="K242" i="11"/>
  <c r="J242" i="11"/>
  <c r="I242" i="11"/>
  <c r="L241" i="11"/>
  <c r="K241" i="11"/>
  <c r="J241" i="11"/>
  <c r="I241" i="11"/>
  <c r="L240" i="11"/>
  <c r="K240" i="11"/>
  <c r="J240" i="11"/>
  <c r="I240" i="11"/>
  <c r="L239" i="11"/>
  <c r="K239" i="11"/>
  <c r="J239" i="11"/>
  <c r="I239" i="11"/>
  <c r="L238" i="11"/>
  <c r="K238" i="11"/>
  <c r="J238" i="11"/>
  <c r="I238" i="11"/>
  <c r="L237" i="11"/>
  <c r="K237" i="11"/>
  <c r="J237" i="11"/>
  <c r="I237" i="11"/>
  <c r="L236" i="11"/>
  <c r="K236" i="11"/>
  <c r="J236" i="11"/>
  <c r="I236" i="11"/>
  <c r="L235" i="11"/>
  <c r="K235" i="11"/>
  <c r="J235" i="11"/>
  <c r="I235" i="11"/>
  <c r="L234" i="11"/>
  <c r="K234" i="11"/>
  <c r="J234" i="11"/>
  <c r="I234" i="11"/>
  <c r="L233" i="11"/>
  <c r="K233" i="11"/>
  <c r="J233" i="11"/>
  <c r="I233" i="11"/>
  <c r="L232" i="11"/>
  <c r="K232" i="11"/>
  <c r="J232" i="11"/>
  <c r="I232" i="11"/>
  <c r="L231" i="11"/>
  <c r="K231" i="11"/>
  <c r="J231" i="11"/>
  <c r="I231" i="11"/>
  <c r="L230" i="11"/>
  <c r="K230" i="11"/>
  <c r="J230" i="11"/>
  <c r="I230" i="11"/>
  <c r="L229" i="11"/>
  <c r="K229" i="11"/>
  <c r="J229" i="11"/>
  <c r="I229" i="11"/>
  <c r="L228" i="11"/>
  <c r="K228" i="11"/>
  <c r="J228" i="11"/>
  <c r="I228" i="11"/>
  <c r="L227" i="11"/>
  <c r="K227" i="11"/>
  <c r="J227" i="11"/>
  <c r="I227" i="11"/>
  <c r="L226" i="11"/>
  <c r="K226" i="11"/>
  <c r="J226" i="11"/>
  <c r="I226" i="11"/>
  <c r="L225" i="11"/>
  <c r="K225" i="11"/>
  <c r="J225" i="11"/>
  <c r="I225" i="11"/>
  <c r="L224" i="11"/>
  <c r="K224" i="11"/>
  <c r="J224" i="11"/>
  <c r="I224" i="11"/>
  <c r="L223" i="11"/>
  <c r="K223" i="11"/>
  <c r="J223" i="11"/>
  <c r="I223" i="11"/>
  <c r="L222" i="11"/>
  <c r="K222" i="11"/>
  <c r="J222" i="11"/>
  <c r="I222" i="11"/>
  <c r="L221" i="11"/>
  <c r="K221" i="11"/>
  <c r="J221" i="11"/>
  <c r="I221" i="11"/>
  <c r="L220" i="11"/>
  <c r="K220" i="11"/>
  <c r="J220" i="11"/>
  <c r="I220" i="11"/>
  <c r="L219" i="11"/>
  <c r="K219" i="11"/>
  <c r="J219" i="11"/>
  <c r="I219" i="11"/>
  <c r="L218" i="11"/>
  <c r="K218" i="11"/>
  <c r="J218" i="11"/>
  <c r="I218" i="11"/>
  <c r="L217" i="11"/>
  <c r="K217" i="11"/>
  <c r="J217" i="11"/>
  <c r="I217" i="11"/>
  <c r="L216" i="11"/>
  <c r="K216" i="11"/>
  <c r="J216" i="11"/>
  <c r="I216" i="11"/>
  <c r="L215" i="11"/>
  <c r="K215" i="11"/>
  <c r="J215" i="11"/>
  <c r="I215" i="11"/>
  <c r="L214" i="11"/>
  <c r="K214" i="11"/>
  <c r="J214" i="11"/>
  <c r="I214" i="11"/>
  <c r="L213" i="11"/>
  <c r="K213" i="11"/>
  <c r="J213" i="11"/>
  <c r="I213" i="11"/>
  <c r="L212" i="11"/>
  <c r="K212" i="11"/>
  <c r="J212" i="11"/>
  <c r="I212" i="11"/>
  <c r="L211" i="11"/>
  <c r="K211" i="11"/>
  <c r="J211" i="11"/>
  <c r="I211" i="11"/>
  <c r="L210" i="11"/>
  <c r="K210" i="11"/>
  <c r="J210" i="11"/>
  <c r="I210" i="11"/>
  <c r="L209" i="11"/>
  <c r="K209" i="11"/>
  <c r="J209" i="11"/>
  <c r="I209" i="11"/>
  <c r="L208" i="11"/>
  <c r="K208" i="11"/>
  <c r="J208" i="11"/>
  <c r="I208" i="11"/>
  <c r="L207" i="11"/>
  <c r="K207" i="11"/>
  <c r="J207" i="11"/>
  <c r="I207" i="11"/>
  <c r="L206" i="11"/>
  <c r="K206" i="11"/>
  <c r="J206" i="11"/>
  <c r="I206" i="11"/>
  <c r="L205" i="11"/>
  <c r="K205" i="11"/>
  <c r="J205" i="11"/>
  <c r="I205" i="11"/>
  <c r="L204" i="11"/>
  <c r="K204" i="11"/>
  <c r="J204" i="11"/>
  <c r="I204" i="11"/>
  <c r="L203" i="11"/>
  <c r="K203" i="11"/>
  <c r="J203" i="11"/>
  <c r="I203" i="11"/>
  <c r="L202" i="11"/>
  <c r="K202" i="11"/>
  <c r="J202" i="11"/>
  <c r="I202" i="11"/>
  <c r="L201" i="11"/>
  <c r="K201" i="11"/>
  <c r="J201" i="11"/>
  <c r="I201" i="11"/>
  <c r="L200" i="11"/>
  <c r="K200" i="11"/>
  <c r="J200" i="11"/>
  <c r="I200" i="11"/>
  <c r="L199" i="11"/>
  <c r="K199" i="11"/>
  <c r="J199" i="11"/>
  <c r="I199" i="11"/>
  <c r="L198" i="11"/>
  <c r="K198" i="11"/>
  <c r="J198" i="11"/>
  <c r="I198" i="11"/>
  <c r="L197" i="11"/>
  <c r="K197" i="11"/>
  <c r="J197" i="11"/>
  <c r="I197" i="11"/>
  <c r="L196" i="11"/>
  <c r="K196" i="11"/>
  <c r="J196" i="11"/>
  <c r="I196" i="11"/>
  <c r="L195" i="11"/>
  <c r="K195" i="11"/>
  <c r="J195" i="11"/>
  <c r="I195" i="11"/>
  <c r="L194" i="11"/>
  <c r="K194" i="11"/>
  <c r="J194" i="11"/>
  <c r="I194" i="11"/>
  <c r="L193" i="11"/>
  <c r="K193" i="11"/>
  <c r="J193" i="11"/>
  <c r="I193" i="11"/>
  <c r="L192" i="11"/>
  <c r="K192" i="11"/>
  <c r="J192" i="11"/>
  <c r="I192" i="11"/>
  <c r="L191" i="11"/>
  <c r="K191" i="11"/>
  <c r="J191" i="11"/>
  <c r="I191" i="11"/>
  <c r="L190" i="11"/>
  <c r="K190" i="11"/>
  <c r="J190" i="11"/>
  <c r="I190" i="11"/>
  <c r="L189" i="11"/>
  <c r="K189" i="11"/>
  <c r="J189" i="11"/>
  <c r="I189" i="11"/>
  <c r="L188" i="11"/>
  <c r="K188" i="11"/>
  <c r="J188" i="11"/>
  <c r="I188" i="11"/>
  <c r="L187" i="11"/>
  <c r="K187" i="11"/>
  <c r="J187" i="11"/>
  <c r="I187" i="11"/>
  <c r="L186" i="11"/>
  <c r="K186" i="11"/>
  <c r="J186" i="11"/>
  <c r="I186" i="11"/>
  <c r="L185" i="11"/>
  <c r="K185" i="11"/>
  <c r="J185" i="11"/>
  <c r="I185" i="11"/>
  <c r="L184" i="11"/>
  <c r="K184" i="11"/>
  <c r="J184" i="11"/>
  <c r="I184" i="11"/>
  <c r="L183" i="11"/>
  <c r="K183" i="11"/>
  <c r="J183" i="11"/>
  <c r="I183" i="11"/>
  <c r="L182" i="11"/>
  <c r="K182" i="11"/>
  <c r="J182" i="11"/>
  <c r="I182" i="11"/>
  <c r="L181" i="11"/>
  <c r="K181" i="11"/>
  <c r="J181" i="11"/>
  <c r="I181" i="11"/>
  <c r="L180" i="11"/>
  <c r="K180" i="11"/>
  <c r="J180" i="11"/>
  <c r="I180" i="11"/>
  <c r="L179" i="11"/>
  <c r="K179" i="11"/>
  <c r="J179" i="11"/>
  <c r="I179" i="11"/>
  <c r="L178" i="11"/>
  <c r="K178" i="11"/>
  <c r="J178" i="11"/>
  <c r="I178" i="11"/>
  <c r="L177" i="11"/>
  <c r="K177" i="11"/>
  <c r="J177" i="11"/>
  <c r="I177" i="11"/>
  <c r="L176" i="11"/>
  <c r="K176" i="11"/>
  <c r="J176" i="11"/>
  <c r="I176" i="11"/>
  <c r="L175" i="11"/>
  <c r="K175" i="11"/>
  <c r="J175" i="11"/>
  <c r="I175" i="11"/>
  <c r="L174" i="11"/>
  <c r="K174" i="11"/>
  <c r="J174" i="11"/>
  <c r="I174" i="11"/>
  <c r="L173" i="11"/>
  <c r="K173" i="11"/>
  <c r="J173" i="11"/>
  <c r="I173" i="11"/>
  <c r="L172" i="11"/>
  <c r="K172" i="11"/>
  <c r="J172" i="11"/>
  <c r="I172" i="11"/>
  <c r="L171" i="11"/>
  <c r="K171" i="11"/>
  <c r="J171" i="11"/>
  <c r="I171" i="11"/>
  <c r="L170" i="11"/>
  <c r="K170" i="11"/>
  <c r="J170" i="11"/>
  <c r="I170" i="11"/>
  <c r="L169" i="11"/>
  <c r="K169" i="11"/>
  <c r="J169" i="11"/>
  <c r="I169" i="11"/>
  <c r="L168" i="11"/>
  <c r="K168" i="11"/>
  <c r="J168" i="11"/>
  <c r="I168" i="11"/>
  <c r="L167" i="11"/>
  <c r="K167" i="11"/>
  <c r="J167" i="11"/>
  <c r="I167" i="11"/>
  <c r="L166" i="11"/>
  <c r="K166" i="11"/>
  <c r="J166" i="11"/>
  <c r="I166" i="11"/>
  <c r="L165" i="11"/>
  <c r="K165" i="11"/>
  <c r="J165" i="11"/>
  <c r="I165" i="11"/>
  <c r="L164" i="11"/>
  <c r="K164" i="11"/>
  <c r="J164" i="11"/>
  <c r="I164" i="11"/>
  <c r="L163" i="11"/>
  <c r="K163" i="11"/>
  <c r="J163" i="11"/>
  <c r="I163" i="11"/>
  <c r="L162" i="11"/>
  <c r="K162" i="11"/>
  <c r="J162" i="11"/>
  <c r="I162" i="11"/>
  <c r="L161" i="11"/>
  <c r="K161" i="11"/>
  <c r="J161" i="11"/>
  <c r="I161" i="11"/>
  <c r="L160" i="11"/>
  <c r="K160" i="11"/>
  <c r="J160" i="11"/>
  <c r="I160" i="11"/>
  <c r="L159" i="11"/>
  <c r="K159" i="11"/>
  <c r="J159" i="11"/>
  <c r="I159" i="11"/>
  <c r="L158" i="11"/>
  <c r="K158" i="11"/>
  <c r="J158" i="11"/>
  <c r="I158" i="11"/>
  <c r="L157" i="11"/>
  <c r="K157" i="11"/>
  <c r="J157" i="11"/>
  <c r="I157" i="11"/>
  <c r="L156" i="11"/>
  <c r="K156" i="11"/>
  <c r="J156" i="11"/>
  <c r="I156" i="11"/>
  <c r="L155" i="11"/>
  <c r="K155" i="11"/>
  <c r="J155" i="11"/>
  <c r="I155" i="11"/>
  <c r="L154" i="11"/>
  <c r="K154" i="11"/>
  <c r="J154" i="11"/>
  <c r="I154" i="11"/>
  <c r="L153" i="11"/>
  <c r="K153" i="11"/>
  <c r="J153" i="11"/>
  <c r="I153" i="11"/>
  <c r="L152" i="11"/>
  <c r="K152" i="11"/>
  <c r="J152" i="11"/>
  <c r="I152" i="11"/>
  <c r="L151" i="11"/>
  <c r="K151" i="11"/>
  <c r="J151" i="11"/>
  <c r="I151" i="11"/>
  <c r="L150" i="11"/>
  <c r="K150" i="11"/>
  <c r="J150" i="11"/>
  <c r="I150" i="11"/>
  <c r="L149" i="11"/>
  <c r="K149" i="11"/>
  <c r="J149" i="11"/>
  <c r="I149" i="11"/>
  <c r="L148" i="11"/>
  <c r="K148" i="11"/>
  <c r="J148" i="11"/>
  <c r="I148" i="11"/>
  <c r="L147" i="11"/>
  <c r="K147" i="11"/>
  <c r="J147" i="11"/>
  <c r="I147" i="11"/>
  <c r="L146" i="11"/>
  <c r="K146" i="11"/>
  <c r="J146" i="11"/>
  <c r="I146" i="11"/>
  <c r="L145" i="11"/>
  <c r="K145" i="11"/>
  <c r="J145" i="11"/>
  <c r="I145" i="11"/>
  <c r="L144" i="11"/>
  <c r="K144" i="11"/>
  <c r="J144" i="11"/>
  <c r="I144" i="11"/>
  <c r="L143" i="11"/>
  <c r="K143" i="11"/>
  <c r="J143" i="11"/>
  <c r="I143" i="11"/>
  <c r="L142" i="11"/>
  <c r="K142" i="11"/>
  <c r="J142" i="11"/>
  <c r="I142" i="11"/>
  <c r="L141" i="11"/>
  <c r="K141" i="11"/>
  <c r="J141" i="11"/>
  <c r="I141" i="11"/>
  <c r="L140" i="11"/>
  <c r="K140" i="11"/>
  <c r="J140" i="11"/>
  <c r="I140" i="11"/>
  <c r="L139" i="11"/>
  <c r="K139" i="11"/>
  <c r="J139" i="11"/>
  <c r="I139" i="11"/>
  <c r="L138" i="11"/>
  <c r="K138" i="11"/>
  <c r="J138" i="11"/>
  <c r="I138" i="11"/>
  <c r="L137" i="11"/>
  <c r="K137" i="11"/>
  <c r="J137" i="11"/>
  <c r="I137" i="11"/>
  <c r="L136" i="11"/>
  <c r="K136" i="11"/>
  <c r="J136" i="11"/>
  <c r="I136" i="11"/>
  <c r="L135" i="11"/>
  <c r="K135" i="11"/>
  <c r="J135" i="11"/>
  <c r="I135" i="11"/>
  <c r="L134" i="11"/>
  <c r="K134" i="11"/>
  <c r="J134" i="11"/>
  <c r="I134" i="11"/>
  <c r="L133" i="11"/>
  <c r="K133" i="11"/>
  <c r="J133" i="11"/>
  <c r="I133" i="11"/>
  <c r="L132" i="11"/>
  <c r="K132" i="11"/>
  <c r="J132" i="11"/>
  <c r="I132" i="11"/>
  <c r="L131" i="11"/>
  <c r="K131" i="11"/>
  <c r="J131" i="11"/>
  <c r="I131" i="11"/>
  <c r="L130" i="11"/>
  <c r="K130" i="11"/>
  <c r="J130" i="11"/>
  <c r="I130" i="11"/>
  <c r="L129" i="11"/>
  <c r="K129" i="11"/>
  <c r="J129" i="11"/>
  <c r="I129" i="11"/>
  <c r="L128" i="11"/>
  <c r="K128" i="11"/>
  <c r="J128" i="11"/>
  <c r="I128" i="11"/>
  <c r="L127" i="11"/>
  <c r="K127" i="11"/>
  <c r="J127" i="11"/>
  <c r="I127" i="11"/>
  <c r="L126" i="11"/>
  <c r="K126" i="11"/>
  <c r="J126" i="11"/>
  <c r="I126" i="11"/>
  <c r="L125" i="11"/>
  <c r="K125" i="11"/>
  <c r="J125" i="11"/>
  <c r="I125" i="11"/>
  <c r="L124" i="11"/>
  <c r="K124" i="11"/>
  <c r="J124" i="11"/>
  <c r="I124" i="11"/>
  <c r="L123" i="11"/>
  <c r="K123" i="11"/>
  <c r="J123" i="11"/>
  <c r="I123" i="11"/>
  <c r="L122" i="11"/>
  <c r="K122" i="11"/>
  <c r="J122" i="11"/>
  <c r="I122" i="11"/>
  <c r="L121" i="11"/>
  <c r="K121" i="11"/>
  <c r="J121" i="11"/>
  <c r="I121" i="11"/>
  <c r="L120" i="11"/>
  <c r="K120" i="11"/>
  <c r="J120" i="11"/>
  <c r="I120" i="11"/>
  <c r="L119" i="11"/>
  <c r="K119" i="11"/>
  <c r="J119" i="11"/>
  <c r="I119" i="11"/>
  <c r="L118" i="11"/>
  <c r="K118" i="11"/>
  <c r="J118" i="11"/>
  <c r="I118" i="11"/>
  <c r="L117" i="11"/>
  <c r="K117" i="11"/>
  <c r="J117" i="11"/>
  <c r="I117" i="11"/>
  <c r="L116" i="11"/>
  <c r="K116" i="11"/>
  <c r="J116" i="11"/>
  <c r="I116" i="11"/>
  <c r="L115" i="11"/>
  <c r="K115" i="11"/>
  <c r="J115" i="11"/>
  <c r="I115" i="11"/>
  <c r="L114" i="11"/>
  <c r="K114" i="11"/>
  <c r="J114" i="11"/>
  <c r="I114" i="11"/>
  <c r="L113" i="11"/>
  <c r="K113" i="11"/>
  <c r="J113" i="11"/>
  <c r="I113" i="11"/>
  <c r="L112" i="11"/>
  <c r="K112" i="11"/>
  <c r="J112" i="11"/>
  <c r="I112" i="11"/>
  <c r="L111" i="11"/>
  <c r="K111" i="11"/>
  <c r="J111" i="11"/>
  <c r="I111" i="11"/>
  <c r="L110" i="11"/>
  <c r="K110" i="11"/>
  <c r="J110" i="11"/>
  <c r="I110" i="11"/>
  <c r="L109" i="11"/>
  <c r="K109" i="11"/>
  <c r="J109" i="11"/>
  <c r="I109" i="11"/>
  <c r="L108" i="11"/>
  <c r="K108" i="11"/>
  <c r="J108" i="11"/>
  <c r="I108" i="11"/>
  <c r="L107" i="11"/>
  <c r="K107" i="11"/>
  <c r="J107" i="11"/>
  <c r="I107" i="11"/>
  <c r="L106" i="11"/>
  <c r="K106" i="11"/>
  <c r="J106" i="11"/>
  <c r="I106" i="11"/>
  <c r="L105" i="11"/>
  <c r="K105" i="11"/>
  <c r="J105" i="11"/>
  <c r="I105" i="11"/>
  <c r="L104" i="11"/>
  <c r="K104" i="11"/>
  <c r="J104" i="11"/>
  <c r="I104" i="11"/>
  <c r="L103" i="11"/>
  <c r="K103" i="11"/>
  <c r="J103" i="11"/>
  <c r="I103" i="11"/>
  <c r="L102" i="11"/>
  <c r="K102" i="11"/>
  <c r="J102" i="11"/>
  <c r="I102" i="11"/>
  <c r="L101" i="11"/>
  <c r="K101" i="11"/>
  <c r="J101" i="11"/>
  <c r="I101" i="11"/>
  <c r="L100" i="11"/>
  <c r="K100" i="11"/>
  <c r="J100" i="11"/>
  <c r="I100" i="11"/>
  <c r="L99" i="11"/>
  <c r="K99" i="11"/>
  <c r="J99" i="11"/>
  <c r="I99" i="11"/>
  <c r="L98" i="11"/>
  <c r="K98" i="11"/>
  <c r="J98" i="11"/>
  <c r="I98" i="11"/>
  <c r="L97" i="11"/>
  <c r="K97" i="11"/>
  <c r="J97" i="11"/>
  <c r="I97" i="11"/>
  <c r="L96" i="11"/>
  <c r="K96" i="11"/>
  <c r="J96" i="11"/>
  <c r="I96" i="11"/>
  <c r="L95" i="11"/>
  <c r="K95" i="11"/>
  <c r="J95" i="11"/>
  <c r="I95" i="11"/>
  <c r="L94" i="11"/>
  <c r="K94" i="11"/>
  <c r="J94" i="11"/>
  <c r="I94" i="11"/>
  <c r="L93" i="11"/>
  <c r="K93" i="11"/>
  <c r="J93" i="11"/>
  <c r="I93" i="11"/>
  <c r="L92" i="11"/>
  <c r="K92" i="11"/>
  <c r="J92" i="11"/>
  <c r="I92" i="11"/>
  <c r="L91" i="11"/>
  <c r="K91" i="11"/>
  <c r="J91" i="11"/>
  <c r="I91" i="11"/>
  <c r="L90" i="11"/>
  <c r="K90" i="11"/>
  <c r="J90" i="11"/>
  <c r="I90" i="11"/>
  <c r="L89" i="11"/>
  <c r="K89" i="11"/>
  <c r="J89" i="11"/>
  <c r="I89" i="11"/>
  <c r="L88" i="11"/>
  <c r="K88" i="11"/>
  <c r="J88" i="11"/>
  <c r="I88" i="11"/>
  <c r="L87" i="11"/>
  <c r="K87" i="11"/>
  <c r="J87" i="11"/>
  <c r="I87" i="11"/>
  <c r="L86" i="11"/>
  <c r="K86" i="11"/>
  <c r="J86" i="11"/>
  <c r="I86" i="11"/>
  <c r="L85" i="11"/>
  <c r="K85" i="11"/>
  <c r="J85" i="11"/>
  <c r="I85" i="11"/>
  <c r="L84" i="11"/>
  <c r="K84" i="11"/>
  <c r="J84" i="11"/>
  <c r="I84" i="11"/>
  <c r="L83" i="11"/>
  <c r="K83" i="11"/>
  <c r="J83" i="11"/>
  <c r="I83" i="11"/>
  <c r="L82" i="11"/>
  <c r="K82" i="11"/>
  <c r="J82" i="11"/>
  <c r="I82" i="11"/>
  <c r="L81" i="11"/>
  <c r="K81" i="11"/>
  <c r="J81" i="11"/>
  <c r="I81" i="11"/>
  <c r="L80" i="11"/>
  <c r="K80" i="11"/>
  <c r="J80" i="11"/>
  <c r="I80" i="11"/>
  <c r="L79" i="11"/>
  <c r="K79" i="11"/>
  <c r="J79" i="11"/>
  <c r="I79" i="11"/>
  <c r="L78" i="11"/>
  <c r="K78" i="11"/>
  <c r="J78" i="11"/>
  <c r="I78" i="11"/>
  <c r="L77" i="11"/>
  <c r="K77" i="11"/>
  <c r="J77" i="11"/>
  <c r="I77" i="11"/>
  <c r="L76" i="11"/>
  <c r="K76" i="11"/>
  <c r="J76" i="11"/>
  <c r="I76" i="11"/>
  <c r="L75" i="11"/>
  <c r="K75" i="11"/>
  <c r="J75" i="11"/>
  <c r="I75" i="11"/>
  <c r="L74" i="11"/>
  <c r="K74" i="11"/>
  <c r="J74" i="11"/>
  <c r="I74" i="11"/>
  <c r="L73" i="11"/>
  <c r="K73" i="11"/>
  <c r="J73" i="11"/>
  <c r="I73" i="11"/>
  <c r="L72" i="11"/>
  <c r="K72" i="11"/>
  <c r="J72" i="11"/>
  <c r="I72" i="11"/>
  <c r="L71" i="11"/>
  <c r="K71" i="11"/>
  <c r="J71" i="11"/>
  <c r="I71" i="11"/>
  <c r="L70" i="11"/>
  <c r="K70" i="11"/>
  <c r="J70" i="11"/>
  <c r="I70" i="11"/>
  <c r="L69" i="11"/>
  <c r="K69" i="11"/>
  <c r="J69" i="11"/>
  <c r="I69" i="11"/>
  <c r="L68" i="11"/>
  <c r="K68" i="11"/>
  <c r="J68" i="11"/>
  <c r="I68" i="11"/>
  <c r="L67" i="11"/>
  <c r="K67" i="11"/>
  <c r="J67" i="11"/>
  <c r="I67" i="11"/>
  <c r="L66" i="11"/>
  <c r="K66" i="11"/>
  <c r="J66" i="11"/>
  <c r="I66" i="11"/>
  <c r="L65" i="11"/>
  <c r="K65" i="11"/>
  <c r="J65" i="11"/>
  <c r="I65" i="11"/>
  <c r="L64" i="11"/>
  <c r="K64" i="11"/>
  <c r="J64" i="11"/>
  <c r="I64" i="11"/>
  <c r="L63" i="11"/>
  <c r="K63" i="11"/>
  <c r="J63" i="11"/>
  <c r="I63" i="11"/>
  <c r="L62" i="11"/>
  <c r="K62" i="11"/>
  <c r="J62" i="11"/>
  <c r="I62" i="11"/>
  <c r="L61" i="11"/>
  <c r="K61" i="11"/>
  <c r="J61" i="11"/>
  <c r="I61" i="11"/>
  <c r="L60" i="11"/>
  <c r="K60" i="11"/>
  <c r="J60" i="11"/>
  <c r="I60" i="11"/>
  <c r="L59" i="11"/>
  <c r="K59" i="11"/>
  <c r="J59" i="11"/>
  <c r="I59" i="11"/>
  <c r="L58" i="11"/>
  <c r="K58" i="11"/>
  <c r="J58" i="11"/>
  <c r="I58" i="11"/>
  <c r="L57" i="11"/>
  <c r="K57" i="11"/>
  <c r="J57" i="11"/>
  <c r="I57" i="11"/>
  <c r="L56" i="11"/>
  <c r="K56" i="11"/>
  <c r="J56" i="11"/>
  <c r="I56" i="11"/>
  <c r="L55" i="11"/>
  <c r="K55" i="11"/>
  <c r="J55" i="11"/>
  <c r="I55" i="11"/>
  <c r="L54" i="11"/>
  <c r="K54" i="11"/>
  <c r="J54" i="11"/>
  <c r="I54" i="11"/>
  <c r="L53" i="11"/>
  <c r="K53" i="11"/>
  <c r="J53" i="11"/>
  <c r="I53" i="11"/>
  <c r="L52" i="11"/>
  <c r="K52" i="11"/>
  <c r="J52" i="11"/>
  <c r="I52" i="11"/>
  <c r="L51" i="11"/>
  <c r="K51" i="11"/>
  <c r="J51" i="11"/>
  <c r="I51" i="11"/>
  <c r="L50" i="11"/>
  <c r="K50" i="11"/>
  <c r="J50" i="11"/>
  <c r="I50" i="11"/>
  <c r="L49" i="11"/>
  <c r="K49" i="11"/>
  <c r="J49" i="11"/>
  <c r="I49" i="11"/>
  <c r="L48" i="11"/>
  <c r="K48" i="11"/>
  <c r="J48" i="11"/>
  <c r="I48" i="11"/>
  <c r="L47" i="11"/>
  <c r="K47" i="11"/>
  <c r="J47" i="11"/>
  <c r="I47" i="11"/>
  <c r="L46" i="11"/>
  <c r="K46" i="11"/>
  <c r="J46" i="11"/>
  <c r="I46" i="11"/>
  <c r="L45" i="11"/>
  <c r="K45" i="11"/>
  <c r="J45" i="11"/>
  <c r="I45" i="11"/>
  <c r="L44" i="11"/>
  <c r="K44" i="11"/>
  <c r="J44" i="11"/>
  <c r="I44" i="11"/>
  <c r="L43" i="11"/>
  <c r="K43" i="11"/>
  <c r="J43" i="11"/>
  <c r="I43" i="11"/>
  <c r="L42" i="11"/>
  <c r="K42" i="11"/>
  <c r="J42" i="11"/>
  <c r="I42" i="11"/>
  <c r="L41" i="11"/>
  <c r="K41" i="11"/>
  <c r="J41" i="11"/>
  <c r="I41" i="11"/>
  <c r="L40" i="11"/>
  <c r="K40" i="11"/>
  <c r="J40" i="11"/>
  <c r="I40" i="11"/>
  <c r="L39" i="11"/>
  <c r="K39" i="11"/>
  <c r="J39" i="11"/>
  <c r="I39" i="11"/>
  <c r="L38" i="11"/>
  <c r="K38" i="11"/>
  <c r="J38" i="11"/>
  <c r="I38" i="11"/>
  <c r="L37" i="11"/>
  <c r="K37" i="11"/>
  <c r="J37" i="11"/>
  <c r="I37" i="11"/>
  <c r="L36" i="11"/>
  <c r="K36" i="11"/>
  <c r="J36" i="11"/>
  <c r="I36" i="11"/>
  <c r="L35" i="11"/>
  <c r="K35" i="11"/>
  <c r="J35" i="11"/>
  <c r="I35" i="11"/>
  <c r="L34" i="11"/>
  <c r="K34" i="11"/>
  <c r="J34" i="11"/>
  <c r="I34" i="11"/>
  <c r="L33" i="11"/>
  <c r="K33" i="11"/>
  <c r="J33" i="11"/>
  <c r="I33" i="11"/>
  <c r="L32" i="11"/>
  <c r="K32" i="11"/>
  <c r="J32" i="11"/>
  <c r="I32" i="11"/>
  <c r="L31" i="11"/>
  <c r="K31" i="11"/>
  <c r="J31" i="11"/>
  <c r="I31" i="11"/>
  <c r="L30" i="11"/>
  <c r="K30" i="11"/>
  <c r="J30" i="11"/>
  <c r="I30" i="11"/>
  <c r="L29" i="11"/>
  <c r="K29" i="11"/>
  <c r="J29" i="11"/>
  <c r="I29" i="11"/>
  <c r="L28" i="11"/>
  <c r="K28" i="11"/>
  <c r="J28" i="11"/>
  <c r="I28" i="11"/>
  <c r="L27" i="11"/>
  <c r="K27" i="11"/>
  <c r="J27" i="11"/>
  <c r="I27" i="11"/>
  <c r="L26" i="11"/>
  <c r="K26" i="11"/>
  <c r="J26" i="11"/>
  <c r="I26" i="11"/>
  <c r="L25" i="11"/>
  <c r="K25" i="11"/>
  <c r="J25" i="11"/>
  <c r="I25" i="11"/>
  <c r="L24" i="11"/>
  <c r="K24" i="11"/>
  <c r="J24" i="11"/>
  <c r="I24" i="11"/>
  <c r="L23" i="11"/>
  <c r="K23" i="11"/>
  <c r="J23" i="11"/>
  <c r="I23" i="11"/>
  <c r="L22" i="11"/>
  <c r="K22" i="11"/>
  <c r="J22" i="11"/>
  <c r="I22" i="11"/>
  <c r="L21" i="11"/>
  <c r="K21" i="11"/>
  <c r="J21" i="11"/>
  <c r="I21" i="11"/>
  <c r="L20" i="11"/>
  <c r="K20" i="11"/>
  <c r="J20" i="11"/>
  <c r="I20" i="11"/>
  <c r="L19" i="11"/>
  <c r="K19" i="11"/>
  <c r="J19" i="11"/>
  <c r="I19" i="11"/>
  <c r="L18" i="11"/>
  <c r="K18" i="11"/>
  <c r="J18" i="11"/>
  <c r="I18" i="11"/>
  <c r="L17" i="11"/>
  <c r="K17" i="11"/>
  <c r="J17" i="11"/>
  <c r="I17" i="11"/>
  <c r="L16" i="11"/>
  <c r="K16" i="11"/>
  <c r="J16" i="11"/>
  <c r="I16" i="11"/>
  <c r="L15" i="11"/>
  <c r="K15" i="11"/>
  <c r="J15" i="11"/>
  <c r="I15" i="11"/>
  <c r="L14" i="11"/>
  <c r="K14" i="11"/>
  <c r="J14" i="11"/>
  <c r="I14" i="11"/>
  <c r="L13" i="11"/>
  <c r="K13" i="11"/>
  <c r="J13" i="11"/>
  <c r="I13" i="11"/>
  <c r="L12" i="11"/>
  <c r="K12" i="11"/>
  <c r="J12" i="11"/>
  <c r="I12" i="11"/>
  <c r="L11" i="11"/>
  <c r="K11" i="11"/>
  <c r="J11" i="11"/>
  <c r="I11" i="11"/>
  <c r="L10" i="11"/>
  <c r="K10" i="11"/>
  <c r="J10" i="11"/>
  <c r="I10" i="11"/>
  <c r="L9" i="11"/>
  <c r="K9" i="11"/>
  <c r="J9" i="11"/>
  <c r="I9" i="11"/>
  <c r="L8" i="11"/>
  <c r="K8" i="11"/>
  <c r="J8" i="11"/>
  <c r="I8" i="11"/>
  <c r="L7" i="11"/>
  <c r="K7" i="11"/>
  <c r="J7" i="11"/>
  <c r="I7" i="11"/>
  <c r="L6" i="11"/>
  <c r="K6" i="11"/>
  <c r="J6" i="11"/>
  <c r="I6" i="11"/>
  <c r="L5" i="11"/>
  <c r="K5" i="11"/>
  <c r="J5" i="11"/>
  <c r="I5" i="11"/>
  <c r="L4" i="11"/>
  <c r="K4" i="11"/>
  <c r="J4" i="11"/>
  <c r="I4" i="11"/>
  <c r="L3" i="11"/>
  <c r="K3" i="11"/>
  <c r="J3" i="11"/>
  <c r="I3" i="11"/>
  <c r="L2" i="11"/>
  <c r="K2" i="11"/>
  <c r="J2" i="11"/>
  <c r="I2" i="11"/>
  <c r="I4994" i="1" l="1"/>
  <c r="I4995" i="1"/>
  <c r="I4996" i="1"/>
  <c r="I4997" i="1"/>
  <c r="I4998" i="1"/>
  <c r="I4999" i="1"/>
  <c r="I5000" i="1"/>
  <c r="I5001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3028" i="1"/>
  <c r="I3029" i="1"/>
  <c r="I3030" i="1"/>
  <c r="I3031" i="1"/>
  <c r="I3032" i="1"/>
  <c r="I3033" i="1"/>
  <c r="I3034" i="1"/>
  <c r="I3035" i="1"/>
  <c r="I3036" i="1"/>
  <c r="I3037" i="1"/>
  <c r="I3038" i="1"/>
  <c r="I3039" i="1"/>
  <c r="I3040" i="1"/>
  <c r="I3041" i="1"/>
  <c r="I3042" i="1"/>
  <c r="I3043" i="1"/>
  <c r="I3044" i="1"/>
  <c r="I3045" i="1"/>
  <c r="I3046" i="1"/>
  <c r="I3047" i="1"/>
  <c r="I3048" i="1"/>
  <c r="I3049" i="1"/>
  <c r="I3050" i="1"/>
  <c r="I3051" i="1"/>
  <c r="I3052" i="1"/>
  <c r="I3053" i="1"/>
  <c r="I3054" i="1"/>
  <c r="I3055" i="1"/>
  <c r="I3056" i="1"/>
  <c r="I3057" i="1"/>
  <c r="I3058" i="1"/>
  <c r="I3059" i="1"/>
  <c r="I3060" i="1"/>
  <c r="I3061" i="1"/>
  <c r="I3062" i="1"/>
  <c r="I3063" i="1"/>
  <c r="I3064" i="1"/>
  <c r="I3065" i="1"/>
  <c r="I3066" i="1"/>
  <c r="I3067" i="1"/>
  <c r="I3068" i="1"/>
  <c r="I3069" i="1"/>
  <c r="I3070" i="1"/>
  <c r="I3071" i="1"/>
  <c r="I3072" i="1"/>
  <c r="I3073" i="1"/>
  <c r="I3074" i="1"/>
  <c r="I3075" i="1"/>
  <c r="I3076" i="1"/>
  <c r="I3077" i="1"/>
  <c r="I3078" i="1"/>
  <c r="I3079" i="1"/>
  <c r="I3080" i="1"/>
  <c r="I3081" i="1"/>
  <c r="I3082" i="1"/>
  <c r="I3083" i="1"/>
  <c r="I3084" i="1"/>
  <c r="I3085" i="1"/>
  <c r="I3086" i="1"/>
  <c r="I3087" i="1"/>
  <c r="I3088" i="1"/>
  <c r="I3089" i="1"/>
  <c r="I3090" i="1"/>
  <c r="I3091" i="1"/>
  <c r="I3092" i="1"/>
  <c r="I3093" i="1"/>
  <c r="I3094" i="1"/>
  <c r="I3095" i="1"/>
  <c r="I3096" i="1"/>
  <c r="I3097" i="1"/>
  <c r="I3098" i="1"/>
  <c r="I3099" i="1"/>
  <c r="I3100" i="1"/>
  <c r="I3101" i="1"/>
  <c r="I3102" i="1"/>
  <c r="I3103" i="1"/>
  <c r="I3104" i="1"/>
  <c r="I3105" i="1"/>
  <c r="I3106" i="1"/>
  <c r="I3107" i="1"/>
  <c r="I3108" i="1"/>
  <c r="I3109" i="1"/>
  <c r="I3110" i="1"/>
  <c r="I3111" i="1"/>
  <c r="I3112" i="1"/>
  <c r="I3113" i="1"/>
  <c r="I3114" i="1"/>
  <c r="I3115" i="1"/>
  <c r="I3116" i="1"/>
  <c r="I3117" i="1"/>
  <c r="I3118" i="1"/>
  <c r="I3119" i="1"/>
  <c r="I3120" i="1"/>
  <c r="I3121" i="1"/>
  <c r="I3122" i="1"/>
  <c r="I3123" i="1"/>
  <c r="I3124" i="1"/>
  <c r="I3125" i="1"/>
  <c r="I3126" i="1"/>
  <c r="I3127" i="1"/>
  <c r="I3128" i="1"/>
  <c r="I3129" i="1"/>
  <c r="I3130" i="1"/>
  <c r="I3131" i="1"/>
  <c r="I3132" i="1"/>
  <c r="I3133" i="1"/>
  <c r="I3134" i="1"/>
  <c r="I3135" i="1"/>
  <c r="I3136" i="1"/>
  <c r="I3137" i="1"/>
  <c r="I3138" i="1"/>
  <c r="I3139" i="1"/>
  <c r="I3140" i="1"/>
  <c r="I3141" i="1"/>
  <c r="I3142" i="1"/>
  <c r="I3143" i="1"/>
  <c r="I3144" i="1"/>
  <c r="I3145" i="1"/>
  <c r="I3146" i="1"/>
  <c r="I3147" i="1"/>
  <c r="I3148" i="1"/>
  <c r="I3149" i="1"/>
  <c r="I3150" i="1"/>
  <c r="I3151" i="1"/>
  <c r="I3152" i="1"/>
  <c r="I3153" i="1"/>
  <c r="I3154" i="1"/>
  <c r="I3155" i="1"/>
  <c r="I3156" i="1"/>
  <c r="I3157" i="1"/>
  <c r="I3158" i="1"/>
  <c r="I3159" i="1"/>
  <c r="I3160" i="1"/>
  <c r="I3161" i="1"/>
  <c r="I3162" i="1"/>
  <c r="I3163" i="1"/>
  <c r="I3164" i="1"/>
  <c r="I3165" i="1"/>
  <c r="I3166" i="1"/>
  <c r="I3167" i="1"/>
  <c r="I3168" i="1"/>
  <c r="I3169" i="1"/>
  <c r="I3170" i="1"/>
  <c r="I3171" i="1"/>
  <c r="I3172" i="1"/>
  <c r="I3173" i="1"/>
  <c r="I3174" i="1"/>
  <c r="I3175" i="1"/>
  <c r="I3176" i="1"/>
  <c r="I3177" i="1"/>
  <c r="I3178" i="1"/>
  <c r="I3179" i="1"/>
  <c r="I3180" i="1"/>
  <c r="I3181" i="1"/>
  <c r="I3182" i="1"/>
  <c r="I3183" i="1"/>
  <c r="I3184" i="1"/>
  <c r="I3185" i="1"/>
  <c r="I3186" i="1"/>
  <c r="I3187" i="1"/>
  <c r="I3188" i="1"/>
  <c r="I3189" i="1"/>
  <c r="I3190" i="1"/>
  <c r="I3191" i="1"/>
  <c r="I3192" i="1"/>
  <c r="I3193" i="1"/>
  <c r="I3194" i="1"/>
  <c r="I3195" i="1"/>
  <c r="I3196" i="1"/>
  <c r="I3197" i="1"/>
  <c r="I3198" i="1"/>
  <c r="I3199" i="1"/>
  <c r="I3200" i="1"/>
  <c r="I3201" i="1"/>
  <c r="I3202" i="1"/>
  <c r="I3203" i="1"/>
  <c r="I3204" i="1"/>
  <c r="I3205" i="1"/>
  <c r="I3206" i="1"/>
  <c r="I3207" i="1"/>
  <c r="I3208" i="1"/>
  <c r="I3209" i="1"/>
  <c r="I3210" i="1"/>
  <c r="I3211" i="1"/>
  <c r="I3212" i="1"/>
  <c r="I3213" i="1"/>
  <c r="I3214" i="1"/>
  <c r="I3215" i="1"/>
  <c r="I3216" i="1"/>
  <c r="I3217" i="1"/>
  <c r="I3218" i="1"/>
  <c r="I3219" i="1"/>
  <c r="I3220" i="1"/>
  <c r="I3221" i="1"/>
  <c r="I3222" i="1"/>
  <c r="I3223" i="1"/>
  <c r="I3224" i="1"/>
  <c r="I3225" i="1"/>
  <c r="I3226" i="1"/>
  <c r="I3227" i="1"/>
  <c r="I3228" i="1"/>
  <c r="I3229" i="1"/>
  <c r="I3230" i="1"/>
  <c r="I3231" i="1"/>
  <c r="I3232" i="1"/>
  <c r="I3233" i="1"/>
  <c r="I3234" i="1"/>
  <c r="I3235" i="1"/>
  <c r="I3236" i="1"/>
  <c r="I3237" i="1"/>
  <c r="I3238" i="1"/>
  <c r="I3239" i="1"/>
  <c r="I3240" i="1"/>
  <c r="I3241" i="1"/>
  <c r="I3242" i="1"/>
  <c r="I3243" i="1"/>
  <c r="I3244" i="1"/>
  <c r="I3245" i="1"/>
  <c r="I3246" i="1"/>
  <c r="I3247" i="1"/>
  <c r="I3248" i="1"/>
  <c r="I3249" i="1"/>
  <c r="I3250" i="1"/>
  <c r="I3251" i="1"/>
  <c r="I3252" i="1"/>
  <c r="I3253" i="1"/>
  <c r="I3254" i="1"/>
  <c r="I3255" i="1"/>
  <c r="I3256" i="1"/>
  <c r="I3257" i="1"/>
  <c r="I3258" i="1"/>
  <c r="I3259" i="1"/>
  <c r="I3260" i="1"/>
  <c r="I3261" i="1"/>
  <c r="I3262" i="1"/>
  <c r="I3263" i="1"/>
  <c r="I3264" i="1"/>
  <c r="I3265" i="1"/>
  <c r="I3266" i="1"/>
  <c r="I3267" i="1"/>
  <c r="I3268" i="1"/>
  <c r="I3269" i="1"/>
  <c r="I3270" i="1"/>
  <c r="I3271" i="1"/>
  <c r="I3272" i="1"/>
  <c r="I3273" i="1"/>
  <c r="I3274" i="1"/>
  <c r="I3275" i="1"/>
  <c r="I3276" i="1"/>
  <c r="I3277" i="1"/>
  <c r="I3278" i="1"/>
  <c r="I3279" i="1"/>
  <c r="I3280" i="1"/>
  <c r="I3281" i="1"/>
  <c r="I3282" i="1"/>
  <c r="I3283" i="1"/>
  <c r="I3284" i="1"/>
  <c r="I3285" i="1"/>
  <c r="I3286" i="1"/>
  <c r="I3287" i="1"/>
  <c r="I3288" i="1"/>
  <c r="I3289" i="1"/>
  <c r="I3290" i="1"/>
  <c r="I3291" i="1"/>
  <c r="I3292" i="1"/>
  <c r="I3293" i="1"/>
  <c r="I3294" i="1"/>
  <c r="I3295" i="1"/>
  <c r="I3296" i="1"/>
  <c r="I3297" i="1"/>
  <c r="I3298" i="1"/>
  <c r="I3299" i="1"/>
  <c r="I3300" i="1"/>
  <c r="I3301" i="1"/>
  <c r="I3302" i="1"/>
  <c r="I3303" i="1"/>
  <c r="I3304" i="1"/>
  <c r="I3305" i="1"/>
  <c r="I3306" i="1"/>
  <c r="I3307" i="1"/>
  <c r="I3308" i="1"/>
  <c r="I3309" i="1"/>
  <c r="I3310" i="1"/>
  <c r="I3311" i="1"/>
  <c r="I3312" i="1"/>
  <c r="I3313" i="1"/>
  <c r="I3314" i="1"/>
  <c r="I3315" i="1"/>
  <c r="I3316" i="1"/>
  <c r="I3317" i="1"/>
  <c r="I3318" i="1"/>
  <c r="I3319" i="1"/>
  <c r="I3320" i="1"/>
  <c r="I3321" i="1"/>
  <c r="I3322" i="1"/>
  <c r="I3323" i="1"/>
  <c r="I3324" i="1"/>
  <c r="I3325" i="1"/>
  <c r="I3326" i="1"/>
  <c r="I3327" i="1"/>
  <c r="I3328" i="1"/>
  <c r="I3329" i="1"/>
  <c r="I3330" i="1"/>
  <c r="I3331" i="1"/>
  <c r="I3332" i="1"/>
  <c r="I3333" i="1"/>
  <c r="I3334" i="1"/>
  <c r="I3335" i="1"/>
  <c r="I3336" i="1"/>
  <c r="I3337" i="1"/>
  <c r="I3338" i="1"/>
  <c r="I3339" i="1"/>
  <c r="I3340" i="1"/>
  <c r="I3341" i="1"/>
  <c r="I3342" i="1"/>
  <c r="I3343" i="1"/>
  <c r="I3344" i="1"/>
  <c r="I3345" i="1"/>
  <c r="I3346" i="1"/>
  <c r="I3347" i="1"/>
  <c r="I3348" i="1"/>
  <c r="I3349" i="1"/>
  <c r="I3350" i="1"/>
  <c r="I3351" i="1"/>
  <c r="I3352" i="1"/>
  <c r="I3353" i="1"/>
  <c r="I3354" i="1"/>
  <c r="I3355" i="1"/>
  <c r="I3356" i="1"/>
  <c r="I3357" i="1"/>
  <c r="I3358" i="1"/>
  <c r="I3359" i="1"/>
  <c r="I3360" i="1"/>
  <c r="I3361" i="1"/>
  <c r="I3362" i="1"/>
  <c r="I3363" i="1"/>
  <c r="I3364" i="1"/>
  <c r="I3365" i="1"/>
  <c r="I3366" i="1"/>
  <c r="I3367" i="1"/>
  <c r="I3368" i="1"/>
  <c r="I3369" i="1"/>
  <c r="I3370" i="1"/>
  <c r="I3371" i="1"/>
  <c r="I3372" i="1"/>
  <c r="I3373" i="1"/>
  <c r="I3374" i="1"/>
  <c r="I3375" i="1"/>
  <c r="I3376" i="1"/>
  <c r="I3377" i="1"/>
  <c r="I3378" i="1"/>
  <c r="I3379" i="1"/>
  <c r="I3380" i="1"/>
  <c r="I3381" i="1"/>
  <c r="I3382" i="1"/>
  <c r="I3383" i="1"/>
  <c r="I3384" i="1"/>
  <c r="I3385" i="1"/>
  <c r="I3386" i="1"/>
  <c r="I3387" i="1"/>
  <c r="I3388" i="1"/>
  <c r="I3389" i="1"/>
  <c r="I3390" i="1"/>
  <c r="I3391" i="1"/>
  <c r="I3392" i="1"/>
  <c r="I3393" i="1"/>
  <c r="I3394" i="1"/>
  <c r="I3395" i="1"/>
  <c r="I3396" i="1"/>
  <c r="I3397" i="1"/>
  <c r="I3398" i="1"/>
  <c r="I3399" i="1"/>
  <c r="I3400" i="1"/>
  <c r="I3401" i="1"/>
  <c r="I3402" i="1"/>
  <c r="I3403" i="1"/>
  <c r="I3404" i="1"/>
  <c r="I3405" i="1"/>
  <c r="I3406" i="1"/>
  <c r="I3407" i="1"/>
  <c r="I3408" i="1"/>
  <c r="I3409" i="1"/>
  <c r="I3410" i="1"/>
  <c r="I3411" i="1"/>
  <c r="I3412" i="1"/>
  <c r="I3413" i="1"/>
  <c r="I3414" i="1"/>
  <c r="I3415" i="1"/>
  <c r="I3416" i="1"/>
  <c r="I3417" i="1"/>
  <c r="I3418" i="1"/>
  <c r="I3419" i="1"/>
  <c r="I3420" i="1"/>
  <c r="I3421" i="1"/>
  <c r="I3422" i="1"/>
  <c r="I3423" i="1"/>
  <c r="I3424" i="1"/>
  <c r="I3425" i="1"/>
  <c r="I3426" i="1"/>
  <c r="I3427" i="1"/>
  <c r="I3428" i="1"/>
  <c r="I3429" i="1"/>
  <c r="I3430" i="1"/>
  <c r="I3431" i="1"/>
  <c r="I3432" i="1"/>
  <c r="I3433" i="1"/>
  <c r="I3434" i="1"/>
  <c r="I3435" i="1"/>
  <c r="I3436" i="1"/>
  <c r="I3437" i="1"/>
  <c r="I3438" i="1"/>
  <c r="I3439" i="1"/>
  <c r="I3440" i="1"/>
  <c r="I3441" i="1"/>
  <c r="I3442" i="1"/>
  <c r="I3443" i="1"/>
  <c r="I3444" i="1"/>
  <c r="I3445" i="1"/>
  <c r="I3446" i="1"/>
  <c r="I3447" i="1"/>
  <c r="I3448" i="1"/>
  <c r="I3449" i="1"/>
  <c r="I3450" i="1"/>
  <c r="I3451" i="1"/>
  <c r="I3452" i="1"/>
  <c r="I3453" i="1"/>
  <c r="I3454" i="1"/>
  <c r="I3455" i="1"/>
  <c r="I3456" i="1"/>
  <c r="I3457" i="1"/>
  <c r="I3458" i="1"/>
  <c r="I3459" i="1"/>
  <c r="I3460" i="1"/>
  <c r="I3461" i="1"/>
  <c r="I3462" i="1"/>
  <c r="I3463" i="1"/>
  <c r="I3464" i="1"/>
  <c r="I3465" i="1"/>
  <c r="I3466" i="1"/>
  <c r="I3467" i="1"/>
  <c r="I3468" i="1"/>
  <c r="I3469" i="1"/>
  <c r="I3470" i="1"/>
  <c r="I3471" i="1"/>
  <c r="I3472" i="1"/>
  <c r="I3473" i="1"/>
  <c r="I3474" i="1"/>
  <c r="I3475" i="1"/>
  <c r="I3476" i="1"/>
  <c r="I3477" i="1"/>
  <c r="I3478" i="1"/>
  <c r="I3479" i="1"/>
  <c r="I3480" i="1"/>
  <c r="I3481" i="1"/>
  <c r="I3482" i="1"/>
  <c r="I3483" i="1"/>
  <c r="I3484" i="1"/>
  <c r="I3485" i="1"/>
  <c r="I3486" i="1"/>
  <c r="I3487" i="1"/>
  <c r="I3488" i="1"/>
  <c r="I3489" i="1"/>
  <c r="I3490" i="1"/>
  <c r="I3491" i="1"/>
  <c r="I3492" i="1"/>
  <c r="I3493" i="1"/>
  <c r="I3494" i="1"/>
  <c r="I3495" i="1"/>
  <c r="I3496" i="1"/>
  <c r="I3497" i="1"/>
  <c r="I3498" i="1"/>
  <c r="I3499" i="1"/>
  <c r="I3500" i="1"/>
  <c r="I3501" i="1"/>
  <c r="I3502" i="1"/>
  <c r="I3503" i="1"/>
  <c r="I3504" i="1"/>
  <c r="I3505" i="1"/>
  <c r="I3506" i="1"/>
  <c r="I3507" i="1"/>
  <c r="I3508" i="1"/>
  <c r="I3509" i="1"/>
  <c r="I3510" i="1"/>
  <c r="I3511" i="1"/>
  <c r="I3512" i="1"/>
  <c r="I3513" i="1"/>
  <c r="I3514" i="1"/>
  <c r="I3515" i="1"/>
  <c r="I3516" i="1"/>
  <c r="I3517" i="1"/>
  <c r="I3518" i="1"/>
  <c r="I3519" i="1"/>
  <c r="I3520" i="1"/>
  <c r="I3521" i="1"/>
  <c r="I3522" i="1"/>
  <c r="I3523" i="1"/>
  <c r="I3524" i="1"/>
  <c r="I3525" i="1"/>
  <c r="I3526" i="1"/>
  <c r="I3527" i="1"/>
  <c r="I3528" i="1"/>
  <c r="I3529" i="1"/>
  <c r="I3530" i="1"/>
  <c r="I3531" i="1"/>
  <c r="I3532" i="1"/>
  <c r="I3533" i="1"/>
  <c r="I3534" i="1"/>
  <c r="I3535" i="1"/>
  <c r="I3536" i="1"/>
  <c r="I3537" i="1"/>
  <c r="I3538" i="1"/>
  <c r="I3539" i="1"/>
  <c r="I3540" i="1"/>
  <c r="I3541" i="1"/>
  <c r="I3542" i="1"/>
  <c r="I3543" i="1"/>
  <c r="I3544" i="1"/>
  <c r="I3545" i="1"/>
  <c r="I3546" i="1"/>
  <c r="I3547" i="1"/>
  <c r="I3548" i="1"/>
  <c r="I3549" i="1"/>
  <c r="I3550" i="1"/>
  <c r="I3551" i="1"/>
  <c r="I3552" i="1"/>
  <c r="I3553" i="1"/>
  <c r="I3554" i="1"/>
  <c r="I3555" i="1"/>
  <c r="I3556" i="1"/>
  <c r="I3557" i="1"/>
  <c r="I3558" i="1"/>
  <c r="I3559" i="1"/>
  <c r="I3560" i="1"/>
  <c r="I3561" i="1"/>
  <c r="I3562" i="1"/>
  <c r="I3563" i="1"/>
  <c r="I3564" i="1"/>
  <c r="I3565" i="1"/>
  <c r="I3566" i="1"/>
  <c r="I3567" i="1"/>
  <c r="I3568" i="1"/>
  <c r="I3569" i="1"/>
  <c r="I3570" i="1"/>
  <c r="I3571" i="1"/>
  <c r="I3572" i="1"/>
  <c r="I3573" i="1"/>
  <c r="I3574" i="1"/>
  <c r="I3575" i="1"/>
  <c r="I3576" i="1"/>
  <c r="I3577" i="1"/>
  <c r="I3578" i="1"/>
  <c r="I3579" i="1"/>
  <c r="I3580" i="1"/>
  <c r="I3581" i="1"/>
  <c r="I3582" i="1"/>
  <c r="I3583" i="1"/>
  <c r="I3584" i="1"/>
  <c r="I3585" i="1"/>
  <c r="I3586" i="1"/>
  <c r="I3587" i="1"/>
  <c r="I3588" i="1"/>
  <c r="I3589" i="1"/>
  <c r="I3590" i="1"/>
  <c r="I3591" i="1"/>
  <c r="I3592" i="1"/>
  <c r="I3593" i="1"/>
  <c r="I3594" i="1"/>
  <c r="I3595" i="1"/>
  <c r="I3596" i="1"/>
  <c r="I3597" i="1"/>
  <c r="I3598" i="1"/>
  <c r="I3599" i="1"/>
  <c r="I3600" i="1"/>
  <c r="I3601" i="1"/>
  <c r="I3602" i="1"/>
  <c r="I3603" i="1"/>
  <c r="I3604" i="1"/>
  <c r="I3605" i="1"/>
  <c r="I3606" i="1"/>
  <c r="I3607" i="1"/>
  <c r="I3608" i="1"/>
  <c r="I3609" i="1"/>
  <c r="I3610" i="1"/>
  <c r="I3611" i="1"/>
  <c r="I3612" i="1"/>
  <c r="I3613" i="1"/>
  <c r="I3614" i="1"/>
  <c r="I3615" i="1"/>
  <c r="I3616" i="1"/>
  <c r="I3617" i="1"/>
  <c r="I3618" i="1"/>
  <c r="I3619" i="1"/>
  <c r="I3620" i="1"/>
  <c r="I3621" i="1"/>
  <c r="I3622" i="1"/>
  <c r="I3623" i="1"/>
  <c r="I3624" i="1"/>
  <c r="I3625" i="1"/>
  <c r="I3626" i="1"/>
  <c r="I3627" i="1"/>
  <c r="I3628" i="1"/>
  <c r="I3629" i="1"/>
  <c r="I3630" i="1"/>
  <c r="I3631" i="1"/>
  <c r="I3632" i="1"/>
  <c r="I3633" i="1"/>
  <c r="I3634" i="1"/>
  <c r="I3635" i="1"/>
  <c r="I3636" i="1"/>
  <c r="I3637" i="1"/>
  <c r="I3638" i="1"/>
  <c r="I3639" i="1"/>
  <c r="I3640" i="1"/>
  <c r="I3641" i="1"/>
  <c r="I3642" i="1"/>
  <c r="I3643" i="1"/>
  <c r="I3644" i="1"/>
  <c r="I3645" i="1"/>
  <c r="I3646" i="1"/>
  <c r="I3647" i="1"/>
  <c r="I3648" i="1"/>
  <c r="I3649" i="1"/>
  <c r="I3650" i="1"/>
  <c r="I3651" i="1"/>
  <c r="I3652" i="1"/>
  <c r="I3653" i="1"/>
  <c r="I3654" i="1"/>
  <c r="I3655" i="1"/>
  <c r="I3656" i="1"/>
  <c r="I3657" i="1"/>
  <c r="I3658" i="1"/>
  <c r="I3659" i="1"/>
  <c r="I3660" i="1"/>
  <c r="I3661" i="1"/>
  <c r="I3662" i="1"/>
  <c r="I3663" i="1"/>
  <c r="I3664" i="1"/>
  <c r="I3665" i="1"/>
  <c r="I3666" i="1"/>
  <c r="I3667" i="1"/>
  <c r="I3668" i="1"/>
  <c r="I3669" i="1"/>
  <c r="I3670" i="1"/>
  <c r="I3671" i="1"/>
  <c r="I3672" i="1"/>
  <c r="I3673" i="1"/>
  <c r="I3674" i="1"/>
  <c r="I3675" i="1"/>
  <c r="I3676" i="1"/>
  <c r="I3677" i="1"/>
  <c r="I3678" i="1"/>
  <c r="I3679" i="1"/>
  <c r="I3680" i="1"/>
  <c r="I3681" i="1"/>
  <c r="I3682" i="1"/>
  <c r="I3683" i="1"/>
  <c r="I3684" i="1"/>
  <c r="I3685" i="1"/>
  <c r="I3686" i="1"/>
  <c r="I3687" i="1"/>
  <c r="I3688" i="1"/>
  <c r="I3689" i="1"/>
  <c r="I3690" i="1"/>
  <c r="I3691" i="1"/>
  <c r="I3692" i="1"/>
  <c r="I3693" i="1"/>
  <c r="I3694" i="1"/>
  <c r="I3695" i="1"/>
  <c r="I3696" i="1"/>
  <c r="I3697" i="1"/>
  <c r="I3698" i="1"/>
  <c r="I3699" i="1"/>
  <c r="I3700" i="1"/>
  <c r="I3701" i="1"/>
  <c r="I3702" i="1"/>
  <c r="I3703" i="1"/>
  <c r="I3704" i="1"/>
  <c r="I3705" i="1"/>
  <c r="I3706" i="1"/>
  <c r="I3707" i="1"/>
  <c r="I3708" i="1"/>
  <c r="I3709" i="1"/>
  <c r="I3710" i="1"/>
  <c r="I3711" i="1"/>
  <c r="I3712" i="1"/>
  <c r="I3713" i="1"/>
  <c r="I3714" i="1"/>
  <c r="I3715" i="1"/>
  <c r="I3716" i="1"/>
  <c r="I3717" i="1"/>
  <c r="I3718" i="1"/>
  <c r="I3719" i="1"/>
  <c r="I3720" i="1"/>
  <c r="I3721" i="1"/>
  <c r="I3722" i="1"/>
  <c r="I3723" i="1"/>
  <c r="I3724" i="1"/>
  <c r="I3725" i="1"/>
  <c r="I3726" i="1"/>
  <c r="I3727" i="1"/>
  <c r="I3728" i="1"/>
  <c r="I3729" i="1"/>
  <c r="I3730" i="1"/>
  <c r="I3731" i="1"/>
  <c r="I3732" i="1"/>
  <c r="I3733" i="1"/>
  <c r="I3734" i="1"/>
  <c r="I3735" i="1"/>
  <c r="I3736" i="1"/>
  <c r="I3737" i="1"/>
  <c r="I3738" i="1"/>
  <c r="I3739" i="1"/>
  <c r="I3740" i="1"/>
  <c r="I3741" i="1"/>
  <c r="I3742" i="1"/>
  <c r="I3743" i="1"/>
  <c r="I3744" i="1"/>
  <c r="I3745" i="1"/>
  <c r="I3746" i="1"/>
  <c r="I3747" i="1"/>
  <c r="I3748" i="1"/>
  <c r="I3749" i="1"/>
  <c r="I3750" i="1"/>
  <c r="I3751" i="1"/>
  <c r="I3752" i="1"/>
  <c r="I3753" i="1"/>
  <c r="I3754" i="1"/>
  <c r="I3755" i="1"/>
  <c r="I3756" i="1"/>
  <c r="I3757" i="1"/>
  <c r="I3758" i="1"/>
  <c r="I3759" i="1"/>
  <c r="I3760" i="1"/>
  <c r="I3761" i="1"/>
  <c r="I3762" i="1"/>
  <c r="I3763" i="1"/>
  <c r="I3764" i="1"/>
  <c r="I3765" i="1"/>
  <c r="I3766" i="1"/>
  <c r="I3767" i="1"/>
  <c r="I3768" i="1"/>
  <c r="I3769" i="1"/>
  <c r="I3770" i="1"/>
  <c r="I3771" i="1"/>
  <c r="I3772" i="1"/>
  <c r="I3773" i="1"/>
  <c r="I3774" i="1"/>
  <c r="I3775" i="1"/>
  <c r="I3776" i="1"/>
  <c r="I3777" i="1"/>
  <c r="I3778" i="1"/>
  <c r="I3779" i="1"/>
  <c r="I3780" i="1"/>
  <c r="I3781" i="1"/>
  <c r="I3782" i="1"/>
  <c r="I3783" i="1"/>
  <c r="I3784" i="1"/>
  <c r="I3785" i="1"/>
  <c r="I3786" i="1"/>
  <c r="I3787" i="1"/>
  <c r="I3788" i="1"/>
  <c r="I3789" i="1"/>
  <c r="I3790" i="1"/>
  <c r="I3791" i="1"/>
  <c r="I3792" i="1"/>
  <c r="I3793" i="1"/>
  <c r="I3794" i="1"/>
  <c r="I3795" i="1"/>
  <c r="I3796" i="1"/>
  <c r="I3797" i="1"/>
  <c r="I3798" i="1"/>
  <c r="I3799" i="1"/>
  <c r="I3800" i="1"/>
  <c r="I3801" i="1"/>
  <c r="I3802" i="1"/>
  <c r="I3803" i="1"/>
  <c r="I3804" i="1"/>
  <c r="I3805" i="1"/>
  <c r="I3806" i="1"/>
  <c r="I3807" i="1"/>
  <c r="I3808" i="1"/>
  <c r="I3809" i="1"/>
  <c r="I3810" i="1"/>
  <c r="I3811" i="1"/>
  <c r="I3812" i="1"/>
  <c r="I3813" i="1"/>
  <c r="I3814" i="1"/>
  <c r="I3815" i="1"/>
  <c r="I3816" i="1"/>
  <c r="I3817" i="1"/>
  <c r="I3818" i="1"/>
  <c r="I3819" i="1"/>
  <c r="I3820" i="1"/>
  <c r="I3821" i="1"/>
  <c r="I3822" i="1"/>
  <c r="I3823" i="1"/>
  <c r="I3824" i="1"/>
  <c r="I3825" i="1"/>
  <c r="I3826" i="1"/>
  <c r="I3827" i="1"/>
  <c r="I3828" i="1"/>
  <c r="I3829" i="1"/>
  <c r="I3830" i="1"/>
  <c r="I3831" i="1"/>
  <c r="I3832" i="1"/>
  <c r="I3833" i="1"/>
  <c r="I3834" i="1"/>
  <c r="I3835" i="1"/>
  <c r="I3836" i="1"/>
  <c r="I3837" i="1"/>
  <c r="I3838" i="1"/>
  <c r="I3839" i="1"/>
  <c r="I3840" i="1"/>
  <c r="I3841" i="1"/>
  <c r="I3842" i="1"/>
  <c r="I3843" i="1"/>
  <c r="I3844" i="1"/>
  <c r="I3845" i="1"/>
  <c r="I3846" i="1"/>
  <c r="I3847" i="1"/>
  <c r="I3848" i="1"/>
  <c r="I3849" i="1"/>
  <c r="I3850" i="1"/>
  <c r="I3851" i="1"/>
  <c r="I3852" i="1"/>
  <c r="I3853" i="1"/>
  <c r="I3854" i="1"/>
  <c r="I3855" i="1"/>
  <c r="I3856" i="1"/>
  <c r="I3857" i="1"/>
  <c r="I3858" i="1"/>
  <c r="I3859" i="1"/>
  <c r="I3860" i="1"/>
  <c r="I3861" i="1"/>
  <c r="I3862" i="1"/>
  <c r="I3863" i="1"/>
  <c r="I3864" i="1"/>
  <c r="I3865" i="1"/>
  <c r="I3866" i="1"/>
  <c r="I3867" i="1"/>
  <c r="I3868" i="1"/>
  <c r="I3869" i="1"/>
  <c r="I3870" i="1"/>
  <c r="I3871" i="1"/>
  <c r="I3872" i="1"/>
  <c r="I3873" i="1"/>
  <c r="I3874" i="1"/>
  <c r="I3875" i="1"/>
  <c r="I3876" i="1"/>
  <c r="I3877" i="1"/>
  <c r="I3878" i="1"/>
  <c r="I3879" i="1"/>
  <c r="I3880" i="1"/>
  <c r="I3881" i="1"/>
  <c r="I3882" i="1"/>
  <c r="I3883" i="1"/>
  <c r="I3884" i="1"/>
  <c r="I3885" i="1"/>
  <c r="I3886" i="1"/>
  <c r="I3887" i="1"/>
  <c r="I3888" i="1"/>
  <c r="I3889" i="1"/>
  <c r="I3890" i="1"/>
  <c r="I3891" i="1"/>
  <c r="I3892" i="1"/>
  <c r="I3893" i="1"/>
  <c r="I3894" i="1"/>
  <c r="I3895" i="1"/>
  <c r="I3896" i="1"/>
  <c r="I3897" i="1"/>
  <c r="I3898" i="1"/>
  <c r="I3899" i="1"/>
  <c r="I3900" i="1"/>
  <c r="I3901" i="1"/>
  <c r="I3902" i="1"/>
  <c r="I3903" i="1"/>
  <c r="I3904" i="1"/>
  <c r="I3905" i="1"/>
  <c r="I3906" i="1"/>
  <c r="I3907" i="1"/>
  <c r="I3908" i="1"/>
  <c r="I3909" i="1"/>
  <c r="I3910" i="1"/>
  <c r="I3911" i="1"/>
  <c r="I3912" i="1"/>
  <c r="I3913" i="1"/>
  <c r="I3914" i="1"/>
  <c r="I3915" i="1"/>
  <c r="I3916" i="1"/>
  <c r="I3917" i="1"/>
  <c r="I3918" i="1"/>
  <c r="I3919" i="1"/>
  <c r="I3920" i="1"/>
  <c r="I3921" i="1"/>
  <c r="I3922" i="1"/>
  <c r="I3923" i="1"/>
  <c r="I3924" i="1"/>
  <c r="I3925" i="1"/>
  <c r="I3926" i="1"/>
  <c r="I3927" i="1"/>
  <c r="I3928" i="1"/>
  <c r="I3929" i="1"/>
  <c r="I3930" i="1"/>
  <c r="I3931" i="1"/>
  <c r="I3932" i="1"/>
  <c r="I3933" i="1"/>
  <c r="I3934" i="1"/>
  <c r="I3935" i="1"/>
  <c r="I3936" i="1"/>
  <c r="I3937" i="1"/>
  <c r="I3938" i="1"/>
  <c r="I3939" i="1"/>
  <c r="I3940" i="1"/>
  <c r="I3941" i="1"/>
  <c r="I3942" i="1"/>
  <c r="I3943" i="1"/>
  <c r="I3944" i="1"/>
  <c r="I3945" i="1"/>
  <c r="I3946" i="1"/>
  <c r="I3947" i="1"/>
  <c r="I3948" i="1"/>
  <c r="I3949" i="1"/>
  <c r="I3950" i="1"/>
  <c r="I3951" i="1"/>
  <c r="I3952" i="1"/>
  <c r="I3953" i="1"/>
  <c r="I3954" i="1"/>
  <c r="I3955" i="1"/>
  <c r="I3956" i="1"/>
  <c r="I3957" i="1"/>
  <c r="I3958" i="1"/>
  <c r="I3959" i="1"/>
  <c r="I3960" i="1"/>
  <c r="I3961" i="1"/>
  <c r="I3962" i="1"/>
  <c r="I3963" i="1"/>
  <c r="I3964" i="1"/>
  <c r="I3965" i="1"/>
  <c r="I3966" i="1"/>
  <c r="I3967" i="1"/>
  <c r="I3968" i="1"/>
  <c r="I3969" i="1"/>
  <c r="I3970" i="1"/>
  <c r="I3971" i="1"/>
  <c r="I3972" i="1"/>
  <c r="I3973" i="1"/>
  <c r="I3974" i="1"/>
  <c r="I3975" i="1"/>
  <c r="I3976" i="1"/>
  <c r="I3977" i="1"/>
  <c r="I3978" i="1"/>
  <c r="I3979" i="1"/>
  <c r="I3980" i="1"/>
  <c r="I3981" i="1"/>
  <c r="I3982" i="1"/>
  <c r="I3983" i="1"/>
  <c r="I3984" i="1"/>
  <c r="I3985" i="1"/>
  <c r="I3986" i="1"/>
  <c r="I3987" i="1"/>
  <c r="I3988" i="1"/>
  <c r="I3989" i="1"/>
  <c r="I3990" i="1"/>
  <c r="I3991" i="1"/>
  <c r="I3992" i="1"/>
  <c r="I3993" i="1"/>
  <c r="I3994" i="1"/>
  <c r="I3995" i="1"/>
  <c r="I3996" i="1"/>
  <c r="I3997" i="1"/>
  <c r="I3998" i="1"/>
  <c r="I3999" i="1"/>
  <c r="I4000" i="1"/>
  <c r="I4001" i="1"/>
  <c r="I4002" i="1"/>
  <c r="I4003" i="1"/>
  <c r="I4004" i="1"/>
  <c r="I4005" i="1"/>
  <c r="I4006" i="1"/>
  <c r="I4007" i="1"/>
  <c r="I4008" i="1"/>
  <c r="I4009" i="1"/>
  <c r="I4010" i="1"/>
  <c r="I4011" i="1"/>
  <c r="I4012" i="1"/>
  <c r="I4013" i="1"/>
  <c r="I4014" i="1"/>
  <c r="I4015" i="1"/>
  <c r="I4016" i="1"/>
  <c r="I4017" i="1"/>
  <c r="I4018" i="1"/>
  <c r="I4019" i="1"/>
  <c r="I4020" i="1"/>
  <c r="I4021" i="1"/>
  <c r="I4022" i="1"/>
  <c r="I4023" i="1"/>
  <c r="I4024" i="1"/>
  <c r="I4025" i="1"/>
  <c r="I4026" i="1"/>
  <c r="I4027" i="1"/>
  <c r="I4028" i="1"/>
  <c r="I4029" i="1"/>
  <c r="I4030" i="1"/>
  <c r="I4031" i="1"/>
  <c r="I4032" i="1"/>
  <c r="I4033" i="1"/>
  <c r="I4034" i="1"/>
  <c r="I4035" i="1"/>
  <c r="I4036" i="1"/>
  <c r="I4037" i="1"/>
  <c r="I4038" i="1"/>
  <c r="I4039" i="1"/>
  <c r="I4040" i="1"/>
  <c r="I4041" i="1"/>
  <c r="I4042" i="1"/>
  <c r="I4043" i="1"/>
  <c r="I4044" i="1"/>
  <c r="I4045" i="1"/>
  <c r="I4046" i="1"/>
  <c r="I4047" i="1"/>
  <c r="I4048" i="1"/>
  <c r="I4049" i="1"/>
  <c r="I4050" i="1"/>
  <c r="I4051" i="1"/>
  <c r="I4052" i="1"/>
  <c r="I4053" i="1"/>
  <c r="I4054" i="1"/>
  <c r="I4055" i="1"/>
  <c r="I4056" i="1"/>
  <c r="I4057" i="1"/>
  <c r="I4058" i="1"/>
  <c r="I4059" i="1"/>
  <c r="I4060" i="1"/>
  <c r="I4061" i="1"/>
  <c r="I4062" i="1"/>
  <c r="I4063" i="1"/>
  <c r="I4064" i="1"/>
  <c r="I4065" i="1"/>
  <c r="I4066" i="1"/>
  <c r="I4067" i="1"/>
  <c r="I4068" i="1"/>
  <c r="I4069" i="1"/>
  <c r="I4070" i="1"/>
  <c r="I4071" i="1"/>
  <c r="I4072" i="1"/>
  <c r="I4073" i="1"/>
  <c r="I4074" i="1"/>
  <c r="I4075" i="1"/>
  <c r="I4076" i="1"/>
  <c r="I4077" i="1"/>
  <c r="I4078" i="1"/>
  <c r="I4079" i="1"/>
  <c r="I4080" i="1"/>
  <c r="I4081" i="1"/>
  <c r="I4082" i="1"/>
  <c r="I4083" i="1"/>
  <c r="I4084" i="1"/>
  <c r="I4085" i="1"/>
  <c r="I4086" i="1"/>
  <c r="I4087" i="1"/>
  <c r="I4088" i="1"/>
  <c r="I4089" i="1"/>
  <c r="I4090" i="1"/>
  <c r="I4091" i="1"/>
  <c r="I4092" i="1"/>
  <c r="I4093" i="1"/>
  <c r="I4094" i="1"/>
  <c r="I4095" i="1"/>
  <c r="I4096" i="1"/>
  <c r="I4097" i="1"/>
  <c r="I4098" i="1"/>
  <c r="I4099" i="1"/>
  <c r="I4100" i="1"/>
  <c r="I4101" i="1"/>
  <c r="I4102" i="1"/>
  <c r="I4103" i="1"/>
  <c r="I4104" i="1"/>
  <c r="I4105" i="1"/>
  <c r="I4106" i="1"/>
  <c r="I4107" i="1"/>
  <c r="I4108" i="1"/>
  <c r="I4109" i="1"/>
  <c r="I4110" i="1"/>
  <c r="I4111" i="1"/>
  <c r="I4112" i="1"/>
  <c r="I4113" i="1"/>
  <c r="I4114" i="1"/>
  <c r="I4115" i="1"/>
  <c r="I4116" i="1"/>
  <c r="I4117" i="1"/>
  <c r="I4118" i="1"/>
  <c r="I4119" i="1"/>
  <c r="I4120" i="1"/>
  <c r="I4121" i="1"/>
  <c r="I4122" i="1"/>
  <c r="I4123" i="1"/>
  <c r="I4124" i="1"/>
  <c r="I4125" i="1"/>
  <c r="I4126" i="1"/>
  <c r="I4127" i="1"/>
  <c r="I4128" i="1"/>
  <c r="I4129" i="1"/>
  <c r="I4130" i="1"/>
  <c r="I4131" i="1"/>
  <c r="I4132" i="1"/>
  <c r="I4133" i="1"/>
  <c r="I4134" i="1"/>
  <c r="I4135" i="1"/>
  <c r="I4136" i="1"/>
  <c r="I4137" i="1"/>
  <c r="I4138" i="1"/>
  <c r="I4139" i="1"/>
  <c r="I4140" i="1"/>
  <c r="I4141" i="1"/>
  <c r="I4142" i="1"/>
  <c r="I4143" i="1"/>
  <c r="I4144" i="1"/>
  <c r="I4145" i="1"/>
  <c r="I4146" i="1"/>
  <c r="I4147" i="1"/>
  <c r="I4148" i="1"/>
  <c r="I4149" i="1"/>
  <c r="I4150" i="1"/>
  <c r="I4151" i="1"/>
  <c r="I4152" i="1"/>
  <c r="I4153" i="1"/>
  <c r="I4154" i="1"/>
  <c r="I4155" i="1"/>
  <c r="I4156" i="1"/>
  <c r="I4157" i="1"/>
  <c r="I4158" i="1"/>
  <c r="I4159" i="1"/>
  <c r="I4160" i="1"/>
  <c r="I4161" i="1"/>
  <c r="I4162" i="1"/>
  <c r="I4163" i="1"/>
  <c r="I4164" i="1"/>
  <c r="I4165" i="1"/>
  <c r="I4166" i="1"/>
  <c r="I4167" i="1"/>
  <c r="I4168" i="1"/>
  <c r="I4169" i="1"/>
  <c r="I4170" i="1"/>
  <c r="I4171" i="1"/>
  <c r="I4172" i="1"/>
  <c r="I4173" i="1"/>
  <c r="I4174" i="1"/>
  <c r="I4175" i="1"/>
  <c r="I4176" i="1"/>
  <c r="I4177" i="1"/>
  <c r="I4178" i="1"/>
  <c r="I4179" i="1"/>
  <c r="I4180" i="1"/>
  <c r="I4181" i="1"/>
  <c r="I4182" i="1"/>
  <c r="I4183" i="1"/>
  <c r="I4184" i="1"/>
  <c r="I4185" i="1"/>
  <c r="I4186" i="1"/>
  <c r="I4187" i="1"/>
  <c r="I4188" i="1"/>
  <c r="I4189" i="1"/>
  <c r="I4190" i="1"/>
  <c r="I4191" i="1"/>
  <c r="I4192" i="1"/>
  <c r="I4193" i="1"/>
  <c r="I4194" i="1"/>
  <c r="I4195" i="1"/>
  <c r="I4196" i="1"/>
  <c r="I4197" i="1"/>
  <c r="I4198" i="1"/>
  <c r="I4199" i="1"/>
  <c r="I4200" i="1"/>
  <c r="I4201" i="1"/>
  <c r="I4202" i="1"/>
  <c r="I4203" i="1"/>
  <c r="I4204" i="1"/>
  <c r="I4205" i="1"/>
  <c r="I4206" i="1"/>
  <c r="I4207" i="1"/>
  <c r="I4208" i="1"/>
  <c r="I4209" i="1"/>
  <c r="I4210" i="1"/>
  <c r="I4211" i="1"/>
  <c r="I4212" i="1"/>
  <c r="I4213" i="1"/>
  <c r="I4214" i="1"/>
  <c r="I4215" i="1"/>
  <c r="I4216" i="1"/>
  <c r="I4217" i="1"/>
  <c r="I4218" i="1"/>
  <c r="I4219" i="1"/>
  <c r="I4220" i="1"/>
  <c r="I4221" i="1"/>
  <c r="I4222" i="1"/>
  <c r="I4223" i="1"/>
  <c r="I4224" i="1"/>
  <c r="I4225" i="1"/>
  <c r="I4226" i="1"/>
  <c r="I4227" i="1"/>
  <c r="I4228" i="1"/>
  <c r="I4229" i="1"/>
  <c r="I4230" i="1"/>
  <c r="I4231" i="1"/>
  <c r="I4232" i="1"/>
  <c r="I4233" i="1"/>
  <c r="I4234" i="1"/>
  <c r="I4235" i="1"/>
  <c r="I4236" i="1"/>
  <c r="I4237" i="1"/>
  <c r="I4238" i="1"/>
  <c r="I4239" i="1"/>
  <c r="I4240" i="1"/>
  <c r="I4241" i="1"/>
  <c r="I4242" i="1"/>
  <c r="I4243" i="1"/>
  <c r="I4244" i="1"/>
  <c r="I4245" i="1"/>
  <c r="I4246" i="1"/>
  <c r="I4247" i="1"/>
  <c r="I4248" i="1"/>
  <c r="I4249" i="1"/>
  <c r="I4250" i="1"/>
  <c r="I4251" i="1"/>
  <c r="I4252" i="1"/>
  <c r="I4253" i="1"/>
  <c r="I4254" i="1"/>
  <c r="I4255" i="1"/>
  <c r="I4256" i="1"/>
  <c r="I4257" i="1"/>
  <c r="I4258" i="1"/>
  <c r="I4259" i="1"/>
  <c r="I4260" i="1"/>
  <c r="I4261" i="1"/>
  <c r="I4262" i="1"/>
  <c r="I4263" i="1"/>
  <c r="I4264" i="1"/>
  <c r="I4265" i="1"/>
  <c r="I4266" i="1"/>
  <c r="I4267" i="1"/>
  <c r="I4268" i="1"/>
  <c r="I4269" i="1"/>
  <c r="I4270" i="1"/>
  <c r="I4271" i="1"/>
  <c r="I4272" i="1"/>
  <c r="I4273" i="1"/>
  <c r="I4274" i="1"/>
  <c r="I4275" i="1"/>
  <c r="I4276" i="1"/>
  <c r="I4277" i="1"/>
  <c r="I4278" i="1"/>
  <c r="I4279" i="1"/>
  <c r="I4280" i="1"/>
  <c r="I4281" i="1"/>
  <c r="I4282" i="1"/>
  <c r="I4283" i="1"/>
  <c r="I4284" i="1"/>
  <c r="I4285" i="1"/>
  <c r="I4286" i="1"/>
  <c r="I4287" i="1"/>
  <c r="I4288" i="1"/>
  <c r="I4289" i="1"/>
  <c r="I4290" i="1"/>
  <c r="I4291" i="1"/>
  <c r="I4292" i="1"/>
  <c r="I4293" i="1"/>
  <c r="I4294" i="1"/>
  <c r="I4295" i="1"/>
  <c r="I4296" i="1"/>
  <c r="I4297" i="1"/>
  <c r="I4298" i="1"/>
  <c r="I4299" i="1"/>
  <c r="I4300" i="1"/>
  <c r="I4301" i="1"/>
  <c r="I4302" i="1"/>
  <c r="I4303" i="1"/>
  <c r="I4304" i="1"/>
  <c r="I4305" i="1"/>
  <c r="I4306" i="1"/>
  <c r="I4307" i="1"/>
  <c r="I4308" i="1"/>
  <c r="I4309" i="1"/>
  <c r="I4310" i="1"/>
  <c r="I4311" i="1"/>
  <c r="I4312" i="1"/>
  <c r="I4313" i="1"/>
  <c r="I4314" i="1"/>
  <c r="I4315" i="1"/>
  <c r="I4316" i="1"/>
  <c r="I4317" i="1"/>
  <c r="I4318" i="1"/>
  <c r="I4319" i="1"/>
  <c r="I4320" i="1"/>
  <c r="I4321" i="1"/>
  <c r="I4322" i="1"/>
  <c r="I4323" i="1"/>
  <c r="I4324" i="1"/>
  <c r="I4325" i="1"/>
  <c r="I4326" i="1"/>
  <c r="I4327" i="1"/>
  <c r="I4328" i="1"/>
  <c r="I4329" i="1"/>
  <c r="I4330" i="1"/>
  <c r="I4331" i="1"/>
  <c r="I4332" i="1"/>
  <c r="I4333" i="1"/>
  <c r="I4334" i="1"/>
  <c r="I4335" i="1"/>
  <c r="I4336" i="1"/>
  <c r="I4337" i="1"/>
  <c r="I4338" i="1"/>
  <c r="I4339" i="1"/>
  <c r="I4340" i="1"/>
  <c r="I4341" i="1"/>
  <c r="I4342" i="1"/>
  <c r="I4343" i="1"/>
  <c r="I4344" i="1"/>
  <c r="I4345" i="1"/>
  <c r="I4346" i="1"/>
  <c r="I4347" i="1"/>
  <c r="I4348" i="1"/>
  <c r="I4349" i="1"/>
  <c r="I4350" i="1"/>
  <c r="I4351" i="1"/>
  <c r="I4352" i="1"/>
  <c r="I4353" i="1"/>
  <c r="I4354" i="1"/>
  <c r="I4355" i="1"/>
  <c r="I4356" i="1"/>
  <c r="I4357" i="1"/>
  <c r="I4358" i="1"/>
  <c r="I4359" i="1"/>
  <c r="I4360" i="1"/>
  <c r="I4361" i="1"/>
  <c r="I4362" i="1"/>
  <c r="I4363" i="1"/>
  <c r="I4364" i="1"/>
  <c r="I4365" i="1"/>
  <c r="I4366" i="1"/>
  <c r="I4367" i="1"/>
  <c r="I4368" i="1"/>
  <c r="I4369" i="1"/>
  <c r="I4370" i="1"/>
  <c r="I4371" i="1"/>
  <c r="I4372" i="1"/>
  <c r="I4373" i="1"/>
  <c r="I4374" i="1"/>
  <c r="I4375" i="1"/>
  <c r="I4376" i="1"/>
  <c r="I4377" i="1"/>
  <c r="I4378" i="1"/>
  <c r="I4379" i="1"/>
  <c r="I4380" i="1"/>
  <c r="I4381" i="1"/>
  <c r="I4382" i="1"/>
  <c r="I4383" i="1"/>
  <c r="I4384" i="1"/>
  <c r="I4385" i="1"/>
  <c r="I4386" i="1"/>
  <c r="I4387" i="1"/>
  <c r="I4388" i="1"/>
  <c r="I4389" i="1"/>
  <c r="I4390" i="1"/>
  <c r="I4391" i="1"/>
  <c r="I4392" i="1"/>
  <c r="I4393" i="1"/>
  <c r="I4394" i="1"/>
  <c r="I4395" i="1"/>
  <c r="I4396" i="1"/>
  <c r="I4397" i="1"/>
  <c r="I4398" i="1"/>
  <c r="I4399" i="1"/>
  <c r="I4400" i="1"/>
  <c r="I4401" i="1"/>
  <c r="I4402" i="1"/>
  <c r="I4403" i="1"/>
  <c r="I4404" i="1"/>
  <c r="I4405" i="1"/>
  <c r="I4406" i="1"/>
  <c r="I4407" i="1"/>
  <c r="I4408" i="1"/>
  <c r="I4409" i="1"/>
  <c r="I4410" i="1"/>
  <c r="I4411" i="1"/>
  <c r="I4412" i="1"/>
  <c r="I4413" i="1"/>
  <c r="I4414" i="1"/>
  <c r="I4415" i="1"/>
  <c r="I4416" i="1"/>
  <c r="I4417" i="1"/>
  <c r="I4418" i="1"/>
  <c r="I4419" i="1"/>
  <c r="I4420" i="1"/>
  <c r="I4421" i="1"/>
  <c r="I4422" i="1"/>
  <c r="I4423" i="1"/>
  <c r="I4424" i="1"/>
  <c r="I4425" i="1"/>
  <c r="I4426" i="1"/>
  <c r="I4427" i="1"/>
  <c r="I4428" i="1"/>
  <c r="I4429" i="1"/>
  <c r="I4430" i="1"/>
  <c r="I4431" i="1"/>
  <c r="I4432" i="1"/>
  <c r="I4433" i="1"/>
  <c r="I4434" i="1"/>
  <c r="I4435" i="1"/>
  <c r="I4436" i="1"/>
  <c r="I4437" i="1"/>
  <c r="I4438" i="1"/>
  <c r="I4439" i="1"/>
  <c r="I4440" i="1"/>
  <c r="I4441" i="1"/>
  <c r="I4442" i="1"/>
  <c r="I4443" i="1"/>
  <c r="I4444" i="1"/>
  <c r="I4445" i="1"/>
  <c r="I4446" i="1"/>
  <c r="I4447" i="1"/>
  <c r="I4448" i="1"/>
  <c r="I4449" i="1"/>
  <c r="I4450" i="1"/>
  <c r="I4451" i="1"/>
  <c r="I4452" i="1"/>
  <c r="I4453" i="1"/>
  <c r="I4454" i="1"/>
  <c r="I4455" i="1"/>
  <c r="I4456" i="1"/>
  <c r="I4457" i="1"/>
  <c r="I4458" i="1"/>
  <c r="I4459" i="1"/>
  <c r="I4460" i="1"/>
  <c r="I4461" i="1"/>
  <c r="I4462" i="1"/>
  <c r="I4463" i="1"/>
  <c r="I4464" i="1"/>
  <c r="I4465" i="1"/>
  <c r="I4466" i="1"/>
  <c r="I4467" i="1"/>
  <c r="I4468" i="1"/>
  <c r="I4469" i="1"/>
  <c r="I4470" i="1"/>
  <c r="I4471" i="1"/>
  <c r="I4472" i="1"/>
  <c r="I4473" i="1"/>
  <c r="I4474" i="1"/>
  <c r="I4475" i="1"/>
  <c r="I4476" i="1"/>
  <c r="I4477" i="1"/>
  <c r="I4478" i="1"/>
  <c r="I4479" i="1"/>
  <c r="I4480" i="1"/>
  <c r="I4481" i="1"/>
  <c r="I4482" i="1"/>
  <c r="I4483" i="1"/>
  <c r="I4484" i="1"/>
  <c r="I4485" i="1"/>
  <c r="I4486" i="1"/>
  <c r="I4487" i="1"/>
  <c r="I4488" i="1"/>
  <c r="I4489" i="1"/>
  <c r="I4490" i="1"/>
  <c r="I4491" i="1"/>
  <c r="I4492" i="1"/>
  <c r="I4493" i="1"/>
  <c r="I4494" i="1"/>
  <c r="I4495" i="1"/>
  <c r="I4496" i="1"/>
  <c r="I4497" i="1"/>
  <c r="I4498" i="1"/>
  <c r="I4499" i="1"/>
  <c r="I4500" i="1"/>
  <c r="I4501" i="1"/>
  <c r="I4502" i="1"/>
  <c r="I4503" i="1"/>
  <c r="I4504" i="1"/>
  <c r="I4505" i="1"/>
  <c r="I4506" i="1"/>
  <c r="I4507" i="1"/>
  <c r="I4508" i="1"/>
  <c r="I4509" i="1"/>
  <c r="I4510" i="1"/>
  <c r="I4511" i="1"/>
  <c r="I4512" i="1"/>
  <c r="I4513" i="1"/>
  <c r="I4514" i="1"/>
  <c r="I4515" i="1"/>
  <c r="I4516" i="1"/>
  <c r="I4517" i="1"/>
  <c r="I4518" i="1"/>
  <c r="I4519" i="1"/>
  <c r="I4520" i="1"/>
  <c r="I4521" i="1"/>
  <c r="I4522" i="1"/>
  <c r="I4523" i="1"/>
  <c r="I4524" i="1"/>
  <c r="I4525" i="1"/>
  <c r="I4526" i="1"/>
  <c r="I4527" i="1"/>
  <c r="I4528" i="1"/>
  <c r="I4529" i="1"/>
  <c r="I4530" i="1"/>
  <c r="I4531" i="1"/>
  <c r="I4532" i="1"/>
  <c r="I4533" i="1"/>
  <c r="I4534" i="1"/>
  <c r="I4535" i="1"/>
  <c r="I4536" i="1"/>
  <c r="I4537" i="1"/>
  <c r="I4538" i="1"/>
  <c r="I4539" i="1"/>
  <c r="I4540" i="1"/>
  <c r="I4541" i="1"/>
  <c r="I4542" i="1"/>
  <c r="I4543" i="1"/>
  <c r="I4544" i="1"/>
  <c r="I4545" i="1"/>
  <c r="I4546" i="1"/>
  <c r="I4547" i="1"/>
  <c r="I4548" i="1"/>
  <c r="I4549" i="1"/>
  <c r="I4550" i="1"/>
  <c r="I4551" i="1"/>
  <c r="I4552" i="1"/>
  <c r="I4553" i="1"/>
  <c r="I4554" i="1"/>
  <c r="I4555" i="1"/>
  <c r="I4556" i="1"/>
  <c r="I4557" i="1"/>
  <c r="I4558" i="1"/>
  <c r="I4559" i="1"/>
  <c r="I4560" i="1"/>
  <c r="I4561" i="1"/>
  <c r="I4562" i="1"/>
  <c r="I4563" i="1"/>
  <c r="I4564" i="1"/>
  <c r="I4565" i="1"/>
  <c r="I4566" i="1"/>
  <c r="I4567" i="1"/>
  <c r="I4568" i="1"/>
  <c r="I4569" i="1"/>
  <c r="I4570" i="1"/>
  <c r="I4571" i="1"/>
  <c r="I4572" i="1"/>
  <c r="I4573" i="1"/>
  <c r="I4574" i="1"/>
  <c r="I4575" i="1"/>
  <c r="I4576" i="1"/>
  <c r="I4577" i="1"/>
  <c r="I4578" i="1"/>
  <c r="I4579" i="1"/>
  <c r="I4580" i="1"/>
  <c r="I4581" i="1"/>
  <c r="I4582" i="1"/>
  <c r="I4583" i="1"/>
  <c r="I4584" i="1"/>
  <c r="I4585" i="1"/>
  <c r="I4586" i="1"/>
  <c r="I4587" i="1"/>
  <c r="I4588" i="1"/>
  <c r="I4589" i="1"/>
  <c r="I4590" i="1"/>
  <c r="I4591" i="1"/>
  <c r="I4592" i="1"/>
  <c r="I4593" i="1"/>
  <c r="I4594" i="1"/>
  <c r="I4595" i="1"/>
  <c r="I4596" i="1"/>
  <c r="I4597" i="1"/>
  <c r="I4598" i="1"/>
  <c r="I4599" i="1"/>
  <c r="I4600" i="1"/>
  <c r="I4601" i="1"/>
  <c r="I4602" i="1"/>
  <c r="I4603" i="1"/>
  <c r="I4604" i="1"/>
  <c r="I4605" i="1"/>
  <c r="I4606" i="1"/>
  <c r="I4607" i="1"/>
  <c r="I4608" i="1"/>
  <c r="I4609" i="1"/>
  <c r="I4610" i="1"/>
  <c r="I4611" i="1"/>
  <c r="I4612" i="1"/>
  <c r="I4613" i="1"/>
  <c r="I4614" i="1"/>
  <c r="I4615" i="1"/>
  <c r="I4616" i="1"/>
  <c r="I4617" i="1"/>
  <c r="I4618" i="1"/>
  <c r="I4619" i="1"/>
  <c r="I4620" i="1"/>
  <c r="I4621" i="1"/>
  <c r="I4622" i="1"/>
  <c r="I4623" i="1"/>
  <c r="I4624" i="1"/>
  <c r="I4625" i="1"/>
  <c r="I4626" i="1"/>
  <c r="I4627" i="1"/>
  <c r="I4628" i="1"/>
  <c r="I4629" i="1"/>
  <c r="I4630" i="1"/>
  <c r="I4631" i="1"/>
  <c r="I4632" i="1"/>
  <c r="I4633" i="1"/>
  <c r="I4634" i="1"/>
  <c r="I4635" i="1"/>
  <c r="I4636" i="1"/>
  <c r="I4637" i="1"/>
  <c r="I4638" i="1"/>
  <c r="I4639" i="1"/>
  <c r="I4640" i="1"/>
  <c r="I4641" i="1"/>
  <c r="I4642" i="1"/>
  <c r="I4643" i="1"/>
  <c r="I4644" i="1"/>
  <c r="I4645" i="1"/>
  <c r="I4646" i="1"/>
  <c r="I4647" i="1"/>
  <c r="I4648" i="1"/>
  <c r="I4649" i="1"/>
  <c r="I4650" i="1"/>
  <c r="I4651" i="1"/>
  <c r="I4652" i="1"/>
  <c r="I4653" i="1"/>
  <c r="I4654" i="1"/>
  <c r="I4655" i="1"/>
  <c r="I4656" i="1"/>
  <c r="I4657" i="1"/>
  <c r="I4658" i="1"/>
  <c r="I4659" i="1"/>
  <c r="I4660" i="1"/>
  <c r="I4661" i="1"/>
  <c r="I4662" i="1"/>
  <c r="I4663" i="1"/>
  <c r="I4664" i="1"/>
  <c r="I4665" i="1"/>
  <c r="I4666" i="1"/>
  <c r="I4667" i="1"/>
  <c r="I4668" i="1"/>
  <c r="I4669" i="1"/>
  <c r="I4670" i="1"/>
  <c r="I4671" i="1"/>
  <c r="I4672" i="1"/>
  <c r="I4673" i="1"/>
  <c r="I4674" i="1"/>
  <c r="I4675" i="1"/>
  <c r="I4676" i="1"/>
  <c r="I4677" i="1"/>
  <c r="I4678" i="1"/>
  <c r="I4679" i="1"/>
  <c r="I4680" i="1"/>
  <c r="I4681" i="1"/>
  <c r="I4682" i="1"/>
  <c r="I4683" i="1"/>
  <c r="I4684" i="1"/>
  <c r="I4685" i="1"/>
  <c r="I4686" i="1"/>
  <c r="I4687" i="1"/>
  <c r="I4688" i="1"/>
  <c r="I4689" i="1"/>
  <c r="I4690" i="1"/>
  <c r="I4691" i="1"/>
  <c r="I4692" i="1"/>
  <c r="I4693" i="1"/>
  <c r="I4694" i="1"/>
  <c r="I4695" i="1"/>
  <c r="I4696" i="1"/>
  <c r="I4697" i="1"/>
  <c r="I4698" i="1"/>
  <c r="I4699" i="1"/>
  <c r="I4700" i="1"/>
  <c r="I4701" i="1"/>
  <c r="I4702" i="1"/>
  <c r="I4703" i="1"/>
  <c r="I4704" i="1"/>
  <c r="I4705" i="1"/>
  <c r="I4706" i="1"/>
  <c r="I4707" i="1"/>
  <c r="I4708" i="1"/>
  <c r="I4709" i="1"/>
  <c r="I4710" i="1"/>
  <c r="I4711" i="1"/>
  <c r="I4712" i="1"/>
  <c r="I4713" i="1"/>
  <c r="I4714" i="1"/>
  <c r="I4715" i="1"/>
  <c r="I4716" i="1"/>
  <c r="I4717" i="1"/>
  <c r="I4718" i="1"/>
  <c r="I4719" i="1"/>
  <c r="I4720" i="1"/>
  <c r="I4721" i="1"/>
  <c r="I4722" i="1"/>
  <c r="I4723" i="1"/>
  <c r="I4724" i="1"/>
  <c r="I4725" i="1"/>
  <c r="I4726" i="1"/>
  <c r="I4727" i="1"/>
  <c r="I4728" i="1"/>
  <c r="I4729" i="1"/>
  <c r="I4730" i="1"/>
  <c r="I4731" i="1"/>
  <c r="I4732" i="1"/>
  <c r="I4733" i="1"/>
  <c r="I4734" i="1"/>
  <c r="I4735" i="1"/>
  <c r="I4736" i="1"/>
  <c r="I4737" i="1"/>
  <c r="I4738" i="1"/>
  <c r="I4739" i="1"/>
  <c r="I4740" i="1"/>
  <c r="I4741" i="1"/>
  <c r="I4742" i="1"/>
  <c r="I4743" i="1"/>
  <c r="I4744" i="1"/>
  <c r="I4745" i="1"/>
  <c r="I4746" i="1"/>
  <c r="I4747" i="1"/>
  <c r="I4748" i="1"/>
  <c r="I4749" i="1"/>
  <c r="I4750" i="1"/>
  <c r="I4751" i="1"/>
  <c r="I4752" i="1"/>
  <c r="I4753" i="1"/>
  <c r="I4754" i="1"/>
  <c r="I4755" i="1"/>
  <c r="I4756" i="1"/>
  <c r="I4757" i="1"/>
  <c r="I4758" i="1"/>
  <c r="I4759" i="1"/>
  <c r="I4760" i="1"/>
  <c r="I4761" i="1"/>
  <c r="I4762" i="1"/>
  <c r="I4763" i="1"/>
  <c r="I4764" i="1"/>
  <c r="I4765" i="1"/>
  <c r="I4766" i="1"/>
  <c r="I4767" i="1"/>
  <c r="I4768" i="1"/>
  <c r="I4769" i="1"/>
  <c r="I4770" i="1"/>
  <c r="I4771" i="1"/>
  <c r="I4772" i="1"/>
  <c r="I4773" i="1"/>
  <c r="I4774" i="1"/>
  <c r="I4775" i="1"/>
  <c r="I4776" i="1"/>
  <c r="I4777" i="1"/>
  <c r="I4778" i="1"/>
  <c r="I4779" i="1"/>
  <c r="I4780" i="1"/>
  <c r="I4781" i="1"/>
  <c r="I4782" i="1"/>
  <c r="I4783" i="1"/>
  <c r="I4784" i="1"/>
  <c r="I4785" i="1"/>
  <c r="I4786" i="1"/>
  <c r="I4787" i="1"/>
  <c r="I4788" i="1"/>
  <c r="I4789" i="1"/>
  <c r="I4790" i="1"/>
  <c r="I4791" i="1"/>
  <c r="I4792" i="1"/>
  <c r="I4793" i="1"/>
  <c r="I4794" i="1"/>
  <c r="I4795" i="1"/>
  <c r="I4796" i="1"/>
  <c r="I4797" i="1"/>
  <c r="I4798" i="1"/>
  <c r="I4799" i="1"/>
  <c r="I4800" i="1"/>
  <c r="I4801" i="1"/>
  <c r="I4802" i="1"/>
  <c r="I4803" i="1"/>
  <c r="I4804" i="1"/>
  <c r="I4805" i="1"/>
  <c r="I4806" i="1"/>
  <c r="I4807" i="1"/>
  <c r="I4808" i="1"/>
  <c r="I4809" i="1"/>
  <c r="I4810" i="1"/>
  <c r="I4811" i="1"/>
  <c r="I4812" i="1"/>
  <c r="I4813" i="1"/>
  <c r="I4814" i="1"/>
  <c r="I4815" i="1"/>
  <c r="I4816" i="1"/>
  <c r="I4817" i="1"/>
  <c r="I4818" i="1"/>
  <c r="I4819" i="1"/>
  <c r="I4820" i="1"/>
  <c r="I4821" i="1"/>
  <c r="I4822" i="1"/>
  <c r="I4823" i="1"/>
  <c r="I4824" i="1"/>
  <c r="I4825" i="1"/>
  <c r="I4826" i="1"/>
  <c r="I4827" i="1"/>
  <c r="I4828" i="1"/>
  <c r="I4829" i="1"/>
  <c r="I4830" i="1"/>
  <c r="I4831" i="1"/>
  <c r="I4832" i="1"/>
  <c r="I4833" i="1"/>
  <c r="I4834" i="1"/>
  <c r="I4835" i="1"/>
  <c r="I4836" i="1"/>
  <c r="I4837" i="1"/>
  <c r="I4838" i="1"/>
  <c r="I4839" i="1"/>
  <c r="I4840" i="1"/>
  <c r="I4841" i="1"/>
  <c r="I4842" i="1"/>
  <c r="I4843" i="1"/>
  <c r="I4844" i="1"/>
  <c r="I4845" i="1"/>
  <c r="I4846" i="1"/>
  <c r="I4847" i="1"/>
  <c r="I4848" i="1"/>
  <c r="I4849" i="1"/>
  <c r="I4850" i="1"/>
  <c r="I4851" i="1"/>
  <c r="I4852" i="1"/>
  <c r="I4853" i="1"/>
  <c r="I4854" i="1"/>
  <c r="I4855" i="1"/>
  <c r="I4856" i="1"/>
  <c r="I4857" i="1"/>
  <c r="I4858" i="1"/>
  <c r="I4859" i="1"/>
  <c r="I4860" i="1"/>
  <c r="I4861" i="1"/>
  <c r="I4862" i="1"/>
  <c r="I4863" i="1"/>
  <c r="I4864" i="1"/>
  <c r="I4865" i="1"/>
  <c r="I4866" i="1"/>
  <c r="I4867" i="1"/>
  <c r="I4868" i="1"/>
  <c r="I4869" i="1"/>
  <c r="I4870" i="1"/>
  <c r="I4871" i="1"/>
  <c r="I4872" i="1"/>
  <c r="I4873" i="1"/>
  <c r="I4874" i="1"/>
  <c r="I4875" i="1"/>
  <c r="I4876" i="1"/>
  <c r="I4877" i="1"/>
  <c r="I4878" i="1"/>
  <c r="I4879" i="1"/>
  <c r="I4880" i="1"/>
  <c r="I4881" i="1"/>
  <c r="I4882" i="1"/>
  <c r="I4883" i="1"/>
  <c r="I4884" i="1"/>
  <c r="I4885" i="1"/>
  <c r="I4886" i="1"/>
  <c r="I4887" i="1"/>
  <c r="I4888" i="1"/>
  <c r="I4889" i="1"/>
  <c r="I4890" i="1"/>
  <c r="I4891" i="1"/>
  <c r="I4892" i="1"/>
  <c r="I4893" i="1"/>
  <c r="I4894" i="1"/>
  <c r="I4895" i="1"/>
  <c r="I4896" i="1"/>
  <c r="I4897" i="1"/>
  <c r="I4898" i="1"/>
  <c r="I4899" i="1"/>
  <c r="I4900" i="1"/>
  <c r="I4901" i="1"/>
  <c r="I4902" i="1"/>
  <c r="I4903" i="1"/>
  <c r="I4904" i="1"/>
  <c r="I4905" i="1"/>
  <c r="I4906" i="1"/>
  <c r="I4907" i="1"/>
  <c r="I4908" i="1"/>
  <c r="I4909" i="1"/>
  <c r="I4910" i="1"/>
  <c r="I4911" i="1"/>
  <c r="I4912" i="1"/>
  <c r="I4913" i="1"/>
  <c r="I4914" i="1"/>
  <c r="I4915" i="1"/>
  <c r="I4916" i="1"/>
  <c r="I4917" i="1"/>
  <c r="I4918" i="1"/>
  <c r="I4919" i="1"/>
  <c r="I4920" i="1"/>
  <c r="I4921" i="1"/>
  <c r="I4922" i="1"/>
  <c r="I4923" i="1"/>
  <c r="I4924" i="1"/>
  <c r="I4925" i="1"/>
  <c r="I4926" i="1"/>
  <c r="I4927" i="1"/>
  <c r="I4928" i="1"/>
  <c r="I4929" i="1"/>
  <c r="I4930" i="1"/>
  <c r="I4931" i="1"/>
  <c r="I4932" i="1"/>
  <c r="I4933" i="1"/>
  <c r="I4934" i="1"/>
  <c r="I4935" i="1"/>
  <c r="I4936" i="1"/>
  <c r="I4937" i="1"/>
  <c r="I4938" i="1"/>
  <c r="I4939" i="1"/>
  <c r="I4940" i="1"/>
  <c r="I4941" i="1"/>
  <c r="I4942" i="1"/>
  <c r="I4943" i="1"/>
  <c r="I4944" i="1"/>
  <c r="I4945" i="1"/>
  <c r="I4946" i="1"/>
  <c r="I4947" i="1"/>
  <c r="I4948" i="1"/>
  <c r="I4949" i="1"/>
  <c r="I4950" i="1"/>
  <c r="I4951" i="1"/>
  <c r="I4952" i="1"/>
  <c r="I4953" i="1"/>
  <c r="I4954" i="1"/>
  <c r="I4955" i="1"/>
  <c r="I4956" i="1"/>
  <c r="I4957" i="1"/>
  <c r="I4958" i="1"/>
  <c r="I4959" i="1"/>
  <c r="I4960" i="1"/>
  <c r="I4961" i="1"/>
  <c r="I4962" i="1"/>
  <c r="I4963" i="1"/>
  <c r="I4964" i="1"/>
  <c r="I4965" i="1"/>
  <c r="I4966" i="1"/>
  <c r="I4967" i="1"/>
  <c r="I4968" i="1"/>
  <c r="I4969" i="1"/>
  <c r="I4970" i="1"/>
  <c r="I4971" i="1"/>
  <c r="I4972" i="1"/>
  <c r="I4973" i="1"/>
  <c r="I4974" i="1"/>
  <c r="I4975" i="1"/>
  <c r="I4976" i="1"/>
  <c r="I4977" i="1"/>
  <c r="I4978" i="1"/>
  <c r="I4979" i="1"/>
  <c r="I4980" i="1"/>
  <c r="I4981" i="1"/>
  <c r="I4982" i="1"/>
  <c r="I4983" i="1"/>
  <c r="I4984" i="1"/>
  <c r="I4985" i="1"/>
  <c r="I4986" i="1"/>
  <c r="I4987" i="1"/>
  <c r="I4988" i="1"/>
  <c r="I4989" i="1"/>
  <c r="I4990" i="1"/>
  <c r="I4991" i="1"/>
  <c r="I4992" i="1"/>
  <c r="I4993" i="1"/>
  <c r="I3" i="1"/>
  <c r="I4" i="1"/>
  <c r="I5" i="1"/>
  <c r="I6" i="1"/>
  <c r="I2" i="1"/>
  <c r="E13" i="9"/>
  <c r="E12" i="9"/>
  <c r="E11" i="9"/>
  <c r="E10" i="9"/>
  <c r="E9" i="9"/>
  <c r="E8" i="9"/>
  <c r="E7" i="9"/>
  <c r="E6" i="9"/>
  <c r="E5" i="9"/>
  <c r="E4" i="9"/>
  <c r="G13" i="9"/>
  <c r="G12" i="9"/>
  <c r="G11" i="9"/>
  <c r="G10" i="9"/>
  <c r="G9" i="9"/>
  <c r="G8" i="9"/>
  <c r="G7" i="9"/>
  <c r="G6" i="9"/>
  <c r="G5" i="9"/>
  <c r="F11" i="9"/>
  <c r="F12" i="9"/>
  <c r="F9" i="9"/>
  <c r="F13" i="9"/>
  <c r="F10" i="9"/>
  <c r="F8" i="9"/>
  <c r="F7" i="9"/>
  <c r="F6" i="9"/>
  <c r="F5" i="9"/>
  <c r="G4" i="9"/>
  <c r="F4" i="9"/>
  <c r="J3" i="1" l="1"/>
  <c r="K3" i="1"/>
  <c r="J4978" i="1"/>
  <c r="K4978" i="1"/>
  <c r="J4958" i="1"/>
  <c r="K4958" i="1"/>
  <c r="J4934" i="1"/>
  <c r="K4934" i="1"/>
  <c r="K4918" i="1"/>
  <c r="J4918" i="1"/>
  <c r="J4902" i="1"/>
  <c r="K4902" i="1"/>
  <c r="J4882" i="1"/>
  <c r="K4882" i="1"/>
  <c r="J4862" i="1"/>
  <c r="K4862" i="1"/>
  <c r="J4842" i="1"/>
  <c r="K4842" i="1"/>
  <c r="J4830" i="1"/>
  <c r="K4830" i="1"/>
  <c r="J4814" i="1"/>
  <c r="K4814" i="1"/>
  <c r="J4794" i="1"/>
  <c r="K4794" i="1"/>
  <c r="J4770" i="1"/>
  <c r="K4770" i="1"/>
  <c r="J4750" i="1"/>
  <c r="K4750" i="1"/>
  <c r="J4734" i="1"/>
  <c r="K4734" i="1"/>
  <c r="J4718" i="1"/>
  <c r="K4718" i="1"/>
  <c r="J4690" i="1"/>
  <c r="K4690" i="1"/>
  <c r="J4674" i="1"/>
  <c r="K4674" i="1"/>
  <c r="J4658" i="1"/>
  <c r="K4658" i="1"/>
  <c r="J4642" i="1"/>
  <c r="K4642" i="1"/>
  <c r="J4626" i="1"/>
  <c r="K4626" i="1"/>
  <c r="J4610" i="1"/>
  <c r="K4610" i="1"/>
  <c r="J4594" i="1"/>
  <c r="K4594" i="1"/>
  <c r="J4562" i="1"/>
  <c r="K4562" i="1"/>
  <c r="J4546" i="1"/>
  <c r="K4546" i="1"/>
  <c r="J4530" i="1"/>
  <c r="K4530" i="1"/>
  <c r="J4514" i="1"/>
  <c r="K4514" i="1"/>
  <c r="J4494" i="1"/>
  <c r="K4494" i="1"/>
  <c r="J4478" i="1"/>
  <c r="K4478" i="1"/>
  <c r="J4458" i="1"/>
  <c r="K4458" i="1"/>
  <c r="K4438" i="1"/>
  <c r="J4438" i="1"/>
  <c r="J4422" i="1"/>
  <c r="K4422" i="1"/>
  <c r="K4406" i="1"/>
  <c r="J4406" i="1"/>
  <c r="J4382" i="1"/>
  <c r="K4382" i="1"/>
  <c r="J4366" i="1"/>
  <c r="K4366" i="1"/>
  <c r="J4350" i="1"/>
  <c r="K4350" i="1"/>
  <c r="J4330" i="1"/>
  <c r="K4330" i="1"/>
  <c r="J4322" i="1"/>
  <c r="K4322" i="1"/>
  <c r="J4310" i="1"/>
  <c r="K4310" i="1"/>
  <c r="J4294" i="1"/>
  <c r="K4294" i="1"/>
  <c r="K4278" i="1"/>
  <c r="J4278" i="1"/>
  <c r="J4258" i="1"/>
  <c r="K4258" i="1"/>
  <c r="J4234" i="1"/>
  <c r="K4234" i="1"/>
  <c r="J4218" i="1"/>
  <c r="K4218" i="1"/>
  <c r="J4202" i="1"/>
  <c r="K4202" i="1"/>
  <c r="J4182" i="1"/>
  <c r="K4182" i="1"/>
  <c r="J4166" i="1"/>
  <c r="K4166" i="1"/>
  <c r="K4150" i="1"/>
  <c r="J4150" i="1"/>
  <c r="K4134" i="1"/>
  <c r="J4134" i="1"/>
  <c r="J4118" i="1"/>
  <c r="K4118" i="1"/>
  <c r="J4102" i="1"/>
  <c r="K4102" i="1"/>
  <c r="J4082" i="1"/>
  <c r="K4082" i="1"/>
  <c r="K4054" i="1"/>
  <c r="J4054" i="1"/>
  <c r="J4034" i="1"/>
  <c r="K4034" i="1"/>
  <c r="J4018" i="1"/>
  <c r="K4018" i="1"/>
  <c r="K4006" i="1"/>
  <c r="J4006" i="1"/>
  <c r="J3986" i="1"/>
  <c r="K3986" i="1"/>
  <c r="J3978" i="1"/>
  <c r="K3978" i="1"/>
  <c r="J3962" i="1"/>
  <c r="K3962" i="1"/>
  <c r="J3950" i="1"/>
  <c r="K3950" i="1"/>
  <c r="J3934" i="1"/>
  <c r="K3934" i="1"/>
  <c r="J3922" i="1"/>
  <c r="K3922" i="1"/>
  <c r="J3910" i="1"/>
  <c r="K3910" i="1"/>
  <c r="K3894" i="1"/>
  <c r="J3894" i="1"/>
  <c r="J3874" i="1"/>
  <c r="K3874" i="1"/>
  <c r="J3858" i="1"/>
  <c r="K3858" i="1"/>
  <c r="J3846" i="1"/>
  <c r="K3846" i="1"/>
  <c r="J3830" i="1"/>
  <c r="K3830" i="1"/>
  <c r="J3814" i="1"/>
  <c r="K3814" i="1"/>
  <c r="J3802" i="1"/>
  <c r="K3802" i="1"/>
  <c r="J3790" i="1"/>
  <c r="K3790" i="1"/>
  <c r="J3778" i="1"/>
  <c r="K3778" i="1"/>
  <c r="J3766" i="1"/>
  <c r="K3766" i="1"/>
  <c r="J3750" i="1"/>
  <c r="K3750" i="1"/>
  <c r="J3738" i="1"/>
  <c r="K3738" i="1"/>
  <c r="J3726" i="1"/>
  <c r="K3726" i="1"/>
  <c r="J3714" i="1"/>
  <c r="K3714" i="1"/>
  <c r="J3702" i="1"/>
  <c r="K3702" i="1"/>
  <c r="J3690" i="1"/>
  <c r="K3690" i="1"/>
  <c r="J3670" i="1"/>
  <c r="K3670" i="1"/>
  <c r="J3658" i="1"/>
  <c r="K3658" i="1"/>
  <c r="J3650" i="1"/>
  <c r="K3650" i="1"/>
  <c r="J3638" i="1"/>
  <c r="K3638" i="1"/>
  <c r="J3618" i="1"/>
  <c r="K3618" i="1"/>
  <c r="J3610" i="1"/>
  <c r="K3610" i="1"/>
  <c r="J3598" i="1"/>
  <c r="K3598" i="1"/>
  <c r="J3586" i="1"/>
  <c r="K3586" i="1"/>
  <c r="J3578" i="1"/>
  <c r="K3578" i="1"/>
  <c r="J3570" i="1"/>
  <c r="K3570" i="1"/>
  <c r="J3562" i="1"/>
  <c r="K3562" i="1"/>
  <c r="J3554" i="1"/>
  <c r="K3554" i="1"/>
  <c r="J3550" i="1"/>
  <c r="K3550" i="1"/>
  <c r="J3546" i="1"/>
  <c r="K3546" i="1"/>
  <c r="J3542" i="1"/>
  <c r="K3542" i="1"/>
  <c r="J3538" i="1"/>
  <c r="K3538" i="1"/>
  <c r="J3534" i="1"/>
  <c r="K3534" i="1"/>
  <c r="J3530" i="1"/>
  <c r="K3530" i="1"/>
  <c r="J3526" i="1"/>
  <c r="K3526" i="1"/>
  <c r="J3522" i="1"/>
  <c r="K3522" i="1"/>
  <c r="J3518" i="1"/>
  <c r="K3518" i="1"/>
  <c r="J3514" i="1"/>
  <c r="K3514" i="1"/>
  <c r="J3510" i="1"/>
  <c r="K3510" i="1"/>
  <c r="J3506" i="1"/>
  <c r="K3506" i="1"/>
  <c r="J3502" i="1"/>
  <c r="K3502" i="1"/>
  <c r="J3498" i="1"/>
  <c r="K3498" i="1"/>
  <c r="J3494" i="1"/>
  <c r="K3494" i="1"/>
  <c r="J3490" i="1"/>
  <c r="K3490" i="1"/>
  <c r="J3486" i="1"/>
  <c r="K3486" i="1"/>
  <c r="J3482" i="1"/>
  <c r="K3482" i="1"/>
  <c r="J3478" i="1"/>
  <c r="K3478" i="1"/>
  <c r="J3470" i="1"/>
  <c r="K3470" i="1"/>
  <c r="J3466" i="1"/>
  <c r="K3466" i="1"/>
  <c r="J3458" i="1"/>
  <c r="K3458" i="1"/>
  <c r="J3454" i="1"/>
  <c r="K3454" i="1"/>
  <c r="J3450" i="1"/>
  <c r="K3450" i="1"/>
  <c r="J3446" i="1"/>
  <c r="K3446" i="1"/>
  <c r="J3442" i="1"/>
  <c r="K3442" i="1"/>
  <c r="J3438" i="1"/>
  <c r="K3438" i="1"/>
  <c r="J3434" i="1"/>
  <c r="K3434" i="1"/>
  <c r="J3430" i="1"/>
  <c r="K3430" i="1"/>
  <c r="J3426" i="1"/>
  <c r="K3426" i="1"/>
  <c r="J3422" i="1"/>
  <c r="K3422" i="1"/>
  <c r="J3418" i="1"/>
  <c r="K3418" i="1"/>
  <c r="J3414" i="1"/>
  <c r="K3414" i="1"/>
  <c r="J3410" i="1"/>
  <c r="K3410" i="1"/>
  <c r="J3406" i="1"/>
  <c r="K3406" i="1"/>
  <c r="J3402" i="1"/>
  <c r="K3402" i="1"/>
  <c r="J3398" i="1"/>
  <c r="K3398" i="1"/>
  <c r="J3394" i="1"/>
  <c r="K3394" i="1"/>
  <c r="J3390" i="1"/>
  <c r="K3390" i="1"/>
  <c r="J3386" i="1"/>
  <c r="K3386" i="1"/>
  <c r="J3382" i="1"/>
  <c r="K3382" i="1"/>
  <c r="J3378" i="1"/>
  <c r="K3378" i="1"/>
  <c r="J3374" i="1"/>
  <c r="K3374" i="1"/>
  <c r="J3370" i="1"/>
  <c r="K3370" i="1"/>
  <c r="J3366" i="1"/>
  <c r="K3366" i="1"/>
  <c r="J3362" i="1"/>
  <c r="K3362" i="1"/>
  <c r="J3358" i="1"/>
  <c r="K3358" i="1"/>
  <c r="J3354" i="1"/>
  <c r="K3354" i="1"/>
  <c r="J3350" i="1"/>
  <c r="K3350" i="1"/>
  <c r="J3346" i="1"/>
  <c r="K3346" i="1"/>
  <c r="J3342" i="1"/>
  <c r="K3342" i="1"/>
  <c r="J3338" i="1"/>
  <c r="K3338" i="1"/>
  <c r="J3334" i="1"/>
  <c r="K3334" i="1"/>
  <c r="J3330" i="1"/>
  <c r="K3330" i="1"/>
  <c r="J3326" i="1"/>
  <c r="K3326" i="1"/>
  <c r="J3322" i="1"/>
  <c r="K3322" i="1"/>
  <c r="J3318" i="1"/>
  <c r="K3318" i="1"/>
  <c r="J3314" i="1"/>
  <c r="K3314" i="1"/>
  <c r="J3310" i="1"/>
  <c r="K3310" i="1"/>
  <c r="J3306" i="1"/>
  <c r="K3306" i="1"/>
  <c r="J3302" i="1"/>
  <c r="K3302" i="1"/>
  <c r="J3298" i="1"/>
  <c r="K3298" i="1"/>
  <c r="J3294" i="1"/>
  <c r="K3294" i="1"/>
  <c r="J3290" i="1"/>
  <c r="K3290" i="1"/>
  <c r="J3286" i="1"/>
  <c r="K3286" i="1"/>
  <c r="J3282" i="1"/>
  <c r="K3282" i="1"/>
  <c r="J3278" i="1"/>
  <c r="K3278" i="1"/>
  <c r="J3274" i="1"/>
  <c r="K3274" i="1"/>
  <c r="J3270" i="1"/>
  <c r="K3270" i="1"/>
  <c r="J3266" i="1"/>
  <c r="K3266" i="1"/>
  <c r="J3262" i="1"/>
  <c r="K3262" i="1"/>
  <c r="J3258" i="1"/>
  <c r="K3258" i="1"/>
  <c r="J3254" i="1"/>
  <c r="K3254" i="1"/>
  <c r="J3250" i="1"/>
  <c r="K3250" i="1"/>
  <c r="J3246" i="1"/>
  <c r="K3246" i="1"/>
  <c r="J3242" i="1"/>
  <c r="K3242" i="1"/>
  <c r="J3238" i="1"/>
  <c r="K3238" i="1"/>
  <c r="J3234" i="1"/>
  <c r="K3234" i="1"/>
  <c r="J3230" i="1"/>
  <c r="K3230" i="1"/>
  <c r="J3226" i="1"/>
  <c r="K3226" i="1"/>
  <c r="J3222" i="1"/>
  <c r="K3222" i="1"/>
  <c r="J3218" i="1"/>
  <c r="K3218" i="1"/>
  <c r="J3214" i="1"/>
  <c r="K3214" i="1"/>
  <c r="J3210" i="1"/>
  <c r="K3210" i="1"/>
  <c r="J3206" i="1"/>
  <c r="K3206" i="1"/>
  <c r="J3202" i="1"/>
  <c r="K3202" i="1"/>
  <c r="J3198" i="1"/>
  <c r="K3198" i="1"/>
  <c r="J3194" i="1"/>
  <c r="K3194" i="1"/>
  <c r="J3190" i="1"/>
  <c r="K3190" i="1"/>
  <c r="J3186" i="1"/>
  <c r="K3186" i="1"/>
  <c r="J3182" i="1"/>
  <c r="K3182" i="1"/>
  <c r="J3178" i="1"/>
  <c r="K3178" i="1"/>
  <c r="J3174" i="1"/>
  <c r="K3174" i="1"/>
  <c r="J3170" i="1"/>
  <c r="K3170" i="1"/>
  <c r="J3166" i="1"/>
  <c r="K3166" i="1"/>
  <c r="J3162" i="1"/>
  <c r="K3162" i="1"/>
  <c r="J3158" i="1"/>
  <c r="K3158" i="1"/>
  <c r="J3154" i="1"/>
  <c r="K3154" i="1"/>
  <c r="J3150" i="1"/>
  <c r="K3150" i="1"/>
  <c r="J3146" i="1"/>
  <c r="K3146" i="1"/>
  <c r="J3142" i="1"/>
  <c r="K3142" i="1"/>
  <c r="J3138" i="1"/>
  <c r="K3138" i="1"/>
  <c r="J3134" i="1"/>
  <c r="K3134" i="1"/>
  <c r="J3130" i="1"/>
  <c r="K3130" i="1"/>
  <c r="J3126" i="1"/>
  <c r="K3126" i="1"/>
  <c r="J3122" i="1"/>
  <c r="K3122" i="1"/>
  <c r="J3118" i="1"/>
  <c r="K3118" i="1"/>
  <c r="J3114" i="1"/>
  <c r="K3114" i="1"/>
  <c r="J3110" i="1"/>
  <c r="K3110" i="1"/>
  <c r="J3106" i="1"/>
  <c r="K3106" i="1"/>
  <c r="J3102" i="1"/>
  <c r="K3102" i="1"/>
  <c r="J3098" i="1"/>
  <c r="K3098" i="1"/>
  <c r="J3094" i="1"/>
  <c r="K3094" i="1"/>
  <c r="J3090" i="1"/>
  <c r="K3090" i="1"/>
  <c r="J3086" i="1"/>
  <c r="K3086" i="1"/>
  <c r="J3082" i="1"/>
  <c r="K3082" i="1"/>
  <c r="J3078" i="1"/>
  <c r="K3078" i="1"/>
  <c r="J3074" i="1"/>
  <c r="K3074" i="1"/>
  <c r="J3070" i="1"/>
  <c r="K3070" i="1"/>
  <c r="J3066" i="1"/>
  <c r="K3066" i="1"/>
  <c r="J3062" i="1"/>
  <c r="K3062" i="1"/>
  <c r="J3058" i="1"/>
  <c r="K3058" i="1"/>
  <c r="J3054" i="1"/>
  <c r="K3054" i="1"/>
  <c r="J3050" i="1"/>
  <c r="K3050" i="1"/>
  <c r="J3046" i="1"/>
  <c r="K3046" i="1"/>
  <c r="J3042" i="1"/>
  <c r="K3042" i="1"/>
  <c r="J3038" i="1"/>
  <c r="K3038" i="1"/>
  <c r="J3034" i="1"/>
  <c r="K3034" i="1"/>
  <c r="J3030" i="1"/>
  <c r="K3030" i="1"/>
  <c r="J3026" i="1"/>
  <c r="K3026" i="1"/>
  <c r="J3022" i="1"/>
  <c r="K3022" i="1"/>
  <c r="J3018" i="1"/>
  <c r="K3018" i="1"/>
  <c r="J3014" i="1"/>
  <c r="K3014" i="1"/>
  <c r="J3010" i="1"/>
  <c r="K3010" i="1"/>
  <c r="J3006" i="1"/>
  <c r="K3006" i="1"/>
  <c r="J3002" i="1"/>
  <c r="K3002" i="1"/>
  <c r="J2998" i="1"/>
  <c r="K2998" i="1"/>
  <c r="J2994" i="1"/>
  <c r="K2994" i="1"/>
  <c r="J2990" i="1"/>
  <c r="K2990" i="1"/>
  <c r="J2986" i="1"/>
  <c r="K2986" i="1"/>
  <c r="J2982" i="1"/>
  <c r="K2982" i="1"/>
  <c r="J2978" i="1"/>
  <c r="K2978" i="1"/>
  <c r="J2974" i="1"/>
  <c r="K2974" i="1"/>
  <c r="J2970" i="1"/>
  <c r="K2970" i="1"/>
  <c r="J2966" i="1"/>
  <c r="K2966" i="1"/>
  <c r="J2962" i="1"/>
  <c r="K2962" i="1"/>
  <c r="J2958" i="1"/>
  <c r="K2958" i="1"/>
  <c r="J2954" i="1"/>
  <c r="K2954" i="1"/>
  <c r="J2950" i="1"/>
  <c r="K2950" i="1"/>
  <c r="J2946" i="1"/>
  <c r="K2946" i="1"/>
  <c r="J2942" i="1"/>
  <c r="K2942" i="1"/>
  <c r="J2938" i="1"/>
  <c r="K2938" i="1"/>
  <c r="J2934" i="1"/>
  <c r="K2934" i="1"/>
  <c r="J2930" i="1"/>
  <c r="K2930" i="1"/>
  <c r="J2926" i="1"/>
  <c r="K2926" i="1"/>
  <c r="J2922" i="1"/>
  <c r="K2922" i="1"/>
  <c r="J2918" i="1"/>
  <c r="K2918" i="1"/>
  <c r="J2914" i="1"/>
  <c r="K2914" i="1"/>
  <c r="J2910" i="1"/>
  <c r="K2910" i="1"/>
  <c r="J2906" i="1"/>
  <c r="K2906" i="1"/>
  <c r="J2902" i="1"/>
  <c r="K2902" i="1"/>
  <c r="J2898" i="1"/>
  <c r="K2898" i="1"/>
  <c r="J2894" i="1"/>
  <c r="K2894" i="1"/>
  <c r="J2890" i="1"/>
  <c r="K2890" i="1"/>
  <c r="J2886" i="1"/>
  <c r="K2886" i="1"/>
  <c r="J2882" i="1"/>
  <c r="K2882" i="1"/>
  <c r="J2878" i="1"/>
  <c r="K2878" i="1"/>
  <c r="J2874" i="1"/>
  <c r="K2874" i="1"/>
  <c r="J2870" i="1"/>
  <c r="K2870" i="1"/>
  <c r="J2866" i="1"/>
  <c r="K2866" i="1"/>
  <c r="J2862" i="1"/>
  <c r="K2862" i="1"/>
  <c r="J2858" i="1"/>
  <c r="K2858" i="1"/>
  <c r="J2854" i="1"/>
  <c r="K2854" i="1"/>
  <c r="J2850" i="1"/>
  <c r="K2850" i="1"/>
  <c r="J2846" i="1"/>
  <c r="K2846" i="1"/>
  <c r="J2842" i="1"/>
  <c r="K2842" i="1"/>
  <c r="J2838" i="1"/>
  <c r="K2838" i="1"/>
  <c r="J2834" i="1"/>
  <c r="K2834" i="1"/>
  <c r="J2830" i="1"/>
  <c r="K2830" i="1"/>
  <c r="J2826" i="1"/>
  <c r="K2826" i="1"/>
  <c r="J2822" i="1"/>
  <c r="K2822" i="1"/>
  <c r="J2818" i="1"/>
  <c r="K2818" i="1"/>
  <c r="J2814" i="1"/>
  <c r="K2814" i="1"/>
  <c r="J2810" i="1"/>
  <c r="K2810" i="1"/>
  <c r="J2806" i="1"/>
  <c r="K2806" i="1"/>
  <c r="J2802" i="1"/>
  <c r="K2802" i="1"/>
  <c r="J2798" i="1"/>
  <c r="K2798" i="1"/>
  <c r="J2794" i="1"/>
  <c r="K2794" i="1"/>
  <c r="J2790" i="1"/>
  <c r="K2790" i="1"/>
  <c r="J2786" i="1"/>
  <c r="K2786" i="1"/>
  <c r="J2782" i="1"/>
  <c r="K2782" i="1"/>
  <c r="J2778" i="1"/>
  <c r="K2778" i="1"/>
  <c r="J2774" i="1"/>
  <c r="K2774" i="1"/>
  <c r="J2770" i="1"/>
  <c r="K2770" i="1"/>
  <c r="J2766" i="1"/>
  <c r="K2766" i="1"/>
  <c r="J2762" i="1"/>
  <c r="K2762" i="1"/>
  <c r="J2758" i="1"/>
  <c r="K2758" i="1"/>
  <c r="J2754" i="1"/>
  <c r="K2754" i="1"/>
  <c r="J2750" i="1"/>
  <c r="K2750" i="1"/>
  <c r="J2746" i="1"/>
  <c r="K2746" i="1"/>
  <c r="J2742" i="1"/>
  <c r="K2742" i="1"/>
  <c r="J2738" i="1"/>
  <c r="K2738" i="1"/>
  <c r="J2734" i="1"/>
  <c r="K2734" i="1"/>
  <c r="J2730" i="1"/>
  <c r="K2730" i="1"/>
  <c r="J2726" i="1"/>
  <c r="K2726" i="1"/>
  <c r="J2722" i="1"/>
  <c r="K2722" i="1"/>
  <c r="J2718" i="1"/>
  <c r="K2718" i="1"/>
  <c r="J2714" i="1"/>
  <c r="K2714" i="1"/>
  <c r="J2710" i="1"/>
  <c r="K2710" i="1"/>
  <c r="J2706" i="1"/>
  <c r="K2706" i="1"/>
  <c r="J2702" i="1"/>
  <c r="K2702" i="1"/>
  <c r="J2698" i="1"/>
  <c r="K2698" i="1"/>
  <c r="J2694" i="1"/>
  <c r="K2694" i="1"/>
  <c r="J2690" i="1"/>
  <c r="K2690" i="1"/>
  <c r="J2686" i="1"/>
  <c r="K2686" i="1"/>
  <c r="J2682" i="1"/>
  <c r="K2682" i="1"/>
  <c r="J2678" i="1"/>
  <c r="K2678" i="1"/>
  <c r="J2674" i="1"/>
  <c r="K2674" i="1"/>
  <c r="J2670" i="1"/>
  <c r="K2670" i="1"/>
  <c r="J2666" i="1"/>
  <c r="K2666" i="1"/>
  <c r="J2662" i="1"/>
  <c r="K2662" i="1"/>
  <c r="J2658" i="1"/>
  <c r="K2658" i="1"/>
  <c r="J2654" i="1"/>
  <c r="K2654" i="1"/>
  <c r="J2650" i="1"/>
  <c r="K2650" i="1"/>
  <c r="J2646" i="1"/>
  <c r="K2646" i="1"/>
  <c r="J2642" i="1"/>
  <c r="K2642" i="1"/>
  <c r="J2638" i="1"/>
  <c r="K2638" i="1"/>
  <c r="J2634" i="1"/>
  <c r="K2634" i="1"/>
  <c r="J2630" i="1"/>
  <c r="K2630" i="1"/>
  <c r="J2626" i="1"/>
  <c r="K2626" i="1"/>
  <c r="J2622" i="1"/>
  <c r="K2622" i="1"/>
  <c r="J2618" i="1"/>
  <c r="K2618" i="1"/>
  <c r="J2614" i="1"/>
  <c r="K2614" i="1"/>
  <c r="J2610" i="1"/>
  <c r="K2610" i="1"/>
  <c r="J2606" i="1"/>
  <c r="K2606" i="1"/>
  <c r="J2602" i="1"/>
  <c r="K2602" i="1"/>
  <c r="J2598" i="1"/>
  <c r="K2598" i="1"/>
  <c r="J2594" i="1"/>
  <c r="K2594" i="1"/>
  <c r="J2590" i="1"/>
  <c r="K2590" i="1"/>
  <c r="J2586" i="1"/>
  <c r="K2586" i="1"/>
  <c r="J2582" i="1"/>
  <c r="K2582" i="1"/>
  <c r="J2578" i="1"/>
  <c r="K2578" i="1"/>
  <c r="J2574" i="1"/>
  <c r="K2574" i="1"/>
  <c r="J2570" i="1"/>
  <c r="K2570" i="1"/>
  <c r="J2566" i="1"/>
  <c r="K2566" i="1"/>
  <c r="J2562" i="1"/>
  <c r="K2562" i="1"/>
  <c r="J2558" i="1"/>
  <c r="K2558" i="1"/>
  <c r="J2554" i="1"/>
  <c r="K2554" i="1"/>
  <c r="J2550" i="1"/>
  <c r="K2550" i="1"/>
  <c r="J2546" i="1"/>
  <c r="K2546" i="1"/>
  <c r="J2542" i="1"/>
  <c r="K2542" i="1"/>
  <c r="J2538" i="1"/>
  <c r="K2538" i="1"/>
  <c r="J2534" i="1"/>
  <c r="K2534" i="1"/>
  <c r="J2530" i="1"/>
  <c r="K2530" i="1"/>
  <c r="J2526" i="1"/>
  <c r="K2526" i="1"/>
  <c r="J2522" i="1"/>
  <c r="K2522" i="1"/>
  <c r="J2518" i="1"/>
  <c r="K2518" i="1"/>
  <c r="J2514" i="1"/>
  <c r="K2514" i="1"/>
  <c r="J2510" i="1"/>
  <c r="K2510" i="1"/>
  <c r="J2506" i="1"/>
  <c r="K2506" i="1"/>
  <c r="J2502" i="1"/>
  <c r="K2502" i="1"/>
  <c r="J2498" i="1"/>
  <c r="K2498" i="1"/>
  <c r="J2494" i="1"/>
  <c r="K2494" i="1"/>
  <c r="J2490" i="1"/>
  <c r="K2490" i="1"/>
  <c r="J2486" i="1"/>
  <c r="K2486" i="1"/>
  <c r="J2482" i="1"/>
  <c r="K2482" i="1"/>
  <c r="J2478" i="1"/>
  <c r="K2478" i="1"/>
  <c r="J2474" i="1"/>
  <c r="K2474" i="1"/>
  <c r="J2470" i="1"/>
  <c r="K2470" i="1"/>
  <c r="J2466" i="1"/>
  <c r="K2466" i="1"/>
  <c r="J2462" i="1"/>
  <c r="K2462" i="1"/>
  <c r="J2458" i="1"/>
  <c r="K2458" i="1"/>
  <c r="J2454" i="1"/>
  <c r="K2454" i="1"/>
  <c r="J2450" i="1"/>
  <c r="K2450" i="1"/>
  <c r="J2446" i="1"/>
  <c r="K2446" i="1"/>
  <c r="J2442" i="1"/>
  <c r="K2442" i="1"/>
  <c r="J2438" i="1"/>
  <c r="K2438" i="1"/>
  <c r="J2434" i="1"/>
  <c r="K2434" i="1"/>
  <c r="J2430" i="1"/>
  <c r="K2430" i="1"/>
  <c r="J2426" i="1"/>
  <c r="K2426" i="1"/>
  <c r="J2422" i="1"/>
  <c r="K2422" i="1"/>
  <c r="J2418" i="1"/>
  <c r="K2418" i="1"/>
  <c r="J2414" i="1"/>
  <c r="K2414" i="1"/>
  <c r="J2410" i="1"/>
  <c r="K2410" i="1"/>
  <c r="J2406" i="1"/>
  <c r="K2406" i="1"/>
  <c r="J2402" i="1"/>
  <c r="K2402" i="1"/>
  <c r="J2398" i="1"/>
  <c r="K2398" i="1"/>
  <c r="J2394" i="1"/>
  <c r="K2394" i="1"/>
  <c r="J2390" i="1"/>
  <c r="K2390" i="1"/>
  <c r="J2386" i="1"/>
  <c r="K2386" i="1"/>
  <c r="J2382" i="1"/>
  <c r="K2382" i="1"/>
  <c r="J2378" i="1"/>
  <c r="K2378" i="1"/>
  <c r="J2374" i="1"/>
  <c r="K2374" i="1"/>
  <c r="J2370" i="1"/>
  <c r="K2370" i="1"/>
  <c r="J2366" i="1"/>
  <c r="K2366" i="1"/>
  <c r="J2362" i="1"/>
  <c r="K2362" i="1"/>
  <c r="J2358" i="1"/>
  <c r="K2358" i="1"/>
  <c r="J2354" i="1"/>
  <c r="K2354" i="1"/>
  <c r="J2350" i="1"/>
  <c r="K2350" i="1"/>
  <c r="J2346" i="1"/>
  <c r="K2346" i="1"/>
  <c r="J2342" i="1"/>
  <c r="K2342" i="1"/>
  <c r="J2338" i="1"/>
  <c r="K2338" i="1"/>
  <c r="J2334" i="1"/>
  <c r="K2334" i="1"/>
  <c r="J2330" i="1"/>
  <c r="K2330" i="1"/>
  <c r="J2326" i="1"/>
  <c r="K2326" i="1"/>
  <c r="J2322" i="1"/>
  <c r="K2322" i="1"/>
  <c r="J2318" i="1"/>
  <c r="K2318" i="1"/>
  <c r="J2314" i="1"/>
  <c r="K2314" i="1"/>
  <c r="J2310" i="1"/>
  <c r="K2310" i="1"/>
  <c r="J2306" i="1"/>
  <c r="K2306" i="1"/>
  <c r="J2302" i="1"/>
  <c r="K2302" i="1"/>
  <c r="J2298" i="1"/>
  <c r="K2298" i="1"/>
  <c r="J2294" i="1"/>
  <c r="K2294" i="1"/>
  <c r="J2290" i="1"/>
  <c r="K2290" i="1"/>
  <c r="J2286" i="1"/>
  <c r="K2286" i="1"/>
  <c r="J2282" i="1"/>
  <c r="K2282" i="1"/>
  <c r="J2278" i="1"/>
  <c r="K2278" i="1"/>
  <c r="J2274" i="1"/>
  <c r="K2274" i="1"/>
  <c r="J2270" i="1"/>
  <c r="K2270" i="1"/>
  <c r="J2266" i="1"/>
  <c r="K2266" i="1"/>
  <c r="J2262" i="1"/>
  <c r="K2262" i="1"/>
  <c r="J2258" i="1"/>
  <c r="K2258" i="1"/>
  <c r="J2254" i="1"/>
  <c r="K2254" i="1"/>
  <c r="J2250" i="1"/>
  <c r="K2250" i="1"/>
  <c r="J2246" i="1"/>
  <c r="K2246" i="1"/>
  <c r="J2242" i="1"/>
  <c r="K2242" i="1"/>
  <c r="J2238" i="1"/>
  <c r="K2238" i="1"/>
  <c r="J2234" i="1"/>
  <c r="K2234" i="1"/>
  <c r="J2230" i="1"/>
  <c r="K2230" i="1"/>
  <c r="J2226" i="1"/>
  <c r="K2226" i="1"/>
  <c r="J2222" i="1"/>
  <c r="K2222" i="1"/>
  <c r="J2218" i="1"/>
  <c r="K2218" i="1"/>
  <c r="J2214" i="1"/>
  <c r="K2214" i="1"/>
  <c r="J2210" i="1"/>
  <c r="K2210" i="1"/>
  <c r="J2206" i="1"/>
  <c r="K2206" i="1"/>
  <c r="J2202" i="1"/>
  <c r="K2202" i="1"/>
  <c r="J2198" i="1"/>
  <c r="K2198" i="1"/>
  <c r="J2194" i="1"/>
  <c r="K2194" i="1"/>
  <c r="J2190" i="1"/>
  <c r="K2190" i="1"/>
  <c r="J2186" i="1"/>
  <c r="K2186" i="1"/>
  <c r="J2182" i="1"/>
  <c r="K2182" i="1"/>
  <c r="J2178" i="1"/>
  <c r="K2178" i="1"/>
  <c r="J2174" i="1"/>
  <c r="K2174" i="1"/>
  <c r="J2170" i="1"/>
  <c r="K2170" i="1"/>
  <c r="J2166" i="1"/>
  <c r="K2166" i="1"/>
  <c r="J2162" i="1"/>
  <c r="K2162" i="1"/>
  <c r="J2158" i="1"/>
  <c r="K2158" i="1"/>
  <c r="J2154" i="1"/>
  <c r="K2154" i="1"/>
  <c r="J2150" i="1"/>
  <c r="K2150" i="1"/>
  <c r="J2146" i="1"/>
  <c r="K2146" i="1"/>
  <c r="J2142" i="1"/>
  <c r="K2142" i="1"/>
  <c r="J2138" i="1"/>
  <c r="K2138" i="1"/>
  <c r="J2134" i="1"/>
  <c r="K2134" i="1"/>
  <c r="J2130" i="1"/>
  <c r="K2130" i="1"/>
  <c r="J2126" i="1"/>
  <c r="K2126" i="1"/>
  <c r="J2122" i="1"/>
  <c r="K2122" i="1"/>
  <c r="J2118" i="1"/>
  <c r="K2118" i="1"/>
  <c r="J2114" i="1"/>
  <c r="K2114" i="1"/>
  <c r="J2110" i="1"/>
  <c r="K2110" i="1"/>
  <c r="J2106" i="1"/>
  <c r="K2106" i="1"/>
  <c r="J2102" i="1"/>
  <c r="K2102" i="1"/>
  <c r="J2098" i="1"/>
  <c r="K2098" i="1"/>
  <c r="J2094" i="1"/>
  <c r="K2094" i="1"/>
  <c r="J2090" i="1"/>
  <c r="K2090" i="1"/>
  <c r="J2086" i="1"/>
  <c r="K2086" i="1"/>
  <c r="J2082" i="1"/>
  <c r="K2082" i="1"/>
  <c r="J2078" i="1"/>
  <c r="K2078" i="1"/>
  <c r="J2074" i="1"/>
  <c r="K2074" i="1"/>
  <c r="J2070" i="1"/>
  <c r="K2070" i="1"/>
  <c r="J2066" i="1"/>
  <c r="K2066" i="1"/>
  <c r="J2062" i="1"/>
  <c r="K2062" i="1"/>
  <c r="J2058" i="1"/>
  <c r="K2058" i="1"/>
  <c r="J2054" i="1"/>
  <c r="K2054" i="1"/>
  <c r="J2050" i="1"/>
  <c r="K2050" i="1"/>
  <c r="J2046" i="1"/>
  <c r="K2046" i="1"/>
  <c r="J2042" i="1"/>
  <c r="K2042" i="1"/>
  <c r="J2038" i="1"/>
  <c r="K2038" i="1"/>
  <c r="J2034" i="1"/>
  <c r="K2034" i="1"/>
  <c r="J2030" i="1"/>
  <c r="K2030" i="1"/>
  <c r="J2026" i="1"/>
  <c r="K2026" i="1"/>
  <c r="J2022" i="1"/>
  <c r="K2022" i="1"/>
  <c r="J2018" i="1"/>
  <c r="K2018" i="1"/>
  <c r="J2014" i="1"/>
  <c r="K2014" i="1"/>
  <c r="J2010" i="1"/>
  <c r="K2010" i="1"/>
  <c r="J2006" i="1"/>
  <c r="K2006" i="1"/>
  <c r="J2002" i="1"/>
  <c r="K2002" i="1"/>
  <c r="J1998" i="1"/>
  <c r="K1998" i="1"/>
  <c r="J1994" i="1"/>
  <c r="K1994" i="1"/>
  <c r="J1990" i="1"/>
  <c r="K1990" i="1"/>
  <c r="J1986" i="1"/>
  <c r="K1986" i="1"/>
  <c r="J1982" i="1"/>
  <c r="K1982" i="1"/>
  <c r="J1978" i="1"/>
  <c r="K1978" i="1"/>
  <c r="J1974" i="1"/>
  <c r="K1974" i="1"/>
  <c r="J1970" i="1"/>
  <c r="K1970" i="1"/>
  <c r="J1966" i="1"/>
  <c r="K1966" i="1"/>
  <c r="J1962" i="1"/>
  <c r="K1962" i="1"/>
  <c r="J1958" i="1"/>
  <c r="K1958" i="1"/>
  <c r="J1954" i="1"/>
  <c r="K1954" i="1"/>
  <c r="J1950" i="1"/>
  <c r="K1950" i="1"/>
  <c r="J1946" i="1"/>
  <c r="K1946" i="1"/>
  <c r="J1942" i="1"/>
  <c r="K1942" i="1"/>
  <c r="J1938" i="1"/>
  <c r="K1938" i="1"/>
  <c r="J1934" i="1"/>
  <c r="K1934" i="1"/>
  <c r="J1930" i="1"/>
  <c r="K1930" i="1"/>
  <c r="J1926" i="1"/>
  <c r="K1926" i="1"/>
  <c r="J1922" i="1"/>
  <c r="K1922" i="1"/>
  <c r="J1918" i="1"/>
  <c r="K1918" i="1"/>
  <c r="J1914" i="1"/>
  <c r="K1914" i="1"/>
  <c r="J1910" i="1"/>
  <c r="K1910" i="1"/>
  <c r="J1906" i="1"/>
  <c r="K1906" i="1"/>
  <c r="J1902" i="1"/>
  <c r="K1902" i="1"/>
  <c r="J1898" i="1"/>
  <c r="K1898" i="1"/>
  <c r="J1894" i="1"/>
  <c r="K1894" i="1"/>
  <c r="J1890" i="1"/>
  <c r="K1890" i="1"/>
  <c r="J1886" i="1"/>
  <c r="K1886" i="1"/>
  <c r="J1882" i="1"/>
  <c r="K1882" i="1"/>
  <c r="J1878" i="1"/>
  <c r="K1878" i="1"/>
  <c r="J1874" i="1"/>
  <c r="K1874" i="1"/>
  <c r="J1870" i="1"/>
  <c r="K1870" i="1"/>
  <c r="J1866" i="1"/>
  <c r="K1866" i="1"/>
  <c r="J1862" i="1"/>
  <c r="K1862" i="1"/>
  <c r="J1858" i="1"/>
  <c r="K1858" i="1"/>
  <c r="J1854" i="1"/>
  <c r="K1854" i="1"/>
  <c r="J1850" i="1"/>
  <c r="K1850" i="1"/>
  <c r="J1846" i="1"/>
  <c r="K1846" i="1"/>
  <c r="J1842" i="1"/>
  <c r="K1842" i="1"/>
  <c r="J1838" i="1"/>
  <c r="K1838" i="1"/>
  <c r="J1834" i="1"/>
  <c r="K1834" i="1"/>
  <c r="J1830" i="1"/>
  <c r="K1830" i="1"/>
  <c r="J1826" i="1"/>
  <c r="K1826" i="1"/>
  <c r="J1822" i="1"/>
  <c r="K1822" i="1"/>
  <c r="J1818" i="1"/>
  <c r="K1818" i="1"/>
  <c r="J1814" i="1"/>
  <c r="K1814" i="1"/>
  <c r="J1810" i="1"/>
  <c r="K1810" i="1"/>
  <c r="J1806" i="1"/>
  <c r="K1806" i="1"/>
  <c r="J1802" i="1"/>
  <c r="K1802" i="1"/>
  <c r="J1798" i="1"/>
  <c r="K1798" i="1"/>
  <c r="J1794" i="1"/>
  <c r="K1794" i="1"/>
  <c r="J1790" i="1"/>
  <c r="K1790" i="1"/>
  <c r="J1786" i="1"/>
  <c r="K1786" i="1"/>
  <c r="J1782" i="1"/>
  <c r="K1782" i="1"/>
  <c r="J1778" i="1"/>
  <c r="K1778" i="1"/>
  <c r="J1774" i="1"/>
  <c r="K1774" i="1"/>
  <c r="J1770" i="1"/>
  <c r="K1770" i="1"/>
  <c r="J1766" i="1"/>
  <c r="K1766" i="1"/>
  <c r="J1762" i="1"/>
  <c r="K1762" i="1"/>
  <c r="J1758" i="1"/>
  <c r="K1758" i="1"/>
  <c r="J1754" i="1"/>
  <c r="K1754" i="1"/>
  <c r="J1750" i="1"/>
  <c r="K1750" i="1"/>
  <c r="J1746" i="1"/>
  <c r="K1746" i="1"/>
  <c r="J1742" i="1"/>
  <c r="K1742" i="1"/>
  <c r="J1738" i="1"/>
  <c r="K1738" i="1"/>
  <c r="J1734" i="1"/>
  <c r="K1734" i="1"/>
  <c r="J1730" i="1"/>
  <c r="K1730" i="1"/>
  <c r="J1726" i="1"/>
  <c r="K1726" i="1"/>
  <c r="J1722" i="1"/>
  <c r="K1722" i="1"/>
  <c r="J1718" i="1"/>
  <c r="K1718" i="1"/>
  <c r="J1714" i="1"/>
  <c r="K1714" i="1"/>
  <c r="J1710" i="1"/>
  <c r="K1710" i="1"/>
  <c r="J1706" i="1"/>
  <c r="K1706" i="1"/>
  <c r="J1702" i="1"/>
  <c r="K1702" i="1"/>
  <c r="J1698" i="1"/>
  <c r="K1698" i="1"/>
  <c r="J1694" i="1"/>
  <c r="K1694" i="1"/>
  <c r="J1690" i="1"/>
  <c r="K1690" i="1"/>
  <c r="J1686" i="1"/>
  <c r="K1686" i="1"/>
  <c r="J1682" i="1"/>
  <c r="K1682" i="1"/>
  <c r="J1678" i="1"/>
  <c r="K1678" i="1"/>
  <c r="J1674" i="1"/>
  <c r="K1674" i="1"/>
  <c r="J1670" i="1"/>
  <c r="K1670" i="1"/>
  <c r="J1666" i="1"/>
  <c r="K1666" i="1"/>
  <c r="J1662" i="1"/>
  <c r="K1662" i="1"/>
  <c r="J1658" i="1"/>
  <c r="K1658" i="1"/>
  <c r="J1654" i="1"/>
  <c r="K1654" i="1"/>
  <c r="J1650" i="1"/>
  <c r="K1650" i="1"/>
  <c r="J1646" i="1"/>
  <c r="K1646" i="1"/>
  <c r="J1642" i="1"/>
  <c r="K1642" i="1"/>
  <c r="J1638" i="1"/>
  <c r="K1638" i="1"/>
  <c r="J1634" i="1"/>
  <c r="K1634" i="1"/>
  <c r="J1630" i="1"/>
  <c r="K1630" i="1"/>
  <c r="J1626" i="1"/>
  <c r="K1626" i="1"/>
  <c r="J1622" i="1"/>
  <c r="K1622" i="1"/>
  <c r="J1618" i="1"/>
  <c r="K1618" i="1"/>
  <c r="J1614" i="1"/>
  <c r="K1614" i="1"/>
  <c r="J1610" i="1"/>
  <c r="K1610" i="1"/>
  <c r="J1606" i="1"/>
  <c r="K1606" i="1"/>
  <c r="J1602" i="1"/>
  <c r="K1602" i="1"/>
  <c r="J1598" i="1"/>
  <c r="K1598" i="1"/>
  <c r="J1594" i="1"/>
  <c r="K1594" i="1"/>
  <c r="J1590" i="1"/>
  <c r="K1590" i="1"/>
  <c r="J1586" i="1"/>
  <c r="K1586" i="1"/>
  <c r="J1582" i="1"/>
  <c r="K1582" i="1"/>
  <c r="J1578" i="1"/>
  <c r="K1578" i="1"/>
  <c r="J1574" i="1"/>
  <c r="K1574" i="1"/>
  <c r="J1570" i="1"/>
  <c r="K1570" i="1"/>
  <c r="J1566" i="1"/>
  <c r="K1566" i="1"/>
  <c r="J1562" i="1"/>
  <c r="K1562" i="1"/>
  <c r="J1558" i="1"/>
  <c r="K1558" i="1"/>
  <c r="J1554" i="1"/>
  <c r="K1554" i="1"/>
  <c r="J1550" i="1"/>
  <c r="K1550" i="1"/>
  <c r="J1546" i="1"/>
  <c r="K1546" i="1"/>
  <c r="J1542" i="1"/>
  <c r="K1542" i="1"/>
  <c r="J1538" i="1"/>
  <c r="K1538" i="1"/>
  <c r="J1534" i="1"/>
  <c r="K1534" i="1"/>
  <c r="J1530" i="1"/>
  <c r="K1530" i="1"/>
  <c r="J1526" i="1"/>
  <c r="K1526" i="1"/>
  <c r="J1522" i="1"/>
  <c r="K1522" i="1"/>
  <c r="J1518" i="1"/>
  <c r="K1518" i="1"/>
  <c r="J1514" i="1"/>
  <c r="K1514" i="1"/>
  <c r="J1510" i="1"/>
  <c r="K1510" i="1"/>
  <c r="J1506" i="1"/>
  <c r="K1506" i="1"/>
  <c r="J1502" i="1"/>
  <c r="K1502" i="1"/>
  <c r="J1498" i="1"/>
  <c r="K1498" i="1"/>
  <c r="J1494" i="1"/>
  <c r="K1494" i="1"/>
  <c r="J1490" i="1"/>
  <c r="K1490" i="1"/>
  <c r="J1486" i="1"/>
  <c r="K1486" i="1"/>
  <c r="J1482" i="1"/>
  <c r="K1482" i="1"/>
  <c r="J1478" i="1"/>
  <c r="K1478" i="1"/>
  <c r="J1474" i="1"/>
  <c r="K1474" i="1"/>
  <c r="J1470" i="1"/>
  <c r="K1470" i="1"/>
  <c r="J1466" i="1"/>
  <c r="K1466" i="1"/>
  <c r="J1462" i="1"/>
  <c r="K1462" i="1"/>
  <c r="J1458" i="1"/>
  <c r="K1458" i="1"/>
  <c r="J1454" i="1"/>
  <c r="K1454" i="1"/>
  <c r="J1450" i="1"/>
  <c r="K1450" i="1"/>
  <c r="J1446" i="1"/>
  <c r="K1446" i="1"/>
  <c r="J1442" i="1"/>
  <c r="K1442" i="1"/>
  <c r="J1438" i="1"/>
  <c r="K1438" i="1"/>
  <c r="J1434" i="1"/>
  <c r="K1434" i="1"/>
  <c r="J1430" i="1"/>
  <c r="K1430" i="1"/>
  <c r="J1426" i="1"/>
  <c r="K1426" i="1"/>
  <c r="J1422" i="1"/>
  <c r="K1422" i="1"/>
  <c r="J1418" i="1"/>
  <c r="K1418" i="1"/>
  <c r="J1414" i="1"/>
  <c r="K1414" i="1"/>
  <c r="J1410" i="1"/>
  <c r="K1410" i="1"/>
  <c r="J1406" i="1"/>
  <c r="K1406" i="1"/>
  <c r="J1402" i="1"/>
  <c r="K1402" i="1"/>
  <c r="J1398" i="1"/>
  <c r="K1398" i="1"/>
  <c r="J1394" i="1"/>
  <c r="K1394" i="1"/>
  <c r="J1390" i="1"/>
  <c r="K1390" i="1"/>
  <c r="J1386" i="1"/>
  <c r="K1386" i="1"/>
  <c r="J1382" i="1"/>
  <c r="K1382" i="1"/>
  <c r="J1378" i="1"/>
  <c r="K1378" i="1"/>
  <c r="J1374" i="1"/>
  <c r="K1374" i="1"/>
  <c r="J1370" i="1"/>
  <c r="K1370" i="1"/>
  <c r="J1366" i="1"/>
  <c r="K1366" i="1"/>
  <c r="J1362" i="1"/>
  <c r="K1362" i="1"/>
  <c r="J1358" i="1"/>
  <c r="K1358" i="1"/>
  <c r="J1354" i="1"/>
  <c r="K1354" i="1"/>
  <c r="J1350" i="1"/>
  <c r="K1350" i="1"/>
  <c r="J1346" i="1"/>
  <c r="K1346" i="1"/>
  <c r="J1342" i="1"/>
  <c r="K1342" i="1"/>
  <c r="J1338" i="1"/>
  <c r="K1338" i="1"/>
  <c r="J1334" i="1"/>
  <c r="K1334" i="1"/>
  <c r="J1330" i="1"/>
  <c r="K1330" i="1"/>
  <c r="J1326" i="1"/>
  <c r="K1326" i="1"/>
  <c r="J1322" i="1"/>
  <c r="K1322" i="1"/>
  <c r="J1318" i="1"/>
  <c r="K1318" i="1"/>
  <c r="J1314" i="1"/>
  <c r="K1314" i="1"/>
  <c r="J1310" i="1"/>
  <c r="K1310" i="1"/>
  <c r="J1306" i="1"/>
  <c r="K1306" i="1"/>
  <c r="J1302" i="1"/>
  <c r="K1302" i="1"/>
  <c r="J1298" i="1"/>
  <c r="K1298" i="1"/>
  <c r="J1294" i="1"/>
  <c r="K1294" i="1"/>
  <c r="J1290" i="1"/>
  <c r="K1290" i="1"/>
  <c r="J1286" i="1"/>
  <c r="K1286" i="1"/>
  <c r="J1282" i="1"/>
  <c r="K1282" i="1"/>
  <c r="J1278" i="1"/>
  <c r="K1278" i="1"/>
  <c r="J1274" i="1"/>
  <c r="K1274" i="1"/>
  <c r="J1270" i="1"/>
  <c r="K1270" i="1"/>
  <c r="J1266" i="1"/>
  <c r="K1266" i="1"/>
  <c r="J1262" i="1"/>
  <c r="K1262" i="1"/>
  <c r="J1258" i="1"/>
  <c r="K1258" i="1"/>
  <c r="J1254" i="1"/>
  <c r="K1254" i="1"/>
  <c r="J1250" i="1"/>
  <c r="K1250" i="1"/>
  <c r="J1246" i="1"/>
  <c r="K1246" i="1"/>
  <c r="J1242" i="1"/>
  <c r="K1242" i="1"/>
  <c r="J1238" i="1"/>
  <c r="K1238" i="1"/>
  <c r="J1234" i="1"/>
  <c r="K1234" i="1"/>
  <c r="J1230" i="1"/>
  <c r="K1230" i="1"/>
  <c r="J1226" i="1"/>
  <c r="K1226" i="1"/>
  <c r="J1222" i="1"/>
  <c r="K1222" i="1"/>
  <c r="J1218" i="1"/>
  <c r="K1218" i="1"/>
  <c r="J1214" i="1"/>
  <c r="K1214" i="1"/>
  <c r="J1210" i="1"/>
  <c r="K1210" i="1"/>
  <c r="J1206" i="1"/>
  <c r="K1206" i="1"/>
  <c r="J1202" i="1"/>
  <c r="K1202" i="1"/>
  <c r="J1198" i="1"/>
  <c r="K1198" i="1"/>
  <c r="J1194" i="1"/>
  <c r="K1194" i="1"/>
  <c r="J1190" i="1"/>
  <c r="K1190" i="1"/>
  <c r="J1186" i="1"/>
  <c r="K1186" i="1"/>
  <c r="J1182" i="1"/>
  <c r="K1182" i="1"/>
  <c r="J1178" i="1"/>
  <c r="K1178" i="1"/>
  <c r="J1174" i="1"/>
  <c r="K1174" i="1"/>
  <c r="J1170" i="1"/>
  <c r="K1170" i="1"/>
  <c r="J1166" i="1"/>
  <c r="K1166" i="1"/>
  <c r="J1162" i="1"/>
  <c r="K1162" i="1"/>
  <c r="J1158" i="1"/>
  <c r="K1158" i="1"/>
  <c r="J1154" i="1"/>
  <c r="K1154" i="1"/>
  <c r="J1150" i="1"/>
  <c r="K1150" i="1"/>
  <c r="J1146" i="1"/>
  <c r="K1146" i="1"/>
  <c r="J1142" i="1"/>
  <c r="K1142" i="1"/>
  <c r="J1138" i="1"/>
  <c r="K1138" i="1"/>
  <c r="J1134" i="1"/>
  <c r="K1134" i="1"/>
  <c r="J1130" i="1"/>
  <c r="K1130" i="1"/>
  <c r="J1126" i="1"/>
  <c r="K1126" i="1"/>
  <c r="J1122" i="1"/>
  <c r="K1122" i="1"/>
  <c r="J1118" i="1"/>
  <c r="K1118" i="1"/>
  <c r="J1114" i="1"/>
  <c r="K1114" i="1"/>
  <c r="J1110" i="1"/>
  <c r="K1110" i="1"/>
  <c r="J1106" i="1"/>
  <c r="K1106" i="1"/>
  <c r="J1102" i="1"/>
  <c r="K1102" i="1"/>
  <c r="J1098" i="1"/>
  <c r="K1098" i="1"/>
  <c r="J1094" i="1"/>
  <c r="K1094" i="1"/>
  <c r="J1090" i="1"/>
  <c r="K1090" i="1"/>
  <c r="J1086" i="1"/>
  <c r="K1086" i="1"/>
  <c r="J1082" i="1"/>
  <c r="K1082" i="1"/>
  <c r="J1078" i="1"/>
  <c r="K1078" i="1"/>
  <c r="J1074" i="1"/>
  <c r="K1074" i="1"/>
  <c r="J1070" i="1"/>
  <c r="K1070" i="1"/>
  <c r="J1066" i="1"/>
  <c r="K1066" i="1"/>
  <c r="J1062" i="1"/>
  <c r="K1062" i="1"/>
  <c r="J1058" i="1"/>
  <c r="K1058" i="1"/>
  <c r="J1054" i="1"/>
  <c r="K1054" i="1"/>
  <c r="J1050" i="1"/>
  <c r="K1050" i="1"/>
  <c r="J1046" i="1"/>
  <c r="K1046" i="1"/>
  <c r="J1042" i="1"/>
  <c r="K1042" i="1"/>
  <c r="J1038" i="1"/>
  <c r="K1038" i="1"/>
  <c r="J1034" i="1"/>
  <c r="K1034" i="1"/>
  <c r="J1030" i="1"/>
  <c r="K1030" i="1"/>
  <c r="J1026" i="1"/>
  <c r="K1026" i="1"/>
  <c r="J1022" i="1"/>
  <c r="K1022" i="1"/>
  <c r="J1018" i="1"/>
  <c r="K1018" i="1"/>
  <c r="J1014" i="1"/>
  <c r="K1014" i="1"/>
  <c r="J1010" i="1"/>
  <c r="K1010" i="1"/>
  <c r="J1006" i="1"/>
  <c r="K1006" i="1"/>
  <c r="J1002" i="1"/>
  <c r="K1002" i="1"/>
  <c r="J998" i="1"/>
  <c r="K998" i="1"/>
  <c r="J994" i="1"/>
  <c r="K994" i="1"/>
  <c r="J990" i="1"/>
  <c r="K990" i="1"/>
  <c r="J986" i="1"/>
  <c r="K986" i="1"/>
  <c r="J982" i="1"/>
  <c r="K982" i="1"/>
  <c r="J978" i="1"/>
  <c r="K978" i="1"/>
  <c r="J974" i="1"/>
  <c r="K974" i="1"/>
  <c r="J970" i="1"/>
  <c r="K970" i="1"/>
  <c r="J966" i="1"/>
  <c r="K966" i="1"/>
  <c r="J962" i="1"/>
  <c r="K962" i="1"/>
  <c r="J958" i="1"/>
  <c r="K958" i="1"/>
  <c r="J954" i="1"/>
  <c r="K954" i="1"/>
  <c r="J950" i="1"/>
  <c r="K950" i="1"/>
  <c r="J946" i="1"/>
  <c r="K946" i="1"/>
  <c r="J942" i="1"/>
  <c r="K942" i="1"/>
  <c r="J938" i="1"/>
  <c r="K938" i="1"/>
  <c r="J934" i="1"/>
  <c r="K934" i="1"/>
  <c r="J930" i="1"/>
  <c r="K930" i="1"/>
  <c r="J926" i="1"/>
  <c r="K926" i="1"/>
  <c r="J922" i="1"/>
  <c r="K922" i="1"/>
  <c r="J918" i="1"/>
  <c r="K918" i="1"/>
  <c r="J914" i="1"/>
  <c r="K914" i="1"/>
  <c r="J910" i="1"/>
  <c r="K910" i="1"/>
  <c r="J906" i="1"/>
  <c r="K906" i="1"/>
  <c r="J902" i="1"/>
  <c r="K902" i="1"/>
  <c r="J898" i="1"/>
  <c r="K898" i="1"/>
  <c r="J894" i="1"/>
  <c r="K894" i="1"/>
  <c r="J890" i="1"/>
  <c r="K890" i="1"/>
  <c r="J886" i="1"/>
  <c r="K886" i="1"/>
  <c r="J882" i="1"/>
  <c r="K882" i="1"/>
  <c r="J878" i="1"/>
  <c r="K878" i="1"/>
  <c r="J874" i="1"/>
  <c r="K874" i="1"/>
  <c r="J870" i="1"/>
  <c r="K870" i="1"/>
  <c r="J866" i="1"/>
  <c r="K866" i="1"/>
  <c r="J862" i="1"/>
  <c r="K862" i="1"/>
  <c r="J858" i="1"/>
  <c r="K858" i="1"/>
  <c r="J854" i="1"/>
  <c r="K854" i="1"/>
  <c r="J850" i="1"/>
  <c r="K850" i="1"/>
  <c r="J846" i="1"/>
  <c r="K846" i="1"/>
  <c r="J842" i="1"/>
  <c r="K842" i="1"/>
  <c r="J838" i="1"/>
  <c r="K838" i="1"/>
  <c r="J834" i="1"/>
  <c r="K834" i="1"/>
  <c r="J830" i="1"/>
  <c r="K830" i="1"/>
  <c r="J826" i="1"/>
  <c r="K826" i="1"/>
  <c r="J822" i="1"/>
  <c r="K822" i="1"/>
  <c r="J818" i="1"/>
  <c r="K818" i="1"/>
  <c r="J814" i="1"/>
  <c r="K814" i="1"/>
  <c r="J810" i="1"/>
  <c r="K810" i="1"/>
  <c r="J806" i="1"/>
  <c r="K806" i="1"/>
  <c r="J802" i="1"/>
  <c r="K802" i="1"/>
  <c r="J798" i="1"/>
  <c r="K798" i="1"/>
  <c r="J794" i="1"/>
  <c r="K794" i="1"/>
  <c r="J790" i="1"/>
  <c r="K790" i="1"/>
  <c r="J786" i="1"/>
  <c r="K786" i="1"/>
  <c r="J782" i="1"/>
  <c r="K782" i="1"/>
  <c r="J778" i="1"/>
  <c r="K778" i="1"/>
  <c r="J774" i="1"/>
  <c r="K774" i="1"/>
  <c r="J770" i="1"/>
  <c r="K770" i="1"/>
  <c r="J766" i="1"/>
  <c r="K766" i="1"/>
  <c r="J762" i="1"/>
  <c r="K762" i="1"/>
  <c r="J758" i="1"/>
  <c r="K758" i="1"/>
  <c r="J754" i="1"/>
  <c r="K754" i="1"/>
  <c r="J750" i="1"/>
  <c r="K750" i="1"/>
  <c r="J746" i="1"/>
  <c r="K746" i="1"/>
  <c r="J742" i="1"/>
  <c r="K742" i="1"/>
  <c r="J738" i="1"/>
  <c r="K738" i="1"/>
  <c r="J734" i="1"/>
  <c r="K734" i="1"/>
  <c r="J730" i="1"/>
  <c r="K730" i="1"/>
  <c r="J726" i="1"/>
  <c r="K726" i="1"/>
  <c r="J722" i="1"/>
  <c r="K722" i="1"/>
  <c r="J718" i="1"/>
  <c r="K718" i="1"/>
  <c r="J714" i="1"/>
  <c r="K714" i="1"/>
  <c r="J710" i="1"/>
  <c r="K710" i="1"/>
  <c r="J706" i="1"/>
  <c r="K706" i="1"/>
  <c r="J702" i="1"/>
  <c r="K702" i="1"/>
  <c r="J698" i="1"/>
  <c r="K698" i="1"/>
  <c r="J694" i="1"/>
  <c r="K694" i="1"/>
  <c r="J690" i="1"/>
  <c r="K690" i="1"/>
  <c r="J686" i="1"/>
  <c r="K686" i="1"/>
  <c r="J682" i="1"/>
  <c r="K682" i="1"/>
  <c r="J678" i="1"/>
  <c r="K678" i="1"/>
  <c r="J674" i="1"/>
  <c r="K674" i="1"/>
  <c r="J670" i="1"/>
  <c r="K670" i="1"/>
  <c r="J666" i="1"/>
  <c r="K666" i="1"/>
  <c r="J662" i="1"/>
  <c r="K662" i="1"/>
  <c r="J658" i="1"/>
  <c r="K658" i="1"/>
  <c r="J654" i="1"/>
  <c r="K654" i="1"/>
  <c r="J650" i="1"/>
  <c r="K650" i="1"/>
  <c r="J646" i="1"/>
  <c r="K646" i="1"/>
  <c r="J642" i="1"/>
  <c r="K642" i="1"/>
  <c r="J638" i="1"/>
  <c r="K638" i="1"/>
  <c r="J634" i="1"/>
  <c r="K634" i="1"/>
  <c r="J630" i="1"/>
  <c r="K630" i="1"/>
  <c r="J626" i="1"/>
  <c r="K626" i="1"/>
  <c r="J622" i="1"/>
  <c r="K622" i="1"/>
  <c r="J618" i="1"/>
  <c r="K618" i="1"/>
  <c r="J614" i="1"/>
  <c r="K614" i="1"/>
  <c r="J610" i="1"/>
  <c r="K610" i="1"/>
  <c r="J606" i="1"/>
  <c r="K606" i="1"/>
  <c r="J602" i="1"/>
  <c r="K602" i="1"/>
  <c r="J598" i="1"/>
  <c r="K598" i="1"/>
  <c r="J594" i="1"/>
  <c r="K594" i="1"/>
  <c r="J590" i="1"/>
  <c r="K590" i="1"/>
  <c r="J586" i="1"/>
  <c r="K586" i="1"/>
  <c r="J582" i="1"/>
  <c r="K582" i="1"/>
  <c r="J578" i="1"/>
  <c r="K578" i="1"/>
  <c r="J574" i="1"/>
  <c r="K574" i="1"/>
  <c r="J570" i="1"/>
  <c r="K570" i="1"/>
  <c r="J566" i="1"/>
  <c r="K566" i="1"/>
  <c r="J562" i="1"/>
  <c r="K562" i="1"/>
  <c r="J558" i="1"/>
  <c r="K558" i="1"/>
  <c r="J554" i="1"/>
  <c r="K554" i="1"/>
  <c r="J550" i="1"/>
  <c r="K550" i="1"/>
  <c r="J546" i="1"/>
  <c r="K546" i="1"/>
  <c r="J542" i="1"/>
  <c r="K542" i="1"/>
  <c r="J538" i="1"/>
  <c r="K538" i="1"/>
  <c r="J534" i="1"/>
  <c r="K534" i="1"/>
  <c r="J530" i="1"/>
  <c r="K530" i="1"/>
  <c r="J526" i="1"/>
  <c r="K526" i="1"/>
  <c r="J522" i="1"/>
  <c r="K522" i="1"/>
  <c r="J518" i="1"/>
  <c r="K518" i="1"/>
  <c r="J514" i="1"/>
  <c r="K514" i="1"/>
  <c r="J510" i="1"/>
  <c r="K510" i="1"/>
  <c r="J506" i="1"/>
  <c r="K506" i="1"/>
  <c r="J502" i="1"/>
  <c r="K502" i="1"/>
  <c r="J498" i="1"/>
  <c r="K498" i="1"/>
  <c r="J494" i="1"/>
  <c r="K494" i="1"/>
  <c r="J490" i="1"/>
  <c r="K490" i="1"/>
  <c r="J486" i="1"/>
  <c r="K486" i="1"/>
  <c r="J482" i="1"/>
  <c r="K482" i="1"/>
  <c r="J478" i="1"/>
  <c r="K478" i="1"/>
  <c r="J474" i="1"/>
  <c r="K474" i="1"/>
  <c r="J470" i="1"/>
  <c r="K470" i="1"/>
  <c r="J466" i="1"/>
  <c r="K466" i="1"/>
  <c r="J462" i="1"/>
  <c r="K462" i="1"/>
  <c r="J458" i="1"/>
  <c r="K458" i="1"/>
  <c r="J454" i="1"/>
  <c r="K454" i="1"/>
  <c r="J450" i="1"/>
  <c r="K450" i="1"/>
  <c r="J446" i="1"/>
  <c r="K446" i="1"/>
  <c r="J442" i="1"/>
  <c r="K442" i="1"/>
  <c r="J438" i="1"/>
  <c r="K438" i="1"/>
  <c r="J434" i="1"/>
  <c r="K434" i="1"/>
  <c r="J430" i="1"/>
  <c r="K430" i="1"/>
  <c r="J426" i="1"/>
  <c r="K426" i="1"/>
  <c r="J422" i="1"/>
  <c r="K422" i="1"/>
  <c r="J418" i="1"/>
  <c r="K418" i="1"/>
  <c r="J414" i="1"/>
  <c r="K414" i="1"/>
  <c r="J410" i="1"/>
  <c r="K410" i="1"/>
  <c r="J406" i="1"/>
  <c r="K406" i="1"/>
  <c r="J402" i="1"/>
  <c r="K402" i="1"/>
  <c r="J398" i="1"/>
  <c r="K398" i="1"/>
  <c r="J394" i="1"/>
  <c r="K394" i="1"/>
  <c r="J390" i="1"/>
  <c r="K390" i="1"/>
  <c r="J386" i="1"/>
  <c r="K386" i="1"/>
  <c r="J382" i="1"/>
  <c r="K382" i="1"/>
  <c r="J378" i="1"/>
  <c r="K378" i="1"/>
  <c r="J374" i="1"/>
  <c r="K374" i="1"/>
  <c r="J370" i="1"/>
  <c r="K370" i="1"/>
  <c r="J366" i="1"/>
  <c r="K366" i="1"/>
  <c r="J362" i="1"/>
  <c r="K362" i="1"/>
  <c r="J358" i="1"/>
  <c r="K358" i="1"/>
  <c r="J354" i="1"/>
  <c r="K354" i="1"/>
  <c r="J350" i="1"/>
  <c r="K350" i="1"/>
  <c r="J346" i="1"/>
  <c r="K346" i="1"/>
  <c r="J342" i="1"/>
  <c r="K342" i="1"/>
  <c r="J338" i="1"/>
  <c r="K338" i="1"/>
  <c r="J334" i="1"/>
  <c r="K334" i="1"/>
  <c r="J330" i="1"/>
  <c r="K330" i="1"/>
  <c r="J326" i="1"/>
  <c r="K326" i="1"/>
  <c r="J322" i="1"/>
  <c r="K322" i="1"/>
  <c r="J318" i="1"/>
  <c r="K318" i="1"/>
  <c r="J314" i="1"/>
  <c r="K314" i="1"/>
  <c r="J310" i="1"/>
  <c r="K310" i="1"/>
  <c r="J306" i="1"/>
  <c r="K306" i="1"/>
  <c r="J302" i="1"/>
  <c r="K302" i="1"/>
  <c r="J298" i="1"/>
  <c r="K298" i="1"/>
  <c r="J294" i="1"/>
  <c r="K294" i="1"/>
  <c r="J290" i="1"/>
  <c r="K290" i="1"/>
  <c r="J286" i="1"/>
  <c r="K286" i="1"/>
  <c r="J282" i="1"/>
  <c r="K282" i="1"/>
  <c r="J278" i="1"/>
  <c r="K278" i="1"/>
  <c r="J274" i="1"/>
  <c r="K274" i="1"/>
  <c r="J270" i="1"/>
  <c r="K270" i="1"/>
  <c r="J266" i="1"/>
  <c r="K266" i="1"/>
  <c r="J262" i="1"/>
  <c r="K262" i="1"/>
  <c r="J258" i="1"/>
  <c r="K258" i="1"/>
  <c r="J254" i="1"/>
  <c r="K254" i="1"/>
  <c r="J250" i="1"/>
  <c r="K250" i="1"/>
  <c r="J246" i="1"/>
  <c r="K246" i="1"/>
  <c r="J242" i="1"/>
  <c r="K242" i="1"/>
  <c r="J238" i="1"/>
  <c r="K238" i="1"/>
  <c r="J234" i="1"/>
  <c r="K234" i="1"/>
  <c r="J230" i="1"/>
  <c r="K230" i="1"/>
  <c r="J226" i="1"/>
  <c r="K226" i="1"/>
  <c r="J222" i="1"/>
  <c r="K222" i="1"/>
  <c r="J218" i="1"/>
  <c r="K218" i="1"/>
  <c r="J214" i="1"/>
  <c r="K214" i="1"/>
  <c r="J210" i="1"/>
  <c r="K210" i="1"/>
  <c r="J206" i="1"/>
  <c r="K206" i="1"/>
  <c r="J202" i="1"/>
  <c r="K202" i="1"/>
  <c r="J198" i="1"/>
  <c r="K198" i="1"/>
  <c r="J194" i="1"/>
  <c r="K194" i="1"/>
  <c r="J190" i="1"/>
  <c r="K190" i="1"/>
  <c r="J186" i="1"/>
  <c r="K186" i="1"/>
  <c r="J182" i="1"/>
  <c r="K182" i="1"/>
  <c r="J178" i="1"/>
  <c r="K178" i="1"/>
  <c r="J174" i="1"/>
  <c r="K174" i="1"/>
  <c r="J170" i="1"/>
  <c r="K170" i="1"/>
  <c r="J166" i="1"/>
  <c r="K166" i="1"/>
  <c r="J162" i="1"/>
  <c r="K162" i="1"/>
  <c r="J158" i="1"/>
  <c r="K158" i="1"/>
  <c r="J154" i="1"/>
  <c r="K154" i="1"/>
  <c r="J150" i="1"/>
  <c r="K150" i="1"/>
  <c r="J146" i="1"/>
  <c r="K146" i="1"/>
  <c r="J142" i="1"/>
  <c r="K142" i="1"/>
  <c r="J138" i="1"/>
  <c r="K138" i="1"/>
  <c r="J134" i="1"/>
  <c r="K134" i="1"/>
  <c r="J130" i="1"/>
  <c r="K130" i="1"/>
  <c r="J126" i="1"/>
  <c r="K126" i="1"/>
  <c r="J122" i="1"/>
  <c r="K122" i="1"/>
  <c r="J118" i="1"/>
  <c r="K118" i="1"/>
  <c r="J114" i="1"/>
  <c r="K114" i="1"/>
  <c r="J110" i="1"/>
  <c r="K110" i="1"/>
  <c r="J106" i="1"/>
  <c r="K106" i="1"/>
  <c r="J102" i="1"/>
  <c r="K102" i="1"/>
  <c r="J98" i="1"/>
  <c r="K98" i="1"/>
  <c r="J94" i="1"/>
  <c r="K94" i="1"/>
  <c r="J90" i="1"/>
  <c r="K90" i="1"/>
  <c r="J86" i="1"/>
  <c r="K86" i="1"/>
  <c r="J82" i="1"/>
  <c r="K82" i="1"/>
  <c r="J78" i="1"/>
  <c r="K78" i="1"/>
  <c r="J74" i="1"/>
  <c r="K74" i="1"/>
  <c r="J70" i="1"/>
  <c r="K70" i="1"/>
  <c r="J66" i="1"/>
  <c r="K66" i="1"/>
  <c r="J62" i="1"/>
  <c r="K62" i="1"/>
  <c r="J58" i="1"/>
  <c r="K58" i="1"/>
  <c r="J54" i="1"/>
  <c r="K54" i="1"/>
  <c r="J50" i="1"/>
  <c r="K50" i="1"/>
  <c r="J46" i="1"/>
  <c r="K46" i="1"/>
  <c r="J42" i="1"/>
  <c r="K42" i="1"/>
  <c r="J38" i="1"/>
  <c r="K38" i="1"/>
  <c r="J34" i="1"/>
  <c r="K34" i="1"/>
  <c r="J30" i="1"/>
  <c r="K30" i="1"/>
  <c r="J26" i="1"/>
  <c r="K26" i="1"/>
  <c r="J22" i="1"/>
  <c r="K22" i="1"/>
  <c r="J18" i="1"/>
  <c r="K18" i="1"/>
  <c r="J14" i="1"/>
  <c r="K14" i="1"/>
  <c r="J10" i="1"/>
  <c r="K10" i="1"/>
  <c r="J5001" i="1"/>
  <c r="K5001" i="1"/>
  <c r="J4997" i="1"/>
  <c r="K4997" i="1"/>
  <c r="J4986" i="1"/>
  <c r="K4986" i="1"/>
  <c r="J4970" i="1"/>
  <c r="K4970" i="1"/>
  <c r="J4954" i="1"/>
  <c r="K4954" i="1"/>
  <c r="J4942" i="1"/>
  <c r="K4942" i="1"/>
  <c r="J4926" i="1"/>
  <c r="K4926" i="1"/>
  <c r="J4910" i="1"/>
  <c r="K4910" i="1"/>
  <c r="J4894" i="1"/>
  <c r="K4894" i="1"/>
  <c r="J4878" i="1"/>
  <c r="K4878" i="1"/>
  <c r="J4866" i="1"/>
  <c r="K4866" i="1"/>
  <c r="J4850" i="1"/>
  <c r="K4850" i="1"/>
  <c r="J4834" i="1"/>
  <c r="K4834" i="1"/>
  <c r="J4818" i="1"/>
  <c r="K4818" i="1"/>
  <c r="J4802" i="1"/>
  <c r="K4802" i="1"/>
  <c r="J4790" i="1"/>
  <c r="K4790" i="1"/>
  <c r="J4778" i="1"/>
  <c r="K4778" i="1"/>
  <c r="J4766" i="1"/>
  <c r="K4766" i="1"/>
  <c r="J4754" i="1"/>
  <c r="K4754" i="1"/>
  <c r="J4738" i="1"/>
  <c r="K4738" i="1"/>
  <c r="J4722" i="1"/>
  <c r="K4722" i="1"/>
  <c r="J4710" i="1"/>
  <c r="K4710" i="1"/>
  <c r="J4702" i="1"/>
  <c r="K4702" i="1"/>
  <c r="J4682" i="1"/>
  <c r="K4682" i="1"/>
  <c r="J4662" i="1"/>
  <c r="K4662" i="1"/>
  <c r="K4646" i="1"/>
  <c r="J4646" i="1"/>
  <c r="J4630" i="1"/>
  <c r="K4630" i="1"/>
  <c r="J4614" i="1"/>
  <c r="K4614" i="1"/>
  <c r="J4598" i="1"/>
  <c r="K4598" i="1"/>
  <c r="J4586" i="1"/>
  <c r="K4586" i="1"/>
  <c r="J4578" i="1"/>
  <c r="K4578" i="1"/>
  <c r="J4566" i="1"/>
  <c r="K4566" i="1"/>
  <c r="J4550" i="1"/>
  <c r="K4550" i="1"/>
  <c r="J4538" i="1"/>
  <c r="K4538" i="1"/>
  <c r="K4518" i="1"/>
  <c r="J4518" i="1"/>
  <c r="K4502" i="1"/>
  <c r="J4502" i="1"/>
  <c r="J4486" i="1"/>
  <c r="K4486" i="1"/>
  <c r="K4470" i="1"/>
  <c r="J4470" i="1"/>
  <c r="K4454" i="1"/>
  <c r="J4454" i="1"/>
  <c r="J4442" i="1"/>
  <c r="K4442" i="1"/>
  <c r="J4430" i="1"/>
  <c r="K4430" i="1"/>
  <c r="J4418" i="1"/>
  <c r="K4418" i="1"/>
  <c r="J4402" i="1"/>
  <c r="K4402" i="1"/>
  <c r="J4390" i="1"/>
  <c r="K4390" i="1"/>
  <c r="J4374" i="1"/>
  <c r="K4374" i="1"/>
  <c r="J4358" i="1"/>
  <c r="K4358" i="1"/>
  <c r="K4342" i="1"/>
  <c r="J4342" i="1"/>
  <c r="J4318" i="1"/>
  <c r="K4318" i="1"/>
  <c r="J4302" i="1"/>
  <c r="K4302" i="1"/>
  <c r="J4286" i="1"/>
  <c r="K4286" i="1"/>
  <c r="J4270" i="1"/>
  <c r="K4270" i="1"/>
  <c r="J4254" i="1"/>
  <c r="K4254" i="1"/>
  <c r="J4246" i="1"/>
  <c r="K4246" i="1"/>
  <c r="J4230" i="1"/>
  <c r="K4230" i="1"/>
  <c r="K4214" i="1"/>
  <c r="J4214" i="1"/>
  <c r="K4198" i="1"/>
  <c r="J4198" i="1"/>
  <c r="J4186" i="1"/>
  <c r="K4186" i="1"/>
  <c r="J4170" i="1"/>
  <c r="K4170" i="1"/>
  <c r="J4154" i="1"/>
  <c r="K4154" i="1"/>
  <c r="J4138" i="1"/>
  <c r="K4138" i="1"/>
  <c r="J4122" i="1"/>
  <c r="K4122" i="1"/>
  <c r="J4110" i="1"/>
  <c r="K4110" i="1"/>
  <c r="J4094" i="1"/>
  <c r="K4094" i="1"/>
  <c r="K4086" i="1"/>
  <c r="J4086" i="1"/>
  <c r="K4070" i="1"/>
  <c r="J4070" i="1"/>
  <c r="J4062" i="1"/>
  <c r="K4062" i="1"/>
  <c r="J4046" i="1"/>
  <c r="K4046" i="1"/>
  <c r="J4030" i="1"/>
  <c r="K4030" i="1"/>
  <c r="J4014" i="1"/>
  <c r="K4014" i="1"/>
  <c r="J4002" i="1"/>
  <c r="K4002" i="1"/>
  <c r="J3990" i="1"/>
  <c r="K3990" i="1"/>
  <c r="J3970" i="1"/>
  <c r="K3970" i="1"/>
  <c r="J3958" i="1"/>
  <c r="K3958" i="1"/>
  <c r="J3946" i="1"/>
  <c r="K3946" i="1"/>
  <c r="J3930" i="1"/>
  <c r="K3930" i="1"/>
  <c r="J3918" i="1"/>
  <c r="K3918" i="1"/>
  <c r="J3902" i="1"/>
  <c r="K3902" i="1"/>
  <c r="J3890" i="1"/>
  <c r="K3890" i="1"/>
  <c r="K3878" i="1"/>
  <c r="J3878" i="1"/>
  <c r="J3866" i="1"/>
  <c r="K3866" i="1"/>
  <c r="J3854" i="1"/>
  <c r="K3854" i="1"/>
  <c r="J3842" i="1"/>
  <c r="K3842" i="1"/>
  <c r="J3834" i="1"/>
  <c r="K3834" i="1"/>
  <c r="J3822" i="1"/>
  <c r="K3822" i="1"/>
  <c r="J3810" i="1"/>
  <c r="K3810" i="1"/>
  <c r="J3798" i="1"/>
  <c r="K3798" i="1"/>
  <c r="J3786" i="1"/>
  <c r="K3786" i="1"/>
  <c r="J3770" i="1"/>
  <c r="K3770" i="1"/>
  <c r="J3758" i="1"/>
  <c r="K3758" i="1"/>
  <c r="J3746" i="1"/>
  <c r="K3746" i="1"/>
  <c r="J3734" i="1"/>
  <c r="K3734" i="1"/>
  <c r="J3722" i="1"/>
  <c r="K3722" i="1"/>
  <c r="J3706" i="1"/>
  <c r="K3706" i="1"/>
  <c r="J3694" i="1"/>
  <c r="K3694" i="1"/>
  <c r="J3682" i="1"/>
  <c r="K3682" i="1"/>
  <c r="J3678" i="1"/>
  <c r="K3678" i="1"/>
  <c r="J3666" i="1"/>
  <c r="K3666" i="1"/>
  <c r="J3654" i="1"/>
  <c r="K3654" i="1"/>
  <c r="J3642" i="1"/>
  <c r="K3642" i="1"/>
  <c r="J3630" i="1"/>
  <c r="K3630" i="1"/>
  <c r="J3626" i="1"/>
  <c r="K3626" i="1"/>
  <c r="J3614" i="1"/>
  <c r="K3614" i="1"/>
  <c r="J3606" i="1"/>
  <c r="K3606" i="1"/>
  <c r="J3594" i="1"/>
  <c r="K3594" i="1"/>
  <c r="J3590" i="1"/>
  <c r="K3590" i="1"/>
  <c r="J3582" i="1"/>
  <c r="K3582" i="1"/>
  <c r="J3574" i="1"/>
  <c r="K3574" i="1"/>
  <c r="J3566" i="1"/>
  <c r="K3566" i="1"/>
  <c r="J3558" i="1"/>
  <c r="K3558" i="1"/>
  <c r="J3474" i="1"/>
  <c r="K3474" i="1"/>
  <c r="J6" i="1"/>
  <c r="K6" i="1"/>
  <c r="J4985" i="1"/>
  <c r="K4985" i="1"/>
  <c r="J4977" i="1"/>
  <c r="K4977" i="1"/>
  <c r="J4965" i="1"/>
  <c r="K4965" i="1"/>
  <c r="J4957" i="1"/>
  <c r="K4957" i="1"/>
  <c r="J4949" i="1"/>
  <c r="K4949" i="1"/>
  <c r="J4941" i="1"/>
  <c r="K4941" i="1"/>
  <c r="J4933" i="1"/>
  <c r="K4933" i="1"/>
  <c r="J4925" i="1"/>
  <c r="K4925" i="1"/>
  <c r="J4917" i="1"/>
  <c r="K4917" i="1"/>
  <c r="J4909" i="1"/>
  <c r="K4909" i="1"/>
  <c r="J4901" i="1"/>
  <c r="K4901" i="1"/>
  <c r="J4893" i="1"/>
  <c r="K4893" i="1"/>
  <c r="J4885" i="1"/>
  <c r="K4885" i="1"/>
  <c r="J4877" i="1"/>
  <c r="K4877" i="1"/>
  <c r="J4869" i="1"/>
  <c r="K4869" i="1"/>
  <c r="J4861" i="1"/>
  <c r="K4861" i="1"/>
  <c r="J4853" i="1"/>
  <c r="K4853" i="1"/>
  <c r="J4841" i="1"/>
  <c r="K4841" i="1"/>
  <c r="J4833" i="1"/>
  <c r="K4833" i="1"/>
  <c r="J4825" i="1"/>
  <c r="K4825" i="1"/>
  <c r="J4813" i="1"/>
  <c r="K4813" i="1"/>
  <c r="J4805" i="1"/>
  <c r="K4805" i="1"/>
  <c r="J4797" i="1"/>
  <c r="K4797" i="1"/>
  <c r="J4789" i="1"/>
  <c r="K4789" i="1"/>
  <c r="J4777" i="1"/>
  <c r="K4777" i="1"/>
  <c r="J4769" i="1"/>
  <c r="K4769" i="1"/>
  <c r="J4761" i="1"/>
  <c r="K4761" i="1"/>
  <c r="J4753" i="1"/>
  <c r="K4753" i="1"/>
  <c r="J4745" i="1"/>
  <c r="K4745" i="1"/>
  <c r="J4737" i="1"/>
  <c r="K4737" i="1"/>
  <c r="J4725" i="1"/>
  <c r="K4725" i="1"/>
  <c r="J4717" i="1"/>
  <c r="K4717" i="1"/>
  <c r="J4709" i="1"/>
  <c r="K4709" i="1"/>
  <c r="J4701" i="1"/>
  <c r="K4701" i="1"/>
  <c r="J4693" i="1"/>
  <c r="K4693" i="1"/>
  <c r="J4685" i="1"/>
  <c r="K4685" i="1"/>
  <c r="J4677" i="1"/>
  <c r="K4677" i="1"/>
  <c r="J4665" i="1"/>
  <c r="K4665" i="1"/>
  <c r="J4657" i="1"/>
  <c r="K4657" i="1"/>
  <c r="J4649" i="1"/>
  <c r="K4649" i="1"/>
  <c r="J4637" i="1"/>
  <c r="K4637" i="1"/>
  <c r="J4629" i="1"/>
  <c r="K4629" i="1"/>
  <c r="J4621" i="1"/>
  <c r="K4621" i="1"/>
  <c r="J4609" i="1"/>
  <c r="K4609" i="1"/>
  <c r="J4597" i="1"/>
  <c r="K4597" i="1"/>
  <c r="J4589" i="1"/>
  <c r="K4589" i="1"/>
  <c r="J4581" i="1"/>
  <c r="K4581" i="1"/>
  <c r="J4573" i="1"/>
  <c r="K4573" i="1"/>
  <c r="J4565" i="1"/>
  <c r="K4565" i="1"/>
  <c r="J4557" i="1"/>
  <c r="K4557" i="1"/>
  <c r="J4549" i="1"/>
  <c r="K4549" i="1"/>
  <c r="J4541" i="1"/>
  <c r="K4541" i="1"/>
  <c r="J4529" i="1"/>
  <c r="K4529" i="1"/>
  <c r="J4521" i="1"/>
  <c r="K4521" i="1"/>
  <c r="J4513" i="1"/>
  <c r="K4513" i="1"/>
  <c r="J4505" i="1"/>
  <c r="K4505" i="1"/>
  <c r="J4497" i="1"/>
  <c r="K4497" i="1"/>
  <c r="J4485" i="1"/>
  <c r="K4485" i="1"/>
  <c r="J4477" i="1"/>
  <c r="K4477" i="1"/>
  <c r="J4469" i="1"/>
  <c r="K4469" i="1"/>
  <c r="J4461" i="1"/>
  <c r="K4461" i="1"/>
  <c r="J4453" i="1"/>
  <c r="K4453" i="1"/>
  <c r="J4441" i="1"/>
  <c r="K4441" i="1"/>
  <c r="J4433" i="1"/>
  <c r="K4433" i="1"/>
  <c r="J4425" i="1"/>
  <c r="K4425" i="1"/>
  <c r="J4417" i="1"/>
  <c r="K4417" i="1"/>
  <c r="J4409" i="1"/>
  <c r="K4409" i="1"/>
  <c r="J4401" i="1"/>
  <c r="K4401" i="1"/>
  <c r="J4393" i="1"/>
  <c r="K4393" i="1"/>
  <c r="J4385" i="1"/>
  <c r="K4385" i="1"/>
  <c r="J4377" i="1"/>
  <c r="K4377" i="1"/>
  <c r="J4369" i="1"/>
  <c r="K4369" i="1"/>
  <c r="J4357" i="1"/>
  <c r="K4357" i="1"/>
  <c r="J4349" i="1"/>
  <c r="K4349" i="1"/>
  <c r="J4345" i="1"/>
  <c r="K4345" i="1"/>
  <c r="J4337" i="1"/>
  <c r="K4337" i="1"/>
  <c r="J4333" i="1"/>
  <c r="K4333" i="1"/>
  <c r="J4329" i="1"/>
  <c r="K4329" i="1"/>
  <c r="J4325" i="1"/>
  <c r="K4325" i="1"/>
  <c r="J4321" i="1"/>
  <c r="K4321" i="1"/>
  <c r="J4317" i="1"/>
  <c r="K4317" i="1"/>
  <c r="J4313" i="1"/>
  <c r="K4313" i="1"/>
  <c r="J4309" i="1"/>
  <c r="K4309" i="1"/>
  <c r="J4305" i="1"/>
  <c r="K4305" i="1"/>
  <c r="J4301" i="1"/>
  <c r="K4301" i="1"/>
  <c r="J4293" i="1"/>
  <c r="K4293" i="1"/>
  <c r="J4289" i="1"/>
  <c r="K4289" i="1"/>
  <c r="J4285" i="1"/>
  <c r="K4285" i="1"/>
  <c r="J4281" i="1"/>
  <c r="K4281" i="1"/>
  <c r="J4277" i="1"/>
  <c r="K4277" i="1"/>
  <c r="J4273" i="1"/>
  <c r="K4273" i="1"/>
  <c r="J4269" i="1"/>
  <c r="K4269" i="1"/>
  <c r="J4265" i="1"/>
  <c r="K4265" i="1"/>
  <c r="J4261" i="1"/>
  <c r="K4261" i="1"/>
  <c r="J4257" i="1"/>
  <c r="K4257" i="1"/>
  <c r="J4253" i="1"/>
  <c r="K4253" i="1"/>
  <c r="J4249" i="1"/>
  <c r="K4249" i="1"/>
  <c r="J4245" i="1"/>
  <c r="K4245" i="1"/>
  <c r="J4241" i="1"/>
  <c r="K4241" i="1"/>
  <c r="J4237" i="1"/>
  <c r="K4237" i="1"/>
  <c r="J4233" i="1"/>
  <c r="K4233" i="1"/>
  <c r="J4229" i="1"/>
  <c r="K4229" i="1"/>
  <c r="J4225" i="1"/>
  <c r="K4225" i="1"/>
  <c r="J4221" i="1"/>
  <c r="K4221" i="1"/>
  <c r="J4217" i="1"/>
  <c r="K4217" i="1"/>
  <c r="J4213" i="1"/>
  <c r="K4213" i="1"/>
  <c r="J4209" i="1"/>
  <c r="K4209" i="1"/>
  <c r="J4205" i="1"/>
  <c r="K4205" i="1"/>
  <c r="J4201" i="1"/>
  <c r="K4201" i="1"/>
  <c r="J4197" i="1"/>
  <c r="K4197" i="1"/>
  <c r="J4193" i="1"/>
  <c r="K4193" i="1"/>
  <c r="J4189" i="1"/>
  <c r="K4189" i="1"/>
  <c r="J4185" i="1"/>
  <c r="K4185" i="1"/>
  <c r="J4181" i="1"/>
  <c r="K4181" i="1"/>
  <c r="J4177" i="1"/>
  <c r="K4177" i="1"/>
  <c r="J4173" i="1"/>
  <c r="K4173" i="1"/>
  <c r="J4169" i="1"/>
  <c r="K4169" i="1"/>
  <c r="J4165" i="1"/>
  <c r="K4165" i="1"/>
  <c r="J4161" i="1"/>
  <c r="K4161" i="1"/>
  <c r="J4157" i="1"/>
  <c r="K4157" i="1"/>
  <c r="J4153" i="1"/>
  <c r="K4153" i="1"/>
  <c r="J4149" i="1"/>
  <c r="K4149" i="1"/>
  <c r="J4145" i="1"/>
  <c r="K4145" i="1"/>
  <c r="J4141" i="1"/>
  <c r="K4141" i="1"/>
  <c r="J4137" i="1"/>
  <c r="K4137" i="1"/>
  <c r="J4133" i="1"/>
  <c r="K4133" i="1"/>
  <c r="J4129" i="1"/>
  <c r="K4129" i="1"/>
  <c r="J4125" i="1"/>
  <c r="K4125" i="1"/>
  <c r="J4121" i="1"/>
  <c r="K4121" i="1"/>
  <c r="J4117" i="1"/>
  <c r="K4117" i="1"/>
  <c r="J4113" i="1"/>
  <c r="K4113" i="1"/>
  <c r="J4109" i="1"/>
  <c r="K4109" i="1"/>
  <c r="J4105" i="1"/>
  <c r="K4105" i="1"/>
  <c r="J4101" i="1"/>
  <c r="K4101" i="1"/>
  <c r="J4097" i="1"/>
  <c r="K4097" i="1"/>
  <c r="J4093" i="1"/>
  <c r="K4093" i="1"/>
  <c r="J4089" i="1"/>
  <c r="K4089" i="1"/>
  <c r="J4085" i="1"/>
  <c r="K4085" i="1"/>
  <c r="J4081" i="1"/>
  <c r="K4081" i="1"/>
  <c r="J4077" i="1"/>
  <c r="K4077" i="1"/>
  <c r="J4073" i="1"/>
  <c r="K4073" i="1"/>
  <c r="J4069" i="1"/>
  <c r="K4069" i="1"/>
  <c r="J4065" i="1"/>
  <c r="K4065" i="1"/>
  <c r="J4061" i="1"/>
  <c r="K4061" i="1"/>
  <c r="J4057" i="1"/>
  <c r="K4057" i="1"/>
  <c r="J4053" i="1"/>
  <c r="K4053" i="1"/>
  <c r="J4049" i="1"/>
  <c r="K4049" i="1"/>
  <c r="J4045" i="1"/>
  <c r="K4045" i="1"/>
  <c r="J4041" i="1"/>
  <c r="K4041" i="1"/>
  <c r="J4037" i="1"/>
  <c r="K4037" i="1"/>
  <c r="J4033" i="1"/>
  <c r="K4033" i="1"/>
  <c r="J4029" i="1"/>
  <c r="K4029" i="1"/>
  <c r="J4025" i="1"/>
  <c r="K4025" i="1"/>
  <c r="J4021" i="1"/>
  <c r="K4021" i="1"/>
  <c r="J4017" i="1"/>
  <c r="K4017" i="1"/>
  <c r="J4013" i="1"/>
  <c r="K4013" i="1"/>
  <c r="J4009" i="1"/>
  <c r="K4009" i="1"/>
  <c r="J4005" i="1"/>
  <c r="K4005" i="1"/>
  <c r="J4001" i="1"/>
  <c r="K4001" i="1"/>
  <c r="J3997" i="1"/>
  <c r="K3997" i="1"/>
  <c r="J3993" i="1"/>
  <c r="K3993" i="1"/>
  <c r="J3989" i="1"/>
  <c r="K3989" i="1"/>
  <c r="J3985" i="1"/>
  <c r="K3985" i="1"/>
  <c r="J3981" i="1"/>
  <c r="K3981" i="1"/>
  <c r="J3977" i="1"/>
  <c r="K3977" i="1"/>
  <c r="J3973" i="1"/>
  <c r="K3973" i="1"/>
  <c r="J3969" i="1"/>
  <c r="K3969" i="1"/>
  <c r="J3965" i="1"/>
  <c r="K3965" i="1"/>
  <c r="J3961" i="1"/>
  <c r="K3961" i="1"/>
  <c r="J3957" i="1"/>
  <c r="K3957" i="1"/>
  <c r="J3953" i="1"/>
  <c r="K3953" i="1"/>
  <c r="J3949" i="1"/>
  <c r="K3949" i="1"/>
  <c r="J3945" i="1"/>
  <c r="K3945" i="1"/>
  <c r="J3941" i="1"/>
  <c r="K3941" i="1"/>
  <c r="J3937" i="1"/>
  <c r="K3937" i="1"/>
  <c r="J3933" i="1"/>
  <c r="K3933" i="1"/>
  <c r="J3929" i="1"/>
  <c r="K3929" i="1"/>
  <c r="J3925" i="1"/>
  <c r="K3925" i="1"/>
  <c r="J3921" i="1"/>
  <c r="K3921" i="1"/>
  <c r="J3917" i="1"/>
  <c r="K3917" i="1"/>
  <c r="J3913" i="1"/>
  <c r="K3913" i="1"/>
  <c r="J3909" i="1"/>
  <c r="K3909" i="1"/>
  <c r="J3905" i="1"/>
  <c r="K3905" i="1"/>
  <c r="J3901" i="1"/>
  <c r="K3901" i="1"/>
  <c r="J3897" i="1"/>
  <c r="K3897" i="1"/>
  <c r="J3893" i="1"/>
  <c r="K3893" i="1"/>
  <c r="J3889" i="1"/>
  <c r="K3889" i="1"/>
  <c r="J3885" i="1"/>
  <c r="K3885" i="1"/>
  <c r="J3881" i="1"/>
  <c r="K3881" i="1"/>
  <c r="J3877" i="1"/>
  <c r="K3877" i="1"/>
  <c r="J3873" i="1"/>
  <c r="K3873" i="1"/>
  <c r="J3869" i="1"/>
  <c r="K3869" i="1"/>
  <c r="J3865" i="1"/>
  <c r="K3865" i="1"/>
  <c r="J3861" i="1"/>
  <c r="K3861" i="1"/>
  <c r="J3857" i="1"/>
  <c r="K3857" i="1"/>
  <c r="J3853" i="1"/>
  <c r="K3853" i="1"/>
  <c r="J3849" i="1"/>
  <c r="K3849" i="1"/>
  <c r="J3845" i="1"/>
  <c r="K3845" i="1"/>
  <c r="J3841" i="1"/>
  <c r="K3841" i="1"/>
  <c r="J3837" i="1"/>
  <c r="K3837" i="1"/>
  <c r="J3833" i="1"/>
  <c r="K3833" i="1"/>
  <c r="J3829" i="1"/>
  <c r="K3829" i="1"/>
  <c r="J3825" i="1"/>
  <c r="K3825" i="1"/>
  <c r="J3821" i="1"/>
  <c r="K3821" i="1"/>
  <c r="J3817" i="1"/>
  <c r="K3817" i="1"/>
  <c r="J3813" i="1"/>
  <c r="K3813" i="1"/>
  <c r="J3809" i="1"/>
  <c r="K3809" i="1"/>
  <c r="J3805" i="1"/>
  <c r="K3805" i="1"/>
  <c r="J3801" i="1"/>
  <c r="K3801" i="1"/>
  <c r="J3797" i="1"/>
  <c r="K3797" i="1"/>
  <c r="J3793" i="1"/>
  <c r="K3793" i="1"/>
  <c r="J3789" i="1"/>
  <c r="K3789" i="1"/>
  <c r="J3785" i="1"/>
  <c r="K3785" i="1"/>
  <c r="J3781" i="1"/>
  <c r="K3781" i="1"/>
  <c r="J3777" i="1"/>
  <c r="K3777" i="1"/>
  <c r="J3773" i="1"/>
  <c r="K3773" i="1"/>
  <c r="J3769" i="1"/>
  <c r="K3769" i="1"/>
  <c r="J3765" i="1"/>
  <c r="K3765" i="1"/>
  <c r="J3761" i="1"/>
  <c r="K3761" i="1"/>
  <c r="J3757" i="1"/>
  <c r="K3757" i="1"/>
  <c r="J3753" i="1"/>
  <c r="K3753" i="1"/>
  <c r="J3749" i="1"/>
  <c r="K3749" i="1"/>
  <c r="J3745" i="1"/>
  <c r="K3745" i="1"/>
  <c r="J3741" i="1"/>
  <c r="K3741" i="1"/>
  <c r="J3737" i="1"/>
  <c r="K3737" i="1"/>
  <c r="J3733" i="1"/>
  <c r="K3733" i="1"/>
  <c r="J3729" i="1"/>
  <c r="K3729" i="1"/>
  <c r="J3725" i="1"/>
  <c r="K3725" i="1"/>
  <c r="J3721" i="1"/>
  <c r="K3721" i="1"/>
  <c r="J3717" i="1"/>
  <c r="K3717" i="1"/>
  <c r="J3713" i="1"/>
  <c r="K3713" i="1"/>
  <c r="J3709" i="1"/>
  <c r="K3709" i="1"/>
  <c r="J3705" i="1"/>
  <c r="K3705" i="1"/>
  <c r="J3701" i="1"/>
  <c r="K3701" i="1"/>
  <c r="J3697" i="1"/>
  <c r="K3697" i="1"/>
  <c r="J3693" i="1"/>
  <c r="K3693" i="1"/>
  <c r="J3689" i="1"/>
  <c r="K3689" i="1"/>
  <c r="J3685" i="1"/>
  <c r="K3685" i="1"/>
  <c r="J3681" i="1"/>
  <c r="K3681" i="1"/>
  <c r="J3677" i="1"/>
  <c r="K3677" i="1"/>
  <c r="J3673" i="1"/>
  <c r="K3673" i="1"/>
  <c r="J3669" i="1"/>
  <c r="K3669" i="1"/>
  <c r="J3665" i="1"/>
  <c r="K3665" i="1"/>
  <c r="J3661" i="1"/>
  <c r="K3661" i="1"/>
  <c r="J3657" i="1"/>
  <c r="K3657" i="1"/>
  <c r="J3653" i="1"/>
  <c r="K3653" i="1"/>
  <c r="J3649" i="1"/>
  <c r="K3649" i="1"/>
  <c r="J3645" i="1"/>
  <c r="K3645" i="1"/>
  <c r="J3641" i="1"/>
  <c r="K3641" i="1"/>
  <c r="J3637" i="1"/>
  <c r="K3637" i="1"/>
  <c r="J3633" i="1"/>
  <c r="K3633" i="1"/>
  <c r="J3629" i="1"/>
  <c r="K3629" i="1"/>
  <c r="J3625" i="1"/>
  <c r="K3625" i="1"/>
  <c r="J3621" i="1"/>
  <c r="K3621" i="1"/>
  <c r="J3617" i="1"/>
  <c r="K3617" i="1"/>
  <c r="J3613" i="1"/>
  <c r="K3613" i="1"/>
  <c r="J3609" i="1"/>
  <c r="K3609" i="1"/>
  <c r="J3605" i="1"/>
  <c r="K3605" i="1"/>
  <c r="J3601" i="1"/>
  <c r="K3601" i="1"/>
  <c r="J3597" i="1"/>
  <c r="K3597" i="1"/>
  <c r="J3593" i="1"/>
  <c r="K3593" i="1"/>
  <c r="J3589" i="1"/>
  <c r="K3589" i="1"/>
  <c r="J3585" i="1"/>
  <c r="K3585" i="1"/>
  <c r="J3581" i="1"/>
  <c r="K3581" i="1"/>
  <c r="J3577" i="1"/>
  <c r="K3577" i="1"/>
  <c r="J3573" i="1"/>
  <c r="K3573" i="1"/>
  <c r="J3569" i="1"/>
  <c r="K3569" i="1"/>
  <c r="J3565" i="1"/>
  <c r="K3565" i="1"/>
  <c r="J3561" i="1"/>
  <c r="K3561" i="1"/>
  <c r="J3557" i="1"/>
  <c r="K3557" i="1"/>
  <c r="J3553" i="1"/>
  <c r="K3553" i="1"/>
  <c r="J3549" i="1"/>
  <c r="K3549" i="1"/>
  <c r="J3545" i="1"/>
  <c r="K3545" i="1"/>
  <c r="J3541" i="1"/>
  <c r="K3541" i="1"/>
  <c r="J3537" i="1"/>
  <c r="K3537" i="1"/>
  <c r="J3533" i="1"/>
  <c r="K3533" i="1"/>
  <c r="J3529" i="1"/>
  <c r="K3529" i="1"/>
  <c r="J3525" i="1"/>
  <c r="K3525" i="1"/>
  <c r="J3521" i="1"/>
  <c r="K3521" i="1"/>
  <c r="J3517" i="1"/>
  <c r="K3517" i="1"/>
  <c r="J3513" i="1"/>
  <c r="K3513" i="1"/>
  <c r="J3509" i="1"/>
  <c r="K3509" i="1"/>
  <c r="J3505" i="1"/>
  <c r="K3505" i="1"/>
  <c r="J3501" i="1"/>
  <c r="K3501" i="1"/>
  <c r="J3497" i="1"/>
  <c r="K3497" i="1"/>
  <c r="J3493" i="1"/>
  <c r="K3493" i="1"/>
  <c r="J3489" i="1"/>
  <c r="K3489" i="1"/>
  <c r="J3485" i="1"/>
  <c r="K3485" i="1"/>
  <c r="J3481" i="1"/>
  <c r="K3481" i="1"/>
  <c r="J3477" i="1"/>
  <c r="K3477" i="1"/>
  <c r="J3473" i="1"/>
  <c r="K3473" i="1"/>
  <c r="J3469" i="1"/>
  <c r="K3469" i="1"/>
  <c r="J3465" i="1"/>
  <c r="K3465" i="1"/>
  <c r="J3461" i="1"/>
  <c r="K3461" i="1"/>
  <c r="J3457" i="1"/>
  <c r="K3457" i="1"/>
  <c r="J3453" i="1"/>
  <c r="K3453" i="1"/>
  <c r="J3449" i="1"/>
  <c r="K3449" i="1"/>
  <c r="J3445" i="1"/>
  <c r="K3445" i="1"/>
  <c r="J3441" i="1"/>
  <c r="K3441" i="1"/>
  <c r="J3437" i="1"/>
  <c r="K3437" i="1"/>
  <c r="J3433" i="1"/>
  <c r="K3433" i="1"/>
  <c r="J3429" i="1"/>
  <c r="K3429" i="1"/>
  <c r="J3425" i="1"/>
  <c r="K3425" i="1"/>
  <c r="J3421" i="1"/>
  <c r="K3421" i="1"/>
  <c r="J3417" i="1"/>
  <c r="K3417" i="1"/>
  <c r="J3413" i="1"/>
  <c r="K3413" i="1"/>
  <c r="J3409" i="1"/>
  <c r="K3409" i="1"/>
  <c r="J3405" i="1"/>
  <c r="K3405" i="1"/>
  <c r="J3401" i="1"/>
  <c r="K3401" i="1"/>
  <c r="J3397" i="1"/>
  <c r="K3397" i="1"/>
  <c r="J3393" i="1"/>
  <c r="K3393" i="1"/>
  <c r="J3389" i="1"/>
  <c r="K3389" i="1"/>
  <c r="J3385" i="1"/>
  <c r="K3385" i="1"/>
  <c r="J3381" i="1"/>
  <c r="K3381" i="1"/>
  <c r="J3377" i="1"/>
  <c r="K3377" i="1"/>
  <c r="J3373" i="1"/>
  <c r="K3373" i="1"/>
  <c r="J3369" i="1"/>
  <c r="K3369" i="1"/>
  <c r="J3365" i="1"/>
  <c r="K3365" i="1"/>
  <c r="J3361" i="1"/>
  <c r="K3361" i="1"/>
  <c r="J3357" i="1"/>
  <c r="K3357" i="1"/>
  <c r="J3353" i="1"/>
  <c r="K3353" i="1"/>
  <c r="J3349" i="1"/>
  <c r="K3349" i="1"/>
  <c r="J3345" i="1"/>
  <c r="K3345" i="1"/>
  <c r="J3341" i="1"/>
  <c r="K3341" i="1"/>
  <c r="J3337" i="1"/>
  <c r="K3337" i="1"/>
  <c r="J3333" i="1"/>
  <c r="K3333" i="1"/>
  <c r="J3329" i="1"/>
  <c r="K3329" i="1"/>
  <c r="J3325" i="1"/>
  <c r="K3325" i="1"/>
  <c r="J3321" i="1"/>
  <c r="K3321" i="1"/>
  <c r="J3317" i="1"/>
  <c r="K3317" i="1"/>
  <c r="J3313" i="1"/>
  <c r="K3313" i="1"/>
  <c r="J3309" i="1"/>
  <c r="K3309" i="1"/>
  <c r="J3305" i="1"/>
  <c r="K3305" i="1"/>
  <c r="J3301" i="1"/>
  <c r="K3301" i="1"/>
  <c r="J3297" i="1"/>
  <c r="K3297" i="1"/>
  <c r="J3293" i="1"/>
  <c r="K3293" i="1"/>
  <c r="J3289" i="1"/>
  <c r="K3289" i="1"/>
  <c r="J3285" i="1"/>
  <c r="K3285" i="1"/>
  <c r="J3281" i="1"/>
  <c r="K3281" i="1"/>
  <c r="J3277" i="1"/>
  <c r="K3277" i="1"/>
  <c r="J3273" i="1"/>
  <c r="K3273" i="1"/>
  <c r="J3269" i="1"/>
  <c r="K3269" i="1"/>
  <c r="J3265" i="1"/>
  <c r="K3265" i="1"/>
  <c r="J3261" i="1"/>
  <c r="K3261" i="1"/>
  <c r="J3257" i="1"/>
  <c r="K3257" i="1"/>
  <c r="J3253" i="1"/>
  <c r="K3253" i="1"/>
  <c r="J3249" i="1"/>
  <c r="K3249" i="1"/>
  <c r="J3245" i="1"/>
  <c r="K3245" i="1"/>
  <c r="J3241" i="1"/>
  <c r="K3241" i="1"/>
  <c r="J3237" i="1"/>
  <c r="K3237" i="1"/>
  <c r="J3233" i="1"/>
  <c r="K3233" i="1"/>
  <c r="J3229" i="1"/>
  <c r="K3229" i="1"/>
  <c r="J3225" i="1"/>
  <c r="K3225" i="1"/>
  <c r="J3221" i="1"/>
  <c r="K3221" i="1"/>
  <c r="J3217" i="1"/>
  <c r="K3217" i="1"/>
  <c r="J3213" i="1"/>
  <c r="K3213" i="1"/>
  <c r="J3209" i="1"/>
  <c r="K3209" i="1"/>
  <c r="J3205" i="1"/>
  <c r="K3205" i="1"/>
  <c r="J3201" i="1"/>
  <c r="K3201" i="1"/>
  <c r="J3197" i="1"/>
  <c r="K3197" i="1"/>
  <c r="J3193" i="1"/>
  <c r="K3193" i="1"/>
  <c r="J3189" i="1"/>
  <c r="K3189" i="1"/>
  <c r="J3185" i="1"/>
  <c r="K3185" i="1"/>
  <c r="J3181" i="1"/>
  <c r="K3181" i="1"/>
  <c r="J3177" i="1"/>
  <c r="K3177" i="1"/>
  <c r="J3173" i="1"/>
  <c r="K3173" i="1"/>
  <c r="J3169" i="1"/>
  <c r="K3169" i="1"/>
  <c r="J3165" i="1"/>
  <c r="K3165" i="1"/>
  <c r="J3161" i="1"/>
  <c r="K3161" i="1"/>
  <c r="J3157" i="1"/>
  <c r="K3157" i="1"/>
  <c r="J3153" i="1"/>
  <c r="K3153" i="1"/>
  <c r="J3149" i="1"/>
  <c r="K3149" i="1"/>
  <c r="J3145" i="1"/>
  <c r="K3145" i="1"/>
  <c r="J3141" i="1"/>
  <c r="K3141" i="1"/>
  <c r="J3137" i="1"/>
  <c r="K3137" i="1"/>
  <c r="J3133" i="1"/>
  <c r="K3133" i="1"/>
  <c r="J3129" i="1"/>
  <c r="K3129" i="1"/>
  <c r="J3125" i="1"/>
  <c r="K3125" i="1"/>
  <c r="J3121" i="1"/>
  <c r="K3121" i="1"/>
  <c r="J3117" i="1"/>
  <c r="K3117" i="1"/>
  <c r="J3113" i="1"/>
  <c r="K3113" i="1"/>
  <c r="J3109" i="1"/>
  <c r="K3109" i="1"/>
  <c r="J3105" i="1"/>
  <c r="K3105" i="1"/>
  <c r="J3101" i="1"/>
  <c r="K3101" i="1"/>
  <c r="J3097" i="1"/>
  <c r="K3097" i="1"/>
  <c r="J3093" i="1"/>
  <c r="K3093" i="1"/>
  <c r="J3089" i="1"/>
  <c r="K3089" i="1"/>
  <c r="J3085" i="1"/>
  <c r="K3085" i="1"/>
  <c r="J3081" i="1"/>
  <c r="K3081" i="1"/>
  <c r="J3077" i="1"/>
  <c r="K3077" i="1"/>
  <c r="J3073" i="1"/>
  <c r="K3073" i="1"/>
  <c r="J3069" i="1"/>
  <c r="K3069" i="1"/>
  <c r="J3065" i="1"/>
  <c r="K3065" i="1"/>
  <c r="J3061" i="1"/>
  <c r="K3061" i="1"/>
  <c r="J3057" i="1"/>
  <c r="K3057" i="1"/>
  <c r="J3053" i="1"/>
  <c r="K3053" i="1"/>
  <c r="J3049" i="1"/>
  <c r="K3049" i="1"/>
  <c r="J3045" i="1"/>
  <c r="K3045" i="1"/>
  <c r="J3041" i="1"/>
  <c r="K3041" i="1"/>
  <c r="J3037" i="1"/>
  <c r="K3037" i="1"/>
  <c r="J3033" i="1"/>
  <c r="K3033" i="1"/>
  <c r="J3029" i="1"/>
  <c r="K3029" i="1"/>
  <c r="J3025" i="1"/>
  <c r="K3025" i="1"/>
  <c r="J3021" i="1"/>
  <c r="K3021" i="1"/>
  <c r="J3017" i="1"/>
  <c r="K3017" i="1"/>
  <c r="J3013" i="1"/>
  <c r="K3013" i="1"/>
  <c r="J3009" i="1"/>
  <c r="K3009" i="1"/>
  <c r="J3005" i="1"/>
  <c r="K3005" i="1"/>
  <c r="J3001" i="1"/>
  <c r="K3001" i="1"/>
  <c r="J2997" i="1"/>
  <c r="K2997" i="1"/>
  <c r="J2993" i="1"/>
  <c r="K2993" i="1"/>
  <c r="J2989" i="1"/>
  <c r="K2989" i="1"/>
  <c r="J2985" i="1"/>
  <c r="K2985" i="1"/>
  <c r="J2981" i="1"/>
  <c r="K2981" i="1"/>
  <c r="J2977" i="1"/>
  <c r="K2977" i="1"/>
  <c r="J2973" i="1"/>
  <c r="K2973" i="1"/>
  <c r="J2969" i="1"/>
  <c r="K2969" i="1"/>
  <c r="J2965" i="1"/>
  <c r="K2965" i="1"/>
  <c r="J2961" i="1"/>
  <c r="K2961" i="1"/>
  <c r="J2957" i="1"/>
  <c r="K2957" i="1"/>
  <c r="J2953" i="1"/>
  <c r="K2953" i="1"/>
  <c r="J2949" i="1"/>
  <c r="K2949" i="1"/>
  <c r="J2945" i="1"/>
  <c r="K2945" i="1"/>
  <c r="J2941" i="1"/>
  <c r="K2941" i="1"/>
  <c r="J2937" i="1"/>
  <c r="K2937" i="1"/>
  <c r="J2933" i="1"/>
  <c r="K2933" i="1"/>
  <c r="J2929" i="1"/>
  <c r="K2929" i="1"/>
  <c r="J2925" i="1"/>
  <c r="K2925" i="1"/>
  <c r="J2921" i="1"/>
  <c r="K2921" i="1"/>
  <c r="J2917" i="1"/>
  <c r="K2917" i="1"/>
  <c r="J2913" i="1"/>
  <c r="K2913" i="1"/>
  <c r="J2909" i="1"/>
  <c r="K2909" i="1"/>
  <c r="J2905" i="1"/>
  <c r="K2905" i="1"/>
  <c r="J2901" i="1"/>
  <c r="K2901" i="1"/>
  <c r="J2897" i="1"/>
  <c r="K2897" i="1"/>
  <c r="J2893" i="1"/>
  <c r="K2893" i="1"/>
  <c r="J2889" i="1"/>
  <c r="K2889" i="1"/>
  <c r="J2885" i="1"/>
  <c r="K2885" i="1"/>
  <c r="J2881" i="1"/>
  <c r="K2881" i="1"/>
  <c r="J2877" i="1"/>
  <c r="K2877" i="1"/>
  <c r="J2873" i="1"/>
  <c r="K2873" i="1"/>
  <c r="J2869" i="1"/>
  <c r="K2869" i="1"/>
  <c r="J2865" i="1"/>
  <c r="K2865" i="1"/>
  <c r="J2861" i="1"/>
  <c r="K2861" i="1"/>
  <c r="J2857" i="1"/>
  <c r="K2857" i="1"/>
  <c r="J2853" i="1"/>
  <c r="K2853" i="1"/>
  <c r="J2849" i="1"/>
  <c r="K2849" i="1"/>
  <c r="J2845" i="1"/>
  <c r="K2845" i="1"/>
  <c r="J2841" i="1"/>
  <c r="K2841" i="1"/>
  <c r="J2837" i="1"/>
  <c r="K2837" i="1"/>
  <c r="J2833" i="1"/>
  <c r="K2833" i="1"/>
  <c r="J2829" i="1"/>
  <c r="K2829" i="1"/>
  <c r="J2825" i="1"/>
  <c r="K2825" i="1"/>
  <c r="J2821" i="1"/>
  <c r="K2821" i="1"/>
  <c r="J2817" i="1"/>
  <c r="K2817" i="1"/>
  <c r="J2813" i="1"/>
  <c r="K2813" i="1"/>
  <c r="J2809" i="1"/>
  <c r="K2809" i="1"/>
  <c r="J2805" i="1"/>
  <c r="K2805" i="1"/>
  <c r="J2801" i="1"/>
  <c r="K2801" i="1"/>
  <c r="J2797" i="1"/>
  <c r="K2797" i="1"/>
  <c r="J2793" i="1"/>
  <c r="K2793" i="1"/>
  <c r="J2789" i="1"/>
  <c r="K2789" i="1"/>
  <c r="J2785" i="1"/>
  <c r="K2785" i="1"/>
  <c r="J2781" i="1"/>
  <c r="K2781" i="1"/>
  <c r="J2777" i="1"/>
  <c r="K2777" i="1"/>
  <c r="J2773" i="1"/>
  <c r="K2773" i="1"/>
  <c r="J2769" i="1"/>
  <c r="K2769" i="1"/>
  <c r="J2765" i="1"/>
  <c r="K2765" i="1"/>
  <c r="J2761" i="1"/>
  <c r="K2761" i="1"/>
  <c r="J2757" i="1"/>
  <c r="K2757" i="1"/>
  <c r="J2753" i="1"/>
  <c r="K2753" i="1"/>
  <c r="J2749" i="1"/>
  <c r="K2749" i="1"/>
  <c r="J2745" i="1"/>
  <c r="K2745" i="1"/>
  <c r="J2741" i="1"/>
  <c r="K2741" i="1"/>
  <c r="J2737" i="1"/>
  <c r="K2737" i="1"/>
  <c r="J2733" i="1"/>
  <c r="K2733" i="1"/>
  <c r="J2729" i="1"/>
  <c r="K2729" i="1"/>
  <c r="J2725" i="1"/>
  <c r="K2725" i="1"/>
  <c r="J2721" i="1"/>
  <c r="K2721" i="1"/>
  <c r="J2717" i="1"/>
  <c r="K2717" i="1"/>
  <c r="J2713" i="1"/>
  <c r="K2713" i="1"/>
  <c r="J2709" i="1"/>
  <c r="K2709" i="1"/>
  <c r="J2705" i="1"/>
  <c r="K2705" i="1"/>
  <c r="J2701" i="1"/>
  <c r="K2701" i="1"/>
  <c r="J2697" i="1"/>
  <c r="K2697" i="1"/>
  <c r="J2693" i="1"/>
  <c r="K2693" i="1"/>
  <c r="J2689" i="1"/>
  <c r="K2689" i="1"/>
  <c r="J2685" i="1"/>
  <c r="K2685" i="1"/>
  <c r="J2681" i="1"/>
  <c r="K2681" i="1"/>
  <c r="J2677" i="1"/>
  <c r="K2677" i="1"/>
  <c r="J2673" i="1"/>
  <c r="K2673" i="1"/>
  <c r="J2669" i="1"/>
  <c r="K2669" i="1"/>
  <c r="J2665" i="1"/>
  <c r="K2665" i="1"/>
  <c r="J2661" i="1"/>
  <c r="K2661" i="1"/>
  <c r="J2657" i="1"/>
  <c r="K2657" i="1"/>
  <c r="J2653" i="1"/>
  <c r="K2653" i="1"/>
  <c r="J2649" i="1"/>
  <c r="K2649" i="1"/>
  <c r="J2645" i="1"/>
  <c r="K2645" i="1"/>
  <c r="J2641" i="1"/>
  <c r="K2641" i="1"/>
  <c r="J2637" i="1"/>
  <c r="K2637" i="1"/>
  <c r="J2633" i="1"/>
  <c r="K2633" i="1"/>
  <c r="J2629" i="1"/>
  <c r="K2629" i="1"/>
  <c r="J2625" i="1"/>
  <c r="K2625" i="1"/>
  <c r="J2621" i="1"/>
  <c r="K2621" i="1"/>
  <c r="J2617" i="1"/>
  <c r="K2617" i="1"/>
  <c r="J2613" i="1"/>
  <c r="K2613" i="1"/>
  <c r="J2609" i="1"/>
  <c r="K2609" i="1"/>
  <c r="J2605" i="1"/>
  <c r="K2605" i="1"/>
  <c r="J2601" i="1"/>
  <c r="K2601" i="1"/>
  <c r="J2597" i="1"/>
  <c r="K2597" i="1"/>
  <c r="J2593" i="1"/>
  <c r="K2593" i="1"/>
  <c r="J2589" i="1"/>
  <c r="K2589" i="1"/>
  <c r="J2585" i="1"/>
  <c r="K2585" i="1"/>
  <c r="J2581" i="1"/>
  <c r="K2581" i="1"/>
  <c r="J2577" i="1"/>
  <c r="K2577" i="1"/>
  <c r="J2573" i="1"/>
  <c r="K2573" i="1"/>
  <c r="J2569" i="1"/>
  <c r="K2569" i="1"/>
  <c r="J2565" i="1"/>
  <c r="K2565" i="1"/>
  <c r="J2561" i="1"/>
  <c r="K2561" i="1"/>
  <c r="J2557" i="1"/>
  <c r="K2557" i="1"/>
  <c r="J2553" i="1"/>
  <c r="K2553" i="1"/>
  <c r="J2549" i="1"/>
  <c r="K2549" i="1"/>
  <c r="J2545" i="1"/>
  <c r="K2545" i="1"/>
  <c r="J2541" i="1"/>
  <c r="K2541" i="1"/>
  <c r="J2537" i="1"/>
  <c r="K2537" i="1"/>
  <c r="J2533" i="1"/>
  <c r="K2533" i="1"/>
  <c r="J2529" i="1"/>
  <c r="K2529" i="1"/>
  <c r="J2525" i="1"/>
  <c r="K2525" i="1"/>
  <c r="J2521" i="1"/>
  <c r="K2521" i="1"/>
  <c r="J2517" i="1"/>
  <c r="K2517" i="1"/>
  <c r="J2513" i="1"/>
  <c r="K2513" i="1"/>
  <c r="J2509" i="1"/>
  <c r="K2509" i="1"/>
  <c r="J2505" i="1"/>
  <c r="K2505" i="1"/>
  <c r="J2501" i="1"/>
  <c r="K2501" i="1"/>
  <c r="J2497" i="1"/>
  <c r="K2497" i="1"/>
  <c r="J2493" i="1"/>
  <c r="K2493" i="1"/>
  <c r="J2489" i="1"/>
  <c r="K2489" i="1"/>
  <c r="J2485" i="1"/>
  <c r="K2485" i="1"/>
  <c r="J2481" i="1"/>
  <c r="K2481" i="1"/>
  <c r="J2477" i="1"/>
  <c r="K2477" i="1"/>
  <c r="J2473" i="1"/>
  <c r="K2473" i="1"/>
  <c r="J2469" i="1"/>
  <c r="K2469" i="1"/>
  <c r="J2465" i="1"/>
  <c r="K2465" i="1"/>
  <c r="J2461" i="1"/>
  <c r="K2461" i="1"/>
  <c r="J2457" i="1"/>
  <c r="K2457" i="1"/>
  <c r="J2453" i="1"/>
  <c r="K2453" i="1"/>
  <c r="J2449" i="1"/>
  <c r="K2449" i="1"/>
  <c r="J2445" i="1"/>
  <c r="K2445" i="1"/>
  <c r="J2441" i="1"/>
  <c r="K2441" i="1"/>
  <c r="J2437" i="1"/>
  <c r="K2437" i="1"/>
  <c r="J2433" i="1"/>
  <c r="K2433" i="1"/>
  <c r="J2429" i="1"/>
  <c r="K2429" i="1"/>
  <c r="J2425" i="1"/>
  <c r="K2425" i="1"/>
  <c r="J2421" i="1"/>
  <c r="K2421" i="1"/>
  <c r="J2417" i="1"/>
  <c r="K2417" i="1"/>
  <c r="J2413" i="1"/>
  <c r="K2413" i="1"/>
  <c r="J2409" i="1"/>
  <c r="K2409" i="1"/>
  <c r="J2405" i="1"/>
  <c r="K2405" i="1"/>
  <c r="J2401" i="1"/>
  <c r="K2401" i="1"/>
  <c r="J2397" i="1"/>
  <c r="K2397" i="1"/>
  <c r="J2393" i="1"/>
  <c r="K2393" i="1"/>
  <c r="J2389" i="1"/>
  <c r="K2389" i="1"/>
  <c r="J2385" i="1"/>
  <c r="K2385" i="1"/>
  <c r="J2381" i="1"/>
  <c r="K2381" i="1"/>
  <c r="J2377" i="1"/>
  <c r="K2377" i="1"/>
  <c r="J2373" i="1"/>
  <c r="K2373" i="1"/>
  <c r="J2369" i="1"/>
  <c r="K2369" i="1"/>
  <c r="J2365" i="1"/>
  <c r="K2365" i="1"/>
  <c r="J2361" i="1"/>
  <c r="K2361" i="1"/>
  <c r="J2357" i="1"/>
  <c r="K2357" i="1"/>
  <c r="J2353" i="1"/>
  <c r="K2353" i="1"/>
  <c r="J2349" i="1"/>
  <c r="K2349" i="1"/>
  <c r="J2345" i="1"/>
  <c r="K2345" i="1"/>
  <c r="J2341" i="1"/>
  <c r="K2341" i="1"/>
  <c r="J2337" i="1"/>
  <c r="K2337" i="1"/>
  <c r="J2333" i="1"/>
  <c r="K2333" i="1"/>
  <c r="J2329" i="1"/>
  <c r="K2329" i="1"/>
  <c r="J2325" i="1"/>
  <c r="K2325" i="1"/>
  <c r="J2321" i="1"/>
  <c r="K2321" i="1"/>
  <c r="J2317" i="1"/>
  <c r="K2317" i="1"/>
  <c r="J2313" i="1"/>
  <c r="K2313" i="1"/>
  <c r="J2309" i="1"/>
  <c r="K2309" i="1"/>
  <c r="J2305" i="1"/>
  <c r="K2305" i="1"/>
  <c r="J2301" i="1"/>
  <c r="K2301" i="1"/>
  <c r="J2297" i="1"/>
  <c r="K2297" i="1"/>
  <c r="J2293" i="1"/>
  <c r="K2293" i="1"/>
  <c r="J2289" i="1"/>
  <c r="K2289" i="1"/>
  <c r="J2285" i="1"/>
  <c r="K2285" i="1"/>
  <c r="J2281" i="1"/>
  <c r="K2281" i="1"/>
  <c r="J2277" i="1"/>
  <c r="K2277" i="1"/>
  <c r="J2273" i="1"/>
  <c r="K2273" i="1"/>
  <c r="J2269" i="1"/>
  <c r="K2269" i="1"/>
  <c r="J2265" i="1"/>
  <c r="K2265" i="1"/>
  <c r="J2261" i="1"/>
  <c r="K2261" i="1"/>
  <c r="J2257" i="1"/>
  <c r="K2257" i="1"/>
  <c r="J2253" i="1"/>
  <c r="K2253" i="1"/>
  <c r="J2249" i="1"/>
  <c r="K2249" i="1"/>
  <c r="J2245" i="1"/>
  <c r="K2245" i="1"/>
  <c r="J2241" i="1"/>
  <c r="K2241" i="1"/>
  <c r="J2237" i="1"/>
  <c r="K2237" i="1"/>
  <c r="J2233" i="1"/>
  <c r="K2233" i="1"/>
  <c r="J2229" i="1"/>
  <c r="K2229" i="1"/>
  <c r="J2225" i="1"/>
  <c r="K2225" i="1"/>
  <c r="J2221" i="1"/>
  <c r="K2221" i="1"/>
  <c r="J2217" i="1"/>
  <c r="K2217" i="1"/>
  <c r="J2213" i="1"/>
  <c r="K2213" i="1"/>
  <c r="J2209" i="1"/>
  <c r="K2209" i="1"/>
  <c r="J2205" i="1"/>
  <c r="K2205" i="1"/>
  <c r="J2201" i="1"/>
  <c r="K2201" i="1"/>
  <c r="J2197" i="1"/>
  <c r="K2197" i="1"/>
  <c r="J2193" i="1"/>
  <c r="K2193" i="1"/>
  <c r="J2189" i="1"/>
  <c r="K2189" i="1"/>
  <c r="J2185" i="1"/>
  <c r="K2185" i="1"/>
  <c r="J2181" i="1"/>
  <c r="K2181" i="1"/>
  <c r="J2177" i="1"/>
  <c r="K2177" i="1"/>
  <c r="J2173" i="1"/>
  <c r="K2173" i="1"/>
  <c r="J2169" i="1"/>
  <c r="K2169" i="1"/>
  <c r="J2165" i="1"/>
  <c r="K2165" i="1"/>
  <c r="J2161" i="1"/>
  <c r="K2161" i="1"/>
  <c r="J2157" i="1"/>
  <c r="K2157" i="1"/>
  <c r="J2153" i="1"/>
  <c r="K2153" i="1"/>
  <c r="J2149" i="1"/>
  <c r="K2149" i="1"/>
  <c r="J2145" i="1"/>
  <c r="K2145" i="1"/>
  <c r="J2141" i="1"/>
  <c r="K2141" i="1"/>
  <c r="J2137" i="1"/>
  <c r="K2137" i="1"/>
  <c r="J2133" i="1"/>
  <c r="K2133" i="1"/>
  <c r="J2129" i="1"/>
  <c r="K2129" i="1"/>
  <c r="J2125" i="1"/>
  <c r="K2125" i="1"/>
  <c r="J2121" i="1"/>
  <c r="K2121" i="1"/>
  <c r="J2117" i="1"/>
  <c r="K2117" i="1"/>
  <c r="J2113" i="1"/>
  <c r="K2113" i="1"/>
  <c r="J2109" i="1"/>
  <c r="K2109" i="1"/>
  <c r="J2105" i="1"/>
  <c r="K2105" i="1"/>
  <c r="J2101" i="1"/>
  <c r="K2101" i="1"/>
  <c r="J2097" i="1"/>
  <c r="K2097" i="1"/>
  <c r="J2093" i="1"/>
  <c r="K2093" i="1"/>
  <c r="J2089" i="1"/>
  <c r="K2089" i="1"/>
  <c r="J2085" i="1"/>
  <c r="K2085" i="1"/>
  <c r="J2081" i="1"/>
  <c r="K2081" i="1"/>
  <c r="J2077" i="1"/>
  <c r="K2077" i="1"/>
  <c r="J2073" i="1"/>
  <c r="K2073" i="1"/>
  <c r="J2069" i="1"/>
  <c r="K2069" i="1"/>
  <c r="J2065" i="1"/>
  <c r="K2065" i="1"/>
  <c r="J2061" i="1"/>
  <c r="K2061" i="1"/>
  <c r="J2057" i="1"/>
  <c r="K2057" i="1"/>
  <c r="J2053" i="1"/>
  <c r="K2053" i="1"/>
  <c r="J2049" i="1"/>
  <c r="K2049" i="1"/>
  <c r="J2045" i="1"/>
  <c r="K2045" i="1"/>
  <c r="J2041" i="1"/>
  <c r="K2041" i="1"/>
  <c r="J2037" i="1"/>
  <c r="K2037" i="1"/>
  <c r="J2033" i="1"/>
  <c r="K2033" i="1"/>
  <c r="J2029" i="1"/>
  <c r="K2029" i="1"/>
  <c r="J2025" i="1"/>
  <c r="K2025" i="1"/>
  <c r="J2021" i="1"/>
  <c r="K2021" i="1"/>
  <c r="J2017" i="1"/>
  <c r="K2017" i="1"/>
  <c r="J2013" i="1"/>
  <c r="K2013" i="1"/>
  <c r="J2009" i="1"/>
  <c r="K2009" i="1"/>
  <c r="J2005" i="1"/>
  <c r="K2005" i="1"/>
  <c r="J2001" i="1"/>
  <c r="K2001" i="1"/>
  <c r="J1997" i="1"/>
  <c r="K1997" i="1"/>
  <c r="J1993" i="1"/>
  <c r="K1993" i="1"/>
  <c r="J1989" i="1"/>
  <c r="K1989" i="1"/>
  <c r="J1985" i="1"/>
  <c r="K1985" i="1"/>
  <c r="J1981" i="1"/>
  <c r="K1981" i="1"/>
  <c r="J1977" i="1"/>
  <c r="K1977" i="1"/>
  <c r="J1973" i="1"/>
  <c r="K1973" i="1"/>
  <c r="J1969" i="1"/>
  <c r="K1969" i="1"/>
  <c r="J1965" i="1"/>
  <c r="K1965" i="1"/>
  <c r="J1961" i="1"/>
  <c r="K1961" i="1"/>
  <c r="J1957" i="1"/>
  <c r="K1957" i="1"/>
  <c r="J1953" i="1"/>
  <c r="K1953" i="1"/>
  <c r="J1949" i="1"/>
  <c r="K1949" i="1"/>
  <c r="J1945" i="1"/>
  <c r="K1945" i="1"/>
  <c r="J1941" i="1"/>
  <c r="K1941" i="1"/>
  <c r="J1937" i="1"/>
  <c r="K1937" i="1"/>
  <c r="J1933" i="1"/>
  <c r="K1933" i="1"/>
  <c r="J1929" i="1"/>
  <c r="K1929" i="1"/>
  <c r="J1925" i="1"/>
  <c r="K1925" i="1"/>
  <c r="J1921" i="1"/>
  <c r="K1921" i="1"/>
  <c r="J1917" i="1"/>
  <c r="K1917" i="1"/>
  <c r="J1913" i="1"/>
  <c r="K1913" i="1"/>
  <c r="J1909" i="1"/>
  <c r="K1909" i="1"/>
  <c r="J1905" i="1"/>
  <c r="K1905" i="1"/>
  <c r="J1901" i="1"/>
  <c r="K1901" i="1"/>
  <c r="J1897" i="1"/>
  <c r="K1897" i="1"/>
  <c r="J1893" i="1"/>
  <c r="K1893" i="1"/>
  <c r="J1889" i="1"/>
  <c r="K1889" i="1"/>
  <c r="J1885" i="1"/>
  <c r="K1885" i="1"/>
  <c r="J1881" i="1"/>
  <c r="K1881" i="1"/>
  <c r="J1877" i="1"/>
  <c r="K1877" i="1"/>
  <c r="J1873" i="1"/>
  <c r="K1873" i="1"/>
  <c r="J1869" i="1"/>
  <c r="K1869" i="1"/>
  <c r="J1865" i="1"/>
  <c r="K1865" i="1"/>
  <c r="J1861" i="1"/>
  <c r="K1861" i="1"/>
  <c r="J1857" i="1"/>
  <c r="K1857" i="1"/>
  <c r="J1853" i="1"/>
  <c r="K1853" i="1"/>
  <c r="J1849" i="1"/>
  <c r="K1849" i="1"/>
  <c r="J1845" i="1"/>
  <c r="K1845" i="1"/>
  <c r="J1841" i="1"/>
  <c r="K1841" i="1"/>
  <c r="J1837" i="1"/>
  <c r="K1837" i="1"/>
  <c r="J1833" i="1"/>
  <c r="K1833" i="1"/>
  <c r="J1829" i="1"/>
  <c r="K1829" i="1"/>
  <c r="J1825" i="1"/>
  <c r="K1825" i="1"/>
  <c r="J1821" i="1"/>
  <c r="K1821" i="1"/>
  <c r="J1817" i="1"/>
  <c r="K1817" i="1"/>
  <c r="J1813" i="1"/>
  <c r="K1813" i="1"/>
  <c r="J1809" i="1"/>
  <c r="K1809" i="1"/>
  <c r="J1805" i="1"/>
  <c r="K1805" i="1"/>
  <c r="J1801" i="1"/>
  <c r="K1801" i="1"/>
  <c r="J1797" i="1"/>
  <c r="K1797" i="1"/>
  <c r="J1793" i="1"/>
  <c r="K1793" i="1"/>
  <c r="J1789" i="1"/>
  <c r="K1789" i="1"/>
  <c r="J1785" i="1"/>
  <c r="K1785" i="1"/>
  <c r="J1781" i="1"/>
  <c r="K1781" i="1"/>
  <c r="J1777" i="1"/>
  <c r="K1777" i="1"/>
  <c r="J1773" i="1"/>
  <c r="K1773" i="1"/>
  <c r="J1769" i="1"/>
  <c r="K1769" i="1"/>
  <c r="J1765" i="1"/>
  <c r="K1765" i="1"/>
  <c r="J1761" i="1"/>
  <c r="K1761" i="1"/>
  <c r="J1757" i="1"/>
  <c r="K1757" i="1"/>
  <c r="J1753" i="1"/>
  <c r="K1753" i="1"/>
  <c r="J1749" i="1"/>
  <c r="K1749" i="1"/>
  <c r="J1745" i="1"/>
  <c r="K1745" i="1"/>
  <c r="J1741" i="1"/>
  <c r="K1741" i="1"/>
  <c r="J1737" i="1"/>
  <c r="K1737" i="1"/>
  <c r="J1733" i="1"/>
  <c r="K1733" i="1"/>
  <c r="J1729" i="1"/>
  <c r="K1729" i="1"/>
  <c r="J1725" i="1"/>
  <c r="K1725" i="1"/>
  <c r="J1721" i="1"/>
  <c r="K1721" i="1"/>
  <c r="J1717" i="1"/>
  <c r="K1717" i="1"/>
  <c r="J1713" i="1"/>
  <c r="K1713" i="1"/>
  <c r="J1709" i="1"/>
  <c r="K1709" i="1"/>
  <c r="J1705" i="1"/>
  <c r="K1705" i="1"/>
  <c r="J1701" i="1"/>
  <c r="K1701" i="1"/>
  <c r="J1697" i="1"/>
  <c r="K1697" i="1"/>
  <c r="J1693" i="1"/>
  <c r="K1693" i="1"/>
  <c r="J1689" i="1"/>
  <c r="K1689" i="1"/>
  <c r="J1685" i="1"/>
  <c r="K1685" i="1"/>
  <c r="J1681" i="1"/>
  <c r="K1681" i="1"/>
  <c r="J1677" i="1"/>
  <c r="K1677" i="1"/>
  <c r="J1673" i="1"/>
  <c r="K1673" i="1"/>
  <c r="J1669" i="1"/>
  <c r="K1669" i="1"/>
  <c r="J1665" i="1"/>
  <c r="K1665" i="1"/>
  <c r="J1661" i="1"/>
  <c r="K1661" i="1"/>
  <c r="J1657" i="1"/>
  <c r="K1657" i="1"/>
  <c r="J1653" i="1"/>
  <c r="K1653" i="1"/>
  <c r="J1649" i="1"/>
  <c r="K1649" i="1"/>
  <c r="J1645" i="1"/>
  <c r="K1645" i="1"/>
  <c r="J1641" i="1"/>
  <c r="K1641" i="1"/>
  <c r="J1637" i="1"/>
  <c r="K1637" i="1"/>
  <c r="J1633" i="1"/>
  <c r="K1633" i="1"/>
  <c r="J1629" i="1"/>
  <c r="K1629" i="1"/>
  <c r="J1625" i="1"/>
  <c r="K1625" i="1"/>
  <c r="J1621" i="1"/>
  <c r="K1621" i="1"/>
  <c r="J1617" i="1"/>
  <c r="K1617" i="1"/>
  <c r="J1613" i="1"/>
  <c r="K1613" i="1"/>
  <c r="J1609" i="1"/>
  <c r="K1609" i="1"/>
  <c r="J1605" i="1"/>
  <c r="K1605" i="1"/>
  <c r="J1601" i="1"/>
  <c r="K1601" i="1"/>
  <c r="J1597" i="1"/>
  <c r="K1597" i="1"/>
  <c r="J1593" i="1"/>
  <c r="K1593" i="1"/>
  <c r="J1589" i="1"/>
  <c r="K1589" i="1"/>
  <c r="J1585" i="1"/>
  <c r="K1585" i="1"/>
  <c r="J1581" i="1"/>
  <c r="K1581" i="1"/>
  <c r="J1577" i="1"/>
  <c r="K1577" i="1"/>
  <c r="J1573" i="1"/>
  <c r="K1573" i="1"/>
  <c r="J1569" i="1"/>
  <c r="K1569" i="1"/>
  <c r="J1565" i="1"/>
  <c r="K1565" i="1"/>
  <c r="J1561" i="1"/>
  <c r="K1561" i="1"/>
  <c r="J1557" i="1"/>
  <c r="K1557" i="1"/>
  <c r="J1553" i="1"/>
  <c r="K1553" i="1"/>
  <c r="J1549" i="1"/>
  <c r="K1549" i="1"/>
  <c r="J1545" i="1"/>
  <c r="K1545" i="1"/>
  <c r="J1541" i="1"/>
  <c r="K1541" i="1"/>
  <c r="J1537" i="1"/>
  <c r="K1537" i="1"/>
  <c r="J1533" i="1"/>
  <c r="K1533" i="1"/>
  <c r="J1529" i="1"/>
  <c r="K1529" i="1"/>
  <c r="J1525" i="1"/>
  <c r="K1525" i="1"/>
  <c r="J1521" i="1"/>
  <c r="K1521" i="1"/>
  <c r="J1517" i="1"/>
  <c r="K1517" i="1"/>
  <c r="J1513" i="1"/>
  <c r="K1513" i="1"/>
  <c r="J1509" i="1"/>
  <c r="K1509" i="1"/>
  <c r="J1505" i="1"/>
  <c r="K1505" i="1"/>
  <c r="J1501" i="1"/>
  <c r="K1501" i="1"/>
  <c r="J1497" i="1"/>
  <c r="K1497" i="1"/>
  <c r="J1493" i="1"/>
  <c r="K1493" i="1"/>
  <c r="J1489" i="1"/>
  <c r="K1489" i="1"/>
  <c r="J1485" i="1"/>
  <c r="K1485" i="1"/>
  <c r="J1481" i="1"/>
  <c r="K1481" i="1"/>
  <c r="J1477" i="1"/>
  <c r="K1477" i="1"/>
  <c r="J1473" i="1"/>
  <c r="K1473" i="1"/>
  <c r="J1469" i="1"/>
  <c r="K1469" i="1"/>
  <c r="J1465" i="1"/>
  <c r="K1465" i="1"/>
  <c r="J1461" i="1"/>
  <c r="K1461" i="1"/>
  <c r="J1457" i="1"/>
  <c r="K1457" i="1"/>
  <c r="J1453" i="1"/>
  <c r="K1453" i="1"/>
  <c r="J1449" i="1"/>
  <c r="K1449" i="1"/>
  <c r="J1445" i="1"/>
  <c r="K1445" i="1"/>
  <c r="J1441" i="1"/>
  <c r="K1441" i="1"/>
  <c r="J1437" i="1"/>
  <c r="K1437" i="1"/>
  <c r="J1433" i="1"/>
  <c r="K1433" i="1"/>
  <c r="J1429" i="1"/>
  <c r="K1429" i="1"/>
  <c r="J1425" i="1"/>
  <c r="K1425" i="1"/>
  <c r="J1421" i="1"/>
  <c r="K1421" i="1"/>
  <c r="J1417" i="1"/>
  <c r="K1417" i="1"/>
  <c r="J1413" i="1"/>
  <c r="K1413" i="1"/>
  <c r="J1409" i="1"/>
  <c r="K1409" i="1"/>
  <c r="J1405" i="1"/>
  <c r="K1405" i="1"/>
  <c r="J1401" i="1"/>
  <c r="K1401" i="1"/>
  <c r="J1397" i="1"/>
  <c r="K1397" i="1"/>
  <c r="J1393" i="1"/>
  <c r="K1393" i="1"/>
  <c r="J1389" i="1"/>
  <c r="K1389" i="1"/>
  <c r="J1385" i="1"/>
  <c r="K1385" i="1"/>
  <c r="J1381" i="1"/>
  <c r="K1381" i="1"/>
  <c r="J1377" i="1"/>
  <c r="K1377" i="1"/>
  <c r="J1373" i="1"/>
  <c r="K1373" i="1"/>
  <c r="J1369" i="1"/>
  <c r="K1369" i="1"/>
  <c r="J1365" i="1"/>
  <c r="K1365" i="1"/>
  <c r="J1361" i="1"/>
  <c r="K1361" i="1"/>
  <c r="J1357" i="1"/>
  <c r="K1357" i="1"/>
  <c r="J1353" i="1"/>
  <c r="K1353" i="1"/>
  <c r="J1349" i="1"/>
  <c r="K1349" i="1"/>
  <c r="J1345" i="1"/>
  <c r="K1345" i="1"/>
  <c r="J1341" i="1"/>
  <c r="K1341" i="1"/>
  <c r="J1337" i="1"/>
  <c r="K1337" i="1"/>
  <c r="J1333" i="1"/>
  <c r="K1333" i="1"/>
  <c r="J1329" i="1"/>
  <c r="K1329" i="1"/>
  <c r="J1325" i="1"/>
  <c r="K1325" i="1"/>
  <c r="J1321" i="1"/>
  <c r="K1321" i="1"/>
  <c r="J1317" i="1"/>
  <c r="K1317" i="1"/>
  <c r="J1313" i="1"/>
  <c r="K1313" i="1"/>
  <c r="J1309" i="1"/>
  <c r="K1309" i="1"/>
  <c r="J1305" i="1"/>
  <c r="K1305" i="1"/>
  <c r="J1301" i="1"/>
  <c r="K1301" i="1"/>
  <c r="J1297" i="1"/>
  <c r="K1297" i="1"/>
  <c r="J1293" i="1"/>
  <c r="K1293" i="1"/>
  <c r="J1289" i="1"/>
  <c r="K1289" i="1"/>
  <c r="J1285" i="1"/>
  <c r="K1285" i="1"/>
  <c r="J1281" i="1"/>
  <c r="K1281" i="1"/>
  <c r="J1277" i="1"/>
  <c r="K1277" i="1"/>
  <c r="J1273" i="1"/>
  <c r="K1273" i="1"/>
  <c r="J1269" i="1"/>
  <c r="K1269" i="1"/>
  <c r="J1265" i="1"/>
  <c r="K1265" i="1"/>
  <c r="J1261" i="1"/>
  <c r="K1261" i="1"/>
  <c r="J1257" i="1"/>
  <c r="K1257" i="1"/>
  <c r="J1253" i="1"/>
  <c r="K1253" i="1"/>
  <c r="J1249" i="1"/>
  <c r="K1249" i="1"/>
  <c r="J1245" i="1"/>
  <c r="K1245" i="1"/>
  <c r="J1241" i="1"/>
  <c r="K1241" i="1"/>
  <c r="J1237" i="1"/>
  <c r="K1237" i="1"/>
  <c r="J1233" i="1"/>
  <c r="K1233" i="1"/>
  <c r="J1229" i="1"/>
  <c r="K1229" i="1"/>
  <c r="J1225" i="1"/>
  <c r="K1225" i="1"/>
  <c r="J1221" i="1"/>
  <c r="K1221" i="1"/>
  <c r="J1217" i="1"/>
  <c r="K1217" i="1"/>
  <c r="J1213" i="1"/>
  <c r="K1213" i="1"/>
  <c r="J1209" i="1"/>
  <c r="K1209" i="1"/>
  <c r="J1205" i="1"/>
  <c r="K1205" i="1"/>
  <c r="J1201" i="1"/>
  <c r="K1201" i="1"/>
  <c r="J1197" i="1"/>
  <c r="K1197" i="1"/>
  <c r="J1193" i="1"/>
  <c r="K1193" i="1"/>
  <c r="J1189" i="1"/>
  <c r="K1189" i="1"/>
  <c r="J1185" i="1"/>
  <c r="K1185" i="1"/>
  <c r="J1181" i="1"/>
  <c r="K1181" i="1"/>
  <c r="J1177" i="1"/>
  <c r="K1177" i="1"/>
  <c r="J1173" i="1"/>
  <c r="K1173" i="1"/>
  <c r="J1169" i="1"/>
  <c r="K1169" i="1"/>
  <c r="J1165" i="1"/>
  <c r="K1165" i="1"/>
  <c r="J1161" i="1"/>
  <c r="K1161" i="1"/>
  <c r="J1157" i="1"/>
  <c r="K1157" i="1"/>
  <c r="J1153" i="1"/>
  <c r="K1153" i="1"/>
  <c r="J1149" i="1"/>
  <c r="K1149" i="1"/>
  <c r="J1145" i="1"/>
  <c r="K1145" i="1"/>
  <c r="J1141" i="1"/>
  <c r="K1141" i="1"/>
  <c r="J1137" i="1"/>
  <c r="K1137" i="1"/>
  <c r="J1133" i="1"/>
  <c r="K1133" i="1"/>
  <c r="J1129" i="1"/>
  <c r="K1129" i="1"/>
  <c r="J1125" i="1"/>
  <c r="K1125" i="1"/>
  <c r="J1121" i="1"/>
  <c r="K1121" i="1"/>
  <c r="J1117" i="1"/>
  <c r="K1117" i="1"/>
  <c r="J1113" i="1"/>
  <c r="K1113" i="1"/>
  <c r="J1109" i="1"/>
  <c r="K1109" i="1"/>
  <c r="J1105" i="1"/>
  <c r="K1105" i="1"/>
  <c r="J1101" i="1"/>
  <c r="K1101" i="1"/>
  <c r="J1097" i="1"/>
  <c r="K1097" i="1"/>
  <c r="J1093" i="1"/>
  <c r="K1093" i="1"/>
  <c r="J1089" i="1"/>
  <c r="K1089" i="1"/>
  <c r="J1085" i="1"/>
  <c r="K1085" i="1"/>
  <c r="J1081" i="1"/>
  <c r="K1081" i="1"/>
  <c r="J1077" i="1"/>
  <c r="K1077" i="1"/>
  <c r="J1073" i="1"/>
  <c r="K1073" i="1"/>
  <c r="J1069" i="1"/>
  <c r="K1069" i="1"/>
  <c r="J1065" i="1"/>
  <c r="K1065" i="1"/>
  <c r="J1061" i="1"/>
  <c r="K1061" i="1"/>
  <c r="J1057" i="1"/>
  <c r="K1057" i="1"/>
  <c r="J1053" i="1"/>
  <c r="K1053" i="1"/>
  <c r="J1049" i="1"/>
  <c r="K1049" i="1"/>
  <c r="J1045" i="1"/>
  <c r="K1045" i="1"/>
  <c r="J1041" i="1"/>
  <c r="K1041" i="1"/>
  <c r="J1037" i="1"/>
  <c r="K1037" i="1"/>
  <c r="J1033" i="1"/>
  <c r="K1033" i="1"/>
  <c r="J1029" i="1"/>
  <c r="K1029" i="1"/>
  <c r="J1025" i="1"/>
  <c r="K1025" i="1"/>
  <c r="J1021" i="1"/>
  <c r="K1021" i="1"/>
  <c r="J1017" i="1"/>
  <c r="K1017" i="1"/>
  <c r="J1013" i="1"/>
  <c r="K1013" i="1"/>
  <c r="J1009" i="1"/>
  <c r="K1009" i="1"/>
  <c r="J1005" i="1"/>
  <c r="K1005" i="1"/>
  <c r="J1001" i="1"/>
  <c r="K1001" i="1"/>
  <c r="J997" i="1"/>
  <c r="K997" i="1"/>
  <c r="J993" i="1"/>
  <c r="K993" i="1"/>
  <c r="J989" i="1"/>
  <c r="K989" i="1"/>
  <c r="J985" i="1"/>
  <c r="K985" i="1"/>
  <c r="J981" i="1"/>
  <c r="K981" i="1"/>
  <c r="J977" i="1"/>
  <c r="K977" i="1"/>
  <c r="J973" i="1"/>
  <c r="K973" i="1"/>
  <c r="J969" i="1"/>
  <c r="K969" i="1"/>
  <c r="J965" i="1"/>
  <c r="K965" i="1"/>
  <c r="J961" i="1"/>
  <c r="K961" i="1"/>
  <c r="J957" i="1"/>
  <c r="K957" i="1"/>
  <c r="J953" i="1"/>
  <c r="K953" i="1"/>
  <c r="J949" i="1"/>
  <c r="K949" i="1"/>
  <c r="J945" i="1"/>
  <c r="K945" i="1"/>
  <c r="J941" i="1"/>
  <c r="K941" i="1"/>
  <c r="J937" i="1"/>
  <c r="K937" i="1"/>
  <c r="J933" i="1"/>
  <c r="K933" i="1"/>
  <c r="J929" i="1"/>
  <c r="K929" i="1"/>
  <c r="J925" i="1"/>
  <c r="K925" i="1"/>
  <c r="J921" i="1"/>
  <c r="K921" i="1"/>
  <c r="J917" i="1"/>
  <c r="K917" i="1"/>
  <c r="J913" i="1"/>
  <c r="K913" i="1"/>
  <c r="J909" i="1"/>
  <c r="K909" i="1"/>
  <c r="J905" i="1"/>
  <c r="K905" i="1"/>
  <c r="J901" i="1"/>
  <c r="K901" i="1"/>
  <c r="J897" i="1"/>
  <c r="K897" i="1"/>
  <c r="J893" i="1"/>
  <c r="K893" i="1"/>
  <c r="J889" i="1"/>
  <c r="K889" i="1"/>
  <c r="J885" i="1"/>
  <c r="K885" i="1"/>
  <c r="J881" i="1"/>
  <c r="K881" i="1"/>
  <c r="J877" i="1"/>
  <c r="K877" i="1"/>
  <c r="J873" i="1"/>
  <c r="K873" i="1"/>
  <c r="J869" i="1"/>
  <c r="K869" i="1"/>
  <c r="J865" i="1"/>
  <c r="K865" i="1"/>
  <c r="J861" i="1"/>
  <c r="K861" i="1"/>
  <c r="J857" i="1"/>
  <c r="K857" i="1"/>
  <c r="J853" i="1"/>
  <c r="K853" i="1"/>
  <c r="J849" i="1"/>
  <c r="K849" i="1"/>
  <c r="J845" i="1"/>
  <c r="K845" i="1"/>
  <c r="J841" i="1"/>
  <c r="K841" i="1"/>
  <c r="J837" i="1"/>
  <c r="K837" i="1"/>
  <c r="J833" i="1"/>
  <c r="K833" i="1"/>
  <c r="J829" i="1"/>
  <c r="K829" i="1"/>
  <c r="J825" i="1"/>
  <c r="K825" i="1"/>
  <c r="J821" i="1"/>
  <c r="K821" i="1"/>
  <c r="J817" i="1"/>
  <c r="K817" i="1"/>
  <c r="J813" i="1"/>
  <c r="K813" i="1"/>
  <c r="J809" i="1"/>
  <c r="K809" i="1"/>
  <c r="J805" i="1"/>
  <c r="K805" i="1"/>
  <c r="J801" i="1"/>
  <c r="K801" i="1"/>
  <c r="J797" i="1"/>
  <c r="K797" i="1"/>
  <c r="J793" i="1"/>
  <c r="K793" i="1"/>
  <c r="J789" i="1"/>
  <c r="K789" i="1"/>
  <c r="J785" i="1"/>
  <c r="K785" i="1"/>
  <c r="J781" i="1"/>
  <c r="K781" i="1"/>
  <c r="J777" i="1"/>
  <c r="K777" i="1"/>
  <c r="J773" i="1"/>
  <c r="K773" i="1"/>
  <c r="J769" i="1"/>
  <c r="K769" i="1"/>
  <c r="J765" i="1"/>
  <c r="K765" i="1"/>
  <c r="J761" i="1"/>
  <c r="K761" i="1"/>
  <c r="J757" i="1"/>
  <c r="K757" i="1"/>
  <c r="J753" i="1"/>
  <c r="K753" i="1"/>
  <c r="J749" i="1"/>
  <c r="K749" i="1"/>
  <c r="J745" i="1"/>
  <c r="K745" i="1"/>
  <c r="J741" i="1"/>
  <c r="K741" i="1"/>
  <c r="J737" i="1"/>
  <c r="K737" i="1"/>
  <c r="J733" i="1"/>
  <c r="K733" i="1"/>
  <c r="J729" i="1"/>
  <c r="K729" i="1"/>
  <c r="J725" i="1"/>
  <c r="K725" i="1"/>
  <c r="J721" i="1"/>
  <c r="K721" i="1"/>
  <c r="J717" i="1"/>
  <c r="K717" i="1"/>
  <c r="J713" i="1"/>
  <c r="K713" i="1"/>
  <c r="J709" i="1"/>
  <c r="K709" i="1"/>
  <c r="J705" i="1"/>
  <c r="K705" i="1"/>
  <c r="J701" i="1"/>
  <c r="K701" i="1"/>
  <c r="J697" i="1"/>
  <c r="K697" i="1"/>
  <c r="J693" i="1"/>
  <c r="K693" i="1"/>
  <c r="J689" i="1"/>
  <c r="K689" i="1"/>
  <c r="J685" i="1"/>
  <c r="K685" i="1"/>
  <c r="J681" i="1"/>
  <c r="K681" i="1"/>
  <c r="J677" i="1"/>
  <c r="K677" i="1"/>
  <c r="J673" i="1"/>
  <c r="K673" i="1"/>
  <c r="J669" i="1"/>
  <c r="K669" i="1"/>
  <c r="J665" i="1"/>
  <c r="K665" i="1"/>
  <c r="J661" i="1"/>
  <c r="K661" i="1"/>
  <c r="J657" i="1"/>
  <c r="K657" i="1"/>
  <c r="J653" i="1"/>
  <c r="K653" i="1"/>
  <c r="J649" i="1"/>
  <c r="K649" i="1"/>
  <c r="J645" i="1"/>
  <c r="K645" i="1"/>
  <c r="J641" i="1"/>
  <c r="K641" i="1"/>
  <c r="J637" i="1"/>
  <c r="K637" i="1"/>
  <c r="J633" i="1"/>
  <c r="K633" i="1"/>
  <c r="J629" i="1"/>
  <c r="K629" i="1"/>
  <c r="J625" i="1"/>
  <c r="K625" i="1"/>
  <c r="J621" i="1"/>
  <c r="K621" i="1"/>
  <c r="J617" i="1"/>
  <c r="K617" i="1"/>
  <c r="J613" i="1"/>
  <c r="K613" i="1"/>
  <c r="J609" i="1"/>
  <c r="K609" i="1"/>
  <c r="J605" i="1"/>
  <c r="K605" i="1"/>
  <c r="J601" i="1"/>
  <c r="K601" i="1"/>
  <c r="J597" i="1"/>
  <c r="K597" i="1"/>
  <c r="J593" i="1"/>
  <c r="K593" i="1"/>
  <c r="J589" i="1"/>
  <c r="K589" i="1"/>
  <c r="J585" i="1"/>
  <c r="K585" i="1"/>
  <c r="J581" i="1"/>
  <c r="K581" i="1"/>
  <c r="J577" i="1"/>
  <c r="K577" i="1"/>
  <c r="J573" i="1"/>
  <c r="K573" i="1"/>
  <c r="J569" i="1"/>
  <c r="K569" i="1"/>
  <c r="J565" i="1"/>
  <c r="K565" i="1"/>
  <c r="J561" i="1"/>
  <c r="K561" i="1"/>
  <c r="J557" i="1"/>
  <c r="K557" i="1"/>
  <c r="J553" i="1"/>
  <c r="K553" i="1"/>
  <c r="J549" i="1"/>
  <c r="K549" i="1"/>
  <c r="J545" i="1"/>
  <c r="K545" i="1"/>
  <c r="J541" i="1"/>
  <c r="K541" i="1"/>
  <c r="J537" i="1"/>
  <c r="K537" i="1"/>
  <c r="J533" i="1"/>
  <c r="K533" i="1"/>
  <c r="J529" i="1"/>
  <c r="K529" i="1"/>
  <c r="J525" i="1"/>
  <c r="K525" i="1"/>
  <c r="J521" i="1"/>
  <c r="K521" i="1"/>
  <c r="J517" i="1"/>
  <c r="K517" i="1"/>
  <c r="J513" i="1"/>
  <c r="K513" i="1"/>
  <c r="J509" i="1"/>
  <c r="K509" i="1"/>
  <c r="J505" i="1"/>
  <c r="K505" i="1"/>
  <c r="J501" i="1"/>
  <c r="K501" i="1"/>
  <c r="J497" i="1"/>
  <c r="K497" i="1"/>
  <c r="J493" i="1"/>
  <c r="K493" i="1"/>
  <c r="J489" i="1"/>
  <c r="K489" i="1"/>
  <c r="J485" i="1"/>
  <c r="K485" i="1"/>
  <c r="J481" i="1"/>
  <c r="K481" i="1"/>
  <c r="J477" i="1"/>
  <c r="K477" i="1"/>
  <c r="J473" i="1"/>
  <c r="K473" i="1"/>
  <c r="J469" i="1"/>
  <c r="K469" i="1"/>
  <c r="J465" i="1"/>
  <c r="K465" i="1"/>
  <c r="J461" i="1"/>
  <c r="K461" i="1"/>
  <c r="J457" i="1"/>
  <c r="K457" i="1"/>
  <c r="J453" i="1"/>
  <c r="K453" i="1"/>
  <c r="J449" i="1"/>
  <c r="K449" i="1"/>
  <c r="J445" i="1"/>
  <c r="K445" i="1"/>
  <c r="J441" i="1"/>
  <c r="K441" i="1"/>
  <c r="J437" i="1"/>
  <c r="K437" i="1"/>
  <c r="J433" i="1"/>
  <c r="K433" i="1"/>
  <c r="J429" i="1"/>
  <c r="K429" i="1"/>
  <c r="J425" i="1"/>
  <c r="K425" i="1"/>
  <c r="J421" i="1"/>
  <c r="K421" i="1"/>
  <c r="J417" i="1"/>
  <c r="K417" i="1"/>
  <c r="J413" i="1"/>
  <c r="K413" i="1"/>
  <c r="J409" i="1"/>
  <c r="K409" i="1"/>
  <c r="J405" i="1"/>
  <c r="K405" i="1"/>
  <c r="J401" i="1"/>
  <c r="K401" i="1"/>
  <c r="J397" i="1"/>
  <c r="K397" i="1"/>
  <c r="J393" i="1"/>
  <c r="K393" i="1"/>
  <c r="J389" i="1"/>
  <c r="K389" i="1"/>
  <c r="J385" i="1"/>
  <c r="K385" i="1"/>
  <c r="J381" i="1"/>
  <c r="K381" i="1"/>
  <c r="J377" i="1"/>
  <c r="K377" i="1"/>
  <c r="J373" i="1"/>
  <c r="K373" i="1"/>
  <c r="J369" i="1"/>
  <c r="K369" i="1"/>
  <c r="J365" i="1"/>
  <c r="K365" i="1"/>
  <c r="J361" i="1"/>
  <c r="K361" i="1"/>
  <c r="J357" i="1"/>
  <c r="K357" i="1"/>
  <c r="J353" i="1"/>
  <c r="K353" i="1"/>
  <c r="J349" i="1"/>
  <c r="K349" i="1"/>
  <c r="J345" i="1"/>
  <c r="K345" i="1"/>
  <c r="J341" i="1"/>
  <c r="K341" i="1"/>
  <c r="J337" i="1"/>
  <c r="K337" i="1"/>
  <c r="J333" i="1"/>
  <c r="K333" i="1"/>
  <c r="J329" i="1"/>
  <c r="K329" i="1"/>
  <c r="J325" i="1"/>
  <c r="K325" i="1"/>
  <c r="J321" i="1"/>
  <c r="K321" i="1"/>
  <c r="J317" i="1"/>
  <c r="K317" i="1"/>
  <c r="J313" i="1"/>
  <c r="K313" i="1"/>
  <c r="J309" i="1"/>
  <c r="K309" i="1"/>
  <c r="J305" i="1"/>
  <c r="K305" i="1"/>
  <c r="J301" i="1"/>
  <c r="K301" i="1"/>
  <c r="J297" i="1"/>
  <c r="K297" i="1"/>
  <c r="J293" i="1"/>
  <c r="K293" i="1"/>
  <c r="J289" i="1"/>
  <c r="K289" i="1"/>
  <c r="J285" i="1"/>
  <c r="K285" i="1"/>
  <c r="J281" i="1"/>
  <c r="K281" i="1"/>
  <c r="J277" i="1"/>
  <c r="K277" i="1"/>
  <c r="J273" i="1"/>
  <c r="K273" i="1"/>
  <c r="J269" i="1"/>
  <c r="K269" i="1"/>
  <c r="J265" i="1"/>
  <c r="K265" i="1"/>
  <c r="J261" i="1"/>
  <c r="K261" i="1"/>
  <c r="J257" i="1"/>
  <c r="K257" i="1"/>
  <c r="J253" i="1"/>
  <c r="K253" i="1"/>
  <c r="J249" i="1"/>
  <c r="K249" i="1"/>
  <c r="J245" i="1"/>
  <c r="K245" i="1"/>
  <c r="J241" i="1"/>
  <c r="K241" i="1"/>
  <c r="J237" i="1"/>
  <c r="K237" i="1"/>
  <c r="J233" i="1"/>
  <c r="K233" i="1"/>
  <c r="J229" i="1"/>
  <c r="K229" i="1"/>
  <c r="J225" i="1"/>
  <c r="K225" i="1"/>
  <c r="J221" i="1"/>
  <c r="K221" i="1"/>
  <c r="J217" i="1"/>
  <c r="K217" i="1"/>
  <c r="J213" i="1"/>
  <c r="K213" i="1"/>
  <c r="J209" i="1"/>
  <c r="K209" i="1"/>
  <c r="J205" i="1"/>
  <c r="K205" i="1"/>
  <c r="J201" i="1"/>
  <c r="K201" i="1"/>
  <c r="J197" i="1"/>
  <c r="K197" i="1"/>
  <c r="J193" i="1"/>
  <c r="K193" i="1"/>
  <c r="J189" i="1"/>
  <c r="K189" i="1"/>
  <c r="J185" i="1"/>
  <c r="K185" i="1"/>
  <c r="J181" i="1"/>
  <c r="K181" i="1"/>
  <c r="J177" i="1"/>
  <c r="K177" i="1"/>
  <c r="J173" i="1"/>
  <c r="K173" i="1"/>
  <c r="J169" i="1"/>
  <c r="K169" i="1"/>
  <c r="J165" i="1"/>
  <c r="K165" i="1"/>
  <c r="J161" i="1"/>
  <c r="K161" i="1"/>
  <c r="J157" i="1"/>
  <c r="K157" i="1"/>
  <c r="J153" i="1"/>
  <c r="K153" i="1"/>
  <c r="J149" i="1"/>
  <c r="K149" i="1"/>
  <c r="J145" i="1"/>
  <c r="K145" i="1"/>
  <c r="J141" i="1"/>
  <c r="K141" i="1"/>
  <c r="J137" i="1"/>
  <c r="K137" i="1"/>
  <c r="J133" i="1"/>
  <c r="K133" i="1"/>
  <c r="J129" i="1"/>
  <c r="K129" i="1"/>
  <c r="J125" i="1"/>
  <c r="K125" i="1"/>
  <c r="J121" i="1"/>
  <c r="K121" i="1"/>
  <c r="J117" i="1"/>
  <c r="K117" i="1"/>
  <c r="J113" i="1"/>
  <c r="K113" i="1"/>
  <c r="J109" i="1"/>
  <c r="K109" i="1"/>
  <c r="J105" i="1"/>
  <c r="K105" i="1"/>
  <c r="J101" i="1"/>
  <c r="K101" i="1"/>
  <c r="J97" i="1"/>
  <c r="K97" i="1"/>
  <c r="J93" i="1"/>
  <c r="K93" i="1"/>
  <c r="J89" i="1"/>
  <c r="K89" i="1"/>
  <c r="J85" i="1"/>
  <c r="K85" i="1"/>
  <c r="J81" i="1"/>
  <c r="K81" i="1"/>
  <c r="J77" i="1"/>
  <c r="K77" i="1"/>
  <c r="J73" i="1"/>
  <c r="K73" i="1"/>
  <c r="J69" i="1"/>
  <c r="K69" i="1"/>
  <c r="J65" i="1"/>
  <c r="K65" i="1"/>
  <c r="J61" i="1"/>
  <c r="K61" i="1"/>
  <c r="J57" i="1"/>
  <c r="K57" i="1"/>
  <c r="J53" i="1"/>
  <c r="K53" i="1"/>
  <c r="J49" i="1"/>
  <c r="K49" i="1"/>
  <c r="J45" i="1"/>
  <c r="K45" i="1"/>
  <c r="J41" i="1"/>
  <c r="K41" i="1"/>
  <c r="J37" i="1"/>
  <c r="K37" i="1"/>
  <c r="J33" i="1"/>
  <c r="K33" i="1"/>
  <c r="J29" i="1"/>
  <c r="K29" i="1"/>
  <c r="J25" i="1"/>
  <c r="K25" i="1"/>
  <c r="J21" i="1"/>
  <c r="K21" i="1"/>
  <c r="J17" i="1"/>
  <c r="K17" i="1"/>
  <c r="J13" i="1"/>
  <c r="K13" i="1"/>
  <c r="J9" i="1"/>
  <c r="K9" i="1"/>
  <c r="J5000" i="1"/>
  <c r="K5000" i="1"/>
  <c r="J4996" i="1"/>
  <c r="K4996" i="1"/>
  <c r="J4990" i="1"/>
  <c r="K4990" i="1"/>
  <c r="J4974" i="1"/>
  <c r="K4974" i="1"/>
  <c r="J4962" i="1"/>
  <c r="K4962" i="1"/>
  <c r="J4946" i="1"/>
  <c r="K4946" i="1"/>
  <c r="J4922" i="1"/>
  <c r="K4922" i="1"/>
  <c r="J4906" i="1"/>
  <c r="K4906" i="1"/>
  <c r="J4890" i="1"/>
  <c r="K4890" i="1"/>
  <c r="J4874" i="1"/>
  <c r="K4874" i="1"/>
  <c r="J4858" i="1"/>
  <c r="K4858" i="1"/>
  <c r="J4846" i="1"/>
  <c r="K4846" i="1"/>
  <c r="J4826" i="1"/>
  <c r="K4826" i="1"/>
  <c r="J4810" i="1"/>
  <c r="K4810" i="1"/>
  <c r="J4798" i="1"/>
  <c r="K4798" i="1"/>
  <c r="J4782" i="1"/>
  <c r="K4782" i="1"/>
  <c r="J4762" i="1"/>
  <c r="K4762" i="1"/>
  <c r="J4746" i="1"/>
  <c r="K4746" i="1"/>
  <c r="J4730" i="1"/>
  <c r="K4730" i="1"/>
  <c r="J4714" i="1"/>
  <c r="K4714" i="1"/>
  <c r="J4694" i="1"/>
  <c r="K4694" i="1"/>
  <c r="J4678" i="1"/>
  <c r="K4678" i="1"/>
  <c r="J4666" i="1"/>
  <c r="K4666" i="1"/>
  <c r="J4654" i="1"/>
  <c r="K4654" i="1"/>
  <c r="J4638" i="1"/>
  <c r="K4638" i="1"/>
  <c r="J4622" i="1"/>
  <c r="K4622" i="1"/>
  <c r="J4606" i="1"/>
  <c r="K4606" i="1"/>
  <c r="J4590" i="1"/>
  <c r="K4590" i="1"/>
  <c r="J4570" i="1"/>
  <c r="K4570" i="1"/>
  <c r="J4554" i="1"/>
  <c r="K4554" i="1"/>
  <c r="J4542" i="1"/>
  <c r="K4542" i="1"/>
  <c r="J4526" i="1"/>
  <c r="K4526" i="1"/>
  <c r="J4506" i="1"/>
  <c r="K4506" i="1"/>
  <c r="J4490" i="1"/>
  <c r="K4490" i="1"/>
  <c r="J4474" i="1"/>
  <c r="K4474" i="1"/>
  <c r="J4462" i="1"/>
  <c r="K4462" i="1"/>
  <c r="J4446" i="1"/>
  <c r="K4446" i="1"/>
  <c r="J4426" i="1"/>
  <c r="K4426" i="1"/>
  <c r="J4410" i="1"/>
  <c r="K4410" i="1"/>
  <c r="J4394" i="1"/>
  <c r="K4394" i="1"/>
  <c r="J4378" i="1"/>
  <c r="K4378" i="1"/>
  <c r="J4362" i="1"/>
  <c r="K4362" i="1"/>
  <c r="J4346" i="1"/>
  <c r="K4346" i="1"/>
  <c r="J4334" i="1"/>
  <c r="K4334" i="1"/>
  <c r="J4326" i="1"/>
  <c r="K4326" i="1"/>
  <c r="J4306" i="1"/>
  <c r="K4306" i="1"/>
  <c r="J4290" i="1"/>
  <c r="K4290" i="1"/>
  <c r="J4274" i="1"/>
  <c r="K4274" i="1"/>
  <c r="K4262" i="1"/>
  <c r="J4262" i="1"/>
  <c r="J4242" i="1"/>
  <c r="K4242" i="1"/>
  <c r="J4226" i="1"/>
  <c r="K4226" i="1"/>
  <c r="J4210" i="1"/>
  <c r="K4210" i="1"/>
  <c r="J4190" i="1"/>
  <c r="K4190" i="1"/>
  <c r="J4174" i="1"/>
  <c r="K4174" i="1"/>
  <c r="J4158" i="1"/>
  <c r="K4158" i="1"/>
  <c r="J4146" i="1"/>
  <c r="K4146" i="1"/>
  <c r="J4130" i="1"/>
  <c r="K4130" i="1"/>
  <c r="J4114" i="1"/>
  <c r="K4114" i="1"/>
  <c r="J4098" i="1"/>
  <c r="K4098" i="1"/>
  <c r="J4078" i="1"/>
  <c r="K4078" i="1"/>
  <c r="J4058" i="1"/>
  <c r="K4058" i="1"/>
  <c r="J4042" i="1"/>
  <c r="K4042" i="1"/>
  <c r="J4026" i="1"/>
  <c r="K4026" i="1"/>
  <c r="J4010" i="1"/>
  <c r="K4010" i="1"/>
  <c r="J3994" i="1"/>
  <c r="K3994" i="1"/>
  <c r="J3982" i="1"/>
  <c r="K3982" i="1"/>
  <c r="J3974" i="1"/>
  <c r="K3974" i="1"/>
  <c r="J3966" i="1"/>
  <c r="K3966" i="1"/>
  <c r="J3954" i="1"/>
  <c r="K3954" i="1"/>
  <c r="K3942" i="1"/>
  <c r="J3942" i="1"/>
  <c r="J3938" i="1"/>
  <c r="K3938" i="1"/>
  <c r="J3926" i="1"/>
  <c r="K3926" i="1"/>
  <c r="J3914" i="1"/>
  <c r="K3914" i="1"/>
  <c r="J3906" i="1"/>
  <c r="K3906" i="1"/>
  <c r="J3898" i="1"/>
  <c r="K3898" i="1"/>
  <c r="J3882" i="1"/>
  <c r="K3882" i="1"/>
  <c r="J3870" i="1"/>
  <c r="K3870" i="1"/>
  <c r="K3862" i="1"/>
  <c r="J3862" i="1"/>
  <c r="J3850" i="1"/>
  <c r="K3850" i="1"/>
  <c r="J3838" i="1"/>
  <c r="K3838" i="1"/>
  <c r="J3826" i="1"/>
  <c r="K3826" i="1"/>
  <c r="J3818" i="1"/>
  <c r="K3818" i="1"/>
  <c r="K3806" i="1"/>
  <c r="J3806" i="1"/>
  <c r="J3794" i="1"/>
  <c r="K3794" i="1"/>
  <c r="J3782" i="1"/>
  <c r="K3782" i="1"/>
  <c r="J3774" i="1"/>
  <c r="K3774" i="1"/>
  <c r="J3762" i="1"/>
  <c r="K3762" i="1"/>
  <c r="J3754" i="1"/>
  <c r="K3754" i="1"/>
  <c r="J3742" i="1"/>
  <c r="K3742" i="1"/>
  <c r="J3730" i="1"/>
  <c r="K3730" i="1"/>
  <c r="J3718" i="1"/>
  <c r="K3718" i="1"/>
  <c r="J3710" i="1"/>
  <c r="K3710" i="1"/>
  <c r="J3698" i="1"/>
  <c r="K3698" i="1"/>
  <c r="J3686" i="1"/>
  <c r="K3686" i="1"/>
  <c r="J3674" i="1"/>
  <c r="K3674" i="1"/>
  <c r="J3662" i="1"/>
  <c r="K3662" i="1"/>
  <c r="J3646" i="1"/>
  <c r="K3646" i="1"/>
  <c r="J3634" i="1"/>
  <c r="K3634" i="1"/>
  <c r="J3622" i="1"/>
  <c r="K3622" i="1"/>
  <c r="J3602" i="1"/>
  <c r="K3602" i="1"/>
  <c r="J3462" i="1"/>
  <c r="K3462" i="1"/>
  <c r="J4993" i="1"/>
  <c r="K4993" i="1"/>
  <c r="J4989" i="1"/>
  <c r="K4989" i="1"/>
  <c r="J4981" i="1"/>
  <c r="K4981" i="1"/>
  <c r="J4973" i="1"/>
  <c r="K4973" i="1"/>
  <c r="J4969" i="1"/>
  <c r="K4969" i="1"/>
  <c r="J4961" i="1"/>
  <c r="K4961" i="1"/>
  <c r="J4953" i="1"/>
  <c r="K4953" i="1"/>
  <c r="J4945" i="1"/>
  <c r="K4945" i="1"/>
  <c r="J4937" i="1"/>
  <c r="K4937" i="1"/>
  <c r="J4929" i="1"/>
  <c r="K4929" i="1"/>
  <c r="J4921" i="1"/>
  <c r="K4921" i="1"/>
  <c r="J4913" i="1"/>
  <c r="K4913" i="1"/>
  <c r="J4905" i="1"/>
  <c r="K4905" i="1"/>
  <c r="J4897" i="1"/>
  <c r="K4897" i="1"/>
  <c r="J4889" i="1"/>
  <c r="K4889" i="1"/>
  <c r="J4881" i="1"/>
  <c r="K4881" i="1"/>
  <c r="J4873" i="1"/>
  <c r="K4873" i="1"/>
  <c r="J4865" i="1"/>
  <c r="K4865" i="1"/>
  <c r="J4857" i="1"/>
  <c r="K4857" i="1"/>
  <c r="J4849" i="1"/>
  <c r="K4849" i="1"/>
  <c r="J4845" i="1"/>
  <c r="K4845" i="1"/>
  <c r="J4837" i="1"/>
  <c r="K4837" i="1"/>
  <c r="J4829" i="1"/>
  <c r="K4829" i="1"/>
  <c r="J4821" i="1"/>
  <c r="K4821" i="1"/>
  <c r="J4817" i="1"/>
  <c r="K4817" i="1"/>
  <c r="J4809" i="1"/>
  <c r="K4809" i="1"/>
  <c r="J4801" i="1"/>
  <c r="K4801" i="1"/>
  <c r="J4793" i="1"/>
  <c r="K4793" i="1"/>
  <c r="J4785" i="1"/>
  <c r="K4785" i="1"/>
  <c r="J4781" i="1"/>
  <c r="K4781" i="1"/>
  <c r="J4773" i="1"/>
  <c r="K4773" i="1"/>
  <c r="J4765" i="1"/>
  <c r="K4765" i="1"/>
  <c r="J4757" i="1"/>
  <c r="K4757" i="1"/>
  <c r="J4749" i="1"/>
  <c r="K4749" i="1"/>
  <c r="J4741" i="1"/>
  <c r="K4741" i="1"/>
  <c r="J4733" i="1"/>
  <c r="K4733" i="1"/>
  <c r="J4729" i="1"/>
  <c r="K4729" i="1"/>
  <c r="J4721" i="1"/>
  <c r="K4721" i="1"/>
  <c r="J4713" i="1"/>
  <c r="K4713" i="1"/>
  <c r="J4705" i="1"/>
  <c r="K4705" i="1"/>
  <c r="J4697" i="1"/>
  <c r="K4697" i="1"/>
  <c r="J4689" i="1"/>
  <c r="K4689" i="1"/>
  <c r="J4681" i="1"/>
  <c r="K4681" i="1"/>
  <c r="J4673" i="1"/>
  <c r="K4673" i="1"/>
  <c r="J4669" i="1"/>
  <c r="K4669" i="1"/>
  <c r="J4661" i="1"/>
  <c r="K4661" i="1"/>
  <c r="J4653" i="1"/>
  <c r="K4653" i="1"/>
  <c r="J4645" i="1"/>
  <c r="K4645" i="1"/>
  <c r="J4641" i="1"/>
  <c r="K4641" i="1"/>
  <c r="J4633" i="1"/>
  <c r="K4633" i="1"/>
  <c r="J4625" i="1"/>
  <c r="K4625" i="1"/>
  <c r="J4617" i="1"/>
  <c r="K4617" i="1"/>
  <c r="J4613" i="1"/>
  <c r="K4613" i="1"/>
  <c r="J4605" i="1"/>
  <c r="K4605" i="1"/>
  <c r="J4601" i="1"/>
  <c r="K4601" i="1"/>
  <c r="J4593" i="1"/>
  <c r="K4593" i="1"/>
  <c r="J4585" i="1"/>
  <c r="K4585" i="1"/>
  <c r="J4577" i="1"/>
  <c r="K4577" i="1"/>
  <c r="J4569" i="1"/>
  <c r="K4569" i="1"/>
  <c r="J4561" i="1"/>
  <c r="K4561" i="1"/>
  <c r="J4553" i="1"/>
  <c r="K4553" i="1"/>
  <c r="J4545" i="1"/>
  <c r="K4545" i="1"/>
  <c r="J4537" i="1"/>
  <c r="K4537" i="1"/>
  <c r="J4533" i="1"/>
  <c r="K4533" i="1"/>
  <c r="J4525" i="1"/>
  <c r="K4525" i="1"/>
  <c r="J4517" i="1"/>
  <c r="K4517" i="1"/>
  <c r="J4509" i="1"/>
  <c r="K4509" i="1"/>
  <c r="J4501" i="1"/>
  <c r="K4501" i="1"/>
  <c r="J4493" i="1"/>
  <c r="K4493" i="1"/>
  <c r="J4489" i="1"/>
  <c r="K4489" i="1"/>
  <c r="J4481" i="1"/>
  <c r="K4481" i="1"/>
  <c r="J4473" i="1"/>
  <c r="K4473" i="1"/>
  <c r="J4465" i="1"/>
  <c r="K4465" i="1"/>
  <c r="J4457" i="1"/>
  <c r="K4457" i="1"/>
  <c r="J4449" i="1"/>
  <c r="K4449" i="1"/>
  <c r="J4445" i="1"/>
  <c r="K4445" i="1"/>
  <c r="J4437" i="1"/>
  <c r="K4437" i="1"/>
  <c r="J4429" i="1"/>
  <c r="K4429" i="1"/>
  <c r="J4421" i="1"/>
  <c r="K4421" i="1"/>
  <c r="J4413" i="1"/>
  <c r="K4413" i="1"/>
  <c r="J4405" i="1"/>
  <c r="K4405" i="1"/>
  <c r="J4397" i="1"/>
  <c r="K4397" i="1"/>
  <c r="J4389" i="1"/>
  <c r="K4389" i="1"/>
  <c r="J4381" i="1"/>
  <c r="K4381" i="1"/>
  <c r="J4373" i="1"/>
  <c r="K4373" i="1"/>
  <c r="J4365" i="1"/>
  <c r="K4365" i="1"/>
  <c r="J4361" i="1"/>
  <c r="K4361" i="1"/>
  <c r="J4353" i="1"/>
  <c r="K4353" i="1"/>
  <c r="J4341" i="1"/>
  <c r="K4341" i="1"/>
  <c r="J4297" i="1"/>
  <c r="K4297" i="1"/>
  <c r="J5" i="1"/>
  <c r="K5" i="1"/>
  <c r="J4992" i="1"/>
  <c r="K4992" i="1"/>
  <c r="J4988" i="1"/>
  <c r="K4988" i="1"/>
  <c r="J4984" i="1"/>
  <c r="K4984" i="1"/>
  <c r="J4980" i="1"/>
  <c r="K4980" i="1"/>
  <c r="J4976" i="1"/>
  <c r="K4976" i="1"/>
  <c r="J4972" i="1"/>
  <c r="K4972" i="1"/>
  <c r="J4968" i="1"/>
  <c r="K4968" i="1"/>
  <c r="J4964" i="1"/>
  <c r="K4964" i="1"/>
  <c r="J4960" i="1"/>
  <c r="K4960" i="1"/>
  <c r="J4956" i="1"/>
  <c r="K4956" i="1"/>
  <c r="J4952" i="1"/>
  <c r="K4952" i="1"/>
  <c r="J4948" i="1"/>
  <c r="K4948" i="1"/>
  <c r="J4944" i="1"/>
  <c r="K4944" i="1"/>
  <c r="J4940" i="1"/>
  <c r="K4940" i="1"/>
  <c r="J4936" i="1"/>
  <c r="K4936" i="1"/>
  <c r="J4932" i="1"/>
  <c r="K4932" i="1"/>
  <c r="J4928" i="1"/>
  <c r="K4928" i="1"/>
  <c r="J4924" i="1"/>
  <c r="K4924" i="1"/>
  <c r="J4920" i="1"/>
  <c r="K4920" i="1"/>
  <c r="J4916" i="1"/>
  <c r="K4916" i="1"/>
  <c r="J4912" i="1"/>
  <c r="K4912" i="1"/>
  <c r="J4908" i="1"/>
  <c r="K4908" i="1"/>
  <c r="J4904" i="1"/>
  <c r="K4904" i="1"/>
  <c r="J4900" i="1"/>
  <c r="K4900" i="1"/>
  <c r="J4896" i="1"/>
  <c r="K4896" i="1"/>
  <c r="J4892" i="1"/>
  <c r="K4892" i="1"/>
  <c r="J4888" i="1"/>
  <c r="K4888" i="1"/>
  <c r="J4884" i="1"/>
  <c r="K4884" i="1"/>
  <c r="J4880" i="1"/>
  <c r="K4880" i="1"/>
  <c r="J4876" i="1"/>
  <c r="K4876" i="1"/>
  <c r="J4872" i="1"/>
  <c r="K4872" i="1"/>
  <c r="J4868" i="1"/>
  <c r="K4868" i="1"/>
  <c r="J4864" i="1"/>
  <c r="K4864" i="1"/>
  <c r="J4860" i="1"/>
  <c r="K4860" i="1"/>
  <c r="J4856" i="1"/>
  <c r="K4856" i="1"/>
  <c r="J4852" i="1"/>
  <c r="K4852" i="1"/>
  <c r="J4848" i="1"/>
  <c r="K4848" i="1"/>
  <c r="J4844" i="1"/>
  <c r="K4844" i="1"/>
  <c r="J4840" i="1"/>
  <c r="K4840" i="1"/>
  <c r="J4836" i="1"/>
  <c r="K4836" i="1"/>
  <c r="J4832" i="1"/>
  <c r="K4832" i="1"/>
  <c r="J4828" i="1"/>
  <c r="K4828" i="1"/>
  <c r="J4824" i="1"/>
  <c r="K4824" i="1"/>
  <c r="J4820" i="1"/>
  <c r="K4820" i="1"/>
  <c r="J4816" i="1"/>
  <c r="K4816" i="1"/>
  <c r="J4812" i="1"/>
  <c r="K4812" i="1"/>
  <c r="J4808" i="1"/>
  <c r="K4808" i="1"/>
  <c r="J4804" i="1"/>
  <c r="K4804" i="1"/>
  <c r="J4800" i="1"/>
  <c r="K4800" i="1"/>
  <c r="J4796" i="1"/>
  <c r="K4796" i="1"/>
  <c r="J4792" i="1"/>
  <c r="K4792" i="1"/>
  <c r="J4788" i="1"/>
  <c r="K4788" i="1"/>
  <c r="J4784" i="1"/>
  <c r="K4784" i="1"/>
  <c r="J4780" i="1"/>
  <c r="K4780" i="1"/>
  <c r="J4776" i="1"/>
  <c r="K4776" i="1"/>
  <c r="J4772" i="1"/>
  <c r="K4772" i="1"/>
  <c r="J4768" i="1"/>
  <c r="K4768" i="1"/>
  <c r="J4764" i="1"/>
  <c r="K4764" i="1"/>
  <c r="J4760" i="1"/>
  <c r="K4760" i="1"/>
  <c r="J4756" i="1"/>
  <c r="K4756" i="1"/>
  <c r="J4752" i="1"/>
  <c r="K4752" i="1"/>
  <c r="J4748" i="1"/>
  <c r="K4748" i="1"/>
  <c r="J4744" i="1"/>
  <c r="K4744" i="1"/>
  <c r="J4740" i="1"/>
  <c r="K4740" i="1"/>
  <c r="J4736" i="1"/>
  <c r="K4736" i="1"/>
  <c r="J4732" i="1"/>
  <c r="K4732" i="1"/>
  <c r="J4728" i="1"/>
  <c r="K4728" i="1"/>
  <c r="J4724" i="1"/>
  <c r="K4724" i="1"/>
  <c r="J4720" i="1"/>
  <c r="K4720" i="1"/>
  <c r="J4716" i="1"/>
  <c r="K4716" i="1"/>
  <c r="J4712" i="1"/>
  <c r="K4712" i="1"/>
  <c r="J4708" i="1"/>
  <c r="K4708" i="1"/>
  <c r="J4704" i="1"/>
  <c r="K4704" i="1"/>
  <c r="J4700" i="1"/>
  <c r="K4700" i="1"/>
  <c r="J4696" i="1"/>
  <c r="K4696" i="1"/>
  <c r="J4692" i="1"/>
  <c r="K4692" i="1"/>
  <c r="J4688" i="1"/>
  <c r="K4688" i="1"/>
  <c r="J4684" i="1"/>
  <c r="K4684" i="1"/>
  <c r="J4680" i="1"/>
  <c r="K4680" i="1"/>
  <c r="J4676" i="1"/>
  <c r="K4676" i="1"/>
  <c r="J4672" i="1"/>
  <c r="K4672" i="1"/>
  <c r="J4668" i="1"/>
  <c r="K4668" i="1"/>
  <c r="J4664" i="1"/>
  <c r="K4664" i="1"/>
  <c r="J4660" i="1"/>
  <c r="K4660" i="1"/>
  <c r="J4656" i="1"/>
  <c r="K4656" i="1"/>
  <c r="J4652" i="1"/>
  <c r="K4652" i="1"/>
  <c r="J4648" i="1"/>
  <c r="K4648" i="1"/>
  <c r="J4644" i="1"/>
  <c r="K4644" i="1"/>
  <c r="J4640" i="1"/>
  <c r="K4640" i="1"/>
  <c r="J4636" i="1"/>
  <c r="K4636" i="1"/>
  <c r="J4632" i="1"/>
  <c r="K4632" i="1"/>
  <c r="J4628" i="1"/>
  <c r="K4628" i="1"/>
  <c r="J4624" i="1"/>
  <c r="K4624" i="1"/>
  <c r="J4620" i="1"/>
  <c r="K4620" i="1"/>
  <c r="J4616" i="1"/>
  <c r="K4616" i="1"/>
  <c r="J4612" i="1"/>
  <c r="K4612" i="1"/>
  <c r="J4608" i="1"/>
  <c r="K4608" i="1"/>
  <c r="J4604" i="1"/>
  <c r="K4604" i="1"/>
  <c r="J4600" i="1"/>
  <c r="K4600" i="1"/>
  <c r="J4596" i="1"/>
  <c r="K4596" i="1"/>
  <c r="J4592" i="1"/>
  <c r="K4592" i="1"/>
  <c r="J4588" i="1"/>
  <c r="K4588" i="1"/>
  <c r="J4584" i="1"/>
  <c r="K4584" i="1"/>
  <c r="J4580" i="1"/>
  <c r="K4580" i="1"/>
  <c r="J4576" i="1"/>
  <c r="K4576" i="1"/>
  <c r="J4572" i="1"/>
  <c r="K4572" i="1"/>
  <c r="J4568" i="1"/>
  <c r="K4568" i="1"/>
  <c r="J4564" i="1"/>
  <c r="K4564" i="1"/>
  <c r="J4560" i="1"/>
  <c r="K4560" i="1"/>
  <c r="J4556" i="1"/>
  <c r="K4556" i="1"/>
  <c r="J4552" i="1"/>
  <c r="K4552" i="1"/>
  <c r="J4548" i="1"/>
  <c r="K4548" i="1"/>
  <c r="J4544" i="1"/>
  <c r="K4544" i="1"/>
  <c r="J4540" i="1"/>
  <c r="K4540" i="1"/>
  <c r="J4536" i="1"/>
  <c r="K4536" i="1"/>
  <c r="J4532" i="1"/>
  <c r="K4532" i="1"/>
  <c r="J4528" i="1"/>
  <c r="K4528" i="1"/>
  <c r="J4524" i="1"/>
  <c r="K4524" i="1"/>
  <c r="J4520" i="1"/>
  <c r="K4520" i="1"/>
  <c r="J4516" i="1"/>
  <c r="K4516" i="1"/>
  <c r="J4512" i="1"/>
  <c r="K4512" i="1"/>
  <c r="J4508" i="1"/>
  <c r="K4508" i="1"/>
  <c r="J4504" i="1"/>
  <c r="K4504" i="1"/>
  <c r="J4500" i="1"/>
  <c r="K4500" i="1"/>
  <c r="J4496" i="1"/>
  <c r="K4496" i="1"/>
  <c r="J4492" i="1"/>
  <c r="K4492" i="1"/>
  <c r="J4488" i="1"/>
  <c r="K4488" i="1"/>
  <c r="J4484" i="1"/>
  <c r="K4484" i="1"/>
  <c r="J4480" i="1"/>
  <c r="K4480" i="1"/>
  <c r="J4476" i="1"/>
  <c r="K4476" i="1"/>
  <c r="J4472" i="1"/>
  <c r="K4472" i="1"/>
  <c r="J4468" i="1"/>
  <c r="K4468" i="1"/>
  <c r="J4464" i="1"/>
  <c r="K4464" i="1"/>
  <c r="J4460" i="1"/>
  <c r="K4460" i="1"/>
  <c r="J4456" i="1"/>
  <c r="K4456" i="1"/>
  <c r="J4452" i="1"/>
  <c r="K4452" i="1"/>
  <c r="J4448" i="1"/>
  <c r="K4448" i="1"/>
  <c r="J4444" i="1"/>
  <c r="K4444" i="1"/>
  <c r="J4440" i="1"/>
  <c r="K4440" i="1"/>
  <c r="J4436" i="1"/>
  <c r="K4436" i="1"/>
  <c r="J4432" i="1"/>
  <c r="K4432" i="1"/>
  <c r="J4428" i="1"/>
  <c r="K4428" i="1"/>
  <c r="J4424" i="1"/>
  <c r="K4424" i="1"/>
  <c r="J4420" i="1"/>
  <c r="K4420" i="1"/>
  <c r="J4416" i="1"/>
  <c r="K4416" i="1"/>
  <c r="J4412" i="1"/>
  <c r="K4412" i="1"/>
  <c r="J4408" i="1"/>
  <c r="K4408" i="1"/>
  <c r="J4404" i="1"/>
  <c r="K4404" i="1"/>
  <c r="J4400" i="1"/>
  <c r="K4400" i="1"/>
  <c r="J4396" i="1"/>
  <c r="K4396" i="1"/>
  <c r="J4392" i="1"/>
  <c r="K4392" i="1"/>
  <c r="J4388" i="1"/>
  <c r="K4388" i="1"/>
  <c r="J4384" i="1"/>
  <c r="K4384" i="1"/>
  <c r="J4380" i="1"/>
  <c r="K4380" i="1"/>
  <c r="J4376" i="1"/>
  <c r="K4376" i="1"/>
  <c r="J4372" i="1"/>
  <c r="K4372" i="1"/>
  <c r="J4368" i="1"/>
  <c r="K4368" i="1"/>
  <c r="J4364" i="1"/>
  <c r="K4364" i="1"/>
  <c r="J4360" i="1"/>
  <c r="K4360" i="1"/>
  <c r="J4356" i="1"/>
  <c r="K4356" i="1"/>
  <c r="J4352" i="1"/>
  <c r="K4352" i="1"/>
  <c r="J4348" i="1"/>
  <c r="K4348" i="1"/>
  <c r="J4344" i="1"/>
  <c r="K4344" i="1"/>
  <c r="J4340" i="1"/>
  <c r="K4340" i="1"/>
  <c r="J4336" i="1"/>
  <c r="K4336" i="1"/>
  <c r="J4332" i="1"/>
  <c r="K4332" i="1"/>
  <c r="J4328" i="1"/>
  <c r="K4328" i="1"/>
  <c r="J4324" i="1"/>
  <c r="K4324" i="1"/>
  <c r="J4320" i="1"/>
  <c r="K4320" i="1"/>
  <c r="J4316" i="1"/>
  <c r="K4316" i="1"/>
  <c r="J4312" i="1"/>
  <c r="K4312" i="1"/>
  <c r="J4308" i="1"/>
  <c r="K4308" i="1"/>
  <c r="J4304" i="1"/>
  <c r="K4304" i="1"/>
  <c r="J4300" i="1"/>
  <c r="K4300" i="1"/>
  <c r="J4296" i="1"/>
  <c r="K4296" i="1"/>
  <c r="J4292" i="1"/>
  <c r="K4292" i="1"/>
  <c r="J4288" i="1"/>
  <c r="K4288" i="1"/>
  <c r="J4284" i="1"/>
  <c r="K4284" i="1"/>
  <c r="J4280" i="1"/>
  <c r="K4280" i="1"/>
  <c r="J4276" i="1"/>
  <c r="K4276" i="1"/>
  <c r="J4272" i="1"/>
  <c r="K4272" i="1"/>
  <c r="J4268" i="1"/>
  <c r="K4268" i="1"/>
  <c r="J4264" i="1"/>
  <c r="K4264" i="1"/>
  <c r="J4260" i="1"/>
  <c r="K4260" i="1"/>
  <c r="J4256" i="1"/>
  <c r="K4256" i="1"/>
  <c r="J4252" i="1"/>
  <c r="K4252" i="1"/>
  <c r="J4248" i="1"/>
  <c r="K4248" i="1"/>
  <c r="J4244" i="1"/>
  <c r="K4244" i="1"/>
  <c r="J4240" i="1"/>
  <c r="K4240" i="1"/>
  <c r="J4236" i="1"/>
  <c r="K4236" i="1"/>
  <c r="J4232" i="1"/>
  <c r="K4232" i="1"/>
  <c r="J4228" i="1"/>
  <c r="K4228" i="1"/>
  <c r="J4224" i="1"/>
  <c r="K4224" i="1"/>
  <c r="J4220" i="1"/>
  <c r="K4220" i="1"/>
  <c r="J4216" i="1"/>
  <c r="K4216" i="1"/>
  <c r="J4212" i="1"/>
  <c r="K4212" i="1"/>
  <c r="J4208" i="1"/>
  <c r="K4208" i="1"/>
  <c r="J4204" i="1"/>
  <c r="K4204" i="1"/>
  <c r="J4200" i="1"/>
  <c r="K4200" i="1"/>
  <c r="J4196" i="1"/>
  <c r="K4196" i="1"/>
  <c r="J4192" i="1"/>
  <c r="K4192" i="1"/>
  <c r="J4188" i="1"/>
  <c r="K4188" i="1"/>
  <c r="J4184" i="1"/>
  <c r="K4184" i="1"/>
  <c r="J4180" i="1"/>
  <c r="K4180" i="1"/>
  <c r="J4176" i="1"/>
  <c r="K4176" i="1"/>
  <c r="J4172" i="1"/>
  <c r="K4172" i="1"/>
  <c r="J4168" i="1"/>
  <c r="K4168" i="1"/>
  <c r="J4164" i="1"/>
  <c r="K4164" i="1"/>
  <c r="J4160" i="1"/>
  <c r="K4160" i="1"/>
  <c r="J4156" i="1"/>
  <c r="K4156" i="1"/>
  <c r="J4152" i="1"/>
  <c r="K4152" i="1"/>
  <c r="J4148" i="1"/>
  <c r="K4148" i="1"/>
  <c r="J4144" i="1"/>
  <c r="K4144" i="1"/>
  <c r="J4140" i="1"/>
  <c r="K4140" i="1"/>
  <c r="J4136" i="1"/>
  <c r="K4136" i="1"/>
  <c r="J4132" i="1"/>
  <c r="K4132" i="1"/>
  <c r="J4128" i="1"/>
  <c r="K4128" i="1"/>
  <c r="J4124" i="1"/>
  <c r="K4124" i="1"/>
  <c r="J4120" i="1"/>
  <c r="K4120" i="1"/>
  <c r="J4116" i="1"/>
  <c r="K4116" i="1"/>
  <c r="J4112" i="1"/>
  <c r="K4112" i="1"/>
  <c r="J4108" i="1"/>
  <c r="K4108" i="1"/>
  <c r="J4104" i="1"/>
  <c r="K4104" i="1"/>
  <c r="J4100" i="1"/>
  <c r="K4100" i="1"/>
  <c r="J4096" i="1"/>
  <c r="K4096" i="1"/>
  <c r="J4092" i="1"/>
  <c r="K4092" i="1"/>
  <c r="J4088" i="1"/>
  <c r="K4088" i="1"/>
  <c r="J4084" i="1"/>
  <c r="K4084" i="1"/>
  <c r="J4080" i="1"/>
  <c r="K4080" i="1"/>
  <c r="J4076" i="1"/>
  <c r="K4076" i="1"/>
  <c r="J4072" i="1"/>
  <c r="K4072" i="1"/>
  <c r="J4068" i="1"/>
  <c r="K4068" i="1"/>
  <c r="J4064" i="1"/>
  <c r="K4064" i="1"/>
  <c r="J4060" i="1"/>
  <c r="K4060" i="1"/>
  <c r="J4056" i="1"/>
  <c r="K4056" i="1"/>
  <c r="J4052" i="1"/>
  <c r="K4052" i="1"/>
  <c r="J4048" i="1"/>
  <c r="K4048" i="1"/>
  <c r="J4044" i="1"/>
  <c r="K4044" i="1"/>
  <c r="J4040" i="1"/>
  <c r="K4040" i="1"/>
  <c r="J4036" i="1"/>
  <c r="K4036" i="1"/>
  <c r="J4032" i="1"/>
  <c r="K4032" i="1"/>
  <c r="J4028" i="1"/>
  <c r="K4028" i="1"/>
  <c r="J4024" i="1"/>
  <c r="K4024" i="1"/>
  <c r="J4020" i="1"/>
  <c r="K4020" i="1"/>
  <c r="J4016" i="1"/>
  <c r="K4016" i="1"/>
  <c r="J4012" i="1"/>
  <c r="K4012" i="1"/>
  <c r="J4008" i="1"/>
  <c r="K4008" i="1"/>
  <c r="J4004" i="1"/>
  <c r="K4004" i="1"/>
  <c r="J4000" i="1"/>
  <c r="K4000" i="1"/>
  <c r="J3996" i="1"/>
  <c r="K3996" i="1"/>
  <c r="J3992" i="1"/>
  <c r="K3992" i="1"/>
  <c r="J3988" i="1"/>
  <c r="K3988" i="1"/>
  <c r="J3984" i="1"/>
  <c r="K3984" i="1"/>
  <c r="J3980" i="1"/>
  <c r="K3980" i="1"/>
  <c r="J3976" i="1"/>
  <c r="K3976" i="1"/>
  <c r="J3972" i="1"/>
  <c r="K3972" i="1"/>
  <c r="J3968" i="1"/>
  <c r="K3968" i="1"/>
  <c r="J3964" i="1"/>
  <c r="K3964" i="1"/>
  <c r="J3960" i="1"/>
  <c r="K3960" i="1"/>
  <c r="J3956" i="1"/>
  <c r="K3956" i="1"/>
  <c r="J3952" i="1"/>
  <c r="K3952" i="1"/>
  <c r="J3948" i="1"/>
  <c r="K3948" i="1"/>
  <c r="J3944" i="1"/>
  <c r="K3944" i="1"/>
  <c r="J3940" i="1"/>
  <c r="K3940" i="1"/>
  <c r="J3936" i="1"/>
  <c r="K3936" i="1"/>
  <c r="J3932" i="1"/>
  <c r="K3932" i="1"/>
  <c r="J3928" i="1"/>
  <c r="K3928" i="1"/>
  <c r="J3924" i="1"/>
  <c r="K3924" i="1"/>
  <c r="J3920" i="1"/>
  <c r="K3920" i="1"/>
  <c r="J3916" i="1"/>
  <c r="K3916" i="1"/>
  <c r="J3912" i="1"/>
  <c r="K3912" i="1"/>
  <c r="J3908" i="1"/>
  <c r="K3908" i="1"/>
  <c r="J3904" i="1"/>
  <c r="K3904" i="1"/>
  <c r="J3900" i="1"/>
  <c r="K3900" i="1"/>
  <c r="J3896" i="1"/>
  <c r="K3896" i="1"/>
  <c r="J3892" i="1"/>
  <c r="K3892" i="1"/>
  <c r="J3888" i="1"/>
  <c r="K3888" i="1"/>
  <c r="J3884" i="1"/>
  <c r="K3884" i="1"/>
  <c r="J3880" i="1"/>
  <c r="K3880" i="1"/>
  <c r="J3876" i="1"/>
  <c r="K3876" i="1"/>
  <c r="J3872" i="1"/>
  <c r="K3872" i="1"/>
  <c r="J3868" i="1"/>
  <c r="K3868" i="1"/>
  <c r="J3864" i="1"/>
  <c r="K3864" i="1"/>
  <c r="J3860" i="1"/>
  <c r="K3860" i="1"/>
  <c r="J3856" i="1"/>
  <c r="K3856" i="1"/>
  <c r="J3852" i="1"/>
  <c r="K3852" i="1"/>
  <c r="J3848" i="1"/>
  <c r="K3848" i="1"/>
  <c r="J3844" i="1"/>
  <c r="K3844" i="1"/>
  <c r="J3840" i="1"/>
  <c r="K3840" i="1"/>
  <c r="J3836" i="1"/>
  <c r="K3836" i="1"/>
  <c r="J3832" i="1"/>
  <c r="K3832" i="1"/>
  <c r="J3828" i="1"/>
  <c r="K3828" i="1"/>
  <c r="J3824" i="1"/>
  <c r="K3824" i="1"/>
  <c r="J3820" i="1"/>
  <c r="K3820" i="1"/>
  <c r="J3816" i="1"/>
  <c r="K3816" i="1"/>
  <c r="J3812" i="1"/>
  <c r="K3812" i="1"/>
  <c r="J3808" i="1"/>
  <c r="K3808" i="1"/>
  <c r="J3804" i="1"/>
  <c r="K3804" i="1"/>
  <c r="J3800" i="1"/>
  <c r="K3800" i="1"/>
  <c r="J3796" i="1"/>
  <c r="K3796" i="1"/>
  <c r="J3792" i="1"/>
  <c r="K3792" i="1"/>
  <c r="J3788" i="1"/>
  <c r="K3788" i="1"/>
  <c r="J3784" i="1"/>
  <c r="K3784" i="1"/>
  <c r="J3780" i="1"/>
  <c r="K3780" i="1"/>
  <c r="J3776" i="1"/>
  <c r="K3776" i="1"/>
  <c r="J3772" i="1"/>
  <c r="K3772" i="1"/>
  <c r="J3768" i="1"/>
  <c r="K3768" i="1"/>
  <c r="J3764" i="1"/>
  <c r="K3764" i="1"/>
  <c r="J3760" i="1"/>
  <c r="K3760" i="1"/>
  <c r="J3756" i="1"/>
  <c r="K3756" i="1"/>
  <c r="J3752" i="1"/>
  <c r="K3752" i="1"/>
  <c r="J3748" i="1"/>
  <c r="K3748" i="1"/>
  <c r="J3744" i="1"/>
  <c r="K3744" i="1"/>
  <c r="J3740" i="1"/>
  <c r="K3740" i="1"/>
  <c r="J3736" i="1"/>
  <c r="K3736" i="1"/>
  <c r="J3732" i="1"/>
  <c r="K3732" i="1"/>
  <c r="J3728" i="1"/>
  <c r="K3728" i="1"/>
  <c r="J3724" i="1"/>
  <c r="K3724" i="1"/>
  <c r="J3720" i="1"/>
  <c r="K3720" i="1"/>
  <c r="J3716" i="1"/>
  <c r="K3716" i="1"/>
  <c r="J3712" i="1"/>
  <c r="K3712" i="1"/>
  <c r="J3708" i="1"/>
  <c r="K3708" i="1"/>
  <c r="J3704" i="1"/>
  <c r="K3704" i="1"/>
  <c r="J3700" i="1"/>
  <c r="K3700" i="1"/>
  <c r="J3696" i="1"/>
  <c r="K3696" i="1"/>
  <c r="J3692" i="1"/>
  <c r="K3692" i="1"/>
  <c r="J3688" i="1"/>
  <c r="K3688" i="1"/>
  <c r="J3684" i="1"/>
  <c r="K3684" i="1"/>
  <c r="J3680" i="1"/>
  <c r="K3680" i="1"/>
  <c r="J3676" i="1"/>
  <c r="K3676" i="1"/>
  <c r="J3672" i="1"/>
  <c r="K3672" i="1"/>
  <c r="J3668" i="1"/>
  <c r="K3668" i="1"/>
  <c r="J3664" i="1"/>
  <c r="K3664" i="1"/>
  <c r="J3660" i="1"/>
  <c r="K3660" i="1"/>
  <c r="J3656" i="1"/>
  <c r="K3656" i="1"/>
  <c r="J3652" i="1"/>
  <c r="K3652" i="1"/>
  <c r="J3648" i="1"/>
  <c r="K3648" i="1"/>
  <c r="J3644" i="1"/>
  <c r="K3644" i="1"/>
  <c r="J3640" i="1"/>
  <c r="K3640" i="1"/>
  <c r="J3636" i="1"/>
  <c r="K3636" i="1"/>
  <c r="J3632" i="1"/>
  <c r="K3632" i="1"/>
  <c r="J3628" i="1"/>
  <c r="K3628" i="1"/>
  <c r="J3624" i="1"/>
  <c r="K3624" i="1"/>
  <c r="J3620" i="1"/>
  <c r="K3620" i="1"/>
  <c r="J3616" i="1"/>
  <c r="K3616" i="1"/>
  <c r="J3612" i="1"/>
  <c r="K3612" i="1"/>
  <c r="J3608" i="1"/>
  <c r="K3608" i="1"/>
  <c r="J3604" i="1"/>
  <c r="K3604" i="1"/>
  <c r="J3600" i="1"/>
  <c r="K3600" i="1"/>
  <c r="J3596" i="1"/>
  <c r="K3596" i="1"/>
  <c r="J3592" i="1"/>
  <c r="K3592" i="1"/>
  <c r="J3588" i="1"/>
  <c r="K3588" i="1"/>
  <c r="J3584" i="1"/>
  <c r="K3584" i="1"/>
  <c r="J3580" i="1"/>
  <c r="K3580" i="1"/>
  <c r="J3576" i="1"/>
  <c r="K3576" i="1"/>
  <c r="J3572" i="1"/>
  <c r="K3572" i="1"/>
  <c r="J3568" i="1"/>
  <c r="K3568" i="1"/>
  <c r="J3564" i="1"/>
  <c r="K3564" i="1"/>
  <c r="J3560" i="1"/>
  <c r="K3560" i="1"/>
  <c r="J3556" i="1"/>
  <c r="K3556" i="1"/>
  <c r="J3552" i="1"/>
  <c r="K3552" i="1"/>
  <c r="J3548" i="1"/>
  <c r="K3548" i="1"/>
  <c r="J3544" i="1"/>
  <c r="K3544" i="1"/>
  <c r="J3540" i="1"/>
  <c r="K3540" i="1"/>
  <c r="J3536" i="1"/>
  <c r="K3536" i="1"/>
  <c r="J3532" i="1"/>
  <c r="K3532" i="1"/>
  <c r="J3528" i="1"/>
  <c r="K3528" i="1"/>
  <c r="J3524" i="1"/>
  <c r="K3524" i="1"/>
  <c r="J3520" i="1"/>
  <c r="K3520" i="1"/>
  <c r="J3516" i="1"/>
  <c r="K3516" i="1"/>
  <c r="J3512" i="1"/>
  <c r="K3512" i="1"/>
  <c r="J3508" i="1"/>
  <c r="K3508" i="1"/>
  <c r="J3504" i="1"/>
  <c r="K3504" i="1"/>
  <c r="J3500" i="1"/>
  <c r="K3500" i="1"/>
  <c r="J3496" i="1"/>
  <c r="K3496" i="1"/>
  <c r="J3492" i="1"/>
  <c r="K3492" i="1"/>
  <c r="J3488" i="1"/>
  <c r="K3488" i="1"/>
  <c r="J3484" i="1"/>
  <c r="K3484" i="1"/>
  <c r="J3480" i="1"/>
  <c r="K3480" i="1"/>
  <c r="J3476" i="1"/>
  <c r="K3476" i="1"/>
  <c r="J3472" i="1"/>
  <c r="K3472" i="1"/>
  <c r="J3468" i="1"/>
  <c r="K3468" i="1"/>
  <c r="J3464" i="1"/>
  <c r="K3464" i="1"/>
  <c r="J3460" i="1"/>
  <c r="K3460" i="1"/>
  <c r="J3456" i="1"/>
  <c r="K3456" i="1"/>
  <c r="J3452" i="1"/>
  <c r="K3452" i="1"/>
  <c r="J3448" i="1"/>
  <c r="K3448" i="1"/>
  <c r="J3444" i="1"/>
  <c r="K3444" i="1"/>
  <c r="J3440" i="1"/>
  <c r="K3440" i="1"/>
  <c r="J3436" i="1"/>
  <c r="K3436" i="1"/>
  <c r="J3432" i="1"/>
  <c r="K3432" i="1"/>
  <c r="J3428" i="1"/>
  <c r="K3428" i="1"/>
  <c r="J3424" i="1"/>
  <c r="K3424" i="1"/>
  <c r="J3420" i="1"/>
  <c r="K3420" i="1"/>
  <c r="J3416" i="1"/>
  <c r="K3416" i="1"/>
  <c r="J3412" i="1"/>
  <c r="K3412" i="1"/>
  <c r="J3408" i="1"/>
  <c r="K3408" i="1"/>
  <c r="J3404" i="1"/>
  <c r="K3404" i="1"/>
  <c r="J3400" i="1"/>
  <c r="K3400" i="1"/>
  <c r="J3396" i="1"/>
  <c r="K3396" i="1"/>
  <c r="J3392" i="1"/>
  <c r="K3392" i="1"/>
  <c r="J3388" i="1"/>
  <c r="K3388" i="1"/>
  <c r="J3384" i="1"/>
  <c r="K3384" i="1"/>
  <c r="J3380" i="1"/>
  <c r="K3380" i="1"/>
  <c r="J3376" i="1"/>
  <c r="K3376" i="1"/>
  <c r="J3372" i="1"/>
  <c r="K3372" i="1"/>
  <c r="J3368" i="1"/>
  <c r="K3368" i="1"/>
  <c r="J3364" i="1"/>
  <c r="K3364" i="1"/>
  <c r="J3360" i="1"/>
  <c r="K3360" i="1"/>
  <c r="J3356" i="1"/>
  <c r="K3356" i="1"/>
  <c r="J3352" i="1"/>
  <c r="K3352" i="1"/>
  <c r="J3348" i="1"/>
  <c r="K3348" i="1"/>
  <c r="J3344" i="1"/>
  <c r="K3344" i="1"/>
  <c r="J3340" i="1"/>
  <c r="K3340" i="1"/>
  <c r="J3336" i="1"/>
  <c r="K3336" i="1"/>
  <c r="J3332" i="1"/>
  <c r="K3332" i="1"/>
  <c r="J3328" i="1"/>
  <c r="K3328" i="1"/>
  <c r="J3324" i="1"/>
  <c r="K3324" i="1"/>
  <c r="J3320" i="1"/>
  <c r="K3320" i="1"/>
  <c r="J3316" i="1"/>
  <c r="K3316" i="1"/>
  <c r="J3312" i="1"/>
  <c r="K3312" i="1"/>
  <c r="J3308" i="1"/>
  <c r="K3308" i="1"/>
  <c r="J3304" i="1"/>
  <c r="K3304" i="1"/>
  <c r="J3300" i="1"/>
  <c r="K3300" i="1"/>
  <c r="J3296" i="1"/>
  <c r="K3296" i="1"/>
  <c r="J3292" i="1"/>
  <c r="K3292" i="1"/>
  <c r="J3288" i="1"/>
  <c r="K3288" i="1"/>
  <c r="J3284" i="1"/>
  <c r="K3284" i="1"/>
  <c r="J3280" i="1"/>
  <c r="K3280" i="1"/>
  <c r="J3276" i="1"/>
  <c r="K3276" i="1"/>
  <c r="J3272" i="1"/>
  <c r="K3272" i="1"/>
  <c r="J3268" i="1"/>
  <c r="K3268" i="1"/>
  <c r="J3264" i="1"/>
  <c r="K3264" i="1"/>
  <c r="J3260" i="1"/>
  <c r="K3260" i="1"/>
  <c r="J3256" i="1"/>
  <c r="K3256" i="1"/>
  <c r="J3252" i="1"/>
  <c r="K3252" i="1"/>
  <c r="J3248" i="1"/>
  <c r="K3248" i="1"/>
  <c r="J3244" i="1"/>
  <c r="K3244" i="1"/>
  <c r="J3240" i="1"/>
  <c r="K3240" i="1"/>
  <c r="J3236" i="1"/>
  <c r="K3236" i="1"/>
  <c r="J3232" i="1"/>
  <c r="K3232" i="1"/>
  <c r="J3228" i="1"/>
  <c r="K3228" i="1"/>
  <c r="J3224" i="1"/>
  <c r="K3224" i="1"/>
  <c r="J3220" i="1"/>
  <c r="K3220" i="1"/>
  <c r="J3216" i="1"/>
  <c r="K3216" i="1"/>
  <c r="J3212" i="1"/>
  <c r="K3212" i="1"/>
  <c r="J3208" i="1"/>
  <c r="K3208" i="1"/>
  <c r="J3204" i="1"/>
  <c r="K3204" i="1"/>
  <c r="J3200" i="1"/>
  <c r="K3200" i="1"/>
  <c r="J3196" i="1"/>
  <c r="K3196" i="1"/>
  <c r="J3192" i="1"/>
  <c r="K3192" i="1"/>
  <c r="J3188" i="1"/>
  <c r="K3188" i="1"/>
  <c r="J3184" i="1"/>
  <c r="K3184" i="1"/>
  <c r="J3180" i="1"/>
  <c r="K3180" i="1"/>
  <c r="J3176" i="1"/>
  <c r="K3176" i="1"/>
  <c r="J3172" i="1"/>
  <c r="K3172" i="1"/>
  <c r="J3168" i="1"/>
  <c r="K3168" i="1"/>
  <c r="J3164" i="1"/>
  <c r="K3164" i="1"/>
  <c r="J3160" i="1"/>
  <c r="K3160" i="1"/>
  <c r="J3156" i="1"/>
  <c r="K3156" i="1"/>
  <c r="J3152" i="1"/>
  <c r="K3152" i="1"/>
  <c r="J3148" i="1"/>
  <c r="K3148" i="1"/>
  <c r="J3144" i="1"/>
  <c r="K3144" i="1"/>
  <c r="J3140" i="1"/>
  <c r="K3140" i="1"/>
  <c r="J3136" i="1"/>
  <c r="K3136" i="1"/>
  <c r="J3132" i="1"/>
  <c r="K3132" i="1"/>
  <c r="J3128" i="1"/>
  <c r="K3128" i="1"/>
  <c r="J3124" i="1"/>
  <c r="K3124" i="1"/>
  <c r="J3120" i="1"/>
  <c r="K3120" i="1"/>
  <c r="J3116" i="1"/>
  <c r="K3116" i="1"/>
  <c r="J3112" i="1"/>
  <c r="K3112" i="1"/>
  <c r="J3108" i="1"/>
  <c r="K3108" i="1"/>
  <c r="J3104" i="1"/>
  <c r="K3104" i="1"/>
  <c r="J3100" i="1"/>
  <c r="K3100" i="1"/>
  <c r="J3096" i="1"/>
  <c r="K3096" i="1"/>
  <c r="J3092" i="1"/>
  <c r="K3092" i="1"/>
  <c r="J3088" i="1"/>
  <c r="K3088" i="1"/>
  <c r="J3084" i="1"/>
  <c r="K3084" i="1"/>
  <c r="J3080" i="1"/>
  <c r="K3080" i="1"/>
  <c r="J3076" i="1"/>
  <c r="K3076" i="1"/>
  <c r="J3072" i="1"/>
  <c r="K3072" i="1"/>
  <c r="J3068" i="1"/>
  <c r="K3068" i="1"/>
  <c r="J3064" i="1"/>
  <c r="K3064" i="1"/>
  <c r="J3060" i="1"/>
  <c r="K3060" i="1"/>
  <c r="J3056" i="1"/>
  <c r="K3056" i="1"/>
  <c r="J3052" i="1"/>
  <c r="K3052" i="1"/>
  <c r="J3048" i="1"/>
  <c r="K3048" i="1"/>
  <c r="J3044" i="1"/>
  <c r="K3044" i="1"/>
  <c r="J3040" i="1"/>
  <c r="K3040" i="1"/>
  <c r="J3036" i="1"/>
  <c r="K3036" i="1"/>
  <c r="J3032" i="1"/>
  <c r="K3032" i="1"/>
  <c r="J3028" i="1"/>
  <c r="K3028" i="1"/>
  <c r="J3024" i="1"/>
  <c r="K3024" i="1"/>
  <c r="J3020" i="1"/>
  <c r="K3020" i="1"/>
  <c r="J3016" i="1"/>
  <c r="K3016" i="1"/>
  <c r="J3012" i="1"/>
  <c r="K3012" i="1"/>
  <c r="J3008" i="1"/>
  <c r="K3008" i="1"/>
  <c r="J3004" i="1"/>
  <c r="K3004" i="1"/>
  <c r="J3000" i="1"/>
  <c r="K3000" i="1"/>
  <c r="J2996" i="1"/>
  <c r="K2996" i="1"/>
  <c r="J2992" i="1"/>
  <c r="K2992" i="1"/>
  <c r="J2988" i="1"/>
  <c r="K2988" i="1"/>
  <c r="J2984" i="1"/>
  <c r="K2984" i="1"/>
  <c r="J2980" i="1"/>
  <c r="K2980" i="1"/>
  <c r="J2976" i="1"/>
  <c r="K2976" i="1"/>
  <c r="J2972" i="1"/>
  <c r="K2972" i="1"/>
  <c r="J2968" i="1"/>
  <c r="K2968" i="1"/>
  <c r="J2964" i="1"/>
  <c r="K2964" i="1"/>
  <c r="J2960" i="1"/>
  <c r="K2960" i="1"/>
  <c r="J2956" i="1"/>
  <c r="K2956" i="1"/>
  <c r="J2952" i="1"/>
  <c r="K2952" i="1"/>
  <c r="J2948" i="1"/>
  <c r="K2948" i="1"/>
  <c r="J2944" i="1"/>
  <c r="K2944" i="1"/>
  <c r="J2940" i="1"/>
  <c r="K2940" i="1"/>
  <c r="J2936" i="1"/>
  <c r="K2936" i="1"/>
  <c r="J2932" i="1"/>
  <c r="K2932" i="1"/>
  <c r="J2928" i="1"/>
  <c r="K2928" i="1"/>
  <c r="J2924" i="1"/>
  <c r="K2924" i="1"/>
  <c r="J2920" i="1"/>
  <c r="K2920" i="1"/>
  <c r="J2916" i="1"/>
  <c r="K2916" i="1"/>
  <c r="J2912" i="1"/>
  <c r="K2912" i="1"/>
  <c r="J2908" i="1"/>
  <c r="K2908" i="1"/>
  <c r="J2904" i="1"/>
  <c r="K2904" i="1"/>
  <c r="J2900" i="1"/>
  <c r="K2900" i="1"/>
  <c r="J2896" i="1"/>
  <c r="K2896" i="1"/>
  <c r="J2892" i="1"/>
  <c r="K2892" i="1"/>
  <c r="J2888" i="1"/>
  <c r="K2888" i="1"/>
  <c r="J2884" i="1"/>
  <c r="K2884" i="1"/>
  <c r="J2880" i="1"/>
  <c r="K2880" i="1"/>
  <c r="J2876" i="1"/>
  <c r="K2876" i="1"/>
  <c r="J2872" i="1"/>
  <c r="K2872" i="1"/>
  <c r="J2868" i="1"/>
  <c r="K2868" i="1"/>
  <c r="J2864" i="1"/>
  <c r="K2864" i="1"/>
  <c r="J2860" i="1"/>
  <c r="K2860" i="1"/>
  <c r="J2856" i="1"/>
  <c r="K2856" i="1"/>
  <c r="J2852" i="1"/>
  <c r="K2852" i="1"/>
  <c r="J2848" i="1"/>
  <c r="K2848" i="1"/>
  <c r="J2844" i="1"/>
  <c r="K2844" i="1"/>
  <c r="J2840" i="1"/>
  <c r="K2840" i="1"/>
  <c r="J2836" i="1"/>
  <c r="K2836" i="1"/>
  <c r="J2832" i="1"/>
  <c r="K2832" i="1"/>
  <c r="J2828" i="1"/>
  <c r="K2828" i="1"/>
  <c r="J2824" i="1"/>
  <c r="K2824" i="1"/>
  <c r="J2820" i="1"/>
  <c r="K2820" i="1"/>
  <c r="J2816" i="1"/>
  <c r="K2816" i="1"/>
  <c r="J2812" i="1"/>
  <c r="K2812" i="1"/>
  <c r="J2808" i="1"/>
  <c r="K2808" i="1"/>
  <c r="J2804" i="1"/>
  <c r="K2804" i="1"/>
  <c r="J2800" i="1"/>
  <c r="K2800" i="1"/>
  <c r="J2796" i="1"/>
  <c r="K2796" i="1"/>
  <c r="J2792" i="1"/>
  <c r="K2792" i="1"/>
  <c r="J2788" i="1"/>
  <c r="K2788" i="1"/>
  <c r="J2784" i="1"/>
  <c r="K2784" i="1"/>
  <c r="J2780" i="1"/>
  <c r="K2780" i="1"/>
  <c r="J2776" i="1"/>
  <c r="K2776" i="1"/>
  <c r="J2772" i="1"/>
  <c r="K2772" i="1"/>
  <c r="J2768" i="1"/>
  <c r="K2768" i="1"/>
  <c r="J2764" i="1"/>
  <c r="K2764" i="1"/>
  <c r="J2760" i="1"/>
  <c r="K2760" i="1"/>
  <c r="J2756" i="1"/>
  <c r="K2756" i="1"/>
  <c r="J2752" i="1"/>
  <c r="K2752" i="1"/>
  <c r="J2748" i="1"/>
  <c r="K2748" i="1"/>
  <c r="J2744" i="1"/>
  <c r="K2744" i="1"/>
  <c r="J2740" i="1"/>
  <c r="K2740" i="1"/>
  <c r="J2736" i="1"/>
  <c r="K2736" i="1"/>
  <c r="J2732" i="1"/>
  <c r="K2732" i="1"/>
  <c r="J2728" i="1"/>
  <c r="K2728" i="1"/>
  <c r="J2724" i="1"/>
  <c r="K2724" i="1"/>
  <c r="J2720" i="1"/>
  <c r="K2720" i="1"/>
  <c r="J2716" i="1"/>
  <c r="K2716" i="1"/>
  <c r="J2712" i="1"/>
  <c r="K2712" i="1"/>
  <c r="J2708" i="1"/>
  <c r="K2708" i="1"/>
  <c r="J2704" i="1"/>
  <c r="K2704" i="1"/>
  <c r="J2700" i="1"/>
  <c r="K2700" i="1"/>
  <c r="J2696" i="1"/>
  <c r="K2696" i="1"/>
  <c r="J2692" i="1"/>
  <c r="K2692" i="1"/>
  <c r="J2688" i="1"/>
  <c r="K2688" i="1"/>
  <c r="J2684" i="1"/>
  <c r="K2684" i="1"/>
  <c r="J2680" i="1"/>
  <c r="K2680" i="1"/>
  <c r="J2676" i="1"/>
  <c r="K2676" i="1"/>
  <c r="J2672" i="1"/>
  <c r="K2672" i="1"/>
  <c r="J2668" i="1"/>
  <c r="K2668" i="1"/>
  <c r="J2664" i="1"/>
  <c r="K2664" i="1"/>
  <c r="J2660" i="1"/>
  <c r="K2660" i="1"/>
  <c r="J2656" i="1"/>
  <c r="K2656" i="1"/>
  <c r="J2652" i="1"/>
  <c r="K2652" i="1"/>
  <c r="J2648" i="1"/>
  <c r="K2648" i="1"/>
  <c r="J2644" i="1"/>
  <c r="K2644" i="1"/>
  <c r="J2640" i="1"/>
  <c r="K2640" i="1"/>
  <c r="J2636" i="1"/>
  <c r="K2636" i="1"/>
  <c r="J2632" i="1"/>
  <c r="K2632" i="1"/>
  <c r="J2628" i="1"/>
  <c r="K2628" i="1"/>
  <c r="J2624" i="1"/>
  <c r="K2624" i="1"/>
  <c r="J2620" i="1"/>
  <c r="K2620" i="1"/>
  <c r="J2616" i="1"/>
  <c r="K2616" i="1"/>
  <c r="J2612" i="1"/>
  <c r="K2612" i="1"/>
  <c r="J2608" i="1"/>
  <c r="K2608" i="1"/>
  <c r="J2604" i="1"/>
  <c r="K2604" i="1"/>
  <c r="J2600" i="1"/>
  <c r="K2600" i="1"/>
  <c r="J2596" i="1"/>
  <c r="K2596" i="1"/>
  <c r="J2592" i="1"/>
  <c r="K2592" i="1"/>
  <c r="J2588" i="1"/>
  <c r="K2588" i="1"/>
  <c r="J2584" i="1"/>
  <c r="K2584" i="1"/>
  <c r="J2580" i="1"/>
  <c r="K2580" i="1"/>
  <c r="J2576" i="1"/>
  <c r="K2576" i="1"/>
  <c r="J2572" i="1"/>
  <c r="K2572" i="1"/>
  <c r="J2568" i="1"/>
  <c r="K2568" i="1"/>
  <c r="J2564" i="1"/>
  <c r="K2564" i="1"/>
  <c r="J2560" i="1"/>
  <c r="K2560" i="1"/>
  <c r="J2556" i="1"/>
  <c r="K2556" i="1"/>
  <c r="J2552" i="1"/>
  <c r="K2552" i="1"/>
  <c r="J2548" i="1"/>
  <c r="K2548" i="1"/>
  <c r="J2544" i="1"/>
  <c r="K2544" i="1"/>
  <c r="J2540" i="1"/>
  <c r="K2540" i="1"/>
  <c r="J2536" i="1"/>
  <c r="K2536" i="1"/>
  <c r="J2532" i="1"/>
  <c r="K2532" i="1"/>
  <c r="J2528" i="1"/>
  <c r="K2528" i="1"/>
  <c r="J2524" i="1"/>
  <c r="K2524" i="1"/>
  <c r="J2520" i="1"/>
  <c r="K2520" i="1"/>
  <c r="J2516" i="1"/>
  <c r="K2516" i="1"/>
  <c r="J2512" i="1"/>
  <c r="K2512" i="1"/>
  <c r="J2508" i="1"/>
  <c r="K2508" i="1"/>
  <c r="J2504" i="1"/>
  <c r="K2504" i="1"/>
  <c r="J2500" i="1"/>
  <c r="K2500" i="1"/>
  <c r="J2496" i="1"/>
  <c r="K2496" i="1"/>
  <c r="J2492" i="1"/>
  <c r="K2492" i="1"/>
  <c r="J2488" i="1"/>
  <c r="K2488" i="1"/>
  <c r="J2484" i="1"/>
  <c r="K2484" i="1"/>
  <c r="J2480" i="1"/>
  <c r="K2480" i="1"/>
  <c r="J2476" i="1"/>
  <c r="K2476" i="1"/>
  <c r="J2472" i="1"/>
  <c r="K2472" i="1"/>
  <c r="J2468" i="1"/>
  <c r="K2468" i="1"/>
  <c r="J2464" i="1"/>
  <c r="K2464" i="1"/>
  <c r="J2460" i="1"/>
  <c r="K2460" i="1"/>
  <c r="J2456" i="1"/>
  <c r="K2456" i="1"/>
  <c r="J2452" i="1"/>
  <c r="K2452" i="1"/>
  <c r="J2448" i="1"/>
  <c r="K2448" i="1"/>
  <c r="J2444" i="1"/>
  <c r="K2444" i="1"/>
  <c r="J2440" i="1"/>
  <c r="K2440" i="1"/>
  <c r="J2436" i="1"/>
  <c r="K2436" i="1"/>
  <c r="J2432" i="1"/>
  <c r="K2432" i="1"/>
  <c r="J2428" i="1"/>
  <c r="K2428" i="1"/>
  <c r="J2424" i="1"/>
  <c r="K2424" i="1"/>
  <c r="J2420" i="1"/>
  <c r="K2420" i="1"/>
  <c r="J2416" i="1"/>
  <c r="K2416" i="1"/>
  <c r="J2412" i="1"/>
  <c r="K2412" i="1"/>
  <c r="J2408" i="1"/>
  <c r="K2408" i="1"/>
  <c r="J2404" i="1"/>
  <c r="K2404" i="1"/>
  <c r="J2400" i="1"/>
  <c r="K2400" i="1"/>
  <c r="J2396" i="1"/>
  <c r="K2396" i="1"/>
  <c r="J2392" i="1"/>
  <c r="K2392" i="1"/>
  <c r="J2388" i="1"/>
  <c r="K2388" i="1"/>
  <c r="J2384" i="1"/>
  <c r="K2384" i="1"/>
  <c r="J2380" i="1"/>
  <c r="K2380" i="1"/>
  <c r="J2376" i="1"/>
  <c r="K2376" i="1"/>
  <c r="J2372" i="1"/>
  <c r="K2372" i="1"/>
  <c r="J2368" i="1"/>
  <c r="K2368" i="1"/>
  <c r="J2364" i="1"/>
  <c r="K2364" i="1"/>
  <c r="J2360" i="1"/>
  <c r="K2360" i="1"/>
  <c r="J2356" i="1"/>
  <c r="K2356" i="1"/>
  <c r="J2352" i="1"/>
  <c r="K2352" i="1"/>
  <c r="J2348" i="1"/>
  <c r="K2348" i="1"/>
  <c r="J2344" i="1"/>
  <c r="K2344" i="1"/>
  <c r="J2340" i="1"/>
  <c r="K2340" i="1"/>
  <c r="J2336" i="1"/>
  <c r="K2336" i="1"/>
  <c r="J2332" i="1"/>
  <c r="K2332" i="1"/>
  <c r="J2328" i="1"/>
  <c r="K2328" i="1"/>
  <c r="J2324" i="1"/>
  <c r="K2324" i="1"/>
  <c r="J2320" i="1"/>
  <c r="K2320" i="1"/>
  <c r="J2316" i="1"/>
  <c r="K2316" i="1"/>
  <c r="J2312" i="1"/>
  <c r="K2312" i="1"/>
  <c r="J2308" i="1"/>
  <c r="K2308" i="1"/>
  <c r="J2304" i="1"/>
  <c r="K2304" i="1"/>
  <c r="J2300" i="1"/>
  <c r="K2300" i="1"/>
  <c r="J2296" i="1"/>
  <c r="K2296" i="1"/>
  <c r="J2292" i="1"/>
  <c r="K2292" i="1"/>
  <c r="J2288" i="1"/>
  <c r="K2288" i="1"/>
  <c r="J2284" i="1"/>
  <c r="K2284" i="1"/>
  <c r="J2280" i="1"/>
  <c r="K2280" i="1"/>
  <c r="J2276" i="1"/>
  <c r="K2276" i="1"/>
  <c r="J2272" i="1"/>
  <c r="K2272" i="1"/>
  <c r="J2268" i="1"/>
  <c r="K2268" i="1"/>
  <c r="J2264" i="1"/>
  <c r="K2264" i="1"/>
  <c r="J2260" i="1"/>
  <c r="K2260" i="1"/>
  <c r="J2256" i="1"/>
  <c r="K2256" i="1"/>
  <c r="J2252" i="1"/>
  <c r="K2252" i="1"/>
  <c r="J2248" i="1"/>
  <c r="K2248" i="1"/>
  <c r="J2244" i="1"/>
  <c r="K2244" i="1"/>
  <c r="J2240" i="1"/>
  <c r="K2240" i="1"/>
  <c r="J2236" i="1"/>
  <c r="K2236" i="1"/>
  <c r="J2232" i="1"/>
  <c r="K2232" i="1"/>
  <c r="J2228" i="1"/>
  <c r="K2228" i="1"/>
  <c r="J2224" i="1"/>
  <c r="K2224" i="1"/>
  <c r="J2220" i="1"/>
  <c r="K2220" i="1"/>
  <c r="J2216" i="1"/>
  <c r="K2216" i="1"/>
  <c r="J2212" i="1"/>
  <c r="K2212" i="1"/>
  <c r="J2208" i="1"/>
  <c r="K2208" i="1"/>
  <c r="J2204" i="1"/>
  <c r="K2204" i="1"/>
  <c r="J2200" i="1"/>
  <c r="K2200" i="1"/>
  <c r="J2196" i="1"/>
  <c r="K2196" i="1"/>
  <c r="J2192" i="1"/>
  <c r="K2192" i="1"/>
  <c r="J2188" i="1"/>
  <c r="K2188" i="1"/>
  <c r="J2184" i="1"/>
  <c r="K2184" i="1"/>
  <c r="J2180" i="1"/>
  <c r="K2180" i="1"/>
  <c r="J2176" i="1"/>
  <c r="K2176" i="1"/>
  <c r="J2172" i="1"/>
  <c r="K2172" i="1"/>
  <c r="J2168" i="1"/>
  <c r="K2168" i="1"/>
  <c r="J2164" i="1"/>
  <c r="K2164" i="1"/>
  <c r="J2160" i="1"/>
  <c r="K2160" i="1"/>
  <c r="J2156" i="1"/>
  <c r="K2156" i="1"/>
  <c r="J2152" i="1"/>
  <c r="K2152" i="1"/>
  <c r="J2148" i="1"/>
  <c r="K2148" i="1"/>
  <c r="J2144" i="1"/>
  <c r="K2144" i="1"/>
  <c r="J2140" i="1"/>
  <c r="K2140" i="1"/>
  <c r="J2136" i="1"/>
  <c r="K2136" i="1"/>
  <c r="J2132" i="1"/>
  <c r="K2132" i="1"/>
  <c r="J2128" i="1"/>
  <c r="K2128" i="1"/>
  <c r="J2124" i="1"/>
  <c r="K2124" i="1"/>
  <c r="J2120" i="1"/>
  <c r="K2120" i="1"/>
  <c r="J2116" i="1"/>
  <c r="K2116" i="1"/>
  <c r="J2112" i="1"/>
  <c r="K2112" i="1"/>
  <c r="J2108" i="1"/>
  <c r="K2108" i="1"/>
  <c r="J2104" i="1"/>
  <c r="K2104" i="1"/>
  <c r="J2100" i="1"/>
  <c r="K2100" i="1"/>
  <c r="J2096" i="1"/>
  <c r="K2096" i="1"/>
  <c r="J2092" i="1"/>
  <c r="K2092" i="1"/>
  <c r="J2088" i="1"/>
  <c r="K2088" i="1"/>
  <c r="J2084" i="1"/>
  <c r="K2084" i="1"/>
  <c r="J2080" i="1"/>
  <c r="K2080" i="1"/>
  <c r="J2076" i="1"/>
  <c r="K2076" i="1"/>
  <c r="J2072" i="1"/>
  <c r="K2072" i="1"/>
  <c r="J2068" i="1"/>
  <c r="K2068" i="1"/>
  <c r="J2064" i="1"/>
  <c r="K2064" i="1"/>
  <c r="J2060" i="1"/>
  <c r="K2060" i="1"/>
  <c r="J2056" i="1"/>
  <c r="K2056" i="1"/>
  <c r="J2052" i="1"/>
  <c r="K2052" i="1"/>
  <c r="J2048" i="1"/>
  <c r="K2048" i="1"/>
  <c r="J2044" i="1"/>
  <c r="K2044" i="1"/>
  <c r="J2040" i="1"/>
  <c r="K2040" i="1"/>
  <c r="J2036" i="1"/>
  <c r="K2036" i="1"/>
  <c r="J2032" i="1"/>
  <c r="K2032" i="1"/>
  <c r="J2028" i="1"/>
  <c r="K2028" i="1"/>
  <c r="J2024" i="1"/>
  <c r="K2024" i="1"/>
  <c r="J2020" i="1"/>
  <c r="K2020" i="1"/>
  <c r="J2016" i="1"/>
  <c r="K2016" i="1"/>
  <c r="J2012" i="1"/>
  <c r="K2012" i="1"/>
  <c r="J2008" i="1"/>
  <c r="K2008" i="1"/>
  <c r="J2004" i="1"/>
  <c r="K2004" i="1"/>
  <c r="J2000" i="1"/>
  <c r="K2000" i="1"/>
  <c r="J1996" i="1"/>
  <c r="K1996" i="1"/>
  <c r="J1992" i="1"/>
  <c r="K1992" i="1"/>
  <c r="J1988" i="1"/>
  <c r="K1988" i="1"/>
  <c r="J1984" i="1"/>
  <c r="K1984" i="1"/>
  <c r="J1980" i="1"/>
  <c r="K1980" i="1"/>
  <c r="J1976" i="1"/>
  <c r="K1976" i="1"/>
  <c r="J1972" i="1"/>
  <c r="K1972" i="1"/>
  <c r="J1968" i="1"/>
  <c r="K1968" i="1"/>
  <c r="J1964" i="1"/>
  <c r="K1964" i="1"/>
  <c r="J1960" i="1"/>
  <c r="K1960" i="1"/>
  <c r="J1956" i="1"/>
  <c r="K1956" i="1"/>
  <c r="J1952" i="1"/>
  <c r="K1952" i="1"/>
  <c r="J1948" i="1"/>
  <c r="K1948" i="1"/>
  <c r="J1944" i="1"/>
  <c r="K1944" i="1"/>
  <c r="J1940" i="1"/>
  <c r="K1940" i="1"/>
  <c r="J1936" i="1"/>
  <c r="K1936" i="1"/>
  <c r="J1932" i="1"/>
  <c r="K1932" i="1"/>
  <c r="J1928" i="1"/>
  <c r="K1928" i="1"/>
  <c r="J1924" i="1"/>
  <c r="K1924" i="1"/>
  <c r="J1920" i="1"/>
  <c r="K1920" i="1"/>
  <c r="J1916" i="1"/>
  <c r="K1916" i="1"/>
  <c r="J1912" i="1"/>
  <c r="K1912" i="1"/>
  <c r="J1908" i="1"/>
  <c r="K1908" i="1"/>
  <c r="J1904" i="1"/>
  <c r="K1904" i="1"/>
  <c r="J1900" i="1"/>
  <c r="K1900" i="1"/>
  <c r="J1896" i="1"/>
  <c r="K1896" i="1"/>
  <c r="J1892" i="1"/>
  <c r="K1892" i="1"/>
  <c r="J1888" i="1"/>
  <c r="K1888" i="1"/>
  <c r="J1884" i="1"/>
  <c r="K1884" i="1"/>
  <c r="J1880" i="1"/>
  <c r="K1880" i="1"/>
  <c r="J1876" i="1"/>
  <c r="K1876" i="1"/>
  <c r="J1872" i="1"/>
  <c r="K1872" i="1"/>
  <c r="J1868" i="1"/>
  <c r="K1868" i="1"/>
  <c r="J1864" i="1"/>
  <c r="K1864" i="1"/>
  <c r="J1860" i="1"/>
  <c r="K1860" i="1"/>
  <c r="J1856" i="1"/>
  <c r="K1856" i="1"/>
  <c r="J1852" i="1"/>
  <c r="K1852" i="1"/>
  <c r="J1848" i="1"/>
  <c r="K1848" i="1"/>
  <c r="J1844" i="1"/>
  <c r="K1844" i="1"/>
  <c r="J1840" i="1"/>
  <c r="K1840" i="1"/>
  <c r="J1836" i="1"/>
  <c r="K1836" i="1"/>
  <c r="J1832" i="1"/>
  <c r="K1832" i="1"/>
  <c r="J1828" i="1"/>
  <c r="K1828" i="1"/>
  <c r="J1824" i="1"/>
  <c r="K1824" i="1"/>
  <c r="J1820" i="1"/>
  <c r="K1820" i="1"/>
  <c r="J1816" i="1"/>
  <c r="K1816" i="1"/>
  <c r="J1812" i="1"/>
  <c r="K1812" i="1"/>
  <c r="J1808" i="1"/>
  <c r="K1808" i="1"/>
  <c r="J1804" i="1"/>
  <c r="K1804" i="1"/>
  <c r="J1800" i="1"/>
  <c r="K1800" i="1"/>
  <c r="J1796" i="1"/>
  <c r="K1796" i="1"/>
  <c r="J1792" i="1"/>
  <c r="K1792" i="1"/>
  <c r="J1788" i="1"/>
  <c r="K1788" i="1"/>
  <c r="J1784" i="1"/>
  <c r="K1784" i="1"/>
  <c r="J1780" i="1"/>
  <c r="K1780" i="1"/>
  <c r="J1776" i="1"/>
  <c r="K1776" i="1"/>
  <c r="J1772" i="1"/>
  <c r="K1772" i="1"/>
  <c r="J1768" i="1"/>
  <c r="K1768" i="1"/>
  <c r="J1764" i="1"/>
  <c r="K1764" i="1"/>
  <c r="J1760" i="1"/>
  <c r="K1760" i="1"/>
  <c r="J1756" i="1"/>
  <c r="K1756" i="1"/>
  <c r="J1752" i="1"/>
  <c r="K1752" i="1"/>
  <c r="J1748" i="1"/>
  <c r="K1748" i="1"/>
  <c r="J1744" i="1"/>
  <c r="K1744" i="1"/>
  <c r="J1740" i="1"/>
  <c r="K1740" i="1"/>
  <c r="J1736" i="1"/>
  <c r="K1736" i="1"/>
  <c r="J1732" i="1"/>
  <c r="K1732" i="1"/>
  <c r="J1728" i="1"/>
  <c r="K1728" i="1"/>
  <c r="J1724" i="1"/>
  <c r="K1724" i="1"/>
  <c r="J1720" i="1"/>
  <c r="K1720" i="1"/>
  <c r="J1716" i="1"/>
  <c r="K1716" i="1"/>
  <c r="J1712" i="1"/>
  <c r="K1712" i="1"/>
  <c r="J1708" i="1"/>
  <c r="K1708" i="1"/>
  <c r="J1704" i="1"/>
  <c r="K1704" i="1"/>
  <c r="J1700" i="1"/>
  <c r="K1700" i="1"/>
  <c r="J1696" i="1"/>
  <c r="K1696" i="1"/>
  <c r="J1692" i="1"/>
  <c r="K1692" i="1"/>
  <c r="J1688" i="1"/>
  <c r="K1688" i="1"/>
  <c r="J1684" i="1"/>
  <c r="K1684" i="1"/>
  <c r="J1680" i="1"/>
  <c r="K1680" i="1"/>
  <c r="J1676" i="1"/>
  <c r="K1676" i="1"/>
  <c r="J1672" i="1"/>
  <c r="K1672" i="1"/>
  <c r="J1668" i="1"/>
  <c r="K1668" i="1"/>
  <c r="J1664" i="1"/>
  <c r="K1664" i="1"/>
  <c r="J1660" i="1"/>
  <c r="K1660" i="1"/>
  <c r="J1656" i="1"/>
  <c r="K1656" i="1"/>
  <c r="J1652" i="1"/>
  <c r="K1652" i="1"/>
  <c r="J1648" i="1"/>
  <c r="K1648" i="1"/>
  <c r="J1644" i="1"/>
  <c r="K1644" i="1"/>
  <c r="J1640" i="1"/>
  <c r="K1640" i="1"/>
  <c r="J1636" i="1"/>
  <c r="K1636" i="1"/>
  <c r="J1632" i="1"/>
  <c r="K1632" i="1"/>
  <c r="J1628" i="1"/>
  <c r="K1628" i="1"/>
  <c r="J1624" i="1"/>
  <c r="K1624" i="1"/>
  <c r="J1620" i="1"/>
  <c r="K1620" i="1"/>
  <c r="J1616" i="1"/>
  <c r="K1616" i="1"/>
  <c r="J1612" i="1"/>
  <c r="K1612" i="1"/>
  <c r="J1608" i="1"/>
  <c r="K1608" i="1"/>
  <c r="J1604" i="1"/>
  <c r="K1604" i="1"/>
  <c r="J1600" i="1"/>
  <c r="K1600" i="1"/>
  <c r="J1596" i="1"/>
  <c r="K1596" i="1"/>
  <c r="J1592" i="1"/>
  <c r="K1592" i="1"/>
  <c r="J1588" i="1"/>
  <c r="K1588" i="1"/>
  <c r="J1584" i="1"/>
  <c r="K1584" i="1"/>
  <c r="J1580" i="1"/>
  <c r="K1580" i="1"/>
  <c r="J1576" i="1"/>
  <c r="K1576" i="1"/>
  <c r="J1572" i="1"/>
  <c r="K1572" i="1"/>
  <c r="J1568" i="1"/>
  <c r="K1568" i="1"/>
  <c r="J1564" i="1"/>
  <c r="K1564" i="1"/>
  <c r="J1560" i="1"/>
  <c r="K1560" i="1"/>
  <c r="J1556" i="1"/>
  <c r="K1556" i="1"/>
  <c r="J1552" i="1"/>
  <c r="K1552" i="1"/>
  <c r="J1548" i="1"/>
  <c r="K1548" i="1"/>
  <c r="J1544" i="1"/>
  <c r="K1544" i="1"/>
  <c r="J1540" i="1"/>
  <c r="K1540" i="1"/>
  <c r="J1536" i="1"/>
  <c r="K1536" i="1"/>
  <c r="J1532" i="1"/>
  <c r="K1532" i="1"/>
  <c r="J1528" i="1"/>
  <c r="K1528" i="1"/>
  <c r="J1524" i="1"/>
  <c r="K1524" i="1"/>
  <c r="J1520" i="1"/>
  <c r="K1520" i="1"/>
  <c r="J1516" i="1"/>
  <c r="K1516" i="1"/>
  <c r="J1512" i="1"/>
  <c r="K1512" i="1"/>
  <c r="J1508" i="1"/>
  <c r="K1508" i="1"/>
  <c r="J1504" i="1"/>
  <c r="K1504" i="1"/>
  <c r="J1500" i="1"/>
  <c r="K1500" i="1"/>
  <c r="J1496" i="1"/>
  <c r="K1496" i="1"/>
  <c r="J1492" i="1"/>
  <c r="K1492" i="1"/>
  <c r="J1488" i="1"/>
  <c r="K1488" i="1"/>
  <c r="J1484" i="1"/>
  <c r="K1484" i="1"/>
  <c r="J1480" i="1"/>
  <c r="K1480" i="1"/>
  <c r="J1476" i="1"/>
  <c r="K1476" i="1"/>
  <c r="J1472" i="1"/>
  <c r="K1472" i="1"/>
  <c r="J1468" i="1"/>
  <c r="K1468" i="1"/>
  <c r="J1464" i="1"/>
  <c r="K1464" i="1"/>
  <c r="J1460" i="1"/>
  <c r="K1460" i="1"/>
  <c r="J1456" i="1"/>
  <c r="K1456" i="1"/>
  <c r="J1452" i="1"/>
  <c r="K1452" i="1"/>
  <c r="J1448" i="1"/>
  <c r="K1448" i="1"/>
  <c r="J1444" i="1"/>
  <c r="K1444" i="1"/>
  <c r="J1440" i="1"/>
  <c r="K1440" i="1"/>
  <c r="J1436" i="1"/>
  <c r="K1436" i="1"/>
  <c r="J1432" i="1"/>
  <c r="K1432" i="1"/>
  <c r="J1428" i="1"/>
  <c r="K1428" i="1"/>
  <c r="J1424" i="1"/>
  <c r="K1424" i="1"/>
  <c r="J1420" i="1"/>
  <c r="K1420" i="1"/>
  <c r="J1416" i="1"/>
  <c r="K1416" i="1"/>
  <c r="J1412" i="1"/>
  <c r="K1412" i="1"/>
  <c r="J1408" i="1"/>
  <c r="K1408" i="1"/>
  <c r="J1404" i="1"/>
  <c r="K1404" i="1"/>
  <c r="J1400" i="1"/>
  <c r="K1400" i="1"/>
  <c r="J1396" i="1"/>
  <c r="K1396" i="1"/>
  <c r="J1392" i="1"/>
  <c r="K1392" i="1"/>
  <c r="J1388" i="1"/>
  <c r="K1388" i="1"/>
  <c r="J1384" i="1"/>
  <c r="K1384" i="1"/>
  <c r="J1380" i="1"/>
  <c r="K1380" i="1"/>
  <c r="J1376" i="1"/>
  <c r="K1376" i="1"/>
  <c r="J1372" i="1"/>
  <c r="K1372" i="1"/>
  <c r="J1368" i="1"/>
  <c r="K1368" i="1"/>
  <c r="J1364" i="1"/>
  <c r="K1364" i="1"/>
  <c r="J1360" i="1"/>
  <c r="K1360" i="1"/>
  <c r="J1356" i="1"/>
  <c r="K1356" i="1"/>
  <c r="J1352" i="1"/>
  <c r="K1352" i="1"/>
  <c r="J1348" i="1"/>
  <c r="K1348" i="1"/>
  <c r="J1344" i="1"/>
  <c r="K1344" i="1"/>
  <c r="J1340" i="1"/>
  <c r="K1340" i="1"/>
  <c r="J1336" i="1"/>
  <c r="K1336" i="1"/>
  <c r="J1332" i="1"/>
  <c r="K1332" i="1"/>
  <c r="J1328" i="1"/>
  <c r="K1328" i="1"/>
  <c r="J1324" i="1"/>
  <c r="K1324" i="1"/>
  <c r="J1320" i="1"/>
  <c r="K1320" i="1"/>
  <c r="J1316" i="1"/>
  <c r="K1316" i="1"/>
  <c r="J1312" i="1"/>
  <c r="K1312" i="1"/>
  <c r="J1308" i="1"/>
  <c r="K1308" i="1"/>
  <c r="J1304" i="1"/>
  <c r="K1304" i="1"/>
  <c r="J1300" i="1"/>
  <c r="K1300" i="1"/>
  <c r="J1296" i="1"/>
  <c r="K1296" i="1"/>
  <c r="J1292" i="1"/>
  <c r="K1292" i="1"/>
  <c r="J1288" i="1"/>
  <c r="K1288" i="1"/>
  <c r="J1284" i="1"/>
  <c r="K1284" i="1"/>
  <c r="J1280" i="1"/>
  <c r="K1280" i="1"/>
  <c r="J1276" i="1"/>
  <c r="K1276" i="1"/>
  <c r="J1272" i="1"/>
  <c r="K1272" i="1"/>
  <c r="J1268" i="1"/>
  <c r="K1268" i="1"/>
  <c r="J1264" i="1"/>
  <c r="K1264" i="1"/>
  <c r="J1260" i="1"/>
  <c r="K1260" i="1"/>
  <c r="J1256" i="1"/>
  <c r="K1256" i="1"/>
  <c r="J1252" i="1"/>
  <c r="K1252" i="1"/>
  <c r="J1248" i="1"/>
  <c r="K1248" i="1"/>
  <c r="J1244" i="1"/>
  <c r="K1244" i="1"/>
  <c r="J1240" i="1"/>
  <c r="K1240" i="1"/>
  <c r="J1236" i="1"/>
  <c r="K1236" i="1"/>
  <c r="J1232" i="1"/>
  <c r="K1232" i="1"/>
  <c r="J1228" i="1"/>
  <c r="K1228" i="1"/>
  <c r="J1224" i="1"/>
  <c r="K1224" i="1"/>
  <c r="J1220" i="1"/>
  <c r="K1220" i="1"/>
  <c r="J1216" i="1"/>
  <c r="K1216" i="1"/>
  <c r="J1212" i="1"/>
  <c r="K1212" i="1"/>
  <c r="J1208" i="1"/>
  <c r="K1208" i="1"/>
  <c r="J1204" i="1"/>
  <c r="K1204" i="1"/>
  <c r="J1200" i="1"/>
  <c r="K1200" i="1"/>
  <c r="J1196" i="1"/>
  <c r="K1196" i="1"/>
  <c r="J1192" i="1"/>
  <c r="K1192" i="1"/>
  <c r="J1188" i="1"/>
  <c r="K1188" i="1"/>
  <c r="J1184" i="1"/>
  <c r="K1184" i="1"/>
  <c r="J1180" i="1"/>
  <c r="K1180" i="1"/>
  <c r="J1176" i="1"/>
  <c r="K1176" i="1"/>
  <c r="J1172" i="1"/>
  <c r="K1172" i="1"/>
  <c r="J1168" i="1"/>
  <c r="K1168" i="1"/>
  <c r="J1164" i="1"/>
  <c r="K1164" i="1"/>
  <c r="J1160" i="1"/>
  <c r="K1160" i="1"/>
  <c r="J1156" i="1"/>
  <c r="K1156" i="1"/>
  <c r="J1152" i="1"/>
  <c r="K1152" i="1"/>
  <c r="J1148" i="1"/>
  <c r="K1148" i="1"/>
  <c r="J1144" i="1"/>
  <c r="K1144" i="1"/>
  <c r="J1140" i="1"/>
  <c r="K1140" i="1"/>
  <c r="J1136" i="1"/>
  <c r="K1136" i="1"/>
  <c r="J1132" i="1"/>
  <c r="K1132" i="1"/>
  <c r="J1128" i="1"/>
  <c r="K1128" i="1"/>
  <c r="J1124" i="1"/>
  <c r="K1124" i="1"/>
  <c r="J1120" i="1"/>
  <c r="K1120" i="1"/>
  <c r="J1116" i="1"/>
  <c r="K1116" i="1"/>
  <c r="J1112" i="1"/>
  <c r="K1112" i="1"/>
  <c r="J1108" i="1"/>
  <c r="K1108" i="1"/>
  <c r="J1104" i="1"/>
  <c r="K1104" i="1"/>
  <c r="J1100" i="1"/>
  <c r="K1100" i="1"/>
  <c r="J1096" i="1"/>
  <c r="K1096" i="1"/>
  <c r="J1092" i="1"/>
  <c r="K1092" i="1"/>
  <c r="J1088" i="1"/>
  <c r="K1088" i="1"/>
  <c r="J1084" i="1"/>
  <c r="K1084" i="1"/>
  <c r="J1080" i="1"/>
  <c r="K1080" i="1"/>
  <c r="J1076" i="1"/>
  <c r="K1076" i="1"/>
  <c r="J1072" i="1"/>
  <c r="K1072" i="1"/>
  <c r="J1068" i="1"/>
  <c r="K1068" i="1"/>
  <c r="J1064" i="1"/>
  <c r="K1064" i="1"/>
  <c r="J1060" i="1"/>
  <c r="K1060" i="1"/>
  <c r="J1056" i="1"/>
  <c r="K1056" i="1"/>
  <c r="J1052" i="1"/>
  <c r="K1052" i="1"/>
  <c r="J1048" i="1"/>
  <c r="K1048" i="1"/>
  <c r="J1044" i="1"/>
  <c r="K1044" i="1"/>
  <c r="J1040" i="1"/>
  <c r="K1040" i="1"/>
  <c r="J1036" i="1"/>
  <c r="K1036" i="1"/>
  <c r="J1032" i="1"/>
  <c r="K1032" i="1"/>
  <c r="J1028" i="1"/>
  <c r="K1028" i="1"/>
  <c r="J1024" i="1"/>
  <c r="K1024" i="1"/>
  <c r="J1020" i="1"/>
  <c r="K1020" i="1"/>
  <c r="J1016" i="1"/>
  <c r="K1016" i="1"/>
  <c r="J1012" i="1"/>
  <c r="K1012" i="1"/>
  <c r="J1008" i="1"/>
  <c r="K1008" i="1"/>
  <c r="J1004" i="1"/>
  <c r="K1004" i="1"/>
  <c r="J1000" i="1"/>
  <c r="K1000" i="1"/>
  <c r="J996" i="1"/>
  <c r="K996" i="1"/>
  <c r="J992" i="1"/>
  <c r="K992" i="1"/>
  <c r="J988" i="1"/>
  <c r="K988" i="1"/>
  <c r="J984" i="1"/>
  <c r="K984" i="1"/>
  <c r="J980" i="1"/>
  <c r="K980" i="1"/>
  <c r="J976" i="1"/>
  <c r="K976" i="1"/>
  <c r="J972" i="1"/>
  <c r="K972" i="1"/>
  <c r="J968" i="1"/>
  <c r="K968" i="1"/>
  <c r="J964" i="1"/>
  <c r="K964" i="1"/>
  <c r="J960" i="1"/>
  <c r="K960" i="1"/>
  <c r="J956" i="1"/>
  <c r="K956" i="1"/>
  <c r="J952" i="1"/>
  <c r="K952" i="1"/>
  <c r="J948" i="1"/>
  <c r="K948" i="1"/>
  <c r="J944" i="1"/>
  <c r="K944" i="1"/>
  <c r="J940" i="1"/>
  <c r="K940" i="1"/>
  <c r="J936" i="1"/>
  <c r="K936" i="1"/>
  <c r="J932" i="1"/>
  <c r="K932" i="1"/>
  <c r="J928" i="1"/>
  <c r="K928" i="1"/>
  <c r="J924" i="1"/>
  <c r="K924" i="1"/>
  <c r="J920" i="1"/>
  <c r="K920" i="1"/>
  <c r="J916" i="1"/>
  <c r="K916" i="1"/>
  <c r="J912" i="1"/>
  <c r="K912" i="1"/>
  <c r="J908" i="1"/>
  <c r="K908" i="1"/>
  <c r="J904" i="1"/>
  <c r="K904" i="1"/>
  <c r="J900" i="1"/>
  <c r="K900" i="1"/>
  <c r="J896" i="1"/>
  <c r="K896" i="1"/>
  <c r="J892" i="1"/>
  <c r="K892" i="1"/>
  <c r="J888" i="1"/>
  <c r="K888" i="1"/>
  <c r="J884" i="1"/>
  <c r="K884" i="1"/>
  <c r="J880" i="1"/>
  <c r="K880" i="1"/>
  <c r="J876" i="1"/>
  <c r="K876" i="1"/>
  <c r="J872" i="1"/>
  <c r="K872" i="1"/>
  <c r="J868" i="1"/>
  <c r="K868" i="1"/>
  <c r="J864" i="1"/>
  <c r="K864" i="1"/>
  <c r="J860" i="1"/>
  <c r="K860" i="1"/>
  <c r="J856" i="1"/>
  <c r="K856" i="1"/>
  <c r="J852" i="1"/>
  <c r="K852" i="1"/>
  <c r="J848" i="1"/>
  <c r="K848" i="1"/>
  <c r="J844" i="1"/>
  <c r="K844" i="1"/>
  <c r="J840" i="1"/>
  <c r="K840" i="1"/>
  <c r="J836" i="1"/>
  <c r="K836" i="1"/>
  <c r="J832" i="1"/>
  <c r="K832" i="1"/>
  <c r="J828" i="1"/>
  <c r="K828" i="1"/>
  <c r="J824" i="1"/>
  <c r="K824" i="1"/>
  <c r="J820" i="1"/>
  <c r="K820" i="1"/>
  <c r="J816" i="1"/>
  <c r="K816" i="1"/>
  <c r="J812" i="1"/>
  <c r="K812" i="1"/>
  <c r="J808" i="1"/>
  <c r="K808" i="1"/>
  <c r="J804" i="1"/>
  <c r="K804" i="1"/>
  <c r="J800" i="1"/>
  <c r="K800" i="1"/>
  <c r="J796" i="1"/>
  <c r="K796" i="1"/>
  <c r="J792" i="1"/>
  <c r="K792" i="1"/>
  <c r="J788" i="1"/>
  <c r="K788" i="1"/>
  <c r="J784" i="1"/>
  <c r="K784" i="1"/>
  <c r="J780" i="1"/>
  <c r="K780" i="1"/>
  <c r="J776" i="1"/>
  <c r="K776" i="1"/>
  <c r="J772" i="1"/>
  <c r="K772" i="1"/>
  <c r="J768" i="1"/>
  <c r="K768" i="1"/>
  <c r="J764" i="1"/>
  <c r="K764" i="1"/>
  <c r="J760" i="1"/>
  <c r="K760" i="1"/>
  <c r="J756" i="1"/>
  <c r="K756" i="1"/>
  <c r="J752" i="1"/>
  <c r="K752" i="1"/>
  <c r="J748" i="1"/>
  <c r="K748" i="1"/>
  <c r="J744" i="1"/>
  <c r="K744" i="1"/>
  <c r="J740" i="1"/>
  <c r="K740" i="1"/>
  <c r="J736" i="1"/>
  <c r="K736" i="1"/>
  <c r="J732" i="1"/>
  <c r="K732" i="1"/>
  <c r="J728" i="1"/>
  <c r="K728" i="1"/>
  <c r="J724" i="1"/>
  <c r="K724" i="1"/>
  <c r="J720" i="1"/>
  <c r="K720" i="1"/>
  <c r="J716" i="1"/>
  <c r="K716" i="1"/>
  <c r="J712" i="1"/>
  <c r="K712" i="1"/>
  <c r="J708" i="1"/>
  <c r="K708" i="1"/>
  <c r="J704" i="1"/>
  <c r="K704" i="1"/>
  <c r="J700" i="1"/>
  <c r="K700" i="1"/>
  <c r="J696" i="1"/>
  <c r="K696" i="1"/>
  <c r="J692" i="1"/>
  <c r="K692" i="1"/>
  <c r="J688" i="1"/>
  <c r="K688" i="1"/>
  <c r="J684" i="1"/>
  <c r="K684" i="1"/>
  <c r="J680" i="1"/>
  <c r="K680" i="1"/>
  <c r="J676" i="1"/>
  <c r="K676" i="1"/>
  <c r="J672" i="1"/>
  <c r="K672" i="1"/>
  <c r="J668" i="1"/>
  <c r="K668" i="1"/>
  <c r="J664" i="1"/>
  <c r="K664" i="1"/>
  <c r="J660" i="1"/>
  <c r="K660" i="1"/>
  <c r="J656" i="1"/>
  <c r="K656" i="1"/>
  <c r="J652" i="1"/>
  <c r="K652" i="1"/>
  <c r="J648" i="1"/>
  <c r="K648" i="1"/>
  <c r="J644" i="1"/>
  <c r="K644" i="1"/>
  <c r="J640" i="1"/>
  <c r="K640" i="1"/>
  <c r="J636" i="1"/>
  <c r="K636" i="1"/>
  <c r="J632" i="1"/>
  <c r="K632" i="1"/>
  <c r="J628" i="1"/>
  <c r="K628" i="1"/>
  <c r="J624" i="1"/>
  <c r="K624" i="1"/>
  <c r="J620" i="1"/>
  <c r="K620" i="1"/>
  <c r="J616" i="1"/>
  <c r="K616" i="1"/>
  <c r="J612" i="1"/>
  <c r="K612" i="1"/>
  <c r="J608" i="1"/>
  <c r="K608" i="1"/>
  <c r="J604" i="1"/>
  <c r="K604" i="1"/>
  <c r="J600" i="1"/>
  <c r="K600" i="1"/>
  <c r="J596" i="1"/>
  <c r="K596" i="1"/>
  <c r="J592" i="1"/>
  <c r="K592" i="1"/>
  <c r="J588" i="1"/>
  <c r="K588" i="1"/>
  <c r="J584" i="1"/>
  <c r="K584" i="1"/>
  <c r="J580" i="1"/>
  <c r="K580" i="1"/>
  <c r="J576" i="1"/>
  <c r="K576" i="1"/>
  <c r="J572" i="1"/>
  <c r="K572" i="1"/>
  <c r="J568" i="1"/>
  <c r="K568" i="1"/>
  <c r="J564" i="1"/>
  <c r="K564" i="1"/>
  <c r="J560" i="1"/>
  <c r="K560" i="1"/>
  <c r="J556" i="1"/>
  <c r="K556" i="1"/>
  <c r="J552" i="1"/>
  <c r="K552" i="1"/>
  <c r="J548" i="1"/>
  <c r="K548" i="1"/>
  <c r="J544" i="1"/>
  <c r="K544" i="1"/>
  <c r="J540" i="1"/>
  <c r="K540" i="1"/>
  <c r="J536" i="1"/>
  <c r="K536" i="1"/>
  <c r="J532" i="1"/>
  <c r="K532" i="1"/>
  <c r="J528" i="1"/>
  <c r="K528" i="1"/>
  <c r="J524" i="1"/>
  <c r="K524" i="1"/>
  <c r="J520" i="1"/>
  <c r="K520" i="1"/>
  <c r="J516" i="1"/>
  <c r="K516" i="1"/>
  <c r="J512" i="1"/>
  <c r="K512" i="1"/>
  <c r="J508" i="1"/>
  <c r="K508" i="1"/>
  <c r="J504" i="1"/>
  <c r="K504" i="1"/>
  <c r="J500" i="1"/>
  <c r="K500" i="1"/>
  <c r="J496" i="1"/>
  <c r="K496" i="1"/>
  <c r="J492" i="1"/>
  <c r="K492" i="1"/>
  <c r="J488" i="1"/>
  <c r="K488" i="1"/>
  <c r="J484" i="1"/>
  <c r="K484" i="1"/>
  <c r="J480" i="1"/>
  <c r="K480" i="1"/>
  <c r="J476" i="1"/>
  <c r="K476" i="1"/>
  <c r="J472" i="1"/>
  <c r="K472" i="1"/>
  <c r="J468" i="1"/>
  <c r="K468" i="1"/>
  <c r="J464" i="1"/>
  <c r="K464" i="1"/>
  <c r="J460" i="1"/>
  <c r="K460" i="1"/>
  <c r="J456" i="1"/>
  <c r="K456" i="1"/>
  <c r="J452" i="1"/>
  <c r="K452" i="1"/>
  <c r="J448" i="1"/>
  <c r="K448" i="1"/>
  <c r="J444" i="1"/>
  <c r="K444" i="1"/>
  <c r="J440" i="1"/>
  <c r="K440" i="1"/>
  <c r="J436" i="1"/>
  <c r="K436" i="1"/>
  <c r="J432" i="1"/>
  <c r="K432" i="1"/>
  <c r="J428" i="1"/>
  <c r="K428" i="1"/>
  <c r="J424" i="1"/>
  <c r="K424" i="1"/>
  <c r="J420" i="1"/>
  <c r="K420" i="1"/>
  <c r="J416" i="1"/>
  <c r="K416" i="1"/>
  <c r="J412" i="1"/>
  <c r="K412" i="1"/>
  <c r="J408" i="1"/>
  <c r="K408" i="1"/>
  <c r="J404" i="1"/>
  <c r="K404" i="1"/>
  <c r="J400" i="1"/>
  <c r="K400" i="1"/>
  <c r="J396" i="1"/>
  <c r="K396" i="1"/>
  <c r="J392" i="1"/>
  <c r="K392" i="1"/>
  <c r="J388" i="1"/>
  <c r="K388" i="1"/>
  <c r="J384" i="1"/>
  <c r="K384" i="1"/>
  <c r="J380" i="1"/>
  <c r="K380" i="1"/>
  <c r="J376" i="1"/>
  <c r="K376" i="1"/>
  <c r="J372" i="1"/>
  <c r="K372" i="1"/>
  <c r="J368" i="1"/>
  <c r="K368" i="1"/>
  <c r="J364" i="1"/>
  <c r="K364" i="1"/>
  <c r="J360" i="1"/>
  <c r="K360" i="1"/>
  <c r="J356" i="1"/>
  <c r="K356" i="1"/>
  <c r="J352" i="1"/>
  <c r="K352" i="1"/>
  <c r="J348" i="1"/>
  <c r="K348" i="1"/>
  <c r="J344" i="1"/>
  <c r="K344" i="1"/>
  <c r="J340" i="1"/>
  <c r="K340" i="1"/>
  <c r="J336" i="1"/>
  <c r="K336" i="1"/>
  <c r="J332" i="1"/>
  <c r="K332" i="1"/>
  <c r="J328" i="1"/>
  <c r="K328" i="1"/>
  <c r="J324" i="1"/>
  <c r="K324" i="1"/>
  <c r="J320" i="1"/>
  <c r="K320" i="1"/>
  <c r="J316" i="1"/>
  <c r="K316" i="1"/>
  <c r="J312" i="1"/>
  <c r="K312" i="1"/>
  <c r="J308" i="1"/>
  <c r="K308" i="1"/>
  <c r="J304" i="1"/>
  <c r="K304" i="1"/>
  <c r="J300" i="1"/>
  <c r="K300" i="1"/>
  <c r="J296" i="1"/>
  <c r="K296" i="1"/>
  <c r="J292" i="1"/>
  <c r="K292" i="1"/>
  <c r="J288" i="1"/>
  <c r="K288" i="1"/>
  <c r="J284" i="1"/>
  <c r="K284" i="1"/>
  <c r="J280" i="1"/>
  <c r="K280" i="1"/>
  <c r="J276" i="1"/>
  <c r="K276" i="1"/>
  <c r="J272" i="1"/>
  <c r="K272" i="1"/>
  <c r="J268" i="1"/>
  <c r="K268" i="1"/>
  <c r="J264" i="1"/>
  <c r="K264" i="1"/>
  <c r="J260" i="1"/>
  <c r="K260" i="1"/>
  <c r="J256" i="1"/>
  <c r="K256" i="1"/>
  <c r="J252" i="1"/>
  <c r="K252" i="1"/>
  <c r="J248" i="1"/>
  <c r="K248" i="1"/>
  <c r="J244" i="1"/>
  <c r="K244" i="1"/>
  <c r="J240" i="1"/>
  <c r="K240" i="1"/>
  <c r="J236" i="1"/>
  <c r="K236" i="1"/>
  <c r="J232" i="1"/>
  <c r="K232" i="1"/>
  <c r="J228" i="1"/>
  <c r="K228" i="1"/>
  <c r="J224" i="1"/>
  <c r="K224" i="1"/>
  <c r="J220" i="1"/>
  <c r="K220" i="1"/>
  <c r="J216" i="1"/>
  <c r="K216" i="1"/>
  <c r="J212" i="1"/>
  <c r="K212" i="1"/>
  <c r="J208" i="1"/>
  <c r="K208" i="1"/>
  <c r="J204" i="1"/>
  <c r="K204" i="1"/>
  <c r="J200" i="1"/>
  <c r="K200" i="1"/>
  <c r="J196" i="1"/>
  <c r="K196" i="1"/>
  <c r="J192" i="1"/>
  <c r="K192" i="1"/>
  <c r="J188" i="1"/>
  <c r="K188" i="1"/>
  <c r="J184" i="1"/>
  <c r="K184" i="1"/>
  <c r="J180" i="1"/>
  <c r="K180" i="1"/>
  <c r="J176" i="1"/>
  <c r="K176" i="1"/>
  <c r="J172" i="1"/>
  <c r="K172" i="1"/>
  <c r="J168" i="1"/>
  <c r="K168" i="1"/>
  <c r="J164" i="1"/>
  <c r="K164" i="1"/>
  <c r="J160" i="1"/>
  <c r="K160" i="1"/>
  <c r="J156" i="1"/>
  <c r="K156" i="1"/>
  <c r="J152" i="1"/>
  <c r="K152" i="1"/>
  <c r="J148" i="1"/>
  <c r="K148" i="1"/>
  <c r="J144" i="1"/>
  <c r="K144" i="1"/>
  <c r="J140" i="1"/>
  <c r="K140" i="1"/>
  <c r="J136" i="1"/>
  <c r="K136" i="1"/>
  <c r="J132" i="1"/>
  <c r="K132" i="1"/>
  <c r="J128" i="1"/>
  <c r="K128" i="1"/>
  <c r="J124" i="1"/>
  <c r="K124" i="1"/>
  <c r="J120" i="1"/>
  <c r="K120" i="1"/>
  <c r="J116" i="1"/>
  <c r="K116" i="1"/>
  <c r="J112" i="1"/>
  <c r="K112" i="1"/>
  <c r="J108" i="1"/>
  <c r="K108" i="1"/>
  <c r="J104" i="1"/>
  <c r="K104" i="1"/>
  <c r="J100" i="1"/>
  <c r="K100" i="1"/>
  <c r="J96" i="1"/>
  <c r="K96" i="1"/>
  <c r="J92" i="1"/>
  <c r="K92" i="1"/>
  <c r="J88" i="1"/>
  <c r="K88" i="1"/>
  <c r="J84" i="1"/>
  <c r="K84" i="1"/>
  <c r="J80" i="1"/>
  <c r="K80" i="1"/>
  <c r="J76" i="1"/>
  <c r="K76" i="1"/>
  <c r="J72" i="1"/>
  <c r="K72" i="1"/>
  <c r="J68" i="1"/>
  <c r="K68" i="1"/>
  <c r="J64" i="1"/>
  <c r="K64" i="1"/>
  <c r="J60" i="1"/>
  <c r="K60" i="1"/>
  <c r="J56" i="1"/>
  <c r="K56" i="1"/>
  <c r="J52" i="1"/>
  <c r="K52" i="1"/>
  <c r="J48" i="1"/>
  <c r="K48" i="1"/>
  <c r="J44" i="1"/>
  <c r="K44" i="1"/>
  <c r="J40" i="1"/>
  <c r="K40" i="1"/>
  <c r="J36" i="1"/>
  <c r="K36" i="1"/>
  <c r="J32" i="1"/>
  <c r="K32" i="1"/>
  <c r="J28" i="1"/>
  <c r="K28" i="1"/>
  <c r="J24" i="1"/>
  <c r="K24" i="1"/>
  <c r="J20" i="1"/>
  <c r="K20" i="1"/>
  <c r="J16" i="1"/>
  <c r="K16" i="1"/>
  <c r="J12" i="1"/>
  <c r="K12" i="1"/>
  <c r="J8" i="1"/>
  <c r="K8" i="1"/>
  <c r="J4999" i="1"/>
  <c r="K4999" i="1"/>
  <c r="J4995" i="1"/>
  <c r="K4995" i="1"/>
  <c r="J2" i="1"/>
  <c r="K2" i="1"/>
  <c r="K4982" i="1"/>
  <c r="J4982" i="1"/>
  <c r="J4966" i="1"/>
  <c r="K4966" i="1"/>
  <c r="J4950" i="1"/>
  <c r="K4950" i="1"/>
  <c r="J4938" i="1"/>
  <c r="K4938" i="1"/>
  <c r="J4930" i="1"/>
  <c r="K4930" i="1"/>
  <c r="J4914" i="1"/>
  <c r="K4914" i="1"/>
  <c r="J4898" i="1"/>
  <c r="K4898" i="1"/>
  <c r="J4886" i="1"/>
  <c r="K4886" i="1"/>
  <c r="J4870" i="1"/>
  <c r="K4870" i="1"/>
  <c r="K4854" i="1"/>
  <c r="J4854" i="1"/>
  <c r="J4838" i="1"/>
  <c r="K4838" i="1"/>
  <c r="J4822" i="1"/>
  <c r="K4822" i="1"/>
  <c r="J4806" i="1"/>
  <c r="K4806" i="1"/>
  <c r="J4786" i="1"/>
  <c r="K4786" i="1"/>
  <c r="J4774" i="1"/>
  <c r="K4774" i="1"/>
  <c r="K4758" i="1"/>
  <c r="J4758" i="1"/>
  <c r="J4742" i="1"/>
  <c r="K4742" i="1"/>
  <c r="K4726" i="1"/>
  <c r="J4726" i="1"/>
  <c r="J4706" i="1"/>
  <c r="K4706" i="1"/>
  <c r="J4698" i="1"/>
  <c r="K4698" i="1"/>
  <c r="J4686" i="1"/>
  <c r="K4686" i="1"/>
  <c r="J4670" i="1"/>
  <c r="K4670" i="1"/>
  <c r="J4650" i="1"/>
  <c r="K4650" i="1"/>
  <c r="J4634" i="1"/>
  <c r="K4634" i="1"/>
  <c r="J4618" i="1"/>
  <c r="K4618" i="1"/>
  <c r="J4602" i="1"/>
  <c r="K4602" i="1"/>
  <c r="K4582" i="1"/>
  <c r="J4582" i="1"/>
  <c r="J4574" i="1"/>
  <c r="K4574" i="1"/>
  <c r="J4558" i="1"/>
  <c r="K4558" i="1"/>
  <c r="K4534" i="1"/>
  <c r="J4534" i="1"/>
  <c r="J4522" i="1"/>
  <c r="K4522" i="1"/>
  <c r="J4510" i="1"/>
  <c r="K4510" i="1"/>
  <c r="J4498" i="1"/>
  <c r="K4498" i="1"/>
  <c r="J4482" i="1"/>
  <c r="K4482" i="1"/>
  <c r="J4466" i="1"/>
  <c r="K4466" i="1"/>
  <c r="J4450" i="1"/>
  <c r="K4450" i="1"/>
  <c r="J4434" i="1"/>
  <c r="K4434" i="1"/>
  <c r="J4414" i="1"/>
  <c r="K4414" i="1"/>
  <c r="J4398" i="1"/>
  <c r="K4398" i="1"/>
  <c r="J4386" i="1"/>
  <c r="K4386" i="1"/>
  <c r="J4370" i="1"/>
  <c r="K4370" i="1"/>
  <c r="J4354" i="1"/>
  <c r="K4354" i="1"/>
  <c r="J4338" i="1"/>
  <c r="K4338" i="1"/>
  <c r="J4314" i="1"/>
  <c r="K4314" i="1"/>
  <c r="J4298" i="1"/>
  <c r="K4298" i="1"/>
  <c r="J4282" i="1"/>
  <c r="K4282" i="1"/>
  <c r="J4266" i="1"/>
  <c r="K4266" i="1"/>
  <c r="J4250" i="1"/>
  <c r="K4250" i="1"/>
  <c r="J4238" i="1"/>
  <c r="K4238" i="1"/>
  <c r="J4222" i="1"/>
  <c r="K4222" i="1"/>
  <c r="J4206" i="1"/>
  <c r="K4206" i="1"/>
  <c r="J4194" i="1"/>
  <c r="K4194" i="1"/>
  <c r="J4178" i="1"/>
  <c r="K4178" i="1"/>
  <c r="J4162" i="1"/>
  <c r="K4162" i="1"/>
  <c r="J4142" i="1"/>
  <c r="K4142" i="1"/>
  <c r="J4126" i="1"/>
  <c r="K4126" i="1"/>
  <c r="J4106" i="1"/>
  <c r="K4106" i="1"/>
  <c r="J4090" i="1"/>
  <c r="K4090" i="1"/>
  <c r="J4074" i="1"/>
  <c r="K4074" i="1"/>
  <c r="J4066" i="1"/>
  <c r="K4066" i="1"/>
  <c r="J4050" i="1"/>
  <c r="K4050" i="1"/>
  <c r="J4038" i="1"/>
  <c r="K4038" i="1"/>
  <c r="J4022" i="1"/>
  <c r="K4022" i="1"/>
  <c r="J3998" i="1"/>
  <c r="K3998" i="1"/>
  <c r="J3886" i="1"/>
  <c r="K3886" i="1"/>
  <c r="J4" i="1"/>
  <c r="K4" i="1"/>
  <c r="J4991" i="1"/>
  <c r="K4991" i="1"/>
  <c r="J4987" i="1"/>
  <c r="K4987" i="1"/>
  <c r="J4983" i="1"/>
  <c r="K4983" i="1"/>
  <c r="J4979" i="1"/>
  <c r="K4979" i="1"/>
  <c r="J4975" i="1"/>
  <c r="K4975" i="1"/>
  <c r="J4971" i="1"/>
  <c r="K4971" i="1"/>
  <c r="J4967" i="1"/>
  <c r="K4967" i="1"/>
  <c r="J4963" i="1"/>
  <c r="K4963" i="1"/>
  <c r="J4959" i="1"/>
  <c r="K4959" i="1"/>
  <c r="J4955" i="1"/>
  <c r="K4955" i="1"/>
  <c r="J4951" i="1"/>
  <c r="K4951" i="1"/>
  <c r="J4947" i="1"/>
  <c r="K4947" i="1"/>
  <c r="J4943" i="1"/>
  <c r="K4943" i="1"/>
  <c r="J4939" i="1"/>
  <c r="K4939" i="1"/>
  <c r="J4935" i="1"/>
  <c r="K4935" i="1"/>
  <c r="J4931" i="1"/>
  <c r="K4931" i="1"/>
  <c r="J4927" i="1"/>
  <c r="K4927" i="1"/>
  <c r="J4923" i="1"/>
  <c r="K4923" i="1"/>
  <c r="J4919" i="1"/>
  <c r="K4919" i="1"/>
  <c r="J4915" i="1"/>
  <c r="K4915" i="1"/>
  <c r="J4911" i="1"/>
  <c r="K4911" i="1"/>
  <c r="J4907" i="1"/>
  <c r="K4907" i="1"/>
  <c r="J4903" i="1"/>
  <c r="K4903" i="1"/>
  <c r="J4899" i="1"/>
  <c r="K4899" i="1"/>
  <c r="J4895" i="1"/>
  <c r="K4895" i="1"/>
  <c r="J4891" i="1"/>
  <c r="K4891" i="1"/>
  <c r="J4887" i="1"/>
  <c r="K4887" i="1"/>
  <c r="J4883" i="1"/>
  <c r="K4883" i="1"/>
  <c r="J4879" i="1"/>
  <c r="K4879" i="1"/>
  <c r="J4875" i="1"/>
  <c r="K4875" i="1"/>
  <c r="J4871" i="1"/>
  <c r="K4871" i="1"/>
  <c r="J4867" i="1"/>
  <c r="K4867" i="1"/>
  <c r="J4863" i="1"/>
  <c r="K4863" i="1"/>
  <c r="J4859" i="1"/>
  <c r="K4859" i="1"/>
  <c r="J4855" i="1"/>
  <c r="K4855" i="1"/>
  <c r="J4851" i="1"/>
  <c r="K4851" i="1"/>
  <c r="J4847" i="1"/>
  <c r="K4847" i="1"/>
  <c r="J4843" i="1"/>
  <c r="K4843" i="1"/>
  <c r="J4839" i="1"/>
  <c r="K4839" i="1"/>
  <c r="J4835" i="1"/>
  <c r="K4835" i="1"/>
  <c r="J4831" i="1"/>
  <c r="K4831" i="1"/>
  <c r="J4827" i="1"/>
  <c r="K4827" i="1"/>
  <c r="J4823" i="1"/>
  <c r="K4823" i="1"/>
  <c r="J4819" i="1"/>
  <c r="K4819" i="1"/>
  <c r="J4815" i="1"/>
  <c r="K4815" i="1"/>
  <c r="J4811" i="1"/>
  <c r="K4811" i="1"/>
  <c r="J4807" i="1"/>
  <c r="K4807" i="1"/>
  <c r="J4803" i="1"/>
  <c r="K4803" i="1"/>
  <c r="J4799" i="1"/>
  <c r="K4799" i="1"/>
  <c r="J4795" i="1"/>
  <c r="K4795" i="1"/>
  <c r="J4791" i="1"/>
  <c r="K4791" i="1"/>
  <c r="J4787" i="1"/>
  <c r="K4787" i="1"/>
  <c r="J4783" i="1"/>
  <c r="K4783" i="1"/>
  <c r="J4779" i="1"/>
  <c r="K4779" i="1"/>
  <c r="J4775" i="1"/>
  <c r="K4775" i="1"/>
  <c r="J4771" i="1"/>
  <c r="K4771" i="1"/>
  <c r="J4767" i="1"/>
  <c r="K4767" i="1"/>
  <c r="J4763" i="1"/>
  <c r="K4763" i="1"/>
  <c r="J4759" i="1"/>
  <c r="K4759" i="1"/>
  <c r="J4755" i="1"/>
  <c r="K4755" i="1"/>
  <c r="J4751" i="1"/>
  <c r="K4751" i="1"/>
  <c r="J4747" i="1"/>
  <c r="K4747" i="1"/>
  <c r="J4743" i="1"/>
  <c r="K4743" i="1"/>
  <c r="J4739" i="1"/>
  <c r="K4739" i="1"/>
  <c r="J4735" i="1"/>
  <c r="K4735" i="1"/>
  <c r="J4731" i="1"/>
  <c r="K4731" i="1"/>
  <c r="J4727" i="1"/>
  <c r="K4727" i="1"/>
  <c r="J4723" i="1"/>
  <c r="K4723" i="1"/>
  <c r="J4719" i="1"/>
  <c r="K4719" i="1"/>
  <c r="J4715" i="1"/>
  <c r="K4715" i="1"/>
  <c r="J4711" i="1"/>
  <c r="K4711" i="1"/>
  <c r="J4707" i="1"/>
  <c r="K4707" i="1"/>
  <c r="J4703" i="1"/>
  <c r="K4703" i="1"/>
  <c r="J4699" i="1"/>
  <c r="K4699" i="1"/>
  <c r="J4695" i="1"/>
  <c r="K4695" i="1"/>
  <c r="J4691" i="1"/>
  <c r="K4691" i="1"/>
  <c r="J4687" i="1"/>
  <c r="K4687" i="1"/>
  <c r="J4683" i="1"/>
  <c r="K4683" i="1"/>
  <c r="J4679" i="1"/>
  <c r="K4679" i="1"/>
  <c r="J4675" i="1"/>
  <c r="K4675" i="1"/>
  <c r="J4671" i="1"/>
  <c r="K4671" i="1"/>
  <c r="J4667" i="1"/>
  <c r="K4667" i="1"/>
  <c r="J4663" i="1"/>
  <c r="K4663" i="1"/>
  <c r="J4659" i="1"/>
  <c r="K4659" i="1"/>
  <c r="J4655" i="1"/>
  <c r="K4655" i="1"/>
  <c r="J4651" i="1"/>
  <c r="K4651" i="1"/>
  <c r="J4647" i="1"/>
  <c r="K4647" i="1"/>
  <c r="J4643" i="1"/>
  <c r="K4643" i="1"/>
  <c r="J4639" i="1"/>
  <c r="K4639" i="1"/>
  <c r="J4635" i="1"/>
  <c r="K4635" i="1"/>
  <c r="J4631" i="1"/>
  <c r="K4631" i="1"/>
  <c r="J4627" i="1"/>
  <c r="K4627" i="1"/>
  <c r="J4623" i="1"/>
  <c r="K4623" i="1"/>
  <c r="J4619" i="1"/>
  <c r="K4619" i="1"/>
  <c r="J4615" i="1"/>
  <c r="K4615" i="1"/>
  <c r="J4611" i="1"/>
  <c r="K4611" i="1"/>
  <c r="J4607" i="1"/>
  <c r="K4607" i="1"/>
  <c r="J4603" i="1"/>
  <c r="K4603" i="1"/>
  <c r="J4599" i="1"/>
  <c r="K4599" i="1"/>
  <c r="J4595" i="1"/>
  <c r="K4595" i="1"/>
  <c r="J4591" i="1"/>
  <c r="K4591" i="1"/>
  <c r="J4587" i="1"/>
  <c r="K4587" i="1"/>
  <c r="J4583" i="1"/>
  <c r="K4583" i="1"/>
  <c r="J4579" i="1"/>
  <c r="K4579" i="1"/>
  <c r="J4575" i="1"/>
  <c r="K4575" i="1"/>
  <c r="J4571" i="1"/>
  <c r="K4571" i="1"/>
  <c r="J4567" i="1"/>
  <c r="K4567" i="1"/>
  <c r="J4563" i="1"/>
  <c r="K4563" i="1"/>
  <c r="J4559" i="1"/>
  <c r="K4559" i="1"/>
  <c r="J4555" i="1"/>
  <c r="K4555" i="1"/>
  <c r="J4551" i="1"/>
  <c r="K4551" i="1"/>
  <c r="J4547" i="1"/>
  <c r="K4547" i="1"/>
  <c r="J4543" i="1"/>
  <c r="K4543" i="1"/>
  <c r="J4539" i="1"/>
  <c r="K4539" i="1"/>
  <c r="J4535" i="1"/>
  <c r="K4535" i="1"/>
  <c r="J4531" i="1"/>
  <c r="K4531" i="1"/>
  <c r="J4527" i="1"/>
  <c r="K4527" i="1"/>
  <c r="J4523" i="1"/>
  <c r="K4523" i="1"/>
  <c r="J4519" i="1"/>
  <c r="K4519" i="1"/>
  <c r="J4515" i="1"/>
  <c r="K4515" i="1"/>
  <c r="J4511" i="1"/>
  <c r="K4511" i="1"/>
  <c r="J4507" i="1"/>
  <c r="K4507" i="1"/>
  <c r="J4503" i="1"/>
  <c r="K4503" i="1"/>
  <c r="J4499" i="1"/>
  <c r="K4499" i="1"/>
  <c r="J4495" i="1"/>
  <c r="K4495" i="1"/>
  <c r="J4491" i="1"/>
  <c r="K4491" i="1"/>
  <c r="J4487" i="1"/>
  <c r="K4487" i="1"/>
  <c r="J4483" i="1"/>
  <c r="K4483" i="1"/>
  <c r="J4479" i="1"/>
  <c r="K4479" i="1"/>
  <c r="J4475" i="1"/>
  <c r="K4475" i="1"/>
  <c r="J4471" i="1"/>
  <c r="K4471" i="1"/>
  <c r="J4467" i="1"/>
  <c r="K4467" i="1"/>
  <c r="J4463" i="1"/>
  <c r="K4463" i="1"/>
  <c r="J4459" i="1"/>
  <c r="K4459" i="1"/>
  <c r="J4455" i="1"/>
  <c r="K4455" i="1"/>
  <c r="J4451" i="1"/>
  <c r="K4451" i="1"/>
  <c r="J4447" i="1"/>
  <c r="K4447" i="1"/>
  <c r="J4443" i="1"/>
  <c r="K4443" i="1"/>
  <c r="J4439" i="1"/>
  <c r="K4439" i="1"/>
  <c r="J4435" i="1"/>
  <c r="K4435" i="1"/>
  <c r="J4431" i="1"/>
  <c r="K4431" i="1"/>
  <c r="J4427" i="1"/>
  <c r="K4427" i="1"/>
  <c r="J4423" i="1"/>
  <c r="K4423" i="1"/>
  <c r="J4419" i="1"/>
  <c r="K4419" i="1"/>
  <c r="J4415" i="1"/>
  <c r="K4415" i="1"/>
  <c r="J4411" i="1"/>
  <c r="K4411" i="1"/>
  <c r="J4407" i="1"/>
  <c r="K4407" i="1"/>
  <c r="J4403" i="1"/>
  <c r="K4403" i="1"/>
  <c r="J4399" i="1"/>
  <c r="K4399" i="1"/>
  <c r="J4395" i="1"/>
  <c r="K4395" i="1"/>
  <c r="J4391" i="1"/>
  <c r="K4391" i="1"/>
  <c r="J4387" i="1"/>
  <c r="K4387" i="1"/>
  <c r="J4383" i="1"/>
  <c r="K4383" i="1"/>
  <c r="J4379" i="1"/>
  <c r="K4379" i="1"/>
  <c r="J4375" i="1"/>
  <c r="K4375" i="1"/>
  <c r="J4371" i="1"/>
  <c r="K4371" i="1"/>
  <c r="J4367" i="1"/>
  <c r="K4367" i="1"/>
  <c r="J4363" i="1"/>
  <c r="K4363" i="1"/>
  <c r="J4359" i="1"/>
  <c r="K4359" i="1"/>
  <c r="J4355" i="1"/>
  <c r="K4355" i="1"/>
  <c r="J4351" i="1"/>
  <c r="K4351" i="1"/>
  <c r="J4347" i="1"/>
  <c r="K4347" i="1"/>
  <c r="J4343" i="1"/>
  <c r="K4343" i="1"/>
  <c r="J4339" i="1"/>
  <c r="K4339" i="1"/>
  <c r="J4335" i="1"/>
  <c r="K4335" i="1"/>
  <c r="J4331" i="1"/>
  <c r="K4331" i="1"/>
  <c r="J4327" i="1"/>
  <c r="K4327" i="1"/>
  <c r="J4323" i="1"/>
  <c r="K4323" i="1"/>
  <c r="J4319" i="1"/>
  <c r="K4319" i="1"/>
  <c r="J4315" i="1"/>
  <c r="K4315" i="1"/>
  <c r="J4311" i="1"/>
  <c r="K4311" i="1"/>
  <c r="J4307" i="1"/>
  <c r="K4307" i="1"/>
  <c r="J4303" i="1"/>
  <c r="K4303" i="1"/>
  <c r="J4299" i="1"/>
  <c r="K4299" i="1"/>
  <c r="J4295" i="1"/>
  <c r="K4295" i="1"/>
  <c r="J4291" i="1"/>
  <c r="K4291" i="1"/>
  <c r="J4287" i="1"/>
  <c r="K4287" i="1"/>
  <c r="J4283" i="1"/>
  <c r="K4283" i="1"/>
  <c r="J4279" i="1"/>
  <c r="K4279" i="1"/>
  <c r="J4275" i="1"/>
  <c r="K4275" i="1"/>
  <c r="J4271" i="1"/>
  <c r="K4271" i="1"/>
  <c r="J4267" i="1"/>
  <c r="K4267" i="1"/>
  <c r="J4263" i="1"/>
  <c r="K4263" i="1"/>
  <c r="J4259" i="1"/>
  <c r="K4259" i="1"/>
  <c r="J4255" i="1"/>
  <c r="K4255" i="1"/>
  <c r="J4251" i="1"/>
  <c r="K4251" i="1"/>
  <c r="J4247" i="1"/>
  <c r="K4247" i="1"/>
  <c r="J4243" i="1"/>
  <c r="K4243" i="1"/>
  <c r="J4239" i="1"/>
  <c r="K4239" i="1"/>
  <c r="J4235" i="1"/>
  <c r="K4235" i="1"/>
  <c r="J4231" i="1"/>
  <c r="K4231" i="1"/>
  <c r="J4227" i="1"/>
  <c r="K4227" i="1"/>
  <c r="J4223" i="1"/>
  <c r="K4223" i="1"/>
  <c r="J4219" i="1"/>
  <c r="K4219" i="1"/>
  <c r="J4215" i="1"/>
  <c r="K4215" i="1"/>
  <c r="J4211" i="1"/>
  <c r="K4211" i="1"/>
  <c r="J4207" i="1"/>
  <c r="K4207" i="1"/>
  <c r="J4203" i="1"/>
  <c r="K4203" i="1"/>
  <c r="J4199" i="1"/>
  <c r="K4199" i="1"/>
  <c r="J4195" i="1"/>
  <c r="K4195" i="1"/>
  <c r="J4191" i="1"/>
  <c r="K4191" i="1"/>
  <c r="J4187" i="1"/>
  <c r="K4187" i="1"/>
  <c r="J4183" i="1"/>
  <c r="K4183" i="1"/>
  <c r="J4179" i="1"/>
  <c r="K4179" i="1"/>
  <c r="J4175" i="1"/>
  <c r="K4175" i="1"/>
  <c r="J4171" i="1"/>
  <c r="K4171" i="1"/>
  <c r="J4167" i="1"/>
  <c r="K4167" i="1"/>
  <c r="J4163" i="1"/>
  <c r="K4163" i="1"/>
  <c r="J4159" i="1"/>
  <c r="K4159" i="1"/>
  <c r="J4155" i="1"/>
  <c r="K4155" i="1"/>
  <c r="J4151" i="1"/>
  <c r="K4151" i="1"/>
  <c r="J4147" i="1"/>
  <c r="K4147" i="1"/>
  <c r="J4143" i="1"/>
  <c r="K4143" i="1"/>
  <c r="J4139" i="1"/>
  <c r="K4139" i="1"/>
  <c r="J4135" i="1"/>
  <c r="K4135" i="1"/>
  <c r="J4131" i="1"/>
  <c r="K4131" i="1"/>
  <c r="J4127" i="1"/>
  <c r="K4127" i="1"/>
  <c r="J4123" i="1"/>
  <c r="K4123" i="1"/>
  <c r="J4119" i="1"/>
  <c r="K4119" i="1"/>
  <c r="J4115" i="1"/>
  <c r="K4115" i="1"/>
  <c r="J4111" i="1"/>
  <c r="K4111" i="1"/>
  <c r="J4107" i="1"/>
  <c r="K4107" i="1"/>
  <c r="J4103" i="1"/>
  <c r="K4103" i="1"/>
  <c r="J4099" i="1"/>
  <c r="K4099" i="1"/>
  <c r="J4095" i="1"/>
  <c r="K4095" i="1"/>
  <c r="J4091" i="1"/>
  <c r="K4091" i="1"/>
  <c r="J4087" i="1"/>
  <c r="K4087" i="1"/>
  <c r="J4083" i="1"/>
  <c r="K4083" i="1"/>
  <c r="J4079" i="1"/>
  <c r="K4079" i="1"/>
  <c r="J4075" i="1"/>
  <c r="K4075" i="1"/>
  <c r="J4071" i="1"/>
  <c r="K4071" i="1"/>
  <c r="J4067" i="1"/>
  <c r="K4067" i="1"/>
  <c r="J4063" i="1"/>
  <c r="K4063" i="1"/>
  <c r="J4059" i="1"/>
  <c r="K4059" i="1"/>
  <c r="J4055" i="1"/>
  <c r="K4055" i="1"/>
  <c r="J4051" i="1"/>
  <c r="K4051" i="1"/>
  <c r="J4047" i="1"/>
  <c r="K4047" i="1"/>
  <c r="J4043" i="1"/>
  <c r="K4043" i="1"/>
  <c r="J4039" i="1"/>
  <c r="K4039" i="1"/>
  <c r="J4035" i="1"/>
  <c r="K4035" i="1"/>
  <c r="J4031" i="1"/>
  <c r="K4031" i="1"/>
  <c r="J4027" i="1"/>
  <c r="K4027" i="1"/>
  <c r="J4023" i="1"/>
  <c r="K4023" i="1"/>
  <c r="J4019" i="1"/>
  <c r="K4019" i="1"/>
  <c r="J4015" i="1"/>
  <c r="K4015" i="1"/>
  <c r="J4011" i="1"/>
  <c r="K4011" i="1"/>
  <c r="J4007" i="1"/>
  <c r="K4007" i="1"/>
  <c r="J4003" i="1"/>
  <c r="K4003" i="1"/>
  <c r="J3999" i="1"/>
  <c r="K3999" i="1"/>
  <c r="J3995" i="1"/>
  <c r="K3995" i="1"/>
  <c r="J3991" i="1"/>
  <c r="K3991" i="1"/>
  <c r="J3987" i="1"/>
  <c r="K3987" i="1"/>
  <c r="J3983" i="1"/>
  <c r="K3983" i="1"/>
  <c r="J3979" i="1"/>
  <c r="K3979" i="1"/>
  <c r="J3975" i="1"/>
  <c r="K3975" i="1"/>
  <c r="J3971" i="1"/>
  <c r="K3971" i="1"/>
  <c r="J3967" i="1"/>
  <c r="K3967" i="1"/>
  <c r="J3963" i="1"/>
  <c r="K3963" i="1"/>
  <c r="J3959" i="1"/>
  <c r="K3959" i="1"/>
  <c r="J3955" i="1"/>
  <c r="K3955" i="1"/>
  <c r="J3951" i="1"/>
  <c r="K3951" i="1"/>
  <c r="J3947" i="1"/>
  <c r="K3947" i="1"/>
  <c r="J3943" i="1"/>
  <c r="K3943" i="1"/>
  <c r="J3939" i="1"/>
  <c r="K3939" i="1"/>
  <c r="J3935" i="1"/>
  <c r="K3935" i="1"/>
  <c r="J3931" i="1"/>
  <c r="K3931" i="1"/>
  <c r="J3927" i="1"/>
  <c r="K3927" i="1"/>
  <c r="J3923" i="1"/>
  <c r="K3923" i="1"/>
  <c r="J3919" i="1"/>
  <c r="K3919" i="1"/>
  <c r="J3915" i="1"/>
  <c r="K3915" i="1"/>
  <c r="J3911" i="1"/>
  <c r="K3911" i="1"/>
  <c r="J3907" i="1"/>
  <c r="K3907" i="1"/>
  <c r="J3903" i="1"/>
  <c r="K3903" i="1"/>
  <c r="J3899" i="1"/>
  <c r="K3899" i="1"/>
  <c r="J3895" i="1"/>
  <c r="K3895" i="1"/>
  <c r="J3891" i="1"/>
  <c r="K3891" i="1"/>
  <c r="J3887" i="1"/>
  <c r="K3887" i="1"/>
  <c r="J3883" i="1"/>
  <c r="K3883" i="1"/>
  <c r="J3879" i="1"/>
  <c r="K3879" i="1"/>
  <c r="J3875" i="1"/>
  <c r="K3875" i="1"/>
  <c r="J3871" i="1"/>
  <c r="K3871" i="1"/>
  <c r="J3867" i="1"/>
  <c r="K3867" i="1"/>
  <c r="J3863" i="1"/>
  <c r="K3863" i="1"/>
  <c r="J3859" i="1"/>
  <c r="K3859" i="1"/>
  <c r="J3855" i="1"/>
  <c r="K3855" i="1"/>
  <c r="J3851" i="1"/>
  <c r="K3851" i="1"/>
  <c r="J3847" i="1"/>
  <c r="K3847" i="1"/>
  <c r="J3843" i="1"/>
  <c r="K3843" i="1"/>
  <c r="J3839" i="1"/>
  <c r="K3839" i="1"/>
  <c r="J3835" i="1"/>
  <c r="K3835" i="1"/>
  <c r="J3831" i="1"/>
  <c r="K3831" i="1"/>
  <c r="J3827" i="1"/>
  <c r="K3827" i="1"/>
  <c r="J3823" i="1"/>
  <c r="K3823" i="1"/>
  <c r="J3819" i="1"/>
  <c r="K3819" i="1"/>
  <c r="J3815" i="1"/>
  <c r="K3815" i="1"/>
  <c r="J3811" i="1"/>
  <c r="K3811" i="1"/>
  <c r="J3807" i="1"/>
  <c r="K3807" i="1"/>
  <c r="J3803" i="1"/>
  <c r="K3803" i="1"/>
  <c r="J3799" i="1"/>
  <c r="K3799" i="1"/>
  <c r="J3795" i="1"/>
  <c r="K3795" i="1"/>
  <c r="J3791" i="1"/>
  <c r="K3791" i="1"/>
  <c r="J3787" i="1"/>
  <c r="K3787" i="1"/>
  <c r="J3783" i="1"/>
  <c r="K3783" i="1"/>
  <c r="J3779" i="1"/>
  <c r="K3779" i="1"/>
  <c r="J3775" i="1"/>
  <c r="K3775" i="1"/>
  <c r="J3771" i="1"/>
  <c r="K3771" i="1"/>
  <c r="J3767" i="1"/>
  <c r="K3767" i="1"/>
  <c r="J3763" i="1"/>
  <c r="K3763" i="1"/>
  <c r="J3759" i="1"/>
  <c r="K3759" i="1"/>
  <c r="J3755" i="1"/>
  <c r="K3755" i="1"/>
  <c r="J3751" i="1"/>
  <c r="K3751" i="1"/>
  <c r="J3747" i="1"/>
  <c r="K3747" i="1"/>
  <c r="J3743" i="1"/>
  <c r="K3743" i="1"/>
  <c r="J3739" i="1"/>
  <c r="K3739" i="1"/>
  <c r="J3735" i="1"/>
  <c r="K3735" i="1"/>
  <c r="J3731" i="1"/>
  <c r="K3731" i="1"/>
  <c r="J3727" i="1"/>
  <c r="K3727" i="1"/>
  <c r="J3723" i="1"/>
  <c r="K3723" i="1"/>
  <c r="J3719" i="1"/>
  <c r="K3719" i="1"/>
  <c r="J3715" i="1"/>
  <c r="K3715" i="1"/>
  <c r="J3711" i="1"/>
  <c r="K3711" i="1"/>
  <c r="J3707" i="1"/>
  <c r="K3707" i="1"/>
  <c r="J3703" i="1"/>
  <c r="K3703" i="1"/>
  <c r="J3699" i="1"/>
  <c r="K3699" i="1"/>
  <c r="J3695" i="1"/>
  <c r="K3695" i="1"/>
  <c r="J3691" i="1"/>
  <c r="K3691" i="1"/>
  <c r="J3687" i="1"/>
  <c r="K3687" i="1"/>
  <c r="J3683" i="1"/>
  <c r="K3683" i="1"/>
  <c r="J3679" i="1"/>
  <c r="K3679" i="1"/>
  <c r="J3675" i="1"/>
  <c r="K3675" i="1"/>
  <c r="J3671" i="1"/>
  <c r="K3671" i="1"/>
  <c r="J3667" i="1"/>
  <c r="K3667" i="1"/>
  <c r="J3663" i="1"/>
  <c r="K3663" i="1"/>
  <c r="J3659" i="1"/>
  <c r="K3659" i="1"/>
  <c r="J3655" i="1"/>
  <c r="K3655" i="1"/>
  <c r="J3651" i="1"/>
  <c r="K3651" i="1"/>
  <c r="J3647" i="1"/>
  <c r="K3647" i="1"/>
  <c r="J3643" i="1"/>
  <c r="K3643" i="1"/>
  <c r="J3639" i="1"/>
  <c r="K3639" i="1"/>
  <c r="J3635" i="1"/>
  <c r="K3635" i="1"/>
  <c r="J3631" i="1"/>
  <c r="K3631" i="1"/>
  <c r="J3627" i="1"/>
  <c r="K3627" i="1"/>
  <c r="J3623" i="1"/>
  <c r="K3623" i="1"/>
  <c r="J3619" i="1"/>
  <c r="K3619" i="1"/>
  <c r="J3615" i="1"/>
  <c r="K3615" i="1"/>
  <c r="J3611" i="1"/>
  <c r="K3611" i="1"/>
  <c r="J3607" i="1"/>
  <c r="K3607" i="1"/>
  <c r="J3603" i="1"/>
  <c r="K3603" i="1"/>
  <c r="J3599" i="1"/>
  <c r="K3599" i="1"/>
  <c r="J3595" i="1"/>
  <c r="K3595" i="1"/>
  <c r="J3591" i="1"/>
  <c r="K3591" i="1"/>
  <c r="J3587" i="1"/>
  <c r="K3587" i="1"/>
  <c r="J3583" i="1"/>
  <c r="K3583" i="1"/>
  <c r="J3579" i="1"/>
  <c r="K3579" i="1"/>
  <c r="J3575" i="1"/>
  <c r="K3575" i="1"/>
  <c r="J3571" i="1"/>
  <c r="K3571" i="1"/>
  <c r="J3567" i="1"/>
  <c r="K3567" i="1"/>
  <c r="J3563" i="1"/>
  <c r="K3563" i="1"/>
  <c r="J3559" i="1"/>
  <c r="K3559" i="1"/>
  <c r="J3555" i="1"/>
  <c r="K3555" i="1"/>
  <c r="J3551" i="1"/>
  <c r="K3551" i="1"/>
  <c r="J3547" i="1"/>
  <c r="K3547" i="1"/>
  <c r="J3543" i="1"/>
  <c r="K3543" i="1"/>
  <c r="J3539" i="1"/>
  <c r="K3539" i="1"/>
  <c r="J3535" i="1"/>
  <c r="K3535" i="1"/>
  <c r="J3531" i="1"/>
  <c r="K3531" i="1"/>
  <c r="J3527" i="1"/>
  <c r="K3527" i="1"/>
  <c r="J3523" i="1"/>
  <c r="K3523" i="1"/>
  <c r="J3519" i="1"/>
  <c r="K3519" i="1"/>
  <c r="J3515" i="1"/>
  <c r="K3515" i="1"/>
  <c r="J3511" i="1"/>
  <c r="K3511" i="1"/>
  <c r="J3507" i="1"/>
  <c r="K3507" i="1"/>
  <c r="J3503" i="1"/>
  <c r="K3503" i="1"/>
  <c r="J3499" i="1"/>
  <c r="K3499" i="1"/>
  <c r="J3495" i="1"/>
  <c r="K3495" i="1"/>
  <c r="J3491" i="1"/>
  <c r="K3491" i="1"/>
  <c r="J3487" i="1"/>
  <c r="K3487" i="1"/>
  <c r="J3483" i="1"/>
  <c r="K3483" i="1"/>
  <c r="J3479" i="1"/>
  <c r="K3479" i="1"/>
  <c r="J3475" i="1"/>
  <c r="K3475" i="1"/>
  <c r="J3471" i="1"/>
  <c r="K3471" i="1"/>
  <c r="J3467" i="1"/>
  <c r="K3467" i="1"/>
  <c r="J3463" i="1"/>
  <c r="K3463" i="1"/>
  <c r="J3459" i="1"/>
  <c r="K3459" i="1"/>
  <c r="J3455" i="1"/>
  <c r="K3455" i="1"/>
  <c r="J3451" i="1"/>
  <c r="K3451" i="1"/>
  <c r="J3447" i="1"/>
  <c r="K3447" i="1"/>
  <c r="J3443" i="1"/>
  <c r="K3443" i="1"/>
  <c r="J3439" i="1"/>
  <c r="K3439" i="1"/>
  <c r="J3435" i="1"/>
  <c r="K3435" i="1"/>
  <c r="J3431" i="1"/>
  <c r="K3431" i="1"/>
  <c r="J3427" i="1"/>
  <c r="K3427" i="1"/>
  <c r="J3423" i="1"/>
  <c r="K3423" i="1"/>
  <c r="J3419" i="1"/>
  <c r="K3419" i="1"/>
  <c r="J3415" i="1"/>
  <c r="K3415" i="1"/>
  <c r="J3411" i="1"/>
  <c r="K3411" i="1"/>
  <c r="J3407" i="1"/>
  <c r="K3407" i="1"/>
  <c r="J3403" i="1"/>
  <c r="K3403" i="1"/>
  <c r="J3399" i="1"/>
  <c r="K3399" i="1"/>
  <c r="J3395" i="1"/>
  <c r="K3395" i="1"/>
  <c r="J3391" i="1"/>
  <c r="K3391" i="1"/>
  <c r="J3387" i="1"/>
  <c r="K3387" i="1"/>
  <c r="J3383" i="1"/>
  <c r="K3383" i="1"/>
  <c r="J3379" i="1"/>
  <c r="K3379" i="1"/>
  <c r="J3375" i="1"/>
  <c r="K3375" i="1"/>
  <c r="J3371" i="1"/>
  <c r="K3371" i="1"/>
  <c r="J3367" i="1"/>
  <c r="K3367" i="1"/>
  <c r="J3363" i="1"/>
  <c r="K3363" i="1"/>
  <c r="J3359" i="1"/>
  <c r="K3359" i="1"/>
  <c r="J3355" i="1"/>
  <c r="K3355" i="1"/>
  <c r="J3351" i="1"/>
  <c r="K3351" i="1"/>
  <c r="J3347" i="1"/>
  <c r="K3347" i="1"/>
  <c r="J3343" i="1"/>
  <c r="K3343" i="1"/>
  <c r="J3339" i="1"/>
  <c r="K3339" i="1"/>
  <c r="J3335" i="1"/>
  <c r="K3335" i="1"/>
  <c r="J3331" i="1"/>
  <c r="K3331" i="1"/>
  <c r="J3327" i="1"/>
  <c r="K3327" i="1"/>
  <c r="J3323" i="1"/>
  <c r="K3323" i="1"/>
  <c r="J3319" i="1"/>
  <c r="K3319" i="1"/>
  <c r="J3315" i="1"/>
  <c r="K3315" i="1"/>
  <c r="J3311" i="1"/>
  <c r="K3311" i="1"/>
  <c r="J3307" i="1"/>
  <c r="K3307" i="1"/>
  <c r="J3303" i="1"/>
  <c r="K3303" i="1"/>
  <c r="J3299" i="1"/>
  <c r="K3299" i="1"/>
  <c r="J3295" i="1"/>
  <c r="K3295" i="1"/>
  <c r="J3291" i="1"/>
  <c r="K3291" i="1"/>
  <c r="J3287" i="1"/>
  <c r="K3287" i="1"/>
  <c r="J3283" i="1"/>
  <c r="K3283" i="1"/>
  <c r="J3279" i="1"/>
  <c r="K3279" i="1"/>
  <c r="J3275" i="1"/>
  <c r="K3275" i="1"/>
  <c r="J3271" i="1"/>
  <c r="K3271" i="1"/>
  <c r="J3267" i="1"/>
  <c r="K3267" i="1"/>
  <c r="J3263" i="1"/>
  <c r="K3263" i="1"/>
  <c r="J3259" i="1"/>
  <c r="K3259" i="1"/>
  <c r="J3255" i="1"/>
  <c r="K3255" i="1"/>
  <c r="J3251" i="1"/>
  <c r="K3251" i="1"/>
  <c r="J3247" i="1"/>
  <c r="K3247" i="1"/>
  <c r="J3243" i="1"/>
  <c r="K3243" i="1"/>
  <c r="J3239" i="1"/>
  <c r="K3239" i="1"/>
  <c r="J3235" i="1"/>
  <c r="K3235" i="1"/>
  <c r="J3231" i="1"/>
  <c r="K3231" i="1"/>
  <c r="J3227" i="1"/>
  <c r="K3227" i="1"/>
  <c r="J3223" i="1"/>
  <c r="K3223" i="1"/>
  <c r="J3219" i="1"/>
  <c r="K3219" i="1"/>
  <c r="J3215" i="1"/>
  <c r="K3215" i="1"/>
  <c r="J3211" i="1"/>
  <c r="K3211" i="1"/>
  <c r="J3207" i="1"/>
  <c r="K3207" i="1"/>
  <c r="J3203" i="1"/>
  <c r="K3203" i="1"/>
  <c r="J3199" i="1"/>
  <c r="K3199" i="1"/>
  <c r="J3195" i="1"/>
  <c r="K3195" i="1"/>
  <c r="J3191" i="1"/>
  <c r="K3191" i="1"/>
  <c r="J3187" i="1"/>
  <c r="K3187" i="1"/>
  <c r="J3183" i="1"/>
  <c r="K3183" i="1"/>
  <c r="J3179" i="1"/>
  <c r="K3179" i="1"/>
  <c r="J3175" i="1"/>
  <c r="K3175" i="1"/>
  <c r="J3171" i="1"/>
  <c r="K3171" i="1"/>
  <c r="J3167" i="1"/>
  <c r="K3167" i="1"/>
  <c r="J3163" i="1"/>
  <c r="K3163" i="1"/>
  <c r="J3159" i="1"/>
  <c r="K3159" i="1"/>
  <c r="J3155" i="1"/>
  <c r="K3155" i="1"/>
  <c r="J3151" i="1"/>
  <c r="K3151" i="1"/>
  <c r="J3147" i="1"/>
  <c r="K3147" i="1"/>
  <c r="J3143" i="1"/>
  <c r="K3143" i="1"/>
  <c r="J3139" i="1"/>
  <c r="K3139" i="1"/>
  <c r="J3135" i="1"/>
  <c r="K3135" i="1"/>
  <c r="J3131" i="1"/>
  <c r="K3131" i="1"/>
  <c r="J3127" i="1"/>
  <c r="K3127" i="1"/>
  <c r="J3123" i="1"/>
  <c r="K3123" i="1"/>
  <c r="J3119" i="1"/>
  <c r="K3119" i="1"/>
  <c r="J3115" i="1"/>
  <c r="K3115" i="1"/>
  <c r="J3111" i="1"/>
  <c r="K3111" i="1"/>
  <c r="J3107" i="1"/>
  <c r="K3107" i="1"/>
  <c r="J3103" i="1"/>
  <c r="K3103" i="1"/>
  <c r="J3099" i="1"/>
  <c r="K3099" i="1"/>
  <c r="J3095" i="1"/>
  <c r="K3095" i="1"/>
  <c r="J3091" i="1"/>
  <c r="K3091" i="1"/>
  <c r="J3087" i="1"/>
  <c r="K3087" i="1"/>
  <c r="J3083" i="1"/>
  <c r="K3083" i="1"/>
  <c r="J3079" i="1"/>
  <c r="K3079" i="1"/>
  <c r="J3075" i="1"/>
  <c r="K3075" i="1"/>
  <c r="J3071" i="1"/>
  <c r="K3071" i="1"/>
  <c r="J3067" i="1"/>
  <c r="K3067" i="1"/>
  <c r="J3063" i="1"/>
  <c r="K3063" i="1"/>
  <c r="J3059" i="1"/>
  <c r="K3059" i="1"/>
  <c r="J3055" i="1"/>
  <c r="K3055" i="1"/>
  <c r="J3051" i="1"/>
  <c r="K3051" i="1"/>
  <c r="J3047" i="1"/>
  <c r="K3047" i="1"/>
  <c r="J3043" i="1"/>
  <c r="K3043" i="1"/>
  <c r="J3039" i="1"/>
  <c r="K3039" i="1"/>
  <c r="J3035" i="1"/>
  <c r="K3035" i="1"/>
  <c r="J3031" i="1"/>
  <c r="K3031" i="1"/>
  <c r="J3027" i="1"/>
  <c r="K3027" i="1"/>
  <c r="J3023" i="1"/>
  <c r="K3023" i="1"/>
  <c r="J3019" i="1"/>
  <c r="K3019" i="1"/>
  <c r="J3015" i="1"/>
  <c r="K3015" i="1"/>
  <c r="J3011" i="1"/>
  <c r="K3011" i="1"/>
  <c r="J3007" i="1"/>
  <c r="K3007" i="1"/>
  <c r="J3003" i="1"/>
  <c r="K3003" i="1"/>
  <c r="J2999" i="1"/>
  <c r="K2999" i="1"/>
  <c r="J2995" i="1"/>
  <c r="K2995" i="1"/>
  <c r="J2991" i="1"/>
  <c r="K2991" i="1"/>
  <c r="J2987" i="1"/>
  <c r="K2987" i="1"/>
  <c r="J2983" i="1"/>
  <c r="K2983" i="1"/>
  <c r="J2979" i="1"/>
  <c r="K2979" i="1"/>
  <c r="J2975" i="1"/>
  <c r="K2975" i="1"/>
  <c r="J2971" i="1"/>
  <c r="K2971" i="1"/>
  <c r="J2967" i="1"/>
  <c r="K2967" i="1"/>
  <c r="J2963" i="1"/>
  <c r="K2963" i="1"/>
  <c r="J2959" i="1"/>
  <c r="K2959" i="1"/>
  <c r="J2955" i="1"/>
  <c r="K2955" i="1"/>
  <c r="J2951" i="1"/>
  <c r="K2951" i="1"/>
  <c r="J2947" i="1"/>
  <c r="K2947" i="1"/>
  <c r="J2943" i="1"/>
  <c r="K2943" i="1"/>
  <c r="J2939" i="1"/>
  <c r="K2939" i="1"/>
  <c r="J2935" i="1"/>
  <c r="K2935" i="1"/>
  <c r="J2931" i="1"/>
  <c r="K2931" i="1"/>
  <c r="J2927" i="1"/>
  <c r="K2927" i="1"/>
  <c r="J2923" i="1"/>
  <c r="K2923" i="1"/>
  <c r="J2919" i="1"/>
  <c r="K2919" i="1"/>
  <c r="J2915" i="1"/>
  <c r="K2915" i="1"/>
  <c r="J2911" i="1"/>
  <c r="K2911" i="1"/>
  <c r="J2907" i="1"/>
  <c r="K2907" i="1"/>
  <c r="J2903" i="1"/>
  <c r="K2903" i="1"/>
  <c r="J2899" i="1"/>
  <c r="K2899" i="1"/>
  <c r="J2895" i="1"/>
  <c r="K2895" i="1"/>
  <c r="J2891" i="1"/>
  <c r="K2891" i="1"/>
  <c r="J2887" i="1"/>
  <c r="K2887" i="1"/>
  <c r="J2883" i="1"/>
  <c r="K2883" i="1"/>
  <c r="J2879" i="1"/>
  <c r="K2879" i="1"/>
  <c r="J2875" i="1"/>
  <c r="K2875" i="1"/>
  <c r="J2871" i="1"/>
  <c r="K2871" i="1"/>
  <c r="J2867" i="1"/>
  <c r="K2867" i="1"/>
  <c r="J2863" i="1"/>
  <c r="K2863" i="1"/>
  <c r="J2859" i="1"/>
  <c r="K2859" i="1"/>
  <c r="J2855" i="1"/>
  <c r="K2855" i="1"/>
  <c r="J2851" i="1"/>
  <c r="K2851" i="1"/>
  <c r="J2847" i="1"/>
  <c r="K2847" i="1"/>
  <c r="J2843" i="1"/>
  <c r="K2843" i="1"/>
  <c r="J2839" i="1"/>
  <c r="K2839" i="1"/>
  <c r="J2835" i="1"/>
  <c r="K2835" i="1"/>
  <c r="J2831" i="1"/>
  <c r="K2831" i="1"/>
  <c r="J2827" i="1"/>
  <c r="K2827" i="1"/>
  <c r="J2823" i="1"/>
  <c r="K2823" i="1"/>
  <c r="J2819" i="1"/>
  <c r="K2819" i="1"/>
  <c r="J2815" i="1"/>
  <c r="K2815" i="1"/>
  <c r="J2811" i="1"/>
  <c r="K2811" i="1"/>
  <c r="J2807" i="1"/>
  <c r="K2807" i="1"/>
  <c r="J2803" i="1"/>
  <c r="K2803" i="1"/>
  <c r="J2799" i="1"/>
  <c r="K2799" i="1"/>
  <c r="J2795" i="1"/>
  <c r="K2795" i="1"/>
  <c r="J2791" i="1"/>
  <c r="K2791" i="1"/>
  <c r="J2787" i="1"/>
  <c r="K2787" i="1"/>
  <c r="J2783" i="1"/>
  <c r="K2783" i="1"/>
  <c r="J2779" i="1"/>
  <c r="K2779" i="1"/>
  <c r="J2775" i="1"/>
  <c r="K2775" i="1"/>
  <c r="J2771" i="1"/>
  <c r="K2771" i="1"/>
  <c r="J2767" i="1"/>
  <c r="K2767" i="1"/>
  <c r="J2763" i="1"/>
  <c r="K2763" i="1"/>
  <c r="J2759" i="1"/>
  <c r="K2759" i="1"/>
  <c r="J2755" i="1"/>
  <c r="K2755" i="1"/>
  <c r="J2751" i="1"/>
  <c r="K2751" i="1"/>
  <c r="J2747" i="1"/>
  <c r="K2747" i="1"/>
  <c r="J2743" i="1"/>
  <c r="K2743" i="1"/>
  <c r="J2739" i="1"/>
  <c r="K2739" i="1"/>
  <c r="J2735" i="1"/>
  <c r="K2735" i="1"/>
  <c r="J2731" i="1"/>
  <c r="K2731" i="1"/>
  <c r="J2727" i="1"/>
  <c r="K2727" i="1"/>
  <c r="J2723" i="1"/>
  <c r="K2723" i="1"/>
  <c r="J2719" i="1"/>
  <c r="K2719" i="1"/>
  <c r="J2715" i="1"/>
  <c r="K2715" i="1"/>
  <c r="J2711" i="1"/>
  <c r="K2711" i="1"/>
  <c r="J2707" i="1"/>
  <c r="K2707" i="1"/>
  <c r="J2703" i="1"/>
  <c r="K2703" i="1"/>
  <c r="J2699" i="1"/>
  <c r="K2699" i="1"/>
  <c r="J2695" i="1"/>
  <c r="K2695" i="1"/>
  <c r="J2691" i="1"/>
  <c r="K2691" i="1"/>
  <c r="J2687" i="1"/>
  <c r="K2687" i="1"/>
  <c r="J2683" i="1"/>
  <c r="K2683" i="1"/>
  <c r="J2679" i="1"/>
  <c r="K2679" i="1"/>
  <c r="J2675" i="1"/>
  <c r="K2675" i="1"/>
  <c r="J2671" i="1"/>
  <c r="K2671" i="1"/>
  <c r="J2667" i="1"/>
  <c r="K2667" i="1"/>
  <c r="J2663" i="1"/>
  <c r="K2663" i="1"/>
  <c r="J2659" i="1"/>
  <c r="K2659" i="1"/>
  <c r="J2655" i="1"/>
  <c r="K2655" i="1"/>
  <c r="J2651" i="1"/>
  <c r="K2651" i="1"/>
  <c r="J2647" i="1"/>
  <c r="K2647" i="1"/>
  <c r="J2643" i="1"/>
  <c r="K2643" i="1"/>
  <c r="J2639" i="1"/>
  <c r="K2639" i="1"/>
  <c r="J2635" i="1"/>
  <c r="K2635" i="1"/>
  <c r="J2631" i="1"/>
  <c r="K2631" i="1"/>
  <c r="J2627" i="1"/>
  <c r="K2627" i="1"/>
  <c r="J2623" i="1"/>
  <c r="K2623" i="1"/>
  <c r="J2619" i="1"/>
  <c r="K2619" i="1"/>
  <c r="J2615" i="1"/>
  <c r="K2615" i="1"/>
  <c r="J2611" i="1"/>
  <c r="K2611" i="1"/>
  <c r="J2607" i="1"/>
  <c r="K2607" i="1"/>
  <c r="J2603" i="1"/>
  <c r="K2603" i="1"/>
  <c r="J2599" i="1"/>
  <c r="K2599" i="1"/>
  <c r="J2595" i="1"/>
  <c r="K2595" i="1"/>
  <c r="J2591" i="1"/>
  <c r="K2591" i="1"/>
  <c r="J2587" i="1"/>
  <c r="K2587" i="1"/>
  <c r="J2583" i="1"/>
  <c r="K2583" i="1"/>
  <c r="J2579" i="1"/>
  <c r="K2579" i="1"/>
  <c r="J2575" i="1"/>
  <c r="K2575" i="1"/>
  <c r="J2571" i="1"/>
  <c r="K2571" i="1"/>
  <c r="J2567" i="1"/>
  <c r="K2567" i="1"/>
  <c r="J2563" i="1"/>
  <c r="K2563" i="1"/>
  <c r="J2559" i="1"/>
  <c r="K2559" i="1"/>
  <c r="J2555" i="1"/>
  <c r="K2555" i="1"/>
  <c r="J2551" i="1"/>
  <c r="K2551" i="1"/>
  <c r="J2547" i="1"/>
  <c r="K2547" i="1"/>
  <c r="J2543" i="1"/>
  <c r="K2543" i="1"/>
  <c r="J2539" i="1"/>
  <c r="K2539" i="1"/>
  <c r="J2535" i="1"/>
  <c r="K2535" i="1"/>
  <c r="J2531" i="1"/>
  <c r="K2531" i="1"/>
  <c r="J2527" i="1"/>
  <c r="K2527" i="1"/>
  <c r="J2523" i="1"/>
  <c r="K2523" i="1"/>
  <c r="J2519" i="1"/>
  <c r="K2519" i="1"/>
  <c r="J2515" i="1"/>
  <c r="K2515" i="1"/>
  <c r="J2511" i="1"/>
  <c r="K2511" i="1"/>
  <c r="J2507" i="1"/>
  <c r="K2507" i="1"/>
  <c r="J2503" i="1"/>
  <c r="K2503" i="1"/>
  <c r="J2499" i="1"/>
  <c r="K2499" i="1"/>
  <c r="J2495" i="1"/>
  <c r="K2495" i="1"/>
  <c r="J2491" i="1"/>
  <c r="K2491" i="1"/>
  <c r="J2487" i="1"/>
  <c r="K2487" i="1"/>
  <c r="J2483" i="1"/>
  <c r="K2483" i="1"/>
  <c r="J2479" i="1"/>
  <c r="K2479" i="1"/>
  <c r="J2475" i="1"/>
  <c r="K2475" i="1"/>
  <c r="J2471" i="1"/>
  <c r="K2471" i="1"/>
  <c r="J2467" i="1"/>
  <c r="K2467" i="1"/>
  <c r="J2463" i="1"/>
  <c r="K2463" i="1"/>
  <c r="J2459" i="1"/>
  <c r="K2459" i="1"/>
  <c r="J2455" i="1"/>
  <c r="K2455" i="1"/>
  <c r="J2451" i="1"/>
  <c r="K2451" i="1"/>
  <c r="J2447" i="1"/>
  <c r="K2447" i="1"/>
  <c r="J2443" i="1"/>
  <c r="K2443" i="1"/>
  <c r="J2439" i="1"/>
  <c r="K2439" i="1"/>
  <c r="J2435" i="1"/>
  <c r="K2435" i="1"/>
  <c r="J2431" i="1"/>
  <c r="K2431" i="1"/>
  <c r="J2427" i="1"/>
  <c r="K2427" i="1"/>
  <c r="J2423" i="1"/>
  <c r="K2423" i="1"/>
  <c r="J2419" i="1"/>
  <c r="K2419" i="1"/>
  <c r="J2415" i="1"/>
  <c r="K2415" i="1"/>
  <c r="J2411" i="1"/>
  <c r="K2411" i="1"/>
  <c r="J2407" i="1"/>
  <c r="K2407" i="1"/>
  <c r="J2403" i="1"/>
  <c r="K2403" i="1"/>
  <c r="J2399" i="1"/>
  <c r="K2399" i="1"/>
  <c r="J2395" i="1"/>
  <c r="K2395" i="1"/>
  <c r="J2391" i="1"/>
  <c r="K2391" i="1"/>
  <c r="J2387" i="1"/>
  <c r="K2387" i="1"/>
  <c r="J2383" i="1"/>
  <c r="K2383" i="1"/>
  <c r="J2379" i="1"/>
  <c r="K2379" i="1"/>
  <c r="J2375" i="1"/>
  <c r="K2375" i="1"/>
  <c r="J2371" i="1"/>
  <c r="K2371" i="1"/>
  <c r="J2367" i="1"/>
  <c r="K2367" i="1"/>
  <c r="J2363" i="1"/>
  <c r="K2363" i="1"/>
  <c r="J2359" i="1"/>
  <c r="K2359" i="1"/>
  <c r="J2355" i="1"/>
  <c r="K2355" i="1"/>
  <c r="J2351" i="1"/>
  <c r="K2351" i="1"/>
  <c r="J2347" i="1"/>
  <c r="K2347" i="1"/>
  <c r="J2343" i="1"/>
  <c r="K2343" i="1"/>
  <c r="J2339" i="1"/>
  <c r="K2339" i="1"/>
  <c r="J2335" i="1"/>
  <c r="K2335" i="1"/>
  <c r="J2331" i="1"/>
  <c r="K2331" i="1"/>
  <c r="J2327" i="1"/>
  <c r="K2327" i="1"/>
  <c r="J2323" i="1"/>
  <c r="K2323" i="1"/>
  <c r="J2319" i="1"/>
  <c r="K2319" i="1"/>
  <c r="J2315" i="1"/>
  <c r="K2315" i="1"/>
  <c r="J2311" i="1"/>
  <c r="K2311" i="1"/>
  <c r="J2307" i="1"/>
  <c r="K2307" i="1"/>
  <c r="J2303" i="1"/>
  <c r="K2303" i="1"/>
  <c r="J2299" i="1"/>
  <c r="K2299" i="1"/>
  <c r="J2295" i="1"/>
  <c r="K2295" i="1"/>
  <c r="J2291" i="1"/>
  <c r="K2291" i="1"/>
  <c r="J2287" i="1"/>
  <c r="K2287" i="1"/>
  <c r="J2283" i="1"/>
  <c r="K2283" i="1"/>
  <c r="J2279" i="1"/>
  <c r="K2279" i="1"/>
  <c r="J2275" i="1"/>
  <c r="K2275" i="1"/>
  <c r="J2271" i="1"/>
  <c r="K2271" i="1"/>
  <c r="J2267" i="1"/>
  <c r="K2267" i="1"/>
  <c r="J2263" i="1"/>
  <c r="K2263" i="1"/>
  <c r="J2259" i="1"/>
  <c r="K2259" i="1"/>
  <c r="J2255" i="1"/>
  <c r="K2255" i="1"/>
  <c r="J2251" i="1"/>
  <c r="K2251" i="1"/>
  <c r="J2247" i="1"/>
  <c r="K2247" i="1"/>
  <c r="J2243" i="1"/>
  <c r="K2243" i="1"/>
  <c r="J2239" i="1"/>
  <c r="K2239" i="1"/>
  <c r="J2235" i="1"/>
  <c r="K2235" i="1"/>
  <c r="J2231" i="1"/>
  <c r="K2231" i="1"/>
  <c r="J2227" i="1"/>
  <c r="K2227" i="1"/>
  <c r="J2223" i="1"/>
  <c r="K2223" i="1"/>
  <c r="J2219" i="1"/>
  <c r="K2219" i="1"/>
  <c r="J2215" i="1"/>
  <c r="K2215" i="1"/>
  <c r="J2211" i="1"/>
  <c r="K2211" i="1"/>
  <c r="J2207" i="1"/>
  <c r="K2207" i="1"/>
  <c r="J2203" i="1"/>
  <c r="K2203" i="1"/>
  <c r="J2199" i="1"/>
  <c r="K2199" i="1"/>
  <c r="J2195" i="1"/>
  <c r="K2195" i="1"/>
  <c r="J2191" i="1"/>
  <c r="K2191" i="1"/>
  <c r="J2187" i="1"/>
  <c r="K2187" i="1"/>
  <c r="J2183" i="1"/>
  <c r="K2183" i="1"/>
  <c r="J2179" i="1"/>
  <c r="K2179" i="1"/>
  <c r="J2175" i="1"/>
  <c r="K2175" i="1"/>
  <c r="J2171" i="1"/>
  <c r="K2171" i="1"/>
  <c r="J2167" i="1"/>
  <c r="K2167" i="1"/>
  <c r="J2163" i="1"/>
  <c r="K2163" i="1"/>
  <c r="J2159" i="1"/>
  <c r="K2159" i="1"/>
  <c r="J2155" i="1"/>
  <c r="K2155" i="1"/>
  <c r="J2151" i="1"/>
  <c r="K2151" i="1"/>
  <c r="J2147" i="1"/>
  <c r="K2147" i="1"/>
  <c r="J2143" i="1"/>
  <c r="K2143" i="1"/>
  <c r="J2139" i="1"/>
  <c r="K2139" i="1"/>
  <c r="J2135" i="1"/>
  <c r="K2135" i="1"/>
  <c r="J2131" i="1"/>
  <c r="K2131" i="1"/>
  <c r="J2127" i="1"/>
  <c r="K2127" i="1"/>
  <c r="J2123" i="1"/>
  <c r="K2123" i="1"/>
  <c r="J2119" i="1"/>
  <c r="K2119" i="1"/>
  <c r="J2115" i="1"/>
  <c r="K2115" i="1"/>
  <c r="J2111" i="1"/>
  <c r="K2111" i="1"/>
  <c r="J2107" i="1"/>
  <c r="K2107" i="1"/>
  <c r="J2103" i="1"/>
  <c r="K2103" i="1"/>
  <c r="J2099" i="1"/>
  <c r="K2099" i="1"/>
  <c r="J2095" i="1"/>
  <c r="K2095" i="1"/>
  <c r="J2091" i="1"/>
  <c r="K2091" i="1"/>
  <c r="J2087" i="1"/>
  <c r="K2087" i="1"/>
  <c r="J2083" i="1"/>
  <c r="K2083" i="1"/>
  <c r="J2079" i="1"/>
  <c r="K2079" i="1"/>
  <c r="J2075" i="1"/>
  <c r="K2075" i="1"/>
  <c r="J2071" i="1"/>
  <c r="K2071" i="1"/>
  <c r="J2067" i="1"/>
  <c r="K2067" i="1"/>
  <c r="J2063" i="1"/>
  <c r="K2063" i="1"/>
  <c r="J2059" i="1"/>
  <c r="K2059" i="1"/>
  <c r="J2055" i="1"/>
  <c r="K2055" i="1"/>
  <c r="J2051" i="1"/>
  <c r="K2051" i="1"/>
  <c r="J2047" i="1"/>
  <c r="K2047" i="1"/>
  <c r="J2043" i="1"/>
  <c r="K2043" i="1"/>
  <c r="J2039" i="1"/>
  <c r="K2039" i="1"/>
  <c r="J2035" i="1"/>
  <c r="K2035" i="1"/>
  <c r="J2031" i="1"/>
  <c r="K2031" i="1"/>
  <c r="J2027" i="1"/>
  <c r="K2027" i="1"/>
  <c r="J2023" i="1"/>
  <c r="K2023" i="1"/>
  <c r="J2019" i="1"/>
  <c r="K2019" i="1"/>
  <c r="J2015" i="1"/>
  <c r="K2015" i="1"/>
  <c r="J2011" i="1"/>
  <c r="K2011" i="1"/>
  <c r="J2007" i="1"/>
  <c r="K2007" i="1"/>
  <c r="J2003" i="1"/>
  <c r="K2003" i="1"/>
  <c r="J1999" i="1"/>
  <c r="K1999" i="1"/>
  <c r="J1995" i="1"/>
  <c r="K1995" i="1"/>
  <c r="J1991" i="1"/>
  <c r="K1991" i="1"/>
  <c r="J1987" i="1"/>
  <c r="K1987" i="1"/>
  <c r="J1983" i="1"/>
  <c r="K1983" i="1"/>
  <c r="J1979" i="1"/>
  <c r="K1979" i="1"/>
  <c r="J1975" i="1"/>
  <c r="K1975" i="1"/>
  <c r="J1971" i="1"/>
  <c r="K1971" i="1"/>
  <c r="J1967" i="1"/>
  <c r="K1967" i="1"/>
  <c r="J1963" i="1"/>
  <c r="K1963" i="1"/>
  <c r="J1959" i="1"/>
  <c r="K1959" i="1"/>
  <c r="J1955" i="1"/>
  <c r="K1955" i="1"/>
  <c r="J1951" i="1"/>
  <c r="K1951" i="1"/>
  <c r="J1947" i="1"/>
  <c r="K1947" i="1"/>
  <c r="J1943" i="1"/>
  <c r="K1943" i="1"/>
  <c r="J1939" i="1"/>
  <c r="K1939" i="1"/>
  <c r="J1935" i="1"/>
  <c r="K1935" i="1"/>
  <c r="J1931" i="1"/>
  <c r="K1931" i="1"/>
  <c r="J1927" i="1"/>
  <c r="K1927" i="1"/>
  <c r="J1923" i="1"/>
  <c r="K1923" i="1"/>
  <c r="J1919" i="1"/>
  <c r="K1919" i="1"/>
  <c r="J1915" i="1"/>
  <c r="K1915" i="1"/>
  <c r="J1911" i="1"/>
  <c r="K1911" i="1"/>
  <c r="J1907" i="1"/>
  <c r="K1907" i="1"/>
  <c r="J1903" i="1"/>
  <c r="K1903" i="1"/>
  <c r="J1899" i="1"/>
  <c r="K1899" i="1"/>
  <c r="J1895" i="1"/>
  <c r="K1895" i="1"/>
  <c r="J1891" i="1"/>
  <c r="K1891" i="1"/>
  <c r="J1887" i="1"/>
  <c r="K1887" i="1"/>
  <c r="J1883" i="1"/>
  <c r="K1883" i="1"/>
  <c r="J1879" i="1"/>
  <c r="K1879" i="1"/>
  <c r="J1875" i="1"/>
  <c r="K1875" i="1"/>
  <c r="J1871" i="1"/>
  <c r="K1871" i="1"/>
  <c r="J1867" i="1"/>
  <c r="K1867" i="1"/>
  <c r="J1863" i="1"/>
  <c r="K1863" i="1"/>
  <c r="J1859" i="1"/>
  <c r="K1859" i="1"/>
  <c r="J1855" i="1"/>
  <c r="K1855" i="1"/>
  <c r="J1851" i="1"/>
  <c r="K1851" i="1"/>
  <c r="J1847" i="1"/>
  <c r="K1847" i="1"/>
  <c r="J1843" i="1"/>
  <c r="K1843" i="1"/>
  <c r="J1839" i="1"/>
  <c r="K1839" i="1"/>
  <c r="J1835" i="1"/>
  <c r="K1835" i="1"/>
  <c r="J1831" i="1"/>
  <c r="K1831" i="1"/>
  <c r="J1827" i="1"/>
  <c r="K1827" i="1"/>
  <c r="J1823" i="1"/>
  <c r="K1823" i="1"/>
  <c r="J1819" i="1"/>
  <c r="K1819" i="1"/>
  <c r="J1815" i="1"/>
  <c r="K1815" i="1"/>
  <c r="J1811" i="1"/>
  <c r="K1811" i="1"/>
  <c r="J1807" i="1"/>
  <c r="K1807" i="1"/>
  <c r="J1803" i="1"/>
  <c r="K1803" i="1"/>
  <c r="J1799" i="1"/>
  <c r="K1799" i="1"/>
  <c r="J1795" i="1"/>
  <c r="K1795" i="1"/>
  <c r="J1791" i="1"/>
  <c r="K1791" i="1"/>
  <c r="J1787" i="1"/>
  <c r="K1787" i="1"/>
  <c r="J1783" i="1"/>
  <c r="K1783" i="1"/>
  <c r="J1779" i="1"/>
  <c r="K1779" i="1"/>
  <c r="J1775" i="1"/>
  <c r="K1775" i="1"/>
  <c r="J1771" i="1"/>
  <c r="K1771" i="1"/>
  <c r="J1767" i="1"/>
  <c r="K1767" i="1"/>
  <c r="J1763" i="1"/>
  <c r="K1763" i="1"/>
  <c r="J1759" i="1"/>
  <c r="K1759" i="1"/>
  <c r="J1755" i="1"/>
  <c r="K1755" i="1"/>
  <c r="J1751" i="1"/>
  <c r="K1751" i="1"/>
  <c r="J1747" i="1"/>
  <c r="K1747" i="1"/>
  <c r="J1743" i="1"/>
  <c r="K1743" i="1"/>
  <c r="J1739" i="1"/>
  <c r="K1739" i="1"/>
  <c r="J1735" i="1"/>
  <c r="K1735" i="1"/>
  <c r="J1731" i="1"/>
  <c r="K1731" i="1"/>
  <c r="J1727" i="1"/>
  <c r="K1727" i="1"/>
  <c r="J1723" i="1"/>
  <c r="K1723" i="1"/>
  <c r="J1719" i="1"/>
  <c r="K1719" i="1"/>
  <c r="J1715" i="1"/>
  <c r="K1715" i="1"/>
  <c r="J1711" i="1"/>
  <c r="K1711" i="1"/>
  <c r="J1707" i="1"/>
  <c r="K1707" i="1"/>
  <c r="J1703" i="1"/>
  <c r="K1703" i="1"/>
  <c r="J1699" i="1"/>
  <c r="K1699" i="1"/>
  <c r="J1695" i="1"/>
  <c r="K1695" i="1"/>
  <c r="J1691" i="1"/>
  <c r="K1691" i="1"/>
  <c r="J1687" i="1"/>
  <c r="K1687" i="1"/>
  <c r="J1683" i="1"/>
  <c r="K1683" i="1"/>
  <c r="J1679" i="1"/>
  <c r="K1679" i="1"/>
  <c r="J1675" i="1"/>
  <c r="K1675" i="1"/>
  <c r="J1671" i="1"/>
  <c r="K1671" i="1"/>
  <c r="J1667" i="1"/>
  <c r="K1667" i="1"/>
  <c r="J1663" i="1"/>
  <c r="K1663" i="1"/>
  <c r="J1659" i="1"/>
  <c r="K1659" i="1"/>
  <c r="J1655" i="1"/>
  <c r="K1655" i="1"/>
  <c r="J1651" i="1"/>
  <c r="K1651" i="1"/>
  <c r="J1647" i="1"/>
  <c r="K1647" i="1"/>
  <c r="J1643" i="1"/>
  <c r="K1643" i="1"/>
  <c r="J1639" i="1"/>
  <c r="K1639" i="1"/>
  <c r="J1635" i="1"/>
  <c r="K1635" i="1"/>
  <c r="J1631" i="1"/>
  <c r="K1631" i="1"/>
  <c r="J1627" i="1"/>
  <c r="K1627" i="1"/>
  <c r="J1623" i="1"/>
  <c r="K1623" i="1"/>
  <c r="J1619" i="1"/>
  <c r="K1619" i="1"/>
  <c r="J1615" i="1"/>
  <c r="K1615" i="1"/>
  <c r="J1611" i="1"/>
  <c r="K1611" i="1"/>
  <c r="J1607" i="1"/>
  <c r="K1607" i="1"/>
  <c r="J1603" i="1"/>
  <c r="K1603" i="1"/>
  <c r="J1599" i="1"/>
  <c r="K1599" i="1"/>
  <c r="J1595" i="1"/>
  <c r="K1595" i="1"/>
  <c r="J1591" i="1"/>
  <c r="K1591" i="1"/>
  <c r="J1587" i="1"/>
  <c r="K1587" i="1"/>
  <c r="J1583" i="1"/>
  <c r="K1583" i="1"/>
  <c r="J1579" i="1"/>
  <c r="K1579" i="1"/>
  <c r="J1575" i="1"/>
  <c r="K1575" i="1"/>
  <c r="J1571" i="1"/>
  <c r="K1571" i="1"/>
  <c r="J1567" i="1"/>
  <c r="K1567" i="1"/>
  <c r="J1563" i="1"/>
  <c r="K1563" i="1"/>
  <c r="J1559" i="1"/>
  <c r="K1559" i="1"/>
  <c r="J1555" i="1"/>
  <c r="K1555" i="1"/>
  <c r="J1551" i="1"/>
  <c r="K1551" i="1"/>
  <c r="J1547" i="1"/>
  <c r="K1547" i="1"/>
  <c r="J1543" i="1"/>
  <c r="K1543" i="1"/>
  <c r="J1539" i="1"/>
  <c r="K1539" i="1"/>
  <c r="J1535" i="1"/>
  <c r="K1535" i="1"/>
  <c r="J1531" i="1"/>
  <c r="K1531" i="1"/>
  <c r="J1527" i="1"/>
  <c r="K1527" i="1"/>
  <c r="J1523" i="1"/>
  <c r="K1523" i="1"/>
  <c r="J1519" i="1"/>
  <c r="K1519" i="1"/>
  <c r="J1515" i="1"/>
  <c r="K1515" i="1"/>
  <c r="J1511" i="1"/>
  <c r="K1511" i="1"/>
  <c r="J1507" i="1"/>
  <c r="K1507" i="1"/>
  <c r="J1503" i="1"/>
  <c r="K1503" i="1"/>
  <c r="J1499" i="1"/>
  <c r="K1499" i="1"/>
  <c r="J1495" i="1"/>
  <c r="K1495" i="1"/>
  <c r="J1491" i="1"/>
  <c r="K1491" i="1"/>
  <c r="J1487" i="1"/>
  <c r="K1487" i="1"/>
  <c r="J1483" i="1"/>
  <c r="K1483" i="1"/>
  <c r="J1479" i="1"/>
  <c r="K1479" i="1"/>
  <c r="J1475" i="1"/>
  <c r="K1475" i="1"/>
  <c r="J1471" i="1"/>
  <c r="K1471" i="1"/>
  <c r="J1467" i="1"/>
  <c r="K1467" i="1"/>
  <c r="J1463" i="1"/>
  <c r="K1463" i="1"/>
  <c r="J1459" i="1"/>
  <c r="K1459" i="1"/>
  <c r="J1455" i="1"/>
  <c r="K1455" i="1"/>
  <c r="J1451" i="1"/>
  <c r="K1451" i="1"/>
  <c r="J1447" i="1"/>
  <c r="K1447" i="1"/>
  <c r="J1443" i="1"/>
  <c r="K1443" i="1"/>
  <c r="J1439" i="1"/>
  <c r="K1439" i="1"/>
  <c r="J1435" i="1"/>
  <c r="K1435" i="1"/>
  <c r="J1431" i="1"/>
  <c r="K1431" i="1"/>
  <c r="J1427" i="1"/>
  <c r="K1427" i="1"/>
  <c r="J1423" i="1"/>
  <c r="K1423" i="1"/>
  <c r="J1419" i="1"/>
  <c r="K1419" i="1"/>
  <c r="J1415" i="1"/>
  <c r="K1415" i="1"/>
  <c r="J1411" i="1"/>
  <c r="K1411" i="1"/>
  <c r="J1407" i="1"/>
  <c r="K1407" i="1"/>
  <c r="J1403" i="1"/>
  <c r="K1403" i="1"/>
  <c r="J1399" i="1"/>
  <c r="K1399" i="1"/>
  <c r="J1395" i="1"/>
  <c r="K1395" i="1"/>
  <c r="J1391" i="1"/>
  <c r="K1391" i="1"/>
  <c r="J1387" i="1"/>
  <c r="K1387" i="1"/>
  <c r="J1383" i="1"/>
  <c r="K1383" i="1"/>
  <c r="J1379" i="1"/>
  <c r="K1379" i="1"/>
  <c r="J1375" i="1"/>
  <c r="K1375" i="1"/>
  <c r="J1371" i="1"/>
  <c r="K1371" i="1"/>
  <c r="J1367" i="1"/>
  <c r="K1367" i="1"/>
  <c r="J1363" i="1"/>
  <c r="K1363" i="1"/>
  <c r="J1359" i="1"/>
  <c r="K1359" i="1"/>
  <c r="J1355" i="1"/>
  <c r="K1355" i="1"/>
  <c r="J1351" i="1"/>
  <c r="K1351" i="1"/>
  <c r="J1347" i="1"/>
  <c r="K1347" i="1"/>
  <c r="J1343" i="1"/>
  <c r="K1343" i="1"/>
  <c r="J1339" i="1"/>
  <c r="K1339" i="1"/>
  <c r="J1335" i="1"/>
  <c r="K1335" i="1"/>
  <c r="J1331" i="1"/>
  <c r="K1331" i="1"/>
  <c r="J1327" i="1"/>
  <c r="K1327" i="1"/>
  <c r="J1323" i="1"/>
  <c r="K1323" i="1"/>
  <c r="J1319" i="1"/>
  <c r="K1319" i="1"/>
  <c r="J1315" i="1"/>
  <c r="K1315" i="1"/>
  <c r="J1311" i="1"/>
  <c r="K1311" i="1"/>
  <c r="J1307" i="1"/>
  <c r="K1307" i="1"/>
  <c r="J1303" i="1"/>
  <c r="K1303" i="1"/>
  <c r="J1299" i="1"/>
  <c r="K1299" i="1"/>
  <c r="J1295" i="1"/>
  <c r="K1295" i="1"/>
  <c r="J1291" i="1"/>
  <c r="K1291" i="1"/>
  <c r="J1287" i="1"/>
  <c r="K1287" i="1"/>
  <c r="J1283" i="1"/>
  <c r="K1283" i="1"/>
  <c r="J1279" i="1"/>
  <c r="K1279" i="1"/>
  <c r="J1275" i="1"/>
  <c r="K1275" i="1"/>
  <c r="J1271" i="1"/>
  <c r="K1271" i="1"/>
  <c r="J1267" i="1"/>
  <c r="K1267" i="1"/>
  <c r="J1263" i="1"/>
  <c r="K1263" i="1"/>
  <c r="J1259" i="1"/>
  <c r="K1259" i="1"/>
  <c r="J1255" i="1"/>
  <c r="K1255" i="1"/>
  <c r="J1251" i="1"/>
  <c r="K1251" i="1"/>
  <c r="J1247" i="1"/>
  <c r="K1247" i="1"/>
  <c r="J1243" i="1"/>
  <c r="K1243" i="1"/>
  <c r="J1239" i="1"/>
  <c r="K1239" i="1"/>
  <c r="J1235" i="1"/>
  <c r="K1235" i="1"/>
  <c r="J1231" i="1"/>
  <c r="K1231" i="1"/>
  <c r="J1227" i="1"/>
  <c r="K1227" i="1"/>
  <c r="J1223" i="1"/>
  <c r="K1223" i="1"/>
  <c r="J1219" i="1"/>
  <c r="K1219" i="1"/>
  <c r="J1215" i="1"/>
  <c r="K1215" i="1"/>
  <c r="J1211" i="1"/>
  <c r="K1211" i="1"/>
  <c r="J1207" i="1"/>
  <c r="K1207" i="1"/>
  <c r="J1203" i="1"/>
  <c r="K1203" i="1"/>
  <c r="J1199" i="1"/>
  <c r="K1199" i="1"/>
  <c r="J1195" i="1"/>
  <c r="K1195" i="1"/>
  <c r="J1191" i="1"/>
  <c r="K1191" i="1"/>
  <c r="J1187" i="1"/>
  <c r="K1187" i="1"/>
  <c r="J1183" i="1"/>
  <c r="K1183" i="1"/>
  <c r="J1179" i="1"/>
  <c r="K1179" i="1"/>
  <c r="J1175" i="1"/>
  <c r="K1175" i="1"/>
  <c r="J1171" i="1"/>
  <c r="K1171" i="1"/>
  <c r="J1167" i="1"/>
  <c r="K1167" i="1"/>
  <c r="J1163" i="1"/>
  <c r="K1163" i="1"/>
  <c r="J1159" i="1"/>
  <c r="K1159" i="1"/>
  <c r="J1155" i="1"/>
  <c r="K1155" i="1"/>
  <c r="J1151" i="1"/>
  <c r="K1151" i="1"/>
  <c r="J1147" i="1"/>
  <c r="K1147" i="1"/>
  <c r="J1143" i="1"/>
  <c r="K1143" i="1"/>
  <c r="J1139" i="1"/>
  <c r="K1139" i="1"/>
  <c r="J1135" i="1"/>
  <c r="K1135" i="1"/>
  <c r="J1131" i="1"/>
  <c r="K1131" i="1"/>
  <c r="J1127" i="1"/>
  <c r="K1127" i="1"/>
  <c r="J1123" i="1"/>
  <c r="K1123" i="1"/>
  <c r="J1119" i="1"/>
  <c r="K1119" i="1"/>
  <c r="J1115" i="1"/>
  <c r="K1115" i="1"/>
  <c r="J1111" i="1"/>
  <c r="K1111" i="1"/>
  <c r="J1107" i="1"/>
  <c r="K1107" i="1"/>
  <c r="J1103" i="1"/>
  <c r="K1103" i="1"/>
  <c r="J1099" i="1"/>
  <c r="K1099" i="1"/>
  <c r="J1095" i="1"/>
  <c r="K1095" i="1"/>
  <c r="J1091" i="1"/>
  <c r="K1091" i="1"/>
  <c r="J1087" i="1"/>
  <c r="K1087" i="1"/>
  <c r="J1083" i="1"/>
  <c r="K1083" i="1"/>
  <c r="J1079" i="1"/>
  <c r="K1079" i="1"/>
  <c r="J1075" i="1"/>
  <c r="K1075" i="1"/>
  <c r="J1071" i="1"/>
  <c r="K1071" i="1"/>
  <c r="J1067" i="1"/>
  <c r="K1067" i="1"/>
  <c r="J1063" i="1"/>
  <c r="K1063" i="1"/>
  <c r="J1059" i="1"/>
  <c r="K1059" i="1"/>
  <c r="J1055" i="1"/>
  <c r="K1055" i="1"/>
  <c r="J1051" i="1"/>
  <c r="K1051" i="1"/>
  <c r="J1047" i="1"/>
  <c r="K1047" i="1"/>
  <c r="J1043" i="1"/>
  <c r="K1043" i="1"/>
  <c r="J1039" i="1"/>
  <c r="K1039" i="1"/>
  <c r="J1035" i="1"/>
  <c r="K1035" i="1"/>
  <c r="J1031" i="1"/>
  <c r="K1031" i="1"/>
  <c r="J1027" i="1"/>
  <c r="K1027" i="1"/>
  <c r="J1023" i="1"/>
  <c r="K1023" i="1"/>
  <c r="J1019" i="1"/>
  <c r="K1019" i="1"/>
  <c r="J1015" i="1"/>
  <c r="K1015" i="1"/>
  <c r="J1011" i="1"/>
  <c r="K1011" i="1"/>
  <c r="J1007" i="1"/>
  <c r="K1007" i="1"/>
  <c r="J1003" i="1"/>
  <c r="K1003" i="1"/>
  <c r="J999" i="1"/>
  <c r="K999" i="1"/>
  <c r="J995" i="1"/>
  <c r="K995" i="1"/>
  <c r="J991" i="1"/>
  <c r="K991" i="1"/>
  <c r="J987" i="1"/>
  <c r="K987" i="1"/>
  <c r="J983" i="1"/>
  <c r="K983" i="1"/>
  <c r="J979" i="1"/>
  <c r="K979" i="1"/>
  <c r="J975" i="1"/>
  <c r="K975" i="1"/>
  <c r="J971" i="1"/>
  <c r="K971" i="1"/>
  <c r="J967" i="1"/>
  <c r="K967" i="1"/>
  <c r="J963" i="1"/>
  <c r="K963" i="1"/>
  <c r="J959" i="1"/>
  <c r="K959" i="1"/>
  <c r="J955" i="1"/>
  <c r="K955" i="1"/>
  <c r="J951" i="1"/>
  <c r="K951" i="1"/>
  <c r="J947" i="1"/>
  <c r="K947" i="1"/>
  <c r="J943" i="1"/>
  <c r="K943" i="1"/>
  <c r="J939" i="1"/>
  <c r="K939" i="1"/>
  <c r="J935" i="1"/>
  <c r="K935" i="1"/>
  <c r="J931" i="1"/>
  <c r="K931" i="1"/>
  <c r="J927" i="1"/>
  <c r="K927" i="1"/>
  <c r="J923" i="1"/>
  <c r="K923" i="1"/>
  <c r="J919" i="1"/>
  <c r="K919" i="1"/>
  <c r="J915" i="1"/>
  <c r="K915" i="1"/>
  <c r="J911" i="1"/>
  <c r="K911" i="1"/>
  <c r="J907" i="1"/>
  <c r="K907" i="1"/>
  <c r="J903" i="1"/>
  <c r="K903" i="1"/>
  <c r="J899" i="1"/>
  <c r="K899" i="1"/>
  <c r="J895" i="1"/>
  <c r="K895" i="1"/>
  <c r="J891" i="1"/>
  <c r="K891" i="1"/>
  <c r="J887" i="1"/>
  <c r="K887" i="1"/>
  <c r="J883" i="1"/>
  <c r="K883" i="1"/>
  <c r="J879" i="1"/>
  <c r="K879" i="1"/>
  <c r="J875" i="1"/>
  <c r="K875" i="1"/>
  <c r="J871" i="1"/>
  <c r="K871" i="1"/>
  <c r="J867" i="1"/>
  <c r="K867" i="1"/>
  <c r="J863" i="1"/>
  <c r="K863" i="1"/>
  <c r="J859" i="1"/>
  <c r="K859" i="1"/>
  <c r="J855" i="1"/>
  <c r="K855" i="1"/>
  <c r="J851" i="1"/>
  <c r="K851" i="1"/>
  <c r="J847" i="1"/>
  <c r="K847" i="1"/>
  <c r="J843" i="1"/>
  <c r="K843" i="1"/>
  <c r="J839" i="1"/>
  <c r="K839" i="1"/>
  <c r="J835" i="1"/>
  <c r="K835" i="1"/>
  <c r="J831" i="1"/>
  <c r="K831" i="1"/>
  <c r="J827" i="1"/>
  <c r="K827" i="1"/>
  <c r="J823" i="1"/>
  <c r="K823" i="1"/>
  <c r="J819" i="1"/>
  <c r="K819" i="1"/>
  <c r="J815" i="1"/>
  <c r="K815" i="1"/>
  <c r="J811" i="1"/>
  <c r="K811" i="1"/>
  <c r="J807" i="1"/>
  <c r="K807" i="1"/>
  <c r="J803" i="1"/>
  <c r="K803" i="1"/>
  <c r="J799" i="1"/>
  <c r="K799" i="1"/>
  <c r="J795" i="1"/>
  <c r="K795" i="1"/>
  <c r="J791" i="1"/>
  <c r="K791" i="1"/>
  <c r="J787" i="1"/>
  <c r="K787" i="1"/>
  <c r="J783" i="1"/>
  <c r="K783" i="1"/>
  <c r="J779" i="1"/>
  <c r="K779" i="1"/>
  <c r="J775" i="1"/>
  <c r="K775" i="1"/>
  <c r="J771" i="1"/>
  <c r="K771" i="1"/>
  <c r="J767" i="1"/>
  <c r="K767" i="1"/>
  <c r="J763" i="1"/>
  <c r="K763" i="1"/>
  <c r="J759" i="1"/>
  <c r="K759" i="1"/>
  <c r="J755" i="1"/>
  <c r="K755" i="1"/>
  <c r="J751" i="1"/>
  <c r="K751" i="1"/>
  <c r="J747" i="1"/>
  <c r="K747" i="1"/>
  <c r="J743" i="1"/>
  <c r="K743" i="1"/>
  <c r="J739" i="1"/>
  <c r="K739" i="1"/>
  <c r="J735" i="1"/>
  <c r="K735" i="1"/>
  <c r="J731" i="1"/>
  <c r="K731" i="1"/>
  <c r="J727" i="1"/>
  <c r="K727" i="1"/>
  <c r="J723" i="1"/>
  <c r="K723" i="1"/>
  <c r="J719" i="1"/>
  <c r="K719" i="1"/>
  <c r="J715" i="1"/>
  <c r="K715" i="1"/>
  <c r="J711" i="1"/>
  <c r="K711" i="1"/>
  <c r="J707" i="1"/>
  <c r="K707" i="1"/>
  <c r="J703" i="1"/>
  <c r="K703" i="1"/>
  <c r="J699" i="1"/>
  <c r="K699" i="1"/>
  <c r="J695" i="1"/>
  <c r="K695" i="1"/>
  <c r="J691" i="1"/>
  <c r="K691" i="1"/>
  <c r="J687" i="1"/>
  <c r="K687" i="1"/>
  <c r="J683" i="1"/>
  <c r="K683" i="1"/>
  <c r="J679" i="1"/>
  <c r="K679" i="1"/>
  <c r="J675" i="1"/>
  <c r="K675" i="1"/>
  <c r="J671" i="1"/>
  <c r="K671" i="1"/>
  <c r="J667" i="1"/>
  <c r="K667" i="1"/>
  <c r="J663" i="1"/>
  <c r="K663" i="1"/>
  <c r="J659" i="1"/>
  <c r="K659" i="1"/>
  <c r="J655" i="1"/>
  <c r="K655" i="1"/>
  <c r="J651" i="1"/>
  <c r="K651" i="1"/>
  <c r="J647" i="1"/>
  <c r="K647" i="1"/>
  <c r="J643" i="1"/>
  <c r="K643" i="1"/>
  <c r="J639" i="1"/>
  <c r="K639" i="1"/>
  <c r="J635" i="1"/>
  <c r="K635" i="1"/>
  <c r="J631" i="1"/>
  <c r="K631" i="1"/>
  <c r="J627" i="1"/>
  <c r="K627" i="1"/>
  <c r="J623" i="1"/>
  <c r="K623" i="1"/>
  <c r="J619" i="1"/>
  <c r="K619" i="1"/>
  <c r="J615" i="1"/>
  <c r="K615" i="1"/>
  <c r="J611" i="1"/>
  <c r="K611" i="1"/>
  <c r="J607" i="1"/>
  <c r="K607" i="1"/>
  <c r="J603" i="1"/>
  <c r="K603" i="1"/>
  <c r="J599" i="1"/>
  <c r="K599" i="1"/>
  <c r="J595" i="1"/>
  <c r="K595" i="1"/>
  <c r="J591" i="1"/>
  <c r="K591" i="1"/>
  <c r="J587" i="1"/>
  <c r="K587" i="1"/>
  <c r="J583" i="1"/>
  <c r="K583" i="1"/>
  <c r="J579" i="1"/>
  <c r="K579" i="1"/>
  <c r="J575" i="1"/>
  <c r="K575" i="1"/>
  <c r="J571" i="1"/>
  <c r="K571" i="1"/>
  <c r="J567" i="1"/>
  <c r="K567" i="1"/>
  <c r="J563" i="1"/>
  <c r="K563" i="1"/>
  <c r="J559" i="1"/>
  <c r="K559" i="1"/>
  <c r="J555" i="1"/>
  <c r="K555" i="1"/>
  <c r="J551" i="1"/>
  <c r="K551" i="1"/>
  <c r="J547" i="1"/>
  <c r="K547" i="1"/>
  <c r="J543" i="1"/>
  <c r="K543" i="1"/>
  <c r="J539" i="1"/>
  <c r="K539" i="1"/>
  <c r="J535" i="1"/>
  <c r="K535" i="1"/>
  <c r="J531" i="1"/>
  <c r="K531" i="1"/>
  <c r="J527" i="1"/>
  <c r="K527" i="1"/>
  <c r="J523" i="1"/>
  <c r="K523" i="1"/>
  <c r="J519" i="1"/>
  <c r="K519" i="1"/>
  <c r="J515" i="1"/>
  <c r="K515" i="1"/>
  <c r="J511" i="1"/>
  <c r="K511" i="1"/>
  <c r="J507" i="1"/>
  <c r="K507" i="1"/>
  <c r="J503" i="1"/>
  <c r="K503" i="1"/>
  <c r="J499" i="1"/>
  <c r="K499" i="1"/>
  <c r="J495" i="1"/>
  <c r="K495" i="1"/>
  <c r="J491" i="1"/>
  <c r="K491" i="1"/>
  <c r="J487" i="1"/>
  <c r="K487" i="1"/>
  <c r="J483" i="1"/>
  <c r="K483" i="1"/>
  <c r="J479" i="1"/>
  <c r="K479" i="1"/>
  <c r="J475" i="1"/>
  <c r="K475" i="1"/>
  <c r="J471" i="1"/>
  <c r="K471" i="1"/>
  <c r="J467" i="1"/>
  <c r="K467" i="1"/>
  <c r="J463" i="1"/>
  <c r="K463" i="1"/>
  <c r="J459" i="1"/>
  <c r="K459" i="1"/>
  <c r="J455" i="1"/>
  <c r="K455" i="1"/>
  <c r="J451" i="1"/>
  <c r="K451" i="1"/>
  <c r="J447" i="1"/>
  <c r="K447" i="1"/>
  <c r="J443" i="1"/>
  <c r="K443" i="1"/>
  <c r="J439" i="1"/>
  <c r="K439" i="1"/>
  <c r="J435" i="1"/>
  <c r="K435" i="1"/>
  <c r="J431" i="1"/>
  <c r="K431" i="1"/>
  <c r="J427" i="1"/>
  <c r="K427" i="1"/>
  <c r="J423" i="1"/>
  <c r="K423" i="1"/>
  <c r="J419" i="1"/>
  <c r="K419" i="1"/>
  <c r="J415" i="1"/>
  <c r="K415" i="1"/>
  <c r="J411" i="1"/>
  <c r="K411" i="1"/>
  <c r="J407" i="1"/>
  <c r="K407" i="1"/>
  <c r="J403" i="1"/>
  <c r="K403" i="1"/>
  <c r="J399" i="1"/>
  <c r="K399" i="1"/>
  <c r="J395" i="1"/>
  <c r="K395" i="1"/>
  <c r="J391" i="1"/>
  <c r="K391" i="1"/>
  <c r="J387" i="1"/>
  <c r="K387" i="1"/>
  <c r="J383" i="1"/>
  <c r="K383" i="1"/>
  <c r="J379" i="1"/>
  <c r="K379" i="1"/>
  <c r="J375" i="1"/>
  <c r="K375" i="1"/>
  <c r="J371" i="1"/>
  <c r="K371" i="1"/>
  <c r="J367" i="1"/>
  <c r="K367" i="1"/>
  <c r="J363" i="1"/>
  <c r="K363" i="1"/>
  <c r="J359" i="1"/>
  <c r="K359" i="1"/>
  <c r="J355" i="1"/>
  <c r="K355" i="1"/>
  <c r="J351" i="1"/>
  <c r="K351" i="1"/>
  <c r="J347" i="1"/>
  <c r="K347" i="1"/>
  <c r="J343" i="1"/>
  <c r="K343" i="1"/>
  <c r="J339" i="1"/>
  <c r="K339" i="1"/>
  <c r="J335" i="1"/>
  <c r="K335" i="1"/>
  <c r="J331" i="1"/>
  <c r="K331" i="1"/>
  <c r="J327" i="1"/>
  <c r="K327" i="1"/>
  <c r="J323" i="1"/>
  <c r="K323" i="1"/>
  <c r="J319" i="1"/>
  <c r="K319" i="1"/>
  <c r="J315" i="1"/>
  <c r="K315" i="1"/>
  <c r="J311" i="1"/>
  <c r="K311" i="1"/>
  <c r="J307" i="1"/>
  <c r="K307" i="1"/>
  <c r="J303" i="1"/>
  <c r="K303" i="1"/>
  <c r="J299" i="1"/>
  <c r="K299" i="1"/>
  <c r="J295" i="1"/>
  <c r="K295" i="1"/>
  <c r="J291" i="1"/>
  <c r="K291" i="1"/>
  <c r="J287" i="1"/>
  <c r="K287" i="1"/>
  <c r="J283" i="1"/>
  <c r="K283" i="1"/>
  <c r="J279" i="1"/>
  <c r="K279" i="1"/>
  <c r="J275" i="1"/>
  <c r="K275" i="1"/>
  <c r="J271" i="1"/>
  <c r="K271" i="1"/>
  <c r="J267" i="1"/>
  <c r="K267" i="1"/>
  <c r="J263" i="1"/>
  <c r="K263" i="1"/>
  <c r="J259" i="1"/>
  <c r="K259" i="1"/>
  <c r="J255" i="1"/>
  <c r="K255" i="1"/>
  <c r="J251" i="1"/>
  <c r="K251" i="1"/>
  <c r="J247" i="1"/>
  <c r="K247" i="1"/>
  <c r="J243" i="1"/>
  <c r="K243" i="1"/>
  <c r="J239" i="1"/>
  <c r="K239" i="1"/>
  <c r="J235" i="1"/>
  <c r="K235" i="1"/>
  <c r="J231" i="1"/>
  <c r="K231" i="1"/>
  <c r="J227" i="1"/>
  <c r="K227" i="1"/>
  <c r="J223" i="1"/>
  <c r="K223" i="1"/>
  <c r="J219" i="1"/>
  <c r="K219" i="1"/>
  <c r="J215" i="1"/>
  <c r="K215" i="1"/>
  <c r="J211" i="1"/>
  <c r="K211" i="1"/>
  <c r="J207" i="1"/>
  <c r="K207" i="1"/>
  <c r="J203" i="1"/>
  <c r="K203" i="1"/>
  <c r="J199" i="1"/>
  <c r="K199" i="1"/>
  <c r="J195" i="1"/>
  <c r="K195" i="1"/>
  <c r="J191" i="1"/>
  <c r="K191" i="1"/>
  <c r="J187" i="1"/>
  <c r="K187" i="1"/>
  <c r="J183" i="1"/>
  <c r="K183" i="1"/>
  <c r="J179" i="1"/>
  <c r="K179" i="1"/>
  <c r="J175" i="1"/>
  <c r="K175" i="1"/>
  <c r="J171" i="1"/>
  <c r="K171" i="1"/>
  <c r="J167" i="1"/>
  <c r="K167" i="1"/>
  <c r="J163" i="1"/>
  <c r="K163" i="1"/>
  <c r="J159" i="1"/>
  <c r="K159" i="1"/>
  <c r="J155" i="1"/>
  <c r="K155" i="1"/>
  <c r="J151" i="1"/>
  <c r="K151" i="1"/>
  <c r="J147" i="1"/>
  <c r="K147" i="1"/>
  <c r="J143" i="1"/>
  <c r="K143" i="1"/>
  <c r="J139" i="1"/>
  <c r="K139" i="1"/>
  <c r="J135" i="1"/>
  <c r="K135" i="1"/>
  <c r="J131" i="1"/>
  <c r="K131" i="1"/>
  <c r="J127" i="1"/>
  <c r="K127" i="1"/>
  <c r="J123" i="1"/>
  <c r="K123" i="1"/>
  <c r="J119" i="1"/>
  <c r="K119" i="1"/>
  <c r="J115" i="1"/>
  <c r="K115" i="1"/>
  <c r="J111" i="1"/>
  <c r="K111" i="1"/>
  <c r="J107" i="1"/>
  <c r="K107" i="1"/>
  <c r="J103" i="1"/>
  <c r="K103" i="1"/>
  <c r="J99" i="1"/>
  <c r="K99" i="1"/>
  <c r="J95" i="1"/>
  <c r="K95" i="1"/>
  <c r="J91" i="1"/>
  <c r="K91" i="1"/>
  <c r="J87" i="1"/>
  <c r="K87" i="1"/>
  <c r="J83" i="1"/>
  <c r="K83" i="1"/>
  <c r="J79" i="1"/>
  <c r="K79" i="1"/>
  <c r="J75" i="1"/>
  <c r="K75" i="1"/>
  <c r="J71" i="1"/>
  <c r="K71" i="1"/>
  <c r="J67" i="1"/>
  <c r="K67" i="1"/>
  <c r="J63" i="1"/>
  <c r="K63" i="1"/>
  <c r="J59" i="1"/>
  <c r="K59" i="1"/>
  <c r="J55" i="1"/>
  <c r="K55" i="1"/>
  <c r="J51" i="1"/>
  <c r="K51" i="1"/>
  <c r="J47" i="1"/>
  <c r="K47" i="1"/>
  <c r="J43" i="1"/>
  <c r="K43" i="1"/>
  <c r="J39" i="1"/>
  <c r="K39" i="1"/>
  <c r="J35" i="1"/>
  <c r="K35" i="1"/>
  <c r="J31" i="1"/>
  <c r="K31" i="1"/>
  <c r="J27" i="1"/>
  <c r="K27" i="1"/>
  <c r="J23" i="1"/>
  <c r="K23" i="1"/>
  <c r="J19" i="1"/>
  <c r="K19" i="1"/>
  <c r="J15" i="1"/>
  <c r="K15" i="1"/>
  <c r="J11" i="1"/>
  <c r="K11" i="1"/>
  <c r="J7" i="1"/>
  <c r="K7" i="1"/>
  <c r="J4998" i="1"/>
  <c r="K4998" i="1"/>
  <c r="J4994" i="1"/>
  <c r="K4994" i="1"/>
  <c r="L4994" i="1" l="1"/>
  <c r="L7" i="1"/>
  <c r="L15" i="1"/>
  <c r="L23" i="1"/>
  <c r="L31" i="1"/>
  <c r="L39" i="1"/>
  <c r="L47" i="1"/>
  <c r="L55" i="1"/>
  <c r="L63" i="1"/>
  <c r="L71" i="1"/>
  <c r="L79" i="1"/>
  <c r="L87" i="1"/>
  <c r="L95" i="1"/>
  <c r="L103" i="1"/>
  <c r="L111" i="1"/>
  <c r="L119" i="1"/>
  <c r="L127" i="1"/>
  <c r="L135" i="1"/>
  <c r="L143" i="1"/>
  <c r="L151" i="1"/>
  <c r="L159" i="1"/>
  <c r="L167" i="1"/>
  <c r="L175" i="1"/>
  <c r="L183" i="1"/>
  <c r="L191" i="1"/>
  <c r="L199" i="1"/>
  <c r="L207" i="1"/>
  <c r="L215" i="1"/>
  <c r="L223" i="1"/>
  <c r="L231" i="1"/>
  <c r="L239" i="1"/>
  <c r="L247" i="1"/>
  <c r="L255" i="1"/>
  <c r="L263" i="1"/>
  <c r="L271" i="1"/>
  <c r="L279" i="1"/>
  <c r="L287" i="1"/>
  <c r="L295" i="1"/>
  <c r="L303" i="1"/>
  <c r="L311" i="1"/>
  <c r="L319" i="1"/>
  <c r="L327" i="1"/>
  <c r="L335" i="1"/>
  <c r="L343" i="1"/>
  <c r="L351" i="1"/>
  <c r="L359" i="1"/>
  <c r="L367" i="1"/>
  <c r="L375" i="1"/>
  <c r="L383" i="1"/>
  <c r="L391" i="1"/>
  <c r="L399" i="1"/>
  <c r="L407" i="1"/>
  <c r="L415" i="1"/>
  <c r="L423" i="1"/>
  <c r="L431" i="1"/>
  <c r="L439" i="1"/>
  <c r="L447" i="1"/>
  <c r="L455" i="1"/>
  <c r="L463" i="1"/>
  <c r="L471" i="1"/>
  <c r="L479" i="1"/>
  <c r="L487" i="1"/>
  <c r="L495" i="1"/>
  <c r="L503" i="1"/>
  <c r="L511" i="1"/>
  <c r="L519" i="1"/>
  <c r="L527" i="1"/>
  <c r="L535" i="1"/>
  <c r="L543" i="1"/>
  <c r="L551" i="1"/>
  <c r="L559" i="1"/>
  <c r="L567" i="1"/>
  <c r="L575" i="1"/>
  <c r="L583" i="1"/>
  <c r="L591" i="1"/>
  <c r="L599" i="1"/>
  <c r="L607" i="1"/>
  <c r="L615" i="1"/>
  <c r="L623" i="1"/>
  <c r="L631" i="1"/>
  <c r="L639" i="1"/>
  <c r="L647" i="1"/>
  <c r="L655" i="1"/>
  <c r="L663" i="1"/>
  <c r="L671" i="1"/>
  <c r="L679" i="1"/>
  <c r="L687" i="1"/>
  <c r="L695" i="1"/>
  <c r="L703" i="1"/>
  <c r="L711" i="1"/>
  <c r="L719" i="1"/>
  <c r="L727" i="1"/>
  <c r="L735" i="1"/>
  <c r="L743" i="1"/>
  <c r="L751" i="1"/>
  <c r="L759" i="1"/>
  <c r="L767" i="1"/>
  <c r="L775" i="1"/>
  <c r="L783" i="1"/>
  <c r="L791" i="1"/>
  <c r="L799" i="1"/>
  <c r="L807" i="1"/>
  <c r="L815" i="1"/>
  <c r="L823" i="1"/>
  <c r="L831" i="1"/>
  <c r="L839" i="1"/>
  <c r="L847" i="1"/>
  <c r="L855" i="1"/>
  <c r="L863" i="1"/>
  <c r="L871" i="1"/>
  <c r="L879" i="1"/>
  <c r="L887" i="1"/>
  <c r="L895" i="1"/>
  <c r="L903" i="1"/>
  <c r="L911" i="1"/>
  <c r="L919" i="1"/>
  <c r="L927" i="1"/>
  <c r="L935" i="1"/>
  <c r="L943" i="1"/>
  <c r="L951" i="1"/>
  <c r="L959" i="1"/>
  <c r="L967" i="1"/>
  <c r="L975" i="1"/>
  <c r="L983" i="1"/>
  <c r="L991" i="1"/>
  <c r="L999" i="1"/>
  <c r="L1007" i="1"/>
  <c r="L1015" i="1"/>
  <c r="L1023" i="1"/>
  <c r="L1031" i="1"/>
  <c r="L1039" i="1"/>
  <c r="L1047" i="1"/>
  <c r="L1055" i="1"/>
  <c r="L1063" i="1"/>
  <c r="L1071" i="1"/>
  <c r="L1079" i="1"/>
  <c r="L1087" i="1"/>
  <c r="L1095" i="1"/>
  <c r="L1103" i="1"/>
  <c r="L1111" i="1"/>
  <c r="L1119" i="1"/>
  <c r="L1127" i="1"/>
  <c r="L1135" i="1"/>
  <c r="L1143" i="1"/>
  <c r="L1151" i="1"/>
  <c r="L1159" i="1"/>
  <c r="L1167" i="1"/>
  <c r="L1175" i="1"/>
  <c r="L1183" i="1"/>
  <c r="L1191" i="1"/>
  <c r="L1199" i="1"/>
  <c r="L1207" i="1"/>
  <c r="L1215" i="1"/>
  <c r="L1223" i="1"/>
  <c r="L1231" i="1"/>
  <c r="L1239" i="1"/>
  <c r="L1247" i="1"/>
  <c r="L1255" i="1"/>
  <c r="L1263" i="1"/>
  <c r="L1271" i="1"/>
  <c r="L1279" i="1"/>
  <c r="L1287" i="1"/>
  <c r="L1295" i="1"/>
  <c r="L1303" i="1"/>
  <c r="L1311" i="1"/>
  <c r="L1319" i="1"/>
  <c r="L1327" i="1"/>
  <c r="L1335" i="1"/>
  <c r="L1343" i="1"/>
  <c r="L1351" i="1"/>
  <c r="L1359" i="1"/>
  <c r="L1367" i="1"/>
  <c r="L1375" i="1"/>
  <c r="L1383" i="1"/>
  <c r="L1391" i="1"/>
  <c r="L1399" i="1"/>
  <c r="L1407" i="1"/>
  <c r="L1415" i="1"/>
  <c r="L1423" i="1"/>
  <c r="L1431" i="1"/>
  <c r="L1439" i="1"/>
  <c r="L1447" i="1"/>
  <c r="L1455" i="1"/>
  <c r="L1463" i="1"/>
  <c r="L1471" i="1"/>
  <c r="L1479" i="1"/>
  <c r="L1487" i="1"/>
  <c r="L1495" i="1"/>
  <c r="L1503" i="1"/>
  <c r="L1511" i="1"/>
  <c r="L1519" i="1"/>
  <c r="L1527" i="1"/>
  <c r="L1535" i="1"/>
  <c r="L1543" i="1"/>
  <c r="L1551" i="1"/>
  <c r="L1559" i="1"/>
  <c r="L1567" i="1"/>
  <c r="L1575" i="1"/>
  <c r="L1583" i="1"/>
  <c r="L1591" i="1"/>
  <c r="L1599" i="1"/>
  <c r="L1607" i="1"/>
  <c r="L1615" i="1"/>
  <c r="L1623" i="1"/>
  <c r="L1631" i="1"/>
  <c r="L1639" i="1"/>
  <c r="L1647" i="1"/>
  <c r="L1655" i="1"/>
  <c r="L1663" i="1"/>
  <c r="L1671" i="1"/>
  <c r="L1679" i="1"/>
  <c r="L1687" i="1"/>
  <c r="L1695" i="1"/>
  <c r="L1703" i="1"/>
  <c r="L1711" i="1"/>
  <c r="L1719" i="1"/>
  <c r="L1727" i="1"/>
  <c r="L1735" i="1"/>
  <c r="L1743" i="1"/>
  <c r="L1751" i="1"/>
  <c r="L1759" i="1"/>
  <c r="L1767" i="1"/>
  <c r="L1775" i="1"/>
  <c r="L1783" i="1"/>
  <c r="L1791" i="1"/>
  <c r="L1799" i="1"/>
  <c r="L1807" i="1"/>
  <c r="L1815" i="1"/>
  <c r="L1823" i="1"/>
  <c r="L1831" i="1"/>
  <c r="L1839" i="1"/>
  <c r="L1847" i="1"/>
  <c r="L1855" i="1"/>
  <c r="L1863" i="1"/>
  <c r="L1871" i="1"/>
  <c r="L1879" i="1"/>
  <c r="L1887" i="1"/>
  <c r="L1895" i="1"/>
  <c r="L1903" i="1"/>
  <c r="L1911" i="1"/>
  <c r="L1919" i="1"/>
  <c r="L1927" i="1"/>
  <c r="L1935" i="1"/>
  <c r="L1943" i="1"/>
  <c r="L1951" i="1"/>
  <c r="L1959" i="1"/>
  <c r="L1967" i="1"/>
  <c r="L1975" i="1"/>
  <c r="L1983" i="1"/>
  <c r="L1991" i="1"/>
  <c r="L1999" i="1"/>
  <c r="L2007" i="1"/>
  <c r="L2015" i="1"/>
  <c r="L2023" i="1"/>
  <c r="L2031" i="1"/>
  <c r="L2039" i="1"/>
  <c r="L2047" i="1"/>
  <c r="L2055" i="1"/>
  <c r="L2063" i="1"/>
  <c r="L2071" i="1"/>
  <c r="L2079" i="1"/>
  <c r="L2087" i="1"/>
  <c r="L2095" i="1"/>
  <c r="L2103" i="1"/>
  <c r="L2111" i="1"/>
  <c r="L2119" i="1"/>
  <c r="L2127" i="1"/>
  <c r="L2135" i="1"/>
  <c r="L2143" i="1"/>
  <c r="L2151" i="1"/>
  <c r="L2159" i="1"/>
  <c r="L2167" i="1"/>
  <c r="L2175" i="1"/>
  <c r="L2183" i="1"/>
  <c r="L2191" i="1"/>
  <c r="L2199" i="1"/>
  <c r="L2207" i="1"/>
  <c r="L2215" i="1"/>
  <c r="L2223" i="1"/>
  <c r="L2231" i="1"/>
  <c r="L2239" i="1"/>
  <c r="L2247" i="1"/>
  <c r="L2255" i="1"/>
  <c r="L2263" i="1"/>
  <c r="L2271" i="1"/>
  <c r="L2279" i="1"/>
  <c r="L2287" i="1"/>
  <c r="L2295" i="1"/>
  <c r="L2303" i="1"/>
  <c r="L2311" i="1"/>
  <c r="L2319" i="1"/>
  <c r="L2327" i="1"/>
  <c r="L2335" i="1"/>
  <c r="L2343" i="1"/>
  <c r="L2351" i="1"/>
  <c r="L2359" i="1"/>
  <c r="L2367" i="1"/>
  <c r="L2375" i="1"/>
  <c r="L2383" i="1"/>
  <c r="L2391" i="1"/>
  <c r="L2399" i="1"/>
  <c r="L2407" i="1"/>
  <c r="L2415" i="1"/>
  <c r="L2423" i="1"/>
  <c r="L2431" i="1"/>
  <c r="L2439" i="1"/>
  <c r="L2447" i="1"/>
  <c r="L2455" i="1"/>
  <c r="L2463" i="1"/>
  <c r="L2471" i="1"/>
  <c r="L2479" i="1"/>
  <c r="L2487" i="1"/>
  <c r="L2495" i="1"/>
  <c r="L2503" i="1"/>
  <c r="L2511" i="1"/>
  <c r="L2519" i="1"/>
  <c r="L2527" i="1"/>
  <c r="L2535" i="1"/>
  <c r="L2543" i="1"/>
  <c r="L2551" i="1"/>
  <c r="L2559" i="1"/>
  <c r="L2567" i="1"/>
  <c r="L2575" i="1"/>
  <c r="L2583" i="1"/>
  <c r="L2591" i="1"/>
  <c r="L2599" i="1"/>
  <c r="L2607" i="1"/>
  <c r="L2615" i="1"/>
  <c r="L2623" i="1"/>
  <c r="L2631" i="1"/>
  <c r="L2639" i="1"/>
  <c r="L2647" i="1"/>
  <c r="L2655" i="1"/>
  <c r="L2663" i="1"/>
  <c r="L2671" i="1"/>
  <c r="L2679" i="1"/>
  <c r="L2687" i="1"/>
  <c r="L2695" i="1"/>
  <c r="L2703" i="1"/>
  <c r="L2711" i="1"/>
  <c r="L2719" i="1"/>
  <c r="L2727" i="1"/>
  <c r="L2735" i="1"/>
  <c r="L2743" i="1"/>
  <c r="L2751" i="1"/>
  <c r="L2759" i="1"/>
  <c r="L2767" i="1"/>
  <c r="L2775" i="1"/>
  <c r="L2783" i="1"/>
  <c r="L2791" i="1"/>
  <c r="L2799" i="1"/>
  <c r="L2807" i="1"/>
  <c r="L2815" i="1"/>
  <c r="L2823" i="1"/>
  <c r="L2831" i="1"/>
  <c r="L2839" i="1"/>
  <c r="L2847" i="1"/>
  <c r="L2855" i="1"/>
  <c r="L2863" i="1"/>
  <c r="L2871" i="1"/>
  <c r="L2879" i="1"/>
  <c r="L2887" i="1"/>
  <c r="L2895" i="1"/>
  <c r="L2903" i="1"/>
  <c r="L2911" i="1"/>
  <c r="L2919" i="1"/>
  <c r="L2927" i="1"/>
  <c r="L2935" i="1"/>
  <c r="L2943" i="1"/>
  <c r="L2951" i="1"/>
  <c r="L2959" i="1"/>
  <c r="L2967" i="1"/>
  <c r="L2975" i="1"/>
  <c r="L2983" i="1"/>
  <c r="L2991" i="1"/>
  <c r="L2999" i="1"/>
  <c r="L3007" i="1"/>
  <c r="L3015" i="1"/>
  <c r="L3023" i="1"/>
  <c r="L3031" i="1"/>
  <c r="L3039" i="1"/>
  <c r="L3047" i="1"/>
  <c r="L3055" i="1"/>
  <c r="L3063" i="1"/>
  <c r="L3071" i="1"/>
  <c r="L3079" i="1"/>
  <c r="L3087" i="1"/>
  <c r="L3095" i="1"/>
  <c r="L3103" i="1"/>
  <c r="L3111" i="1"/>
  <c r="L3119" i="1"/>
  <c r="L3127" i="1"/>
  <c r="L3135" i="1"/>
  <c r="L3143" i="1"/>
  <c r="L3151" i="1"/>
  <c r="L3159" i="1"/>
  <c r="L3167" i="1"/>
  <c r="L3175" i="1"/>
  <c r="L3183" i="1"/>
  <c r="L3191" i="1"/>
  <c r="L3199" i="1"/>
  <c r="L3207" i="1"/>
  <c r="L3215" i="1"/>
  <c r="L3223" i="1"/>
  <c r="L3231" i="1"/>
  <c r="L3239" i="1"/>
  <c r="L3247" i="1"/>
  <c r="L3255" i="1"/>
  <c r="L3263" i="1"/>
  <c r="L3271" i="1"/>
  <c r="L3279" i="1"/>
  <c r="L3287" i="1"/>
  <c r="L3295" i="1"/>
  <c r="L3303" i="1"/>
  <c r="L3311" i="1"/>
  <c r="L3319" i="1"/>
  <c r="L3327" i="1"/>
  <c r="L3335" i="1"/>
  <c r="L3343" i="1"/>
  <c r="L3351" i="1"/>
  <c r="L3359" i="1"/>
  <c r="L3367" i="1"/>
  <c r="L3375" i="1"/>
  <c r="L3383" i="1"/>
  <c r="L3391" i="1"/>
  <c r="L3399" i="1"/>
  <c r="L3407" i="1"/>
  <c r="L3415" i="1"/>
  <c r="L3423" i="1"/>
  <c r="L3431" i="1"/>
  <c r="L3439" i="1"/>
  <c r="L3447" i="1"/>
  <c r="L3455" i="1"/>
  <c r="L3463" i="1"/>
  <c r="L3471" i="1"/>
  <c r="L3479" i="1"/>
  <c r="L3487" i="1"/>
  <c r="L3495" i="1"/>
  <c r="L3503" i="1"/>
  <c r="L3511" i="1"/>
  <c r="L3519" i="1"/>
  <c r="L3527" i="1"/>
  <c r="L3535" i="1"/>
  <c r="L3543" i="1"/>
  <c r="L3551" i="1"/>
  <c r="L3559" i="1"/>
  <c r="L3567" i="1"/>
  <c r="L3575" i="1"/>
  <c r="L3583" i="1"/>
  <c r="L3591" i="1"/>
  <c r="L3599" i="1"/>
  <c r="L3607" i="1"/>
  <c r="L3615" i="1"/>
  <c r="L3623" i="1"/>
  <c r="L3631" i="1"/>
  <c r="L3639" i="1"/>
  <c r="L3647" i="1"/>
  <c r="L3655" i="1"/>
  <c r="L3663" i="1"/>
  <c r="L3671" i="1"/>
  <c r="L3679" i="1"/>
  <c r="L3687" i="1"/>
  <c r="L3695" i="1"/>
  <c r="L3703" i="1"/>
  <c r="L3711" i="1"/>
  <c r="L3719" i="1"/>
  <c r="L3727" i="1"/>
  <c r="L3735" i="1"/>
  <c r="L3743" i="1"/>
  <c r="L3751" i="1"/>
  <c r="L3759" i="1"/>
  <c r="L3767" i="1"/>
  <c r="L3775" i="1"/>
  <c r="L3783" i="1"/>
  <c r="L3791" i="1"/>
  <c r="L3799" i="1"/>
  <c r="L3807" i="1"/>
  <c r="L3815" i="1"/>
  <c r="L3823" i="1"/>
  <c r="L3831" i="1"/>
  <c r="L3839" i="1"/>
  <c r="L3847" i="1"/>
  <c r="L3855" i="1"/>
  <c r="L3863" i="1"/>
  <c r="L3871" i="1"/>
  <c r="L3879" i="1"/>
  <c r="L3887" i="1"/>
  <c r="L3895" i="1"/>
  <c r="L3903" i="1"/>
  <c r="L3911" i="1"/>
  <c r="L3919" i="1"/>
  <c r="L3927" i="1"/>
  <c r="L3935" i="1"/>
  <c r="L3943" i="1"/>
  <c r="L3951" i="1"/>
  <c r="L3959" i="1"/>
  <c r="L3967" i="1"/>
  <c r="L3975" i="1"/>
  <c r="L3983" i="1"/>
  <c r="L3991" i="1"/>
  <c r="L3999" i="1"/>
  <c r="L4007" i="1"/>
  <c r="L4015" i="1"/>
  <c r="L4023" i="1"/>
  <c r="L4031" i="1"/>
  <c r="L4039" i="1"/>
  <c r="L4047" i="1"/>
  <c r="L4055" i="1"/>
  <c r="L4063" i="1"/>
  <c r="L4071" i="1"/>
  <c r="L4079" i="1"/>
  <c r="L4087" i="1"/>
  <c r="L4095" i="1"/>
  <c r="L4103" i="1"/>
  <c r="L4111" i="1"/>
  <c r="L4119" i="1"/>
  <c r="L4127" i="1"/>
  <c r="L4135" i="1"/>
  <c r="L4143" i="1"/>
  <c r="L4151" i="1"/>
  <c r="L4159" i="1"/>
  <c r="L4167" i="1"/>
  <c r="L4175" i="1"/>
  <c r="L4183" i="1"/>
  <c r="L4191" i="1"/>
  <c r="L4199" i="1"/>
  <c r="L4207" i="1"/>
  <c r="L4215" i="1"/>
  <c r="L4223" i="1"/>
  <c r="L4231" i="1"/>
  <c r="L4239" i="1"/>
  <c r="L4247" i="1"/>
  <c r="L4255" i="1"/>
  <c r="L4263" i="1"/>
  <c r="L4271" i="1"/>
  <c r="L4279" i="1"/>
  <c r="L4287" i="1"/>
  <c r="L4295" i="1"/>
  <c r="L4303" i="1"/>
  <c r="L4311" i="1"/>
  <c r="L4319" i="1"/>
  <c r="L4327" i="1"/>
  <c r="L4335" i="1"/>
  <c r="L4343" i="1"/>
  <c r="L4351" i="1"/>
  <c r="L4359" i="1"/>
  <c r="L4367" i="1"/>
  <c r="L4375" i="1"/>
  <c r="L4383" i="1"/>
  <c r="L4391" i="1"/>
  <c r="L4399" i="1"/>
  <c r="L4407" i="1"/>
  <c r="L4415" i="1"/>
  <c r="L4423" i="1"/>
  <c r="L4431" i="1"/>
  <c r="L4439" i="1"/>
  <c r="L4447" i="1"/>
  <c r="L4455" i="1"/>
  <c r="L4463" i="1"/>
  <c r="L4471" i="1"/>
  <c r="L4479" i="1"/>
  <c r="L4487" i="1"/>
  <c r="L4495" i="1"/>
  <c r="L4503" i="1"/>
  <c r="L4511" i="1"/>
  <c r="L4519" i="1"/>
  <c r="L4527" i="1"/>
  <c r="L4535" i="1"/>
  <c r="L4543" i="1"/>
  <c r="L4551" i="1"/>
  <c r="L4559" i="1"/>
  <c r="L4567" i="1"/>
  <c r="L4575" i="1"/>
  <c r="L4583" i="1"/>
  <c r="L4591" i="1"/>
  <c r="L4599" i="1"/>
  <c r="L4607" i="1"/>
  <c r="L4615" i="1"/>
  <c r="L4623" i="1"/>
  <c r="L4631" i="1"/>
  <c r="L4639" i="1"/>
  <c r="L4647" i="1"/>
  <c r="L4655" i="1"/>
  <c r="L4663" i="1"/>
  <c r="L4671" i="1"/>
  <c r="L4679" i="1"/>
  <c r="L4687" i="1"/>
  <c r="L4695" i="1"/>
  <c r="L4703" i="1"/>
  <c r="L4711" i="1"/>
  <c r="L4719" i="1"/>
  <c r="L4727" i="1"/>
  <c r="L4735" i="1"/>
  <c r="L4743" i="1"/>
  <c r="L4751" i="1"/>
  <c r="L4759" i="1"/>
  <c r="L4767" i="1"/>
  <c r="L4775" i="1"/>
  <c r="L4783" i="1"/>
  <c r="L4791" i="1"/>
  <c r="L4799" i="1"/>
  <c r="L4807" i="1"/>
  <c r="L4815" i="1"/>
  <c r="L4823" i="1"/>
  <c r="L4831" i="1"/>
  <c r="L4839" i="1"/>
  <c r="L4847" i="1"/>
  <c r="L4855" i="1"/>
  <c r="L4863" i="1"/>
  <c r="L4871" i="1"/>
  <c r="L4879" i="1"/>
  <c r="L4887" i="1"/>
  <c r="L4895" i="1"/>
  <c r="L4903" i="1"/>
  <c r="L4911" i="1"/>
  <c r="L4919" i="1"/>
  <c r="L4927" i="1"/>
  <c r="L4935" i="1"/>
  <c r="L4943" i="1"/>
  <c r="L4951" i="1"/>
  <c r="L4959" i="1"/>
  <c r="L4967" i="1"/>
  <c r="L4975" i="1"/>
  <c r="L4983" i="1"/>
  <c r="L4991" i="1"/>
  <c r="L3886" i="1"/>
  <c r="L4022" i="1"/>
  <c r="L4050" i="1"/>
  <c r="L4074" i="1"/>
  <c r="L4106" i="1"/>
  <c r="L4142" i="1"/>
  <c r="L4178" i="1"/>
  <c r="L4206" i="1"/>
  <c r="L4238" i="1"/>
  <c r="L4266" i="1"/>
  <c r="L4298" i="1"/>
  <c r="L4338" i="1"/>
  <c r="L4370" i="1"/>
  <c r="L4398" i="1"/>
  <c r="L4434" i="1"/>
  <c r="L4466" i="1"/>
  <c r="L4498" i="1"/>
  <c r="L4522" i="1"/>
  <c r="L4558" i="1"/>
  <c r="L4618" i="1"/>
  <c r="L4650" i="1"/>
  <c r="L4686" i="1"/>
  <c r="L4706" i="1"/>
  <c r="L4742" i="1"/>
  <c r="L4774" i="1"/>
  <c r="L4806" i="1"/>
  <c r="L4838" i="1"/>
  <c r="L4870" i="1"/>
  <c r="L4898" i="1"/>
  <c r="L4930" i="1"/>
  <c r="L4950" i="1"/>
  <c r="L4995" i="1"/>
  <c r="L8" i="1"/>
  <c r="L16" i="1"/>
  <c r="L24" i="1"/>
  <c r="L32" i="1"/>
  <c r="L40" i="1"/>
  <c r="L48" i="1"/>
  <c r="L56" i="1"/>
  <c r="L64" i="1"/>
  <c r="L72" i="1"/>
  <c r="L80" i="1"/>
  <c r="L88" i="1"/>
  <c r="L96" i="1"/>
  <c r="L104" i="1"/>
  <c r="L112" i="1"/>
  <c r="L120" i="1"/>
  <c r="L128" i="1"/>
  <c r="L136" i="1"/>
  <c r="L144" i="1"/>
  <c r="L152" i="1"/>
  <c r="L160" i="1"/>
  <c r="L168" i="1"/>
  <c r="L176" i="1"/>
  <c r="L184" i="1"/>
  <c r="L192" i="1"/>
  <c r="L200" i="1"/>
  <c r="L208" i="1"/>
  <c r="L216" i="1"/>
  <c r="L224" i="1"/>
  <c r="L232" i="1"/>
  <c r="L240" i="1"/>
  <c r="L248" i="1"/>
  <c r="L256" i="1"/>
  <c r="L264" i="1"/>
  <c r="L272" i="1"/>
  <c r="L280" i="1"/>
  <c r="L288" i="1"/>
  <c r="L296" i="1"/>
  <c r="L304" i="1"/>
  <c r="L312" i="1"/>
  <c r="L320" i="1"/>
  <c r="L328" i="1"/>
  <c r="L336" i="1"/>
  <c r="L344" i="1"/>
  <c r="L352" i="1"/>
  <c r="L360" i="1"/>
  <c r="L368" i="1"/>
  <c r="L376" i="1"/>
  <c r="L384" i="1"/>
  <c r="L392" i="1"/>
  <c r="L400" i="1"/>
  <c r="L408" i="1"/>
  <c r="L416" i="1"/>
  <c r="L424" i="1"/>
  <c r="L432" i="1"/>
  <c r="L440" i="1"/>
  <c r="L448" i="1"/>
  <c r="L456" i="1"/>
  <c r="L464" i="1"/>
  <c r="L472" i="1"/>
  <c r="L480" i="1"/>
  <c r="L488" i="1"/>
  <c r="L496" i="1"/>
  <c r="L504" i="1"/>
  <c r="L512" i="1"/>
  <c r="L520" i="1"/>
  <c r="L528" i="1"/>
  <c r="L536" i="1"/>
  <c r="L544" i="1"/>
  <c r="L552" i="1"/>
  <c r="L560" i="1"/>
  <c r="L568" i="1"/>
  <c r="L576" i="1"/>
  <c r="L584" i="1"/>
  <c r="L592" i="1"/>
  <c r="L600" i="1"/>
  <c r="L608" i="1"/>
  <c r="L616" i="1"/>
  <c r="L624" i="1"/>
  <c r="L632" i="1"/>
  <c r="L640" i="1"/>
  <c r="L648" i="1"/>
  <c r="L656" i="1"/>
  <c r="L664" i="1"/>
  <c r="L672" i="1"/>
  <c r="L680" i="1"/>
  <c r="L688" i="1"/>
  <c r="L696" i="1"/>
  <c r="L704" i="1"/>
  <c r="L712" i="1"/>
  <c r="L720" i="1"/>
  <c r="L728" i="1"/>
  <c r="L736" i="1"/>
  <c r="L744" i="1"/>
  <c r="L752" i="1"/>
  <c r="L760" i="1"/>
  <c r="L768" i="1"/>
  <c r="L776" i="1"/>
  <c r="L784" i="1"/>
  <c r="L792" i="1"/>
  <c r="L800" i="1"/>
  <c r="L808" i="1"/>
  <c r="L816" i="1"/>
  <c r="L824" i="1"/>
  <c r="L832" i="1"/>
  <c r="L840" i="1"/>
  <c r="L848" i="1"/>
  <c r="L856" i="1"/>
  <c r="L864" i="1"/>
  <c r="L872" i="1"/>
  <c r="L880" i="1"/>
  <c r="L888" i="1"/>
  <c r="L896" i="1"/>
  <c r="L904" i="1"/>
  <c r="L912" i="1"/>
  <c r="L920" i="1"/>
  <c r="L928" i="1"/>
  <c r="L936" i="1"/>
  <c r="L944" i="1"/>
  <c r="L952" i="1"/>
  <c r="L960" i="1"/>
  <c r="L968" i="1"/>
  <c r="L976" i="1"/>
  <c r="L984" i="1"/>
  <c r="L992" i="1"/>
  <c r="L1000" i="1"/>
  <c r="L1008" i="1"/>
  <c r="L1016" i="1"/>
  <c r="L1024" i="1"/>
  <c r="L1032" i="1"/>
  <c r="L1040" i="1"/>
  <c r="L1048" i="1"/>
  <c r="L1056" i="1"/>
  <c r="L1064" i="1"/>
  <c r="L1072" i="1"/>
  <c r="L1080" i="1"/>
  <c r="L1088" i="1"/>
  <c r="L1096" i="1"/>
  <c r="L1104" i="1"/>
  <c r="L1112" i="1"/>
  <c r="L1120" i="1"/>
  <c r="L1128" i="1"/>
  <c r="L1136" i="1"/>
  <c r="L1144" i="1"/>
  <c r="L1152" i="1"/>
  <c r="L1160" i="1"/>
  <c r="L1168" i="1"/>
  <c r="L1176" i="1"/>
  <c r="L1184" i="1"/>
  <c r="L1192" i="1"/>
  <c r="L1200" i="1"/>
  <c r="L1208" i="1"/>
  <c r="L1216" i="1"/>
  <c r="L1224" i="1"/>
  <c r="L1232" i="1"/>
  <c r="L1240" i="1"/>
  <c r="L1248" i="1"/>
  <c r="L1256" i="1"/>
  <c r="L1264" i="1"/>
  <c r="L1272" i="1"/>
  <c r="L1280" i="1"/>
  <c r="L1288" i="1"/>
  <c r="L1296" i="1"/>
  <c r="L1304" i="1"/>
  <c r="L1312" i="1"/>
  <c r="L1320" i="1"/>
  <c r="L1328" i="1"/>
  <c r="L1336" i="1"/>
  <c r="L1344" i="1"/>
  <c r="L1352" i="1"/>
  <c r="L1360" i="1"/>
  <c r="L1368" i="1"/>
  <c r="L1376" i="1"/>
  <c r="L1384" i="1"/>
  <c r="L1392" i="1"/>
  <c r="L1400" i="1"/>
  <c r="L1408" i="1"/>
  <c r="L1416" i="1"/>
  <c r="L1424" i="1"/>
  <c r="L1432" i="1"/>
  <c r="L1440" i="1"/>
  <c r="L1448" i="1"/>
  <c r="L1456" i="1"/>
  <c r="L1464" i="1"/>
  <c r="L1472" i="1"/>
  <c r="L1480" i="1"/>
  <c r="L1488" i="1"/>
  <c r="L1496" i="1"/>
  <c r="L1504" i="1"/>
  <c r="L1512" i="1"/>
  <c r="L1520" i="1"/>
  <c r="L1528" i="1"/>
  <c r="L1536" i="1"/>
  <c r="L1544" i="1"/>
  <c r="L1552" i="1"/>
  <c r="L1560" i="1"/>
  <c r="L1568" i="1"/>
  <c r="L1576" i="1"/>
  <c r="L1584" i="1"/>
  <c r="L1592" i="1"/>
  <c r="L1600" i="1"/>
  <c r="L1608" i="1"/>
  <c r="L1616" i="1"/>
  <c r="L1624" i="1"/>
  <c r="L1632" i="1"/>
  <c r="L1640" i="1"/>
  <c r="L1648" i="1"/>
  <c r="L1656" i="1"/>
  <c r="L1664" i="1"/>
  <c r="L1672" i="1"/>
  <c r="L1680" i="1"/>
  <c r="L1688" i="1"/>
  <c r="L1696" i="1"/>
  <c r="L1704" i="1"/>
  <c r="L1712" i="1"/>
  <c r="L1720" i="1"/>
  <c r="L1728" i="1"/>
  <c r="L1736" i="1"/>
  <c r="L1744" i="1"/>
  <c r="L1752" i="1"/>
  <c r="L1760" i="1"/>
  <c r="L1768" i="1"/>
  <c r="L1776" i="1"/>
  <c r="L1784" i="1"/>
  <c r="L1792" i="1"/>
  <c r="L1800" i="1"/>
  <c r="L1808" i="1"/>
  <c r="L1816" i="1"/>
  <c r="L1824" i="1"/>
  <c r="L1832" i="1"/>
  <c r="L1840" i="1"/>
  <c r="L1848" i="1"/>
  <c r="L1856" i="1"/>
  <c r="L1864" i="1"/>
  <c r="L1872" i="1"/>
  <c r="L1880" i="1"/>
  <c r="L1888" i="1"/>
  <c r="L1896" i="1"/>
  <c r="L1904" i="1"/>
  <c r="L1912" i="1"/>
  <c r="L1920" i="1"/>
  <c r="L1928" i="1"/>
  <c r="L1936" i="1"/>
  <c r="L1944" i="1"/>
  <c r="L1952" i="1"/>
  <c r="L1960" i="1"/>
  <c r="L1968" i="1"/>
  <c r="L1976" i="1"/>
  <c r="L1984" i="1"/>
  <c r="L1992" i="1"/>
  <c r="L2000" i="1"/>
  <c r="L2008" i="1"/>
  <c r="L2016" i="1"/>
  <c r="L2024" i="1"/>
  <c r="L2032" i="1"/>
  <c r="L2040" i="1"/>
  <c r="L2048" i="1"/>
  <c r="L2056" i="1"/>
  <c r="L2064" i="1"/>
  <c r="L2072" i="1"/>
  <c r="L2080" i="1"/>
  <c r="L2088" i="1"/>
  <c r="L2096" i="1"/>
  <c r="L2104" i="1"/>
  <c r="L2112" i="1"/>
  <c r="L2120" i="1"/>
  <c r="L2128" i="1"/>
  <c r="L2136" i="1"/>
  <c r="L2144" i="1"/>
  <c r="L2152" i="1"/>
  <c r="L2160" i="1"/>
  <c r="L2168" i="1"/>
  <c r="L2176" i="1"/>
  <c r="L2184" i="1"/>
  <c r="L2192" i="1"/>
  <c r="L2200" i="1"/>
  <c r="L2208" i="1"/>
  <c r="L2216" i="1"/>
  <c r="L2224" i="1"/>
  <c r="L2232" i="1"/>
  <c r="L2240" i="1"/>
  <c r="L2248" i="1"/>
  <c r="L2256" i="1"/>
  <c r="L2264" i="1"/>
  <c r="L2272" i="1"/>
  <c r="L2280" i="1"/>
  <c r="L2288" i="1"/>
  <c r="L2296" i="1"/>
  <c r="L2304" i="1"/>
  <c r="L2312" i="1"/>
  <c r="L2320" i="1"/>
  <c r="L2328" i="1"/>
  <c r="L2336" i="1"/>
  <c r="L2344" i="1"/>
  <c r="L2352" i="1"/>
  <c r="L2360" i="1"/>
  <c r="L2368" i="1"/>
  <c r="L2376" i="1"/>
  <c r="L2384" i="1"/>
  <c r="L2392" i="1"/>
  <c r="L2400" i="1"/>
  <c r="L2408" i="1"/>
  <c r="L2416" i="1"/>
  <c r="L2424" i="1"/>
  <c r="L2432" i="1"/>
  <c r="L2440" i="1"/>
  <c r="L2448" i="1"/>
  <c r="L2456" i="1"/>
  <c r="L2464" i="1"/>
  <c r="L2472" i="1"/>
  <c r="L2480" i="1"/>
  <c r="L2488" i="1"/>
  <c r="L2496" i="1"/>
  <c r="L2504" i="1"/>
  <c r="L2512" i="1"/>
  <c r="L2520" i="1"/>
  <c r="L2528" i="1"/>
  <c r="L2536" i="1"/>
  <c r="L2544" i="1"/>
  <c r="L2552" i="1"/>
  <c r="L2560" i="1"/>
  <c r="L2568" i="1"/>
  <c r="L2576" i="1"/>
  <c r="L2584" i="1"/>
  <c r="L2592" i="1"/>
  <c r="L2600" i="1"/>
  <c r="L2608" i="1"/>
  <c r="L2616" i="1"/>
  <c r="L2624" i="1"/>
  <c r="L2632" i="1"/>
  <c r="L2640" i="1"/>
  <c r="L2648" i="1"/>
  <c r="L2656" i="1"/>
  <c r="L2664" i="1"/>
  <c r="L2672" i="1"/>
  <c r="L2680" i="1"/>
  <c r="L2688" i="1"/>
  <c r="L2696" i="1"/>
  <c r="L2704" i="1"/>
  <c r="L2712" i="1"/>
  <c r="L2720" i="1"/>
  <c r="L2728" i="1"/>
  <c r="L2736" i="1"/>
  <c r="L2744" i="1"/>
  <c r="L2752" i="1"/>
  <c r="L2760" i="1"/>
  <c r="L2768" i="1"/>
  <c r="L2776" i="1"/>
  <c r="L2784" i="1"/>
  <c r="L2792" i="1"/>
  <c r="L2800" i="1"/>
  <c r="L2808" i="1"/>
  <c r="L2816" i="1"/>
  <c r="L2824" i="1"/>
  <c r="L2832" i="1"/>
  <c r="L2840" i="1"/>
  <c r="L2848" i="1"/>
  <c r="L2856" i="1"/>
  <c r="L2864" i="1"/>
  <c r="L2872" i="1"/>
  <c r="L2880" i="1"/>
  <c r="L2888" i="1"/>
  <c r="L2896" i="1"/>
  <c r="L2904" i="1"/>
  <c r="L2912" i="1"/>
  <c r="L2920" i="1"/>
  <c r="L2928" i="1"/>
  <c r="L2936" i="1"/>
  <c r="L2944" i="1"/>
  <c r="L2952" i="1"/>
  <c r="L2960" i="1"/>
  <c r="L2968" i="1"/>
  <c r="L2976" i="1"/>
  <c r="L2984" i="1"/>
  <c r="L2992" i="1"/>
  <c r="L3000" i="1"/>
  <c r="L3008" i="1"/>
  <c r="L3016" i="1"/>
  <c r="L3024" i="1"/>
  <c r="L3032" i="1"/>
  <c r="L3040" i="1"/>
  <c r="L3048" i="1"/>
  <c r="L3056" i="1"/>
  <c r="L3064" i="1"/>
  <c r="L3072" i="1"/>
  <c r="L3080" i="1"/>
  <c r="L3088" i="1"/>
  <c r="L3096" i="1"/>
  <c r="L3104" i="1"/>
  <c r="L3112" i="1"/>
  <c r="L3120" i="1"/>
  <c r="L3128" i="1"/>
  <c r="L3136" i="1"/>
  <c r="L3144" i="1"/>
  <c r="L3152" i="1"/>
  <c r="L3160" i="1"/>
  <c r="L3168" i="1"/>
  <c r="L3176" i="1"/>
  <c r="L3184" i="1"/>
  <c r="L3192" i="1"/>
  <c r="L3200" i="1"/>
  <c r="L3208" i="1"/>
  <c r="L3216" i="1"/>
  <c r="L3224" i="1"/>
  <c r="L3232" i="1"/>
  <c r="L3240" i="1"/>
  <c r="L3248" i="1"/>
  <c r="L3256" i="1"/>
  <c r="L3264" i="1"/>
  <c r="L3272" i="1"/>
  <c r="L3280" i="1"/>
  <c r="L3288" i="1"/>
  <c r="L3296" i="1"/>
  <c r="L3304" i="1"/>
  <c r="L3312" i="1"/>
  <c r="L3320" i="1"/>
  <c r="L3328" i="1"/>
  <c r="L3336" i="1"/>
  <c r="L3344" i="1"/>
  <c r="L3352" i="1"/>
  <c r="L3360" i="1"/>
  <c r="L3368" i="1"/>
  <c r="L3376" i="1"/>
  <c r="L3384" i="1"/>
  <c r="L3392" i="1"/>
  <c r="L3400" i="1"/>
  <c r="L3408" i="1"/>
  <c r="L3416" i="1"/>
  <c r="L3424" i="1"/>
  <c r="L3432" i="1"/>
  <c r="L3440" i="1"/>
  <c r="L3448" i="1"/>
  <c r="L3456" i="1"/>
  <c r="L3464" i="1"/>
  <c r="L3472" i="1"/>
  <c r="L3480" i="1"/>
  <c r="L3488" i="1"/>
  <c r="L3496" i="1"/>
  <c r="L3504" i="1"/>
  <c r="L3512" i="1"/>
  <c r="L3520" i="1"/>
  <c r="L3528" i="1"/>
  <c r="L3536" i="1"/>
  <c r="L3544" i="1"/>
  <c r="L3552" i="1"/>
  <c r="L3560" i="1"/>
  <c r="L3568" i="1"/>
  <c r="L3576" i="1"/>
  <c r="L3584" i="1"/>
  <c r="L3592" i="1"/>
  <c r="L3600" i="1"/>
  <c r="L3608" i="1"/>
  <c r="L3616" i="1"/>
  <c r="L3624" i="1"/>
  <c r="L3632" i="1"/>
  <c r="L3640" i="1"/>
  <c r="L3648" i="1"/>
  <c r="L3656" i="1"/>
  <c r="L3664" i="1"/>
  <c r="L3672" i="1"/>
  <c r="L3680" i="1"/>
  <c r="L3688" i="1"/>
  <c r="L3696" i="1"/>
  <c r="L3704" i="1"/>
  <c r="L3712" i="1"/>
  <c r="L3720" i="1"/>
  <c r="L3728" i="1"/>
  <c r="L3736" i="1"/>
  <c r="L3744" i="1"/>
  <c r="L3752" i="1"/>
  <c r="L3760" i="1"/>
  <c r="L3768" i="1"/>
  <c r="L3776" i="1"/>
  <c r="L3784" i="1"/>
  <c r="L3792" i="1"/>
  <c r="L3800" i="1"/>
  <c r="L3808" i="1"/>
  <c r="L3816" i="1"/>
  <c r="L3824" i="1"/>
  <c r="L3832" i="1"/>
  <c r="L3840" i="1"/>
  <c r="L3848" i="1"/>
  <c r="L3856" i="1"/>
  <c r="L3864" i="1"/>
  <c r="L3872" i="1"/>
  <c r="L3880" i="1"/>
  <c r="L3888" i="1"/>
  <c r="L3896" i="1"/>
  <c r="L3904" i="1"/>
  <c r="L3912" i="1"/>
  <c r="L3920" i="1"/>
  <c r="L3928" i="1"/>
  <c r="L3936" i="1"/>
  <c r="L3944" i="1"/>
  <c r="L3952" i="1"/>
  <c r="L3960" i="1"/>
  <c r="L3968" i="1"/>
  <c r="L3976" i="1"/>
  <c r="L3984" i="1"/>
  <c r="L3992" i="1"/>
  <c r="L4000" i="1"/>
  <c r="L4008" i="1"/>
  <c r="L4016" i="1"/>
  <c r="L4024" i="1"/>
  <c r="L4032" i="1"/>
  <c r="L4040" i="1"/>
  <c r="L4048" i="1"/>
  <c r="L4056" i="1"/>
  <c r="L4064" i="1"/>
  <c r="L4072" i="1"/>
  <c r="L4080" i="1"/>
  <c r="L4088" i="1"/>
  <c r="L4096" i="1"/>
  <c r="L4104" i="1"/>
  <c r="L4112" i="1"/>
  <c r="L4120" i="1"/>
  <c r="L4128" i="1"/>
  <c r="L4136" i="1"/>
  <c r="L4144" i="1"/>
  <c r="L4152" i="1"/>
  <c r="L4160" i="1"/>
  <c r="L4168" i="1"/>
  <c r="L4176" i="1"/>
  <c r="L4184" i="1"/>
  <c r="L4192" i="1"/>
  <c r="L4200" i="1"/>
  <c r="L4208" i="1"/>
  <c r="L4216" i="1"/>
  <c r="L4224" i="1"/>
  <c r="L4232" i="1"/>
  <c r="L4240" i="1"/>
  <c r="L4248" i="1"/>
  <c r="L4256" i="1"/>
  <c r="L4264" i="1"/>
  <c r="L4272" i="1"/>
  <c r="L4280" i="1"/>
  <c r="L4288" i="1"/>
  <c r="L4296" i="1"/>
  <c r="L4304" i="1"/>
  <c r="L4312" i="1"/>
  <c r="L4320" i="1"/>
  <c r="L4328" i="1"/>
  <c r="L4336" i="1"/>
  <c r="L4344" i="1"/>
  <c r="L4352" i="1"/>
  <c r="L4360" i="1"/>
  <c r="L4368" i="1"/>
  <c r="L4376" i="1"/>
  <c r="L4384" i="1"/>
  <c r="L4392" i="1"/>
  <c r="L4400" i="1"/>
  <c r="L4408" i="1"/>
  <c r="L4416" i="1"/>
  <c r="L4424" i="1"/>
  <c r="L4432" i="1"/>
  <c r="L4440" i="1"/>
  <c r="L4448" i="1"/>
  <c r="L4456" i="1"/>
  <c r="L4464" i="1"/>
  <c r="L4472" i="1"/>
  <c r="L4480" i="1"/>
  <c r="L4488" i="1"/>
  <c r="L4496" i="1"/>
  <c r="L4504" i="1"/>
  <c r="L4512" i="1"/>
  <c r="L4520" i="1"/>
  <c r="L4528" i="1"/>
  <c r="L4536" i="1"/>
  <c r="L4544" i="1"/>
  <c r="L4552" i="1"/>
  <c r="L4560" i="1"/>
  <c r="L4568" i="1"/>
  <c r="L4576" i="1"/>
  <c r="L4584" i="1"/>
  <c r="L4592" i="1"/>
  <c r="L4600" i="1"/>
  <c r="L4608" i="1"/>
  <c r="L4616" i="1"/>
  <c r="L4624" i="1"/>
  <c r="L4632" i="1"/>
  <c r="L4640" i="1"/>
  <c r="L4648" i="1"/>
  <c r="L4656" i="1"/>
  <c r="L4664" i="1"/>
  <c r="L4672" i="1"/>
  <c r="L4680" i="1"/>
  <c r="L4688" i="1"/>
  <c r="L4696" i="1"/>
  <c r="L4704" i="1"/>
  <c r="L4712" i="1"/>
  <c r="L4720" i="1"/>
  <c r="L4728" i="1"/>
  <c r="L4736" i="1"/>
  <c r="L4744" i="1"/>
  <c r="L4752" i="1"/>
  <c r="L4760" i="1"/>
  <c r="L4768" i="1"/>
  <c r="L4776" i="1"/>
  <c r="L4784" i="1"/>
  <c r="L4792" i="1"/>
  <c r="L4800" i="1"/>
  <c r="L4808" i="1"/>
  <c r="L4816" i="1"/>
  <c r="L4824" i="1"/>
  <c r="L4832" i="1"/>
  <c r="L4840" i="1"/>
  <c r="L4848" i="1"/>
  <c r="L4856" i="1"/>
  <c r="L4864" i="1"/>
  <c r="L4872" i="1"/>
  <c r="L4880" i="1"/>
  <c r="L4888" i="1"/>
  <c r="L4896" i="1"/>
  <c r="L4904" i="1"/>
  <c r="L4912" i="1"/>
  <c r="L4920" i="1"/>
  <c r="L4928" i="1"/>
  <c r="L4936" i="1"/>
  <c r="L4944" i="1"/>
  <c r="L4952" i="1"/>
  <c r="L4960" i="1"/>
  <c r="L4968" i="1"/>
  <c r="L4976" i="1"/>
  <c r="L4984" i="1"/>
  <c r="L4992" i="1"/>
  <c r="L4297" i="1"/>
  <c r="L4353" i="1"/>
  <c r="L4365" i="1"/>
  <c r="L4381" i="1"/>
  <c r="L4397" i="1"/>
  <c r="L4413" i="1"/>
  <c r="L4429" i="1"/>
  <c r="L4445" i="1"/>
  <c r="L4457" i="1"/>
  <c r="L4473" i="1"/>
  <c r="L4489" i="1"/>
  <c r="L4501" i="1"/>
  <c r="L4517" i="1"/>
  <c r="L4533" i="1"/>
  <c r="L4545" i="1"/>
  <c r="L4561" i="1"/>
  <c r="L4577" i="1"/>
  <c r="L4593" i="1"/>
  <c r="L4605" i="1"/>
  <c r="L4617" i="1"/>
  <c r="L4633" i="1"/>
  <c r="L4645" i="1"/>
  <c r="L4661" i="1"/>
  <c r="L4673" i="1"/>
  <c r="L4689" i="1"/>
  <c r="L4705" i="1"/>
  <c r="L4721" i="1"/>
  <c r="L4733" i="1"/>
  <c r="L4749" i="1"/>
  <c r="L4765" i="1"/>
  <c r="L4781" i="1"/>
  <c r="L4793" i="1"/>
  <c r="L4809" i="1"/>
  <c r="L4821" i="1"/>
  <c r="L4837" i="1"/>
  <c r="L4849" i="1"/>
  <c r="L4865" i="1"/>
  <c r="L4881" i="1"/>
  <c r="L4897" i="1"/>
  <c r="L4913" i="1"/>
  <c r="L4929" i="1"/>
  <c r="L4945" i="1"/>
  <c r="L4961" i="1"/>
  <c r="L4973" i="1"/>
  <c r="L4989" i="1"/>
  <c r="L3462" i="1"/>
  <c r="L3622" i="1"/>
  <c r="L3646" i="1"/>
  <c r="L3674" i="1"/>
  <c r="L3698" i="1"/>
  <c r="L3718" i="1"/>
  <c r="L3742" i="1"/>
  <c r="L3762" i="1"/>
  <c r="L3782" i="1"/>
  <c r="L3826" i="1"/>
  <c r="L3850" i="1"/>
  <c r="L3870" i="1"/>
  <c r="L3898" i="1"/>
  <c r="L3914" i="1"/>
  <c r="L3938" i="1"/>
  <c r="L3954" i="1"/>
  <c r="L3974" i="1"/>
  <c r="L3994" i="1"/>
  <c r="L4026" i="1"/>
  <c r="L4058" i="1"/>
  <c r="L4098" i="1"/>
  <c r="L4130" i="1"/>
  <c r="L4158" i="1"/>
  <c r="L4190" i="1"/>
  <c r="L4226" i="1"/>
  <c r="L4290" i="1"/>
  <c r="L4326" i="1"/>
  <c r="L4346" i="1"/>
  <c r="L4378" i="1"/>
  <c r="L4410" i="1"/>
  <c r="L4446" i="1"/>
  <c r="L4474" i="1"/>
  <c r="L4506" i="1"/>
  <c r="L4542" i="1"/>
  <c r="L4570" i="1"/>
  <c r="L4606" i="1"/>
  <c r="L4638" i="1"/>
  <c r="L4666" i="1"/>
  <c r="L4694" i="1"/>
  <c r="L4730" i="1"/>
  <c r="L4762" i="1"/>
  <c r="L4798" i="1"/>
  <c r="L4826" i="1"/>
  <c r="L4858" i="1"/>
  <c r="L4890" i="1"/>
  <c r="L4922" i="1"/>
  <c r="L4962" i="1"/>
  <c r="L4990" i="1"/>
  <c r="L5000" i="1"/>
  <c r="L13" i="1"/>
  <c r="L21" i="1"/>
  <c r="L29" i="1"/>
  <c r="L37" i="1"/>
  <c r="L45" i="1"/>
  <c r="L53" i="1"/>
  <c r="L61" i="1"/>
  <c r="L69" i="1"/>
  <c r="L77" i="1"/>
  <c r="L85" i="1"/>
  <c r="L93" i="1"/>
  <c r="L101" i="1"/>
  <c r="L109" i="1"/>
  <c r="L117" i="1"/>
  <c r="L125" i="1"/>
  <c r="L133" i="1"/>
  <c r="L141" i="1"/>
  <c r="L149" i="1"/>
  <c r="L157" i="1"/>
  <c r="L165" i="1"/>
  <c r="L173" i="1"/>
  <c r="L181" i="1"/>
  <c r="L189" i="1"/>
  <c r="L197" i="1"/>
  <c r="L205" i="1"/>
  <c r="L213" i="1"/>
  <c r="L221" i="1"/>
  <c r="L229" i="1"/>
  <c r="L237" i="1"/>
  <c r="L245" i="1"/>
  <c r="L253" i="1"/>
  <c r="L261" i="1"/>
  <c r="L269" i="1"/>
  <c r="L277" i="1"/>
  <c r="L285" i="1"/>
  <c r="L293" i="1"/>
  <c r="L301" i="1"/>
  <c r="L309" i="1"/>
  <c r="L317" i="1"/>
  <c r="L325" i="1"/>
  <c r="L333" i="1"/>
  <c r="L341" i="1"/>
  <c r="L349" i="1"/>
  <c r="L357" i="1"/>
  <c r="L365" i="1"/>
  <c r="L373" i="1"/>
  <c r="L381" i="1"/>
  <c r="L389" i="1"/>
  <c r="L397" i="1"/>
  <c r="L405" i="1"/>
  <c r="L413" i="1"/>
  <c r="L421" i="1"/>
  <c r="L429" i="1"/>
  <c r="L437" i="1"/>
  <c r="L445" i="1"/>
  <c r="L453" i="1"/>
  <c r="L461" i="1"/>
  <c r="L469" i="1"/>
  <c r="L477" i="1"/>
  <c r="L485" i="1"/>
  <c r="L493" i="1"/>
  <c r="L501" i="1"/>
  <c r="L509" i="1"/>
  <c r="L517" i="1"/>
  <c r="L525" i="1"/>
  <c r="L533" i="1"/>
  <c r="L541" i="1"/>
  <c r="L549" i="1"/>
  <c r="L557" i="1"/>
  <c r="L565" i="1"/>
  <c r="L573" i="1"/>
  <c r="L581" i="1"/>
  <c r="L589" i="1"/>
  <c r="L597" i="1"/>
  <c r="L605" i="1"/>
  <c r="L613" i="1"/>
  <c r="L621" i="1"/>
  <c r="L629" i="1"/>
  <c r="L637" i="1"/>
  <c r="L645" i="1"/>
  <c r="L653" i="1"/>
  <c r="L661" i="1"/>
  <c r="L669" i="1"/>
  <c r="L677" i="1"/>
  <c r="L685" i="1"/>
  <c r="L693" i="1"/>
  <c r="L701" i="1"/>
  <c r="L709" i="1"/>
  <c r="L717" i="1"/>
  <c r="L725" i="1"/>
  <c r="L4582" i="1"/>
  <c r="L4982" i="1"/>
  <c r="L3806" i="1"/>
  <c r="L4262" i="1"/>
  <c r="L4998" i="1"/>
  <c r="L11" i="1"/>
  <c r="L19" i="1"/>
  <c r="L27" i="1"/>
  <c r="L35" i="1"/>
  <c r="L43" i="1"/>
  <c r="L51" i="1"/>
  <c r="L59" i="1"/>
  <c r="L67" i="1"/>
  <c r="L75" i="1"/>
  <c r="L83" i="1"/>
  <c r="L91" i="1"/>
  <c r="L99" i="1"/>
  <c r="L107" i="1"/>
  <c r="L115" i="1"/>
  <c r="L123" i="1"/>
  <c r="L131" i="1"/>
  <c r="L139" i="1"/>
  <c r="L147" i="1"/>
  <c r="L155" i="1"/>
  <c r="L163" i="1"/>
  <c r="L171" i="1"/>
  <c r="L179" i="1"/>
  <c r="L187" i="1"/>
  <c r="L195" i="1"/>
  <c r="L203" i="1"/>
  <c r="L211" i="1"/>
  <c r="L219" i="1"/>
  <c r="L227" i="1"/>
  <c r="L235" i="1"/>
  <c r="L243" i="1"/>
  <c r="L251" i="1"/>
  <c r="L259" i="1"/>
  <c r="L267" i="1"/>
  <c r="L275" i="1"/>
  <c r="L283" i="1"/>
  <c r="L291" i="1"/>
  <c r="L299" i="1"/>
  <c r="L307" i="1"/>
  <c r="L315" i="1"/>
  <c r="L323" i="1"/>
  <c r="L331" i="1"/>
  <c r="L339" i="1"/>
  <c r="L347" i="1"/>
  <c r="L355" i="1"/>
  <c r="L363" i="1"/>
  <c r="L371" i="1"/>
  <c r="L379" i="1"/>
  <c r="L387" i="1"/>
  <c r="L395" i="1"/>
  <c r="L403" i="1"/>
  <c r="L411" i="1"/>
  <c r="L419" i="1"/>
  <c r="L427" i="1"/>
  <c r="L435" i="1"/>
  <c r="L443" i="1"/>
  <c r="L451" i="1"/>
  <c r="L459" i="1"/>
  <c r="L467" i="1"/>
  <c r="L475" i="1"/>
  <c r="L483" i="1"/>
  <c r="L491" i="1"/>
  <c r="L499" i="1"/>
  <c r="L507" i="1"/>
  <c r="L515" i="1"/>
  <c r="L523" i="1"/>
  <c r="L531" i="1"/>
  <c r="L539" i="1"/>
  <c r="L547" i="1"/>
  <c r="L555" i="1"/>
  <c r="L563" i="1"/>
  <c r="L571" i="1"/>
  <c r="L579" i="1"/>
  <c r="L587" i="1"/>
  <c r="L595" i="1"/>
  <c r="L603" i="1"/>
  <c r="L611" i="1"/>
  <c r="L619" i="1"/>
  <c r="L627" i="1"/>
  <c r="L635" i="1"/>
  <c r="L643" i="1"/>
  <c r="L651" i="1"/>
  <c r="L659" i="1"/>
  <c r="L667" i="1"/>
  <c r="L675" i="1"/>
  <c r="L683" i="1"/>
  <c r="L691" i="1"/>
  <c r="L699" i="1"/>
  <c r="L707" i="1"/>
  <c r="L715" i="1"/>
  <c r="L723" i="1"/>
  <c r="L731" i="1"/>
  <c r="L739" i="1"/>
  <c r="L747" i="1"/>
  <c r="L755" i="1"/>
  <c r="L763" i="1"/>
  <c r="L771" i="1"/>
  <c r="L779" i="1"/>
  <c r="L787" i="1"/>
  <c r="L795" i="1"/>
  <c r="L803" i="1"/>
  <c r="L811" i="1"/>
  <c r="L819" i="1"/>
  <c r="L827" i="1"/>
  <c r="L835" i="1"/>
  <c r="L843" i="1"/>
  <c r="L851" i="1"/>
  <c r="L859" i="1"/>
  <c r="L867" i="1"/>
  <c r="L875" i="1"/>
  <c r="L883" i="1"/>
  <c r="L891" i="1"/>
  <c r="L899" i="1"/>
  <c r="L907" i="1"/>
  <c r="L915" i="1"/>
  <c r="L923" i="1"/>
  <c r="L931" i="1"/>
  <c r="L939" i="1"/>
  <c r="L947" i="1"/>
  <c r="L955" i="1"/>
  <c r="L963" i="1"/>
  <c r="L971" i="1"/>
  <c r="L979" i="1"/>
  <c r="L987" i="1"/>
  <c r="L995" i="1"/>
  <c r="L1003" i="1"/>
  <c r="L1011" i="1"/>
  <c r="L1019" i="1"/>
  <c r="L1027" i="1"/>
  <c r="L1035" i="1"/>
  <c r="L1043" i="1"/>
  <c r="L1051" i="1"/>
  <c r="L1059" i="1"/>
  <c r="L1067" i="1"/>
  <c r="L1075" i="1"/>
  <c r="L1083" i="1"/>
  <c r="L1091" i="1"/>
  <c r="L1099" i="1"/>
  <c r="L1107" i="1"/>
  <c r="L1115" i="1"/>
  <c r="L1123" i="1"/>
  <c r="L1131" i="1"/>
  <c r="L1139" i="1"/>
  <c r="L1147" i="1"/>
  <c r="L1155" i="1"/>
  <c r="L1163" i="1"/>
  <c r="L1171" i="1"/>
  <c r="L1179" i="1"/>
  <c r="L1187" i="1"/>
  <c r="L1195" i="1"/>
  <c r="L1203" i="1"/>
  <c r="L1211" i="1"/>
  <c r="L1219" i="1"/>
  <c r="L1227" i="1"/>
  <c r="L1235" i="1"/>
  <c r="L1243" i="1"/>
  <c r="L1251" i="1"/>
  <c r="L1259" i="1"/>
  <c r="L1267" i="1"/>
  <c r="L1275" i="1"/>
  <c r="L1283" i="1"/>
  <c r="L1291" i="1"/>
  <c r="L1299" i="1"/>
  <c r="L1307" i="1"/>
  <c r="L1315" i="1"/>
  <c r="L1323" i="1"/>
  <c r="L1331" i="1"/>
  <c r="L1339" i="1"/>
  <c r="L1347" i="1"/>
  <c r="L1355" i="1"/>
  <c r="L1363" i="1"/>
  <c r="L1371" i="1"/>
  <c r="L1379" i="1"/>
  <c r="L1387" i="1"/>
  <c r="L1395" i="1"/>
  <c r="L1403" i="1"/>
  <c r="L1411" i="1"/>
  <c r="L1419" i="1"/>
  <c r="L1427" i="1"/>
  <c r="L1435" i="1"/>
  <c r="L1443" i="1"/>
  <c r="L1451" i="1"/>
  <c r="L1459" i="1"/>
  <c r="L1467" i="1"/>
  <c r="L1475" i="1"/>
  <c r="L1483" i="1"/>
  <c r="L1491" i="1"/>
  <c r="L1499" i="1"/>
  <c r="L1507" i="1"/>
  <c r="L1515" i="1"/>
  <c r="L1523" i="1"/>
  <c r="L1531" i="1"/>
  <c r="L1539" i="1"/>
  <c r="L1547" i="1"/>
  <c r="L1555" i="1"/>
  <c r="L1563" i="1"/>
  <c r="L1571" i="1"/>
  <c r="L1579" i="1"/>
  <c r="L1587" i="1"/>
  <c r="L1595" i="1"/>
  <c r="L1603" i="1"/>
  <c r="L1611" i="1"/>
  <c r="L1619" i="1"/>
  <c r="L1627" i="1"/>
  <c r="L1635" i="1"/>
  <c r="L1643" i="1"/>
  <c r="L1651" i="1"/>
  <c r="L1659" i="1"/>
  <c r="L1667" i="1"/>
  <c r="L1675" i="1"/>
  <c r="L1683" i="1"/>
  <c r="L1691" i="1"/>
  <c r="L1699" i="1"/>
  <c r="L1707" i="1"/>
  <c r="L1715" i="1"/>
  <c r="L1723" i="1"/>
  <c r="L1731" i="1"/>
  <c r="L1739" i="1"/>
  <c r="L1747" i="1"/>
  <c r="L1755" i="1"/>
  <c r="L1763" i="1"/>
  <c r="L1771" i="1"/>
  <c r="L1779" i="1"/>
  <c r="L1787" i="1"/>
  <c r="L1795" i="1"/>
  <c r="L1803" i="1"/>
  <c r="L1811" i="1"/>
  <c r="L1819" i="1"/>
  <c r="L1827" i="1"/>
  <c r="L1835" i="1"/>
  <c r="L1843" i="1"/>
  <c r="L1851" i="1"/>
  <c r="L1859" i="1"/>
  <c r="L1867" i="1"/>
  <c r="L1875" i="1"/>
  <c r="L1883" i="1"/>
  <c r="L1891" i="1"/>
  <c r="L1899" i="1"/>
  <c r="L1907" i="1"/>
  <c r="L1915" i="1"/>
  <c r="L1923" i="1"/>
  <c r="L1931" i="1"/>
  <c r="L1939" i="1"/>
  <c r="L1947" i="1"/>
  <c r="L1955" i="1"/>
  <c r="L1963" i="1"/>
  <c r="L1971" i="1"/>
  <c r="L1979" i="1"/>
  <c r="L1987" i="1"/>
  <c r="L1995" i="1"/>
  <c r="L2003" i="1"/>
  <c r="L2011" i="1"/>
  <c r="L2019" i="1"/>
  <c r="L2027" i="1"/>
  <c r="L2035" i="1"/>
  <c r="L2043" i="1"/>
  <c r="L2051" i="1"/>
  <c r="L2059" i="1"/>
  <c r="L2067" i="1"/>
  <c r="L2075" i="1"/>
  <c r="L2083" i="1"/>
  <c r="L2091" i="1"/>
  <c r="L2099" i="1"/>
  <c r="L2107" i="1"/>
  <c r="L2115" i="1"/>
  <c r="L2123" i="1"/>
  <c r="L2131" i="1"/>
  <c r="L2139" i="1"/>
  <c r="L2147" i="1"/>
  <c r="L2155" i="1"/>
  <c r="L2163" i="1"/>
  <c r="L2171" i="1"/>
  <c r="L2179" i="1"/>
  <c r="L2187" i="1"/>
  <c r="L2195" i="1"/>
  <c r="L2203" i="1"/>
  <c r="L2211" i="1"/>
  <c r="L2219" i="1"/>
  <c r="L2227" i="1"/>
  <c r="L2235" i="1"/>
  <c r="L2243" i="1"/>
  <c r="L2251" i="1"/>
  <c r="L2259" i="1"/>
  <c r="L2267" i="1"/>
  <c r="L2275" i="1"/>
  <c r="L2283" i="1"/>
  <c r="L2291" i="1"/>
  <c r="L2299" i="1"/>
  <c r="L2307" i="1"/>
  <c r="L2315" i="1"/>
  <c r="L2323" i="1"/>
  <c r="L2331" i="1"/>
  <c r="L2339" i="1"/>
  <c r="L2347" i="1"/>
  <c r="L2355" i="1"/>
  <c r="L2363" i="1"/>
  <c r="L2371" i="1"/>
  <c r="L2379" i="1"/>
  <c r="L2387" i="1"/>
  <c r="L2395" i="1"/>
  <c r="L2403" i="1"/>
  <c r="L2411" i="1"/>
  <c r="L2419" i="1"/>
  <c r="L2427" i="1"/>
  <c r="L2435" i="1"/>
  <c r="L2443" i="1"/>
  <c r="L2451" i="1"/>
  <c r="L2459" i="1"/>
  <c r="L2467" i="1"/>
  <c r="L2475" i="1"/>
  <c r="L2483" i="1"/>
  <c r="L2491" i="1"/>
  <c r="L2499" i="1"/>
  <c r="L2507" i="1"/>
  <c r="L2515" i="1"/>
  <c r="L2523" i="1"/>
  <c r="L2531" i="1"/>
  <c r="L2539" i="1"/>
  <c r="L2547" i="1"/>
  <c r="L2555" i="1"/>
  <c r="L2563" i="1"/>
  <c r="L2571" i="1"/>
  <c r="L2579" i="1"/>
  <c r="L2587" i="1"/>
  <c r="L2595" i="1"/>
  <c r="L2603" i="1"/>
  <c r="L2611" i="1"/>
  <c r="L2619" i="1"/>
  <c r="L2627" i="1"/>
  <c r="L2635" i="1"/>
  <c r="L2643" i="1"/>
  <c r="L2651" i="1"/>
  <c r="L2659" i="1"/>
  <c r="L2667" i="1"/>
  <c r="L2675" i="1"/>
  <c r="L2683" i="1"/>
  <c r="L2691" i="1"/>
  <c r="L2699" i="1"/>
  <c r="L2707" i="1"/>
  <c r="L2715" i="1"/>
  <c r="L2723" i="1"/>
  <c r="L2731" i="1"/>
  <c r="L2739" i="1"/>
  <c r="L2747" i="1"/>
  <c r="L2755" i="1"/>
  <c r="L2763" i="1"/>
  <c r="L2771" i="1"/>
  <c r="L2779" i="1"/>
  <c r="L2787" i="1"/>
  <c r="L2795" i="1"/>
  <c r="L2803" i="1"/>
  <c r="L2811" i="1"/>
  <c r="L2819" i="1"/>
  <c r="L2827" i="1"/>
  <c r="L2835" i="1"/>
  <c r="L2843" i="1"/>
  <c r="L2851" i="1"/>
  <c r="L2859" i="1"/>
  <c r="L2867" i="1"/>
  <c r="L2875" i="1"/>
  <c r="L2883" i="1"/>
  <c r="L2891" i="1"/>
  <c r="L2899" i="1"/>
  <c r="L2907" i="1"/>
  <c r="L2915" i="1"/>
  <c r="L2923" i="1"/>
  <c r="L2931" i="1"/>
  <c r="L2939" i="1"/>
  <c r="L2947" i="1"/>
  <c r="L2955" i="1"/>
  <c r="L2963" i="1"/>
  <c r="L2971" i="1"/>
  <c r="L2979" i="1"/>
  <c r="L2987" i="1"/>
  <c r="L2995" i="1"/>
  <c r="L3003" i="1"/>
  <c r="L3011" i="1"/>
  <c r="L3019" i="1"/>
  <c r="L3027" i="1"/>
  <c r="L3035" i="1"/>
  <c r="L3043" i="1"/>
  <c r="L3051" i="1"/>
  <c r="L3059" i="1"/>
  <c r="L3067" i="1"/>
  <c r="L3075" i="1"/>
  <c r="L3083" i="1"/>
  <c r="L3091" i="1"/>
  <c r="L3099" i="1"/>
  <c r="L3107" i="1"/>
  <c r="L3115" i="1"/>
  <c r="L3123" i="1"/>
  <c r="L3131" i="1"/>
  <c r="L3139" i="1"/>
  <c r="L3147" i="1"/>
  <c r="L3155" i="1"/>
  <c r="L3163" i="1"/>
  <c r="L3171" i="1"/>
  <c r="L3179" i="1"/>
  <c r="L3187" i="1"/>
  <c r="L3195" i="1"/>
  <c r="L3203" i="1"/>
  <c r="L3211" i="1"/>
  <c r="L3219" i="1"/>
  <c r="L3227" i="1"/>
  <c r="L3235" i="1"/>
  <c r="L3243" i="1"/>
  <c r="L3251" i="1"/>
  <c r="L3259" i="1"/>
  <c r="L3267" i="1"/>
  <c r="L3275" i="1"/>
  <c r="L3283" i="1"/>
  <c r="L3291" i="1"/>
  <c r="L3299" i="1"/>
  <c r="L3307" i="1"/>
  <c r="L3315" i="1"/>
  <c r="L3323" i="1"/>
  <c r="L3331" i="1"/>
  <c r="L3339" i="1"/>
  <c r="L3347" i="1"/>
  <c r="L3355" i="1"/>
  <c r="L3363" i="1"/>
  <c r="L3371" i="1"/>
  <c r="L3379" i="1"/>
  <c r="L3387" i="1"/>
  <c r="L3395" i="1"/>
  <c r="L3403" i="1"/>
  <c r="L3411" i="1"/>
  <c r="L3419" i="1"/>
  <c r="L3427" i="1"/>
  <c r="L3435" i="1"/>
  <c r="L3443" i="1"/>
  <c r="L3451" i="1"/>
  <c r="L3459" i="1"/>
  <c r="L3467" i="1"/>
  <c r="L3475" i="1"/>
  <c r="L3483" i="1"/>
  <c r="L3491" i="1"/>
  <c r="L3499" i="1"/>
  <c r="L3507" i="1"/>
  <c r="L3515" i="1"/>
  <c r="L3523" i="1"/>
  <c r="L3531" i="1"/>
  <c r="L3539" i="1"/>
  <c r="L3547" i="1"/>
  <c r="L3555" i="1"/>
  <c r="L3563" i="1"/>
  <c r="L3571" i="1"/>
  <c r="L3579" i="1"/>
  <c r="L3587" i="1"/>
  <c r="L3595" i="1"/>
  <c r="L3603" i="1"/>
  <c r="L3611" i="1"/>
  <c r="L3619" i="1"/>
  <c r="L3627" i="1"/>
  <c r="L3635" i="1"/>
  <c r="L3643" i="1"/>
  <c r="L3651" i="1"/>
  <c r="L3659" i="1"/>
  <c r="L3667" i="1"/>
  <c r="L3675" i="1"/>
  <c r="L3683" i="1"/>
  <c r="L3691" i="1"/>
  <c r="L3699" i="1"/>
  <c r="L3707" i="1"/>
  <c r="L3715" i="1"/>
  <c r="L3723" i="1"/>
  <c r="L3731" i="1"/>
  <c r="L3739" i="1"/>
  <c r="L3747" i="1"/>
  <c r="L3755" i="1"/>
  <c r="L3763" i="1"/>
  <c r="L3771" i="1"/>
  <c r="L3779" i="1"/>
  <c r="L3787" i="1"/>
  <c r="L3795" i="1"/>
  <c r="L3803" i="1"/>
  <c r="L3811" i="1"/>
  <c r="L3819" i="1"/>
  <c r="L3827" i="1"/>
  <c r="L3835" i="1"/>
  <c r="L3843" i="1"/>
  <c r="L3851" i="1"/>
  <c r="L3859" i="1"/>
  <c r="L3867" i="1"/>
  <c r="L3875" i="1"/>
  <c r="L3883" i="1"/>
  <c r="L3891" i="1"/>
  <c r="L3899" i="1"/>
  <c r="L3907" i="1"/>
  <c r="L3915" i="1"/>
  <c r="L3923" i="1"/>
  <c r="L3931" i="1"/>
  <c r="L3939" i="1"/>
  <c r="L3947" i="1"/>
  <c r="L3955" i="1"/>
  <c r="L3963" i="1"/>
  <c r="L3971" i="1"/>
  <c r="L3979" i="1"/>
  <c r="L3987" i="1"/>
  <c r="L3995" i="1"/>
  <c r="L4003" i="1"/>
  <c r="L4011" i="1"/>
  <c r="L4019" i="1"/>
  <c r="L4027" i="1"/>
  <c r="L4035" i="1"/>
  <c r="L4043" i="1"/>
  <c r="L4051" i="1"/>
  <c r="L4059" i="1"/>
  <c r="L4067" i="1"/>
  <c r="L4075" i="1"/>
  <c r="L4083" i="1"/>
  <c r="L4091" i="1"/>
  <c r="L4099" i="1"/>
  <c r="L4107" i="1"/>
  <c r="L4115" i="1"/>
  <c r="L4123" i="1"/>
  <c r="L4131" i="1"/>
  <c r="L4139" i="1"/>
  <c r="L4147" i="1"/>
  <c r="L4155" i="1"/>
  <c r="L4163" i="1"/>
  <c r="L4171" i="1"/>
  <c r="L4179" i="1"/>
  <c r="L4187" i="1"/>
  <c r="L4195" i="1"/>
  <c r="L4203" i="1"/>
  <c r="L4211" i="1"/>
  <c r="L4219" i="1"/>
  <c r="L4227" i="1"/>
  <c r="L4235" i="1"/>
  <c r="L4243" i="1"/>
  <c r="L4251" i="1"/>
  <c r="L4259" i="1"/>
  <c r="L4267" i="1"/>
  <c r="L4275" i="1"/>
  <c r="L4283" i="1"/>
  <c r="L4291" i="1"/>
  <c r="L4299" i="1"/>
  <c r="L4307" i="1"/>
  <c r="L4315" i="1"/>
  <c r="L4323" i="1"/>
  <c r="L4331" i="1"/>
  <c r="L4339" i="1"/>
  <c r="L4347" i="1"/>
  <c r="L4355" i="1"/>
  <c r="L4363" i="1"/>
  <c r="L4371" i="1"/>
  <c r="L4379" i="1"/>
  <c r="L4387" i="1"/>
  <c r="L4395" i="1"/>
  <c r="L4403" i="1"/>
  <c r="L4411" i="1"/>
  <c r="L4419" i="1"/>
  <c r="L4427" i="1"/>
  <c r="L4435" i="1"/>
  <c r="L4443" i="1"/>
  <c r="L4451" i="1"/>
  <c r="L4459" i="1"/>
  <c r="L4467" i="1"/>
  <c r="L4475" i="1"/>
  <c r="L4483" i="1"/>
  <c r="L4491" i="1"/>
  <c r="L4499" i="1"/>
  <c r="L4507" i="1"/>
  <c r="L4515" i="1"/>
  <c r="L4523" i="1"/>
  <c r="L4531" i="1"/>
  <c r="L4539" i="1"/>
  <c r="L4547" i="1"/>
  <c r="L4555" i="1"/>
  <c r="L4563" i="1"/>
  <c r="L4571" i="1"/>
  <c r="L4579" i="1"/>
  <c r="L4587" i="1"/>
  <c r="L4595" i="1"/>
  <c r="L4603" i="1"/>
  <c r="L4611" i="1"/>
  <c r="L4619" i="1"/>
  <c r="L4627" i="1"/>
  <c r="L4635" i="1"/>
  <c r="L4643" i="1"/>
  <c r="L4651" i="1"/>
  <c r="L4659" i="1"/>
  <c r="L4667" i="1"/>
  <c r="L4675" i="1"/>
  <c r="L4683" i="1"/>
  <c r="L4691" i="1"/>
  <c r="L4699" i="1"/>
  <c r="L4707" i="1"/>
  <c r="L4715" i="1"/>
  <c r="L4723" i="1"/>
  <c r="L4731" i="1"/>
  <c r="L4739" i="1"/>
  <c r="L4747" i="1"/>
  <c r="L4755" i="1"/>
  <c r="L4763" i="1"/>
  <c r="L4771" i="1"/>
  <c r="L4779" i="1"/>
  <c r="L4787" i="1"/>
  <c r="L4795" i="1"/>
  <c r="L4803" i="1"/>
  <c r="L4811" i="1"/>
  <c r="L4819" i="1"/>
  <c r="L4827" i="1"/>
  <c r="L4835" i="1"/>
  <c r="L4843" i="1"/>
  <c r="L4851" i="1"/>
  <c r="L4859" i="1"/>
  <c r="L4867" i="1"/>
  <c r="L4875" i="1"/>
  <c r="L4883" i="1"/>
  <c r="L4891" i="1"/>
  <c r="L4899" i="1"/>
  <c r="L4907" i="1"/>
  <c r="L4915" i="1"/>
  <c r="L4923" i="1"/>
  <c r="L4931" i="1"/>
  <c r="L4939" i="1"/>
  <c r="L4947" i="1"/>
  <c r="L4955" i="1"/>
  <c r="L4963" i="1"/>
  <c r="L4971" i="1"/>
  <c r="L4979" i="1"/>
  <c r="L4987" i="1"/>
  <c r="L4" i="1"/>
  <c r="L3998" i="1"/>
  <c r="L4038" i="1"/>
  <c r="L4066" i="1"/>
  <c r="L4090" i="1"/>
  <c r="L4126" i="1"/>
  <c r="L4162" i="1"/>
  <c r="L4194" i="1"/>
  <c r="L4222" i="1"/>
  <c r="L4250" i="1"/>
  <c r="L4282" i="1"/>
  <c r="L4314" i="1"/>
  <c r="L4354" i="1"/>
  <c r="L4386" i="1"/>
  <c r="L4414" i="1"/>
  <c r="L4450" i="1"/>
  <c r="L4482" i="1"/>
  <c r="L4510" i="1"/>
  <c r="L4574" i="1"/>
  <c r="L4602" i="1"/>
  <c r="L4634" i="1"/>
  <c r="L4670" i="1"/>
  <c r="L4698" i="1"/>
  <c r="L4786" i="1"/>
  <c r="L4822" i="1"/>
  <c r="L4886" i="1"/>
  <c r="L4914" i="1"/>
  <c r="L4938" i="1"/>
  <c r="L4966" i="1"/>
  <c r="L2" i="1"/>
  <c r="L4999" i="1"/>
  <c r="L12" i="1"/>
  <c r="L20" i="1"/>
  <c r="L28" i="1"/>
  <c r="L36" i="1"/>
  <c r="L44" i="1"/>
  <c r="L52" i="1"/>
  <c r="L60" i="1"/>
  <c r="L68" i="1"/>
  <c r="L76" i="1"/>
  <c r="L84" i="1"/>
  <c r="L92" i="1"/>
  <c r="L100" i="1"/>
  <c r="L108" i="1"/>
  <c r="L116" i="1"/>
  <c r="L124" i="1"/>
  <c r="L132" i="1"/>
  <c r="L140" i="1"/>
  <c r="L148" i="1"/>
  <c r="L156" i="1"/>
  <c r="L164" i="1"/>
  <c r="L172" i="1"/>
  <c r="L180" i="1"/>
  <c r="L188" i="1"/>
  <c r="L196" i="1"/>
  <c r="L204" i="1"/>
  <c r="L212" i="1"/>
  <c r="L220" i="1"/>
  <c r="L228" i="1"/>
  <c r="L236" i="1"/>
  <c r="L244" i="1"/>
  <c r="L252" i="1"/>
  <c r="L260" i="1"/>
  <c r="L268" i="1"/>
  <c r="L276" i="1"/>
  <c r="L284" i="1"/>
  <c r="L292" i="1"/>
  <c r="L300" i="1"/>
  <c r="L308" i="1"/>
  <c r="L316" i="1"/>
  <c r="L324" i="1"/>
  <c r="L332" i="1"/>
  <c r="L340" i="1"/>
  <c r="L348" i="1"/>
  <c r="L356" i="1"/>
  <c r="L364" i="1"/>
  <c r="L372" i="1"/>
  <c r="L380" i="1"/>
  <c r="L388" i="1"/>
  <c r="L396" i="1"/>
  <c r="L404" i="1"/>
  <c r="L412" i="1"/>
  <c r="L420" i="1"/>
  <c r="L428" i="1"/>
  <c r="L436" i="1"/>
  <c r="L444" i="1"/>
  <c r="L452" i="1"/>
  <c r="L460" i="1"/>
  <c r="L468" i="1"/>
  <c r="L476" i="1"/>
  <c r="L484" i="1"/>
  <c r="L492" i="1"/>
  <c r="L500" i="1"/>
  <c r="L508" i="1"/>
  <c r="L516" i="1"/>
  <c r="L524" i="1"/>
  <c r="L532" i="1"/>
  <c r="L540" i="1"/>
  <c r="L548" i="1"/>
  <c r="L556" i="1"/>
  <c r="L564" i="1"/>
  <c r="L572" i="1"/>
  <c r="L580" i="1"/>
  <c r="L588" i="1"/>
  <c r="L596" i="1"/>
  <c r="L604" i="1"/>
  <c r="L612" i="1"/>
  <c r="L620" i="1"/>
  <c r="L628" i="1"/>
  <c r="L636" i="1"/>
  <c r="L644" i="1"/>
  <c r="L652" i="1"/>
  <c r="L660" i="1"/>
  <c r="L668" i="1"/>
  <c r="L676" i="1"/>
  <c r="L684" i="1"/>
  <c r="L692" i="1"/>
  <c r="L700" i="1"/>
  <c r="L708" i="1"/>
  <c r="L716" i="1"/>
  <c r="L724" i="1"/>
  <c r="L732" i="1"/>
  <c r="L740" i="1"/>
  <c r="L748" i="1"/>
  <c r="L756" i="1"/>
  <c r="L764" i="1"/>
  <c r="L772" i="1"/>
  <c r="L780" i="1"/>
  <c r="L788" i="1"/>
  <c r="L796" i="1"/>
  <c r="L804" i="1"/>
  <c r="L812" i="1"/>
  <c r="L820" i="1"/>
  <c r="L828" i="1"/>
  <c r="L836" i="1"/>
  <c r="L844" i="1"/>
  <c r="L852" i="1"/>
  <c r="L860" i="1"/>
  <c r="L868" i="1"/>
  <c r="L876" i="1"/>
  <c r="L884" i="1"/>
  <c r="L892" i="1"/>
  <c r="L900" i="1"/>
  <c r="L908" i="1"/>
  <c r="L916" i="1"/>
  <c r="L924" i="1"/>
  <c r="L932" i="1"/>
  <c r="L940" i="1"/>
  <c r="L948" i="1"/>
  <c r="L956" i="1"/>
  <c r="L964" i="1"/>
  <c r="L972" i="1"/>
  <c r="L980" i="1"/>
  <c r="L988" i="1"/>
  <c r="L996" i="1"/>
  <c r="L1004" i="1"/>
  <c r="L1012" i="1"/>
  <c r="L1020" i="1"/>
  <c r="L1028" i="1"/>
  <c r="L1036" i="1"/>
  <c r="L1044" i="1"/>
  <c r="L1052" i="1"/>
  <c r="L1060" i="1"/>
  <c r="L1068" i="1"/>
  <c r="L1076" i="1"/>
  <c r="L1084" i="1"/>
  <c r="L1092" i="1"/>
  <c r="L1100" i="1"/>
  <c r="L1108" i="1"/>
  <c r="L1116" i="1"/>
  <c r="L1124" i="1"/>
  <c r="L1132" i="1"/>
  <c r="L1140" i="1"/>
  <c r="L1148" i="1"/>
  <c r="L1156" i="1"/>
  <c r="L1164" i="1"/>
  <c r="L1172" i="1"/>
  <c r="L1180" i="1"/>
  <c r="L1188" i="1"/>
  <c r="L1196" i="1"/>
  <c r="L1204" i="1"/>
  <c r="L1212" i="1"/>
  <c r="L1220" i="1"/>
  <c r="L1228" i="1"/>
  <c r="L1236" i="1"/>
  <c r="L1244" i="1"/>
  <c r="L1252" i="1"/>
  <c r="L1260" i="1"/>
  <c r="L1268" i="1"/>
  <c r="L1276" i="1"/>
  <c r="L1284" i="1"/>
  <c r="L1292" i="1"/>
  <c r="L1300" i="1"/>
  <c r="L1308" i="1"/>
  <c r="L1316" i="1"/>
  <c r="L1324" i="1"/>
  <c r="L1332" i="1"/>
  <c r="L1340" i="1"/>
  <c r="L1348" i="1"/>
  <c r="L1356" i="1"/>
  <c r="L1364" i="1"/>
  <c r="L1372" i="1"/>
  <c r="L1380" i="1"/>
  <c r="L1388" i="1"/>
  <c r="L1396" i="1"/>
  <c r="L1404" i="1"/>
  <c r="L1412" i="1"/>
  <c r="L1420" i="1"/>
  <c r="L1428" i="1"/>
  <c r="L1436" i="1"/>
  <c r="L1444" i="1"/>
  <c r="L1452" i="1"/>
  <c r="L1460" i="1"/>
  <c r="L1468" i="1"/>
  <c r="L1476" i="1"/>
  <c r="L1484" i="1"/>
  <c r="L1492" i="1"/>
  <c r="L1500" i="1"/>
  <c r="L1508" i="1"/>
  <c r="L1516" i="1"/>
  <c r="L1524" i="1"/>
  <c r="L1532" i="1"/>
  <c r="L1540" i="1"/>
  <c r="L1548" i="1"/>
  <c r="L1556" i="1"/>
  <c r="L1564" i="1"/>
  <c r="L1572" i="1"/>
  <c r="L1580" i="1"/>
  <c r="L1588" i="1"/>
  <c r="L1596" i="1"/>
  <c r="L1604" i="1"/>
  <c r="L1612" i="1"/>
  <c r="L1620" i="1"/>
  <c r="L1628" i="1"/>
  <c r="L1636" i="1"/>
  <c r="L1644" i="1"/>
  <c r="L1652" i="1"/>
  <c r="L1660" i="1"/>
  <c r="L1668" i="1"/>
  <c r="L1676" i="1"/>
  <c r="L1684" i="1"/>
  <c r="L1692" i="1"/>
  <c r="L1700" i="1"/>
  <c r="L1708" i="1"/>
  <c r="L1716" i="1"/>
  <c r="L1724" i="1"/>
  <c r="L1732" i="1"/>
  <c r="L1740" i="1"/>
  <c r="L1748" i="1"/>
  <c r="L1756" i="1"/>
  <c r="L1764" i="1"/>
  <c r="L1772" i="1"/>
  <c r="L1780" i="1"/>
  <c r="L1788" i="1"/>
  <c r="L1796" i="1"/>
  <c r="L1804" i="1"/>
  <c r="L1812" i="1"/>
  <c r="L1820" i="1"/>
  <c r="L1828" i="1"/>
  <c r="L1836" i="1"/>
  <c r="L1844" i="1"/>
  <c r="L1852" i="1"/>
  <c r="L1860" i="1"/>
  <c r="L1868" i="1"/>
  <c r="L1876" i="1"/>
  <c r="L1884" i="1"/>
  <c r="L1892" i="1"/>
  <c r="L1900" i="1"/>
  <c r="L1908" i="1"/>
  <c r="L1916" i="1"/>
  <c r="L1924" i="1"/>
  <c r="L1932" i="1"/>
  <c r="L1940" i="1"/>
  <c r="L1948" i="1"/>
  <c r="L1956" i="1"/>
  <c r="L1964" i="1"/>
  <c r="L1972" i="1"/>
  <c r="L1980" i="1"/>
  <c r="L1988" i="1"/>
  <c r="L1996" i="1"/>
  <c r="L2004" i="1"/>
  <c r="L2012" i="1"/>
  <c r="L2020" i="1"/>
  <c r="L2028" i="1"/>
  <c r="L2036" i="1"/>
  <c r="L2044" i="1"/>
  <c r="L2052" i="1"/>
  <c r="L2060" i="1"/>
  <c r="L2068" i="1"/>
  <c r="L2076" i="1"/>
  <c r="L2084" i="1"/>
  <c r="L2092" i="1"/>
  <c r="L2100" i="1"/>
  <c r="L2108" i="1"/>
  <c r="L2116" i="1"/>
  <c r="L2124" i="1"/>
  <c r="L2132" i="1"/>
  <c r="L2140" i="1"/>
  <c r="L2148" i="1"/>
  <c r="L2156" i="1"/>
  <c r="L2164" i="1"/>
  <c r="L2172" i="1"/>
  <c r="L2180" i="1"/>
  <c r="L2188" i="1"/>
  <c r="L2196" i="1"/>
  <c r="L2204" i="1"/>
  <c r="L2212" i="1"/>
  <c r="L2220" i="1"/>
  <c r="L2228" i="1"/>
  <c r="L2236" i="1"/>
  <c r="L2244" i="1"/>
  <c r="L2252" i="1"/>
  <c r="L2260" i="1"/>
  <c r="L2268" i="1"/>
  <c r="L2276" i="1"/>
  <c r="L2284" i="1"/>
  <c r="L2292" i="1"/>
  <c r="L2300" i="1"/>
  <c r="L2308" i="1"/>
  <c r="L2316" i="1"/>
  <c r="L2324" i="1"/>
  <c r="L2332" i="1"/>
  <c r="L2340" i="1"/>
  <c r="L2348" i="1"/>
  <c r="L2356" i="1"/>
  <c r="L2364" i="1"/>
  <c r="L2372" i="1"/>
  <c r="L2380" i="1"/>
  <c r="L2388" i="1"/>
  <c r="L2396" i="1"/>
  <c r="L2404" i="1"/>
  <c r="L2412" i="1"/>
  <c r="L2420" i="1"/>
  <c r="L2428" i="1"/>
  <c r="L2436" i="1"/>
  <c r="L2444" i="1"/>
  <c r="L2452" i="1"/>
  <c r="L2460" i="1"/>
  <c r="L2468" i="1"/>
  <c r="L2476" i="1"/>
  <c r="L2484" i="1"/>
  <c r="L2492" i="1"/>
  <c r="L2500" i="1"/>
  <c r="L2508" i="1"/>
  <c r="L2516" i="1"/>
  <c r="L2524" i="1"/>
  <c r="L2532" i="1"/>
  <c r="L2540" i="1"/>
  <c r="L2548" i="1"/>
  <c r="L2556" i="1"/>
  <c r="L2564" i="1"/>
  <c r="L2572" i="1"/>
  <c r="L2580" i="1"/>
  <c r="L2588" i="1"/>
  <c r="L2596" i="1"/>
  <c r="L2604" i="1"/>
  <c r="L2612" i="1"/>
  <c r="L2620" i="1"/>
  <c r="L2628" i="1"/>
  <c r="L2636" i="1"/>
  <c r="L2644" i="1"/>
  <c r="L2652" i="1"/>
  <c r="L2660" i="1"/>
  <c r="L2668" i="1"/>
  <c r="L2676" i="1"/>
  <c r="L2684" i="1"/>
  <c r="L2692" i="1"/>
  <c r="L2700" i="1"/>
  <c r="L2708" i="1"/>
  <c r="L2716" i="1"/>
  <c r="L2724" i="1"/>
  <c r="L2732" i="1"/>
  <c r="L2740" i="1"/>
  <c r="L2748" i="1"/>
  <c r="L2756" i="1"/>
  <c r="L2764" i="1"/>
  <c r="L2772" i="1"/>
  <c r="L2780" i="1"/>
  <c r="L2788" i="1"/>
  <c r="L2796" i="1"/>
  <c r="L2804" i="1"/>
  <c r="L2812" i="1"/>
  <c r="L2820" i="1"/>
  <c r="L2828" i="1"/>
  <c r="L2836" i="1"/>
  <c r="L2844" i="1"/>
  <c r="L2852" i="1"/>
  <c r="L2860" i="1"/>
  <c r="L2868" i="1"/>
  <c r="L2876" i="1"/>
  <c r="L2884" i="1"/>
  <c r="L2892" i="1"/>
  <c r="L2900" i="1"/>
  <c r="L2908" i="1"/>
  <c r="L2916" i="1"/>
  <c r="L2924" i="1"/>
  <c r="L2932" i="1"/>
  <c r="L2940" i="1"/>
  <c r="L2948" i="1"/>
  <c r="L2956" i="1"/>
  <c r="L2964" i="1"/>
  <c r="L2972" i="1"/>
  <c r="L2980" i="1"/>
  <c r="L2988" i="1"/>
  <c r="L2996" i="1"/>
  <c r="L3004" i="1"/>
  <c r="L3012" i="1"/>
  <c r="L3020" i="1"/>
  <c r="L3028" i="1"/>
  <c r="L3036" i="1"/>
  <c r="L3044" i="1"/>
  <c r="L3052" i="1"/>
  <c r="L3060" i="1"/>
  <c r="L3068" i="1"/>
  <c r="L3076" i="1"/>
  <c r="L3084" i="1"/>
  <c r="L3092" i="1"/>
  <c r="L3100" i="1"/>
  <c r="L3108" i="1"/>
  <c r="L3116" i="1"/>
  <c r="L3124" i="1"/>
  <c r="L3132" i="1"/>
  <c r="L3140" i="1"/>
  <c r="L3148" i="1"/>
  <c r="L3156" i="1"/>
  <c r="L3164" i="1"/>
  <c r="L3172" i="1"/>
  <c r="L3180" i="1"/>
  <c r="L3188" i="1"/>
  <c r="L3196" i="1"/>
  <c r="L3204" i="1"/>
  <c r="L3212" i="1"/>
  <c r="L3220" i="1"/>
  <c r="L3228" i="1"/>
  <c r="L3236" i="1"/>
  <c r="L3244" i="1"/>
  <c r="L3252" i="1"/>
  <c r="L3260" i="1"/>
  <c r="L3268" i="1"/>
  <c r="L3276" i="1"/>
  <c r="L3284" i="1"/>
  <c r="L3292" i="1"/>
  <c r="L3300" i="1"/>
  <c r="L3308" i="1"/>
  <c r="L3316" i="1"/>
  <c r="L3324" i="1"/>
  <c r="L3332" i="1"/>
  <c r="L3340" i="1"/>
  <c r="L3348" i="1"/>
  <c r="L3356" i="1"/>
  <c r="L3364" i="1"/>
  <c r="L3372" i="1"/>
  <c r="L3380" i="1"/>
  <c r="L3388" i="1"/>
  <c r="L3396" i="1"/>
  <c r="L3404" i="1"/>
  <c r="L3412" i="1"/>
  <c r="L3420" i="1"/>
  <c r="L3428" i="1"/>
  <c r="L3436" i="1"/>
  <c r="L3444" i="1"/>
  <c r="L3452" i="1"/>
  <c r="L3460" i="1"/>
  <c r="L3468" i="1"/>
  <c r="L3476" i="1"/>
  <c r="L3484" i="1"/>
  <c r="L3492" i="1"/>
  <c r="L3500" i="1"/>
  <c r="L3508" i="1"/>
  <c r="L3516" i="1"/>
  <c r="L3524" i="1"/>
  <c r="L3532" i="1"/>
  <c r="L3540" i="1"/>
  <c r="L3548" i="1"/>
  <c r="L3556" i="1"/>
  <c r="L3564" i="1"/>
  <c r="L3572" i="1"/>
  <c r="L3580" i="1"/>
  <c r="L3588" i="1"/>
  <c r="L3596" i="1"/>
  <c r="L3604" i="1"/>
  <c r="L3612" i="1"/>
  <c r="L3620" i="1"/>
  <c r="L3628" i="1"/>
  <c r="L3636" i="1"/>
  <c r="L3644" i="1"/>
  <c r="L3652" i="1"/>
  <c r="L3660" i="1"/>
  <c r="L3668" i="1"/>
  <c r="L3676" i="1"/>
  <c r="L3684" i="1"/>
  <c r="L3692" i="1"/>
  <c r="L3700" i="1"/>
  <c r="L3708" i="1"/>
  <c r="L3716" i="1"/>
  <c r="L3724" i="1"/>
  <c r="L3732" i="1"/>
  <c r="L3740" i="1"/>
  <c r="L3748" i="1"/>
  <c r="L3756" i="1"/>
  <c r="L3764" i="1"/>
  <c r="L3772" i="1"/>
  <c r="L3780" i="1"/>
  <c r="L3788" i="1"/>
  <c r="L3796" i="1"/>
  <c r="L3804" i="1"/>
  <c r="L3812" i="1"/>
  <c r="L3820" i="1"/>
  <c r="L3828" i="1"/>
  <c r="L3836" i="1"/>
  <c r="L3844" i="1"/>
  <c r="L3852" i="1"/>
  <c r="L3860" i="1"/>
  <c r="L3868" i="1"/>
  <c r="L3876" i="1"/>
  <c r="L3884" i="1"/>
  <c r="L3892" i="1"/>
  <c r="L3900" i="1"/>
  <c r="L3908" i="1"/>
  <c r="L3916" i="1"/>
  <c r="L3924" i="1"/>
  <c r="L3932" i="1"/>
  <c r="L3940" i="1"/>
  <c r="L3948" i="1"/>
  <c r="L3956" i="1"/>
  <c r="L3964" i="1"/>
  <c r="L3972" i="1"/>
  <c r="L3980" i="1"/>
  <c r="L3988" i="1"/>
  <c r="L3996" i="1"/>
  <c r="L4004" i="1"/>
  <c r="L4012" i="1"/>
  <c r="L4020" i="1"/>
  <c r="L4028" i="1"/>
  <c r="L4036" i="1"/>
  <c r="L4044" i="1"/>
  <c r="L4052" i="1"/>
  <c r="L4060" i="1"/>
  <c r="L4068" i="1"/>
  <c r="L4076" i="1"/>
  <c r="L4084" i="1"/>
  <c r="L4092" i="1"/>
  <c r="L4100" i="1"/>
  <c r="L4108" i="1"/>
  <c r="L4116" i="1"/>
  <c r="L4124" i="1"/>
  <c r="L4132" i="1"/>
  <c r="L4140" i="1"/>
  <c r="L4148" i="1"/>
  <c r="L4156" i="1"/>
  <c r="L4164" i="1"/>
  <c r="L4172" i="1"/>
  <c r="L4180" i="1"/>
  <c r="L4188" i="1"/>
  <c r="L4196" i="1"/>
  <c r="L4204" i="1"/>
  <c r="L4212" i="1"/>
  <c r="L4220" i="1"/>
  <c r="L4228" i="1"/>
  <c r="L4236" i="1"/>
  <c r="L4244" i="1"/>
  <c r="L4252" i="1"/>
  <c r="L4260" i="1"/>
  <c r="L4268" i="1"/>
  <c r="L4276" i="1"/>
  <c r="L4284" i="1"/>
  <c r="L4292" i="1"/>
  <c r="L4300" i="1"/>
  <c r="L4308" i="1"/>
  <c r="L4316" i="1"/>
  <c r="L4324" i="1"/>
  <c r="L4332" i="1"/>
  <c r="L4340" i="1"/>
  <c r="L4348" i="1"/>
  <c r="L4356" i="1"/>
  <c r="L4364" i="1"/>
  <c r="L4372" i="1"/>
  <c r="L4380" i="1"/>
  <c r="L4388" i="1"/>
  <c r="L4396" i="1"/>
  <c r="L4404" i="1"/>
  <c r="L4412" i="1"/>
  <c r="L4420" i="1"/>
  <c r="L4428" i="1"/>
  <c r="L4436" i="1"/>
  <c r="L4444" i="1"/>
  <c r="L4452" i="1"/>
  <c r="L4460" i="1"/>
  <c r="L4468" i="1"/>
  <c r="L4476" i="1"/>
  <c r="L4484" i="1"/>
  <c r="L4492" i="1"/>
  <c r="L4500" i="1"/>
  <c r="L4508" i="1"/>
  <c r="L4516" i="1"/>
  <c r="L4524" i="1"/>
  <c r="L4532" i="1"/>
  <c r="L4540" i="1"/>
  <c r="L4548" i="1"/>
  <c r="L4556" i="1"/>
  <c r="L4564" i="1"/>
  <c r="L4572" i="1"/>
  <c r="L4580" i="1"/>
  <c r="L4588" i="1"/>
  <c r="L4596" i="1"/>
  <c r="L4604" i="1"/>
  <c r="L4612" i="1"/>
  <c r="L4620" i="1"/>
  <c r="L4628" i="1"/>
  <c r="L4636" i="1"/>
  <c r="L4644" i="1"/>
  <c r="L4652" i="1"/>
  <c r="L4660" i="1"/>
  <c r="L4668" i="1"/>
  <c r="L4676" i="1"/>
  <c r="L4684" i="1"/>
  <c r="L4692" i="1"/>
  <c r="L4700" i="1"/>
  <c r="L4708" i="1"/>
  <c r="L4716" i="1"/>
  <c r="L4724" i="1"/>
  <c r="L4732" i="1"/>
  <c r="L4740" i="1"/>
  <c r="L4748" i="1"/>
  <c r="L4756" i="1"/>
  <c r="L4764" i="1"/>
  <c r="L4772" i="1"/>
  <c r="L4780" i="1"/>
  <c r="L4788" i="1"/>
  <c r="L4796" i="1"/>
  <c r="L4804" i="1"/>
  <c r="L4812" i="1"/>
  <c r="L4820" i="1"/>
  <c r="L4828" i="1"/>
  <c r="L4836" i="1"/>
  <c r="L4844" i="1"/>
  <c r="L4852" i="1"/>
  <c r="L4860" i="1"/>
  <c r="L4868" i="1"/>
  <c r="L4876" i="1"/>
  <c r="L4884" i="1"/>
  <c r="L4892" i="1"/>
  <c r="L4900" i="1"/>
  <c r="L4908" i="1"/>
  <c r="L4916" i="1"/>
  <c r="L4924" i="1"/>
  <c r="L4932" i="1"/>
  <c r="L4940" i="1"/>
  <c r="L4948" i="1"/>
  <c r="L4956" i="1"/>
  <c r="L4964" i="1"/>
  <c r="L4972" i="1"/>
  <c r="L4980" i="1"/>
  <c r="L4988" i="1"/>
  <c r="L5" i="1"/>
  <c r="L4341" i="1"/>
  <c r="L4361" i="1"/>
  <c r="L4373" i="1"/>
  <c r="L4389" i="1"/>
  <c r="L4405" i="1"/>
  <c r="L4421" i="1"/>
  <c r="L4437" i="1"/>
  <c r="L4449" i="1"/>
  <c r="L4465" i="1"/>
  <c r="L4481" i="1"/>
  <c r="L4493" i="1"/>
  <c r="L4509" i="1"/>
  <c r="L4525" i="1"/>
  <c r="L4537" i="1"/>
  <c r="L4553" i="1"/>
  <c r="L4569" i="1"/>
  <c r="L4585" i="1"/>
  <c r="L4601" i="1"/>
  <c r="L4613" i="1"/>
  <c r="L4625" i="1"/>
  <c r="L4641" i="1"/>
  <c r="L4653" i="1"/>
  <c r="L4669" i="1"/>
  <c r="L4681" i="1"/>
  <c r="L4697" i="1"/>
  <c r="L4713" i="1"/>
  <c r="L4729" i="1"/>
  <c r="L4741" i="1"/>
  <c r="L4757" i="1"/>
  <c r="L4773" i="1"/>
  <c r="L4785" i="1"/>
  <c r="L4801" i="1"/>
  <c r="L4817" i="1"/>
  <c r="L4829" i="1"/>
  <c r="L4845" i="1"/>
  <c r="L4857" i="1"/>
  <c r="L4873" i="1"/>
  <c r="L4889" i="1"/>
  <c r="L4905" i="1"/>
  <c r="L4921" i="1"/>
  <c r="L4937" i="1"/>
  <c r="L4953" i="1"/>
  <c r="L4969" i="1"/>
  <c r="L4981" i="1"/>
  <c r="L4993" i="1"/>
  <c r="L3602" i="1"/>
  <c r="L3634" i="1"/>
  <c r="L3662" i="1"/>
  <c r="L3686" i="1"/>
  <c r="L3710" i="1"/>
  <c r="L3730" i="1"/>
  <c r="L3754" i="1"/>
  <c r="L3774" i="1"/>
  <c r="L3794" i="1"/>
  <c r="L3818" i="1"/>
  <c r="L3838" i="1"/>
  <c r="L3882" i="1"/>
  <c r="L3906" i="1"/>
  <c r="L3926" i="1"/>
  <c r="L3966" i="1"/>
  <c r="L3982" i="1"/>
  <c r="L4010" i="1"/>
  <c r="L4042" i="1"/>
  <c r="L4078" i="1"/>
  <c r="L4114" i="1"/>
  <c r="L4146" i="1"/>
  <c r="L4174" i="1"/>
  <c r="L4210" i="1"/>
  <c r="L4242" i="1"/>
  <c r="L4274" i="1"/>
  <c r="L4306" i="1"/>
  <c r="L4334" i="1"/>
  <c r="L4362" i="1"/>
  <c r="L4394" i="1"/>
  <c r="L4426" i="1"/>
  <c r="L4462" i="1"/>
  <c r="L4490" i="1"/>
  <c r="L4526" i="1"/>
  <c r="L4554" i="1"/>
  <c r="L4590" i="1"/>
  <c r="L4622" i="1"/>
  <c r="L4654" i="1"/>
  <c r="L4678" i="1"/>
  <c r="L4714" i="1"/>
  <c r="L4746" i="1"/>
  <c r="L4782" i="1"/>
  <c r="L4810" i="1"/>
  <c r="L4846" i="1"/>
  <c r="L4874" i="1"/>
  <c r="L4906" i="1"/>
  <c r="L4946" i="1"/>
  <c r="L4974" i="1"/>
  <c r="L4996" i="1"/>
  <c r="L9" i="1"/>
  <c r="L17" i="1"/>
  <c r="L25" i="1"/>
  <c r="L33" i="1"/>
  <c r="L41" i="1"/>
  <c r="L49" i="1"/>
  <c r="L57" i="1"/>
  <c r="L65" i="1"/>
  <c r="L73" i="1"/>
  <c r="L81" i="1"/>
  <c r="L89" i="1"/>
  <c r="L97" i="1"/>
  <c r="L105" i="1"/>
  <c r="L113" i="1"/>
  <c r="L121" i="1"/>
  <c r="L129" i="1"/>
  <c r="L137" i="1"/>
  <c r="L145" i="1"/>
  <c r="L153" i="1"/>
  <c r="L161" i="1"/>
  <c r="L169" i="1"/>
  <c r="L177" i="1"/>
  <c r="L185" i="1"/>
  <c r="L193" i="1"/>
  <c r="L201" i="1"/>
  <c r="L209" i="1"/>
  <c r="L217" i="1"/>
  <c r="L225" i="1"/>
  <c r="L233" i="1"/>
  <c r="L241" i="1"/>
  <c r="L249" i="1"/>
  <c r="L257" i="1"/>
  <c r="L265" i="1"/>
  <c r="L273" i="1"/>
  <c r="L281" i="1"/>
  <c r="L289" i="1"/>
  <c r="L297" i="1"/>
  <c r="L305" i="1"/>
  <c r="L313" i="1"/>
  <c r="L321" i="1"/>
  <c r="L329" i="1"/>
  <c r="L337" i="1"/>
  <c r="L345" i="1"/>
  <c r="L353" i="1"/>
  <c r="L361" i="1"/>
  <c r="L369" i="1"/>
  <c r="L377" i="1"/>
  <c r="L385" i="1"/>
  <c r="L393" i="1"/>
  <c r="L401" i="1"/>
  <c r="L409" i="1"/>
  <c r="L417" i="1"/>
  <c r="L425" i="1"/>
  <c r="L433" i="1"/>
  <c r="L441" i="1"/>
  <c r="L449" i="1"/>
  <c r="L457" i="1"/>
  <c r="L465" i="1"/>
  <c r="L473" i="1"/>
  <c r="L481" i="1"/>
  <c r="L489" i="1"/>
  <c r="L497" i="1"/>
  <c r="L505" i="1"/>
  <c r="L513" i="1"/>
  <c r="L521" i="1"/>
  <c r="L529" i="1"/>
  <c r="L537" i="1"/>
  <c r="L545" i="1"/>
  <c r="L553" i="1"/>
  <c r="L561" i="1"/>
  <c r="L569" i="1"/>
  <c r="L577" i="1"/>
  <c r="L585" i="1"/>
  <c r="L593" i="1"/>
  <c r="L601" i="1"/>
  <c r="L609" i="1"/>
  <c r="L617" i="1"/>
  <c r="L625" i="1"/>
  <c r="L633" i="1"/>
  <c r="L641" i="1"/>
  <c r="L649" i="1"/>
  <c r="L657" i="1"/>
  <c r="L665" i="1"/>
  <c r="L673" i="1"/>
  <c r="L681" i="1"/>
  <c r="L689" i="1"/>
  <c r="L697" i="1"/>
  <c r="L705" i="1"/>
  <c r="L713" i="1"/>
  <c r="L721" i="1"/>
  <c r="L4534" i="1"/>
  <c r="L4726" i="1"/>
  <c r="L4758" i="1"/>
  <c r="L4854" i="1"/>
  <c r="L3862" i="1"/>
  <c r="L3942" i="1"/>
  <c r="L733" i="1"/>
  <c r="L741" i="1"/>
  <c r="L749" i="1"/>
  <c r="L757" i="1"/>
  <c r="L765" i="1"/>
  <c r="L773" i="1"/>
  <c r="L781" i="1"/>
  <c r="L789" i="1"/>
  <c r="L797" i="1"/>
  <c r="L805" i="1"/>
  <c r="L813" i="1"/>
  <c r="L821" i="1"/>
  <c r="L829" i="1"/>
  <c r="L837" i="1"/>
  <c r="L845" i="1"/>
  <c r="L853" i="1"/>
  <c r="L861" i="1"/>
  <c r="L869" i="1"/>
  <c r="L877" i="1"/>
  <c r="L885" i="1"/>
  <c r="L893" i="1"/>
  <c r="L901" i="1"/>
  <c r="L909" i="1"/>
  <c r="L917" i="1"/>
  <c r="L925" i="1"/>
  <c r="L933" i="1"/>
  <c r="L941" i="1"/>
  <c r="L949" i="1"/>
  <c r="L957" i="1"/>
  <c r="L965" i="1"/>
  <c r="L973" i="1"/>
  <c r="L981" i="1"/>
  <c r="L989" i="1"/>
  <c r="L997" i="1"/>
  <c r="L1005" i="1"/>
  <c r="L1013" i="1"/>
  <c r="L1021" i="1"/>
  <c r="L1029" i="1"/>
  <c r="L1037" i="1"/>
  <c r="L1045" i="1"/>
  <c r="L1053" i="1"/>
  <c r="L1061" i="1"/>
  <c r="L1069" i="1"/>
  <c r="L1077" i="1"/>
  <c r="L1085" i="1"/>
  <c r="L1093" i="1"/>
  <c r="L1101" i="1"/>
  <c r="L1109" i="1"/>
  <c r="L1117" i="1"/>
  <c r="L1125" i="1"/>
  <c r="L1133" i="1"/>
  <c r="L1141" i="1"/>
  <c r="L1149" i="1"/>
  <c r="L1157" i="1"/>
  <c r="L1165" i="1"/>
  <c r="L1173" i="1"/>
  <c r="L1181" i="1"/>
  <c r="L1189" i="1"/>
  <c r="L1197" i="1"/>
  <c r="L1205" i="1"/>
  <c r="L1213" i="1"/>
  <c r="L1221" i="1"/>
  <c r="L1229" i="1"/>
  <c r="L1237" i="1"/>
  <c r="L1245" i="1"/>
  <c r="L1253" i="1"/>
  <c r="L1261" i="1"/>
  <c r="L1269" i="1"/>
  <c r="L1277" i="1"/>
  <c r="L1285" i="1"/>
  <c r="L1293" i="1"/>
  <c r="L1301" i="1"/>
  <c r="L1309" i="1"/>
  <c r="L1317" i="1"/>
  <c r="L1325" i="1"/>
  <c r="L1333" i="1"/>
  <c r="L1341" i="1"/>
  <c r="L1349" i="1"/>
  <c r="L1357" i="1"/>
  <c r="L1365" i="1"/>
  <c r="L1373" i="1"/>
  <c r="L1381" i="1"/>
  <c r="L1389" i="1"/>
  <c r="L1397" i="1"/>
  <c r="L1405" i="1"/>
  <c r="L1413" i="1"/>
  <c r="L1421" i="1"/>
  <c r="L1429" i="1"/>
  <c r="L1437" i="1"/>
  <c r="L1445" i="1"/>
  <c r="L1453" i="1"/>
  <c r="L1461" i="1"/>
  <c r="L1469" i="1"/>
  <c r="L1477" i="1"/>
  <c r="L1485" i="1"/>
  <c r="L1493" i="1"/>
  <c r="L1501" i="1"/>
  <c r="L1509" i="1"/>
  <c r="L1517" i="1"/>
  <c r="L1525" i="1"/>
  <c r="L1533" i="1"/>
  <c r="L1541" i="1"/>
  <c r="L1549" i="1"/>
  <c r="L1557" i="1"/>
  <c r="L1565" i="1"/>
  <c r="L1573" i="1"/>
  <c r="L1581" i="1"/>
  <c r="L1589" i="1"/>
  <c r="L1597" i="1"/>
  <c r="L1605" i="1"/>
  <c r="L1613" i="1"/>
  <c r="L1621" i="1"/>
  <c r="L1629" i="1"/>
  <c r="L1637" i="1"/>
  <c r="L1645" i="1"/>
  <c r="L1653" i="1"/>
  <c r="L1661" i="1"/>
  <c r="L1669" i="1"/>
  <c r="L1677" i="1"/>
  <c r="L1685" i="1"/>
  <c r="L1693" i="1"/>
  <c r="L1701" i="1"/>
  <c r="L1709" i="1"/>
  <c r="L1717" i="1"/>
  <c r="L1725" i="1"/>
  <c r="L1733" i="1"/>
  <c r="L1741" i="1"/>
  <c r="L1749" i="1"/>
  <c r="L1757" i="1"/>
  <c r="L1765" i="1"/>
  <c r="L1773" i="1"/>
  <c r="L1781" i="1"/>
  <c r="L1789" i="1"/>
  <c r="L1797" i="1"/>
  <c r="L1805" i="1"/>
  <c r="L1813" i="1"/>
  <c r="L1821" i="1"/>
  <c r="L1829" i="1"/>
  <c r="L1837" i="1"/>
  <c r="L1845" i="1"/>
  <c r="L1853" i="1"/>
  <c r="L1861" i="1"/>
  <c r="L1869" i="1"/>
  <c r="L1877" i="1"/>
  <c r="L1885" i="1"/>
  <c r="L1893" i="1"/>
  <c r="L1901" i="1"/>
  <c r="L1909" i="1"/>
  <c r="L1917" i="1"/>
  <c r="L1925" i="1"/>
  <c r="L1933" i="1"/>
  <c r="L1941" i="1"/>
  <c r="L1949" i="1"/>
  <c r="L1957" i="1"/>
  <c r="L1965" i="1"/>
  <c r="L1973" i="1"/>
  <c r="L1981" i="1"/>
  <c r="L1989" i="1"/>
  <c r="L1997" i="1"/>
  <c r="L2005" i="1"/>
  <c r="L2013" i="1"/>
  <c r="L2021" i="1"/>
  <c r="L2029" i="1"/>
  <c r="L2037" i="1"/>
  <c r="L2045" i="1"/>
  <c r="L2053" i="1"/>
  <c r="L2061" i="1"/>
  <c r="L2069" i="1"/>
  <c r="L2077" i="1"/>
  <c r="L2085" i="1"/>
  <c r="L2093" i="1"/>
  <c r="L2101" i="1"/>
  <c r="L2109" i="1"/>
  <c r="L2117" i="1"/>
  <c r="L2125" i="1"/>
  <c r="L2133" i="1"/>
  <c r="L2141" i="1"/>
  <c r="L2149" i="1"/>
  <c r="L2157" i="1"/>
  <c r="L2165" i="1"/>
  <c r="L2173" i="1"/>
  <c r="L2181" i="1"/>
  <c r="L2189" i="1"/>
  <c r="L2197" i="1"/>
  <c r="L2205" i="1"/>
  <c r="L2213" i="1"/>
  <c r="L2221" i="1"/>
  <c r="L2229" i="1"/>
  <c r="L2237" i="1"/>
  <c r="L2245" i="1"/>
  <c r="L2253" i="1"/>
  <c r="L2261" i="1"/>
  <c r="L2269" i="1"/>
  <c r="L2277" i="1"/>
  <c r="L2285" i="1"/>
  <c r="L2293" i="1"/>
  <c r="L2301" i="1"/>
  <c r="L2309" i="1"/>
  <c r="L2317" i="1"/>
  <c r="L2325" i="1"/>
  <c r="L2333" i="1"/>
  <c r="L2341" i="1"/>
  <c r="L2349" i="1"/>
  <c r="L2357" i="1"/>
  <c r="L2365" i="1"/>
  <c r="L2373" i="1"/>
  <c r="L2381" i="1"/>
  <c r="L2389" i="1"/>
  <c r="L2397" i="1"/>
  <c r="L2405" i="1"/>
  <c r="L2413" i="1"/>
  <c r="L2421" i="1"/>
  <c r="L2429" i="1"/>
  <c r="L2437" i="1"/>
  <c r="L2445" i="1"/>
  <c r="L2453" i="1"/>
  <c r="L2461" i="1"/>
  <c r="L2469" i="1"/>
  <c r="L2477" i="1"/>
  <c r="L2485" i="1"/>
  <c r="L2493" i="1"/>
  <c r="L2501" i="1"/>
  <c r="L2509" i="1"/>
  <c r="L2517" i="1"/>
  <c r="L2525" i="1"/>
  <c r="L2533" i="1"/>
  <c r="L2541" i="1"/>
  <c r="L2549" i="1"/>
  <c r="L2557" i="1"/>
  <c r="L2565" i="1"/>
  <c r="L2573" i="1"/>
  <c r="L2581" i="1"/>
  <c r="L2589" i="1"/>
  <c r="L2597" i="1"/>
  <c r="L2605" i="1"/>
  <c r="L2613" i="1"/>
  <c r="L2621" i="1"/>
  <c r="L2629" i="1"/>
  <c r="L2637" i="1"/>
  <c r="L2645" i="1"/>
  <c r="L2653" i="1"/>
  <c r="L2661" i="1"/>
  <c r="L2669" i="1"/>
  <c r="L2677" i="1"/>
  <c r="L2685" i="1"/>
  <c r="L2693" i="1"/>
  <c r="L2701" i="1"/>
  <c r="L2709" i="1"/>
  <c r="L2717" i="1"/>
  <c r="L2725" i="1"/>
  <c r="L2733" i="1"/>
  <c r="L2741" i="1"/>
  <c r="L2749" i="1"/>
  <c r="L2757" i="1"/>
  <c r="L2765" i="1"/>
  <c r="L2773" i="1"/>
  <c r="L2781" i="1"/>
  <c r="L2789" i="1"/>
  <c r="L2797" i="1"/>
  <c r="L2805" i="1"/>
  <c r="L2813" i="1"/>
  <c r="L2821" i="1"/>
  <c r="L2829" i="1"/>
  <c r="L2837" i="1"/>
  <c r="L2845" i="1"/>
  <c r="L2853" i="1"/>
  <c r="L2861" i="1"/>
  <c r="L2869" i="1"/>
  <c r="L2877" i="1"/>
  <c r="L2885" i="1"/>
  <c r="L2893" i="1"/>
  <c r="L2901" i="1"/>
  <c r="L2909" i="1"/>
  <c r="L2917" i="1"/>
  <c r="L2925" i="1"/>
  <c r="L2933" i="1"/>
  <c r="L2941" i="1"/>
  <c r="L2949" i="1"/>
  <c r="L2957" i="1"/>
  <c r="L2965" i="1"/>
  <c r="L2973" i="1"/>
  <c r="L2981" i="1"/>
  <c r="L2989" i="1"/>
  <c r="L2997" i="1"/>
  <c r="L3005" i="1"/>
  <c r="L3013" i="1"/>
  <c r="L3021" i="1"/>
  <c r="L3029" i="1"/>
  <c r="L3037" i="1"/>
  <c r="L3045" i="1"/>
  <c r="L3053" i="1"/>
  <c r="L3061" i="1"/>
  <c r="L3069" i="1"/>
  <c r="L3077" i="1"/>
  <c r="L3085" i="1"/>
  <c r="L3093" i="1"/>
  <c r="L3101" i="1"/>
  <c r="L3109" i="1"/>
  <c r="L3117" i="1"/>
  <c r="L3125" i="1"/>
  <c r="L3133" i="1"/>
  <c r="L3141" i="1"/>
  <c r="L3149" i="1"/>
  <c r="L3157" i="1"/>
  <c r="L3165" i="1"/>
  <c r="L3173" i="1"/>
  <c r="L3181" i="1"/>
  <c r="L3189" i="1"/>
  <c r="L3197" i="1"/>
  <c r="L3205" i="1"/>
  <c r="L3213" i="1"/>
  <c r="L3221" i="1"/>
  <c r="L3229" i="1"/>
  <c r="L3237" i="1"/>
  <c r="L3245" i="1"/>
  <c r="L3253" i="1"/>
  <c r="L3261" i="1"/>
  <c r="L3269" i="1"/>
  <c r="L3277" i="1"/>
  <c r="L3285" i="1"/>
  <c r="L3293" i="1"/>
  <c r="L3301" i="1"/>
  <c r="L3309" i="1"/>
  <c r="L3317" i="1"/>
  <c r="L3325" i="1"/>
  <c r="L3333" i="1"/>
  <c r="L3341" i="1"/>
  <c r="L3349" i="1"/>
  <c r="L3357" i="1"/>
  <c r="L3365" i="1"/>
  <c r="L3373" i="1"/>
  <c r="L3381" i="1"/>
  <c r="L3389" i="1"/>
  <c r="L3397" i="1"/>
  <c r="L3405" i="1"/>
  <c r="L3413" i="1"/>
  <c r="L3421" i="1"/>
  <c r="L3429" i="1"/>
  <c r="L3437" i="1"/>
  <c r="L3445" i="1"/>
  <c r="L3453" i="1"/>
  <c r="L3461" i="1"/>
  <c r="L3469" i="1"/>
  <c r="L3477" i="1"/>
  <c r="L3485" i="1"/>
  <c r="L3493" i="1"/>
  <c r="L3501" i="1"/>
  <c r="L3509" i="1"/>
  <c r="L3517" i="1"/>
  <c r="L3525" i="1"/>
  <c r="L3533" i="1"/>
  <c r="L3541" i="1"/>
  <c r="L3549" i="1"/>
  <c r="L3557" i="1"/>
  <c r="L3565" i="1"/>
  <c r="L3573" i="1"/>
  <c r="L3581" i="1"/>
  <c r="L3589" i="1"/>
  <c r="L3597" i="1"/>
  <c r="L3605" i="1"/>
  <c r="L3613" i="1"/>
  <c r="L3621" i="1"/>
  <c r="L3629" i="1"/>
  <c r="L3637" i="1"/>
  <c r="L3645" i="1"/>
  <c r="L3653" i="1"/>
  <c r="L3661" i="1"/>
  <c r="L3669" i="1"/>
  <c r="L3677" i="1"/>
  <c r="L3685" i="1"/>
  <c r="L3693" i="1"/>
  <c r="L3701" i="1"/>
  <c r="L3709" i="1"/>
  <c r="L3717" i="1"/>
  <c r="L3725" i="1"/>
  <c r="L3733" i="1"/>
  <c r="L3741" i="1"/>
  <c r="L3749" i="1"/>
  <c r="L3757" i="1"/>
  <c r="L3765" i="1"/>
  <c r="L3773" i="1"/>
  <c r="L3781" i="1"/>
  <c r="L3789" i="1"/>
  <c r="L3797" i="1"/>
  <c r="L3805" i="1"/>
  <c r="L3813" i="1"/>
  <c r="L3821" i="1"/>
  <c r="L3829" i="1"/>
  <c r="L3837" i="1"/>
  <c r="L3845" i="1"/>
  <c r="L3853" i="1"/>
  <c r="L3861" i="1"/>
  <c r="L3869" i="1"/>
  <c r="L3877" i="1"/>
  <c r="L3885" i="1"/>
  <c r="L3893" i="1"/>
  <c r="L3901" i="1"/>
  <c r="L3909" i="1"/>
  <c r="L3917" i="1"/>
  <c r="L3925" i="1"/>
  <c r="L3933" i="1"/>
  <c r="L3941" i="1"/>
  <c r="L3949" i="1"/>
  <c r="L3957" i="1"/>
  <c r="L3965" i="1"/>
  <c r="L3973" i="1"/>
  <c r="L3981" i="1"/>
  <c r="L3989" i="1"/>
  <c r="L3997" i="1"/>
  <c r="L4005" i="1"/>
  <c r="L4013" i="1"/>
  <c r="L4021" i="1"/>
  <c r="L4029" i="1"/>
  <c r="L4037" i="1"/>
  <c r="L4045" i="1"/>
  <c r="L4053" i="1"/>
  <c r="L4061" i="1"/>
  <c r="L4069" i="1"/>
  <c r="L4077" i="1"/>
  <c r="L4085" i="1"/>
  <c r="L4093" i="1"/>
  <c r="L4101" i="1"/>
  <c r="L4109" i="1"/>
  <c r="L4117" i="1"/>
  <c r="L4125" i="1"/>
  <c r="L4133" i="1"/>
  <c r="L4141" i="1"/>
  <c r="L4149" i="1"/>
  <c r="L4157" i="1"/>
  <c r="L4165" i="1"/>
  <c r="L4173" i="1"/>
  <c r="L4181" i="1"/>
  <c r="L4189" i="1"/>
  <c r="L4197" i="1"/>
  <c r="L4205" i="1"/>
  <c r="L4213" i="1"/>
  <c r="L4221" i="1"/>
  <c r="L4229" i="1"/>
  <c r="L4237" i="1"/>
  <c r="L4245" i="1"/>
  <c r="L4253" i="1"/>
  <c r="L4261" i="1"/>
  <c r="L4269" i="1"/>
  <c r="L4277" i="1"/>
  <c r="L4285" i="1"/>
  <c r="L4293" i="1"/>
  <c r="L4305" i="1"/>
  <c r="L4313" i="1"/>
  <c r="L4321" i="1"/>
  <c r="L4329" i="1"/>
  <c r="L4337" i="1"/>
  <c r="L4349" i="1"/>
  <c r="L4369" i="1"/>
  <c r="L4385" i="1"/>
  <c r="L4401" i="1"/>
  <c r="L4417" i="1"/>
  <c r="L4433" i="1"/>
  <c r="L4453" i="1"/>
  <c r="L4469" i="1"/>
  <c r="L4485" i="1"/>
  <c r="L4505" i="1"/>
  <c r="L4521" i="1"/>
  <c r="L4541" i="1"/>
  <c r="L4557" i="1"/>
  <c r="L4573" i="1"/>
  <c r="L4589" i="1"/>
  <c r="L4609" i="1"/>
  <c r="L4629" i="1"/>
  <c r="L4649" i="1"/>
  <c r="L4665" i="1"/>
  <c r="L4685" i="1"/>
  <c r="L4701" i="1"/>
  <c r="L4717" i="1"/>
  <c r="L4737" i="1"/>
  <c r="L4753" i="1"/>
  <c r="L4769" i="1"/>
  <c r="L4789" i="1"/>
  <c r="L4805" i="1"/>
  <c r="L4825" i="1"/>
  <c r="L4841" i="1"/>
  <c r="L4861" i="1"/>
  <c r="L4877" i="1"/>
  <c r="L4893" i="1"/>
  <c r="L4909" i="1"/>
  <c r="L4925" i="1"/>
  <c r="L4941" i="1"/>
  <c r="L4957" i="1"/>
  <c r="L4977" i="1"/>
  <c r="L6" i="1"/>
  <c r="L3558" i="1"/>
  <c r="L3574" i="1"/>
  <c r="L3590" i="1"/>
  <c r="L3606" i="1"/>
  <c r="L3626" i="1"/>
  <c r="L3642" i="1"/>
  <c r="L3666" i="1"/>
  <c r="L3682" i="1"/>
  <c r="L3706" i="1"/>
  <c r="L3734" i="1"/>
  <c r="L3758" i="1"/>
  <c r="L3786" i="1"/>
  <c r="L3810" i="1"/>
  <c r="L3834" i="1"/>
  <c r="L3854" i="1"/>
  <c r="L3902" i="1"/>
  <c r="L3930" i="1"/>
  <c r="L3958" i="1"/>
  <c r="L3990" i="1"/>
  <c r="L4014" i="1"/>
  <c r="L4046" i="1"/>
  <c r="L4094" i="1"/>
  <c r="L4122" i="1"/>
  <c r="L4154" i="1"/>
  <c r="L4186" i="1"/>
  <c r="L4246" i="1"/>
  <c r="L4270" i="1"/>
  <c r="L4302" i="1"/>
  <c r="L4374" i="1"/>
  <c r="L4402" i="1"/>
  <c r="L4430" i="1"/>
  <c r="L4486" i="1"/>
  <c r="L4550" i="1"/>
  <c r="L4578" i="1"/>
  <c r="L4598" i="1"/>
  <c r="L4630" i="1"/>
  <c r="L4662" i="1"/>
  <c r="L4702" i="1"/>
  <c r="L4722" i="1"/>
  <c r="L4754" i="1"/>
  <c r="L4778" i="1"/>
  <c r="L4802" i="1"/>
  <c r="L4834" i="1"/>
  <c r="L4866" i="1"/>
  <c r="L4894" i="1"/>
  <c r="L4926" i="1"/>
  <c r="L4954" i="1"/>
  <c r="L4986" i="1"/>
  <c r="L5001" i="1"/>
  <c r="L14" i="1"/>
  <c r="L22" i="1"/>
  <c r="L30" i="1"/>
  <c r="L38" i="1"/>
  <c r="L46" i="1"/>
  <c r="L54" i="1"/>
  <c r="L62" i="1"/>
  <c r="L70" i="1"/>
  <c r="L78" i="1"/>
  <c r="L86" i="1"/>
  <c r="L94" i="1"/>
  <c r="L102" i="1"/>
  <c r="L110" i="1"/>
  <c r="L118" i="1"/>
  <c r="L126" i="1"/>
  <c r="L134" i="1"/>
  <c r="L142" i="1"/>
  <c r="L150" i="1"/>
  <c r="L158" i="1"/>
  <c r="L166" i="1"/>
  <c r="L174" i="1"/>
  <c r="L182" i="1"/>
  <c r="L190" i="1"/>
  <c r="L198" i="1"/>
  <c r="L206" i="1"/>
  <c r="L214" i="1"/>
  <c r="L222" i="1"/>
  <c r="L230" i="1"/>
  <c r="L238" i="1"/>
  <c r="L246" i="1"/>
  <c r="L254" i="1"/>
  <c r="L262" i="1"/>
  <c r="L270" i="1"/>
  <c r="L278" i="1"/>
  <c r="L286" i="1"/>
  <c r="L294" i="1"/>
  <c r="L302" i="1"/>
  <c r="L310" i="1"/>
  <c r="L318" i="1"/>
  <c r="L326" i="1"/>
  <c r="L334" i="1"/>
  <c r="L342" i="1"/>
  <c r="L350" i="1"/>
  <c r="L358" i="1"/>
  <c r="L366" i="1"/>
  <c r="L374" i="1"/>
  <c r="L382" i="1"/>
  <c r="L390" i="1"/>
  <c r="L398" i="1"/>
  <c r="L406" i="1"/>
  <c r="L414" i="1"/>
  <c r="L422" i="1"/>
  <c r="L430" i="1"/>
  <c r="L438" i="1"/>
  <c r="L446" i="1"/>
  <c r="L454" i="1"/>
  <c r="L462" i="1"/>
  <c r="L470" i="1"/>
  <c r="L478" i="1"/>
  <c r="L486" i="1"/>
  <c r="L494" i="1"/>
  <c r="L502" i="1"/>
  <c r="L510" i="1"/>
  <c r="L518" i="1"/>
  <c r="L526" i="1"/>
  <c r="L534" i="1"/>
  <c r="L542" i="1"/>
  <c r="L550" i="1"/>
  <c r="L558" i="1"/>
  <c r="L566" i="1"/>
  <c r="L574" i="1"/>
  <c r="L582" i="1"/>
  <c r="L590" i="1"/>
  <c r="L598" i="1"/>
  <c r="L606" i="1"/>
  <c r="L614" i="1"/>
  <c r="L622" i="1"/>
  <c r="L630" i="1"/>
  <c r="L638" i="1"/>
  <c r="L646" i="1"/>
  <c r="L654" i="1"/>
  <c r="L662" i="1"/>
  <c r="L670" i="1"/>
  <c r="L678" i="1"/>
  <c r="L686" i="1"/>
  <c r="L694" i="1"/>
  <c r="L702" i="1"/>
  <c r="L710" i="1"/>
  <c r="L718" i="1"/>
  <c r="L726" i="1"/>
  <c r="L734" i="1"/>
  <c r="L742" i="1"/>
  <c r="L750" i="1"/>
  <c r="L758" i="1"/>
  <c r="L766" i="1"/>
  <c r="L774" i="1"/>
  <c r="L782" i="1"/>
  <c r="L790" i="1"/>
  <c r="L798" i="1"/>
  <c r="L806" i="1"/>
  <c r="L814" i="1"/>
  <c r="L822" i="1"/>
  <c r="L830" i="1"/>
  <c r="L838" i="1"/>
  <c r="L846" i="1"/>
  <c r="L854" i="1"/>
  <c r="L862" i="1"/>
  <c r="L870" i="1"/>
  <c r="L878" i="1"/>
  <c r="L886" i="1"/>
  <c r="L894" i="1"/>
  <c r="L902" i="1"/>
  <c r="L910" i="1"/>
  <c r="L918" i="1"/>
  <c r="L926" i="1"/>
  <c r="L934" i="1"/>
  <c r="L942" i="1"/>
  <c r="L950" i="1"/>
  <c r="L958" i="1"/>
  <c r="L966" i="1"/>
  <c r="L974" i="1"/>
  <c r="L982" i="1"/>
  <c r="L990" i="1"/>
  <c r="L998" i="1"/>
  <c r="L1006" i="1"/>
  <c r="L1014" i="1"/>
  <c r="L1022" i="1"/>
  <c r="L1030" i="1"/>
  <c r="L1038" i="1"/>
  <c r="L1046" i="1"/>
  <c r="L1054" i="1"/>
  <c r="L1062" i="1"/>
  <c r="L1070" i="1"/>
  <c r="L1078" i="1"/>
  <c r="L1086" i="1"/>
  <c r="L1094" i="1"/>
  <c r="L1102" i="1"/>
  <c r="L1110" i="1"/>
  <c r="L1118" i="1"/>
  <c r="L1126" i="1"/>
  <c r="L1134" i="1"/>
  <c r="L1142" i="1"/>
  <c r="L1150" i="1"/>
  <c r="L1158" i="1"/>
  <c r="L1166" i="1"/>
  <c r="L1174" i="1"/>
  <c r="L1182" i="1"/>
  <c r="L1190" i="1"/>
  <c r="L1198" i="1"/>
  <c r="L1206" i="1"/>
  <c r="L1214" i="1"/>
  <c r="L1222" i="1"/>
  <c r="L1230" i="1"/>
  <c r="L1238" i="1"/>
  <c r="L1246" i="1"/>
  <c r="L1254" i="1"/>
  <c r="L1262" i="1"/>
  <c r="L1270" i="1"/>
  <c r="L1278" i="1"/>
  <c r="L1286" i="1"/>
  <c r="L1294" i="1"/>
  <c r="L1302" i="1"/>
  <c r="L1310" i="1"/>
  <c r="L1318" i="1"/>
  <c r="L1326" i="1"/>
  <c r="L1334" i="1"/>
  <c r="L1342" i="1"/>
  <c r="L1350" i="1"/>
  <c r="L1358" i="1"/>
  <c r="L1366" i="1"/>
  <c r="L1374" i="1"/>
  <c r="L1382" i="1"/>
  <c r="L1390" i="1"/>
  <c r="L1398" i="1"/>
  <c r="L1406" i="1"/>
  <c r="L1414" i="1"/>
  <c r="L1422" i="1"/>
  <c r="L1430" i="1"/>
  <c r="L1438" i="1"/>
  <c r="L1446" i="1"/>
  <c r="L1454" i="1"/>
  <c r="L1462" i="1"/>
  <c r="L1470" i="1"/>
  <c r="L1478" i="1"/>
  <c r="L1486" i="1"/>
  <c r="L1494" i="1"/>
  <c r="L1502" i="1"/>
  <c r="L1510" i="1"/>
  <c r="L1518" i="1"/>
  <c r="L1526" i="1"/>
  <c r="L1534" i="1"/>
  <c r="L1542" i="1"/>
  <c r="L1550" i="1"/>
  <c r="L1558" i="1"/>
  <c r="L1566" i="1"/>
  <c r="L1574" i="1"/>
  <c r="L1582" i="1"/>
  <c r="L1590" i="1"/>
  <c r="L1598" i="1"/>
  <c r="L1606" i="1"/>
  <c r="L1614" i="1"/>
  <c r="L1622" i="1"/>
  <c r="L1630" i="1"/>
  <c r="L1638" i="1"/>
  <c r="L1646" i="1"/>
  <c r="L1654" i="1"/>
  <c r="L1662" i="1"/>
  <c r="L1670" i="1"/>
  <c r="L1678" i="1"/>
  <c r="L1686" i="1"/>
  <c r="L1694" i="1"/>
  <c r="L1702" i="1"/>
  <c r="L1710" i="1"/>
  <c r="L1718" i="1"/>
  <c r="L1726" i="1"/>
  <c r="L1734" i="1"/>
  <c r="L1742" i="1"/>
  <c r="L1750" i="1"/>
  <c r="L1758" i="1"/>
  <c r="L1766" i="1"/>
  <c r="L1774" i="1"/>
  <c r="L1782" i="1"/>
  <c r="L1790" i="1"/>
  <c r="L1798" i="1"/>
  <c r="L1806" i="1"/>
  <c r="L1814" i="1"/>
  <c r="L1822" i="1"/>
  <c r="L1830" i="1"/>
  <c r="L1838" i="1"/>
  <c r="L1846" i="1"/>
  <c r="L1854" i="1"/>
  <c r="L1862" i="1"/>
  <c r="L1870" i="1"/>
  <c r="L1878" i="1"/>
  <c r="L1886" i="1"/>
  <c r="L1894" i="1"/>
  <c r="L1902" i="1"/>
  <c r="L1910" i="1"/>
  <c r="L1918" i="1"/>
  <c r="L1926" i="1"/>
  <c r="L1934" i="1"/>
  <c r="L1942" i="1"/>
  <c r="L1950" i="1"/>
  <c r="L1958" i="1"/>
  <c r="L1966" i="1"/>
  <c r="L1974" i="1"/>
  <c r="L1982" i="1"/>
  <c r="L1990" i="1"/>
  <c r="L1998" i="1"/>
  <c r="L2006" i="1"/>
  <c r="L2014" i="1"/>
  <c r="L2022" i="1"/>
  <c r="L2030" i="1"/>
  <c r="L2038" i="1"/>
  <c r="L2046" i="1"/>
  <c r="L2054" i="1"/>
  <c r="L2062" i="1"/>
  <c r="L2070" i="1"/>
  <c r="L2078" i="1"/>
  <c r="L2086" i="1"/>
  <c r="L2094" i="1"/>
  <c r="L2102" i="1"/>
  <c r="L2110" i="1"/>
  <c r="L2118" i="1"/>
  <c r="L2126" i="1"/>
  <c r="L2134" i="1"/>
  <c r="L2142" i="1"/>
  <c r="L2150" i="1"/>
  <c r="L2158" i="1"/>
  <c r="L2166" i="1"/>
  <c r="L2174" i="1"/>
  <c r="L2182" i="1"/>
  <c r="L2190" i="1"/>
  <c r="L2198" i="1"/>
  <c r="L2206" i="1"/>
  <c r="L2214" i="1"/>
  <c r="L2222" i="1"/>
  <c r="L2230" i="1"/>
  <c r="L2238" i="1"/>
  <c r="L2246" i="1"/>
  <c r="L2254" i="1"/>
  <c r="L2262" i="1"/>
  <c r="L2270" i="1"/>
  <c r="L2278" i="1"/>
  <c r="L2286" i="1"/>
  <c r="L2294" i="1"/>
  <c r="L2302" i="1"/>
  <c r="L2310" i="1"/>
  <c r="L2318" i="1"/>
  <c r="L2326" i="1"/>
  <c r="L2334" i="1"/>
  <c r="L2342" i="1"/>
  <c r="L2350" i="1"/>
  <c r="L2358" i="1"/>
  <c r="L2366" i="1"/>
  <c r="L2374" i="1"/>
  <c r="L2382" i="1"/>
  <c r="L2390" i="1"/>
  <c r="L2398" i="1"/>
  <c r="L2406" i="1"/>
  <c r="L2414" i="1"/>
  <c r="L2422" i="1"/>
  <c r="L2430" i="1"/>
  <c r="L2438" i="1"/>
  <c r="L2446" i="1"/>
  <c r="L2454" i="1"/>
  <c r="L2462" i="1"/>
  <c r="L2470" i="1"/>
  <c r="L2478" i="1"/>
  <c r="L2486" i="1"/>
  <c r="L2494" i="1"/>
  <c r="L2502" i="1"/>
  <c r="L2510" i="1"/>
  <c r="L2518" i="1"/>
  <c r="L2526" i="1"/>
  <c r="L2534" i="1"/>
  <c r="L2542" i="1"/>
  <c r="L2550" i="1"/>
  <c r="L2558" i="1"/>
  <c r="L2566" i="1"/>
  <c r="L2574" i="1"/>
  <c r="L2582" i="1"/>
  <c r="L2590" i="1"/>
  <c r="L2598" i="1"/>
  <c r="L2606" i="1"/>
  <c r="L2614" i="1"/>
  <c r="L2622" i="1"/>
  <c r="L2630" i="1"/>
  <c r="L2638" i="1"/>
  <c r="L2646" i="1"/>
  <c r="L2654" i="1"/>
  <c r="L2662" i="1"/>
  <c r="L2670" i="1"/>
  <c r="L2678" i="1"/>
  <c r="L2686" i="1"/>
  <c r="L2694" i="1"/>
  <c r="L2702" i="1"/>
  <c r="L2710" i="1"/>
  <c r="L2718" i="1"/>
  <c r="L2726" i="1"/>
  <c r="L2734" i="1"/>
  <c r="L2742" i="1"/>
  <c r="L2750" i="1"/>
  <c r="L2758" i="1"/>
  <c r="L2766" i="1"/>
  <c r="L2774" i="1"/>
  <c r="L2782" i="1"/>
  <c r="L2790" i="1"/>
  <c r="L2798" i="1"/>
  <c r="L2806" i="1"/>
  <c r="L2814" i="1"/>
  <c r="L2822" i="1"/>
  <c r="L2830" i="1"/>
  <c r="L2838" i="1"/>
  <c r="L2846" i="1"/>
  <c r="L2854" i="1"/>
  <c r="L2862" i="1"/>
  <c r="L2870" i="1"/>
  <c r="L2878" i="1"/>
  <c r="L2886" i="1"/>
  <c r="L2894" i="1"/>
  <c r="L2902" i="1"/>
  <c r="L2910" i="1"/>
  <c r="L2918" i="1"/>
  <c r="L2926" i="1"/>
  <c r="L2934" i="1"/>
  <c r="L2942" i="1"/>
  <c r="L2950" i="1"/>
  <c r="L2958" i="1"/>
  <c r="L2966" i="1"/>
  <c r="L2974" i="1"/>
  <c r="L2982" i="1"/>
  <c r="L2990" i="1"/>
  <c r="L2998" i="1"/>
  <c r="L3006" i="1"/>
  <c r="L3014" i="1"/>
  <c r="L3022" i="1"/>
  <c r="L3030" i="1"/>
  <c r="L3038" i="1"/>
  <c r="L3046" i="1"/>
  <c r="L3054" i="1"/>
  <c r="L3062" i="1"/>
  <c r="L3070" i="1"/>
  <c r="L3078" i="1"/>
  <c r="L3086" i="1"/>
  <c r="L3094" i="1"/>
  <c r="L3102" i="1"/>
  <c r="L3110" i="1"/>
  <c r="L3118" i="1"/>
  <c r="L3126" i="1"/>
  <c r="L3134" i="1"/>
  <c r="L3142" i="1"/>
  <c r="L3150" i="1"/>
  <c r="L3158" i="1"/>
  <c r="L3166" i="1"/>
  <c r="L3174" i="1"/>
  <c r="L3182" i="1"/>
  <c r="L3190" i="1"/>
  <c r="L3198" i="1"/>
  <c r="L3206" i="1"/>
  <c r="L3214" i="1"/>
  <c r="L3222" i="1"/>
  <c r="L3230" i="1"/>
  <c r="L3238" i="1"/>
  <c r="L3246" i="1"/>
  <c r="L3254" i="1"/>
  <c r="L3262" i="1"/>
  <c r="L3270" i="1"/>
  <c r="L3278" i="1"/>
  <c r="L3286" i="1"/>
  <c r="L3294" i="1"/>
  <c r="L3302" i="1"/>
  <c r="L3310" i="1"/>
  <c r="L3318" i="1"/>
  <c r="L3326" i="1"/>
  <c r="L3334" i="1"/>
  <c r="L3342" i="1"/>
  <c r="L3350" i="1"/>
  <c r="L3358" i="1"/>
  <c r="L3366" i="1"/>
  <c r="L3374" i="1"/>
  <c r="L3382" i="1"/>
  <c r="L3390" i="1"/>
  <c r="L3398" i="1"/>
  <c r="L3406" i="1"/>
  <c r="L3414" i="1"/>
  <c r="L3422" i="1"/>
  <c r="L3430" i="1"/>
  <c r="L3438" i="1"/>
  <c r="L3446" i="1"/>
  <c r="L3454" i="1"/>
  <c r="L3466" i="1"/>
  <c r="L3478" i="1"/>
  <c r="L3486" i="1"/>
  <c r="L3494" i="1"/>
  <c r="L3502" i="1"/>
  <c r="L3510" i="1"/>
  <c r="L3518" i="1"/>
  <c r="L3526" i="1"/>
  <c r="L3534" i="1"/>
  <c r="L3542" i="1"/>
  <c r="L3550" i="1"/>
  <c r="L3562" i="1"/>
  <c r="L3578" i="1"/>
  <c r="L3598" i="1"/>
  <c r="L3618" i="1"/>
  <c r="L3650" i="1"/>
  <c r="L3670" i="1"/>
  <c r="L3702" i="1"/>
  <c r="L3726" i="1"/>
  <c r="L3750" i="1"/>
  <c r="L3778" i="1"/>
  <c r="L3802" i="1"/>
  <c r="L3830" i="1"/>
  <c r="L3858" i="1"/>
  <c r="L3922" i="1"/>
  <c r="L3950" i="1"/>
  <c r="L3978" i="1"/>
  <c r="L4034" i="1"/>
  <c r="L4082" i="1"/>
  <c r="L4118" i="1"/>
  <c r="L4182" i="1"/>
  <c r="L4218" i="1"/>
  <c r="L4258" i="1"/>
  <c r="L4294" i="1"/>
  <c r="L4322" i="1"/>
  <c r="L4350" i="1"/>
  <c r="L4382" i="1"/>
  <c r="L4422" i="1"/>
  <c r="L4458" i="1"/>
  <c r="L4494" i="1"/>
  <c r="L4530" i="1"/>
  <c r="L4562" i="1"/>
  <c r="L4610" i="1"/>
  <c r="L4642" i="1"/>
  <c r="L4674" i="1"/>
  <c r="L4718" i="1"/>
  <c r="L4750" i="1"/>
  <c r="L4794" i="1"/>
  <c r="L4830" i="1"/>
  <c r="L4862" i="1"/>
  <c r="L4902" i="1"/>
  <c r="L4934" i="1"/>
  <c r="L4978" i="1"/>
  <c r="L3878" i="1"/>
  <c r="L4070" i="1"/>
  <c r="L4214" i="1"/>
  <c r="L4342" i="1"/>
  <c r="L4454" i="1"/>
  <c r="L4518" i="1"/>
  <c r="L3894" i="1"/>
  <c r="L4006" i="1"/>
  <c r="L4150" i="1"/>
  <c r="L729" i="1"/>
  <c r="L737" i="1"/>
  <c r="L745" i="1"/>
  <c r="L753" i="1"/>
  <c r="L761" i="1"/>
  <c r="L769" i="1"/>
  <c r="L777" i="1"/>
  <c r="L785" i="1"/>
  <c r="L793" i="1"/>
  <c r="L801" i="1"/>
  <c r="L809" i="1"/>
  <c r="L817" i="1"/>
  <c r="L825" i="1"/>
  <c r="L833" i="1"/>
  <c r="L841" i="1"/>
  <c r="L849" i="1"/>
  <c r="L857" i="1"/>
  <c r="L865" i="1"/>
  <c r="L873" i="1"/>
  <c r="L881" i="1"/>
  <c r="L889" i="1"/>
  <c r="L897" i="1"/>
  <c r="L905" i="1"/>
  <c r="L913" i="1"/>
  <c r="L921" i="1"/>
  <c r="L929" i="1"/>
  <c r="L937" i="1"/>
  <c r="L945" i="1"/>
  <c r="L953" i="1"/>
  <c r="L961" i="1"/>
  <c r="L969" i="1"/>
  <c r="L977" i="1"/>
  <c r="L985" i="1"/>
  <c r="L993" i="1"/>
  <c r="L1001" i="1"/>
  <c r="L1009" i="1"/>
  <c r="L1017" i="1"/>
  <c r="L1025" i="1"/>
  <c r="L1033" i="1"/>
  <c r="L1041" i="1"/>
  <c r="L1049" i="1"/>
  <c r="L1057" i="1"/>
  <c r="L1065" i="1"/>
  <c r="L1073" i="1"/>
  <c r="L1081" i="1"/>
  <c r="L1089" i="1"/>
  <c r="L1097" i="1"/>
  <c r="L1105" i="1"/>
  <c r="L1113" i="1"/>
  <c r="L1121" i="1"/>
  <c r="L1129" i="1"/>
  <c r="L1137" i="1"/>
  <c r="L1145" i="1"/>
  <c r="L1153" i="1"/>
  <c r="L1161" i="1"/>
  <c r="L1169" i="1"/>
  <c r="L1177" i="1"/>
  <c r="L1185" i="1"/>
  <c r="L1193" i="1"/>
  <c r="L1201" i="1"/>
  <c r="L1209" i="1"/>
  <c r="L1217" i="1"/>
  <c r="L1225" i="1"/>
  <c r="L1233" i="1"/>
  <c r="L1241" i="1"/>
  <c r="L1249" i="1"/>
  <c r="L1257" i="1"/>
  <c r="L1265" i="1"/>
  <c r="L1273" i="1"/>
  <c r="L1281" i="1"/>
  <c r="L1289" i="1"/>
  <c r="L1297" i="1"/>
  <c r="L1305" i="1"/>
  <c r="L1313" i="1"/>
  <c r="L1321" i="1"/>
  <c r="L1329" i="1"/>
  <c r="L1337" i="1"/>
  <c r="L1345" i="1"/>
  <c r="L1353" i="1"/>
  <c r="L1361" i="1"/>
  <c r="L1369" i="1"/>
  <c r="L1377" i="1"/>
  <c r="L1385" i="1"/>
  <c r="L1393" i="1"/>
  <c r="L1401" i="1"/>
  <c r="L1409" i="1"/>
  <c r="L1417" i="1"/>
  <c r="L1425" i="1"/>
  <c r="L1433" i="1"/>
  <c r="L1441" i="1"/>
  <c r="L1449" i="1"/>
  <c r="L1457" i="1"/>
  <c r="L1465" i="1"/>
  <c r="L1473" i="1"/>
  <c r="L1481" i="1"/>
  <c r="L1489" i="1"/>
  <c r="L1497" i="1"/>
  <c r="L1505" i="1"/>
  <c r="L1513" i="1"/>
  <c r="L1521" i="1"/>
  <c r="L1529" i="1"/>
  <c r="L1537" i="1"/>
  <c r="L1545" i="1"/>
  <c r="L1553" i="1"/>
  <c r="L1561" i="1"/>
  <c r="L1569" i="1"/>
  <c r="L1577" i="1"/>
  <c r="L1585" i="1"/>
  <c r="L1593" i="1"/>
  <c r="L1601" i="1"/>
  <c r="L1609" i="1"/>
  <c r="L1617" i="1"/>
  <c r="L1625" i="1"/>
  <c r="L1633" i="1"/>
  <c r="L1641" i="1"/>
  <c r="L1649" i="1"/>
  <c r="L1657" i="1"/>
  <c r="L1665" i="1"/>
  <c r="L1673" i="1"/>
  <c r="L1681" i="1"/>
  <c r="L1689" i="1"/>
  <c r="L1697" i="1"/>
  <c r="L1705" i="1"/>
  <c r="L1713" i="1"/>
  <c r="L1721" i="1"/>
  <c r="L1729" i="1"/>
  <c r="L1737" i="1"/>
  <c r="L1745" i="1"/>
  <c r="L1753" i="1"/>
  <c r="L1761" i="1"/>
  <c r="L1769" i="1"/>
  <c r="L1777" i="1"/>
  <c r="L1785" i="1"/>
  <c r="L1793" i="1"/>
  <c r="L1801" i="1"/>
  <c r="L1809" i="1"/>
  <c r="L1817" i="1"/>
  <c r="L1825" i="1"/>
  <c r="L1833" i="1"/>
  <c r="L1841" i="1"/>
  <c r="L1849" i="1"/>
  <c r="L1857" i="1"/>
  <c r="L1865" i="1"/>
  <c r="L1873" i="1"/>
  <c r="L1881" i="1"/>
  <c r="L1889" i="1"/>
  <c r="L1897" i="1"/>
  <c r="L1905" i="1"/>
  <c r="L1913" i="1"/>
  <c r="L1921" i="1"/>
  <c r="L1929" i="1"/>
  <c r="L1937" i="1"/>
  <c r="L1945" i="1"/>
  <c r="L1953" i="1"/>
  <c r="L1961" i="1"/>
  <c r="L1969" i="1"/>
  <c r="L1977" i="1"/>
  <c r="L1985" i="1"/>
  <c r="L1993" i="1"/>
  <c r="L2001" i="1"/>
  <c r="L2009" i="1"/>
  <c r="L2017" i="1"/>
  <c r="L2025" i="1"/>
  <c r="L2033" i="1"/>
  <c r="L2041" i="1"/>
  <c r="L2049" i="1"/>
  <c r="L2057" i="1"/>
  <c r="L2065" i="1"/>
  <c r="L2073" i="1"/>
  <c r="L2081" i="1"/>
  <c r="L2089" i="1"/>
  <c r="L2097" i="1"/>
  <c r="L2105" i="1"/>
  <c r="L2113" i="1"/>
  <c r="L2121" i="1"/>
  <c r="L2129" i="1"/>
  <c r="L2137" i="1"/>
  <c r="L2145" i="1"/>
  <c r="L2153" i="1"/>
  <c r="L2161" i="1"/>
  <c r="L2169" i="1"/>
  <c r="L2177" i="1"/>
  <c r="L2185" i="1"/>
  <c r="L2193" i="1"/>
  <c r="L2201" i="1"/>
  <c r="L2209" i="1"/>
  <c r="L2217" i="1"/>
  <c r="L2225" i="1"/>
  <c r="L2233" i="1"/>
  <c r="L2241" i="1"/>
  <c r="L2249" i="1"/>
  <c r="L2257" i="1"/>
  <c r="L2265" i="1"/>
  <c r="L2273" i="1"/>
  <c r="L2281" i="1"/>
  <c r="L2289" i="1"/>
  <c r="L2297" i="1"/>
  <c r="L2305" i="1"/>
  <c r="L2313" i="1"/>
  <c r="L2321" i="1"/>
  <c r="L2329" i="1"/>
  <c r="L2337" i="1"/>
  <c r="L2345" i="1"/>
  <c r="L2353" i="1"/>
  <c r="L2361" i="1"/>
  <c r="L2369" i="1"/>
  <c r="L2377" i="1"/>
  <c r="L2385" i="1"/>
  <c r="L2393" i="1"/>
  <c r="L2401" i="1"/>
  <c r="L2409" i="1"/>
  <c r="L2417" i="1"/>
  <c r="L2425" i="1"/>
  <c r="L2433" i="1"/>
  <c r="L2441" i="1"/>
  <c r="L2449" i="1"/>
  <c r="L2457" i="1"/>
  <c r="L2465" i="1"/>
  <c r="L2473" i="1"/>
  <c r="L2481" i="1"/>
  <c r="L2489" i="1"/>
  <c r="L2497" i="1"/>
  <c r="L2505" i="1"/>
  <c r="L2513" i="1"/>
  <c r="L2521" i="1"/>
  <c r="L2529" i="1"/>
  <c r="L2537" i="1"/>
  <c r="L2545" i="1"/>
  <c r="L2553" i="1"/>
  <c r="L2561" i="1"/>
  <c r="L2569" i="1"/>
  <c r="L2577" i="1"/>
  <c r="L2585" i="1"/>
  <c r="L2593" i="1"/>
  <c r="L2601" i="1"/>
  <c r="L2609" i="1"/>
  <c r="L2617" i="1"/>
  <c r="L2625" i="1"/>
  <c r="L2633" i="1"/>
  <c r="L2641" i="1"/>
  <c r="L2649" i="1"/>
  <c r="L2657" i="1"/>
  <c r="L2665" i="1"/>
  <c r="L2673" i="1"/>
  <c r="L2681" i="1"/>
  <c r="L2689" i="1"/>
  <c r="L2697" i="1"/>
  <c r="L2705" i="1"/>
  <c r="L2713" i="1"/>
  <c r="L2721" i="1"/>
  <c r="L2729" i="1"/>
  <c r="L2737" i="1"/>
  <c r="L2745" i="1"/>
  <c r="L2753" i="1"/>
  <c r="L2761" i="1"/>
  <c r="L2769" i="1"/>
  <c r="L2777" i="1"/>
  <c r="L2785" i="1"/>
  <c r="L2793" i="1"/>
  <c r="L2801" i="1"/>
  <c r="L2809" i="1"/>
  <c r="L2817" i="1"/>
  <c r="L2825" i="1"/>
  <c r="L2833" i="1"/>
  <c r="L2841" i="1"/>
  <c r="L2849" i="1"/>
  <c r="L2857" i="1"/>
  <c r="L2865" i="1"/>
  <c r="L2873" i="1"/>
  <c r="L2881" i="1"/>
  <c r="L2889" i="1"/>
  <c r="L2897" i="1"/>
  <c r="L2905" i="1"/>
  <c r="L2913" i="1"/>
  <c r="L2921" i="1"/>
  <c r="L2929" i="1"/>
  <c r="L2937" i="1"/>
  <c r="L2945" i="1"/>
  <c r="L2953" i="1"/>
  <c r="L2961" i="1"/>
  <c r="L2969" i="1"/>
  <c r="L2977" i="1"/>
  <c r="L2985" i="1"/>
  <c r="L2993" i="1"/>
  <c r="L3001" i="1"/>
  <c r="L3009" i="1"/>
  <c r="L3017" i="1"/>
  <c r="L3025" i="1"/>
  <c r="L3033" i="1"/>
  <c r="L3041" i="1"/>
  <c r="L3049" i="1"/>
  <c r="L3057" i="1"/>
  <c r="L3065" i="1"/>
  <c r="L3073" i="1"/>
  <c r="L3081" i="1"/>
  <c r="L3089" i="1"/>
  <c r="L3097" i="1"/>
  <c r="L3105" i="1"/>
  <c r="L3113" i="1"/>
  <c r="L3121" i="1"/>
  <c r="L3129" i="1"/>
  <c r="L3137" i="1"/>
  <c r="L3145" i="1"/>
  <c r="L3153" i="1"/>
  <c r="L3161" i="1"/>
  <c r="L3169" i="1"/>
  <c r="L3177" i="1"/>
  <c r="L3185" i="1"/>
  <c r="L3193" i="1"/>
  <c r="L3201" i="1"/>
  <c r="L3209" i="1"/>
  <c r="L3217" i="1"/>
  <c r="L3225" i="1"/>
  <c r="L3233" i="1"/>
  <c r="L3241" i="1"/>
  <c r="L3249" i="1"/>
  <c r="L3257" i="1"/>
  <c r="L3265" i="1"/>
  <c r="L3273" i="1"/>
  <c r="L3281" i="1"/>
  <c r="L3289" i="1"/>
  <c r="L3297" i="1"/>
  <c r="L3305" i="1"/>
  <c r="L3313" i="1"/>
  <c r="L3321" i="1"/>
  <c r="L3329" i="1"/>
  <c r="L3337" i="1"/>
  <c r="L3345" i="1"/>
  <c r="L3353" i="1"/>
  <c r="L3361" i="1"/>
  <c r="L3369" i="1"/>
  <c r="L3377" i="1"/>
  <c r="L3385" i="1"/>
  <c r="L3393" i="1"/>
  <c r="L3401" i="1"/>
  <c r="L3409" i="1"/>
  <c r="L3417" i="1"/>
  <c r="L3425" i="1"/>
  <c r="L3433" i="1"/>
  <c r="L3441" i="1"/>
  <c r="L3449" i="1"/>
  <c r="L3457" i="1"/>
  <c r="L3465" i="1"/>
  <c r="L3473" i="1"/>
  <c r="L3481" i="1"/>
  <c r="L3489" i="1"/>
  <c r="L3497" i="1"/>
  <c r="L3505" i="1"/>
  <c r="L3513" i="1"/>
  <c r="L3521" i="1"/>
  <c r="L3529" i="1"/>
  <c r="L3537" i="1"/>
  <c r="L3545" i="1"/>
  <c r="L3553" i="1"/>
  <c r="L3561" i="1"/>
  <c r="L3569" i="1"/>
  <c r="L3577" i="1"/>
  <c r="L3585" i="1"/>
  <c r="L3593" i="1"/>
  <c r="L3601" i="1"/>
  <c r="L3609" i="1"/>
  <c r="L3617" i="1"/>
  <c r="L3625" i="1"/>
  <c r="L3633" i="1"/>
  <c r="L3641" i="1"/>
  <c r="L3649" i="1"/>
  <c r="L3657" i="1"/>
  <c r="L3665" i="1"/>
  <c r="L3673" i="1"/>
  <c r="L3681" i="1"/>
  <c r="L3689" i="1"/>
  <c r="L3697" i="1"/>
  <c r="L3705" i="1"/>
  <c r="L3713" i="1"/>
  <c r="L3721" i="1"/>
  <c r="L3729" i="1"/>
  <c r="L3737" i="1"/>
  <c r="L3745" i="1"/>
  <c r="L3753" i="1"/>
  <c r="L3761" i="1"/>
  <c r="L3769" i="1"/>
  <c r="L3777" i="1"/>
  <c r="L3785" i="1"/>
  <c r="L3793" i="1"/>
  <c r="L3801" i="1"/>
  <c r="L3809" i="1"/>
  <c r="L3817" i="1"/>
  <c r="L3825" i="1"/>
  <c r="L3833" i="1"/>
  <c r="L3841" i="1"/>
  <c r="L3849" i="1"/>
  <c r="L3857" i="1"/>
  <c r="L3865" i="1"/>
  <c r="L3873" i="1"/>
  <c r="L3881" i="1"/>
  <c r="L3889" i="1"/>
  <c r="L3897" i="1"/>
  <c r="L3905" i="1"/>
  <c r="L3913" i="1"/>
  <c r="L3921" i="1"/>
  <c r="L3929" i="1"/>
  <c r="L3937" i="1"/>
  <c r="L3945" i="1"/>
  <c r="L3953" i="1"/>
  <c r="L3961" i="1"/>
  <c r="L3969" i="1"/>
  <c r="L3977" i="1"/>
  <c r="L3985" i="1"/>
  <c r="L3993" i="1"/>
  <c r="L4001" i="1"/>
  <c r="L4009" i="1"/>
  <c r="L4017" i="1"/>
  <c r="L4025" i="1"/>
  <c r="L4033" i="1"/>
  <c r="L4041" i="1"/>
  <c r="L4049" i="1"/>
  <c r="L4057" i="1"/>
  <c r="L4065" i="1"/>
  <c r="L4073" i="1"/>
  <c r="L4081" i="1"/>
  <c r="L4089" i="1"/>
  <c r="L4097" i="1"/>
  <c r="L4105" i="1"/>
  <c r="L4113" i="1"/>
  <c r="L4121" i="1"/>
  <c r="L4129" i="1"/>
  <c r="L4137" i="1"/>
  <c r="L4145" i="1"/>
  <c r="L4153" i="1"/>
  <c r="L4161" i="1"/>
  <c r="L4169" i="1"/>
  <c r="L4177" i="1"/>
  <c r="L4185" i="1"/>
  <c r="L4193" i="1"/>
  <c r="L4201" i="1"/>
  <c r="L4209" i="1"/>
  <c r="L4217" i="1"/>
  <c r="L4225" i="1"/>
  <c r="L4233" i="1"/>
  <c r="L4241" i="1"/>
  <c r="L4249" i="1"/>
  <c r="L4257" i="1"/>
  <c r="L4265" i="1"/>
  <c r="L4273" i="1"/>
  <c r="L4281" i="1"/>
  <c r="L4289" i="1"/>
  <c r="L4301" i="1"/>
  <c r="L4309" i="1"/>
  <c r="L4317" i="1"/>
  <c r="L4325" i="1"/>
  <c r="L4333" i="1"/>
  <c r="L4345" i="1"/>
  <c r="L4357" i="1"/>
  <c r="L4377" i="1"/>
  <c r="L4393" i="1"/>
  <c r="L4409" i="1"/>
  <c r="L4425" i="1"/>
  <c r="L4441" i="1"/>
  <c r="L4461" i="1"/>
  <c r="L4477" i="1"/>
  <c r="L4497" i="1"/>
  <c r="L4513" i="1"/>
  <c r="L4529" i="1"/>
  <c r="L4549" i="1"/>
  <c r="L4565" i="1"/>
  <c r="L4581" i="1"/>
  <c r="L4597" i="1"/>
  <c r="L4621" i="1"/>
  <c r="L4637" i="1"/>
  <c r="L4657" i="1"/>
  <c r="L4677" i="1"/>
  <c r="L4693" i="1"/>
  <c r="L4709" i="1"/>
  <c r="L4725" i="1"/>
  <c r="L4745" i="1"/>
  <c r="L4761" i="1"/>
  <c r="L4777" i="1"/>
  <c r="L4797" i="1"/>
  <c r="L4813" i="1"/>
  <c r="L4833" i="1"/>
  <c r="L4853" i="1"/>
  <c r="L4869" i="1"/>
  <c r="L4885" i="1"/>
  <c r="L4901" i="1"/>
  <c r="L4917" i="1"/>
  <c r="L4933" i="1"/>
  <c r="L4949" i="1"/>
  <c r="L4965" i="1"/>
  <c r="L4985" i="1"/>
  <c r="L3474" i="1"/>
  <c r="L3566" i="1"/>
  <c r="L3582" i="1"/>
  <c r="L3594" i="1"/>
  <c r="L3614" i="1"/>
  <c r="L3630" i="1"/>
  <c r="L3654" i="1"/>
  <c r="L3678" i="1"/>
  <c r="L3694" i="1"/>
  <c r="L3722" i="1"/>
  <c r="L3746" i="1"/>
  <c r="L3770" i="1"/>
  <c r="L3798" i="1"/>
  <c r="L3822" i="1"/>
  <c r="L3842" i="1"/>
  <c r="L3866" i="1"/>
  <c r="L3890" i="1"/>
  <c r="L3918" i="1"/>
  <c r="L3946" i="1"/>
  <c r="L3970" i="1"/>
  <c r="L4002" i="1"/>
  <c r="L4030" i="1"/>
  <c r="L4062" i="1"/>
  <c r="L4110" i="1"/>
  <c r="L4138" i="1"/>
  <c r="L4170" i="1"/>
  <c r="L4230" i="1"/>
  <c r="L4254" i="1"/>
  <c r="L4286" i="1"/>
  <c r="L4318" i="1"/>
  <c r="L4358" i="1"/>
  <c r="L4390" i="1"/>
  <c r="L4418" i="1"/>
  <c r="L4442" i="1"/>
  <c r="L4538" i="1"/>
  <c r="L4566" i="1"/>
  <c r="L4586" i="1"/>
  <c r="L4614" i="1"/>
  <c r="L4682" i="1"/>
  <c r="L4710" i="1"/>
  <c r="L4738" i="1"/>
  <c r="L4766" i="1"/>
  <c r="L4790" i="1"/>
  <c r="L4818" i="1"/>
  <c r="L4850" i="1"/>
  <c r="L4878" i="1"/>
  <c r="L4910" i="1"/>
  <c r="L4942" i="1"/>
  <c r="L4970" i="1"/>
  <c r="L4997" i="1"/>
  <c r="L10" i="1"/>
  <c r="L18" i="1"/>
  <c r="L26" i="1"/>
  <c r="L34" i="1"/>
  <c r="L42" i="1"/>
  <c r="L50" i="1"/>
  <c r="L58" i="1"/>
  <c r="L66" i="1"/>
  <c r="L74" i="1"/>
  <c r="L82" i="1"/>
  <c r="L90" i="1"/>
  <c r="L98" i="1"/>
  <c r="L106" i="1"/>
  <c r="L114" i="1"/>
  <c r="L122" i="1"/>
  <c r="L130" i="1"/>
  <c r="L138" i="1"/>
  <c r="L146" i="1"/>
  <c r="L154" i="1"/>
  <c r="L162" i="1"/>
  <c r="L170" i="1"/>
  <c r="L178" i="1"/>
  <c r="L186" i="1"/>
  <c r="L194" i="1"/>
  <c r="L202" i="1"/>
  <c r="L210" i="1"/>
  <c r="L218" i="1"/>
  <c r="L226" i="1"/>
  <c r="L234" i="1"/>
  <c r="L242" i="1"/>
  <c r="L250" i="1"/>
  <c r="L258" i="1"/>
  <c r="L266" i="1"/>
  <c r="L274" i="1"/>
  <c r="L282" i="1"/>
  <c r="L290" i="1"/>
  <c r="L298" i="1"/>
  <c r="L306" i="1"/>
  <c r="L314" i="1"/>
  <c r="L322" i="1"/>
  <c r="L330" i="1"/>
  <c r="L338" i="1"/>
  <c r="L346" i="1"/>
  <c r="L354" i="1"/>
  <c r="L362" i="1"/>
  <c r="L370" i="1"/>
  <c r="L378" i="1"/>
  <c r="L386" i="1"/>
  <c r="L394" i="1"/>
  <c r="L402" i="1"/>
  <c r="L410" i="1"/>
  <c r="L418" i="1"/>
  <c r="L426" i="1"/>
  <c r="L434" i="1"/>
  <c r="L442" i="1"/>
  <c r="L450" i="1"/>
  <c r="L458" i="1"/>
  <c r="L466" i="1"/>
  <c r="L474" i="1"/>
  <c r="L482" i="1"/>
  <c r="L490" i="1"/>
  <c r="L498" i="1"/>
  <c r="L506" i="1"/>
  <c r="L514" i="1"/>
  <c r="L522" i="1"/>
  <c r="L530" i="1"/>
  <c r="L538" i="1"/>
  <c r="L546" i="1"/>
  <c r="L554" i="1"/>
  <c r="L562" i="1"/>
  <c r="L570" i="1"/>
  <c r="L578" i="1"/>
  <c r="L586" i="1"/>
  <c r="L594" i="1"/>
  <c r="L602" i="1"/>
  <c r="L610" i="1"/>
  <c r="L618" i="1"/>
  <c r="L626" i="1"/>
  <c r="L634" i="1"/>
  <c r="L642" i="1"/>
  <c r="L650" i="1"/>
  <c r="L658" i="1"/>
  <c r="L666" i="1"/>
  <c r="L674" i="1"/>
  <c r="L682" i="1"/>
  <c r="L690" i="1"/>
  <c r="L698" i="1"/>
  <c r="L706" i="1"/>
  <c r="L714" i="1"/>
  <c r="L722" i="1"/>
  <c r="L730" i="1"/>
  <c r="L738" i="1"/>
  <c r="L746" i="1"/>
  <c r="L754" i="1"/>
  <c r="L762" i="1"/>
  <c r="L770" i="1"/>
  <c r="L778" i="1"/>
  <c r="L786" i="1"/>
  <c r="L794" i="1"/>
  <c r="L802" i="1"/>
  <c r="L810" i="1"/>
  <c r="L818" i="1"/>
  <c r="L826" i="1"/>
  <c r="L834" i="1"/>
  <c r="L842" i="1"/>
  <c r="L850" i="1"/>
  <c r="L858" i="1"/>
  <c r="L866" i="1"/>
  <c r="L874" i="1"/>
  <c r="L882" i="1"/>
  <c r="L890" i="1"/>
  <c r="L898" i="1"/>
  <c r="L906" i="1"/>
  <c r="L914" i="1"/>
  <c r="L922" i="1"/>
  <c r="L930" i="1"/>
  <c r="L938" i="1"/>
  <c r="L946" i="1"/>
  <c r="L954" i="1"/>
  <c r="L962" i="1"/>
  <c r="L970" i="1"/>
  <c r="L978" i="1"/>
  <c r="L986" i="1"/>
  <c r="L994" i="1"/>
  <c r="L1002" i="1"/>
  <c r="L1010" i="1"/>
  <c r="L1018" i="1"/>
  <c r="L1026" i="1"/>
  <c r="L1034" i="1"/>
  <c r="L1042" i="1"/>
  <c r="L1050" i="1"/>
  <c r="L1058" i="1"/>
  <c r="L1066" i="1"/>
  <c r="L1074" i="1"/>
  <c r="L1082" i="1"/>
  <c r="L1090" i="1"/>
  <c r="L1098" i="1"/>
  <c r="L1106" i="1"/>
  <c r="L1114" i="1"/>
  <c r="L1122" i="1"/>
  <c r="L1130" i="1"/>
  <c r="L1138" i="1"/>
  <c r="L1146" i="1"/>
  <c r="L1154" i="1"/>
  <c r="L1162" i="1"/>
  <c r="L1170" i="1"/>
  <c r="L1178" i="1"/>
  <c r="L1186" i="1"/>
  <c r="L1194" i="1"/>
  <c r="L1202" i="1"/>
  <c r="L1210" i="1"/>
  <c r="L1218" i="1"/>
  <c r="L1226" i="1"/>
  <c r="L1234" i="1"/>
  <c r="L1242" i="1"/>
  <c r="L1250" i="1"/>
  <c r="L1258" i="1"/>
  <c r="L1266" i="1"/>
  <c r="L1274" i="1"/>
  <c r="L1282" i="1"/>
  <c r="L1290" i="1"/>
  <c r="L1298" i="1"/>
  <c r="L1306" i="1"/>
  <c r="L1314" i="1"/>
  <c r="L1322" i="1"/>
  <c r="L1330" i="1"/>
  <c r="L1338" i="1"/>
  <c r="L1346" i="1"/>
  <c r="L1354" i="1"/>
  <c r="L1362" i="1"/>
  <c r="L1370" i="1"/>
  <c r="L1378" i="1"/>
  <c r="L1386" i="1"/>
  <c r="L1394" i="1"/>
  <c r="L1402" i="1"/>
  <c r="L1410" i="1"/>
  <c r="L1418" i="1"/>
  <c r="L1426" i="1"/>
  <c r="L1434" i="1"/>
  <c r="L1442" i="1"/>
  <c r="L1450" i="1"/>
  <c r="L1458" i="1"/>
  <c r="L1466" i="1"/>
  <c r="L1474" i="1"/>
  <c r="L1482" i="1"/>
  <c r="L1490" i="1"/>
  <c r="L1498" i="1"/>
  <c r="L1506" i="1"/>
  <c r="L1514" i="1"/>
  <c r="L1522" i="1"/>
  <c r="L1530" i="1"/>
  <c r="L1538" i="1"/>
  <c r="L1546" i="1"/>
  <c r="L1554" i="1"/>
  <c r="L1562" i="1"/>
  <c r="L1570" i="1"/>
  <c r="L1578" i="1"/>
  <c r="L1586" i="1"/>
  <c r="L1594" i="1"/>
  <c r="L1602" i="1"/>
  <c r="L1610" i="1"/>
  <c r="L1618" i="1"/>
  <c r="L1626" i="1"/>
  <c r="L1634" i="1"/>
  <c r="L1642" i="1"/>
  <c r="L1650" i="1"/>
  <c r="L1658" i="1"/>
  <c r="L1666" i="1"/>
  <c r="L1674" i="1"/>
  <c r="L1682" i="1"/>
  <c r="L1690" i="1"/>
  <c r="L1698" i="1"/>
  <c r="L1706" i="1"/>
  <c r="L1714" i="1"/>
  <c r="L1722" i="1"/>
  <c r="L1730" i="1"/>
  <c r="L1738" i="1"/>
  <c r="L1746" i="1"/>
  <c r="L1754" i="1"/>
  <c r="L1762" i="1"/>
  <c r="L1770" i="1"/>
  <c r="L1778" i="1"/>
  <c r="L1786" i="1"/>
  <c r="L1794" i="1"/>
  <c r="L1802" i="1"/>
  <c r="L1810" i="1"/>
  <c r="L1818" i="1"/>
  <c r="L1826" i="1"/>
  <c r="L1834" i="1"/>
  <c r="L1842" i="1"/>
  <c r="L1850" i="1"/>
  <c r="L1858" i="1"/>
  <c r="L1866" i="1"/>
  <c r="L1874" i="1"/>
  <c r="L1882" i="1"/>
  <c r="L1890" i="1"/>
  <c r="L1898" i="1"/>
  <c r="L1906" i="1"/>
  <c r="L1914" i="1"/>
  <c r="L1922" i="1"/>
  <c r="L1930" i="1"/>
  <c r="L1938" i="1"/>
  <c r="L1946" i="1"/>
  <c r="L1954" i="1"/>
  <c r="L1962" i="1"/>
  <c r="L1970" i="1"/>
  <c r="L1978" i="1"/>
  <c r="L1986" i="1"/>
  <c r="L1994" i="1"/>
  <c r="L2002" i="1"/>
  <c r="L2010" i="1"/>
  <c r="L2018" i="1"/>
  <c r="L2026" i="1"/>
  <c r="L2034" i="1"/>
  <c r="L2042" i="1"/>
  <c r="L2050" i="1"/>
  <c r="L2058" i="1"/>
  <c r="L2066" i="1"/>
  <c r="L2074" i="1"/>
  <c r="L2082" i="1"/>
  <c r="L2090" i="1"/>
  <c r="L2098" i="1"/>
  <c r="L2106" i="1"/>
  <c r="L2114" i="1"/>
  <c r="L2122" i="1"/>
  <c r="L2130" i="1"/>
  <c r="L2138" i="1"/>
  <c r="L2146" i="1"/>
  <c r="L2154" i="1"/>
  <c r="L2162" i="1"/>
  <c r="L2170" i="1"/>
  <c r="L2178" i="1"/>
  <c r="L2186" i="1"/>
  <c r="L2194" i="1"/>
  <c r="L2202" i="1"/>
  <c r="L2210" i="1"/>
  <c r="L2218" i="1"/>
  <c r="L2226" i="1"/>
  <c r="L2234" i="1"/>
  <c r="L2242" i="1"/>
  <c r="L2250" i="1"/>
  <c r="L2258" i="1"/>
  <c r="L2266" i="1"/>
  <c r="L2274" i="1"/>
  <c r="L2282" i="1"/>
  <c r="L2290" i="1"/>
  <c r="L2298" i="1"/>
  <c r="L2306" i="1"/>
  <c r="L2314" i="1"/>
  <c r="L2322" i="1"/>
  <c r="L2330" i="1"/>
  <c r="L2338" i="1"/>
  <c r="L2346" i="1"/>
  <c r="L2354" i="1"/>
  <c r="L2362" i="1"/>
  <c r="L2370" i="1"/>
  <c r="L2378" i="1"/>
  <c r="L2386" i="1"/>
  <c r="L2394" i="1"/>
  <c r="L2402" i="1"/>
  <c r="L2410" i="1"/>
  <c r="L2418" i="1"/>
  <c r="L2426" i="1"/>
  <c r="L2434" i="1"/>
  <c r="L2442" i="1"/>
  <c r="L2450" i="1"/>
  <c r="L2458" i="1"/>
  <c r="L2466" i="1"/>
  <c r="L2474" i="1"/>
  <c r="L2482" i="1"/>
  <c r="L2490" i="1"/>
  <c r="L2498" i="1"/>
  <c r="L2506" i="1"/>
  <c r="L2514" i="1"/>
  <c r="L2522" i="1"/>
  <c r="L2530" i="1"/>
  <c r="L2538" i="1"/>
  <c r="L2546" i="1"/>
  <c r="L2554" i="1"/>
  <c r="L2562" i="1"/>
  <c r="L2570" i="1"/>
  <c r="L2578" i="1"/>
  <c r="L2586" i="1"/>
  <c r="L2594" i="1"/>
  <c r="L2602" i="1"/>
  <c r="L2610" i="1"/>
  <c r="L2618" i="1"/>
  <c r="L2626" i="1"/>
  <c r="L2634" i="1"/>
  <c r="L2642" i="1"/>
  <c r="L2650" i="1"/>
  <c r="L2658" i="1"/>
  <c r="L2666" i="1"/>
  <c r="L2674" i="1"/>
  <c r="L2682" i="1"/>
  <c r="L2690" i="1"/>
  <c r="L2698" i="1"/>
  <c r="L2706" i="1"/>
  <c r="L2714" i="1"/>
  <c r="L2722" i="1"/>
  <c r="L2730" i="1"/>
  <c r="L2738" i="1"/>
  <c r="L2746" i="1"/>
  <c r="L2754" i="1"/>
  <c r="L2762" i="1"/>
  <c r="L2770" i="1"/>
  <c r="L2778" i="1"/>
  <c r="L2786" i="1"/>
  <c r="L2794" i="1"/>
  <c r="L2802" i="1"/>
  <c r="L2810" i="1"/>
  <c r="L2818" i="1"/>
  <c r="L2826" i="1"/>
  <c r="L2834" i="1"/>
  <c r="L2842" i="1"/>
  <c r="L2850" i="1"/>
  <c r="L2858" i="1"/>
  <c r="L2866" i="1"/>
  <c r="L2874" i="1"/>
  <c r="L2882" i="1"/>
  <c r="L2890" i="1"/>
  <c r="L2898" i="1"/>
  <c r="L2906" i="1"/>
  <c r="L2914" i="1"/>
  <c r="L2922" i="1"/>
  <c r="L2930" i="1"/>
  <c r="L2938" i="1"/>
  <c r="L2946" i="1"/>
  <c r="L2954" i="1"/>
  <c r="L2962" i="1"/>
  <c r="L2970" i="1"/>
  <c r="L2978" i="1"/>
  <c r="L2986" i="1"/>
  <c r="L2994" i="1"/>
  <c r="L3002" i="1"/>
  <c r="L3010" i="1"/>
  <c r="L3018" i="1"/>
  <c r="L3026" i="1"/>
  <c r="L3034" i="1"/>
  <c r="L3042" i="1"/>
  <c r="L3050" i="1"/>
  <c r="L3058" i="1"/>
  <c r="L3066" i="1"/>
  <c r="L3074" i="1"/>
  <c r="L3082" i="1"/>
  <c r="L3090" i="1"/>
  <c r="L3098" i="1"/>
  <c r="L3106" i="1"/>
  <c r="L3114" i="1"/>
  <c r="L3122" i="1"/>
  <c r="L3130" i="1"/>
  <c r="L3138" i="1"/>
  <c r="L3146" i="1"/>
  <c r="L3154" i="1"/>
  <c r="L3162" i="1"/>
  <c r="L3170" i="1"/>
  <c r="L3178" i="1"/>
  <c r="L3186" i="1"/>
  <c r="L3194" i="1"/>
  <c r="L3202" i="1"/>
  <c r="L3210" i="1"/>
  <c r="L3218" i="1"/>
  <c r="L3226" i="1"/>
  <c r="L3234" i="1"/>
  <c r="L3242" i="1"/>
  <c r="L3250" i="1"/>
  <c r="L3258" i="1"/>
  <c r="L3266" i="1"/>
  <c r="L3274" i="1"/>
  <c r="L3282" i="1"/>
  <c r="L3290" i="1"/>
  <c r="L3298" i="1"/>
  <c r="L3306" i="1"/>
  <c r="L3314" i="1"/>
  <c r="L3322" i="1"/>
  <c r="L3330" i="1"/>
  <c r="L3338" i="1"/>
  <c r="L3346" i="1"/>
  <c r="L3354" i="1"/>
  <c r="L3362" i="1"/>
  <c r="L3370" i="1"/>
  <c r="L3378" i="1"/>
  <c r="L3386" i="1"/>
  <c r="L3394" i="1"/>
  <c r="L3402" i="1"/>
  <c r="L3410" i="1"/>
  <c r="L3418" i="1"/>
  <c r="L3426" i="1"/>
  <c r="L3434" i="1"/>
  <c r="L3442" i="1"/>
  <c r="L3450" i="1"/>
  <c r="L3458" i="1"/>
  <c r="L3470" i="1"/>
  <c r="L3482" i="1"/>
  <c r="L3490" i="1"/>
  <c r="L3498" i="1"/>
  <c r="L3506" i="1"/>
  <c r="L3514" i="1"/>
  <c r="L3522" i="1"/>
  <c r="L3530" i="1"/>
  <c r="L3538" i="1"/>
  <c r="L3546" i="1"/>
  <c r="L3554" i="1"/>
  <c r="L3570" i="1"/>
  <c r="L3586" i="1"/>
  <c r="L3610" i="1"/>
  <c r="L3638" i="1"/>
  <c r="L3658" i="1"/>
  <c r="L3690" i="1"/>
  <c r="L3714" i="1"/>
  <c r="L3738" i="1"/>
  <c r="L3766" i="1"/>
  <c r="L3790" i="1"/>
  <c r="L3814" i="1"/>
  <c r="L3846" i="1"/>
  <c r="L3874" i="1"/>
  <c r="L3910" i="1"/>
  <c r="L3934" i="1"/>
  <c r="L3962" i="1"/>
  <c r="L3986" i="1"/>
  <c r="L4018" i="1"/>
  <c r="L4102" i="1"/>
  <c r="L4166" i="1"/>
  <c r="L4202" i="1"/>
  <c r="L4234" i="1"/>
  <c r="L4310" i="1"/>
  <c r="L4330" i="1"/>
  <c r="L4366" i="1"/>
  <c r="L4478" i="1"/>
  <c r="L4514" i="1"/>
  <c r="L4546" i="1"/>
  <c r="L4594" i="1"/>
  <c r="L4626" i="1"/>
  <c r="L4658" i="1"/>
  <c r="L4690" i="1"/>
  <c r="L4734" i="1"/>
  <c r="L4770" i="1"/>
  <c r="L4814" i="1"/>
  <c r="L4842" i="1"/>
  <c r="L4882" i="1"/>
  <c r="L4958" i="1"/>
  <c r="L3" i="1"/>
  <c r="L4086" i="1"/>
  <c r="L4198" i="1"/>
  <c r="L4470" i="1"/>
  <c r="L4502" i="1"/>
  <c r="L4646" i="1"/>
  <c r="L4054" i="1"/>
  <c r="L4134" i="1"/>
  <c r="L4278" i="1"/>
  <c r="L4406" i="1"/>
  <c r="L4438" i="1"/>
  <c r="L4918" i="1"/>
</calcChain>
</file>

<file path=xl/sharedStrings.xml><?xml version="1.0" encoding="utf-8"?>
<sst xmlns="http://schemas.openxmlformats.org/spreadsheetml/2006/main" count="15068" uniqueCount="5028">
  <si>
    <t>FQL4S94E4ME1EZFTG42G</t>
  </si>
  <si>
    <t>12UGLX40DJ1A5DTFBHB8</t>
  </si>
  <si>
    <t>5DT8RCPL87KI5EORO7B0</t>
  </si>
  <si>
    <t>R3DR9MLD5NR76VO17ULE</t>
  </si>
  <si>
    <t>4BGS0Z5OMAZ8NDAFHHP3</t>
  </si>
  <si>
    <t>3KTAYIZPGDQMZMRWZ8NG</t>
  </si>
  <si>
    <t>ICRZIHELQCVB71RNH1G5</t>
  </si>
  <si>
    <t>6X9MOQIJH92NIK81BG0K</t>
  </si>
  <si>
    <t>P0UARL09H66APBEIDUQW</t>
  </si>
  <si>
    <t>92TNPGIL6LFKVGWFBW5H</t>
  </si>
  <si>
    <t>Z2WDS9TJXLAO1GY0N24I</t>
  </si>
  <si>
    <t>BLQPUVH22XKER90WAW7P</t>
  </si>
  <si>
    <t>8Z5WT0YENU1ZMOH5NYEB</t>
  </si>
  <si>
    <t>VOP9A7Y4C5XSM2LLT0UJ</t>
  </si>
  <si>
    <t>E2JF4LIQNYTDKDBGMJS0</t>
  </si>
  <si>
    <t>AO360LVKUYJSSGL5T5MF</t>
  </si>
  <si>
    <t>P73F1OA46H2JE3EF83ZM</t>
  </si>
  <si>
    <t>S09LSXPASD6KXLHZRZWL</t>
  </si>
  <si>
    <t>NGH8EC7PL1MS7W6UT8RL</t>
  </si>
  <si>
    <t>D3VYGIWGH421Q5JSCEKI</t>
  </si>
  <si>
    <t>7BKSQOA5XQ50L9DLAXUB</t>
  </si>
  <si>
    <t>3XJQHRN1HU7295SB6QUL</t>
  </si>
  <si>
    <t>KDX14V662HP7B4E019WN</t>
  </si>
  <si>
    <t>FWXXB3LA360PZJJMPCVH</t>
  </si>
  <si>
    <t>EDHVY1DB5HXY64GZ4SRK</t>
  </si>
  <si>
    <t>YAPHCKUECW0590JG1D27</t>
  </si>
  <si>
    <t>YO2QTF3MKJ4WYG2REMGJ</t>
  </si>
  <si>
    <t>SLWSW3WJ3EPDX0LNQI5R</t>
  </si>
  <si>
    <t>RDW9BKHONRLN1536YWB6</t>
  </si>
  <si>
    <t>H4EI0FH4N3BS518ZJLIF</t>
  </si>
  <si>
    <t>GM4PVVHGSLUKOA8IQA5Z</t>
  </si>
  <si>
    <t>ZOAVW4V6EBSQ71HAT5KZ</t>
  </si>
  <si>
    <t>VHG7GQZHTADFBGYTTZQM</t>
  </si>
  <si>
    <t>DA1UH9Q7X5K0V47TOFDV</t>
  </si>
  <si>
    <t>L1FAVKJGZ6TDDH7FDZG9</t>
  </si>
  <si>
    <t>V5SFGCR05JCQLR9LJLP7</t>
  </si>
  <si>
    <t>XZRNIM0DAGWMEPVMVF7S</t>
  </si>
  <si>
    <t>TMGMRPXTUDR2JY61RYQQ</t>
  </si>
  <si>
    <t>V3F371DYN6HEA3CA0QW2</t>
  </si>
  <si>
    <t>G25KURPL4HH1TYI0IKNK</t>
  </si>
  <si>
    <t>77AN9UTRQ7TO2E1AJCAN</t>
  </si>
  <si>
    <t>JP0DG5U9H58IP9VVWLXW</t>
  </si>
  <si>
    <t>D9ODQJHQZ8DWHOI9ASOY</t>
  </si>
  <si>
    <t>81K6D55FNQCRI5FBZPLC</t>
  </si>
  <si>
    <t>IXVL7LCLLS8XC4736CEB</t>
  </si>
  <si>
    <t>BH05YI2YA23MYQ4PK6KS</t>
  </si>
  <si>
    <t>1X4T6187SC7087FUG82A</t>
  </si>
  <si>
    <t>AP5BEE3EM6TIGAJWBSGT</t>
  </si>
  <si>
    <t>IPVLPJOV4XHI7Q8ZIRN4</t>
  </si>
  <si>
    <t>66EHSWVX5FLHWSZ9POVF</t>
  </si>
  <si>
    <t>H8B08JBXS1TOWBJH3XMS</t>
  </si>
  <si>
    <t>ZHV1AY8PT2RPAOX2HJDJ</t>
  </si>
  <si>
    <t>CESS0HGRLR9MLIQFZYL3</t>
  </si>
  <si>
    <t>YY1YLMLFMD88XM239AHR</t>
  </si>
  <si>
    <t>8BI3P66MILSGTEGQTEUU</t>
  </si>
  <si>
    <t>ZE0DOWNCQN4B8QMJVWGE</t>
  </si>
  <si>
    <t>4SGS38MDFWMXM8XIP1AI</t>
  </si>
  <si>
    <t>RXO4KNT6XHEFIULKLKO1</t>
  </si>
  <si>
    <t>ARHEMHP05V6VJCUROJKS</t>
  </si>
  <si>
    <t>HE8H3DBX4GMHBH57PX54</t>
  </si>
  <si>
    <t>SM7KZIRSW039RSD8XJ4E</t>
  </si>
  <si>
    <t>1EKE7VOKZLFN0PS0X3VK</t>
  </si>
  <si>
    <t>7FI7JOSYRE1Q3Q7N5SM2</t>
  </si>
  <si>
    <t>XENLR2K80F8TXTZ16N7V</t>
  </si>
  <si>
    <t>77EXXYLDRB8HXA0VMSL8</t>
  </si>
  <si>
    <t>RYSW5X8MY4F6LQ79NT4Z</t>
  </si>
  <si>
    <t>84ZB0IY5KVMNWF8L1S1D</t>
  </si>
  <si>
    <t>T6TBBKTMYYH9VJUTK4E9</t>
  </si>
  <si>
    <t>D9TJPAYNM12M4EX60PY5</t>
  </si>
  <si>
    <t>MW4E0WESGOM3AFX0RLAU</t>
  </si>
  <si>
    <t>BXEMQ4XMJEG4WRDO5OEK</t>
  </si>
  <si>
    <t>6CFIUZ0693OALBYQR9RH</t>
  </si>
  <si>
    <t>W96ZDOJBMXVA35LZ4W5W</t>
  </si>
  <si>
    <t>ABSUAFFYDEM3P939JGAG</t>
  </si>
  <si>
    <t>M6SZI5DRNCMKPMYE4384</t>
  </si>
  <si>
    <t>8I97DVHPKGUGMO4ZUSA1</t>
  </si>
  <si>
    <t>Q1ZJ0N4UED2CGDOIS49V</t>
  </si>
  <si>
    <t>2WS42XTEAAY26IG9ND8D</t>
  </si>
  <si>
    <t>53R35AGH1N066N57FXPA</t>
  </si>
  <si>
    <t>4249AV784R1H5WT10XND</t>
  </si>
  <si>
    <t>8NYV0UA28FJ3F10NUUF8</t>
  </si>
  <si>
    <t>WVYO0RC6E01XIVE5DA0W</t>
  </si>
  <si>
    <t>VCHEQVSD6274PCSZ703Y</t>
  </si>
  <si>
    <t>UFH5W5MHGKFC20JH99VJ</t>
  </si>
  <si>
    <t>8XUSTJM66AWY91WZ9UP6</t>
  </si>
  <si>
    <t>PISSNB9HXQ8E4LIND2MZ</t>
  </si>
  <si>
    <t>99IDSZMH0E5DWIE1068D</t>
  </si>
  <si>
    <t>9JOJ4GECVR36LG8AEUCM</t>
  </si>
  <si>
    <t>WC21823LCWEMMZQTUOI8</t>
  </si>
  <si>
    <t>5N26A25RLCVQOD7MHWEA</t>
  </si>
  <si>
    <t>IUPJZGHHJ6TDURO0UX0X</t>
  </si>
  <si>
    <t>RKIVXMJ6DR4YEMSCNBLN</t>
  </si>
  <si>
    <t>162CTLIMMYDCXRA7N2UY</t>
  </si>
  <si>
    <t>6EPFG5WN7MFAJPEGJ311</t>
  </si>
  <si>
    <t>QSQLGUH5Z9QPZVRCXCGL</t>
  </si>
  <si>
    <t>FCY2D2WR4YTXPGLYT0AE</t>
  </si>
  <si>
    <t>8DOKJUM3MQKFMAGSJ3SL</t>
  </si>
  <si>
    <t>UAXS9E5E3C56F7YAHU89</t>
  </si>
  <si>
    <t>I78H3546AWIT4D2QS9FG</t>
  </si>
  <si>
    <t>JDF863IH28KBQC3PA691</t>
  </si>
  <si>
    <t>SFMDBTVJOKSTYZTT9X1M</t>
  </si>
  <si>
    <t>8OYID1Z1I35FHQYSVUAM</t>
  </si>
  <si>
    <t>DORHSC9W088EJKRNUYSW</t>
  </si>
  <si>
    <t>6HNDG9V0E2R0QU070LOP</t>
  </si>
  <si>
    <t>HUX0Y5640WIQF6634B3E</t>
  </si>
  <si>
    <t>M6HESPRGTC36DONPDH4O</t>
  </si>
  <si>
    <t>D68AAOT3W9LB9VNGM6FE</t>
  </si>
  <si>
    <t>6JEJ1HJDRTZPZ9Z84H1Y</t>
  </si>
  <si>
    <t>X3IV4TZ9RBOA76MTQ869</t>
  </si>
  <si>
    <t>5FLM9MN7HODGB9GWOXOK</t>
  </si>
  <si>
    <t>0IAFR2DEE8VOMRNW8U7B</t>
  </si>
  <si>
    <t>9NATWW6X2BIPL5XA7IJA</t>
  </si>
  <si>
    <t>3FISPHTZF3G92QV0LV57</t>
  </si>
  <si>
    <t>BXCY1MPM1CO0867S06FC</t>
  </si>
  <si>
    <t>M71GIE2ALMD3BRH5UOV3</t>
  </si>
  <si>
    <t>DRS8UJN7LOQUJOQBHI7M</t>
  </si>
  <si>
    <t>GPAXWEPM6IJ8K9F98NVE</t>
  </si>
  <si>
    <t>0XN8R2RUC5NH1X2IBX5Y</t>
  </si>
  <si>
    <t>E66MZFA19UC78GSMO5CX</t>
  </si>
  <si>
    <t>UDVRIBDQWQPGHLRGMSMH</t>
  </si>
  <si>
    <t>2AB9SH9VMSS0TKSAUG4W</t>
  </si>
  <si>
    <t>D4MRRV052DPGYS2KIQU3</t>
  </si>
  <si>
    <t>AXXGO0Y5RBIKHP6PI1M8</t>
  </si>
  <si>
    <t>KF3JUSQQCQ9SG36PA3U2</t>
  </si>
  <si>
    <t>A16WH2WU0P8U4PITXT87</t>
  </si>
  <si>
    <t>FL9R1LZZ7XR6Q9DWNDPU</t>
  </si>
  <si>
    <t>B01YBDNVD9LUKVGX5FHW</t>
  </si>
  <si>
    <t>SRGODG5W9GJDJ3K8TP8B</t>
  </si>
  <si>
    <t>UN6B6EWZIX8Y0J8K9YWI</t>
  </si>
  <si>
    <t>3T2H1RVPBQ8KRY4AC718</t>
  </si>
  <si>
    <t>RIAFIKCNJRBT5RT4U4M1</t>
  </si>
  <si>
    <t>670D9L4AXQU91BBR1I7J</t>
  </si>
  <si>
    <t>RYWQL7A5H2F7NLAA19Y7</t>
  </si>
  <si>
    <t>M1GK3FICSMEH8E83NNET</t>
  </si>
  <si>
    <t>FNF1EQ0G099BO5XF6IRS</t>
  </si>
  <si>
    <t>OG0QE616ELKD87D1IPPH</t>
  </si>
  <si>
    <t>SD55K9BOG5M1CQ7EBZJY</t>
  </si>
  <si>
    <t>MNOXFXKDOT2AWW3UKUXQ</t>
  </si>
  <si>
    <t>XGYCWG5M6P5JM6PH84BR</t>
  </si>
  <si>
    <t>SBJQFU4JR4L7RP7QLJHE</t>
  </si>
  <si>
    <t>H3XR9QDDBQMZ844ELGM1</t>
  </si>
  <si>
    <t>EKJBVGHQMKUCIA7MZ53Q</t>
  </si>
  <si>
    <t>FEZ8IK3BZ2UDO3JDGE9W</t>
  </si>
  <si>
    <t>P5RNPTWRLAIAWZ6K3CWE</t>
  </si>
  <si>
    <t>NIZYU7O9JRUUJQ87LTQ6</t>
  </si>
  <si>
    <t>DRB2S4CTD1CI71NSOVM7</t>
  </si>
  <si>
    <t>2JNGC8YCHJ67U9QOW23C</t>
  </si>
  <si>
    <t>6QIBBOKFWX4Y1B8NMFVE</t>
  </si>
  <si>
    <t>VH6BCSX3STIV2VS551JD</t>
  </si>
  <si>
    <t>LM18TXH09M8YZB8B0YVN</t>
  </si>
  <si>
    <t>44L2ZFFIHEC0KAV42JVF</t>
  </si>
  <si>
    <t>I6AX3KKU42NQKGHF6UH1</t>
  </si>
  <si>
    <t>S8VXE1D6YF077MYB5VVV</t>
  </si>
  <si>
    <t>CBOAZTDOWPDELQXEZOJ6</t>
  </si>
  <si>
    <t>6NMICUJ40YM5UFW7NF7Z</t>
  </si>
  <si>
    <t>2PNTMV0X57CP06O1RMZU</t>
  </si>
  <si>
    <t>VQR8RA06C8B753XZOQYI</t>
  </si>
  <si>
    <t>VR9GU886VT74X7YVLVLZ</t>
  </si>
  <si>
    <t>SY0IU2Q13V1BDZZHRX2S</t>
  </si>
  <si>
    <t>HF428WY43VCJG2T9YZ5H</t>
  </si>
  <si>
    <t>SX6SJ7ZDUYJ7PBIWFM6R</t>
  </si>
  <si>
    <t>Z0OSXW58SXWAVPIX9OPZ</t>
  </si>
  <si>
    <t>9XTCQRBCJCZP8SWH0MAU</t>
  </si>
  <si>
    <t>10NWULZY5YGS5Q3UG65U</t>
  </si>
  <si>
    <t>9LWKNXLG91F5M7W6GW5B</t>
  </si>
  <si>
    <t>DDJX21TMJG5Z9REQB6OD</t>
  </si>
  <si>
    <t>WW1NJJ6N09ZIHW7DNLVS</t>
  </si>
  <si>
    <t>PL95CFIG4QHYWGHHAIIN</t>
  </si>
  <si>
    <t>J66HRV7DNKTKO6ARH63O</t>
  </si>
  <si>
    <t>VIIKLFPVD2D5U5E3NKKA</t>
  </si>
  <si>
    <t>H5OD7A6PSBEYRONNX6GH</t>
  </si>
  <si>
    <t>AHFFU1VNTMJD4DDU6E5J</t>
  </si>
  <si>
    <t>KRZ63HQFQD4TL7N8XC9A</t>
  </si>
  <si>
    <t>YPVKMAATQSAYBPQG8RJ5</t>
  </si>
  <si>
    <t>38FKI6PL91W84M24LG6F</t>
  </si>
  <si>
    <t>ZLTUAHXSPLP5UUGF033L</t>
  </si>
  <si>
    <t>HREQ72OCMADPL3NLQ8OR</t>
  </si>
  <si>
    <t>JG629RLOLC2UDIUE43F9</t>
  </si>
  <si>
    <t>2ACG8RTUAVEUFXA7NXB3</t>
  </si>
  <si>
    <t>1XAU7LS6L49ICH6UL10R</t>
  </si>
  <si>
    <t>BHNZYKJ7G646S1C1L051</t>
  </si>
  <si>
    <t>OR5C2G4C2VACTPGMV909</t>
  </si>
  <si>
    <t>5X5CKFUTZ0UQ6NQINV4F</t>
  </si>
  <si>
    <t>EATUZBVFQR5RNITZ0I0A</t>
  </si>
  <si>
    <t>2VGLM2Q37DWT4RNCIK3Y</t>
  </si>
  <si>
    <t>89PYJ4WJND35BBFD8C95</t>
  </si>
  <si>
    <t>JD8XJR5MHXXB4TLQN3XT</t>
  </si>
  <si>
    <t>K0TOSF7ZA8TS2PVG0ZDR</t>
  </si>
  <si>
    <t>5F6T6HTMK8CCRZDF9QBX</t>
  </si>
  <si>
    <t>7P3J13QAM3K2NEKMVMYE</t>
  </si>
  <si>
    <t>PZHGBQH0R92T9XQ3A4D3</t>
  </si>
  <si>
    <t>X4R94KTSE4DJAIPL2QD8</t>
  </si>
  <si>
    <t>VUI9DGTJKHKA1RVP666O</t>
  </si>
  <si>
    <t>D5O9ZF1H7E0V12A90Q3Z</t>
  </si>
  <si>
    <t>TMS98RTVVJ7K2HPTZE1S</t>
  </si>
  <si>
    <t>C3JFZOKG6G2OYKIWZQO7</t>
  </si>
  <si>
    <t>CUTBZKLG0C277GJ8U829</t>
  </si>
  <si>
    <t>P34V3X6X0ODKF08Q303Z</t>
  </si>
  <si>
    <t>53ZHR3YN5HLY7MROGVNE</t>
  </si>
  <si>
    <t>0OPMRFBIQ8Y9EJZ5DCT8</t>
  </si>
  <si>
    <t>V6RM7DH1N5GLG4FAVZON</t>
  </si>
  <si>
    <t>E9NPS3RJ2IT695HYZJ1U</t>
  </si>
  <si>
    <t>22INYEKVHD5K5GX3XFAP</t>
  </si>
  <si>
    <t>KMMF7ZYCWFMTMB651UO7</t>
  </si>
  <si>
    <t>L5OL3OKU24R4ZHGV8QFM</t>
  </si>
  <si>
    <t>LXJRI4QYWKMITZGYT4AD</t>
  </si>
  <si>
    <t>TAUONUQ9S38K5075TKKU</t>
  </si>
  <si>
    <t>5J4M5IZXFM480RMO3VA0</t>
  </si>
  <si>
    <t>4HDXNZ9SZJQJMNRQ2HBQ</t>
  </si>
  <si>
    <t>DH3C48KHQP9T612QOHJQ</t>
  </si>
  <si>
    <t>F3EPE3VX0DY9CQZALJQO</t>
  </si>
  <si>
    <t>9TGPFMOZDZS08XDPNP4P</t>
  </si>
  <si>
    <t>PCAKUA2G3YS1S6AYZZH6</t>
  </si>
  <si>
    <t>MD683TLKYTMZSJG54KBM</t>
  </si>
  <si>
    <t>A10ZFR3RNQMIL3Y4BQHH</t>
  </si>
  <si>
    <t>55620MTSUE6KEBC59O1H</t>
  </si>
  <si>
    <t>A2ZG6FI1TTT5N5WUWE4A</t>
  </si>
  <si>
    <t>SCGY6RMY22GZ1U26LU7A</t>
  </si>
  <si>
    <t>1KCFQ6GBD9W6VIQJIZOW</t>
  </si>
  <si>
    <t>QRD5MBTNAKX07QR3JFK5</t>
  </si>
  <si>
    <t>PSKS6CBN3UIEOATZ94UM</t>
  </si>
  <si>
    <t>2PY6NRZFZJ3QF1YTDFZI</t>
  </si>
  <si>
    <t>7PFLIFX39BQJYM3LLIKC</t>
  </si>
  <si>
    <t>4AEN89V6VOV4OVZIL5B1</t>
  </si>
  <si>
    <t>P8D7HEV7SXE6S2E0X962</t>
  </si>
  <si>
    <t>EMUFAR32ZD8AVF21GRUZ</t>
  </si>
  <si>
    <t>3RGYVSKHNV4ZFAMIS6NR</t>
  </si>
  <si>
    <t>SJ5VWMCZHIC2XBUEHEZJ</t>
  </si>
  <si>
    <t>CI4BG4GINL78UA7A2Z57</t>
  </si>
  <si>
    <t>6CSWIZR4BRN8KG11KGIW</t>
  </si>
  <si>
    <t>TX5U20M3EFTB265BEY4O</t>
  </si>
  <si>
    <t>CTJZAU68IINB0CFN2FZ4</t>
  </si>
  <si>
    <t>WBUXH9VP5ID73G3LUS5G</t>
  </si>
  <si>
    <t>WX5Z1TQOCJ5KDFIO2SKA</t>
  </si>
  <si>
    <t>C0A3XVC17MTN50EPXFG5</t>
  </si>
  <si>
    <t>SZ7NQ1LXSZL5CJXVW4XD</t>
  </si>
  <si>
    <t>5WCW7F3Z4C45HK02G7UQ</t>
  </si>
  <si>
    <t>EM8ITGHU1AIRDN2VQILH</t>
  </si>
  <si>
    <t>NMG0UZWSGX3NJQA4EEYM</t>
  </si>
  <si>
    <t>32LD4WX7PO895QZRIYHK</t>
  </si>
  <si>
    <t>LDF4TWSRC3NVSKKUMQ2Y</t>
  </si>
  <si>
    <t>Q8UEE0ACVGH13HO69A05</t>
  </si>
  <si>
    <t>CLLDC5EWW8EMGU4KQFWI</t>
  </si>
  <si>
    <t>HN5TP2WOCF2T4EN901UV</t>
  </si>
  <si>
    <t>Z73FMNKLIV3M1VYFJN3I</t>
  </si>
  <si>
    <t>JSCTCGHBPD2MZHF2E2FC</t>
  </si>
  <si>
    <t>TJY63JOUGDQD7GERLA72</t>
  </si>
  <si>
    <t>SH102DIC4LN65P8DM8WS</t>
  </si>
  <si>
    <t>90B9R10BTR89T02W5156</t>
  </si>
  <si>
    <t>CS362R6DY2AASJHQRACH</t>
  </si>
  <si>
    <t>BTFXCO6HG7RMZX882P9U</t>
  </si>
  <si>
    <t>UPXZ0HK6ERSOH0YN9Q3Z</t>
  </si>
  <si>
    <t>IUJOTM9IOK2N1H4IXB6M</t>
  </si>
  <si>
    <t>2GYXHW9KSZ6V2CUEB6UB</t>
  </si>
  <si>
    <t>Q6Q1FJT5CEWDLFEKQBPZ</t>
  </si>
  <si>
    <t>WLWSZ593M5CBMB98W2DG</t>
  </si>
  <si>
    <t>GLAIGWFTKU4BQTLU9GDK</t>
  </si>
  <si>
    <t>P8J1Y45CU9CJJFZL9I9T</t>
  </si>
  <si>
    <t>2B7ZWINEMLZVCRCQGISA</t>
  </si>
  <si>
    <t>PKSS6EL8ZX4QSMXB11MH</t>
  </si>
  <si>
    <t>7OCN6OMUT0GJSCQF7P32</t>
  </si>
  <si>
    <t>NOV5K4FEEG6TJHWG40PY</t>
  </si>
  <si>
    <t>5WN7ZA7WUCIFTKZHILK7</t>
  </si>
  <si>
    <t>FKAP9VTZ3PE3QHR7XLU7</t>
  </si>
  <si>
    <t>K3NDPWWZMF5RYQCCHQED</t>
  </si>
  <si>
    <t>QM3C2389K0QZXUGNBJYX</t>
  </si>
  <si>
    <t>HA9CSQFUGUFUKTHK1NTO</t>
  </si>
  <si>
    <t>1EER1WVP57GGX9CU0ACT</t>
  </si>
  <si>
    <t>45A5C1Z2AV48AFVULQUJ</t>
  </si>
  <si>
    <t>ANYEMJ4P1DHVAX84LOUW</t>
  </si>
  <si>
    <t>VBC7NTHZEJI99TICRQHU</t>
  </si>
  <si>
    <t>8INDZIMQZ2ZNHFBM6ZQM</t>
  </si>
  <si>
    <t>MUZL13QRUYD1AMTOUNBU</t>
  </si>
  <si>
    <t>FHIMRE6PKQR8MMOOSYEW</t>
  </si>
  <si>
    <t>43ML7SIXCBESG7CGY9PJ</t>
  </si>
  <si>
    <t>A7LTN0502PWYBADW1KLO</t>
  </si>
  <si>
    <t>7FCF6FB7TPOCVUW0SKSD</t>
  </si>
  <si>
    <t>ALHT5WZKXP4VA3S9DHLU</t>
  </si>
  <si>
    <t>808LFGHV8ZSAVWTUM0IB</t>
  </si>
  <si>
    <t>VZJHLR3RF26J31L97QGH</t>
  </si>
  <si>
    <t>OPCKF6YEQH2I5D0O4TPD</t>
  </si>
  <si>
    <t>TXLRRU8LEA2UZ6A7W6K4</t>
  </si>
  <si>
    <t>OL40YOKK3WQ3JVSQSNBQ</t>
  </si>
  <si>
    <t>B70O66QH7N49R5BHRT5N</t>
  </si>
  <si>
    <t>BDBQFBIH4I9DJCE3CRIU</t>
  </si>
  <si>
    <t>V9MUSPG81U53RZTOXRV7</t>
  </si>
  <si>
    <t>34VV7TXDE1NSXG3OVML2</t>
  </si>
  <si>
    <t>3O3ARCKEE0NN3S5RZKWJ</t>
  </si>
  <si>
    <t>MSIBTJQZ2495QZFSKFGC</t>
  </si>
  <si>
    <t>Z1Z4UOXXV2OIEGWKYYTU</t>
  </si>
  <si>
    <t>CVDHCSQZE4F6VMRI6ZVS</t>
  </si>
  <si>
    <t>72KMCIJ7MHNIJN5MNIV7</t>
  </si>
  <si>
    <t>GY9CJU41RYX1C5TTVZA6</t>
  </si>
  <si>
    <t>SMSNBYLWJGZK4Q3B9TOE</t>
  </si>
  <si>
    <t>UIQG7ICTSIL16OBGO7VJ</t>
  </si>
  <si>
    <t>8IXG8EPHL6LSLY3264G9</t>
  </si>
  <si>
    <t>RYEJX1SULLSV0L0S0Y3M</t>
  </si>
  <si>
    <t>6BZ8KQ8EH3F91HJJWACX</t>
  </si>
  <si>
    <t>ZKSXLC2965CNRKMEADBK</t>
  </si>
  <si>
    <t>3IDLY4H83OQOP7R7BYE5</t>
  </si>
  <si>
    <t>AX3MAXX4MX1D6W2FBN7L</t>
  </si>
  <si>
    <t>3HLY2DV7YEXEASL9YO7J</t>
  </si>
  <si>
    <t>HRPBIAPRZB6J47FHO7J2</t>
  </si>
  <si>
    <t>NI3YW3G5DZ02WMQVMK26</t>
  </si>
  <si>
    <t>Y2RU6L5R9GNH7T8MCM78</t>
  </si>
  <si>
    <t>MC5H7LPM2NHWGOFC4PIB</t>
  </si>
  <si>
    <t>3ICLOSI99YUXUCQLCYZG</t>
  </si>
  <si>
    <t>7S6KR5S98WPW8ITSWJS7</t>
  </si>
  <si>
    <t>SPMYMBPQRRIV7WQ60XNP</t>
  </si>
  <si>
    <t>1151LTWSGF78SF2KM5T3</t>
  </si>
  <si>
    <t>H4610M3MWM5ICQOGX1HS</t>
  </si>
  <si>
    <t>BCBMEHOMDRTLGKWYZK7T</t>
  </si>
  <si>
    <t>JS1QFOE3P3BBL6SVFL4F</t>
  </si>
  <si>
    <t>JUCWW6RIXG9YRRJ9VYS9</t>
  </si>
  <si>
    <t>OOHAUD43KY3E60YPUJHN</t>
  </si>
  <si>
    <t>RN1CUE8LKNB5HV6UM1SM</t>
  </si>
  <si>
    <t>DI6KLRLK1FBMXW1GX0ZV</t>
  </si>
  <si>
    <t>0BR9O5RV7IO05E4US9NN</t>
  </si>
  <si>
    <t>I70JJY5DO0TRXD7FBWLT</t>
  </si>
  <si>
    <t>TXMLRHWL5RB8GH3QP56M</t>
  </si>
  <si>
    <t>JHU880XEHC1TBPADXRH8</t>
  </si>
  <si>
    <t>I9HJHW3PLRF77AGRDJGY</t>
  </si>
  <si>
    <t>OEAE4RTCSDPDP07DPQ4U</t>
  </si>
  <si>
    <t>VLMM3FUMK70ALUV74C5A</t>
  </si>
  <si>
    <t>SDQTI98ENSC4GSSOS0CY</t>
  </si>
  <si>
    <t>85O336C5KDZJD38VSL5L</t>
  </si>
  <si>
    <t>WFO5412JCCTBMK72QF3W</t>
  </si>
  <si>
    <t>3ECK3PJSZF6DIBQ0XY49</t>
  </si>
  <si>
    <t>7168QI1T261PYT0BK1CI</t>
  </si>
  <si>
    <t>DWMY39G2SGZNOVD6CC7I</t>
  </si>
  <si>
    <t>W94NKIQOCXSQUU4J9N9K</t>
  </si>
  <si>
    <t>AP229XN58O5ZRGNIAJRQ</t>
  </si>
  <si>
    <t>FJ6WU18M3PXY8MJ1LAK3</t>
  </si>
  <si>
    <t>48NQ2DH1Y4IUDU6W5FVE</t>
  </si>
  <si>
    <t>5Z71JU3GO86NVBAJ5SOR</t>
  </si>
  <si>
    <t>4KF3USD5FUPOYZ9GPIJD</t>
  </si>
  <si>
    <t>AVB7HIVD0N7NZ0ERXP1Q</t>
  </si>
  <si>
    <t>8DHYWB12G95EZUP3WC9H</t>
  </si>
  <si>
    <t>F6H1ZYUPRTHM91HU8L7U</t>
  </si>
  <si>
    <t>KD1906PN1CS8JT6ZXWC6</t>
  </si>
  <si>
    <t>OGORPS79OR2NHUSFRZS5</t>
  </si>
  <si>
    <t>PGPDP7AVAOUNWVXDHADH</t>
  </si>
  <si>
    <t>DKPL2YEJ5XK1CZ0ZE0LW</t>
  </si>
  <si>
    <t>D270KZV1APENNCVZSN9W</t>
  </si>
  <si>
    <t>5R9MKWXE3ASL00IHLHZI</t>
  </si>
  <si>
    <t>V85DOM4ZLCBZ28BYDZ2Y</t>
  </si>
  <si>
    <t>6EL1NCDH75AET9I38W9S</t>
  </si>
  <si>
    <t>HXGMYR6J7HWJUOTKB19Q</t>
  </si>
  <si>
    <t>E71L8YTU53T58OH5FPK7</t>
  </si>
  <si>
    <t>ZNDUZKOJWVZ2W3PF1QTD</t>
  </si>
  <si>
    <t>2E3EM0CFVBPJKFKNQ8E4</t>
  </si>
  <si>
    <t>88T3BLRPEYRU8X8AGCKC</t>
  </si>
  <si>
    <t>1JAIBN5RAHF8EU5AABEL</t>
  </si>
  <si>
    <t>HCYPCIBDAWTR66PIK0YM</t>
  </si>
  <si>
    <t>4HCLU230516RFJ6CTZ5T</t>
  </si>
  <si>
    <t>0KLH8NGRQAGYRCVM4IF8</t>
  </si>
  <si>
    <t>4UN0QNI6R0SSJ4WQ4MFM</t>
  </si>
  <si>
    <t>FQQSO7BQOHQL1VQYGH0Y</t>
  </si>
  <si>
    <t>Y9N678YV0V0M3P4X72F7</t>
  </si>
  <si>
    <t>2J27H86SN4FONGG2MGYC</t>
  </si>
  <si>
    <t>OLQYY5M18EKQ5WQLYPZR</t>
  </si>
  <si>
    <t>CQKYF9NULLHUKDYB8J3K</t>
  </si>
  <si>
    <t>FQUXHKQGNRYKRCU50IWY</t>
  </si>
  <si>
    <t>NT2VLIR9P6W7CX0Q0YOW</t>
  </si>
  <si>
    <t>XUJ9S136807LKRXR1W2Z</t>
  </si>
  <si>
    <t>YL2DFETFZK72SPYJLSGN</t>
  </si>
  <si>
    <t>H5PMR53YZ1MX6Z9GWDN9</t>
  </si>
  <si>
    <t>9FZIS2Y8F4LB3HFDRO8Q</t>
  </si>
  <si>
    <t>0IL5LQP2PFTEB8PP3Z34</t>
  </si>
  <si>
    <t>JX1M2IU35OEJA9WED6B9</t>
  </si>
  <si>
    <t>QPSXS9PNNP5LQGLKJI8V</t>
  </si>
  <si>
    <t>JQEU0ZSBPSRVKT89OA94</t>
  </si>
  <si>
    <t>HZ9XJSBTUN3E66YD2RAW</t>
  </si>
  <si>
    <t>XWDP6MCBU7ZQI1Q5WH6H</t>
  </si>
  <si>
    <t>V4NHDN9VMJY75K3V7D5Y</t>
  </si>
  <si>
    <t>ZF4NO4885A3FT2RP8SZ3</t>
  </si>
  <si>
    <t>8O0JDHN9O30IZVPJTPI0</t>
  </si>
  <si>
    <t>G9VRBIB6ZL6V3RR44BNL</t>
  </si>
  <si>
    <t>H63XU626E3H2SRE5R1ZB</t>
  </si>
  <si>
    <t>PITNV3XFPEVFOZ2RUHB9</t>
  </si>
  <si>
    <t>KIPSBZDYC9N9URO99Y25</t>
  </si>
  <si>
    <t>OOLM3SBDWJN23404UK4K</t>
  </si>
  <si>
    <t>D475U7EILI949WT36771</t>
  </si>
  <si>
    <t>FP07RMO5FDYKABKDH9KX</t>
  </si>
  <si>
    <t>B1EYU860OCWIUXE7Y2KP</t>
  </si>
  <si>
    <t>65BJZL9QOYM4Q3OL8WEH</t>
  </si>
  <si>
    <t>Q011FD55I6Z7I5V3FVNX</t>
  </si>
  <si>
    <t>ZE9E4UQMP6688F49HJ83</t>
  </si>
  <si>
    <t>6SMW7YTIT1RJUQMSMAIF</t>
  </si>
  <si>
    <t>T0TYAQRTXBFTPTLMIXWX</t>
  </si>
  <si>
    <t>W4EPDOHGU9PO0DSTXX72</t>
  </si>
  <si>
    <t>WPCP4X054DMHGXVE9W19</t>
  </si>
  <si>
    <t>22P5OGTTK0OVEZE2Z9RH</t>
  </si>
  <si>
    <t>QW26KGWEO06SBTNMKFG7</t>
  </si>
  <si>
    <t>KDYM1XGCANAR1C5NY40W</t>
  </si>
  <si>
    <t>WZH225RFETA9Z6J3JIIG</t>
  </si>
  <si>
    <t>DDW1AHHZMBGAWODHKZRP</t>
  </si>
  <si>
    <t>VUZI15MJELHGDIML1SO9</t>
  </si>
  <si>
    <t>SHTZ2I5MZJRQ4IJWI8BV</t>
  </si>
  <si>
    <t>8PYTJ5RVJ63GG3C6IYNH</t>
  </si>
  <si>
    <t>F1QQ903PIJCE1KSU5JCE</t>
  </si>
  <si>
    <t>FCO9NE6QZ9NEITN8395N</t>
  </si>
  <si>
    <t>1NQ2FJKBDEB26ZP1GLLW</t>
  </si>
  <si>
    <t>I9O0IR4M296QLDPX78VM</t>
  </si>
  <si>
    <t>MUCBBTY7MOKR6JD22WSF</t>
  </si>
  <si>
    <t>B45CLMZ48CPAKVECO7X5</t>
  </si>
  <si>
    <t>FLLYEUCV5B36PAP6YQ7Z</t>
  </si>
  <si>
    <t>EBVHMNYPDPUAAWJJD6SM</t>
  </si>
  <si>
    <t>31L3UKP5PGQ5C19QHS6E</t>
  </si>
  <si>
    <t>RL9WFE6NLJFCUAAAER29</t>
  </si>
  <si>
    <t>N934XUASWEL82BFB7F5I</t>
  </si>
  <si>
    <t>4WBSHQZG3034L4C5RHJW</t>
  </si>
  <si>
    <t>P5T4RZUY6CWQ2ICSBF4A</t>
  </si>
  <si>
    <t>SEH3H726FXMMNFRHOQR4</t>
  </si>
  <si>
    <t>WO6EILZDF1FLIWQB19SS</t>
  </si>
  <si>
    <t>QFA3F3LANPC6UVQBPYL2</t>
  </si>
  <si>
    <t>ZV614I06NGZCQ68WA3HE</t>
  </si>
  <si>
    <t>SC2EO100BB6PZQJ42ALK</t>
  </si>
  <si>
    <t>Z8DU3PHEEV3OP7J3NGH0</t>
  </si>
  <si>
    <t>B5SMQFPR8SWUYT4OJKBJ</t>
  </si>
  <si>
    <t>XF21AJ00EU3KYO2K7CAR</t>
  </si>
  <si>
    <t>626TQEEF3W6GJEPQLGVP</t>
  </si>
  <si>
    <t>TYTA0414B71RYQDW7J5L</t>
  </si>
  <si>
    <t>BXX3F9CUMWE2VD4DJQ9D</t>
  </si>
  <si>
    <t>RP5PLNCUEXQ36I0V7LVO</t>
  </si>
  <si>
    <t>PBMP2D8IOTV8AJ8SDTL0</t>
  </si>
  <si>
    <t>8YOYPU3HB4EO12DI0I93</t>
  </si>
  <si>
    <t>P3UVVYR3TR9O9HCYQDI4</t>
  </si>
  <si>
    <t>COHJ9HU9DBCWPIVT3TWC</t>
  </si>
  <si>
    <t>ID40SK1K94RZADFCCMHW</t>
  </si>
  <si>
    <t>FFXRKZH4NKMSMUBDIHWT</t>
  </si>
  <si>
    <t>36LXE4GGR6EFJ2X787LK</t>
  </si>
  <si>
    <t>MK46NJ3ZT5K34B9CU5U1</t>
  </si>
  <si>
    <t>VD7D3RD5A9B9AHMGRQLC</t>
  </si>
  <si>
    <t>X0UBFQOVE2QJRQ7WTKRQ</t>
  </si>
  <si>
    <t>JW8UUUNV3E8P6XCD1N0O</t>
  </si>
  <si>
    <t>V6KQIQEKX6ULNE4LHKW1</t>
  </si>
  <si>
    <t>BNITKSUIRWQ1KNPO4B48</t>
  </si>
  <si>
    <t>58E3JJ8SJ24N9JJ2WXXK</t>
  </si>
  <si>
    <t>593K3QEXD9STO6E3Q19M</t>
  </si>
  <si>
    <t>8TLDA45L7D6N9ZZBJFST</t>
  </si>
  <si>
    <t>5TCUKD4Y5WOXBXFH6SM9</t>
  </si>
  <si>
    <t>5VL5F6FS6LHTV209JPQ1</t>
  </si>
  <si>
    <t>1HIQY1JTDN5KJ0YQO56P</t>
  </si>
  <si>
    <t>ZA74GVF8M3W7P4D3FH5W</t>
  </si>
  <si>
    <t>TYB9B21IUJJCG27AMH54</t>
  </si>
  <si>
    <t>RJ9CUWLN9O1S76BVU4TD</t>
  </si>
  <si>
    <t>RJCV916SSZZRC1F2XH5G</t>
  </si>
  <si>
    <t>LVIJ8WVFRDCQVZZWGKUE</t>
  </si>
  <si>
    <t>GO11U4WSXMNXU6OUC05A</t>
  </si>
  <si>
    <t>0LN0G2F5GWB1146GIDRY</t>
  </si>
  <si>
    <t>UQOT1TB24JP4GF2E0D2H</t>
  </si>
  <si>
    <t>GQCVT2HDUNDBQ6VY7F83</t>
  </si>
  <si>
    <t>CCMXKO32HZPHZE0CX8RU</t>
  </si>
  <si>
    <t>AWBSQ97GSYTDJ3DQY9ED</t>
  </si>
  <si>
    <t>CNOURRUL97H8D2GA4TEW</t>
  </si>
  <si>
    <t>P1V3FANMYYDHEX8NXYID</t>
  </si>
  <si>
    <t>IRC551XFTFZGPNMSRBG7</t>
  </si>
  <si>
    <t>A84RZ47M7VVJQ69JY99P</t>
  </si>
  <si>
    <t>5JD0OALV6N15V7I8D6WP</t>
  </si>
  <si>
    <t>MK3XZHC8S16HS5PQQBUM</t>
  </si>
  <si>
    <t>08TDUYRBK3D0DIY92PS8</t>
  </si>
  <si>
    <t>DLUO32SHNU131MCAK4IL</t>
  </si>
  <si>
    <t>8YTHENQHNM2D4MMYPRWY</t>
  </si>
  <si>
    <t>X9BWCWMZIL9NO5M16PE2</t>
  </si>
  <si>
    <t>Z8ZQWZPBUCMM4BPIK1R3</t>
  </si>
  <si>
    <t>50SQGH0XI1HWSX0C6FWX</t>
  </si>
  <si>
    <t>N8N0JTXIMNNYIU760GIP</t>
  </si>
  <si>
    <t>CA5PBDO5DMV6THS5PWN2</t>
  </si>
  <si>
    <t>VEUY93S56ZD8ABXIA8G8</t>
  </si>
  <si>
    <t>81SRPCF1AJUMYGWAR1AV</t>
  </si>
  <si>
    <t>7NHXI5VNEO7T1ND26KQD</t>
  </si>
  <si>
    <t>VFJMCV07J66DC1EAT66J</t>
  </si>
  <si>
    <t>WVNSWTJ7KHJHWB7YB6AU</t>
  </si>
  <si>
    <t>UH1GOLZRCDKTPYJVTF2H</t>
  </si>
  <si>
    <t>ZPMVGQ6CI0WPY2EMB77K</t>
  </si>
  <si>
    <t>73YO7CO2IQ8CGVREL8US</t>
  </si>
  <si>
    <t>UDO4QW48H7UXJRMO78DH</t>
  </si>
  <si>
    <t>Z9NCI6M8QZCR1DPAJGFJ</t>
  </si>
  <si>
    <t>1JDFX35QE0HB4U30R8PH</t>
  </si>
  <si>
    <t>R8H5HEWDNSXXGYQ9XL3H</t>
  </si>
  <si>
    <t>BYVGWIMAR7P1T9AW9FP9</t>
  </si>
  <si>
    <t>R7JDOWDQUNM0IF9LPLWA</t>
  </si>
  <si>
    <t>VK7VMOFDN6D85KRC28L8</t>
  </si>
  <si>
    <t>XK31AU1AJUTYAVNBH17X</t>
  </si>
  <si>
    <t>6H8SDUI9MCA1IXZ4UCUE</t>
  </si>
  <si>
    <t>3BK9VO40L6EA7R3U8XZI</t>
  </si>
  <si>
    <t>XHIWRXN7MPDJA25NII6E</t>
  </si>
  <si>
    <t>16WRB6WALEUV16U2C3QG</t>
  </si>
  <si>
    <t>YH0QWOY6QFT4RVAM5GRR</t>
  </si>
  <si>
    <t>0BJO8VAL6EFXF2PV0EIX</t>
  </si>
  <si>
    <t>VY0Q9BJF6NZPWX5H2OSN</t>
  </si>
  <si>
    <t>J1E7CSLQ518TT4CIXZKQ</t>
  </si>
  <si>
    <t>ZRF7J4JEXQQ9IBXMJXIY</t>
  </si>
  <si>
    <t>1LRW2TTY5O7XFK9ZZSO2</t>
  </si>
  <si>
    <t>8BIJBTFWD12RHY5OAGBQ</t>
  </si>
  <si>
    <t>R1IC3RNMJ4TWCS98DRZD</t>
  </si>
  <si>
    <t>SN55YM4BPCCCWHAZ681R</t>
  </si>
  <si>
    <t>TX8V45WFXPBCEZED654J</t>
  </si>
  <si>
    <t>USHKGBY96JXMRYPW9TH7</t>
  </si>
  <si>
    <t>RM00HHWMZ3X8YZ4RBOTX</t>
  </si>
  <si>
    <t>Q6DPM0OHXBNBF35GJYT2</t>
  </si>
  <si>
    <t>6G0DTZL5Y4NAP1GNAUG8</t>
  </si>
  <si>
    <t>2R9XIWZBRPZUJJQDCT13</t>
  </si>
  <si>
    <t>Y6Z0P2PT93DUH3OQGA3L</t>
  </si>
  <si>
    <t>6FNF6HQAX1F4T3KAWTU9</t>
  </si>
  <si>
    <t>IMM01F1MWJYHISRCKJKY</t>
  </si>
  <si>
    <t>C2YPOZ4GJH9CBOS1F41P</t>
  </si>
  <si>
    <t>1HGNBBSXC99BZ6KOACFW</t>
  </si>
  <si>
    <t>D2P564ZB4EJ9VAKH2DOB</t>
  </si>
  <si>
    <t>67Z0CH8C5SLSINFRH46T</t>
  </si>
  <si>
    <t>7VP14VZ67ZRLN6UP4TMQ</t>
  </si>
  <si>
    <t>ZMYGCN5QK8IIVZCAY8M9</t>
  </si>
  <si>
    <t>XTU7UHK1DBJ2O88RKR8T</t>
  </si>
  <si>
    <t>MQ92R6IF5K0HS1T49I5L</t>
  </si>
  <si>
    <t>7XYF7R3IEHEFPA2K43A1</t>
  </si>
  <si>
    <t>7QJLV6FNB927RFSAMJFF</t>
  </si>
  <si>
    <t>R3L13QQJ4EVK2Z6EUBKN</t>
  </si>
  <si>
    <t>28B8XV99HKULQGNYJSGP</t>
  </si>
  <si>
    <t>6U7NPGMWS8VS0PV9T5VG</t>
  </si>
  <si>
    <t>MU0YBIJGAI4YRVD4K8EN</t>
  </si>
  <si>
    <t>PBZTPRROQNK8UK07ODX2</t>
  </si>
  <si>
    <t>HPQT8TI58WGTVXI04LRR</t>
  </si>
  <si>
    <t>KVJPXBCXVUHKX7M80HX9</t>
  </si>
  <si>
    <t>HQ4FYNI6KS5ANXU73BI5</t>
  </si>
  <si>
    <t>D2Z8XPVR44TI824FAYOT</t>
  </si>
  <si>
    <t>B2B9AAS1W5F3B4O470XM</t>
  </si>
  <si>
    <t>FNBSEUPSTCUBG10NYNF3</t>
  </si>
  <si>
    <t>8YEFWYGA2YQ7BWEZHVF2</t>
  </si>
  <si>
    <t>2TLRV2NH8DHJO6PXCHW9</t>
  </si>
  <si>
    <t>QE3454MNGS00H65TO1VS</t>
  </si>
  <si>
    <t>UK8OMPO24DJTQBEHMPX1</t>
  </si>
  <si>
    <t>SKHI70K4OF0GPWTVGIFX</t>
  </si>
  <si>
    <t>BEH7QUQB1CXQY1ZQ5EP4</t>
  </si>
  <si>
    <t>GXIC1ELM67I49G60BG5T</t>
  </si>
  <si>
    <t>N32QQUT4A3PSMVHYUPG5</t>
  </si>
  <si>
    <t>V5ELPLTQUXJB6STFMAJR</t>
  </si>
  <si>
    <t>V3TCMKO1GRPO3SYN4090</t>
  </si>
  <si>
    <t>G55HF2NJ8FWD601L9314</t>
  </si>
  <si>
    <t>D6UM20VRI9AR4EXNV6H1</t>
  </si>
  <si>
    <t>8CTAWRW2UX7VP3ZBUC2S</t>
  </si>
  <si>
    <t>Q5LM2L4XEWJ355U1B68Y</t>
  </si>
  <si>
    <t>NC2VEBYC0TF8QI67OU5S</t>
  </si>
  <si>
    <t>G1NRJY4AJ6TU22TIQNA6</t>
  </si>
  <si>
    <t>E24UFMNTNC25K7AF4UCT</t>
  </si>
  <si>
    <t>HNMENFDOX6VMI1ZJX4BH</t>
  </si>
  <si>
    <t>VUQOIVI3MSYCJWEIGR79</t>
  </si>
  <si>
    <t>Q57J25BV6Q1CLLTVQ5JV</t>
  </si>
  <si>
    <t>ADXAZ4K1GC37B5OI4FQ6</t>
  </si>
  <si>
    <t>F2WZYBLMPMOEKFSA930R</t>
  </si>
  <si>
    <t>PEY49G4DLPTOCUB0A0TY</t>
  </si>
  <si>
    <t>RPFTQPV7VCPFDPNYUOUG</t>
  </si>
  <si>
    <t>4WUP8LH9Z26SFYOIBIR9</t>
  </si>
  <si>
    <t>QC39Y4N2FCZH5NSK4I3E</t>
  </si>
  <si>
    <t>VAIMYRZFJ5373DKRG9GU</t>
  </si>
  <si>
    <t>JP7A9BVX70NV7U2KM0DO</t>
  </si>
  <si>
    <t>V7VA298TN9NKQCLABOF3</t>
  </si>
  <si>
    <t>C5FCVJI6T925LNIB061N</t>
  </si>
  <si>
    <t>JQZAHIH9ABYL4J1GX6QQ</t>
  </si>
  <si>
    <t>U0KE4O2ZBHDFDSEF1E01</t>
  </si>
  <si>
    <t>JX4KG3GV20BWGPQFWCUE</t>
  </si>
  <si>
    <t>ZUK5QRN0WSPPRB3GTNKM</t>
  </si>
  <si>
    <t>8H2JW3O0426MLJ3KFQCT</t>
  </si>
  <si>
    <t>68L7PENY2O9S7RCILUOY</t>
  </si>
  <si>
    <t>RPJ26RZVEX7S729GB7O1</t>
  </si>
  <si>
    <t>2DWUDSQ2TVOVVEI24JMN</t>
  </si>
  <si>
    <t>NQ1ZZP31AMZWXPCM8SZ9</t>
  </si>
  <si>
    <t>L2JXCNQE7O2EYENUUD2M</t>
  </si>
  <si>
    <t>J9OYXO6GWQMD92OI2N1C</t>
  </si>
  <si>
    <t>2YXIZBPREFWMT1SVZEYK</t>
  </si>
  <si>
    <t>AYF1PBYCSP1ACGAQFYDG</t>
  </si>
  <si>
    <t>IBQQF0VM292RPR0IH9ZQ</t>
  </si>
  <si>
    <t>MPVCGLI4JFK38SMPAAA3</t>
  </si>
  <si>
    <t>PGYINOA8YPEQAVLUEYFD</t>
  </si>
  <si>
    <t>JTHOHZDT7ZONOX8XUTW7</t>
  </si>
  <si>
    <t>LQ6DXW1UVBVP75MGU5PW</t>
  </si>
  <si>
    <t>RQQ3MYCXJ5I5MY3BAJ2C</t>
  </si>
  <si>
    <t>BNSXGRMG0N7AFT0F9BYO</t>
  </si>
  <si>
    <t>C5CJL7I4JMNKHG2X557Q</t>
  </si>
  <si>
    <t>JHBU643W074N0ZHFDVK3</t>
  </si>
  <si>
    <t>G1KQYDXH46QYHSO1PE2F</t>
  </si>
  <si>
    <t>IEJWHHKIS9NM43FQ48R5</t>
  </si>
  <si>
    <t>W1DPJ7TDOHHO3YN0THVD</t>
  </si>
  <si>
    <t>BW3BDO8AK6A9TLC56YAR</t>
  </si>
  <si>
    <t>3S6X05SPBQVSEL5AE5IK</t>
  </si>
  <si>
    <t>4B6F9CAVMJLMV84XDCJG</t>
  </si>
  <si>
    <t>9FFGE07VSSR61ZGZHQSI</t>
  </si>
  <si>
    <t>O7A6JC0D0TY4HUWRYUC2</t>
  </si>
  <si>
    <t>URTFT9NXVMQYQK75AVN7</t>
  </si>
  <si>
    <t>SYT2J4K7JVGFVUGGQP3D</t>
  </si>
  <si>
    <t>4686RAOMOZOVH2S0D942</t>
  </si>
  <si>
    <t>CQAIVQQOJ5KT2NRKWSUV</t>
  </si>
  <si>
    <t>UVSJDSOFDFZAPRGYNWJX</t>
  </si>
  <si>
    <t>4U42EE0FHHA74IUHYHY2</t>
  </si>
  <si>
    <t>6PKJDWBM8VAXOP1NHZDN</t>
  </si>
  <si>
    <t>WYO3L9LGOELVNY4JI1IO</t>
  </si>
  <si>
    <t>8L09FSTUGILEAARWFRMQ</t>
  </si>
  <si>
    <t>JHO20RX4YXUZ6NCOT5GS</t>
  </si>
  <si>
    <t>7W0GDNDN39VYMP4B7F0V</t>
  </si>
  <si>
    <t>HKQF3NF7MM6XKBKOMM3K</t>
  </si>
  <si>
    <t>VOY0JY7DLQGWWPC9090Y</t>
  </si>
  <si>
    <t>GNP02DKMLSXB8MVRFKO7</t>
  </si>
  <si>
    <t>0VQ0OL8ELC2M1F09ZHLN</t>
  </si>
  <si>
    <t>0XIKN3GIKPCQKFRZ0DRB</t>
  </si>
  <si>
    <t>ZFUP76VIF33J30Y7F1HS</t>
  </si>
  <si>
    <t>0NQVGZ89Z3TBI0HOVGXL</t>
  </si>
  <si>
    <t>4M86HFTSKC9JBYS3UQ6M</t>
  </si>
  <si>
    <t>GZ98KZGIKLK7VV1HOZKF</t>
  </si>
  <si>
    <t>FRKS71PK0PQYRONYYWFC</t>
  </si>
  <si>
    <t>ZQOCG3QM5QL6R17PFDXR</t>
  </si>
  <si>
    <t>JVT847EIQ2536G1VFQYY</t>
  </si>
  <si>
    <t>VZ5SZNF9IJHLBFVV4CVC</t>
  </si>
  <si>
    <t>FOG3KK6UZMZTZOWOG4JY</t>
  </si>
  <si>
    <t>7JNIV05ZBE2LVGAOOE29</t>
  </si>
  <si>
    <t>JWIRCRZ6N7CET74SLPK0</t>
  </si>
  <si>
    <t>N8W737LZRPHOUON5QI95</t>
  </si>
  <si>
    <t>N6Q7195W2PI8LVOLK8JE</t>
  </si>
  <si>
    <t>WIVPZIHMV7AV001501YF</t>
  </si>
  <si>
    <t>O0YF9TYJ59PRMROVH2QO</t>
  </si>
  <si>
    <t>7H7DKVMGK6LY37IW9QPI</t>
  </si>
  <si>
    <t>PXL3E8D9IZ8RTHIQ2OYC</t>
  </si>
  <si>
    <t>L24SJJ5Z8C056IKM95M9</t>
  </si>
  <si>
    <t>17D79Q0671R6Z3UGBUO8</t>
  </si>
  <si>
    <t>AM7MNZX3SIB2WKUQKAT4</t>
  </si>
  <si>
    <t>0B9Y7EP5XBX1XRL5LMR2</t>
  </si>
  <si>
    <t>EIF43JZPQKV3G9BXNFK8</t>
  </si>
  <si>
    <t>V7E1YT9LZO12RMSUU3VP</t>
  </si>
  <si>
    <t>6Q1XGH97X67U4JA024QQ</t>
  </si>
  <si>
    <t>RWU1PNI3TBPIIOHC3IB0</t>
  </si>
  <si>
    <t>1HU7M3ITRZ5ZBEU7WQUR</t>
  </si>
  <si>
    <t>3UIBMUTOZLEQRQEZT2K0</t>
  </si>
  <si>
    <t>2CJJ79N46SH98XMCV08P</t>
  </si>
  <si>
    <t>RDQ9JOF82NAQU1IYSFL5</t>
  </si>
  <si>
    <t>STXHISRNX2BB4AYTANK7</t>
  </si>
  <si>
    <t>347IDW4E3LMJLZJTS0VN</t>
  </si>
  <si>
    <t>5LYFQQJ4IR0XNOPQY5WN</t>
  </si>
  <si>
    <t>UGORIBF0IMOKBYJ82N6K</t>
  </si>
  <si>
    <t>LTLLYAU2TVZ0BA49O7E4</t>
  </si>
  <si>
    <t>Z5BDBQ6HVHP2Z8N35K1K</t>
  </si>
  <si>
    <t>OQPJ0NEZEFRG5LO98NKO</t>
  </si>
  <si>
    <t>XE9YC2H6INCJ6BEMUA2R</t>
  </si>
  <si>
    <t>G1YMTMYTXWHWBRCFKOLX</t>
  </si>
  <si>
    <t>WSFWYAANDCIW3GCBCIFJ</t>
  </si>
  <si>
    <t>LQVMUK169MGUPK9IPUCN</t>
  </si>
  <si>
    <t>JJZ08A04855EFA1K94Q8</t>
  </si>
  <si>
    <t>4Q12EV2SMO3V726VMM91</t>
  </si>
  <si>
    <t>0HBF997YGQLFOETYXUEX</t>
  </si>
  <si>
    <t>MH1J88VOMIG7E38PM4MV</t>
  </si>
  <si>
    <t>5XIFINCXORV3QE09W10C</t>
  </si>
  <si>
    <t>U857ABL8BPS2HHJJ3PLI</t>
  </si>
  <si>
    <t>XQL4NP8GP3LIJBPC78BR</t>
  </si>
  <si>
    <t>D1309XGPTCFTKWHJ3MLC</t>
  </si>
  <si>
    <t>MM7KX5U6VG9R0KOH3ESS</t>
  </si>
  <si>
    <t>VR6PZF7S4MQFXRFWGBRM</t>
  </si>
  <si>
    <t>YV52JBT107TK0QV0VXQM</t>
  </si>
  <si>
    <t>RUJB3T9LN2067XV0MG3E</t>
  </si>
  <si>
    <t>3EWUW0JVLD0Z561LQGHJ</t>
  </si>
  <si>
    <t>D5SETS008HN8MNGNH6SP</t>
  </si>
  <si>
    <t>1O062RUFV0LVAQ94G38J</t>
  </si>
  <si>
    <t>CWDQIJLY9APTPBGS7Q06</t>
  </si>
  <si>
    <t>CH1DCW6J02K6VOSMGK78</t>
  </si>
  <si>
    <t>MQW1LESB8D7DA0EBD6ME</t>
  </si>
  <si>
    <t>875NUNN5R5TX4QR5BQHD</t>
  </si>
  <si>
    <t>RPCTLOEB2ELU1DIREQR5</t>
  </si>
  <si>
    <t>H7EG5AN61F408GIST9Y9</t>
  </si>
  <si>
    <t>OR723C9DX0P81AHXCFDR</t>
  </si>
  <si>
    <t>1ZGUTXZYKHSWBSG6D2XE</t>
  </si>
  <si>
    <t>3FER661VHTLIPNRR79F9</t>
  </si>
  <si>
    <t>CIXCPH0QZCFDCXK12MRY</t>
  </si>
  <si>
    <t>3O7EL5OF5TI4DQWHFGO0</t>
  </si>
  <si>
    <t>IH55DP7P5NNAB9UPX4CC</t>
  </si>
  <si>
    <t>TJX8Z6NKM52YZL6297GH</t>
  </si>
  <si>
    <t>05UU1H2SHCCOTOY7WEIK</t>
  </si>
  <si>
    <t>IILCCNNMOWVUKSD2EXPK</t>
  </si>
  <si>
    <t>5SQA5W8UCTXXLIN9HOTF</t>
  </si>
  <si>
    <t>TFGT9WK5IGTZDDPU26RF</t>
  </si>
  <si>
    <t>C3YXY9QSW9V5KBDAGWZN</t>
  </si>
  <si>
    <t>TC3X85XFFH2ZFGBHVBMT</t>
  </si>
  <si>
    <t>L7YUS1BJLARS1IRV0Q4S</t>
  </si>
  <si>
    <t>GRT55U1SLLCTB7552F4L</t>
  </si>
  <si>
    <t>U7A7DYKMVLI115F4PN6A</t>
  </si>
  <si>
    <t>0PEYQALPXA06GMJIYSWG</t>
  </si>
  <si>
    <t>Q0USA2P0DSXB4UIV8NOZ</t>
  </si>
  <si>
    <t>XAIUKJVLRU9UK9OK6F7W</t>
  </si>
  <si>
    <t>KI2VBR1NP58H9TPBXQJT</t>
  </si>
  <si>
    <t>MXNHKKTB27G27CSGY8RU</t>
  </si>
  <si>
    <t>1P1CAGZ98PO2AYKEER67</t>
  </si>
  <si>
    <t>MXRE2GWVYHSZGK7L493U</t>
  </si>
  <si>
    <t>THS0XE81KGKMMESAY802</t>
  </si>
  <si>
    <t>98V3TDCSAI3D9TGYE42O</t>
  </si>
  <si>
    <t>E17CT5FB503ROJ9WW30V</t>
  </si>
  <si>
    <t>AYH8DLBBK4YDKV6OR07X</t>
  </si>
  <si>
    <t>4IZML962H01TJ42Q3GK3</t>
  </si>
  <si>
    <t>LW5D4O2853SXS5FHMRB5</t>
  </si>
  <si>
    <t>23WK0R3YNKNTHIMU8HL4</t>
  </si>
  <si>
    <t>BX8VRYN8GO8YQIS8T3XY</t>
  </si>
  <si>
    <t>II54BNTNEAQ1FQ5OO9SG</t>
  </si>
  <si>
    <t>6VFVQZTLEDO5KTE3RFAT</t>
  </si>
  <si>
    <t>2DIXASMK4U4HJBNQ9KN0</t>
  </si>
  <si>
    <t>ZX2VVXQKXTHN53IWXG76</t>
  </si>
  <si>
    <t>9IJN0HRDHVNTJ3GG1FUV</t>
  </si>
  <si>
    <t>70MUE75TB4GT0PEI8UFZ</t>
  </si>
  <si>
    <t>FYUUL01GW1CA12HXTL9M</t>
  </si>
  <si>
    <t>6Q70JD1XTKFWSS2S0S73</t>
  </si>
  <si>
    <t>F33IYNWLE95DN87NU2N0</t>
  </si>
  <si>
    <t>2GXE99F5SS2J7RN4HKP4</t>
  </si>
  <si>
    <t>EB9J4JU46QK2TCM53ODG</t>
  </si>
  <si>
    <t>MG3UGHKJCHXV6O5NV5QK</t>
  </si>
  <si>
    <t>M2HGDF0YEWCNWSU6OO2A</t>
  </si>
  <si>
    <t>U8N7MNHI8JMWFZDLE22J</t>
  </si>
  <si>
    <t>YLK7AVAG6GOAESTU8RRJ</t>
  </si>
  <si>
    <t>5CPRGSGLAM0R1VM20CS6</t>
  </si>
  <si>
    <t>12YL17JQ5AAZ4S8VFT2T</t>
  </si>
  <si>
    <t>VUOJDW7R8EZDE49R6FLX</t>
  </si>
  <si>
    <t>5BPRW3E7KIPD55892OAC</t>
  </si>
  <si>
    <t>XWBMPNY49EGW0QIZRGTS</t>
  </si>
  <si>
    <t>NWAZ9Z1H3QBKW7FD57FF</t>
  </si>
  <si>
    <t>B38G4EQAB7GJE9Z1MGOX</t>
  </si>
  <si>
    <t>5N5C4I3LL9DDHBS1J4KB</t>
  </si>
  <si>
    <t>SJV0HYFCJQRHG6F340VM</t>
  </si>
  <si>
    <t>PY26WX7Z2B4MGC4ACMKO</t>
  </si>
  <si>
    <t>2IMV15CYF4OOH3LSTK08</t>
  </si>
  <si>
    <t>GFMVZUBSSDBYFMFGBVSU</t>
  </si>
  <si>
    <t>N7FXZ9JHI1JFWM3ZZ1B1</t>
  </si>
  <si>
    <t>NQDQ1G6CIP8DBS77X0LS</t>
  </si>
  <si>
    <t>9BRIJ0BGBUHSV0H27XSD</t>
  </si>
  <si>
    <t>0CB1LTWS10P9UDEM7IFU</t>
  </si>
  <si>
    <t>6URKGSQ5Q3SE59ZFGX6F</t>
  </si>
  <si>
    <t>9TRJ0M2F0FCIATHKH515</t>
  </si>
  <si>
    <t>BXXUP4F6QK9F8X1Z1F5N</t>
  </si>
  <si>
    <t>QOFVVGHVZS590XVUOBHN</t>
  </si>
  <si>
    <t>9U331VGKFPVIXL9HYUOX</t>
  </si>
  <si>
    <t>RR357Z55C4N0GGTCSTK0</t>
  </si>
  <si>
    <t>J39R3CLDQGTPYI3ZXUWB</t>
  </si>
  <si>
    <t>3L7HH4G4614W07OUE4NJ</t>
  </si>
  <si>
    <t>MNUAHYQCUZNPVGI19L75</t>
  </si>
  <si>
    <t>KEPTYAE5IP9RNHXD6Z6Q</t>
  </si>
  <si>
    <t>B2G64Q6S5IFDJ295HJNB</t>
  </si>
  <si>
    <t>C9EY8ZKO2M0FG8C8MTK8</t>
  </si>
  <si>
    <t>D6TD3FO8PGJEKYT28WRL</t>
  </si>
  <si>
    <t>3WEY3TWWVQ32TZ2KK4KW</t>
  </si>
  <si>
    <t>D5H0V9J5DWSN999FE0LR</t>
  </si>
  <si>
    <t>TQFCRZQINS7ONPRXY7JD</t>
  </si>
  <si>
    <t>HTBFKPS553Y44JF1O4AT</t>
  </si>
  <si>
    <t>Q4KYMKIIGS2EKCW4W7AX</t>
  </si>
  <si>
    <t>HO9KI6BV939J3RPQHX59</t>
  </si>
  <si>
    <t>PAVQK7IXRXZVA8FAE3D7</t>
  </si>
  <si>
    <t>6PTUGK7EF95NQSDETXYS</t>
  </si>
  <si>
    <t>I69OTIAF2TR20IL1V3MB</t>
  </si>
  <si>
    <t>BNT7KF1WK5FEOOJJ6N2X</t>
  </si>
  <si>
    <t>CFELPASCYUCGF7IFG828</t>
  </si>
  <si>
    <t>INCNBT2IPFKEKY8FMU59</t>
  </si>
  <si>
    <t>LB2Y9G03PFZOFUR2YEGP</t>
  </si>
  <si>
    <t>9ER2V8A0UEXZYWC9P1D1</t>
  </si>
  <si>
    <t>Z0KP44GDOFOJQCXAWE7Q</t>
  </si>
  <si>
    <t>V12PHXFS9C3NF9E7CQ4T</t>
  </si>
  <si>
    <t>6Y8F8KEYTN5BB4ZI0M70</t>
  </si>
  <si>
    <t>E3LVB2J3JN3WFO2TA9C0</t>
  </si>
  <si>
    <t>FOYC35EOB4XT3RVMJWHV</t>
  </si>
  <si>
    <t>901EVFWOQDUZQZENJ7W4</t>
  </si>
  <si>
    <t>8J63CX76RCU5Z6OWX8QH</t>
  </si>
  <si>
    <t>LQ2TDSHZZPKRG1HVBIHP</t>
  </si>
  <si>
    <t>Z1ZURSQRLZ6MFMS3AZ5Q</t>
  </si>
  <si>
    <t>RNADI560MP9RHMP2YL0Q</t>
  </si>
  <si>
    <t>EPE41EOR0JCZA7DPH8MJ</t>
  </si>
  <si>
    <t>ZAWUXZ30CD5ZYDXV9HQI</t>
  </si>
  <si>
    <t>L5XS6EBDGDD7HEFI93FK</t>
  </si>
  <si>
    <t>O570CUGU8QW1HE4Z2QKS</t>
  </si>
  <si>
    <t>V0SRGYHCZEBXHW0PSUJU</t>
  </si>
  <si>
    <t>8NG600BI7DUS3T5F8VWY</t>
  </si>
  <si>
    <t>8CL40H39AV0X4MCBLGY6</t>
  </si>
  <si>
    <t>S0G4D3VAJZNW10AV10I7</t>
  </si>
  <si>
    <t>WHTUZ7S3MEYSNGB5ZME8</t>
  </si>
  <si>
    <t>QVD13M2GJGFYLVIM9EW3</t>
  </si>
  <si>
    <t>WKP3EJZQ2D4ZA5MGTVKQ</t>
  </si>
  <si>
    <t>2YJT1LSIP7I5RUBOXP22</t>
  </si>
  <si>
    <t>H2BZBPW5GIBCKTM6ACY6</t>
  </si>
  <si>
    <t>C5LUIBASW6INWLV7TQVV</t>
  </si>
  <si>
    <t>9P7S60OIMC3WJ4XP5SDM</t>
  </si>
  <si>
    <t>KBSPN8QYGM2BU2GE1BBM</t>
  </si>
  <si>
    <t>9UERDGYIOXI90PDE2JRX</t>
  </si>
  <si>
    <t>6Q0KO1GB3G1Z2BHDYARS</t>
  </si>
  <si>
    <t>SOK1UD2ZYSKOQ24D6OEH</t>
  </si>
  <si>
    <t>KHG9YEV149044E1GJUOD</t>
  </si>
  <si>
    <t>5NHBB8DZRLCB8763RVY7</t>
  </si>
  <si>
    <t>TJJJMO2XNUP3VFTYYM6I</t>
  </si>
  <si>
    <t>CONTV6VCRYQ6DB4XROKB</t>
  </si>
  <si>
    <t>4RM7DSC5T9SOWHVWPRH6</t>
  </si>
  <si>
    <t>WVZWI3P16YL7Z8W0MIEI</t>
  </si>
  <si>
    <t>XPYIGU811W34G8WNAVON</t>
  </si>
  <si>
    <t>MA6HX9YW392OEY51E19G</t>
  </si>
  <si>
    <t>51I2IZ0DBNQU3BFR0ILA</t>
  </si>
  <si>
    <t>XN0F2AQLWTE74H8NFE9X</t>
  </si>
  <si>
    <t>SLBTANP9EIO5U7DHMFP9</t>
  </si>
  <si>
    <t>FTBNYT63L4BCM51OMRM1</t>
  </si>
  <si>
    <t>IAQ199U5SZKNRDSZ6CTJ</t>
  </si>
  <si>
    <t>SEDT81CT0N28FWJLMOJB</t>
  </si>
  <si>
    <t>S4QOVR9OFFTH5PWC718I</t>
  </si>
  <si>
    <t>SBIFBG9EKN978Z9M4CA2</t>
  </si>
  <si>
    <t>K88QA7N9EMBSL0T89JB0</t>
  </si>
  <si>
    <t>VRKAXPMP3OXG8739O19L</t>
  </si>
  <si>
    <t>50XENZGEUTY1TPGOGDH0</t>
  </si>
  <si>
    <t>BYDCCTQYLI2E6PRMV9Q5</t>
  </si>
  <si>
    <t>8VZEFIML7ORKLU2J1A6Q</t>
  </si>
  <si>
    <t>9BWNNZP2K3QV722EYWB3</t>
  </si>
  <si>
    <t>DTATKVO2TYKFVZK3QSIX</t>
  </si>
  <si>
    <t>ML1PDR053EVM3VHLT240</t>
  </si>
  <si>
    <t>Q45FC3HB74S6UR89463O</t>
  </si>
  <si>
    <t>QKPTS33HXQEWJVGV91OI</t>
  </si>
  <si>
    <t>VA2G848CPV0C20JGMK0E</t>
  </si>
  <si>
    <t>ADD9BVREU5F63VANCJZV</t>
  </si>
  <si>
    <t>7UDKGVXFNGN30LWO6X8G</t>
  </si>
  <si>
    <t>VQL6Z49T911JO2J0PUZU</t>
  </si>
  <si>
    <t>6OR22AEY6LQE7C3SDGQN</t>
  </si>
  <si>
    <t>DFMKBICOH39MYO1T4WUV</t>
  </si>
  <si>
    <t>3FA4HQG7BE86DT94HRR1</t>
  </si>
  <si>
    <t>PIGS8N1Z9JVSRAZCFTSW</t>
  </si>
  <si>
    <t>5O0FLVSPM53TKDXUC82E</t>
  </si>
  <si>
    <t>1UCELI9S1XZ5SJTGCNR9</t>
  </si>
  <si>
    <t>MESY7W1H2LPI83UN1ZCJ</t>
  </si>
  <si>
    <t>K73ORT4DZLB4YEGKFEM7</t>
  </si>
  <si>
    <t>ZCANKGYSBNFQD27OAF2X</t>
  </si>
  <si>
    <t>2ZEDAPE3LLQBLLUT17D5</t>
  </si>
  <si>
    <t>OXVEKC8V5YJA6WDWA9QK</t>
  </si>
  <si>
    <t>Q2OERGCV98ORIE1IYQC5</t>
  </si>
  <si>
    <t>GM61FPHXQXMLWXV7ZSWV</t>
  </si>
  <si>
    <t>WQUINHBDBJEEGAGHDCQV</t>
  </si>
  <si>
    <t>IA25MG6AYXG98JVCIR85</t>
  </si>
  <si>
    <t>FE87FNEPMG501EGSD005</t>
  </si>
  <si>
    <t>DLY48QK5VKIQE3VTY7TR</t>
  </si>
  <si>
    <t>CGA965FJ4R70G1S926WT</t>
  </si>
  <si>
    <t>QVNAMBKYET7DI14NV1L5</t>
  </si>
  <si>
    <t>QTAPY12JW0WX0LLMZKUU</t>
  </si>
  <si>
    <t>PY0MY0NM75BOZZ2DKO9H</t>
  </si>
  <si>
    <t>ISBFIFJ1VHRB00V9200F</t>
  </si>
  <si>
    <t>OVK90MI9EVKC675P7GL4</t>
  </si>
  <si>
    <t>BNKCZY73HO92HTWQ6HT1</t>
  </si>
  <si>
    <t>HM6YUTPKVKFBCD8ZW1NB</t>
  </si>
  <si>
    <t>W6BAPD9Y1YS3TT1DE54H</t>
  </si>
  <si>
    <t>M4TR4FOQ9F5PLKFVO4GF</t>
  </si>
  <si>
    <t>ULM8IK6MIWIUMA2HIKXL</t>
  </si>
  <si>
    <t>RIMD89MIQ0O2XSJ7JLVH</t>
  </si>
  <si>
    <t>RJNVYADE5KIUD23ZUAAK</t>
  </si>
  <si>
    <t>RWTROHJAYZ1330ZZI9Y8</t>
  </si>
  <si>
    <t>KG67KQF7PALX0ZNT3ASU</t>
  </si>
  <si>
    <t>7KHQ9140B1BBZ7GNK3R3</t>
  </si>
  <si>
    <t>9OG631B6FZ6E0DVPHBOB</t>
  </si>
  <si>
    <t>D99L0R65J60R0XW0K5ZS</t>
  </si>
  <si>
    <t>W25WZTKY3S3RWVF7K294</t>
  </si>
  <si>
    <t>WS5NZFYOW5OJCG63P1YL</t>
  </si>
  <si>
    <t>FDX042HTZ2PNT09Z90EM</t>
  </si>
  <si>
    <t>6ME7JE83V1BITGE8NUDH</t>
  </si>
  <si>
    <t>X2YWIGX4F0JZX9RISLN9</t>
  </si>
  <si>
    <t>41E40KUQM504E9JFB0YA</t>
  </si>
  <si>
    <t>F0RJW6NPU8Q85S1KRHV3</t>
  </si>
  <si>
    <t>TVJUI083HKOYRO0ML4E6</t>
  </si>
  <si>
    <t>RWAW9GHUJI27KM58OD5F</t>
  </si>
  <si>
    <t>DO19E40Y6DHWD1Y8Y8KQ</t>
  </si>
  <si>
    <t>Y1LR61VDWQ8REE88MVCG</t>
  </si>
  <si>
    <t>C5KA7L7ZP4LODFMGI825</t>
  </si>
  <si>
    <t>9M94YMP0BD79CLW0GYFN</t>
  </si>
  <si>
    <t>7MM30ZLR4M9AB2JB69ZH</t>
  </si>
  <si>
    <t>DQDE1TQF29MI720M1XN3</t>
  </si>
  <si>
    <t>7RYY0JCP9PG5ETV9OZ6V</t>
  </si>
  <si>
    <t>2DMS4ZJO5BBDQ6ZFF0AD</t>
  </si>
  <si>
    <t>SK5CS94DCXG8W5DB6WJT</t>
  </si>
  <si>
    <t>4E4SNNVT8ZVHLASHGBQE</t>
  </si>
  <si>
    <t>SDV5U0M394QKPN60K5M9</t>
  </si>
  <si>
    <t>4YKRAVLUPKTFPC09MTM9</t>
  </si>
  <si>
    <t>YU5WWMMGW634QNEAEJ50</t>
  </si>
  <si>
    <t>JJX50A5RXC00U53FUE8Y</t>
  </si>
  <si>
    <t>TEPAYPLZ89H8GFA7RVCG</t>
  </si>
  <si>
    <t>ZU34WIBUJ5W2VQ57V1LK</t>
  </si>
  <si>
    <t>O2ISDQS83IWHPUJM627A</t>
  </si>
  <si>
    <t>O3K5LP5ZWURWXARKBIRI</t>
  </si>
  <si>
    <t>GN0K5VMLOYEAMZYXMS0N</t>
  </si>
  <si>
    <t>7N4LSKS1UJFRJ8GKLFTI</t>
  </si>
  <si>
    <t>7WDMAASNPPRVC9ZVZDBT</t>
  </si>
  <si>
    <t>UEYI3RHD0D74VZRRZH9Z</t>
  </si>
  <si>
    <t>5UOW6YHPM1HPSDHE37IB</t>
  </si>
  <si>
    <t>OCJQH9840W2U6PKAMWS0</t>
  </si>
  <si>
    <t>ECPF2M9DV9QN4GI45OO9</t>
  </si>
  <si>
    <t>M4FUMOW3HAPAL9ZTBENY</t>
  </si>
  <si>
    <t>4NB61826H73R2S7ALGYD</t>
  </si>
  <si>
    <t>EY0DI6IBUA1AUHH4NKFU</t>
  </si>
  <si>
    <t>02LJJHSJQYOLHQOATJ2K</t>
  </si>
  <si>
    <t>MX2G8AP5XVJICEVETZPP</t>
  </si>
  <si>
    <t>4BCPCRTTU0DA2D5J3A62</t>
  </si>
  <si>
    <t>S3525CSV0KCU3IMPQVJW</t>
  </si>
  <si>
    <t>3U5890QVPOINDB87M7E0</t>
  </si>
  <si>
    <t>TG0GYUJUDEM51P8ZUVB1</t>
  </si>
  <si>
    <t>AVU6P7DH3O5VD9D5RB67</t>
  </si>
  <si>
    <t>C9WHCLZ7SB2ZYIK699M5</t>
  </si>
  <si>
    <t>9QH9OGUU2K5UZYLXPDMD</t>
  </si>
  <si>
    <t>BC2WFQSZI2J2O3JF7N44</t>
  </si>
  <si>
    <t>PRX4YKZ8KV0R2YDED9P1</t>
  </si>
  <si>
    <t>KIMRBV2IHQH9WLK5RG6T</t>
  </si>
  <si>
    <t>X6IAM450UEF2I49BDNOW</t>
  </si>
  <si>
    <t>25JI5CT9LSI84MB3HPQW</t>
  </si>
  <si>
    <t>NB16DHBTETIW0V1ZSGSC</t>
  </si>
  <si>
    <t>9LWUEHX8WYY07FTHCSVH</t>
  </si>
  <si>
    <t>6Z0B3RA3O8XKREQ5BYZD</t>
  </si>
  <si>
    <t>IUJWTG7IGNXUA2MVIBQN</t>
  </si>
  <si>
    <t>7P0FG03B0TW3UN4GFAB2</t>
  </si>
  <si>
    <t>8K0PGB49SN8QHB5JGCF4</t>
  </si>
  <si>
    <t>FU1QGFHF30FKJZ40QZPZ</t>
  </si>
  <si>
    <t>75NDDCYXYXVYESQYZ0VM</t>
  </si>
  <si>
    <t>ONT6XB1JQDP547PDD33I</t>
  </si>
  <si>
    <t>53JM57E1RYTC8JIT6G0X</t>
  </si>
  <si>
    <t>7J5SAK0KLXS3CJJAKR4M</t>
  </si>
  <si>
    <t>ZFWSVO6K6N2K3XJDTVMD</t>
  </si>
  <si>
    <t>5109WZYJMOWBW8490EVU</t>
  </si>
  <si>
    <t>EAQI8L0XQVH90TDVJZO8</t>
  </si>
  <si>
    <t>JY697OE3THRJGQQAQNDX</t>
  </si>
  <si>
    <t>VSE1VEQDHF6L0UBK91XM</t>
  </si>
  <si>
    <t>XEQPK3NLSCAAEO5R7C9N</t>
  </si>
  <si>
    <t>C2KXGVEPHMGBSYEOBAB3</t>
  </si>
  <si>
    <t>O3WBL66S1ONY3LC5S478</t>
  </si>
  <si>
    <t>APUZLQR2V1YJYNYOMUO8</t>
  </si>
  <si>
    <t>GXTCPC1JJ54VWED2C0GE</t>
  </si>
  <si>
    <t>5NOF4YDH5AI0YUS0MVDP</t>
  </si>
  <si>
    <t>BWUO28LMAT8T6AA4XKEO</t>
  </si>
  <si>
    <t>EVLUXKK1P53P7TQUQ2PS</t>
  </si>
  <si>
    <t>UGA6SJIWOAZ1HX18T5O0</t>
  </si>
  <si>
    <t>KO53ZGJ96IOW6JEAO402</t>
  </si>
  <si>
    <t>0U3NPWPLXX0RA9S52T3Z</t>
  </si>
  <si>
    <t>ISA5ADMY50OYEJU1F9KT</t>
  </si>
  <si>
    <t>9KN4W9M5LBX2JI2TIEI3</t>
  </si>
  <si>
    <t>RXCSVPX4MJJ6Y87M0E40</t>
  </si>
  <si>
    <t>KOQWV1R7XV1P0HNAC0JO</t>
  </si>
  <si>
    <t>YSEWKAU6I0E3U78MWZO5</t>
  </si>
  <si>
    <t>POHGYQJBNEKBRMWC0AQX</t>
  </si>
  <si>
    <t>FUNM5AFOG0UI484XFMJA</t>
  </si>
  <si>
    <t>UMTR3LBAVPY8VATUUSG4</t>
  </si>
  <si>
    <t>7DPSNDSFKN7M6K8TU2O4</t>
  </si>
  <si>
    <t>KBWA8YA2LT367N83YF8I</t>
  </si>
  <si>
    <t>B1RMOPK0ZQRZ9M2SIEFH</t>
  </si>
  <si>
    <t>YT3FZXZQWMGLJ995OJ8P</t>
  </si>
  <si>
    <t>M3B6X06AG0S0JC7N6PSL</t>
  </si>
  <si>
    <t>23AEQDSNUU6S9CQR81WT</t>
  </si>
  <si>
    <t>GMNKZW1IHUG4SJZ1S7ND</t>
  </si>
  <si>
    <t>L5M890HVXOVRUMHMUQGQ</t>
  </si>
  <si>
    <t>D0QNGSRQGT9FRUG1BQWK</t>
  </si>
  <si>
    <t>K6KDYWHEYH6NJ85WLT7P</t>
  </si>
  <si>
    <t>HUMB3S1LI0J5HSU5AIW9</t>
  </si>
  <si>
    <t>IC2S8MB5QWPVI2BY1U4G</t>
  </si>
  <si>
    <t>FHNH1FAQBAAGRZIKJU6P</t>
  </si>
  <si>
    <t>S3UAYQI79NRSK2UEB660</t>
  </si>
  <si>
    <t>FMEER3TDH0YQBNES63PS</t>
  </si>
  <si>
    <t>1NIN7XN58NZP2DGFV7MO</t>
  </si>
  <si>
    <t>RNT28EGL43H8UDZWRJ66</t>
  </si>
  <si>
    <t>9CZ19AXDAV23PA0PLYI6</t>
  </si>
  <si>
    <t>4JHG70HJ4NFIMIAU0Y4I</t>
  </si>
  <si>
    <t>T8E553Z66KOZO4THL2AF</t>
  </si>
  <si>
    <t>67NK3RPUK0DNBAB3B1WI</t>
  </si>
  <si>
    <t>Y2RIXDHDFWU3DN0RK2B9</t>
  </si>
  <si>
    <t>LKABCUHD90DWI75V25D8</t>
  </si>
  <si>
    <t>54IKXNACRZL90CIG7KJZ</t>
  </si>
  <si>
    <t>5VH6VFVVIWX0UGGRQF66</t>
  </si>
  <si>
    <t>I0RNIUMFULT9HZ81E27F</t>
  </si>
  <si>
    <t>83N95W1OG5CSYMUPIDL8</t>
  </si>
  <si>
    <t>NB4RDG8QCCZRJ9X4ECYL</t>
  </si>
  <si>
    <t>DFGGICDBVPM71LRJISFT</t>
  </si>
  <si>
    <t>4SD1FCXL40MNPAVNAV4U</t>
  </si>
  <si>
    <t>GNDKIO5KWKJRS8M3F3ZG</t>
  </si>
  <si>
    <t>ROZJCBVW7XBYIO50HWOR</t>
  </si>
  <si>
    <t>7G3VW19JUR4EPOYD06DA</t>
  </si>
  <si>
    <t>ON7SAKH3X6BPOJ8WNF9M</t>
  </si>
  <si>
    <t>C57KSZ6MHQBGBJSV3LGS</t>
  </si>
  <si>
    <t>XLSO05QGCQ3NCBI07HLA</t>
  </si>
  <si>
    <t>GG08D0F1KUTUVFJEWSTG</t>
  </si>
  <si>
    <t>4Z7TZ7AUV4UH0G5SGN4A</t>
  </si>
  <si>
    <t>RWATGVYMBPRTACGSFDT4</t>
  </si>
  <si>
    <t>PPYCVZELG4P5QC3X0IBC</t>
  </si>
  <si>
    <t>JF3NQ4PZ0AB6816BGLWK</t>
  </si>
  <si>
    <t>VK2OJZCVEUHSY6AVO5VP</t>
  </si>
  <si>
    <t>FUDZHAWMKXFS6NU1Z64C</t>
  </si>
  <si>
    <t>MFUD9VWGRF0UEGQOP2OF</t>
  </si>
  <si>
    <t>UX20SIFUPYQDHTEJL7F0</t>
  </si>
  <si>
    <t>SHEXS74C94GWURIRDHDG</t>
  </si>
  <si>
    <t>1H9HWMB44U9F32FN20AB</t>
  </si>
  <si>
    <t>FUAGN1WR7P1JKQ04GVKS</t>
  </si>
  <si>
    <t>596GRP24BH244MMY09LE</t>
  </si>
  <si>
    <t>W57VJBEIM4PJ99L40VCT</t>
  </si>
  <si>
    <t>W7ZEF4E5FLZDV93ZK7DO</t>
  </si>
  <si>
    <t>PCDLUC1U0E8KP0X8H370</t>
  </si>
  <si>
    <t>6JP5E0H5FNY527VLTLSC</t>
  </si>
  <si>
    <t>E7RT696Q346N8ITNGGBJ</t>
  </si>
  <si>
    <t>LQAFMT2MNIFN2SCYC8RA</t>
  </si>
  <si>
    <t>BJSHUO1YC4GSLTHGDJF4</t>
  </si>
  <si>
    <t>FLRZ5QHO48K9AA6IXS40</t>
  </si>
  <si>
    <t>BDYUGZVHYOB6AVX0IOYK</t>
  </si>
  <si>
    <t>7WVJAIAYGRB4G48S4PRL</t>
  </si>
  <si>
    <t>6J820E8HF45FD3G3B5GK</t>
  </si>
  <si>
    <t>HX02URP7DZ7Y31DNGA31</t>
  </si>
  <si>
    <t>0N5O20RPTJA1NOL806NI</t>
  </si>
  <si>
    <t>25YGA23FUVCI1GAUDRRY</t>
  </si>
  <si>
    <t>JFWXFCREF3GI7YI78RXN</t>
  </si>
  <si>
    <t>YNYIM7BDNEWKRIP1IVQB</t>
  </si>
  <si>
    <t>ERVZUISM4ZTA8KSYFT5F</t>
  </si>
  <si>
    <t>SPJYFGS6PW7B8KV2ISPJ</t>
  </si>
  <si>
    <t>IF39JYX332LW0M2C1E2Z</t>
  </si>
  <si>
    <t>E2MZZ0WVW0FWA99GPVIV</t>
  </si>
  <si>
    <t>MUMF8XTQHDNJA4CGAKX1</t>
  </si>
  <si>
    <t>715ZQDSVBJJ4ES70JQ22</t>
  </si>
  <si>
    <t>FNSDZ5XZFBKUUFTGGIK0</t>
  </si>
  <si>
    <t>5U3FWB4GQTUY2SDDLQ8V</t>
  </si>
  <si>
    <t>V8Z9JDEJ27I2A9TOY3TS</t>
  </si>
  <si>
    <t>OHPWRNG3USC5ZAL45CXQ</t>
  </si>
  <si>
    <t>NLCVSIKONME2C7Q9DRQY</t>
  </si>
  <si>
    <t>7F5XBZ7KTQV1M0VD0Z4V</t>
  </si>
  <si>
    <t>75Y2M2UURL7SGG66YHJC</t>
  </si>
  <si>
    <t>TWI0P6VWDSM22Z97VOWC</t>
  </si>
  <si>
    <t>15O96KO61IKJAE9F1XWZ</t>
  </si>
  <si>
    <t>ETKQDGWY3SN0DRQTRIL7</t>
  </si>
  <si>
    <t>B91JRL0RTQZDSNC3IT4R</t>
  </si>
  <si>
    <t>YPXJWMIM9FBS72JI7LUW</t>
  </si>
  <si>
    <t>91NMK4EP8PGFIDJ40UZH</t>
  </si>
  <si>
    <t>KBOLLLSKB7AV0OO9WCI4</t>
  </si>
  <si>
    <t>1PVCOPZE7QUF1PPZ1ZIL</t>
  </si>
  <si>
    <t>XI5KHOVV3IHC8IMS8WWT</t>
  </si>
  <si>
    <t>4GFFZZY9UDZIS37PS603</t>
  </si>
  <si>
    <t>38D2S636T2MSXT2Q4IPX</t>
  </si>
  <si>
    <t>85IUGFE3FPVPO072C6SU</t>
  </si>
  <si>
    <t>1ADQUA5ZOOB6VV2V8BRP</t>
  </si>
  <si>
    <t>DCQ39SUNRBW2K6U53M49</t>
  </si>
  <si>
    <t>Q1JIS5574U15ZOYMNKIB</t>
  </si>
  <si>
    <t>XCF4AO8Q4PNGYMA7KGNP</t>
  </si>
  <si>
    <t>NGUWLIVJG2MXTTO4DIHW</t>
  </si>
  <si>
    <t>Z5EP01NE23UMWAVK7P5C</t>
  </si>
  <si>
    <t>NN1I5SM36Y6SYNBG7KG8</t>
  </si>
  <si>
    <t>EYRBXJTJ6SBKABID7V81</t>
  </si>
  <si>
    <t>V5OTXMK404P429O9689S</t>
  </si>
  <si>
    <t>05V8NBS30P86SIT3HZX8</t>
  </si>
  <si>
    <t>6OLF72T30NZ8RVZTL9BR</t>
  </si>
  <si>
    <t>ZFGXAQV6O8CK4TH9SG8Z</t>
  </si>
  <si>
    <t>Z18X0NTAWPLHE695HXCY</t>
  </si>
  <si>
    <t>BENON1IJST2S0ZD8Z921</t>
  </si>
  <si>
    <t>SJQ3PM74AIW12NML9DLB</t>
  </si>
  <si>
    <t>3VJOD6VXIN9W0JVWLXEA</t>
  </si>
  <si>
    <t>IA6RYCRMQVGQ5ON6ECGB</t>
  </si>
  <si>
    <t>SUM413QOOG71BLKCWFU4</t>
  </si>
  <si>
    <t>RSS5VV7P6LYY8PFKMW80</t>
  </si>
  <si>
    <t>2F9PU22UHWL6W02TZ68J</t>
  </si>
  <si>
    <t>HV822V5SAJM4DPCIG0S4</t>
  </si>
  <si>
    <t>OODRBODQNQ0HYKK1MS6X</t>
  </si>
  <si>
    <t>7DY2JBQAI5FE3S6VAQ7S</t>
  </si>
  <si>
    <t>MTMNE4SHT8M7UHBEPSCM</t>
  </si>
  <si>
    <t>5KK2VRE6C1Z5ZKJCE57X</t>
  </si>
  <si>
    <t>OXS78BUHLYU5MH91KICE</t>
  </si>
  <si>
    <t>H7M1UWS1AN5PMGMRVMFJ</t>
  </si>
  <si>
    <t>Q250C3ABTMUJH7Q65EF2</t>
  </si>
  <si>
    <t>AAOG01M9PVWUMQ4H1HTH</t>
  </si>
  <si>
    <t>G1B549WLP80H9GSGKC1O</t>
  </si>
  <si>
    <t>4QXPVGLO4WMKPT9DAVRP</t>
  </si>
  <si>
    <t>ZNWCCAC1G5RTOCADG8TB</t>
  </si>
  <si>
    <t>KCEWKMI29G9YE431CI59</t>
  </si>
  <si>
    <t>NQUR1HZZUMYEQEAHGSOT</t>
  </si>
  <si>
    <t>7OHU976C3QN1AXLJ4I4J</t>
  </si>
  <si>
    <t>FTBKOPSJVPHGNG2DXR9S</t>
  </si>
  <si>
    <t>QWBCFHPYBAJAVRU6ALIE</t>
  </si>
  <si>
    <t>706LMGJ67QURGOXZ7973</t>
  </si>
  <si>
    <t>KFX6SO76N6RDSJW4RS15</t>
  </si>
  <si>
    <t>3JPJE3X62BAB8NK9FURC</t>
  </si>
  <si>
    <t>KJ3DN40VGG6XTGW8MDL9</t>
  </si>
  <si>
    <t>KUH2KWBVCYATRIZL5RYX</t>
  </si>
  <si>
    <t>MV4DE6O1SG63Z0OMA38O</t>
  </si>
  <si>
    <t>4IV42YWMGMMCPYZCP5PN</t>
  </si>
  <si>
    <t>JH4PRIAZVNP8CHC88C8R</t>
  </si>
  <si>
    <t>BUJRA1O9LXJ04K1QEAFL</t>
  </si>
  <si>
    <t>LYW3CGN3GSHWF8NKYHHL</t>
  </si>
  <si>
    <t>AP677XAIU1S5SQVNNXK1</t>
  </si>
  <si>
    <t>4514PCE6GTY0WB8PV5JC</t>
  </si>
  <si>
    <t>LRPQMIRXBJWKK5K52IKW</t>
  </si>
  <si>
    <t>E8U5WFMYRS0OJJDCE2UM</t>
  </si>
  <si>
    <t>491FB5NJTNZF97JULQ24</t>
  </si>
  <si>
    <t>JRWW0M7TOFQA29YTPL9Y</t>
  </si>
  <si>
    <t>Y418ABUHTBRHALI4JAJG</t>
  </si>
  <si>
    <t>47857YK1V5T6KLNUNQBC</t>
  </si>
  <si>
    <t>V4YTSNGO6AQIOTXS22CA</t>
  </si>
  <si>
    <t>X6XBQ0VAVK84E83ACFA4</t>
  </si>
  <si>
    <t>PV3NWRP2KNY2VXX0H1NL</t>
  </si>
  <si>
    <t>AQHD9KTIQN1538BUNU95</t>
  </si>
  <si>
    <t>BW92JB59UDNJXF4LAM6V</t>
  </si>
  <si>
    <t>U0WWRPL6U7DF6YT8BQ9O</t>
  </si>
  <si>
    <t>VADM6T68D739OHVC5SLJ</t>
  </si>
  <si>
    <t>05A3RGBDYWW7BYQJALWF</t>
  </si>
  <si>
    <t>G0A6IHXV6YO45V43JFCV</t>
  </si>
  <si>
    <t>EA61CI5TV6O45J5ZW8YD</t>
  </si>
  <si>
    <t>SY7352LFQ6KJ22P345YS</t>
  </si>
  <si>
    <t>ARZZZCZ4M6DIDLBZY7GK</t>
  </si>
  <si>
    <t>404K3GFWS20LGH7836QL</t>
  </si>
  <si>
    <t>4Z61OGD46YI7N6QUFVVK</t>
  </si>
  <si>
    <t>U4DXW44QU1PY3Z1YJE01</t>
  </si>
  <si>
    <t>L4HDTBHDOAV13AUS4SC9</t>
  </si>
  <si>
    <t>CXS9K6OWWGUJG80VJ3TN</t>
  </si>
  <si>
    <t>5RTWZP65EMORD97P494S</t>
  </si>
  <si>
    <t>ST1IN1UXKOJM165YCKHI</t>
  </si>
  <si>
    <t>HU6R2ZT6FTOUVDXSECNB</t>
  </si>
  <si>
    <t>TX45C21QRONARAYURL21</t>
  </si>
  <si>
    <t>5UUR6T86Y8T6INW1LPWS</t>
  </si>
  <si>
    <t>O50K42YXMQLAHO2AD69S</t>
  </si>
  <si>
    <t>TGU48N2T5V699HPU72R9</t>
  </si>
  <si>
    <t>BH7V0ZTR8IMZWUO6GVFW</t>
  </si>
  <si>
    <t>HVF077CG64IJBHZM88N8</t>
  </si>
  <si>
    <t>XCJADM1NQ6BC4TMSVSSH</t>
  </si>
  <si>
    <t>1E3FLDOJ8MRO2KIVQULB</t>
  </si>
  <si>
    <t>FX667ODUCFVRQVYFVR9C</t>
  </si>
  <si>
    <t>IJKO193W4X65ILGX8EPB</t>
  </si>
  <si>
    <t>V7VWBPKGV2CYOXDMI5E9</t>
  </si>
  <si>
    <t>7HOL89HIMDK1DMCORQJJ</t>
  </si>
  <si>
    <t>9UU6TO3AQ8A1RNP6A2F2</t>
  </si>
  <si>
    <t>8PSXBA0XQEVQHYMUFELE</t>
  </si>
  <si>
    <t>W5AZMZNHHN3HJ0528ID2</t>
  </si>
  <si>
    <t>ZTEBAP2CVOUNPCKIYOBD</t>
  </si>
  <si>
    <t>9QR8YXHR6W7CUWBVNBAK</t>
  </si>
  <si>
    <t>LZ9TTOLKAT2OXQ2N2CRL</t>
  </si>
  <si>
    <t>PRNBUF8MAD0SAORHF48V</t>
  </si>
  <si>
    <t>W24NX687LYIZJW7MHY9C</t>
  </si>
  <si>
    <t>ZG1WM1B5M8JPESPIOX80</t>
  </si>
  <si>
    <t>PEISRSJVY5ZJ8XM2RB4X</t>
  </si>
  <si>
    <t>YQZ943I3T11CI91J3U9S</t>
  </si>
  <si>
    <t>O2J65V2FWM33DROIIMO0</t>
  </si>
  <si>
    <t>44Y6QNLINGV4R9OF3Y7F</t>
  </si>
  <si>
    <t>WEX94HC1K7LRIJXLZF7H</t>
  </si>
  <si>
    <t>958YMIZ2FOHK38P0XL68</t>
  </si>
  <si>
    <t>389C9PRT3JZYQN9PAIZD</t>
  </si>
  <si>
    <t>4J47EB7L2T19F5XYLCS8</t>
  </si>
  <si>
    <t>B4HMCLGAN26VIYP55UEK</t>
  </si>
  <si>
    <t>1QXOBHBRO565PSFMK1PQ</t>
  </si>
  <si>
    <t>EQVEW77SGIDO0AEJX144</t>
  </si>
  <si>
    <t>YWZPT59JLSPTWMZ2AE93</t>
  </si>
  <si>
    <t>8NSHPI03M0LLSFUVO32Y</t>
  </si>
  <si>
    <t>UPOU3NFGMMU1KQ9683M9</t>
  </si>
  <si>
    <t>YS384647MB75PDY4MLUL</t>
  </si>
  <si>
    <t>0DRK8PLOFZFPSWWLMYHA</t>
  </si>
  <si>
    <t>ZBMVUCA2LISNTYFCNWHJ</t>
  </si>
  <si>
    <t>7BSGWG1I0MDBD024PDCA</t>
  </si>
  <si>
    <t>THN1ZYH8Y2ZQQS0UEXV9</t>
  </si>
  <si>
    <t>LVECGXC8YI49XDT5FXIJ</t>
  </si>
  <si>
    <t>2KDKN729AGG028M8PI04</t>
  </si>
  <si>
    <t>ZJVGTE6PZZDP9IA1RTQA</t>
  </si>
  <si>
    <t>N2O9U56XQFIFA31I4TSV</t>
  </si>
  <si>
    <t>BG3ASQC7XOAU1BG67Y9Z</t>
  </si>
  <si>
    <t>8KVAYF8INZXFDCLKY2FU</t>
  </si>
  <si>
    <t>TQ8K8RLBWVJVS2W80TA4</t>
  </si>
  <si>
    <t>9OCFNZUM8VU52FTNPQNM</t>
  </si>
  <si>
    <t>R3EJL9PCX84P1J1V5KRQ</t>
  </si>
  <si>
    <t>NZOQQM3KA3NHHILXV2Q5</t>
  </si>
  <si>
    <t>ANPF1WRRJ5VVH33PSVML</t>
  </si>
  <si>
    <t>N4H8J1GY9I1LGCCZAPQC</t>
  </si>
  <si>
    <t>QXRL0FH7373JHNJ87HVA</t>
  </si>
  <si>
    <t>ANUA0QRQI5V9YW6QMILZ</t>
  </si>
  <si>
    <t>6AX2YPTQ27V20GAXB0OP</t>
  </si>
  <si>
    <t>K189JRCHLZ9A23CW711Y</t>
  </si>
  <si>
    <t>GY07XGWTAIW9AM9PSFYG</t>
  </si>
  <si>
    <t>G8MRYDY14YNRG4382LAG</t>
  </si>
  <si>
    <t>AHC1RG36FM3HRZQDGY3Y</t>
  </si>
  <si>
    <t>6K9ITI5HQTN0K5Q9Q6WU</t>
  </si>
  <si>
    <t>OCK9P4DUMN7HW4X3IYYX</t>
  </si>
  <si>
    <t>OSFG7TZ4QR63XH7O83DS</t>
  </si>
  <si>
    <t>46FIN1T678XX60K4TIBE</t>
  </si>
  <si>
    <t>VV0EZMPEAUL50KL0XJR5</t>
  </si>
  <si>
    <t>IJ95QHNKFL1EY8BE4NE4</t>
  </si>
  <si>
    <t>XDBR5FY4VYJ8SCCR8851</t>
  </si>
  <si>
    <t>U9JR2C9LTVC05L5XDK2O</t>
  </si>
  <si>
    <t>KMI56VZNVF93Y24S032P</t>
  </si>
  <si>
    <t>1267MR6TUN2CDAM1LWHA</t>
  </si>
  <si>
    <t>YG3X6J05DHZZXJJBXJ4S</t>
  </si>
  <si>
    <t>0R7QLSIQE7LEK2M3AG75</t>
  </si>
  <si>
    <t>H62CFQ2QODCH3YPV7LQI</t>
  </si>
  <si>
    <t>YAELDGX7N2WM7IK4D61F</t>
  </si>
  <si>
    <t>QT8XH4W82VGN7JWOR1A5</t>
  </si>
  <si>
    <t>1AGUVF4RTFP2F8G5NWC0</t>
  </si>
  <si>
    <t>K7FZZZOGM4RAHOJR2LPS</t>
  </si>
  <si>
    <t>9GRLSAFI35X4JH21VWFG</t>
  </si>
  <si>
    <t>6AYRYJWDKBM8IARND7P8</t>
  </si>
  <si>
    <t>IYT6X7HQ7OAB525TUTQI</t>
  </si>
  <si>
    <t>IUBW06BDIOP7DNC4L0CF</t>
  </si>
  <si>
    <t>DMCXC7MUJEYPS04IAX05</t>
  </si>
  <si>
    <t>P0K3SESO8TE3H47YZOYP</t>
  </si>
  <si>
    <t>YARILN8MB3B9AOLSTKST</t>
  </si>
  <si>
    <t>ALKMAVWJB81GTQQSL6RK</t>
  </si>
  <si>
    <t>XP2T7GM5535VDOP7VBSB</t>
  </si>
  <si>
    <t>0UASGYV07E184DVIS3EA</t>
  </si>
  <si>
    <t>54VKG11LPUY9YXUR0QIQ</t>
  </si>
  <si>
    <t>XP4N8BTO38D1OUPE70WU</t>
  </si>
  <si>
    <t>IJ3Z5G0QSCWJ97FRX8Q7</t>
  </si>
  <si>
    <t>MMK7A24DSQLWQF60O2UT</t>
  </si>
  <si>
    <t>AVGIFNAMAS5MHVXIRVEV</t>
  </si>
  <si>
    <t>ZMAMIS9Q85VEYBQ3PUEU</t>
  </si>
  <si>
    <t>HYG99J9IW7GXLB96VXV1</t>
  </si>
  <si>
    <t>1M98IK6E20Z1LHOUC88Z</t>
  </si>
  <si>
    <t>CXFGC0HXTXJSVGB70QZ2</t>
  </si>
  <si>
    <t>U7HVZTKBION1NPPUS6JO</t>
  </si>
  <si>
    <t>92G9Q1CNBI8X3HQXKD6W</t>
  </si>
  <si>
    <t>A8WQ7QMC8KFENL40M8S8</t>
  </si>
  <si>
    <t>66E4J8YW7SDRUYTKIJBQ</t>
  </si>
  <si>
    <t>3XTIGWLXY4EOY32HLNIN</t>
  </si>
  <si>
    <t>1R2MTMAG3PGHD38KL3BC</t>
  </si>
  <si>
    <t>8OY3WUR2WWS2U16QWN9A</t>
  </si>
  <si>
    <t>VEX6KZTX0J6AHT23JWRJ</t>
  </si>
  <si>
    <t>6SOFJ22TPG21ID90WBUX</t>
  </si>
  <si>
    <t>WCMRC83NDQHR2OM9R1XR</t>
  </si>
  <si>
    <t>A348YFS3MKWM89F1N6TY</t>
  </si>
  <si>
    <t>CPKAGPNR4AX52M9HIETB</t>
  </si>
  <si>
    <t>Q5K5TE673V4TWYDKYHQ4</t>
  </si>
  <si>
    <t>IAZG6N5K5R0MMMJZ5NAH</t>
  </si>
  <si>
    <t>0FSC5NWWKW2688ULOMQ0</t>
  </si>
  <si>
    <t>Y3469CTKSUFNSHV731Z9</t>
  </si>
  <si>
    <t>KVXGEEPEG1KGW2BO6VB2</t>
  </si>
  <si>
    <t>R1MIFQZDLLQQZD76QVY4</t>
  </si>
  <si>
    <t>BTV6WFJJX5O6BSTBXZNP</t>
  </si>
  <si>
    <t>VFTPWO3HG0DY5G8QCJBF</t>
  </si>
  <si>
    <t>NF2JNKEVSWAE5FD2GZQG</t>
  </si>
  <si>
    <t>H4A85CLKLFBA670Q683P</t>
  </si>
  <si>
    <t>N42JZ0UOVJKZT6BRBH8T</t>
  </si>
  <si>
    <t>7GY4Z7DBAQNQFT07O6BQ</t>
  </si>
  <si>
    <t>QWQBC1PZUQUWAGO4F0SH</t>
  </si>
  <si>
    <t>KSX8DCBKMBW2FGJ7SM6O</t>
  </si>
  <si>
    <t>GZST4DB395I8I53T2ZOD</t>
  </si>
  <si>
    <t>8FYTUZ4WMDMT04S5E8ZZ</t>
  </si>
  <si>
    <t>C5EUXBGEQNHAX8KU0AD6</t>
  </si>
  <si>
    <t>NSWFH1AONQPEXV9JZXOO</t>
  </si>
  <si>
    <t>WQ4I3W8AEYLS9PDHEF95</t>
  </si>
  <si>
    <t>2WSVZCBA0COIQR2SWE52</t>
  </si>
  <si>
    <t>8R3LO5V2LHEIQTTBM3JW</t>
  </si>
  <si>
    <t>EMW9JYBPH143DT4PAB7G</t>
  </si>
  <si>
    <t>FUA0ZX8G9AL6CU56C57K</t>
  </si>
  <si>
    <t>3GAEDZOMCSCFSYRM9K02</t>
  </si>
  <si>
    <t>7QIX0ZZIX5ZWUCEZLLYK</t>
  </si>
  <si>
    <t>XI9QJVEJ2L6H4VPRHC0P</t>
  </si>
  <si>
    <t>FMCJYMCMNY2IFA897H3K</t>
  </si>
  <si>
    <t>UKTFQGO849XVQHVW6L81</t>
  </si>
  <si>
    <t>FN3YOKHHAVW44K1J475O</t>
  </si>
  <si>
    <t>JO5NPSCC0VUJ2FXPG1W6</t>
  </si>
  <si>
    <t>TE0QLXUD1E3DIVYYBZR5</t>
  </si>
  <si>
    <t>902L243TO59HNPA4X3VI</t>
  </si>
  <si>
    <t>YHR5JJZR5151LJEY4JSQ</t>
  </si>
  <si>
    <t>D8TVV5OUEWWN5AIAFIK4</t>
  </si>
  <si>
    <t>I34F16W5SJ2RFL8XAOEB</t>
  </si>
  <si>
    <t>R58EG9VNP17LHU4PFTZS</t>
  </si>
  <si>
    <t>LCTVPPAD5T6T5RYV1LX0</t>
  </si>
  <si>
    <t>2IU5XQ48UVEJ85TEJQJL</t>
  </si>
  <si>
    <t>J71SC36UE82R6IUZPSZ5</t>
  </si>
  <si>
    <t>BYSAWM5GHUDF7JATDKNX</t>
  </si>
  <si>
    <t>FNBR2MYFTYKF5798IGH1</t>
  </si>
  <si>
    <t>WDPBYZJ6C7B8QWAGIUZ6</t>
  </si>
  <si>
    <t>OWT01B0KU45W0I9MG3NF</t>
  </si>
  <si>
    <t>HQ87FBYR0LHUC8HVBXNI</t>
  </si>
  <si>
    <t>H35BPD1T1RCRS65KTM02</t>
  </si>
  <si>
    <t>UIO1OARQ55ZWNZN2VPYX</t>
  </si>
  <si>
    <t>YU53K1CBHBMGSNKH9129</t>
  </si>
  <si>
    <t>WLCU57IHXW24UVOJX48F</t>
  </si>
  <si>
    <t>NUDFUC2LLNVOU28S9EUU</t>
  </si>
  <si>
    <t>JEKCXRVYBXTTN8QZEAUF</t>
  </si>
  <si>
    <t>C96F0TGQOPELL3GS3WL7</t>
  </si>
  <si>
    <t>9P1V7TITU3ZEW75DWXXF</t>
  </si>
  <si>
    <t>N8F724A6BE98A2J4KSZX</t>
  </si>
  <si>
    <t>ULE6OWBE6YNREMHMN4P7</t>
  </si>
  <si>
    <t>JPQ6M4L8C4YHBSN01D8Y</t>
  </si>
  <si>
    <t>4GMGWF2IXOAQ9BWO01RP</t>
  </si>
  <si>
    <t>UTO92TTMMRG8UE93QQOJ</t>
  </si>
  <si>
    <t>EGNR2HRC0BG9M9MX6TM8</t>
  </si>
  <si>
    <t>BWTHFWNKAB25FGC1I0C2</t>
  </si>
  <si>
    <t>LF0Z84M6JW2BU2KTAML4</t>
  </si>
  <si>
    <t>Q0D36T9VOTA6MQHTH6S0</t>
  </si>
  <si>
    <t>QE0ULDS77DQYIUFMV1AC</t>
  </si>
  <si>
    <t>U3S57C20SGT3DZLD9LGG</t>
  </si>
  <si>
    <t>GGJ73V16M5HN3WB7PD0P</t>
  </si>
  <si>
    <t>FXXU4UT8MFUVMDM9X3H1</t>
  </si>
  <si>
    <t>6BBGA3A6J8FRG1JLDZ08</t>
  </si>
  <si>
    <t>0PMRGIOYR9JOE8LMETRJ</t>
  </si>
  <si>
    <t>27E46C3NK4GSV6MPOULL</t>
  </si>
  <si>
    <t>SZW21TXZY59PVXH8N96L</t>
  </si>
  <si>
    <t>742WI2ZWQZ6XUA8H25I5</t>
  </si>
  <si>
    <t>LY73084G0KEZXKUT6IRX</t>
  </si>
  <si>
    <t>852R0N9QL4NFLM6VSITV</t>
  </si>
  <si>
    <t>PFRYWPEOVMR8MDT4C0KV</t>
  </si>
  <si>
    <t>FFRKCXOYD0X2MIQBT3XU</t>
  </si>
  <si>
    <t>PIV7Z9CQGH80Q900DKRQ</t>
  </si>
  <si>
    <t>ILT60U3TIWM0OQWVCCOB</t>
  </si>
  <si>
    <t>XIO1W9PBFI54C7X11ZF9</t>
  </si>
  <si>
    <t>XLL01I34173FHK2544KD</t>
  </si>
  <si>
    <t>3DGVBJZTBD91BZX31UQM</t>
  </si>
  <si>
    <t>EA2PUMUWWVUWEU744QZ4</t>
  </si>
  <si>
    <t>PUTD6L412AURCP2E6GX5</t>
  </si>
  <si>
    <t>FIF5X4QYX3RHVPG9BO0P</t>
  </si>
  <si>
    <t>TLZ5254QX91ZD9CE89GE</t>
  </si>
  <si>
    <t>5639GZM5USWF2LXF0VZM</t>
  </si>
  <si>
    <t>ZUPIIF4U3FJBROFWVL5H</t>
  </si>
  <si>
    <t>2G5JBOEZ8DHRW5BEQXKH</t>
  </si>
  <si>
    <t>RDD3AXII49U5LWEKZ6RP</t>
  </si>
  <si>
    <t>U12KVI3I5OKZAB3RF0QW</t>
  </si>
  <si>
    <t>44NMA9XURRTSFXBAJFEE</t>
  </si>
  <si>
    <t>ZL95ALASJ50SFQWFYK96</t>
  </si>
  <si>
    <t>DWR7VDRGWLBIF4JDHZNM</t>
  </si>
  <si>
    <t>7LTZZ6EVLU58CLOHXF7J</t>
  </si>
  <si>
    <t>MKOAZLD1GLLJM5BY8V7C</t>
  </si>
  <si>
    <t>BQ593JUVJKG3QL14O0L1</t>
  </si>
  <si>
    <t>49KPQFDJOJ06QBTI1V2I</t>
  </si>
  <si>
    <t>W14FVK9TKVMBQ6HLKD3H</t>
  </si>
  <si>
    <t>V1GX097LN4IIP77F9UU3</t>
  </si>
  <si>
    <t>4NEU05CXHIY1S10OHVB2</t>
  </si>
  <si>
    <t>WQ3T0Y95AI9DMQD22Z4V</t>
  </si>
  <si>
    <t>6MKHW57RSZJ1I7WA1Z62</t>
  </si>
  <si>
    <t>7ZPN6BMMFV67JQ4JC4T2</t>
  </si>
  <si>
    <t>IJPC4JGR10YSXZMVTPUK</t>
  </si>
  <si>
    <t>C3DUYGSROVD0DOGZA2R6</t>
  </si>
  <si>
    <t>DV8EMRINIEYH95GCI52O</t>
  </si>
  <si>
    <t>C5LRJA6VJN2E9Z84FCO9</t>
  </si>
  <si>
    <t>6GEI3J0NSWPHV0QMN2HC</t>
  </si>
  <si>
    <t>ZQV3Z5773SDEW6O69FQ6</t>
  </si>
  <si>
    <t>RRDWEZIHSA7XA7QJE4ES</t>
  </si>
  <si>
    <t>O4B2YU1GDMR5K8ZH7L6P</t>
  </si>
  <si>
    <t>BH6HLZXNUBCDS2N2TG5G</t>
  </si>
  <si>
    <t>EOFRQYR17J72PDM4LDV3</t>
  </si>
  <si>
    <t>JAFSR6CFE419OXTQPU06</t>
  </si>
  <si>
    <t>NS4A2O1X729C8UD0ZYSF</t>
  </si>
  <si>
    <t>SE6T1GSDWIUX7WIAHPHA</t>
  </si>
  <si>
    <t>62RWF2GQPW7RZUEXH078</t>
  </si>
  <si>
    <t>AKFF1YVPI9B44MBFWMEB</t>
  </si>
  <si>
    <t>7LN5713DZO92YVHCHD3L</t>
  </si>
  <si>
    <t>6NWNV82IKDTXW3YRAUXS</t>
  </si>
  <si>
    <t>IK115QU3F9AQM0YRHBT0</t>
  </si>
  <si>
    <t>FBG42SJK7I6TOO3ULPI8</t>
  </si>
  <si>
    <t>44I693Z0SI4RG38KW3YB</t>
  </si>
  <si>
    <t>8Q4XYCVWVMARGA6XYTOJ</t>
  </si>
  <si>
    <t>E0217KU9OMKXWWDE9AR4</t>
  </si>
  <si>
    <t>XWTZ0T1NYA9SXTQ2VQR0</t>
  </si>
  <si>
    <t>6ZQUJDTJPIWEHH3917RS</t>
  </si>
  <si>
    <t>QBA5Y2NCDKZ3GQW25GF8</t>
  </si>
  <si>
    <t>9SCDGCMSUJ080GOGOKB5</t>
  </si>
  <si>
    <t>BXXA1Q66VQBJJGJXRIP0</t>
  </si>
  <si>
    <t>I0ZVF98MGW43VXUF2ELF</t>
  </si>
  <si>
    <t>YTPOHZ4IX2L4OTXXFLHY</t>
  </si>
  <si>
    <t>FT6GNIPHP34KWK796Y94</t>
  </si>
  <si>
    <t>JTJY74XHNT4H2JZI8TGF</t>
  </si>
  <si>
    <t>7YHKR8PO8N7UFV0NHGER</t>
  </si>
  <si>
    <t>1AZ3U17QX5SO3BV2EFV7</t>
  </si>
  <si>
    <t>E5XNMNZVQD2N16OHGX7I</t>
  </si>
  <si>
    <t>AIE5CJ4K30IK6N41G7D7</t>
  </si>
  <si>
    <t>7RQ0156KXIOPW3NJHA3U</t>
  </si>
  <si>
    <t>NCK3UJKG0QUA23QO4AEY</t>
  </si>
  <si>
    <t>5IUVAJGIYX9DJKF5X7MM</t>
  </si>
  <si>
    <t>XRTETZXVCZPWBHTQ8KZ3</t>
  </si>
  <si>
    <t>2SKXIJAI73SBV8Q0GGJJ</t>
  </si>
  <si>
    <t>LXKH82LFOMMJ6VY9HAGM</t>
  </si>
  <si>
    <t>5VWKF83QR3GKAGU0GAGP</t>
  </si>
  <si>
    <t>IH6SPDRQZ63WAG2NWTUI</t>
  </si>
  <si>
    <t>WI6YVE3810ZX9MEQSPUB</t>
  </si>
  <si>
    <t>SXCN00SCJHM6DMYZTTZN</t>
  </si>
  <si>
    <t>X54Y0TOW43Z7P4KTAVDB</t>
  </si>
  <si>
    <t>HJDRW0FQYWVNHVR8OZ64</t>
  </si>
  <si>
    <t>FDMYNIE6JYLCLFMR74T8</t>
  </si>
  <si>
    <t>674K88SKLW66F25QS8I1</t>
  </si>
  <si>
    <t>EX9AVF5HGUDVA86HEF9L</t>
  </si>
  <si>
    <t>X2E56DH0FWB7LR9U9CTN</t>
  </si>
  <si>
    <t>41TB5TY8DS9FZHVU5P2O</t>
  </si>
  <si>
    <t>1Y2OPHXM53FXIS0LU0JI</t>
  </si>
  <si>
    <t>241RMAEZ4MRZM33QMFC1</t>
  </si>
  <si>
    <t>7OTHGOU9AOI5PYT0W37J</t>
  </si>
  <si>
    <t>1GNYWOXU7L7H5VF895LJ</t>
  </si>
  <si>
    <t>TX8UW59QQC5HZ675JKZX</t>
  </si>
  <si>
    <t>23BNK3ESMYMZW7JF4ZJN</t>
  </si>
  <si>
    <t>H8206O72QKLMBRUX6C1U</t>
  </si>
  <si>
    <t>3EIH2ZOQELG9BLV9NDE6</t>
  </si>
  <si>
    <t>WD0DLGPHXNHS5EUJI3PI</t>
  </si>
  <si>
    <t>BY4CZ5ZOJYMO860I4HIZ</t>
  </si>
  <si>
    <t>HYYG570Q5APNDLEV0LAQ</t>
  </si>
  <si>
    <t>EOU4W7U0DM6J3U06WUYY</t>
  </si>
  <si>
    <t>EOX0VLLM3V89E393B8Z6</t>
  </si>
  <si>
    <t>RNI4AQEP4RCRV00X41L8</t>
  </si>
  <si>
    <t>AQYAORR2KLYS8M0EVLU7</t>
  </si>
  <si>
    <t>Z3VHJ29667EXAHXKULZN</t>
  </si>
  <si>
    <t>J6EZNDZI9GR1HBM2S5OH</t>
  </si>
  <si>
    <t>EDKVX53T1ZUKAFXHIVP9</t>
  </si>
  <si>
    <t>XQMVT5AH1GB5Q5SU4P7W</t>
  </si>
  <si>
    <t>7GWH7VPLA9Y79GNXZ4ZS</t>
  </si>
  <si>
    <t>ZIJEJA4NE6HDYP9QDLAL</t>
  </si>
  <si>
    <t>R6CYHO5W4K84C8YC3NLK</t>
  </si>
  <si>
    <t>V3GUARD7LJP7G8C6G2LZ</t>
  </si>
  <si>
    <t>9L99LHBDAYO0XV3V46XS</t>
  </si>
  <si>
    <t>I1IWW0L6NL0L7MH7LP91</t>
  </si>
  <si>
    <t>BK06IC8ABVN61QJQCPHP</t>
  </si>
  <si>
    <t>MDOFQ9LOJHORU7GIPEND</t>
  </si>
  <si>
    <t>BPCE5VXG80SBNO7CRR2N</t>
  </si>
  <si>
    <t>SEZF7J38MATCBBOC0LEN</t>
  </si>
  <si>
    <t>AHVF7I95YMKQ9IACYYBU</t>
  </si>
  <si>
    <t>MPYYBDJ0R6OZDIX3ZZ1U</t>
  </si>
  <si>
    <t>OO8M2SDZ1N2S0ORXHW4P</t>
  </si>
  <si>
    <t>6FWQV0C9ZY905Y0PB8L5</t>
  </si>
  <si>
    <t>PJL6DU56I3X4WH8CW7S0</t>
  </si>
  <si>
    <t>2OTSVPR75OJJ5HWAJH57</t>
  </si>
  <si>
    <t>GVCV8GRDF0S4ANUSEI4E</t>
  </si>
  <si>
    <t>DFDKR0C1CPMTNMTHWN9Z</t>
  </si>
  <si>
    <t>PNQEVT1I4Z1S43GYBGGF</t>
  </si>
  <si>
    <t>2B6BM11BIVVE4NRN5W6B</t>
  </si>
  <si>
    <t>8PK0JIDIL6SKINBK38SZ</t>
  </si>
  <si>
    <t>M46DZGOB5JA3SULLA2IO</t>
  </si>
  <si>
    <t>XO2UMZF32NDBCLLEMJ2P</t>
  </si>
  <si>
    <t>FMIGQSQYT5ABEOG3JDG8</t>
  </si>
  <si>
    <t>3WWRF807NJGZKH1KEV6P</t>
  </si>
  <si>
    <t>8I20YW4A36LGZCQLOAJQ</t>
  </si>
  <si>
    <t>6MUBT7EJ4H9I2UDURGCV</t>
  </si>
  <si>
    <t>JCUIK5BYPLNZE2V8O5PQ</t>
  </si>
  <si>
    <t>YOBYWHCRXU7UTM9ZT823</t>
  </si>
  <si>
    <t>FWMJOSIM2BN47KOIKONY</t>
  </si>
  <si>
    <t>SQF4LFL8VXNN5JSPF8PU</t>
  </si>
  <si>
    <t>VJKPL1LH9KE4DN56E3CX</t>
  </si>
  <si>
    <t>7E0H21WT5FX42W7VEZEZ</t>
  </si>
  <si>
    <t>LC8IRWMI04CWRO5K8J0P</t>
  </si>
  <si>
    <t>44H0AQYBZ3YXML1SYA49</t>
  </si>
  <si>
    <t>4AK7B82B6FD93H8QIG6N</t>
  </si>
  <si>
    <t>01EY423SA9VFCZTWSZHV</t>
  </si>
  <si>
    <t>TOKNJ3T1GTYM3396876Y</t>
  </si>
  <si>
    <t>W6HUQHEUPHOR77CTAKYA</t>
  </si>
  <si>
    <t>TFXT9WKQJSBXHXH3TTMF</t>
  </si>
  <si>
    <t>QC9UWWWCXM7OR2QJ0GLU</t>
  </si>
  <si>
    <t>5ODUQAVQHRCUK32OYDZN</t>
  </si>
  <si>
    <t>M638PUQJSC0L1KOVZ6M1</t>
  </si>
  <si>
    <t>GUUT7ZOV13L6QJI9M0F4</t>
  </si>
  <si>
    <t>OFC9IIESY6DLS5B9EIV2</t>
  </si>
  <si>
    <t>Q8EEB05MD57XDSFIJOG9</t>
  </si>
  <si>
    <t>3X8LYE707IJ1KX7YV7H9</t>
  </si>
  <si>
    <t>L06OEDWRUTESKNA6TCMY</t>
  </si>
  <si>
    <t>6NNVTU7KOGZ0WIW1WJ0A</t>
  </si>
  <si>
    <t>CO49Z9WS2UUBKEDISLIO</t>
  </si>
  <si>
    <t>6CFRN5E4WTLNDTYJMTKB</t>
  </si>
  <si>
    <t>LM4PC3II3XHM15BPHC4H</t>
  </si>
  <si>
    <t>608N7KEZ6SYDFLQA2B2V</t>
  </si>
  <si>
    <t>SV41BNNT5HGT4FLW15I3</t>
  </si>
  <si>
    <t>X5J8MKLFE12M2D44MVXR</t>
  </si>
  <si>
    <t>1AHKB54E05JS2VQKSO32</t>
  </si>
  <si>
    <t>QGE712GRF9LBCVU1NBFG</t>
  </si>
  <si>
    <t>EVIT0HEJT7UPSBU3D93O</t>
  </si>
  <si>
    <t>LVYGP0VJ4DNLDCKWD1K2</t>
  </si>
  <si>
    <t>L2RMKK0YA1BRESZJDAHI</t>
  </si>
  <si>
    <t>OU63EZ9707IMEZT7T5FU</t>
  </si>
  <si>
    <t>UBCTYJLCZR2J6W7LI5KR</t>
  </si>
  <si>
    <t>ATS50S6CJ41OGUJTAGFO</t>
  </si>
  <si>
    <t>0GG273MMBZV3UJHJOYQE</t>
  </si>
  <si>
    <t>FM1VQ1OR8O53V9DC3SPK</t>
  </si>
  <si>
    <t>856KLA2ALIO9VKUF7G1X</t>
  </si>
  <si>
    <t>3AP0Y937L51U97HUA5QL</t>
  </si>
  <si>
    <t>M6GTZOJXVBNMV5UGKN1Y</t>
  </si>
  <si>
    <t>0CNEMDCKXBABDG496ZLK</t>
  </si>
  <si>
    <t>PTD8D2MDPHPNELTSFCB6</t>
  </si>
  <si>
    <t>XZCAHOQ7EOFETBI959BQ</t>
  </si>
  <si>
    <t>8TKOZVAGRM9DXST1YWEW</t>
  </si>
  <si>
    <t>BT98LABJ93ZG5P6RMHSG</t>
  </si>
  <si>
    <t>N161VJO87CXT0W0BFELZ</t>
  </si>
  <si>
    <t>HI9WS2N9BELGFOS37PRM</t>
  </si>
  <si>
    <t>2R2M4S5G627GT5IW43G0</t>
  </si>
  <si>
    <t>VXCDK8878PUDLFR79O9I</t>
  </si>
  <si>
    <t>5BDZMI973MALC6TQ9JJX</t>
  </si>
  <si>
    <t>XDD37QROUF6I6PMYDYQY</t>
  </si>
  <si>
    <t>52JR98YG04QKJ7Y0WESI</t>
  </si>
  <si>
    <t>87325G6RVKTY9SATBYHS</t>
  </si>
  <si>
    <t>UAGYNHNYHKYGGWVFO3SR</t>
  </si>
  <si>
    <t>5JWL9FN6KFAPAEWN4IYI</t>
  </si>
  <si>
    <t>D0VISVEDMVP0JOQKCE20</t>
  </si>
  <si>
    <t>X4NQ6IZSKKT8VRJ03GJ8</t>
  </si>
  <si>
    <t>XKLPRP63R4WI0FV8RMDF</t>
  </si>
  <si>
    <t>2AVROX7J9XIRZ0K21ETT</t>
  </si>
  <si>
    <t>SGXQUBNSBT6T7U9PX3RY</t>
  </si>
  <si>
    <t>I6DQ1FB5Q7KMW9TX1TLJ</t>
  </si>
  <si>
    <t>X4BYS5BC3B1U4AAKZTWC</t>
  </si>
  <si>
    <t>LLM7AKFSW96FTK21S890</t>
  </si>
  <si>
    <t>MWIRRZJD10P73BIORHLV</t>
  </si>
  <si>
    <t>61VFBP7I7LMBSZP3FJKV</t>
  </si>
  <si>
    <t>V9G7Q9JC1QO49FUNCGAB</t>
  </si>
  <si>
    <t>TE3VACTLBY0Z5BSE8KGO</t>
  </si>
  <si>
    <t>6UY7JKUF33AKJ1UDBFWQ</t>
  </si>
  <si>
    <t>PSN443294VUNPNJ4ORSY</t>
  </si>
  <si>
    <t>7UQFL9X1W4JYEG2A3EGS</t>
  </si>
  <si>
    <t>Z7FWUDA8NO4RMHXXOJU4</t>
  </si>
  <si>
    <t>7QBPA7HULDC6Y8MAJRVM</t>
  </si>
  <si>
    <t>9GE6RY5CEVLNZSH47J6T</t>
  </si>
  <si>
    <t>1BSLO9AN5SYIEXAXII9B</t>
  </si>
  <si>
    <t>6HQIYG56B7PSF75LK3OV</t>
  </si>
  <si>
    <t>83N5KU76O1XIWUT23PT4</t>
  </si>
  <si>
    <t>UK9PZQ4BXFKGSYE2CEMY</t>
  </si>
  <si>
    <t>M6RAJCCJHEVQ8EIEFL42</t>
  </si>
  <si>
    <t>QLD13WEZQB76H7EHFFDS</t>
  </si>
  <si>
    <t>G0OQKJWOXSHV4WKE8FFX</t>
  </si>
  <si>
    <t>R3OJR73WZ5R93ALOBJDI</t>
  </si>
  <si>
    <t>SIPADBU370XV7PX06TCT</t>
  </si>
  <si>
    <t>YMQM0LYPWW2F9YKZ8DW8</t>
  </si>
  <si>
    <t>S5TEVLOO4Q1PIUWYOCPW</t>
  </si>
  <si>
    <t>A4VGYQC1XFGKY6HX840A</t>
  </si>
  <si>
    <t>S51QQ4O0K16CGH1YYXUB</t>
  </si>
  <si>
    <t>6BL4KOF1G8PLBIYTP7MO</t>
  </si>
  <si>
    <t>DE98IOFY975YELUGL6F8</t>
  </si>
  <si>
    <t>4SGQ5Z348Q8NMTWBW2ZZ</t>
  </si>
  <si>
    <t>61KNWW3D406F29LTIDPC</t>
  </si>
  <si>
    <t>1GWBSSX4P4F9VXRW382Z</t>
  </si>
  <si>
    <t>3P17JJBIEPAM94KNB345</t>
  </si>
  <si>
    <t>FWR67BTWE4MD2XRU388M</t>
  </si>
  <si>
    <t>AF4MLT78R4XUIOSA1C8I</t>
  </si>
  <si>
    <t>ZKN976SS7VVJM4HMJLIL</t>
  </si>
  <si>
    <t>NZOIK9ZK2V031BUGCEMF</t>
  </si>
  <si>
    <t>J92BWKBOIRPXXCKZRMXT</t>
  </si>
  <si>
    <t>5ZVFKSN567W673QM7OOO</t>
  </si>
  <si>
    <t>J4A64Z9HLROL7EA6WBRN</t>
  </si>
  <si>
    <t>BKTQP9UCJY95CLUL8GTD</t>
  </si>
  <si>
    <t>KF7K0OGGBCW0C8KGFEQF</t>
  </si>
  <si>
    <t>1TFGUSFLNVYAVQ4L6OKE</t>
  </si>
  <si>
    <t>8LC5ZDA4S13XIIMS35W0</t>
  </si>
  <si>
    <t>NHYPHHFV8Q519T72BUE5</t>
  </si>
  <si>
    <t>VTVCD8IS3IOD0L4DFIWU</t>
  </si>
  <si>
    <t>JBXW8PEQSAHUDRN3C48X</t>
  </si>
  <si>
    <t>57HN883PVCIB8CIXG4I3</t>
  </si>
  <si>
    <t>B76JMTGA3ENX6D4F8ZHA</t>
  </si>
  <si>
    <t>WYYI5F55WZQT0UZA3LEN</t>
  </si>
  <si>
    <t>RYUE2YDI751S1E980HDB</t>
  </si>
  <si>
    <t>7EX36J544D3NL40443HR</t>
  </si>
  <si>
    <t>OUP0YFP2340BAKJXAVE8</t>
  </si>
  <si>
    <t>2RY5F993WEWJGIK7374F</t>
  </si>
  <si>
    <t>192BAKG6T72IAM3RVI6G</t>
  </si>
  <si>
    <t>6Q3RU2YP7OASB0HVT4PS</t>
  </si>
  <si>
    <t>26T16WHG8OXZ2UJYJGHH</t>
  </si>
  <si>
    <t>MJSPYLLV2EGN14JAQO6H</t>
  </si>
  <si>
    <t>YZCT85YW9O7BGFM1B7AW</t>
  </si>
  <si>
    <t>6AGC1QZOTSB07OKFWPFN</t>
  </si>
  <si>
    <t>SP9CLPX8FGVLOSOVG7FY</t>
  </si>
  <si>
    <t>FWVA8R2LFIU9LDL70G12</t>
  </si>
  <si>
    <t>DBFFJVWKFIZORCTD1CXU</t>
  </si>
  <si>
    <t>0Y0B2E3OGREWR1KFVOV6</t>
  </si>
  <si>
    <t>ZZVKU0RTY337SDDF3HGS</t>
  </si>
  <si>
    <t>ZRLRZA9Y6N1OM0Y5R8EB</t>
  </si>
  <si>
    <t>HNBOZO70R7FD4Z89SUPI</t>
  </si>
  <si>
    <t>SF1J6CE9C82H1H3A30M2</t>
  </si>
  <si>
    <t>EGMBH1QVYDOTZO895SBS</t>
  </si>
  <si>
    <t>FYCV3I4ZPU2GXDZF8PBO</t>
  </si>
  <si>
    <t>DVDO2SV1X7B96ZH9FDJL</t>
  </si>
  <si>
    <t>8JLC1B8TX3Z3D13Z71P8</t>
  </si>
  <si>
    <t>RMR6RDH5SBS3H4CRB0HM</t>
  </si>
  <si>
    <t>04B6SYEA7CTCXHWU69XR</t>
  </si>
  <si>
    <t>4S7ZWWR7W07MRRIGZZF3</t>
  </si>
  <si>
    <t>LYYRJNFX5RKVIWC46V1N</t>
  </si>
  <si>
    <t>BCMQ6QED6AHOUIT88D9B</t>
  </si>
  <si>
    <t>Q9NQ9U6CS3EFR9MC0DX1</t>
  </si>
  <si>
    <t>ZG27ODIVYISBSK2YZXV7</t>
  </si>
  <si>
    <t>D638297W7ZB9QRSKJLHN</t>
  </si>
  <si>
    <t>ULM4ZOJD1G1UHLAZZL4B</t>
  </si>
  <si>
    <t>QIG21TADGCEJKILG43KN</t>
  </si>
  <si>
    <t>6JAF95ILKZCCH4251XV9</t>
  </si>
  <si>
    <t>K4NAX3OIUIKNGJZ6NSNR</t>
  </si>
  <si>
    <t>VC163DJA25OEJLFM4C1T</t>
  </si>
  <si>
    <t>PGSP0L3ZD57H7PRM3TQ5</t>
  </si>
  <si>
    <t>RDV9XXJJIGLYP6V8H3RF</t>
  </si>
  <si>
    <t>PZHWBWN01IBNVX3XF2OJ</t>
  </si>
  <si>
    <t>VPLIHIVDLPYQW2DDDL0V</t>
  </si>
  <si>
    <t>HXABT8SB113WVUAVDTDS</t>
  </si>
  <si>
    <t>FTDXYUQJ2GNNWDRB7O93</t>
  </si>
  <si>
    <t>KOUT182HZRM3V14WEUE1</t>
  </si>
  <si>
    <t>YKG8YGJK654PKV4J3XLO</t>
  </si>
  <si>
    <t>3O0J0BNFSTV1BL3DK3SJ</t>
  </si>
  <si>
    <t>TMIEB6ZCBXSDPVWGPX4V</t>
  </si>
  <si>
    <t>DC8N9915IUT54A2H5P5O</t>
  </si>
  <si>
    <t>HV3NLQ7XV5NNSF9AQ1WY</t>
  </si>
  <si>
    <t>T2Z8KKTYK7Z73WG50NJT</t>
  </si>
  <si>
    <t>MO5HCUT7EO8PUOS3E05D</t>
  </si>
  <si>
    <t>BYNFOJS5QDD406ETR8P0</t>
  </si>
  <si>
    <t>6JRI88O1LNDF8AQH1NB0</t>
  </si>
  <si>
    <t>NAUKUHEANSFD75EWXGA4</t>
  </si>
  <si>
    <t>5Q0PRVNBPLDZPI8XXEQ9</t>
  </si>
  <si>
    <t>XUX205BL370WYIJTV2LQ</t>
  </si>
  <si>
    <t>Y72DIM5Y01KUB7V2MRQC</t>
  </si>
  <si>
    <t>LDC3Q0O32B4ISZNVOHI5</t>
  </si>
  <si>
    <t>35G1MANQ8AVE8CTPASMH</t>
  </si>
  <si>
    <t>YQFCJ787YA762H8W13P0</t>
  </si>
  <si>
    <t>T083KNT6EPWOS5F1P33F</t>
  </si>
  <si>
    <t>A0O85ULS8OXGH4P68YKE</t>
  </si>
  <si>
    <t>JKBHACSUC0MLTJ0KVES8</t>
  </si>
  <si>
    <t>51Z8A0PUH4I0HQFCRVIS</t>
  </si>
  <si>
    <t>WNAUOLOLCKS6OEJC8ZB2</t>
  </si>
  <si>
    <t>UV3KBSL74JAFF8DOEMF1</t>
  </si>
  <si>
    <t>4KQUTCV0IV6PY1S79CS3</t>
  </si>
  <si>
    <t>81IQ956OUDW1QPACQIGP</t>
  </si>
  <si>
    <t>LN3QG6KG4ANXVWJ83K6O</t>
  </si>
  <si>
    <t>NHAN7CHUJTBE6MDE0SYL</t>
  </si>
  <si>
    <t>Q384VTR4MXA0UY5S29U3</t>
  </si>
  <si>
    <t>KGBJO95T3S825XE1JBIQ</t>
  </si>
  <si>
    <t>WV1DBO7MYI3IK5NWL6JL</t>
  </si>
  <si>
    <t>J51XP0RQIYCCWOKA5CLX</t>
  </si>
  <si>
    <t>4A5KKRR4Y4Z5FCQZGMNG</t>
  </si>
  <si>
    <t>FKR6OG3MFTXN3EVWD58Z</t>
  </si>
  <si>
    <t>KTC7HCTAOQXHCPPDDWAO</t>
  </si>
  <si>
    <t>IA1HCXV33HEH9VQEY749</t>
  </si>
  <si>
    <t>R306RP5IZ8YB31IBQ4EY</t>
  </si>
  <si>
    <t>L9JZ2UZZFP5E6R71BL8P</t>
  </si>
  <si>
    <t>38G56T8282QA55TG6OV6</t>
  </si>
  <si>
    <t>KJSWXAAAEJ68MH12UV0R</t>
  </si>
  <si>
    <t>6MF31LEK4WCJ2JOO99JX</t>
  </si>
  <si>
    <t>TIK2JNRECSVFLDWCSVOW</t>
  </si>
  <si>
    <t>ANTOKYDELMGT4C4V1IXN</t>
  </si>
  <si>
    <t>S3H4G5RCGDV02JVQDYPE</t>
  </si>
  <si>
    <t>R6ELH0SGRDQ8JHJBK3TL</t>
  </si>
  <si>
    <t>48LS2T85NJ8851W3IY4Z</t>
  </si>
  <si>
    <t>P04SI2CETVVTYMYSSE7K</t>
  </si>
  <si>
    <t>3UH0DGM815OL6F8G0JRW</t>
  </si>
  <si>
    <t>UOCF7FYAQJXEJL5MR5MP</t>
  </si>
  <si>
    <t>SP77R6PCRVGOK964K50N</t>
  </si>
  <si>
    <t>BLQ6NU2U8E56L2Y58G89</t>
  </si>
  <si>
    <t>YOHQYCZI7ZL27H4G03CM</t>
  </si>
  <si>
    <t>IGBHZ67ZBPSE0CW9FOH3</t>
  </si>
  <si>
    <t>1FJ4ELTO8CWMGF759Y5R</t>
  </si>
  <si>
    <t>V9TO6486KEUJ6H1RDLLE</t>
  </si>
  <si>
    <t>3CVRKWO36QCBT55QG7GK</t>
  </si>
  <si>
    <t>NX13AX5EWDJC7SXXWM7J</t>
  </si>
  <si>
    <t>DOI7CCW0WE5TTFETNAZI</t>
  </si>
  <si>
    <t>ACSYLD7TJK91EA9JWXL9</t>
  </si>
  <si>
    <t>ZZEJECI39C80D3BP8RZO</t>
  </si>
  <si>
    <t>DTVSE55AQDD9AADEF60P</t>
  </si>
  <si>
    <t>980006XUN5ML7L5IQZ7D</t>
  </si>
  <si>
    <t>IZUR3SXBTKYZG3KURDY7</t>
  </si>
  <si>
    <t>37RO3O8VO6TBWR969XEZ</t>
  </si>
  <si>
    <t>UKNLQIKNZL85DFR23Z3P</t>
  </si>
  <si>
    <t>4D4NJCBOIGK8W8N32C6N</t>
  </si>
  <si>
    <t>PKL6JBH35XAA3Q6IY758</t>
  </si>
  <si>
    <t>G5NXG74Z1NW28FTJHZ1U</t>
  </si>
  <si>
    <t>DIAYTHGK351E89FX934C</t>
  </si>
  <si>
    <t>4AD8VBDZH74EE3NDYNPO</t>
  </si>
  <si>
    <t>XHVNZ5DM7WWHG87WQY62</t>
  </si>
  <si>
    <t>MYW0U5SJAGEOQ6THKV5Z</t>
  </si>
  <si>
    <t>9A7WXUFG8PILSBJZN50L</t>
  </si>
  <si>
    <t>XGHSQ2EF52138COO3WBC</t>
  </si>
  <si>
    <t>1RW3XU9IXP5DABTP37S0</t>
  </si>
  <si>
    <t>3MHHKYVAJ9O9ZVPLPT74</t>
  </si>
  <si>
    <t>7DWPX0UZZPJB1Y4ELCVE</t>
  </si>
  <si>
    <t>DGG4AG44EEKW4V9LSMY1</t>
  </si>
  <si>
    <t>KK5XYWL74GBQOUXFKNKP</t>
  </si>
  <si>
    <t>LAZFW3VTTQXDXTVA6CJJ</t>
  </si>
  <si>
    <t>AY86G1C57ZDBFZ96I1TP</t>
  </si>
  <si>
    <t>BPECR014DA06YACQ9G2I</t>
  </si>
  <si>
    <t>LQK2HUL4OBQTIZ8UTP0A</t>
  </si>
  <si>
    <t>TPC4HOXF9LQ7QPYUA96F</t>
  </si>
  <si>
    <t>PYADFB3WFR17MS17XZ5O</t>
  </si>
  <si>
    <t>FQ0MR9A0JFUV04Q2R1DT</t>
  </si>
  <si>
    <t>TTOZ4XWMC90RC98AQN1T</t>
  </si>
  <si>
    <t>VB7CMNB46YSU4MWBNNCD</t>
  </si>
  <si>
    <t>75T3OUHS0EB0NXIGMI9L</t>
  </si>
  <si>
    <t>5B8W7NCY30PGIO5D8YTT</t>
  </si>
  <si>
    <t>6KHUGOEU152RU2UL7G75</t>
  </si>
  <si>
    <t>WDMJ59C3DJGR6ZRQ2QYY</t>
  </si>
  <si>
    <t>2UMONMBS1HLOH96UBBF1</t>
  </si>
  <si>
    <t>NLM0O32U5P87PUJZUHN1</t>
  </si>
  <si>
    <t>B2U2PPLWREJWCE90OZJ8</t>
  </si>
  <si>
    <t>WRDHRFNVGUR0GCJRXYDH</t>
  </si>
  <si>
    <t>DAOADF9Z6H4TDEAHLXAY</t>
  </si>
  <si>
    <t>AKSWW2Q9Q05QYIHO6EZD</t>
  </si>
  <si>
    <t>ACN62X89C12JX3QWEHCJ</t>
  </si>
  <si>
    <t>FGY2EWTTEIBK4084PT5H</t>
  </si>
  <si>
    <t>EZ370FQRSXMT6UVP4O1F</t>
  </si>
  <si>
    <t>YJRYT2HSON72P0HVVEG2</t>
  </si>
  <si>
    <t>LKORX5CEL542JGFB97D9</t>
  </si>
  <si>
    <t>49FRGUDU89KCECY37VW4</t>
  </si>
  <si>
    <t>3I2Z5K2JM63T2HB8ZHBZ</t>
  </si>
  <si>
    <t>CVJP53H72BG4L1RCRA9B</t>
  </si>
  <si>
    <t>M3HJBVNU7EK5TQNJA0GK</t>
  </si>
  <si>
    <t>KUMOHGKV761OAQR25U8U</t>
  </si>
  <si>
    <t>UXWZSA3THATQY28VVTF2</t>
  </si>
  <si>
    <t>Z7IHIZVH458QYPXQPO5G</t>
  </si>
  <si>
    <t>QW8XBNJ6A0TREVQDH9B8</t>
  </si>
  <si>
    <t>C5LZZCB5559MX9BAJ6BB</t>
  </si>
  <si>
    <t>U4FZKU6C7FU8OERNXCA8</t>
  </si>
  <si>
    <t>4VJ4HLF3Y2ZW2H060FI4</t>
  </si>
  <si>
    <t>XPFD8UKMLU038P9VU38R</t>
  </si>
  <si>
    <t>9CVCMWQHXWS38753R9RV</t>
  </si>
  <si>
    <t>C7YSTSRA6CADJODK1LYT</t>
  </si>
  <si>
    <t>OY8Z0I3R3UHVSX4WJS3Z</t>
  </si>
  <si>
    <t>QKIQOISJPNS2BN9PSTAN</t>
  </si>
  <si>
    <t>2ISHRR8NHSUTYXDQ9BZA</t>
  </si>
  <si>
    <t>D6OTH9V7QZTBOO2P8XRJ</t>
  </si>
  <si>
    <t>8UX8CPVZJHAC9PB4NAHD</t>
  </si>
  <si>
    <t>QS1H99B00E8QD5CQL4KZ</t>
  </si>
  <si>
    <t>7IIYFYRLKN96EH1WQ2FK</t>
  </si>
  <si>
    <t>I32MVJZD25XD8IAIJUBK</t>
  </si>
  <si>
    <t>FQYKYNAUU24F9PFGCJER</t>
  </si>
  <si>
    <t>IICT5YRD774ZI2C41XWP</t>
  </si>
  <si>
    <t>72TXZTV26BWS7X8LQTPI</t>
  </si>
  <si>
    <t>NUZFQN3BAMI2PBFJV65W</t>
  </si>
  <si>
    <t>0V87A43IB3661J8TI86R</t>
  </si>
  <si>
    <t>VPEPIMT2VNJM6NYR8FIZ</t>
  </si>
  <si>
    <t>ZIBWNR7PDXZ4J46THSI9</t>
  </si>
  <si>
    <t>FGNKVW91ASNSXW72TVUM</t>
  </si>
  <si>
    <t>IPKHMISXQNZPDJ1OBRUX</t>
  </si>
  <si>
    <t>35BCM8YROWNN2XR238EG</t>
  </si>
  <si>
    <t>J4O2JC5DI30OOEK9509U</t>
  </si>
  <si>
    <t>2RB2BMAM8JGHJJ0M92WS</t>
  </si>
  <si>
    <t>5TNYDI6SY74MXHDC08PV</t>
  </si>
  <si>
    <t>9KJ75VKMVXD1SWXO3X33</t>
  </si>
  <si>
    <t>ABCUL1MA9U6WMW94R8NM</t>
  </si>
  <si>
    <t>2ARK5LFOWBMSYZ87CJTX</t>
  </si>
  <si>
    <t>L36460OJCOGGM71K9GG6</t>
  </si>
  <si>
    <t>CJK4NW0XEPTPUG6LGZLR</t>
  </si>
  <si>
    <t>KM6CBS6M23DQQ9JM0I3N</t>
  </si>
  <si>
    <t>XYMRSQUZTHVFGSWESC4U</t>
  </si>
  <si>
    <t>CMFY37NYGGH3IMNJLI1B</t>
  </si>
  <si>
    <t>8LIB9GM875ZTBLC6SPJ7</t>
  </si>
  <si>
    <t>D0DCY59U7U2IO30XNTR1</t>
  </si>
  <si>
    <t>8AH961BCSTH4MVL4ZBAD</t>
  </si>
  <si>
    <t>0BWBNHB95VS595PW2R4X</t>
  </si>
  <si>
    <t>E0LD27FSOHGOD7ZKYJJ0</t>
  </si>
  <si>
    <t>NXPZCQV8WK6FVMABXLAW</t>
  </si>
  <si>
    <t>HDBHWXQB37KXFR3VEPHJ</t>
  </si>
  <si>
    <t>RXA8HLO81X93L5KDHFS5</t>
  </si>
  <si>
    <t>SDLIGU7GIVSCXPG19EC1</t>
  </si>
  <si>
    <t>29BTTLIHXAPENYKOP1QG</t>
  </si>
  <si>
    <t>I2HQOG4C70F3TQ3AON8P</t>
  </si>
  <si>
    <t>LL2Y9RWDJDLKBK7U245E</t>
  </si>
  <si>
    <t>P9AAT8GE0DIRSWGFSEP7</t>
  </si>
  <si>
    <t>NNTII6WGMI2AUWCROGIF</t>
  </si>
  <si>
    <t>JZ3SINQEAPG651MGRA2K</t>
  </si>
  <si>
    <t>EVFHY04N4Y6S04NQQZI5</t>
  </si>
  <si>
    <t>CTM3OUPAW5GV044NBKNL</t>
  </si>
  <si>
    <t>5RAE5WYQ1AJEW21TD95F</t>
  </si>
  <si>
    <t>7SPWZZJ2EFUKA61CPIYR</t>
  </si>
  <si>
    <t>VUWG322UXAI6EXYKH5XF</t>
  </si>
  <si>
    <t>MVPUMWZGOR7NSCYTGWXG</t>
  </si>
  <si>
    <t>H5CEV83R7C1CV8Z7MG62</t>
  </si>
  <si>
    <t>9JBILL0R19ZYG5QDFRNW</t>
  </si>
  <si>
    <t>HE6BX4YLTFQDT8M0VAN3</t>
  </si>
  <si>
    <t>531DE29U6PI6PR457OG1</t>
  </si>
  <si>
    <t>8U9LNX3CKG0TOBB4XI1P</t>
  </si>
  <si>
    <t>MQ774GHVNM61UX8SRR55</t>
  </si>
  <si>
    <t>L8IC0FT0A5EBEL41EJHM</t>
  </si>
  <si>
    <t>XUTRUE2C6RWK91HPU30N</t>
  </si>
  <si>
    <t>DGRPFB4RD7OI0ODOK51Q</t>
  </si>
  <si>
    <t>4EIR5KMBKFGYMKE12E2X</t>
  </si>
  <si>
    <t>SJ718C409XZX6929YARI</t>
  </si>
  <si>
    <t>SS7KE3ZMIRYS3BUAPW7H</t>
  </si>
  <si>
    <t>AHH1GBCS33BF5ZRZHU85</t>
  </si>
  <si>
    <t>Q6042Y7Y8EJ05HAQIXSN</t>
  </si>
  <si>
    <t>FNNDYB3A81YCWKBGXDC4</t>
  </si>
  <si>
    <t>UPREZHG9YWFHJBJDQ4M3</t>
  </si>
  <si>
    <t>0CLO8XZ9LKFI0KXVZYTM</t>
  </si>
  <si>
    <t>A4IUD9R368Q06UC6QRKH</t>
  </si>
  <si>
    <t>DCZZIQLHR6THMQ82TVO7</t>
  </si>
  <si>
    <t>EBPHUPLP86951XSIVUI6</t>
  </si>
  <si>
    <t>F1WJK444XVV9TY0AHO10</t>
  </si>
  <si>
    <t>I0KBKTGJX061KZASX9KG</t>
  </si>
  <si>
    <t>BADW8YR8D5H6UX1C80BO</t>
  </si>
  <si>
    <t>ZVP89YQHKFGJ66P7FBUO</t>
  </si>
  <si>
    <t>JVPUQ28GP99R0CFNNZZ0</t>
  </si>
  <si>
    <t>TQ0MNQC5SOHZAFZ0DIWH</t>
  </si>
  <si>
    <t>V57R5U9JRCUNJQ5O82BW</t>
  </si>
  <si>
    <t>WKRSQWFMAG3JPYKTUHW2</t>
  </si>
  <si>
    <t>1CNBQPUC5GLLQYLFZFYT</t>
  </si>
  <si>
    <t>HVQ4TRKUDKFTPV84G06L</t>
  </si>
  <si>
    <t>50IXZZZEV2X9OJHW7WXA</t>
  </si>
  <si>
    <t>RV5S13DAIER8MCU87USL</t>
  </si>
  <si>
    <t>IIHK0BR8938BTD5C5XWM</t>
  </si>
  <si>
    <t>CN6027MN025O09DO70SL</t>
  </si>
  <si>
    <t>9BJXTYPW1WWZC5UBJY34</t>
  </si>
  <si>
    <t>913MS3RNXW3012CM388W</t>
  </si>
  <si>
    <t>Y59ON3IDO2OHG0AFA0VY</t>
  </si>
  <si>
    <t>30SZB3IOFPU8UAVTX4Z8</t>
  </si>
  <si>
    <t>9UEJL217S8DXIV4HPC00</t>
  </si>
  <si>
    <t>8CT8MPEMDVVPXU6DGP0H</t>
  </si>
  <si>
    <t>MHHABFQC8RZ8L0HLAYCM</t>
  </si>
  <si>
    <t>FCI8L1Y39M0J7LVCXBAO</t>
  </si>
  <si>
    <t>44VGBTOS5ROUW75Z2QES</t>
  </si>
  <si>
    <t>Z4ZPEFM8DN2YBA8MR97A</t>
  </si>
  <si>
    <t>3VCOBEPCUKWW05ZWRXE1</t>
  </si>
  <si>
    <t>R4LWLWXDAG6HXV9N030W</t>
  </si>
  <si>
    <t>I252A58P0CT8SBQQSQIS</t>
  </si>
  <si>
    <t>K4PE3AP9QUD4N81GTARO</t>
  </si>
  <si>
    <t>A4C95JIX7CH4WYYGO6UJ</t>
  </si>
  <si>
    <t>9IF342PAYFR3B9ZC4YQ7</t>
  </si>
  <si>
    <t>JHV0QA3Z53W581MX50HT</t>
  </si>
  <si>
    <t>9XQ0KPY3J84B3Q0J2ESL</t>
  </si>
  <si>
    <t>TBVY38DFZY9DP9J5Z5K4</t>
  </si>
  <si>
    <t>MVRT5BLD2MO8CFMV2HHL</t>
  </si>
  <si>
    <t>KAVYDGHE387GD6F34YXR</t>
  </si>
  <si>
    <t>WCK5CUX9XO3I82LWVRU4</t>
  </si>
  <si>
    <t>ZDGRZ86SXJJUMNXBS0LJ</t>
  </si>
  <si>
    <t>5K4Y44U6962N2WY3EDLR</t>
  </si>
  <si>
    <t>04JOMENL2R8KUTTCSV4B</t>
  </si>
  <si>
    <t>NDH7JRZ7EM0SN5FKAHQ6</t>
  </si>
  <si>
    <t>7ET2724RLIHFVCR1G3NO</t>
  </si>
  <si>
    <t>O48S7OERIDD50FYO4BOV</t>
  </si>
  <si>
    <t>S4ICRSNITD3I7JALA0EQ</t>
  </si>
  <si>
    <t>343AVWTDCRYSXV0PGGWQ</t>
  </si>
  <si>
    <t>OZAMTWO3UBA4GPZF2WVU</t>
  </si>
  <si>
    <t>HM4P9N9VTKHZQE4TN105</t>
  </si>
  <si>
    <t>HGNOG60ADJ0W37D5XJ8E</t>
  </si>
  <si>
    <t>0RS4QAULEUVPUZ5H1TH9</t>
  </si>
  <si>
    <t>F0H3M6RNQIRR2GPUJQV5</t>
  </si>
  <si>
    <t>ZP56977OVPR4MKQB0333</t>
  </si>
  <si>
    <t>OB3XRIGMH3L4WGBCXDYJ</t>
  </si>
  <si>
    <t>US0MGWYJIMR1QAD28HOR</t>
  </si>
  <si>
    <t>DM50Q3FZ3Q5KZUJ2BBMI</t>
  </si>
  <si>
    <t>ZGU266X9OV9SXG6VMPSJ</t>
  </si>
  <si>
    <t>EVMHQGUZX628YE5BYJXH</t>
  </si>
  <si>
    <t>FVVR2ED6OLUZIKL7KFP3</t>
  </si>
  <si>
    <t>QO7JY10KO5U1VY0RPO2H</t>
  </si>
  <si>
    <t>8L79GTK3D47EFP6N83CC</t>
  </si>
  <si>
    <t>0F0XMLKGUQNLGH30AH8F</t>
  </si>
  <si>
    <t>A1MMG9U3HLP47757BT70</t>
  </si>
  <si>
    <t>JEKTY82NYL4W4QEDB6CP</t>
  </si>
  <si>
    <t>C5XG99YTYO0FTRN2TI1R</t>
  </si>
  <si>
    <t>JZL82HRT0NVAA68MCPY4</t>
  </si>
  <si>
    <t>ZX3HBYRBHOBYWS6C86R7</t>
  </si>
  <si>
    <t>Y055ILEGHS2NMK1HQRI0</t>
  </si>
  <si>
    <t>IYJCED293I6XU1XYCSDC</t>
  </si>
  <si>
    <t>0V8BA84UHF97HF1LS47B</t>
  </si>
  <si>
    <t>D9VPRI4JEY4NNH3A034X</t>
  </si>
  <si>
    <t>L3XQDLVCJN60ONLDLIP0</t>
  </si>
  <si>
    <t>3G4JTYYAR02DRR6YZEX9</t>
  </si>
  <si>
    <t>UAYMZUHXFKFX4IMT6JNW</t>
  </si>
  <si>
    <t>RN3NWVFEM4SR4865XU3G</t>
  </si>
  <si>
    <t>CFNGM9K4SVAC43NUZ2Y2</t>
  </si>
  <si>
    <t>TGN6Z9GN9OJFOF7G69LV</t>
  </si>
  <si>
    <t>T9HEZ5IAYR5EUIZZAN03</t>
  </si>
  <si>
    <t>J6QWGOGESSC78075RZ3X</t>
  </si>
  <si>
    <t>BWE1UW7GWMLRS92QHJH2</t>
  </si>
  <si>
    <t>5ZS6LISUINW6489CVLR8</t>
  </si>
  <si>
    <t>V5RGGQ4E9FMUG5XLU8EF</t>
  </si>
  <si>
    <t>DZPLO1SEMYPUYAT1Q5RN</t>
  </si>
  <si>
    <t>97ABO3CQ0CDSBH62USPB</t>
  </si>
  <si>
    <t>MHW0HU3K33MR64RE90XG</t>
  </si>
  <si>
    <t>LLC1NSNZVD2CEMPDA688</t>
  </si>
  <si>
    <t>W8R14DENLRRUD1WKZU2G</t>
  </si>
  <si>
    <t>8QKERH21ZTP8GOCKZIF8</t>
  </si>
  <si>
    <t>ALAH1LTTBC6RKOH6MCVC</t>
  </si>
  <si>
    <t>LY2MWCJZZBM89X59XQW8</t>
  </si>
  <si>
    <t>NHJGW0UED5JVPOM7U48A</t>
  </si>
  <si>
    <t>C0JJAQCWPMY4EYHJ60CO</t>
  </si>
  <si>
    <t>M53CK9I22LNYDBGZWL9I</t>
  </si>
  <si>
    <t>NJLRBQ5ON4VL8PVG6QHT</t>
  </si>
  <si>
    <t>M0A60M1J9E354YMIL9ID</t>
  </si>
  <si>
    <t>EGRC5LKJQVRPM1IALA44</t>
  </si>
  <si>
    <t>EQSG4R8YLHYFG7KITV0G</t>
  </si>
  <si>
    <t>JJBFHX48ZYE990QZV0UC</t>
  </si>
  <si>
    <t>4ESA5TYRRF3O4U7H0MT4</t>
  </si>
  <si>
    <t>LIK677TJXU53DE5I5B36</t>
  </si>
  <si>
    <t>8JAL45JIVE07VJV83YM4</t>
  </si>
  <si>
    <t>TLXKQG2YUAQY9CZ9L21A</t>
  </si>
  <si>
    <t>2G4WIV9A2DG29FYD1DPH</t>
  </si>
  <si>
    <t>03A9M6VYIWLT5R4SO8LS</t>
  </si>
  <si>
    <t>SX9WZX1WKOCTH1CUMVOD</t>
  </si>
  <si>
    <t>JHV83OTKC53OV760DN8U</t>
  </si>
  <si>
    <t>X780NPSY1DWED8GENV98</t>
  </si>
  <si>
    <t>7J84MT6T88FJ8L9M8FY0</t>
  </si>
  <si>
    <t>BR6AHYPMQRYMQQN0V0VL</t>
  </si>
  <si>
    <t>T4HV4N6REGA7QWR1U5VG</t>
  </si>
  <si>
    <t>IHGXIVMMDE3EGHNPEDBJ</t>
  </si>
  <si>
    <t>BAOE0UVY0V04YBN0YMRK</t>
  </si>
  <si>
    <t>117S9E4BFRJXB66SIH1Q</t>
  </si>
  <si>
    <t>CI39H6ZPGRJZP99GLQFQ</t>
  </si>
  <si>
    <t>K4G7N4H7F4QTIOI3JS75</t>
  </si>
  <si>
    <t>ZZZYLWXCXRL00REM2U2I</t>
  </si>
  <si>
    <t>1NT57LQC2X7L0L4H817K</t>
  </si>
  <si>
    <t>HC5SHX4HGY5M3YC6SEB6</t>
  </si>
  <si>
    <t>VTDEZ695USUYNJANCQNL</t>
  </si>
  <si>
    <t>LZ2ZXNRBFNVDWMJSEHRU</t>
  </si>
  <si>
    <t>M5AOGF2IGNNL39UAF2II</t>
  </si>
  <si>
    <t>E5ZLRWRVY8WQJZTSBG8P</t>
  </si>
  <si>
    <t>ZZ8RSDPHZE8CI70B2OIA</t>
  </si>
  <si>
    <t>HERUJ90I4LAS1F5RTYJ2</t>
  </si>
  <si>
    <t>YUOE1STG8SPE5HKHX83O</t>
  </si>
  <si>
    <t>VSXJHRUK9QZ88IK2FIH7</t>
  </si>
  <si>
    <t>VTLDVXLAWPFDF32RVJ0Y</t>
  </si>
  <si>
    <t>Z1Q6WY0EHQLHWZYC5LT9</t>
  </si>
  <si>
    <t>C0JUTFIBKYG95WSU7ZYL</t>
  </si>
  <si>
    <t>EZTWJ43EPY7PLM16C3JH</t>
  </si>
  <si>
    <t>WR58Q36HYMUNEY0PX9BE</t>
  </si>
  <si>
    <t>V09KK9QOUWF3SH8OOT0W</t>
  </si>
  <si>
    <t>QBC16O0GET8261QVO6TF</t>
  </si>
  <si>
    <t>4QFKMGS19GAHZ5PXJDLQ</t>
  </si>
  <si>
    <t>F260LGHS0M7G4MLWGJ87</t>
  </si>
  <si>
    <t>5CYL7W1Y5T8PKON8J10B</t>
  </si>
  <si>
    <t>8T30VJ302TCITAQ8FEJG</t>
  </si>
  <si>
    <t>VTYRJXXNXI8W6WIUKBDX</t>
  </si>
  <si>
    <t>2ZV7REX04NGUDD049CL5</t>
  </si>
  <si>
    <t>5B4LMD7DV26IXST3JRJ0</t>
  </si>
  <si>
    <t>TUS1SJIQAZSRKXOQL40Q</t>
  </si>
  <si>
    <t>8K9CGK60QK15PCGCJTTP</t>
  </si>
  <si>
    <t>L3EQCV5DXNI90KAIPCYB</t>
  </si>
  <si>
    <t>KEQLVL8D2A710NGUL4P1</t>
  </si>
  <si>
    <t>SXJWOR5UUHUDW1OO4G9W</t>
  </si>
  <si>
    <t>VCB80XTN489A3RH7P7T2</t>
  </si>
  <si>
    <t>8TCN3LS6GNF4NWK7NNUC</t>
  </si>
  <si>
    <t>Q9L2T96HF9GTGNJZKXB1</t>
  </si>
  <si>
    <t>NLT5FUXZ2KZQCIKQLACL</t>
  </si>
  <si>
    <t>1DZB79182PIBP2NSXDE9</t>
  </si>
  <si>
    <t>DOH335Y8ZMZFSL7TU8LV</t>
  </si>
  <si>
    <t>ZUGFNFWXOWXC7OPI8432</t>
  </si>
  <si>
    <t>33JVXHGZ25SDQDU0NFQ2</t>
  </si>
  <si>
    <t>BQ13KWIBM3ISRVRWJQXF</t>
  </si>
  <si>
    <t>LQ5YGAUHKOD0OSCISCKY</t>
  </si>
  <si>
    <t>G1AKZI334PSNCPZW43LN</t>
  </si>
  <si>
    <t>1F5S23EEQDDGA4OUDGSQ</t>
  </si>
  <si>
    <t>FZKDC2CMO8YAUFM5SXFO</t>
  </si>
  <si>
    <t>DBF61KA1QMTWELGKEP01</t>
  </si>
  <si>
    <t>24E5GP2PLJD2O2O57AH2</t>
  </si>
  <si>
    <t>XM5EFT6LD7EMXB600LV8</t>
  </si>
  <si>
    <t>53FUQJRE7EIZ65I8R0WW</t>
  </si>
  <si>
    <t>7BYFRQH56PMT9RIPJP9E</t>
  </si>
  <si>
    <t>5SWNR5NR8LZB7YRHFYSA</t>
  </si>
  <si>
    <t>1PW6WDZJ8AMIX1I2S0KU</t>
  </si>
  <si>
    <t>X3NH2TR84QG4X430HUSN</t>
  </si>
  <si>
    <t>0ACT9W9ENY8FV3L8OUK8</t>
  </si>
  <si>
    <t>4K6EZXF1A5S64XTAOTXI</t>
  </si>
  <si>
    <t>GR8O11HRS08EYWQ6F9YT</t>
  </si>
  <si>
    <t>CSF8R5SYZ0MQGNSXPYWY</t>
  </si>
  <si>
    <t>H5KS60348JYOH4ZTGAVO</t>
  </si>
  <si>
    <t>TZLOI9X9QB2V2UMVGK5O</t>
  </si>
  <si>
    <t>RHO2ZIT49N19HO6Y3OR6</t>
  </si>
  <si>
    <t>I7WTEACXZQQ0Z1HXMIR4</t>
  </si>
  <si>
    <t>GO0LL5GWCWDIY89R8K8H</t>
  </si>
  <si>
    <t>9WB9IMO1H502Q1JV8T4V</t>
  </si>
  <si>
    <t>MUCH0T85DYJMY7RPB3IR</t>
  </si>
  <si>
    <t>UQDG86PW0Q3L4M2YSHTG</t>
  </si>
  <si>
    <t>47HFSUS5WQM46R3Z0RMI</t>
  </si>
  <si>
    <t>C7G1TKOQJLOAYQJW1FBX</t>
  </si>
  <si>
    <t>40GGXUZZRQ6YMRZ1DZA3</t>
  </si>
  <si>
    <t>C5XU81K2ZBAKI87ZLVPP</t>
  </si>
  <si>
    <t>SVIBCZJUNG1UBSVIMPTE</t>
  </si>
  <si>
    <t>SEVE3IS1S3KENKAFIV10</t>
  </si>
  <si>
    <t>BU9Q6GBGY5WAUZGMX8GR</t>
  </si>
  <si>
    <t>VCGFO8L33TREOHJMOW2G</t>
  </si>
  <si>
    <t>TYO3TKTTLNL9EGISAI8Q</t>
  </si>
  <si>
    <t>VB4W5IW08BDA81ESCVNR</t>
  </si>
  <si>
    <t>H655A11TDEUQ7XMJ6N1W</t>
  </si>
  <si>
    <t>CB7Y5E30YNKY3E5YRUHV</t>
  </si>
  <si>
    <t>VXJK13R857LVG4UY64MY</t>
  </si>
  <si>
    <t>FRAR3JHLFSK1MHEOE4AB</t>
  </si>
  <si>
    <t>SFY3M9A0KQUXDG58SXKA</t>
  </si>
  <si>
    <t>PF1TUMG9SZCM0MBBOG97</t>
  </si>
  <si>
    <t>U2P3918FM6P1530W9SNU</t>
  </si>
  <si>
    <t>SQIACTUX3GB22UDCQKL7</t>
  </si>
  <si>
    <t>5SMLVIBEFOMDT2B7TX7E</t>
  </si>
  <si>
    <t>IQEY38NKJ71MYNXVPHAI</t>
  </si>
  <si>
    <t>OSOP8S14XNDTAM28MRAO</t>
  </si>
  <si>
    <t>VGKRVFDB3FWWZUXP9UFL</t>
  </si>
  <si>
    <t>MKNTN0UN3P0TOSB4YDDN</t>
  </si>
  <si>
    <t>T7HXAS4IDWU2E9WWX8EJ</t>
  </si>
  <si>
    <t>0QW2B1MLBH2XMSC6WC8P</t>
  </si>
  <si>
    <t>QS5Q9JF705Z44THLUZQI</t>
  </si>
  <si>
    <t>1FS4RGJQ1V6TKAXQB1I6</t>
  </si>
  <si>
    <t>AC3TIZUL1DH77ODDMH2V</t>
  </si>
  <si>
    <t>Y9SBJJKUJX7CJR2PB9HP</t>
  </si>
  <si>
    <t>0IOLDLJCPJGAXB2AHYGA</t>
  </si>
  <si>
    <t>HF9VOXAOA8K6BYQ4P6X0</t>
  </si>
  <si>
    <t>UER1LFZETA1EEI3EQPO8</t>
  </si>
  <si>
    <t>EBV4LDC6RSIA8N1IT2IB</t>
  </si>
  <si>
    <t>GXJSXFNPZG8RTF3VXZ1N</t>
  </si>
  <si>
    <t>2II45V2WWM6XEYDCBOXO</t>
  </si>
  <si>
    <t>SBAIF7XMW2GN1EE0ORKL</t>
  </si>
  <si>
    <t>2T1TEHPJLB4YR978LQN4</t>
  </si>
  <si>
    <t>0KQADKYCNWC3NQH8O0Q8</t>
  </si>
  <si>
    <t>BQBO957R21XGK29BJ1WQ</t>
  </si>
  <si>
    <t>XFRV4IP0WQWV6OTEL3FQ</t>
  </si>
  <si>
    <t>LUFM3O7W5YTHWEBKT5MH</t>
  </si>
  <si>
    <t>6B0KEDFXXXHZMCKC81UI</t>
  </si>
  <si>
    <t>RR2E9AITSYS9TEJE2OAR</t>
  </si>
  <si>
    <t>70BH91R8K3SZMFJX643X</t>
  </si>
  <si>
    <t>5ZPQSX0X6CJQ4JRQWZ8Q</t>
  </si>
  <si>
    <t>7U097Z0GVK7TW11MRH4Q</t>
  </si>
  <si>
    <t>ER99HVS7A4V6HX4OHLX0</t>
  </si>
  <si>
    <t>ARBW8HP45I30AT2RZP48</t>
  </si>
  <si>
    <t>LGCME4WX9W6QT4ZXD8D2</t>
  </si>
  <si>
    <t>5MR6642XHVTS6OBZ9UDT</t>
  </si>
  <si>
    <t>VLWAGO3TMGQ56GTLG8ZU</t>
  </si>
  <si>
    <t>R0DYNFOY3E09W90UVPFY</t>
  </si>
  <si>
    <t>VE2M08HETMDY63LJCT9E</t>
  </si>
  <si>
    <t>J1QWA7TQKIJVVWLBBM76</t>
  </si>
  <si>
    <t>ASMAP5FBJV6J8CDBQP1O</t>
  </si>
  <si>
    <t>83T3B7Z70628B894LK1E</t>
  </si>
  <si>
    <t>1MDBMK80LX6IV2PS6EYF</t>
  </si>
  <si>
    <t>IO3BX34645Z987GGSOMQ</t>
  </si>
  <si>
    <t>F9WQF6JCE52ZBIY9ZPH4</t>
  </si>
  <si>
    <t>HR68NU8BEQCOX3E7LHWK</t>
  </si>
  <si>
    <t>PZXAXOI6SZ5MCYIPHSBB</t>
  </si>
  <si>
    <t>0FQAEEJ1E7KKZRR9YQ5P</t>
  </si>
  <si>
    <t>MQ72K5WI4PL8TPK60I9Z</t>
  </si>
  <si>
    <t>DRK1C6QGI15LVDOJ7U9M</t>
  </si>
  <si>
    <t>AIZB6272Y7VQ09YM07Y6</t>
  </si>
  <si>
    <t>LNFMYCVNSO0CK29LQ64I</t>
  </si>
  <si>
    <t>KUAVU3QW7NBFIPVKO8QB</t>
  </si>
  <si>
    <t>5IVDG6P1A0TNN0S5R485</t>
  </si>
  <si>
    <t>L1OW2DE01XE7ZEBEIDX1</t>
  </si>
  <si>
    <t>WMHSVP2FX4H6NKH6GDTA</t>
  </si>
  <si>
    <t>92FGNLHQ9QB3WOF747OB</t>
  </si>
  <si>
    <t>3TW0BUU71Z4QUNJ2C73L</t>
  </si>
  <si>
    <t>OE62RW2ZB64ZF59IFCRM</t>
  </si>
  <si>
    <t>7Q6D10V5SZKQXFFQXKXS</t>
  </si>
  <si>
    <t>PTZRFIAJWUCY5HNZPPW6</t>
  </si>
  <si>
    <t>J6K8IQUSIRTUAHX7MMHL</t>
  </si>
  <si>
    <t>W58RRXRQ8V1MD6MEIXSG</t>
  </si>
  <si>
    <t>D3I4U0QR32EK9M1CGQS2</t>
  </si>
  <si>
    <t>AWR8XAAS3PP5TI1PNXX0</t>
  </si>
  <si>
    <t>4SN14JK2160DP37QVXPF</t>
  </si>
  <si>
    <t>ZDOFF40MSTU235347SRQ</t>
  </si>
  <si>
    <t>1IPS3FUYRZ8KZ5FYLPFK</t>
  </si>
  <si>
    <t>9D5AMX3MO4YP8XUZMBO5</t>
  </si>
  <si>
    <t>0TMI30N5L2B6AS5JHGHR</t>
  </si>
  <si>
    <t>3U9UQ7LZYEQER8JJSJXF</t>
  </si>
  <si>
    <t>31MJY4PF5U7ECXZCNCS2</t>
  </si>
  <si>
    <t>MOKRIKL0OXJBUZSMBS2W</t>
  </si>
  <si>
    <t>TJJ0FAK6565CAHC2SFK3</t>
  </si>
  <si>
    <t>GWN2HY6PBKP6LS50Q3A1</t>
  </si>
  <si>
    <t>JQDYJIFKICIT5DMWYXBE</t>
  </si>
  <si>
    <t>TMG6OO711B91LX693XGQ</t>
  </si>
  <si>
    <t>T76DGFI4S6YNCP3XSVT8</t>
  </si>
  <si>
    <t>H18RJFGMUZVOC0F9T89O</t>
  </si>
  <si>
    <t>95AE872BB2MHLB5XLXZ2</t>
  </si>
  <si>
    <t>Y63Y0POOZNKJM8VXCB8E</t>
  </si>
  <si>
    <t>JX86QO9B7A9MEAY7F8HE</t>
  </si>
  <si>
    <t>BF2YZ39Z8MQN7F9USA0E</t>
  </si>
  <si>
    <t>SCAW8XXPX2R0N7H68RL0</t>
  </si>
  <si>
    <t>YOIZ6VPDNXHZ9J3R1Q6C</t>
  </si>
  <si>
    <t>BJZNJ8RNKJFE2UNSX127</t>
  </si>
  <si>
    <t>A590ENEE60FN1M5IBMNY</t>
  </si>
  <si>
    <t>2E1L7PGZ4O35X1EPM5KC</t>
  </si>
  <si>
    <t>DI0Q07H9LFE8M7Q8F6YY</t>
  </si>
  <si>
    <t>2CBH3LRSOH3MGOW0U6IY</t>
  </si>
  <si>
    <t>I9PWBUNH7YMETB6P8XMP</t>
  </si>
  <si>
    <t>WXBM5IT8K0GZPJ2LLSQ3</t>
  </si>
  <si>
    <t>HIH7MDQAL8V89LBDA5BT</t>
  </si>
  <si>
    <t>NY5E4R33N5VM4FFUEI43</t>
  </si>
  <si>
    <t>YRKRFYR8AME92TJBTILM</t>
  </si>
  <si>
    <t>Y30M45WJVM6QBO7LMOTC</t>
  </si>
  <si>
    <t>CJGC2LVJK0JHQ0NK4BSU</t>
  </si>
  <si>
    <t>FZ7JQ5CP6TS9BLKJA2J0</t>
  </si>
  <si>
    <t>AMN8LOJ1ID0H6XJ8SBGJ</t>
  </si>
  <si>
    <t>D7Q7EF30U99UO4DKB4GS</t>
  </si>
  <si>
    <t>OGSS4N0AIQ3H6WFW179G</t>
  </si>
  <si>
    <t>O4RNHT6OG60Q5PQYFAR3</t>
  </si>
  <si>
    <t>BI5DI7YNAX6CO0C15MUT</t>
  </si>
  <si>
    <t>1K2Q17OYLXIDACLL9ZL8</t>
  </si>
  <si>
    <t>69TDGOEX9NW939Y3MH09</t>
  </si>
  <si>
    <t>O0OZDOQFVN9LLVA9CKI9</t>
  </si>
  <si>
    <t>C9L362NINHLYCH84E30O</t>
  </si>
  <si>
    <t>E0NNIENTAXHZNCR3V6L2</t>
  </si>
  <si>
    <t>85NM9D14YGILKX8XGON0</t>
  </si>
  <si>
    <t>CK3YO5H0IWFLJ6V0191L</t>
  </si>
  <si>
    <t>CGZD3EI6FIX19VKKNK7K</t>
  </si>
  <si>
    <t>FK200RDXEEMFZ044KKQZ</t>
  </si>
  <si>
    <t>2DHJABAGDOT1KWVWD3N4</t>
  </si>
  <si>
    <t>04AM9UGF30HK9C6LGQG3</t>
  </si>
  <si>
    <t>1PTDE4877H3UL297W0GU</t>
  </si>
  <si>
    <t>AOCGBKPBWC71RZEH9UQ7</t>
  </si>
  <si>
    <t>VIDQOAXDKPZ8GR1HX3JJ</t>
  </si>
  <si>
    <t>A4VST2VPN5PMSE5YQN9S</t>
  </si>
  <si>
    <t>CM7TB7D0BR6OBKDIXU71</t>
  </si>
  <si>
    <t>WK9LODVI6GAQYYINZIVI</t>
  </si>
  <si>
    <t>BEJYGTRGSS2Q9F2Y7NUH</t>
  </si>
  <si>
    <t>5BWXDMVUXCCJYK5QN7J4</t>
  </si>
  <si>
    <t>DN80PJFPRV00863N037W</t>
  </si>
  <si>
    <t>VGP6AUX7KFADFRONXN3G</t>
  </si>
  <si>
    <t>6HBJQE22N3C8GI6ITEOI</t>
  </si>
  <si>
    <t>7FQNSFFZ2F3GGOZENKGU</t>
  </si>
  <si>
    <t>XBX5Y8H539EXMY1LVXYN</t>
  </si>
  <si>
    <t>KN9SZT746T8NDA3SIU6X</t>
  </si>
  <si>
    <t>Y6OITQXTSMH71COODYEA</t>
  </si>
  <si>
    <t>XF699NYTC2SP9LHK9629</t>
  </si>
  <si>
    <t>D6QGBYF35WRNS0QI9K3Z</t>
  </si>
  <si>
    <t>FKPIRR643SB0QK8FTYPI</t>
  </si>
  <si>
    <t>7601GKR10LZABYM1YJ69</t>
  </si>
  <si>
    <t>24FN2GH2GLEH98DOGA7E</t>
  </si>
  <si>
    <t>36CQFLMEUEI9R52KEE39</t>
  </si>
  <si>
    <t>KZLS1P8CI9ZUVYX3WNVV</t>
  </si>
  <si>
    <t>L7V7I3B41W353J6RXDWD</t>
  </si>
  <si>
    <t>C4JEV64HIR8DBYSPLIMW</t>
  </si>
  <si>
    <t>GCVPSFRBZ9YIL82CTMX7</t>
  </si>
  <si>
    <t>J4VRRKE1CUAGTVSNP2RC</t>
  </si>
  <si>
    <t>II9VPPPDSWOPKX80X1UD</t>
  </si>
  <si>
    <t>MEO1RDAO3J5VI0MMV1VP</t>
  </si>
  <si>
    <t>KYLR9XKNS1WYVW3KTXCE</t>
  </si>
  <si>
    <t>OCJT2XLE1ZZOL2G3AIFQ</t>
  </si>
  <si>
    <t>BI8WM3J123IAZVM2X60Y</t>
  </si>
  <si>
    <t>Q2XA9TNGIFWNNDUAXFT1</t>
  </si>
  <si>
    <t>ZVGDL7U1DBFRRKGBMCAW</t>
  </si>
  <si>
    <t>JOMMBHRS0Q6XXR6HWOMT</t>
  </si>
  <si>
    <t>53HWVTEYB3J5RF7TQ9P2</t>
  </si>
  <si>
    <t>CL8UUT9TPON35DL4QGOD</t>
  </si>
  <si>
    <t>ONNS5BYN5EXQ6SI81104</t>
  </si>
  <si>
    <t>LEV1L2MO0T0OFOXL2PHB</t>
  </si>
  <si>
    <t>KAQCZK2WPEO9O38RQJ9C</t>
  </si>
  <si>
    <t>5KW2Q4KNZCITZ145PMHJ</t>
  </si>
  <si>
    <t>BEBFRKOTC58Z6FPTA8GH</t>
  </si>
  <si>
    <t>P26GO24M1XSS6U5KNYKW</t>
  </si>
  <si>
    <t>N6ATSMEBED12JLB5Y2IK</t>
  </si>
  <si>
    <t>B7G60KK8N9VLG2VWMWGP</t>
  </si>
  <si>
    <t>MJQQN8TFOW2BLCZUMR1U</t>
  </si>
  <si>
    <t>R45G3IF9C62UWPOPGDCQ</t>
  </si>
  <si>
    <t>YDT9UQW2Z4EU7UFL9JPD</t>
  </si>
  <si>
    <t>BPZGPNA46EP49SQB69SI</t>
  </si>
  <si>
    <t>D1NZOU936TMCNNNTS43M</t>
  </si>
  <si>
    <t>SQPQX1O93AXUYYOCH0S1</t>
  </si>
  <si>
    <t>ZK3RM52HD4PWAKBX9RTK</t>
  </si>
  <si>
    <t>3JOHPPZHB4AKWT6MYBVL</t>
  </si>
  <si>
    <t>P68YODDE79YH7W0EAXG3</t>
  </si>
  <si>
    <t>1ZECEQ4BAGXY1DCGJ1BL</t>
  </si>
  <si>
    <t>3VB3PW57ODFIRO6TMAN8</t>
  </si>
  <si>
    <t>XT1J5JOYRW5HXX429OUZ</t>
  </si>
  <si>
    <t>M2IF9O6MXRODZ62AJJDH</t>
  </si>
  <si>
    <t>WHA0UQ2RCLS9ZBQJ3VUI</t>
  </si>
  <si>
    <t>U5H4YR2SP4GHUPL7FFY3</t>
  </si>
  <si>
    <t>K5V40VBRGOJZX2BTWVZ0</t>
  </si>
  <si>
    <t>NGCR4L5BOGVEG9ZL0YVQ</t>
  </si>
  <si>
    <t>8GXIXM9EIJZ3WWPJCV95</t>
  </si>
  <si>
    <t>S7NKHSC7WX39YFZE86YW</t>
  </si>
  <si>
    <t>5WWBJDA2N2LKLF89XFUX</t>
  </si>
  <si>
    <t>MLVTYGP44PB9INBQ9YF1</t>
  </si>
  <si>
    <t>8VHPCZR5AQ4ZQIB0IKWK</t>
  </si>
  <si>
    <t>JDAA2SXJOHFV2DQE3LHY</t>
  </si>
  <si>
    <t>TY7AS40QRDIH5PI7EA7T</t>
  </si>
  <si>
    <t>M8O4N5KMEZFMZQE20ANX</t>
  </si>
  <si>
    <t>W4WDWO77PB95C7PI65ZF</t>
  </si>
  <si>
    <t>DD3V6Y34D0JVSP4SQRGC</t>
  </si>
  <si>
    <t>PO5GMJPKU5OIPJRTIQP4</t>
  </si>
  <si>
    <t>BAQ9JHLQFDJ2OOPXEJFE</t>
  </si>
  <si>
    <t>JVVD35CY80Q8CDDF7213</t>
  </si>
  <si>
    <t>ER5F1V1V47APJRFVVGC8</t>
  </si>
  <si>
    <t>7DSTCABI6GEAO44PY29B</t>
  </si>
  <si>
    <t>4TFJSLYJCMOV37DCLOLP</t>
  </si>
  <si>
    <t>XQWEUNB5XD2XN3JCAJOD</t>
  </si>
  <si>
    <t>UTPFLXQDCDOLP62J4XYN</t>
  </si>
  <si>
    <t>E8MYF3UZA4WBE2W6Y9QK</t>
  </si>
  <si>
    <t>K0EBYWGT6MPQJFL3H5TW</t>
  </si>
  <si>
    <t>19R9A36D5O82MT87MH7D</t>
  </si>
  <si>
    <t>4I7LUMB3H3WNDIRM1NSA</t>
  </si>
  <si>
    <t>0XHNXLCVVOMJ7XQKOGHU</t>
  </si>
  <si>
    <t>OLBE8AHLLUE2Q3LQXX0Y</t>
  </si>
  <si>
    <t>MFA46L02C7BG6CC59OBV</t>
  </si>
  <si>
    <t>AT7HGT5URIGW1261A2PG</t>
  </si>
  <si>
    <t>8N2LKR8KO9P2YCL2NPSV</t>
  </si>
  <si>
    <t>LOVK5A63YMLER165VW2W</t>
  </si>
  <si>
    <t>28QT2QLYNCXKAMY61EG2</t>
  </si>
  <si>
    <t>PN3N7AEXRSPZYJF4Q2KL</t>
  </si>
  <si>
    <t>B9OUGF8YTHLTSCLM5VG6</t>
  </si>
  <si>
    <t>VJ7LC3I2BCWHBEDFTRU6</t>
  </si>
  <si>
    <t>YB3666UIL74E4FQG84CP</t>
  </si>
  <si>
    <t>I5PBGX87B4L02X83F5WO</t>
  </si>
  <si>
    <t>P5S37ZNYLMHH2F5EUP8L</t>
  </si>
  <si>
    <t>A3IE1IHDTYG0CS0W89YL</t>
  </si>
  <si>
    <t>QH4I0H2OKGO39F19O5H5</t>
  </si>
  <si>
    <t>SO1GQN5ILF902JLEV10F</t>
  </si>
  <si>
    <t>8IRX3DYMK4HFNYT22AUW</t>
  </si>
  <si>
    <t>Z0E26VGVS3GQXJ59IM97</t>
  </si>
  <si>
    <t>1BSLELSBSR6IH8IDVWHH</t>
  </si>
  <si>
    <t>R10OQENSKNKPBXPMHSAO</t>
  </si>
  <si>
    <t>0CA7FANWNQSP4AASWO74</t>
  </si>
  <si>
    <t>84LT6BSRD47T7ROPGA30</t>
  </si>
  <si>
    <t>XWSZ7NFTK32K0R7PE9ZU</t>
  </si>
  <si>
    <t>9MKWWJL2FE43NB7STZND</t>
  </si>
  <si>
    <t>S0496ZH02036QN973A4T</t>
  </si>
  <si>
    <t>5PYGDG0WKABG8GMFNPJ4</t>
  </si>
  <si>
    <t>CD0XWNXLPOJJ5NB6STJG</t>
  </si>
  <si>
    <t>HQRPI7NRGKKPPSCYJGS2</t>
  </si>
  <si>
    <t>ULSW2SB9UWZNYVM87EF9</t>
  </si>
  <si>
    <t>94YUGUY89CQESM4ZTFEC</t>
  </si>
  <si>
    <t>LNK2QXPPB2CSHLHT2LYC</t>
  </si>
  <si>
    <t>LJ9869I8EY1XBNGDRQX9</t>
  </si>
  <si>
    <t>X9DMA0N5QTG0G04BTJO6</t>
  </si>
  <si>
    <t>W4BV6Y0GAV02JN9VMW8V</t>
  </si>
  <si>
    <t>O4KWUNC1X7921152Q32M</t>
  </si>
  <si>
    <t>GYGXXCUG7MFBE8ZRYBAN</t>
  </si>
  <si>
    <t>COQ0HM4TWS58D854YWAI</t>
  </si>
  <si>
    <t>QKTRNS5BRRSYA3APXGPQ</t>
  </si>
  <si>
    <t>BUA200UMZFZ5TL3X8UUY</t>
  </si>
  <si>
    <t>40D934VF1GLSYFQJOMSB</t>
  </si>
  <si>
    <t>SCSTHH6SOLVR46TXTXVY</t>
  </si>
  <si>
    <t>YYEDU6DDK81NTCOKGLNO</t>
  </si>
  <si>
    <t>CVP0T8WLVPWCHTDDFMBT</t>
  </si>
  <si>
    <t>4DT3BU5CCB8AKL3OC1XG</t>
  </si>
  <si>
    <t>OI5ACIA70YBV87IWWIDR</t>
  </si>
  <si>
    <t>IDN2W79P2LDCMFUOTZCU</t>
  </si>
  <si>
    <t>CCWECELSGJJPJ65H8FA0</t>
  </si>
  <si>
    <t>XDYIMRN73I1W360RNKTO</t>
  </si>
  <si>
    <t>M2UN29P6KJ1TNEZYWQMY</t>
  </si>
  <si>
    <t>C0ISG04QKUGCLBA4VJIY</t>
  </si>
  <si>
    <t>IYZ2FR0SRU7PC91BVM9K</t>
  </si>
  <si>
    <t>ZPLH22OU0630JT1IP083</t>
  </si>
  <si>
    <t>T09M919SZX8DKI9ELCOC</t>
  </si>
  <si>
    <t>QN3PSG0T5L1HI6OCUT1F</t>
  </si>
  <si>
    <t>09VMZAS44NJR02C5WGL9</t>
  </si>
  <si>
    <t>UB7V2CK2QJNWVPE83T57</t>
  </si>
  <si>
    <t>1XIQI4C6YDG636XNRXY7</t>
  </si>
  <si>
    <t>D4VU5CXWTMG1ASDP5J78</t>
  </si>
  <si>
    <t>S67QRJGLBW60MOTMVDSE</t>
  </si>
  <si>
    <t>4Q05TEKYLDRY7LYO4DTH</t>
  </si>
  <si>
    <t>HQ90N4K396FUKNG7KY5W</t>
  </si>
  <si>
    <t>QJE1F2VXRZZXZMZQ45AZ</t>
  </si>
  <si>
    <t>B6C4MXHHJEOKOR6UY81P</t>
  </si>
  <si>
    <t>I7GWL0GGFTUWRED2XT4D</t>
  </si>
  <si>
    <t>7LBCAVSV6W8APSZW70X1</t>
  </si>
  <si>
    <t>3LTOWCTS1FWCPBM4KA5N</t>
  </si>
  <si>
    <t>9WMM2LE6PS7BF3ZIOEIZ</t>
  </si>
  <si>
    <t>4HCXZHCRNQSEFUO61UQF</t>
  </si>
  <si>
    <t>BNO1A8MMWWMOI4FAP241</t>
  </si>
  <si>
    <t>21FX09ABMJRJHSTNWP9Q</t>
  </si>
  <si>
    <t>QU5QWP9WCRME59L94AYB</t>
  </si>
  <si>
    <t>9CU50CLMSCUABB7963J1</t>
  </si>
  <si>
    <t>AS54BJ8DSFAFSHHBKWDO</t>
  </si>
  <si>
    <t>JER4UYEZX7F9WZKP0PSD</t>
  </si>
  <si>
    <t>0XKVITPYM76D4QDD0HKT</t>
  </si>
  <si>
    <t>V8V5VIXLK7KB0JH79B4O</t>
  </si>
  <si>
    <t>B09WR87B088JV4PPQNBS</t>
  </si>
  <si>
    <t>1ZL246W6R5F5CK8L839Q</t>
  </si>
  <si>
    <t>JZBR5FRHIOTWP90NUN1A</t>
  </si>
  <si>
    <t>92TDJKH3HJ112I09AZR4</t>
  </si>
  <si>
    <t>8GL9MB7XDF7F4AWIDMU9</t>
  </si>
  <si>
    <t>05SUMRZEKOA6G1M74W99</t>
  </si>
  <si>
    <t>33TMX84QWCWVB7BTE0K8</t>
  </si>
  <si>
    <t>TRX9O89B9PLZ7X1Y7PIU</t>
  </si>
  <si>
    <t>NBDB4UBDPWP1MACVD9ZV</t>
  </si>
  <si>
    <t>NNBV3A9V7B1DW6FKYJEY</t>
  </si>
  <si>
    <t>JTWYLNP2UFJZ80O2G0J1</t>
  </si>
  <si>
    <t>ILNNQ3WBFPKWG3TEWINK</t>
  </si>
  <si>
    <t>CVHEN5QHIJUXG188BUJS</t>
  </si>
  <si>
    <t>FQY3SXVNJHWHP5P583Y5</t>
  </si>
  <si>
    <t>X5QZ02K6KN4R1X4JBU8V</t>
  </si>
  <si>
    <t>Y1YGQVI22RKNWIL84SVA</t>
  </si>
  <si>
    <t>YUSPO8LMX8PA0Y4SJ961</t>
  </si>
  <si>
    <t>IVJ44FJB71DKCZ75Q1MX</t>
  </si>
  <si>
    <t>4JVCWJGFLJO9EGY9LKT2</t>
  </si>
  <si>
    <t>Q6CPNZWMS7K4NDCOR7V2</t>
  </si>
  <si>
    <t>MIOBYJ9V4HTV5ECIN9KJ</t>
  </si>
  <si>
    <t>SB45R3LLUCXZF4NNEPFN</t>
  </si>
  <si>
    <t>NPR8HYZ53YBI2T7K67GN</t>
  </si>
  <si>
    <t>A5VWPAOU9J4V24LCW94L</t>
  </si>
  <si>
    <t>QEMGDAG28IZ0GDKWCROB</t>
  </si>
  <si>
    <t>UE6N0PM89YC1UKR8FCZ8</t>
  </si>
  <si>
    <t>015VLR0GJHFA4VZGTCLU</t>
  </si>
  <si>
    <t>YKNZMSTNWFP2JTC1RFXL</t>
  </si>
  <si>
    <t>PGWQPPRRMZEEW2HHWYY7</t>
  </si>
  <si>
    <t>N1Q7L1NE1XN9383Q8W32</t>
  </si>
  <si>
    <t>AFAOMRVJVGZDY2E6I4N3</t>
  </si>
  <si>
    <t>K2Q5TUEQN1V5WCMFJYAS</t>
  </si>
  <si>
    <t>5HOV45OKPSFYIPDKJSXG</t>
  </si>
  <si>
    <t>7E482QSRZ5DBHFL29POP</t>
  </si>
  <si>
    <t>Y8F7DN9V06CB2X2KN1FW</t>
  </si>
  <si>
    <t>QN2M1ASH938QM96O1O3J</t>
  </si>
  <si>
    <t>YY00FHIIMN8TD8LCKCCH</t>
  </si>
  <si>
    <t>R33KGOVVMCCDXRO1MMT9</t>
  </si>
  <si>
    <t>MF0X81LBGCQ1H7VWFYSN</t>
  </si>
  <si>
    <t>0AWGFGWBXQJ8E4O3N7NA</t>
  </si>
  <si>
    <t>50LBFKT46N0MCM44GTKO</t>
  </si>
  <si>
    <t>IM7T327SSR5C3UAA5ZW2</t>
  </si>
  <si>
    <t>R3IM1HJZ6E3MIMEEHCHL</t>
  </si>
  <si>
    <t>EVV99SUTATNLURIO71KN</t>
  </si>
  <si>
    <t>LD1QK7VVNNFHUD7NCSPP</t>
  </si>
  <si>
    <t>VKG0OVVQAAWYISITJPKY</t>
  </si>
  <si>
    <t>N574ZEB0V8UYNPSLPVC0</t>
  </si>
  <si>
    <t>DDIJBKOUS35Q78E8VOHJ</t>
  </si>
  <si>
    <t>F11ZV2Q7TT8YT9SOLNTN</t>
  </si>
  <si>
    <t>25P7FGDDU6UGEYBHJGHY</t>
  </si>
  <si>
    <t>YAXSEZMJA0NWKCWCRFMC</t>
  </si>
  <si>
    <t>ZMDHEBH717BPI3URF1HR</t>
  </si>
  <si>
    <t>J57KUME4S0VMSYNJAZN4</t>
  </si>
  <si>
    <t>8TB6181KCE4K0GH6XKP2</t>
  </si>
  <si>
    <t>96G3P57841TMHBCVDSDC</t>
  </si>
  <si>
    <t>GMQ1RI5DDFY29YNV3B3U</t>
  </si>
  <si>
    <t>7CAXJ45BJSBPITJP1YM1</t>
  </si>
  <si>
    <t>QMUK7DP0AGAI78AF47E0</t>
  </si>
  <si>
    <t>UNNCQ5352DGSHGPGCBRG</t>
  </si>
  <si>
    <t>9B17BK89XQ81SWZ78H8L</t>
  </si>
  <si>
    <t>72TQPRLZRWNKRLBM4EKU</t>
  </si>
  <si>
    <t>5N8QPKP83UJUG187GLTN</t>
  </si>
  <si>
    <t>5ULH1ANK42NQY2FLZ07V</t>
  </si>
  <si>
    <t>O14PBJ2FOTR7LZTN9O91</t>
  </si>
  <si>
    <t>ZRV3HYTLGKLSJGSGRQRK</t>
  </si>
  <si>
    <t>F9WJC2LYQCXT2OA9LTL9</t>
  </si>
  <si>
    <t>785E2J16IYIGIJHYK4V7</t>
  </si>
  <si>
    <t>Q8OYGRH75W5BB81R59JK</t>
  </si>
  <si>
    <t>8EFCK5TA1OP26G0HGMRJ</t>
  </si>
  <si>
    <t>C1C56AG6FUCMVIT8MWMO</t>
  </si>
  <si>
    <t>47G95R0AONS0TVD27DUC</t>
  </si>
  <si>
    <t>MTDFBY68UQ5V17TWW1IF</t>
  </si>
  <si>
    <t>Q7KL1MG6EIRBTIE3TUTT</t>
  </si>
  <si>
    <t>UWN5SOJ5ABBW7WMSU9BP</t>
  </si>
  <si>
    <t>F7DJ8PFT37PMVVAXG9YX</t>
  </si>
  <si>
    <t>47FELMRAZKI30FP9LKY4</t>
  </si>
  <si>
    <t>73MAB0BVD0CS0A0X5M3N</t>
  </si>
  <si>
    <t>4N6IVFLNUOZTOX3T49LG</t>
  </si>
  <si>
    <t>LK5BZ5OBGYVGT3GGSGLP</t>
  </si>
  <si>
    <t>JBCZBDW40CI64I206VAX</t>
  </si>
  <si>
    <t>EQ4CVTMDBT0R618SBORR</t>
  </si>
  <si>
    <t>FMD9PKDFLLASW4K8NGJA</t>
  </si>
  <si>
    <t>PIIFXGU7V7J54Y4R3598</t>
  </si>
  <si>
    <t>P7PYAXOKO77HGQ3UTS3J</t>
  </si>
  <si>
    <t>QERMS5GHJA91TZBSHNJ6</t>
  </si>
  <si>
    <t>6ZBNN81W9D6PQZTYBHR8</t>
  </si>
  <si>
    <t>4XXGNQS2C4JDKJEFZ4XE</t>
  </si>
  <si>
    <t>AX3C20HU55SYJ21D70I9</t>
  </si>
  <si>
    <t>W8NB6FFICCUTIT0U3KQA</t>
  </si>
  <si>
    <t>7ZQF0HC2R4F5QDOG0WK2</t>
  </si>
  <si>
    <t>SSY4081J4GRYMP9WW5Y2</t>
  </si>
  <si>
    <t>L8FOSGBE2N68UE6SAZ9B</t>
  </si>
  <si>
    <t>NON63OFK4RLZW6KJG8SP</t>
  </si>
  <si>
    <t>1SKPRA33L5PQWYKRHOSW</t>
  </si>
  <si>
    <t>YWK9X8L9URGLELV2HBDC</t>
  </si>
  <si>
    <t>ILW8080SYJ0TA2W0GU2H</t>
  </si>
  <si>
    <t>RE85HCOO0DEKDGAN0XZL</t>
  </si>
  <si>
    <t>V7GS3JZ20HBUMR7O3IVC</t>
  </si>
  <si>
    <t>Y6L8XMLCFW2VDW6RCDTO</t>
  </si>
  <si>
    <t>ZV3PRP2ZXE49DX1VK6WE</t>
  </si>
  <si>
    <t>KK8Z9U1XQ51NIYAII5XI</t>
  </si>
  <si>
    <t>IIXLZY4WS6X9VEAUPIU1</t>
  </si>
  <si>
    <t>693LVYQC10YVC22AE9WX</t>
  </si>
  <si>
    <t>XY4EMJ0NSN3HAC9UZ40E</t>
  </si>
  <si>
    <t>R5YEIC8JB8X318BY78EQ</t>
  </si>
  <si>
    <t>8DVD1PSGE4WJH6S5Z36R</t>
  </si>
  <si>
    <t>HE5D93YVRWLNUJS20GNF</t>
  </si>
  <si>
    <t>X41KK2IS748YKRYPZSMU</t>
  </si>
  <si>
    <t>M8AVNMZ3ZMJB0JA3TP0F</t>
  </si>
  <si>
    <t>JRDO9RUD0O0LJAWQPWGJ</t>
  </si>
  <si>
    <t>8IONK7OL63MFG2HX6DV5</t>
  </si>
  <si>
    <t>YYJQH9EC3SKWDB8O1PK6</t>
  </si>
  <si>
    <t>TKE627FTIJLEZ9J5X2Y9</t>
  </si>
  <si>
    <t>3B1J3R895NAZY4D4JF1Z</t>
  </si>
  <si>
    <t>K8ZHD1PJ4MLWIQ9CNYG6</t>
  </si>
  <si>
    <t>DVAF1460DNXAOI221QQI</t>
  </si>
  <si>
    <t>01P2FE3RWGLS07DP2BWI</t>
  </si>
  <si>
    <t>QZNLT87AM8PNUCUKCLQ2</t>
  </si>
  <si>
    <t>H7CIOAPDYET06911HM5W</t>
  </si>
  <si>
    <t>A7V45UI4QQ6GA9RB34XI</t>
  </si>
  <si>
    <t>NUWNN3SIUZK6Q6ZHDJG6</t>
  </si>
  <si>
    <t>7NNJVZAPEH8DLMDYGHRP</t>
  </si>
  <si>
    <t>WQL9J2SUPLGBNG694R3I</t>
  </si>
  <si>
    <t>GHCS5KMIX1PHNBW2ACWH</t>
  </si>
  <si>
    <t>PVR2Y66PCPN6SF88GEI5</t>
  </si>
  <si>
    <t>RKRUZ496TF60XRMLQ6EG</t>
  </si>
  <si>
    <t>LB2AUVOUTXECJXB08Y1W</t>
  </si>
  <si>
    <t>IAH5UOMMP73PJ69PJ48L</t>
  </si>
  <si>
    <t>0IROETALI8DJ920K4Z71</t>
  </si>
  <si>
    <t>3PAN0R2BOTSB6ISPHGUC</t>
  </si>
  <si>
    <t>7ZQ69384E51K5WSG1E28</t>
  </si>
  <si>
    <t>TFK73K8UNJDO6WQKGQNU</t>
  </si>
  <si>
    <t>AORQ0LZ8G2R3QDJ5Y5IZ</t>
  </si>
  <si>
    <t>RLOVY01WKNFE3JQTG3Z8</t>
  </si>
  <si>
    <t>7HLKFI6EIL4UXJ22V1KY</t>
  </si>
  <si>
    <t>VECPMTTBH2JQNJ42AJHU</t>
  </si>
  <si>
    <t>12AJ60OQL1EA9B29VSPD</t>
  </si>
  <si>
    <t>1IL49ZX0KI33UTC16GS4</t>
  </si>
  <si>
    <t>V14FD72SFQSHE0JPEW1Q</t>
  </si>
  <si>
    <t>0IB6FHP8OCW8I5HGOWRV</t>
  </si>
  <si>
    <t>5SAMFTTCSJREUVIS8XQC</t>
  </si>
  <si>
    <t>REW8WV18P09UIVQ1KZOW</t>
  </si>
  <si>
    <t>WS5TOAYNFY1JNEDEEJXS</t>
  </si>
  <si>
    <t>2JHKBZSROY1GOVLRE7K2</t>
  </si>
  <si>
    <t>928BVHCM6FQ4ST9N9CA6</t>
  </si>
  <si>
    <t>R002YISNZCDPISG99GIF</t>
  </si>
  <si>
    <t>IIABW1C35UAVOI288WYK</t>
  </si>
  <si>
    <t>63DE91SE0WSRR9HPR2HF</t>
  </si>
  <si>
    <t>UH2TUAE10JJV4BEXXN0J</t>
  </si>
  <si>
    <t>4YH4X8KJHUG4GCMAKFQD</t>
  </si>
  <si>
    <t>ZC8WMX3RTFHWUPILPW1U</t>
  </si>
  <si>
    <t>JP2QOZSMC795C5L98BBH</t>
  </si>
  <si>
    <t>NFZ8MM3PVIPJVGN55XYB</t>
  </si>
  <si>
    <t>H77QHKXCGLQCQW92I2DO</t>
  </si>
  <si>
    <t>GOKMHOX33DD6M58SH416</t>
  </si>
  <si>
    <t>EXZ64JE2NVKM81IM40VZ</t>
  </si>
  <si>
    <t>D7C64Q1A0XBIJ1RLFC5J</t>
  </si>
  <si>
    <t>FISJE4P5D46641PMZZTC</t>
  </si>
  <si>
    <t>NY94OZR1ONQF8YPKMQMB</t>
  </si>
  <si>
    <t>MT5BE01YFCC77SJIFP5Y</t>
  </si>
  <si>
    <t>PGFRW301C960N044SAYP</t>
  </si>
  <si>
    <t>8AE8055171HD0XCPKIX1</t>
  </si>
  <si>
    <t>2356KSEENE691G51IVXU</t>
  </si>
  <si>
    <t>58PNM2SE7S1O56782GDQ</t>
  </si>
  <si>
    <t>JMA4ZH6O2NZ6WWUGIXPM</t>
  </si>
  <si>
    <t>FM4KVAYSGEK4DMLEJNLL</t>
  </si>
  <si>
    <t>541I99CSJJO4M4Z6J378</t>
  </si>
  <si>
    <t>M8F2IA82ZA3099H32M1L</t>
  </si>
  <si>
    <t>WVWZQHM8ZJEDUJWMFQY3</t>
  </si>
  <si>
    <t>J9K3DVI2HG6MVPDJ2RTM</t>
  </si>
  <si>
    <t>0QPNEPLHMW3H9DMBWDM3</t>
  </si>
  <si>
    <t>I28QZUJ2DY4GWJIUFY5X</t>
  </si>
  <si>
    <t>VK34LCR76E6JOINHWEV2</t>
  </si>
  <si>
    <t>8YY0DU3HGFH6JMI5LEIR</t>
  </si>
  <si>
    <t>7KXX80UCJJ9U7MM448IN</t>
  </si>
  <si>
    <t>PYPC4V5CB0DAJ1E024T8</t>
  </si>
  <si>
    <t>XW7CC0V0H5045HL7L35P</t>
  </si>
  <si>
    <t>7IWKOK8413OEKR2I0SU9</t>
  </si>
  <si>
    <t>TUD5DJSSH0OJ4PDAROGN</t>
  </si>
  <si>
    <t>G2BPKQJPLBAFNENJEA0F</t>
  </si>
  <si>
    <t>J20UG2O783EMGDS1GTT8</t>
  </si>
  <si>
    <t>VPD4HBPRDDF7KWZAU4NU</t>
  </si>
  <si>
    <t>C7WT71UHYH778ODNQYQY</t>
  </si>
  <si>
    <t>VQYEVGTRLP5ELIHGA9AU</t>
  </si>
  <si>
    <t>FW80C8LN35XV0HHYFCK1</t>
  </si>
  <si>
    <t>CR1TM5W7FPG36GTQDJ87</t>
  </si>
  <si>
    <t>HJ8IK1ZHVXQTJ2467P3P</t>
  </si>
  <si>
    <t>OGGRT1O71SCUMU8TA14W</t>
  </si>
  <si>
    <t>KRQANDOK6T5HOT3SQRZB</t>
  </si>
  <si>
    <t>U4DYX7WDWNYSQ3OQG6OZ</t>
  </si>
  <si>
    <t>UY6DX150KA4LFPMCCQ5S</t>
  </si>
  <si>
    <t>956OXPE19KBBMZ66LZ6R</t>
  </si>
  <si>
    <t>CDT7BE1D4FI7GLT0O0BQ</t>
  </si>
  <si>
    <t>APTASPG5RRZ0UWSCHMBC</t>
  </si>
  <si>
    <t>55S35ED6XZU1D2O0WIPL</t>
  </si>
  <si>
    <t>DOJ6MO0N6D0DA5K06NA3</t>
  </si>
  <si>
    <t>TR4ZHU4CK3MRGRG9XIQC</t>
  </si>
  <si>
    <t>QLUN2W3ZQVEH9JXE65TW</t>
  </si>
  <si>
    <t>MAELUD3Q84KRG35ABEX0</t>
  </si>
  <si>
    <t>T77A78JVQDXF74BF28J0</t>
  </si>
  <si>
    <t>HRUQSFR3VRVWYS26BN4K</t>
  </si>
  <si>
    <t>IQMB8ZUV96E03CGDJESS</t>
  </si>
  <si>
    <t>VM1J8C98QKEGEZ07EKGW</t>
  </si>
  <si>
    <t>LKGWVFLTR9CR3N4LSZNK</t>
  </si>
  <si>
    <t>IL0KPCF65UCVJ91LNDWN</t>
  </si>
  <si>
    <t>ZB2OACWMLKTBM3ZGC525</t>
  </si>
  <si>
    <t>LFZWKD2Z5MQX7J9YVE0J</t>
  </si>
  <si>
    <t>J9JJX614B7THRDW2SQYT</t>
  </si>
  <si>
    <t>GX2EEKPIGR2M325GCN70</t>
  </si>
  <si>
    <t>UFXFF5DV3N2PX2CG4ILC</t>
  </si>
  <si>
    <t>UGRUOBRLF3QSRMI4ZZEC</t>
  </si>
  <si>
    <t>C3ZX6ZS084MO9ZY6KRUL</t>
  </si>
  <si>
    <t>OKCW6GTC5I6ZZIDSXHBY</t>
  </si>
  <si>
    <t>7Y44HNJYE8KRCOIM00JZ</t>
  </si>
  <si>
    <t>2LFPAHLEM9IMPHL8SOSA</t>
  </si>
  <si>
    <t>QAM8MTU5XHSZW4CPF75Y</t>
  </si>
  <si>
    <t>SY14M7XE8BQOACBSGNNR</t>
  </si>
  <si>
    <t>PRQNSC8JDHMBTYBL40MW</t>
  </si>
  <si>
    <t>P61AMR1WYJI6B27AGUUO</t>
  </si>
  <si>
    <t>UU3DHEZ7CN0UI0LOC6K6</t>
  </si>
  <si>
    <t>FX45HV4AN6S7VUCYX5D2</t>
  </si>
  <si>
    <t>LWHCT2LL3N9I8FWZ8ZIU</t>
  </si>
  <si>
    <t>PG8MM59QF174XT0NSOTJ</t>
  </si>
  <si>
    <t>JIIPMFFZP5U7SWF8P6WC</t>
  </si>
  <si>
    <t>OM2DBLVCFBPB85YPW0QT</t>
  </si>
  <si>
    <t>QVCX5XKE2IX6TVVGCBTJ</t>
  </si>
  <si>
    <t>AU5WJQHJS55I3YRPG5OB</t>
  </si>
  <si>
    <t>CTS4EA38KPXA4F161L63</t>
  </si>
  <si>
    <t>9CRNPW4QW548PX1DR5FE</t>
  </si>
  <si>
    <t>8G78ZIPIFKI732G0GOEY</t>
  </si>
  <si>
    <t>OKT1FI0T9GQPK1WJFQEE</t>
  </si>
  <si>
    <t>HKL1LUKCAG1FSKVE7KZP</t>
  </si>
  <si>
    <t>54RIJ1KG1YZJ96Z70TNF</t>
  </si>
  <si>
    <t>ZZO9RG0575EPICGUJ2T0</t>
  </si>
  <si>
    <t>8H2VJDV77RBA75438SKJ</t>
  </si>
  <si>
    <t>TSLUQUJDHQUFLQIME724</t>
  </si>
  <si>
    <t>0E2FB6BQAA8GKFOH0SJC</t>
  </si>
  <si>
    <t>Q1GUMFMHTKIFDTEIFFO8</t>
  </si>
  <si>
    <t>6FMZ0BT5DFJS3ADLKORO</t>
  </si>
  <si>
    <t>HQP06LAYLDU37JLTVM3T</t>
  </si>
  <si>
    <t>G5YM9I1WVRXJCPPWYTPI</t>
  </si>
  <si>
    <t>S1POWQSRP2NVY0KREX39</t>
  </si>
  <si>
    <t>QLXKUUVWWSDA4N39XDR8</t>
  </si>
  <si>
    <t>5P9OEO45KWM952GR41WW</t>
  </si>
  <si>
    <t>T9AKTCHIGJC0WKWOWF6Q</t>
  </si>
  <si>
    <t>BVR0ZLNHTBVC9CFY3LBN</t>
  </si>
  <si>
    <t>4C998HJ38MQ53HEIKTRU</t>
  </si>
  <si>
    <t>M8HOM8GPTTU357JHRR43</t>
  </si>
  <si>
    <t>LP466V1GJRKSLH3SLL92</t>
  </si>
  <si>
    <t>FSV2Y9V0S2NRM1JCHFDF</t>
  </si>
  <si>
    <t>92AAJPFP65U005W848L6</t>
  </si>
  <si>
    <t>QPX1YFKG35WN45QLREKG</t>
  </si>
  <si>
    <t>MXSRMVM3D7R9TJCC9KAU</t>
  </si>
  <si>
    <t>2ZYCV06NCT1P34R4ACKX</t>
  </si>
  <si>
    <t>QY4DBMD8IU9L2JXUERVG</t>
  </si>
  <si>
    <t>0DQJQEK7Y8QXWB1TZJET</t>
  </si>
  <si>
    <t>UZR40LUAWKOGWQLDTL7S</t>
  </si>
  <si>
    <t>JMJO67W0E7GN25DZFPSQ</t>
  </si>
  <si>
    <t>2N1G0LGG5Y60DBD7GUDY</t>
  </si>
  <si>
    <t>HD8TTL7EEVF13GZI76MG</t>
  </si>
  <si>
    <t>98AMOU0SZVFSML9SM608</t>
  </si>
  <si>
    <t>Q2RZ9UDO8NRHQ84Y75Q6</t>
  </si>
  <si>
    <t>F0Z9GVPPK0L7II6INEZN</t>
  </si>
  <si>
    <t>R7NAWC4UF092FB2RQTYO</t>
  </si>
  <si>
    <t>NN6A8PYFJQRJINTCYKIK</t>
  </si>
  <si>
    <t>5ZC4263RXL0Z43KG0ON6</t>
  </si>
  <si>
    <t>WAIJXN9ER8F34IOU65JU</t>
  </si>
  <si>
    <t>M4QJEK9WYVVEF8OTK5IU</t>
  </si>
  <si>
    <t>5DLWZLVMTI4BQ96RZI30</t>
  </si>
  <si>
    <t>TCKOO9Z0L00ZCGR5NEYD</t>
  </si>
  <si>
    <t>4DR3OZI2KMEUTC007BCV</t>
  </si>
  <si>
    <t>8I3BESEMC45M9OZSL0AH</t>
  </si>
  <si>
    <t>0EL4I4R4G3MHNWUNR963</t>
  </si>
  <si>
    <t>8H98KN07MA2EO73I6WON</t>
  </si>
  <si>
    <t>V1J5LS55TQ3DHSXBWXGQ</t>
  </si>
  <si>
    <t>TSJ3YPR5KDHGYCGQ2YVV</t>
  </si>
  <si>
    <t>SJY06F66AY7WK18Z2N3D</t>
  </si>
  <si>
    <t>8DMXIFHLTZLVU18L2RAL</t>
  </si>
  <si>
    <t>AE9JEB7Q0BSH2J6C3OZP</t>
  </si>
  <si>
    <t>GZM0Q0ZEZVSS0YZCD449</t>
  </si>
  <si>
    <t>SNTERH28Z3AWEUENINA7</t>
  </si>
  <si>
    <t>0GZP1L60PJVFQNBTMZJX</t>
  </si>
  <si>
    <t>0RIWM3KOVHT1HS7TOPVV</t>
  </si>
  <si>
    <t>9KEGN62UWORA6ZOGTEHM</t>
  </si>
  <si>
    <t>U11E8V3ZY9N1XR63FZWH</t>
  </si>
  <si>
    <t>YT1QASJDVBE9WFIC1EBY</t>
  </si>
  <si>
    <t>XE4998HDDFK4HV80NX2K</t>
  </si>
  <si>
    <t>2Y9R0BOQDKLIY1EXG1J1</t>
  </si>
  <si>
    <t>HVT5EJ9CEG8E8VGVH8WT</t>
  </si>
  <si>
    <t>ZUZLJUU26WJJMK2FMMSE</t>
  </si>
  <si>
    <t>Z3C4P5X2ZSM7DI0TJVPF</t>
  </si>
  <si>
    <t>7KPUMADFVM4F8ZRNGTOW</t>
  </si>
  <si>
    <t>74WB821M3Q2Z3SJMA3VK</t>
  </si>
  <si>
    <t>46IS5I96211IAZFSID7B</t>
  </si>
  <si>
    <t>SV2G47706QSCD3YEJ3KS</t>
  </si>
  <si>
    <t>0O1GTT3URPN8TBAFC0B2</t>
  </si>
  <si>
    <t>WB86WVHEZANJDR610BE3</t>
  </si>
  <si>
    <t>F153JRNY638P94DS9WXL</t>
  </si>
  <si>
    <t>RFZOGK3ECOWYZGA33D3U</t>
  </si>
  <si>
    <t>T6EU3NT8QEGHQNL5E37J</t>
  </si>
  <si>
    <t>UECR9N2P5JTR0Y8KUCWA</t>
  </si>
  <si>
    <t>LAGG9TOXO9WAUZS22T0Q</t>
  </si>
  <si>
    <t>LVNQPPDLJQA8F84VA0UE</t>
  </si>
  <si>
    <t>G9XH5ZGHRJWKL0FTQJ3B</t>
  </si>
  <si>
    <t>5JL1FQN7ST5BS4LP9KQW</t>
  </si>
  <si>
    <t>R7ENT7P2JGQ2EBQBFQ8T</t>
  </si>
  <si>
    <t>ZPR8TWT3HZDE9DB7DLIY</t>
  </si>
  <si>
    <t>8DE9DSUETTH3SSHNF0BV</t>
  </si>
  <si>
    <t>2GDN5YE414QU6QCCZF4Z</t>
  </si>
  <si>
    <t>N5WBGKTKYL7246W1L8TF</t>
  </si>
  <si>
    <t>SPQ8M15AFL7WAEBGCODK</t>
  </si>
  <si>
    <t>2JJS1JGAE6AJFVG52UIO</t>
  </si>
  <si>
    <t>JZZ6USLK8KGVOQ57GKIP</t>
  </si>
  <si>
    <t>1EWCUJUBATUWBJJJL7RV</t>
  </si>
  <si>
    <t>5MUOQ4AXL90Y9IL3U08Q</t>
  </si>
  <si>
    <t>YQLYD7MOVDQU9VS2O3EK</t>
  </si>
  <si>
    <t>OKTX10YGR6J4H6W8PDXN</t>
  </si>
  <si>
    <t>QWA4ZMT05WU5VA6S0B6O</t>
  </si>
  <si>
    <t>467PSOVTYPGW3XNJT1E5</t>
  </si>
  <si>
    <t>L9PYMWQGO1RZ2MP3E7XX</t>
  </si>
  <si>
    <t>76D9RCI879SISIWIQ6S5</t>
  </si>
  <si>
    <t>9OPW1BYGFTG88D3BPUJ7</t>
  </si>
  <si>
    <t>HRZG93SKN15RTYIOCQ1J</t>
  </si>
  <si>
    <t>SGBAJ5T61B8X6SWPFR75</t>
  </si>
  <si>
    <t>RSBGFFKNC4INEPBN6QYY</t>
  </si>
  <si>
    <t>MQWUM5LYWYTEX0N0U4P9</t>
  </si>
  <si>
    <t>O7Q9R2L29196G41FMS9Z</t>
  </si>
  <si>
    <t>G5P9GONNBL8PVYI6KU20</t>
  </si>
  <si>
    <t>MWJ7HWML8BFAT7110BEX</t>
  </si>
  <si>
    <t>YF0GK6J82X6ZTT951ZS1</t>
  </si>
  <si>
    <t>39SF2QG4KJO2HOGIQWP3</t>
  </si>
  <si>
    <t>6E9A0ESVYCMWBU681IG2</t>
  </si>
  <si>
    <t>HEIXB4SMB22YQXVJ42BO</t>
  </si>
  <si>
    <t>L7156UAAPD807O0QDO90</t>
  </si>
  <si>
    <t>N9JYLXAOWG4EVV6HR5AH</t>
  </si>
  <si>
    <t>LPUXI9VSQD1NZYYH7KW0</t>
  </si>
  <si>
    <t>SX3MCST9MJZJX1KP02NF</t>
  </si>
  <si>
    <t>533QVX8ZKKDHPSSQA5G1</t>
  </si>
  <si>
    <t>4T241XES6H8KQNT0WGVK</t>
  </si>
  <si>
    <t>1ZL188SYPX6DC190LUZU</t>
  </si>
  <si>
    <t>D24WZ5YQEOLH82UH2TOM</t>
  </si>
  <si>
    <t>GK27DMKZAMVQ3OWG483T</t>
  </si>
  <si>
    <t>B8LW4YEJI0B8DXH2PMJD</t>
  </si>
  <si>
    <t>32QR5EY0XKLSK5CGB9N5</t>
  </si>
  <si>
    <t>RLKHPQEDFMJGI75V5YJG</t>
  </si>
  <si>
    <t>KFPGTS5MEDV8ACG59FNJ</t>
  </si>
  <si>
    <t>IY1C1X6L5A3PX65U1WY8</t>
  </si>
  <si>
    <t>19N78VPPVJWWV2HN4RUY</t>
  </si>
  <si>
    <t>82RID5AB8JOBVGOD4T1H</t>
  </si>
  <si>
    <t>AQ7S14N6W53AQT6WPVQE</t>
  </si>
  <si>
    <t>NZ7L0MT90XTH4YBJQB0M</t>
  </si>
  <si>
    <t>BEK15NHHFYB3IMR071IU</t>
  </si>
  <si>
    <t>W7ATLVUCYJPR9BLMKUYB</t>
  </si>
  <si>
    <t>KZHDMBKJIAIS8E6A8JRM</t>
  </si>
  <si>
    <t>GELC8A5DN6JJ4B8TFYJ9</t>
  </si>
  <si>
    <t>G96Y0XECCB6OM4KW1D0F</t>
  </si>
  <si>
    <t>V3Z833YGSK8DD05ED8DQ</t>
  </si>
  <si>
    <t>AVCUI7NWEKIUMK57QXTF</t>
  </si>
  <si>
    <t>JQYB94FHN5NO4K8NELWB</t>
  </si>
  <si>
    <t>EZPIQF07NAJB5Q4DJ928</t>
  </si>
  <si>
    <t>QFV5IZWKBBX4B5Q9SIPF</t>
  </si>
  <si>
    <t>0U3DYU49UCT34NKTC8G3</t>
  </si>
  <si>
    <t>BZM6ULD4QQDT6QKSSJ5R</t>
  </si>
  <si>
    <t>HZ407I6FFA9BMOVH649R</t>
  </si>
  <si>
    <t>4LGAXX01KOABBU0I5M27</t>
  </si>
  <si>
    <t>AG3HJ1OBLFW06DDNQ9L5</t>
  </si>
  <si>
    <t>VLYZAUVZ0H6KFT5CSDVC</t>
  </si>
  <si>
    <t>Y9EB5HMUFDH1AFU5H96S</t>
  </si>
  <si>
    <t>LXPGQJ7AYVPTOWCKO5D8</t>
  </si>
  <si>
    <t>L4OI4DB7B4OJDDCOVEXF</t>
  </si>
  <si>
    <t>HHS8MIHLT4TK7ZS1XM5V</t>
  </si>
  <si>
    <t>NR09AJ0VTQFTK4NWAIVT</t>
  </si>
  <si>
    <t>H0UZ6DJNXSRJGUPRYCZH</t>
  </si>
  <si>
    <t>ZDEQNV54M4A2H5Q5A45G</t>
  </si>
  <si>
    <t>VYNA49X5C6VCWHMG8JIE</t>
  </si>
  <si>
    <t>AOHHYOZLN7U0H4FQGJL7</t>
  </si>
  <si>
    <t>AYFQLN3P1LN2PK96T5KY</t>
  </si>
  <si>
    <t>OY0BED7QSZW6J0Q1RD1V</t>
  </si>
  <si>
    <t>MM7YRJ5JND08FLZEE69W</t>
  </si>
  <si>
    <t>8LQV6JJ42RJ3N2CTDNU1</t>
  </si>
  <si>
    <t>5LVY3FQNC7RYXD0G2LZM</t>
  </si>
  <si>
    <t>KMH5SINK0JFVS3ZVX24S</t>
  </si>
  <si>
    <t>PKR5PPBCB1VFRKZETBX3</t>
  </si>
  <si>
    <t>BNC3491L5IVTXV1QZ2SB</t>
  </si>
  <si>
    <t>PHJF1IZH4R6PEDWE2LGA</t>
  </si>
  <si>
    <t>6J0MTOXNT85RUM6TN2Q1</t>
  </si>
  <si>
    <t>0RO3JI5BXHC1HJYJT8T2</t>
  </si>
  <si>
    <t>AI1XJRQLEIP9M5RBI96S</t>
  </si>
  <si>
    <t>VRTQD389TUXZBP8N6ZQF</t>
  </si>
  <si>
    <t>JYMRUD67BYM9GFR766OH</t>
  </si>
  <si>
    <t>KOS9BFJOC9GDMCT6YIP2</t>
  </si>
  <si>
    <t>IVAQUAHFZT2XEY9UHJYN</t>
  </si>
  <si>
    <t>YO6VU3X18NZF92TIJG51</t>
  </si>
  <si>
    <t>DGDG8DKBGZQFHJ63U07J</t>
  </si>
  <si>
    <t>Q53I4WFCY2TLBL8TFMPD</t>
  </si>
  <si>
    <t>RO80SIMEPGXITMA9X3H4</t>
  </si>
  <si>
    <t>IWXU6XY9EDI5PZHVICDT</t>
  </si>
  <si>
    <t>8MV2IZXJHI79P8RB6LKO</t>
  </si>
  <si>
    <t>A2FC3MTEFR4B19A1RNY0</t>
  </si>
  <si>
    <t>XVAWZQQKCQS4TYJFPEC4</t>
  </si>
  <si>
    <t>2R2YOYG9EYMOED74G3V2</t>
  </si>
  <si>
    <t>20C68BRL18MVLU38YBSA</t>
  </si>
  <si>
    <t>XS5GEKCB9AG2AZQQRGNO</t>
  </si>
  <si>
    <t>DP0STJ3WHS3SJ486QTQF</t>
  </si>
  <si>
    <t>RX5TBUDI6V5LNK25NL18</t>
  </si>
  <si>
    <t>SID9QVHJ1MW9DLRUZIOP</t>
  </si>
  <si>
    <t>BXY7WK5138O6VZFSKKZV</t>
  </si>
  <si>
    <t>588BAZBAN3DI0GKE1TAC</t>
  </si>
  <si>
    <t>XE73HLB2FXPUF5OPWMKU</t>
  </si>
  <si>
    <t>F4BNUIVDIQOJG7U18SDZ</t>
  </si>
  <si>
    <t>86NOLBVP56QIRI9VFM3G</t>
  </si>
  <si>
    <t>X61BYXUONU7UJ6YOY97Z</t>
  </si>
  <si>
    <t>CKX0PPK5S5AJIBZMDND1</t>
  </si>
  <si>
    <t>ICJO8BB7GDWG1KM3A989</t>
  </si>
  <si>
    <t>UOWA0VY1LMTYMU7ECGD9</t>
  </si>
  <si>
    <t>BSE3GRDI3D5RINOMD7GC</t>
  </si>
  <si>
    <t>VR2HFQFOYSU0LIVH7K3L</t>
  </si>
  <si>
    <t>I8N637IRY8WWRG0BL11Y</t>
  </si>
  <si>
    <t>5KARX4S46NCRMDIFBBIW</t>
  </si>
  <si>
    <t>ZKX3U2U6MI2NPDNCF53Q</t>
  </si>
  <si>
    <t>SKK543IW9PI1W50DO31X</t>
  </si>
  <si>
    <t>J593X0U2V5F6A7ZDXPZC</t>
  </si>
  <si>
    <t>CTKLS7NZR21SO8FA262N</t>
  </si>
  <si>
    <t>EJ2VMY0ZQD2KO7BPH5T7</t>
  </si>
  <si>
    <t>43DDLYJ3VJWPGY9HQ58M</t>
  </si>
  <si>
    <t>0OZ7Z14KK09FQ9GPH00H</t>
  </si>
  <si>
    <t>VU5U8917R0KK33EE6MXF</t>
  </si>
  <si>
    <t>BIN9POTS948535UUCQS2</t>
  </si>
  <si>
    <t>T0PVN61ABE31DJCHLIL7</t>
  </si>
  <si>
    <t>HVCEZYKJTV4D5IHYE2IS</t>
  </si>
  <si>
    <t>YQ53PLICR87UXB5CGN7H</t>
  </si>
  <si>
    <t>HIYO81UJ6G2FXJ56B9D1</t>
  </si>
  <si>
    <t>1NXI76CLXEABQG76FHJN</t>
  </si>
  <si>
    <t>KR4EZSZ55ETFJFV051VI</t>
  </si>
  <si>
    <t>81S472YZVSTEEHVT47EC</t>
  </si>
  <si>
    <t>S0GV60B69GN5UBQCASP1</t>
  </si>
  <si>
    <t>9MZ14Y061TH5JG1B801M</t>
  </si>
  <si>
    <t>MB58K55HTEOB9IEGU22B</t>
  </si>
  <si>
    <t>8M60BVO01SNECNAUSKTU</t>
  </si>
  <si>
    <t>7EST9XMUEYZBTDPZ799G</t>
  </si>
  <si>
    <t>RM0XWV4M1I8HB07E71Y2</t>
  </si>
  <si>
    <t>NUO2J9KUKAJD7FSRVC2I</t>
  </si>
  <si>
    <t>CGQUHDHL07BEA4SCUDLJ</t>
  </si>
  <si>
    <t>G7P33KFMBOVJYADX82W3</t>
  </si>
  <si>
    <t>K38ZXBZF1ZGZFV81RDS1</t>
  </si>
  <si>
    <t>OJFVBUEELAPGIW3H469G</t>
  </si>
  <si>
    <t>AOFKJE4WHO31AVKS3LGK</t>
  </si>
  <si>
    <t>FPRIXZ5JN7JLREU0ASG9</t>
  </si>
  <si>
    <t>4MLF71JO0LSV6VZO1MFZ</t>
  </si>
  <si>
    <t>UHJFJGPSSSZAJA253PXL</t>
  </si>
  <si>
    <t>MLQPLJUB96194A510OKT</t>
  </si>
  <si>
    <t>7STKNKWJYWHEH7VTPXXU</t>
  </si>
  <si>
    <t>JMY0E0X331CRYFTX5YZX</t>
  </si>
  <si>
    <t>A9KVM2A8AQNYFN6UJ8JZ</t>
  </si>
  <si>
    <t>VV4MJR1VKYYXO8CE5RXM</t>
  </si>
  <si>
    <t>SAPSISM2LPFYCFEF93B8</t>
  </si>
  <si>
    <t>QRP1RETGEHMCL2KFT1ZE</t>
  </si>
  <si>
    <t>Y8JZBTXYWOMEH2IZQQDS</t>
  </si>
  <si>
    <t>68TLRCUZF1BTKRI62FKW</t>
  </si>
  <si>
    <t>ISZY302F3ALL6S0PDKH3</t>
  </si>
  <si>
    <t>HMALWAZTNATW4OGTNNBS</t>
  </si>
  <si>
    <t>BRQ7EZIGOV3SI16OC7Q2</t>
  </si>
  <si>
    <t>FZSP14KWQW5BE5VKDIBG</t>
  </si>
  <si>
    <t>YFP3MM94AGLPYWRXICVY</t>
  </si>
  <si>
    <t>YYXH3WB4YOEL9GK2LEHA</t>
  </si>
  <si>
    <t>GGKLG83MV5GHT0HRMIQY</t>
  </si>
  <si>
    <t>BR63PG7VWXDOSHHDVNO7</t>
  </si>
  <si>
    <t>2IY4FF2BZWRBR5PDIRRV</t>
  </si>
  <si>
    <t>Z72T0JZEQV1QH888Z914</t>
  </si>
  <si>
    <t>X1MD1CS0DWWCQ3BWAFW3</t>
  </si>
  <si>
    <t>81PL9WH5IHQQ726FGZ67</t>
  </si>
  <si>
    <t>CY4EQ4XBOT51MO0WRRFA</t>
  </si>
  <si>
    <t>VE6LJ14GUGPWJV2K7ISJ</t>
  </si>
  <si>
    <t>TOLPKD5JO7RWIHKYS73S</t>
  </si>
  <si>
    <t>TDF53TYBK9NR11QLWYOZ</t>
  </si>
  <si>
    <t>68YZ0EHMEAORYZA5KHK7</t>
  </si>
  <si>
    <t>3Y35HFUCV8ETXN5H52EG</t>
  </si>
  <si>
    <t>6YY022FFCH3SP3AUUJYN</t>
  </si>
  <si>
    <t>J29Y0C5OEE5QHXZ55EDE</t>
  </si>
  <si>
    <t>JQB07JUMBJGSGNVO22PA</t>
  </si>
  <si>
    <t>X3Y186APP4K9CZBYXSTA</t>
  </si>
  <si>
    <t>3UPX193G3CN45LMCYZCK</t>
  </si>
  <si>
    <t>LEVJ3NJP49WZPU9946W6</t>
  </si>
  <si>
    <t>MSX56EPMYTGQ5HFTEYMJ</t>
  </si>
  <si>
    <t>Y2R4GQD3UTGDNZMYEW9U</t>
  </si>
  <si>
    <t>6GF8JDUFP8AMINP50QNB</t>
  </si>
  <si>
    <t>300DIHSV01CPMRMBWWDJ</t>
  </si>
  <si>
    <t>4K6Q4BWSD6MIK2GFV1W1</t>
  </si>
  <si>
    <t>P6XXVV3T4T9SVYFTME5V</t>
  </si>
  <si>
    <t>MVQ62P6V0VHI2FD8S8FT</t>
  </si>
  <si>
    <t>9CCPO40L8MQ5I3B6RT6W</t>
  </si>
  <si>
    <t>3YSASJ1LT5P13CIDGDL5</t>
  </si>
  <si>
    <t>R8RCKB121E9W05EKFVKY</t>
  </si>
  <si>
    <t>EH03EQSSAFLROBP1X870</t>
  </si>
  <si>
    <t>SRG4274T1H069CRQ95L9</t>
  </si>
  <si>
    <t>QYN5CTPJHNDYHMPJYCJO</t>
  </si>
  <si>
    <t>9YLKFYXAO2MQ91STZPDF</t>
  </si>
  <si>
    <t>JUN7RQ16BT2LAG02KXVR</t>
  </si>
  <si>
    <t>TKQ88LXQYM68OQ3XDO8W</t>
  </si>
  <si>
    <t>C9J5ZKRRFSHN1Q9WZI43</t>
  </si>
  <si>
    <t>C6WCLQW479MV4GA72906</t>
  </si>
  <si>
    <t>JTOKM0U1D53SN03NTDUU</t>
  </si>
  <si>
    <t>7JVSX9ZPX94XHSC8RYQ2</t>
  </si>
  <si>
    <t>T3I3GG7J9V6BCBASSPQU</t>
  </si>
  <si>
    <t>GVZU67QF1F3SIEFCPGTR</t>
  </si>
  <si>
    <t>NEYM4H2FZ807SD7J8A8G</t>
  </si>
  <si>
    <t>7F2JTXUG28W35SH071QO</t>
  </si>
  <si>
    <t>263KQ08SG6KA2GYV3AJ8</t>
  </si>
  <si>
    <t>W034MKPI08IS349YY3XM</t>
  </si>
  <si>
    <t>M1BS2BJ44R7G0660G3FI</t>
  </si>
  <si>
    <t>FY2HYCPX47MLB9YRBK96</t>
  </si>
  <si>
    <t>WGBC3X2XIZH3E639B4ZU</t>
  </si>
  <si>
    <t>ZJKUPX784J6CVJHR5VEM</t>
  </si>
  <si>
    <t>M74IX2UI0FAB6WXQID0V</t>
  </si>
  <si>
    <t>DFARINMH58K87DBGBRUC</t>
  </si>
  <si>
    <t>43W0OMK1MHERA8STRFF8</t>
  </si>
  <si>
    <t>U7P3YJLA6M6IZ9CEQT12</t>
  </si>
  <si>
    <t>JR6HX4JMKCE4O9W6XQ2Z</t>
  </si>
  <si>
    <t>FV78AZGF0LE5KBGJM1F1</t>
  </si>
  <si>
    <t>MARDA0F7T3Y3P3WY8M53</t>
  </si>
  <si>
    <t>JQ0Y4YGNAPMX2TKGV0Y0</t>
  </si>
  <si>
    <t>7IF2V8KKEEAXH3JRE62Z</t>
  </si>
  <si>
    <t>IEB5M9BICM63ZB8KV8PW</t>
  </si>
  <si>
    <t>WAC0LQ1OGTW0NP34X8Y8</t>
  </si>
  <si>
    <t>1R3UHRA7IXC3HM3Z50J9</t>
  </si>
  <si>
    <t>VSA2BM4GYZRN0UI864YQ</t>
  </si>
  <si>
    <t>YWKX6205R8EZ85ZTR646</t>
  </si>
  <si>
    <t>JXKGGRKQZWKJCXWP54J4</t>
  </si>
  <si>
    <t>7RCOROJFEYTKPEYZHPAF</t>
  </si>
  <si>
    <t>SCUFW733L1L1GC68SP31</t>
  </si>
  <si>
    <t>KYQYNJXQOF9OWEFI8VGG</t>
  </si>
  <si>
    <t>SW8I91RRO07E37D3G9O5</t>
  </si>
  <si>
    <t>XMBCKYRPJTMK0R1HFDI6</t>
  </si>
  <si>
    <t>ZE19S71ERMSAXVAX6P20</t>
  </si>
  <si>
    <t>46LT3FCL1V5ZEX7A2RRP</t>
  </si>
  <si>
    <t>S7T92WQK9OF5XU7GGPRP</t>
  </si>
  <si>
    <t>QQNBJX3M3XBAQCYRJ0JL</t>
  </si>
  <si>
    <t>R6PTH20TM200H2H6YJYN</t>
  </si>
  <si>
    <t>6Q4V6I8PWO73RYJXI1U2</t>
  </si>
  <si>
    <t>GVBA99HKLGKY3KFLYAKR</t>
  </si>
  <si>
    <t>QDSWP3X9FH3K4PVSLX9R</t>
  </si>
  <si>
    <t>A7N5OD3BKRABOPIJDJ5K</t>
  </si>
  <si>
    <t>5ZGDYVKTDDA0ZG55R1PT</t>
  </si>
  <si>
    <t>VQT8FZD87E37T486RPIJ</t>
  </si>
  <si>
    <t>7DZBP9CELHGQDA8N4JV7</t>
  </si>
  <si>
    <t>5Z7T6BWY0C6AFOCTXQQ0</t>
  </si>
  <si>
    <t>MWNGFTZJM6NCX2ESIIYF</t>
  </si>
  <si>
    <t>L59GXMWT7S56QI2KCQHX</t>
  </si>
  <si>
    <t>D5IXILY0F8SKE0QDZI73</t>
  </si>
  <si>
    <t>FDI57JB85RGI08ZQIF0X</t>
  </si>
  <si>
    <t>RKDMBHB6C8ATQXS0SA2M</t>
  </si>
  <si>
    <t>9GB1DSRNH265WNS5JV1Z</t>
  </si>
  <si>
    <t>SJ5OAB7QQ4YB0I41KXPK</t>
  </si>
  <si>
    <t>V54OT9ZU9E0MRGW6D3HJ</t>
  </si>
  <si>
    <t>QX8UV5N4YYCFHXE10G17</t>
  </si>
  <si>
    <t>HQXO918U7U80M47VTY3B</t>
  </si>
  <si>
    <t>AGO79JI4CMFC197A6M4F</t>
  </si>
  <si>
    <t>R43EUS656IYV5698GZHP</t>
  </si>
  <si>
    <t>U7TOLVZLNBZWGJCKSERB</t>
  </si>
  <si>
    <t>64GGW2Y1PMMPJWWAQ9X6</t>
  </si>
  <si>
    <t>J6YZONXNNLQERO2C7PS1</t>
  </si>
  <si>
    <t>XPC6XMFA24T5EMYIH7F0</t>
  </si>
  <si>
    <t>21WBS7TYIK551LHMTQ0H</t>
  </si>
  <si>
    <t>LGW8C14UQHC05VNGU5FL</t>
  </si>
  <si>
    <t>JKOZD1GVNHFJ0GKZ2F5O</t>
  </si>
  <si>
    <t>S3S4WPT5YLLV21V89Z0O</t>
  </si>
  <si>
    <t>20XH4E3HRQ9X6RHWUGCN</t>
  </si>
  <si>
    <t>OVUNXFORTF506P3VNRAQ</t>
  </si>
  <si>
    <t>7VBYV9ECEJN17D43T6ZE</t>
  </si>
  <si>
    <t>XA3W02E07P2W2H0IP26A</t>
  </si>
  <si>
    <t>FWIZYBYRUKBCX9K71V60</t>
  </si>
  <si>
    <t>7TL44W3K44S3BIELX1RF</t>
  </si>
  <si>
    <t>C4QK58GAN60A372WUTFU</t>
  </si>
  <si>
    <t>PGI8LQ5M4UEK2UPUKZNN</t>
  </si>
  <si>
    <t>HYST8BCO27CK1MN8BJIA</t>
  </si>
  <si>
    <t>IBLP0CC29UR7X8IQEDFT</t>
  </si>
  <si>
    <t>1N2Z172M9F5CKYM637YZ</t>
  </si>
  <si>
    <t>SCLD3D5HW63GQHOJQZ4A</t>
  </si>
  <si>
    <t>0ELUDAVJA6GUB8AGLXTW</t>
  </si>
  <si>
    <t>C92WTGXND7TO5SYZJQ39</t>
  </si>
  <si>
    <t>L0MME8E242AEBO5JYJUY</t>
  </si>
  <si>
    <t>XYM56GBH27QN6Q9G9E7J</t>
  </si>
  <si>
    <t>95IAT3TGK78B1O1ZG8S2</t>
  </si>
  <si>
    <t>1UKR4XW2O4MEBOT4UCCI</t>
  </si>
  <si>
    <t>H0HB527GS6FGZ7AYJO5X</t>
  </si>
  <si>
    <t>W2MWPZ8VLWFJKKU2FZVO</t>
  </si>
  <si>
    <t>VX6XBHJ5BN7LNLXVFG2Z</t>
  </si>
  <si>
    <t>690XFNFW4PA8Q05FYDIO</t>
  </si>
  <si>
    <t>A98YWYX6ZJSP1PO60VU3</t>
  </si>
  <si>
    <t>7XWCWKSFH2KAUW0RYJOI</t>
  </si>
  <si>
    <t>46HJPBG9XHOLH3BBM0D5</t>
  </si>
  <si>
    <t>IG8E7SNE2C5KI2RFS79B</t>
  </si>
  <si>
    <t>JKVPCSPGCIADXMP85HIT</t>
  </si>
  <si>
    <t>V5I0Y1KVTS4TLZWDPV0Y</t>
  </si>
  <si>
    <t>QTV7KG16NQQHBOFDODR4</t>
  </si>
  <si>
    <t>IQ6JCNTVFMIVW5BMTELJ</t>
  </si>
  <si>
    <t>52DC9AHZ1H8TD73PN8T7</t>
  </si>
  <si>
    <t>738MFI3QUZ6LVCNS72CC</t>
  </si>
  <si>
    <t>E492JY7X55SBEXY4PUSD</t>
  </si>
  <si>
    <t>6I27IUGWG6GUETZZKVKW</t>
  </si>
  <si>
    <t>PTE9GFONI7KZN8L6U13R</t>
  </si>
  <si>
    <t>PZBG04Y55Z7HFGOOX1FR</t>
  </si>
  <si>
    <t>XYWVRLESPUG4SZU2SFAP</t>
  </si>
  <si>
    <t>C8CI7RWHWZO0RR0EL9JK</t>
  </si>
  <si>
    <t>F4QCMHUL4M41RLQKDJUH</t>
  </si>
  <si>
    <t>SVR417TO76R54X4L5K92</t>
  </si>
  <si>
    <t>SDKYZ6AU7PO32M8Y8L90</t>
  </si>
  <si>
    <t>WGCWMNLY8YKEE0I7511I</t>
  </si>
  <si>
    <t>0G212AVMWZ01YVW72DIO</t>
  </si>
  <si>
    <t>ZQ4ONMQR3J8H3WZ9UKDQ</t>
  </si>
  <si>
    <t>BZKDG5LZ2OIUY1PYDEO4</t>
  </si>
  <si>
    <t>TFRJUYWX7S5YKNRKB6G5</t>
  </si>
  <si>
    <t>0UQN4VABH5PMFHJSTL6O</t>
  </si>
  <si>
    <t>UVDWEDXD177Z4TK1WQ3M</t>
  </si>
  <si>
    <t>QNFB457SHLAHP5ZDRPHC</t>
  </si>
  <si>
    <t>FXHNBOYQXV22F48XKA7Q</t>
  </si>
  <si>
    <t>KMXIFNLO40M9OAPYOSH9</t>
  </si>
  <si>
    <t>KP7E91QF7F9MCVAK5V1C</t>
  </si>
  <si>
    <t>SUGSRTJZVHQGJ0XP36LU</t>
  </si>
  <si>
    <t>XLCMBFEDJXFWZRUQMH77</t>
  </si>
  <si>
    <t>BXJ5SVDV2PFHTU946GE4</t>
  </si>
  <si>
    <t>BKAKK82ZHODNRMNSGIJ0</t>
  </si>
  <si>
    <t>H70E5XKLF1T2VZD8L8NB</t>
  </si>
  <si>
    <t>K11U18MBPXV33UDA6EBH</t>
  </si>
  <si>
    <t>1NKKWM9KVAWPMW5YJ4OY</t>
  </si>
  <si>
    <t>Q3YYR50YETBTHJDGA5MC</t>
  </si>
  <si>
    <t>TNYEGX7BMAMJ3AKML5H9</t>
  </si>
  <si>
    <t>HGKV4CSH9Y2LIWFZKA7S</t>
  </si>
  <si>
    <t>RJPAD9TUOZ436C7EJCKF</t>
  </si>
  <si>
    <t>DBKXLE4N1U9GYPWVLQ3Y</t>
  </si>
  <si>
    <t>KZXIBK8K1YNDTE84CSVP</t>
  </si>
  <si>
    <t>N5VM8NAJXLHG5TCMFATV</t>
  </si>
  <si>
    <t>ZWM34BOQ8Y89GWT1V3XX</t>
  </si>
  <si>
    <t>3C5XNKVHWH1T4O99J4BM</t>
  </si>
  <si>
    <t>PM87PWILJ7WY0WJG5GQS</t>
  </si>
  <si>
    <t>BG7FB8KSCZLB8DPXQYOC</t>
  </si>
  <si>
    <t>CA4V4RPTDNKTKD60RDNY</t>
  </si>
  <si>
    <t>77BMRIUIFI1GBZ63K7GV</t>
  </si>
  <si>
    <t>ZB0IO0JWZK1E352T8C9U</t>
  </si>
  <si>
    <t>X5ID8EZX6662U7WA43HA</t>
  </si>
  <si>
    <t>GX018T39CU70O15H4FLJ</t>
  </si>
  <si>
    <t>TDUB9X6J38RKOH7IB0KW</t>
  </si>
  <si>
    <t>TBZ265QSZNWRMNJ6PZVW</t>
  </si>
  <si>
    <t>9LFGZKXZSF0NAZ2V93SG</t>
  </si>
  <si>
    <t>3LVT2UNBM0PZXJPJL6KS</t>
  </si>
  <si>
    <t>77V3CNHBFV3GZ60KNXQ9</t>
  </si>
  <si>
    <t>6EBNCGCBNW7NYWD0PQ66</t>
  </si>
  <si>
    <t>75LJYDPZY9UI40SJGZ75</t>
  </si>
  <si>
    <t>RZWS19NKX6J3OZ9Q4E2N</t>
  </si>
  <si>
    <t>PMD5UVKG9RZ00F5PQX41</t>
  </si>
  <si>
    <t>02AEF1ITBK4IN2CJN6E2</t>
  </si>
  <si>
    <t>OFK3OJ41EGYLXOK2QEU1</t>
  </si>
  <si>
    <t>X6VICDT52QPZACMQBRHE</t>
  </si>
  <si>
    <t>X36WPDSGXSK0GR9PKB6A</t>
  </si>
  <si>
    <t>BQ8LNCXCFMCMVZ2PLNZ1</t>
  </si>
  <si>
    <t>5Y5ZUKD1QGA4WLDXB21U</t>
  </si>
  <si>
    <t>H67DLR7ZZN7956S2MTRK</t>
  </si>
  <si>
    <t>O51IYDPRALY6MNRYL8T6</t>
  </si>
  <si>
    <t>RT3URFLUO89ART06UNDI</t>
  </si>
  <si>
    <t>O293IJ040KYDAXCYN6Y3</t>
  </si>
  <si>
    <t>LCOVUUQSRLFOS3QTR8WK</t>
  </si>
  <si>
    <t>OOBWGVO76GFEB2PL7NO9</t>
  </si>
  <si>
    <t>9YIPIUL4WY1J6XNCYEY2</t>
  </si>
  <si>
    <t>K50AG018JK7BDFPT7Y13</t>
  </si>
  <si>
    <t>AIDU541899Q7SOTHF1TK</t>
  </si>
  <si>
    <t>CDU8SIYJRFWZHANNFBVZ</t>
  </si>
  <si>
    <t>AAG3LQWBRX7J6X4IMCM3</t>
  </si>
  <si>
    <t>IUT7AE6U0QYKW22D47R1</t>
  </si>
  <si>
    <t>ZIOGBCI4SY9VBRGNVBCP</t>
  </si>
  <si>
    <t>R69YAU25H5U1GIB5RY1O</t>
  </si>
  <si>
    <t>7ROOKBLQ8VFCQ8BEH1HG</t>
  </si>
  <si>
    <t>ASEUU85I4CA1SJFL9PJG</t>
  </si>
  <si>
    <t>9AFPQAZQ9XJ7PWZAUQ2G</t>
  </si>
  <si>
    <t>4I4AXPWT8BYZL1IY43Y5</t>
  </si>
  <si>
    <t>UFRT2MFAFZG064RBFTL3</t>
  </si>
  <si>
    <t>1LK84VGBPM4BGA3CGU2G</t>
  </si>
  <si>
    <t>TCHZEXQNPAD1VST6LYRY</t>
  </si>
  <si>
    <t>PCCPPUOYZYINC8838PYQ</t>
  </si>
  <si>
    <t>0BR9KH96UWBHK3Z4AP22</t>
  </si>
  <si>
    <t>PCUEIKK3C8T8BO0LF5CE</t>
  </si>
  <si>
    <t>4175S49YY0VNYAZWU1XO</t>
  </si>
  <si>
    <t>HNH88FZJUJQNXLAN8QFB</t>
  </si>
  <si>
    <t>E8XLDE1PL3EQPMEPXKP9</t>
  </si>
  <si>
    <t>4G4Z1PO9LBICY3FJNV1X</t>
  </si>
  <si>
    <t>9GCX8YWXB5Q2OARTLBOC</t>
  </si>
  <si>
    <t>ZSWDQJY59OOBLU0S2TQS</t>
  </si>
  <si>
    <t>A5RA9TNQ1JCLE9NFJHEX</t>
  </si>
  <si>
    <t>1G2Q3FR1JIXK3PM43GPA</t>
  </si>
  <si>
    <t>84BQ6LCCIBCUK8PPK6EW</t>
  </si>
  <si>
    <t>I1E1AK1BG1OMCTBQZWUE</t>
  </si>
  <si>
    <t>06LQJGXFIABEQQ3XPW0A</t>
  </si>
  <si>
    <t>2AN78EDZK9KI0HUSAR44</t>
  </si>
  <si>
    <t>XRD8M38SA0T3NYWYJA2K</t>
  </si>
  <si>
    <t>Y0RVP885E4W654I9YMB4</t>
  </si>
  <si>
    <t>A8QEDIYTRG2KGZQMCWU0</t>
  </si>
  <si>
    <t>VWXWIUDPKOQF8OS0HBQ9</t>
  </si>
  <si>
    <t>NNUMO5SNLPG4JECSHVOK</t>
  </si>
  <si>
    <t>6RB57BYLVL4QC883ATOL</t>
  </si>
  <si>
    <t>ZZ9AP9F8ZG1P6GVIHGUU</t>
  </si>
  <si>
    <t>P3CE763O72ZZ37S1UI1I</t>
  </si>
  <si>
    <t>W5215RCLTCUQZ9VXWI3B</t>
  </si>
  <si>
    <t>RD1P393HMYSBPTY9D1ER</t>
  </si>
  <si>
    <t>DP584XW3YZX6T4R0B1H9</t>
  </si>
  <si>
    <t>6D1F9FXOIGPKFEOWGZC6</t>
  </si>
  <si>
    <t>OZU5VP781ZWHZ7B3TUHZ</t>
  </si>
  <si>
    <t>FI8MEQ24V252QHE79EQQ</t>
  </si>
  <si>
    <t>HGS2F6CTM5U6X9GLJGY4</t>
  </si>
  <si>
    <t>6XRF9PXWJGR90X1GJYJP</t>
  </si>
  <si>
    <t>8XBVS7XLQXRLBBJ1N6GF</t>
  </si>
  <si>
    <t>2O2XXCF5ZHFESX0FJGIZ</t>
  </si>
  <si>
    <t>TIZNPMIFVS2AE688YVVI</t>
  </si>
  <si>
    <t>QFC7IDIL4PYGL96298PW</t>
  </si>
  <si>
    <t>3PC4ERS7KKMGV23NG68Z</t>
  </si>
  <si>
    <t>R23TTW15ON5MPMQZ34MQ</t>
  </si>
  <si>
    <t>J5C0P63FS1GWVCM8AKUQ</t>
  </si>
  <si>
    <t>VXGU6FCND2M9G8XRT4PY</t>
  </si>
  <si>
    <t>VMPPTA4RSKRZDN8V6JRQ</t>
  </si>
  <si>
    <t>FYUMF3OHGF4RA0AR4C48</t>
  </si>
  <si>
    <t>KIUA2LPVNLY8YGNU3E6F</t>
  </si>
  <si>
    <t>C4M72NX416MHVVGZCCIY</t>
  </si>
  <si>
    <t>SU6ICJNW0YXTM8E820XS</t>
  </si>
  <si>
    <t>LEBR2L7VR1OGOJAFOP39</t>
  </si>
  <si>
    <t>08PN9N2R9BK6U7FVRAYG</t>
  </si>
  <si>
    <t>9W9CXO3SDBUJJK6M3SY5</t>
  </si>
  <si>
    <t>HP3AUCUKXE4T6RBFBBYY</t>
  </si>
  <si>
    <t>V0QMAM89OH0BXR7623C9</t>
  </si>
  <si>
    <t>GWPQDTV6SHZ65MOCNJPM</t>
  </si>
  <si>
    <t>9X4H8Z3897LPQE31WWSD</t>
  </si>
  <si>
    <t>V004R5ITEJNMX7ZL84TR</t>
  </si>
  <si>
    <t>I9EHF8LBQNW88DW3DHUK</t>
  </si>
  <si>
    <t>UOY2T74GORYL4DQMMCWX</t>
  </si>
  <si>
    <t>NWQEPU2HUNZ6IOLGFM1H</t>
  </si>
  <si>
    <t>2VYM306HQ5XNW7R8O4C1</t>
  </si>
  <si>
    <t>T4ZFMP557PVGNL0SRLUW</t>
  </si>
  <si>
    <t>4H1JMGT8RIOFW8QY7HB0</t>
  </si>
  <si>
    <t>JF168MQGWII4YPMXVZ8B</t>
  </si>
  <si>
    <t>F770RCATJ3IWOK20DDU2</t>
  </si>
  <si>
    <t>UZ5BXJ40CH2PD48U5H9G</t>
  </si>
  <si>
    <t>DEZ794KXHMD85K71OTT5</t>
  </si>
  <si>
    <t>6MF7AGT57WLM5HL63NEJ</t>
  </si>
  <si>
    <t>UVPG8J0SGNGAT6SJ0ZNQ</t>
  </si>
  <si>
    <t>9PSM03MVL5EMQBQQQ2XT</t>
  </si>
  <si>
    <t>R85BBASM3OQSAL5WT7FE</t>
  </si>
  <si>
    <t>VI1O3U2S9WQXEIHNBPTU</t>
  </si>
  <si>
    <t>IGNTFQKTXVIEGVQ3M8FQ</t>
  </si>
  <si>
    <t>TS0UV2O9IIMKND1EUN3I</t>
  </si>
  <si>
    <t>C18IYMQKOGD4FPOMYJOV</t>
  </si>
  <si>
    <t>ECVUSIPOSKC7UGRSCXFX</t>
  </si>
  <si>
    <t>T19G8ODRV3FMEXOCO641</t>
  </si>
  <si>
    <t>WW0WL8XUMM8XULBMEJUC</t>
  </si>
  <si>
    <t>WGWLFI2FNQBWUX48JNFF</t>
  </si>
  <si>
    <t>9G6PJCCQ9MAPXZF3A5PU</t>
  </si>
  <si>
    <t>YVW10N6DUWEW0NZQWV6Q</t>
  </si>
  <si>
    <t>E416WXP48HQLHAKANJP6</t>
  </si>
  <si>
    <t>EPVTWCFDEAJ4PKRVU4PH</t>
  </si>
  <si>
    <t>LFOAJCFF8CGJCZF6DZL9</t>
  </si>
  <si>
    <t>U66HSQTETEZO3T97IDZ0</t>
  </si>
  <si>
    <t>6Y2KDKCPG447IR9HTRML</t>
  </si>
  <si>
    <t>EXHV965YVML9SN83XF5H</t>
  </si>
  <si>
    <t>DAVHK10PPMDFWS0LP3E6</t>
  </si>
  <si>
    <t>LIJYP41EWBH4B1NLEO45</t>
  </si>
  <si>
    <t>6Z7TVU7I8BQAZRRCIUXY</t>
  </si>
  <si>
    <t>SAVALRDZAF91GFIB4U9U</t>
  </si>
  <si>
    <t>O0QUB9V9VT76YDOCJ93T</t>
  </si>
  <si>
    <t>XVG9IC90D0N4F494GAHI</t>
  </si>
  <si>
    <t>EL2UI2TZLK60CR49KSXM</t>
  </si>
  <si>
    <t>ISK2J8E72ZMATI9EE0AF</t>
  </si>
  <si>
    <t>SGH42D5VVHJWGWTHSZTF</t>
  </si>
  <si>
    <t>IKJPJ8UV6SN77QC2XGV9</t>
  </si>
  <si>
    <t>6H2ECLGWM1H099VXEI4A</t>
  </si>
  <si>
    <t>PPWP96GEUIX5FB2GA7ND</t>
  </si>
  <si>
    <t>KQ66XGH5JYRZCHS6P2F0</t>
  </si>
  <si>
    <t>RIJUUXSG3BHW25YPICPZ</t>
  </si>
  <si>
    <t>BK653UAAL48DFS8MC3JO</t>
  </si>
  <si>
    <t>FM93ABTG7QP18GXDPQ2H</t>
  </si>
  <si>
    <t>I69JMCQ3696AKVXW2TIH</t>
  </si>
  <si>
    <t>EDIB7CA9NCG7IXG0KNY2</t>
  </si>
  <si>
    <t>1HJRNKZGMWK0C4TQ7E0F</t>
  </si>
  <si>
    <t>IWP32XHVI5JEGCWZKJRA</t>
  </si>
  <si>
    <t>0FW76TM9C9YNKILTNLNI</t>
  </si>
  <si>
    <t>3Q0LWRXRMV94ZIGTWW4U</t>
  </si>
  <si>
    <t>5WLRVUA5WX4S8XPWLA2P</t>
  </si>
  <si>
    <t>QDOIK040RPINYXUEU0WM</t>
  </si>
  <si>
    <t>PX5BQLRXAM154FIX8BU6</t>
  </si>
  <si>
    <t>58L5AZUHR953V0GJ6TFD</t>
  </si>
  <si>
    <t>H3HIUHBHLO2GGKOK6GLW</t>
  </si>
  <si>
    <t>JCW18F2E1HFT2O54NGHJ</t>
  </si>
  <si>
    <t>5L3NEFRY0DTGMXRKGL29</t>
  </si>
  <si>
    <t>K6MMEWJGJ03DGDQTET0A</t>
  </si>
  <si>
    <t>14LCGQDJ6UF9WLEG00I8</t>
  </si>
  <si>
    <t>GCP26K0R2S2ZNI10AY65</t>
  </si>
  <si>
    <t>C5O4JRBCDTH1WKSWA95D</t>
  </si>
  <si>
    <t>42D982CFQ2C2L470YNTO</t>
  </si>
  <si>
    <t>OYKXQY940O1S583BUAOZ</t>
  </si>
  <si>
    <t>NR5ZBGKVBMCOCF3SCH43</t>
  </si>
  <si>
    <t>QDAAGV3P3C4PH07FYFIO</t>
  </si>
  <si>
    <t>O2O3SSZJISKVMXDUOVKH</t>
  </si>
  <si>
    <t>798ZVEWCD2ME21BL7N24</t>
  </si>
  <si>
    <t>LKJTU3ULAKX72GSG4XE3</t>
  </si>
  <si>
    <t>4QYHKV18H7HCZMPO50B1</t>
  </si>
  <si>
    <t>3HO6ZKJ52PO0ZGULBA7S</t>
  </si>
  <si>
    <t>SCFV2U3SYX21F189BKBI</t>
  </si>
  <si>
    <t>EHTB05U2TP38EA58BXPF</t>
  </si>
  <si>
    <t>4SMZKFLB0PWA9EUMJ2P8</t>
  </si>
  <si>
    <t>47YS1R210NL2Q9O7CFP9</t>
  </si>
  <si>
    <t>TZ7Y4WAMSU06MZLN6JOJ</t>
  </si>
  <si>
    <t>02B7I45F6MZZZB7RUWUS</t>
  </si>
  <si>
    <t>7TKV493J5W1PGTXWQMR4</t>
  </si>
  <si>
    <t>L707MODWCMTQUS9QBDU2</t>
  </si>
  <si>
    <t>1QY9JHAU3A3N8MLKOILQ</t>
  </si>
  <si>
    <t>TA8YL0O5E8X2BKH2X363</t>
  </si>
  <si>
    <t>8CP3M5N5NV9C77GQAXHM</t>
  </si>
  <si>
    <t>P16KW24IQEEMMLXIVZU0</t>
  </si>
  <si>
    <t>RDNQ3C1CN6PHCIBJIP3J</t>
  </si>
  <si>
    <t>WGUPLMI7FYMLPXOIUTQ3</t>
  </si>
  <si>
    <t>38O592MYC9RHCUWS0HPI</t>
  </si>
  <si>
    <t>873VNLM1OWDGHS86KCKW</t>
  </si>
  <si>
    <t>2OU4C3RPTB0K2V0L9MHZ</t>
  </si>
  <si>
    <t>ODE0V2OMG54MU5J8RAHV</t>
  </si>
  <si>
    <t>UKCVFX7KBP3WBDBG3H13</t>
  </si>
  <si>
    <t>C6VY7PHCHBZ4MTS14F4H</t>
  </si>
  <si>
    <t>5F1PJR7SNTGR8IEHX87P</t>
  </si>
  <si>
    <t>TE4SPKIEY1WM07QU8NX9</t>
  </si>
  <si>
    <t>TIICDBEK77XRUB1WXT7P</t>
  </si>
  <si>
    <t>PRK57AOMOK9FNZVMFC83</t>
  </si>
  <si>
    <t>RTZU6VOXBUQK64RX760Q</t>
  </si>
  <si>
    <t>INNB6C59IHYLJXXLA0EZ</t>
  </si>
  <si>
    <t>DPJVHV4P857DW86BI0JJ</t>
  </si>
  <si>
    <t>SDRYM6TCW5MQ84X4GOG1</t>
  </si>
  <si>
    <t>ABQ8NPR9SZVG0KCRXVOA</t>
  </si>
  <si>
    <t>C0LMN3872C2H3I10PYH2</t>
  </si>
  <si>
    <t>35QA7KLCISSQ8YB5LZLI</t>
  </si>
  <si>
    <t>PNSYX2AQ7W78A8UUCGJM</t>
  </si>
  <si>
    <t>JJARVKQV3ZVJZDIYB9IA</t>
  </si>
  <si>
    <t>BVLIXPGA9J2V864I72HJ</t>
  </si>
  <si>
    <t>4XBOAUCW061C78NO8XUA</t>
  </si>
  <si>
    <t>UFTNR7DF470QR7YAUMV4</t>
  </si>
  <si>
    <t>9D0J0YGTZ5M999IH0JMY</t>
  </si>
  <si>
    <t>WY0LG0PEEAZ58K2S4Q9W</t>
  </si>
  <si>
    <t>51EGIXFST395WCE0YKXR</t>
  </si>
  <si>
    <t>KUN31PFPWSD1VRXL4Y39</t>
  </si>
  <si>
    <t>L6Q0C8NR66B56K6RCH8Z</t>
  </si>
  <si>
    <t>XBV30LHETMTISZOX3PGS</t>
  </si>
  <si>
    <t>QM1WO6QURHV9JNVUWBN6</t>
  </si>
  <si>
    <t>CKIMDLIU9RR747OT6CER</t>
  </si>
  <si>
    <t>24X88BS27DTLKD1J9AL7</t>
  </si>
  <si>
    <t>IP41FG61PY8FTAFKE59P</t>
  </si>
  <si>
    <t>1DXLKTN9W1SJJJFT7TUM</t>
  </si>
  <si>
    <t>IFK6R2MZV5CH8GB7GUNJ</t>
  </si>
  <si>
    <t>SXGW9R0Q7BE3RJYCETQ0</t>
  </si>
  <si>
    <t>1VG1B24MQZ729PH4AHBM</t>
  </si>
  <si>
    <t>OUXEHXCU11WIIR2ZUYOV</t>
  </si>
  <si>
    <t>GC70HUH74CEE1C0JNT5R</t>
  </si>
  <si>
    <t>PXAKRYF4GINQ48IPDZ3V</t>
  </si>
  <si>
    <t>WOI3GF1G75J3CQEWGQV1</t>
  </si>
  <si>
    <t>OTQOW3IT9U2W5T9SGAJE</t>
  </si>
  <si>
    <t>8D4MRI3TX87TJ8URFJBI</t>
  </si>
  <si>
    <t>XBG77X53ZGCNEFGM15LF</t>
  </si>
  <si>
    <t>CLU3LKE10Q7V1A2NFJKY</t>
  </si>
  <si>
    <t>XRU55SE4EEP3MLPM3LCR</t>
  </si>
  <si>
    <t>ZQ4RC5EYLL0HAFUZXGRZ</t>
  </si>
  <si>
    <t>LBHSEOC1BY86NX0QESNZ</t>
  </si>
  <si>
    <t>STPMC6VM65LR5DFMYYG1</t>
  </si>
  <si>
    <t>ANSANHT9JO40QTIS62IH</t>
  </si>
  <si>
    <t>5SNFHKL3FU6X8I5XBOP2</t>
  </si>
  <si>
    <t>MHGREJWUSVYKI5V5U5W7</t>
  </si>
  <si>
    <t>3UX2IBDVUDSF1IA6O20P</t>
  </si>
  <si>
    <t>NY8DQDARGITU6JNJOW8J</t>
  </si>
  <si>
    <t>XH55GMKY62VIWGVOPRY2</t>
  </si>
  <si>
    <t>DUZKUZNN05R5APG379QQ</t>
  </si>
  <si>
    <t>AGXCA2SUY5AGUJM5KLNX</t>
  </si>
  <si>
    <t>6W3CMQELHI8CA3E28KWV</t>
  </si>
  <si>
    <t>10HOF6UXNN2TG3JT0OBD</t>
  </si>
  <si>
    <t>GM24KG73C0R1J4VMN6KK</t>
  </si>
  <si>
    <t>UU5JTZV97WKHJLEEKVQM</t>
  </si>
  <si>
    <t>ANBRXYN6CHRSLMSWLQGB</t>
  </si>
  <si>
    <t>436K0JH73AUYUJ7USW18</t>
  </si>
  <si>
    <t>UFTOYYLIY5AAZ5J46XE5</t>
  </si>
  <si>
    <t>96XUR2L2TTE2R9ODV1LV</t>
  </si>
  <si>
    <t>45KNUEOPLYM33L8WU7W0</t>
  </si>
  <si>
    <t>5BV77VURBVT9941D6WOW</t>
  </si>
  <si>
    <t>8VSZOOGH0UOV9ZTOGMIT</t>
  </si>
  <si>
    <t>93SUUG7INA843WG28J7E</t>
  </si>
  <si>
    <t>A05EZ57OQA62EYR05U89</t>
  </si>
  <si>
    <t>DKFR62DM83AFNY2NFUAZ</t>
  </si>
  <si>
    <t>X021PYO22OZ4CXGPNT3U</t>
  </si>
  <si>
    <t>I6VMQ0PCP0X93GKDPH4O</t>
  </si>
  <si>
    <t>5EBBB1MXS174TET7EYXZ</t>
  </si>
  <si>
    <t>DO1U9HWCXBY5HDSJBEY3</t>
  </si>
  <si>
    <t>WYP4A1Q6BI6PURPAG2JQ</t>
  </si>
  <si>
    <t>VP9ZB11O2JYWAHPCPZF5</t>
  </si>
  <si>
    <t>MTSGNL29VCFCU19G5Y0O</t>
  </si>
  <si>
    <t>8Y7TKA0YQ34KE9VGINGZ</t>
  </si>
  <si>
    <t>67JJFFGVK0FGODUKN3A2</t>
  </si>
  <si>
    <t>59ASFSDZMAJP22RN94VJ</t>
  </si>
  <si>
    <t>62O3QW0WVK5X41Y9Q0N2</t>
  </si>
  <si>
    <t>XPVRLB3XDYFI8Z6MOOWD</t>
  </si>
  <si>
    <t>RPESY0SEJ47H68DSC5LW</t>
  </si>
  <si>
    <t>HLPFV2SM1BROS5ZHZMAB</t>
  </si>
  <si>
    <t>UU802QSTCJBG494OC3Y0</t>
  </si>
  <si>
    <t>HSGSE3DBCIALGNRHETBZ</t>
  </si>
  <si>
    <t>ORG8NWVSMJCBQD1R7ONF</t>
  </si>
  <si>
    <t>010VOMC7YAM1YS00KQ7H</t>
  </si>
  <si>
    <t>QZYAPAPP75OJAOQFDYAJ</t>
  </si>
  <si>
    <t>O9PASK0RMXGXZA22KZBN</t>
  </si>
  <si>
    <t>Q4YHN3AK7RXYX1P80XPO</t>
  </si>
  <si>
    <t>K78LBENDSZYV3X4RS4HQ</t>
  </si>
  <si>
    <t>F5JZ28CTK1LYI5XQVCOM</t>
  </si>
  <si>
    <t>ERY2T4LH7T8YS51OM96B</t>
  </si>
  <si>
    <t>8XDWLR61XRS3Y0EKW83Q</t>
  </si>
  <si>
    <t>C8C0Q0V183IBN6UL68CE</t>
  </si>
  <si>
    <t>A1GUT5N4Q02K8VO0WURB</t>
  </si>
  <si>
    <t>OO9SBTJZQ0RBV27V6XV7</t>
  </si>
  <si>
    <t>I2FQEB5KAEL3GLD72IB3</t>
  </si>
  <si>
    <t>00B9DSH4QXW336LT1WHE</t>
  </si>
  <si>
    <t>GL58EHUO3FJ3RI24H1JO</t>
  </si>
  <si>
    <t>KGPZDFRD0LUPQKE50YBM</t>
  </si>
  <si>
    <t>MICZBNJOKUYQYW4G8113</t>
  </si>
  <si>
    <t>2TPE0YNZG281ZXYC02R7</t>
  </si>
  <si>
    <t>GRVZSN9OSX9J5JONLAPW</t>
  </si>
  <si>
    <t>3SQOYY637Y9VLM2TF8AD</t>
  </si>
  <si>
    <t>N4YIUD9PFR2BZCY5AUP3</t>
  </si>
  <si>
    <t>KY0OJXMU52FIEFNR63LW</t>
  </si>
  <si>
    <t>S77JL93N5DKAQ35YUAFN</t>
  </si>
  <si>
    <t>9PNTLXBD4Q476RRS4XOJ</t>
  </si>
  <si>
    <t>0OU8OCHTCT58JJIJQ0CS</t>
  </si>
  <si>
    <t>1MG2JBE5PCQ3O80TKXKT</t>
  </si>
  <si>
    <t>SXYYN898DXCRXZ1D5413</t>
  </si>
  <si>
    <t>MGF5UAHQ53RYO9PI4W34</t>
  </si>
  <si>
    <t>CFDCR9YGESJPW5GJTSXS</t>
  </si>
  <si>
    <t>7TLS8QBU18XYR911S31I</t>
  </si>
  <si>
    <t>RA89S39YA36CD4LSKIIM</t>
  </si>
  <si>
    <t>CKLR5WEI0PV98GIDJFN2</t>
  </si>
  <si>
    <t>R4RMD5G87KIVOEQMHN7V</t>
  </si>
  <si>
    <t>9EB25N2F13VKPLFU5RQX</t>
  </si>
  <si>
    <t>S4CEJ2RQ1SG7FHQGJ7HE</t>
  </si>
  <si>
    <t>6HNAZSBSCVGX6GAYOMLA</t>
  </si>
  <si>
    <t>0AFD94PEMJ8JGMNO3J9G</t>
  </si>
  <si>
    <t>OWZ980GHULW34668XQOM</t>
  </si>
  <si>
    <t>QC7DQUN9L2BTQBEF3039</t>
  </si>
  <si>
    <t>RYCGCFGG5TLUKXKSWI6T</t>
  </si>
  <si>
    <t>8JL9DVSTTPKDGYDUXEE6</t>
  </si>
  <si>
    <t>G9QZ6DUM7IXGPJER6ZKO</t>
  </si>
  <si>
    <t>B40H3Z6XZ3RMDSAUA6HY</t>
  </si>
  <si>
    <t>M6NWQFY3REUI544PI2EN</t>
  </si>
  <si>
    <t>8E5TBR4WWS2PHPXCKCJ7</t>
  </si>
  <si>
    <t>7PX38O55R33AHERH3ENU</t>
  </si>
  <si>
    <t>VMRSOE7CYPUGU0P8Q33Z</t>
  </si>
  <si>
    <t>4OZF0B5UHYWDNC26AJ9X</t>
  </si>
  <si>
    <t>TE9UMD29CAKUFQXSDO31</t>
  </si>
  <si>
    <t>GRY27NN2FKT1YAAPKDX3</t>
  </si>
  <si>
    <t>4NBJ8M5DXV6VACMBRFQF</t>
  </si>
  <si>
    <t>XQRSHFM2SA5YWC4MJZ1H</t>
  </si>
  <si>
    <t>HPN6NYOETY7OE6WKQQ6I</t>
  </si>
  <si>
    <t>4K0XE0HO8GOXIF04MTHY</t>
  </si>
  <si>
    <t>ZCYAH572S8VZCC5M98Y6</t>
  </si>
  <si>
    <t>LHIRWQVF4XOJO581MXUA</t>
  </si>
  <si>
    <t>F8TX53VHDKJSXEUGJLFB</t>
  </si>
  <si>
    <t>OA6GO7WLMB4V459OTQNZ</t>
  </si>
  <si>
    <t>RC5RQRDK3BFYYQXNHHVY</t>
  </si>
  <si>
    <t>Q9FWS8KSPURBOXY0PYGJ</t>
  </si>
  <si>
    <t>IZOX5FC0C9S0203QUXIT</t>
  </si>
  <si>
    <t>EHNNATZNRIFFW89QZNS8</t>
  </si>
  <si>
    <t>CLZAMWU9U0XQ84I1AVLC</t>
  </si>
  <si>
    <t>KQCL6SU0VAPK01WOCOW4</t>
  </si>
  <si>
    <t>XIIPO3QOPS7VESUMPG40</t>
  </si>
  <si>
    <t>ZQ7573MDX6O8ZN7UVIO3</t>
  </si>
  <si>
    <t>6IIPL811M8S44YSAKGZ4</t>
  </si>
  <si>
    <t>RLINF5MSTYFXXT7OFMUL</t>
  </si>
  <si>
    <t>BYW3VOFJB1PYZEW0263E</t>
  </si>
  <si>
    <t>SAD765KL4T4J0GMMJJG7</t>
  </si>
  <si>
    <t>IWQYXEAODGR62IOIWPJU</t>
  </si>
  <si>
    <t>68KFZYAEIMN71AEN88R9</t>
  </si>
  <si>
    <t>QDDCXYY3MUXCABN5JYF0</t>
  </si>
  <si>
    <t>VT4Z17AUOGSK0GV6210B</t>
  </si>
  <si>
    <t>VSQUQYQHOAB9NVJ9DWQO</t>
  </si>
  <si>
    <t>YD4SAVSZHWFPZZ0E4A9J</t>
  </si>
  <si>
    <t>Z6HBCKBXO49N1XFL2G2Y</t>
  </si>
  <si>
    <t>7DVKOWIV9MH4WY6NGXBG</t>
  </si>
  <si>
    <t>SR61Y1LS1T6LURTMROOS</t>
  </si>
  <si>
    <t>EIRI5Y8YMJRIGFLOIQUX</t>
  </si>
  <si>
    <t>7SAJ17D0P9MNZD9EJS2C</t>
  </si>
  <si>
    <t>FAE2DC7X8YTVZ7QHY3RV</t>
  </si>
  <si>
    <t>W94UG1C9ZXRL8RHVGNU6</t>
  </si>
  <si>
    <t>GBSS06IXKPBHXJ0A8XBU</t>
  </si>
  <si>
    <t>9029RF8LIFWOUGYC2GUT</t>
  </si>
  <si>
    <t>F8G4B8HL8QJBE6AQI8RA</t>
  </si>
  <si>
    <t>29ES222X5HG0CUSL5G6Q</t>
  </si>
  <si>
    <t>9PDDF9OLK73JZCY2B86F</t>
  </si>
  <si>
    <t>383A2CH4CSKJDSJ1EMTD</t>
  </si>
  <si>
    <t>LACHCHTJU80BB6H92DX6</t>
  </si>
  <si>
    <t>7EJZMKF1WLC1CHYRTQUO</t>
  </si>
  <si>
    <t>IKK72M2RC9V7UEVTHQXE</t>
  </si>
  <si>
    <t>XMNAYOII8N2IVPTYRKXD</t>
  </si>
  <si>
    <t>KBHTH32XCZX93LYXX3YJ</t>
  </si>
  <si>
    <t>3MTPZP1UP5Z08CA6GHLG</t>
  </si>
  <si>
    <t>WN58S3V1UHZU0GPN4HE0</t>
  </si>
  <si>
    <t>MUX8U8NRHLD2O6ZNG7L5</t>
  </si>
  <si>
    <t>VO067VLIBZ6FHAS7ZXV8</t>
  </si>
  <si>
    <t>DWMRCAPZNATU9R5X2MC1</t>
  </si>
  <si>
    <t>5L6M6W6FH9PXKISDFVLV</t>
  </si>
  <si>
    <t>NPDL8JNAXAJ607AG46DI</t>
  </si>
  <si>
    <t>613XP8DJMRQ6QHWT1XDJ</t>
  </si>
  <si>
    <t>JY6RJAHXAO8DYHNAOJA9</t>
  </si>
  <si>
    <t>AJS0APEM380ZEM2W65YV</t>
  </si>
  <si>
    <t>C3ISR08JDE2AE9FDQ9K3</t>
  </si>
  <si>
    <t>7F7EJUKDIDCE4YFA7IP5</t>
  </si>
  <si>
    <t>QUXO0DNIFWDRB4NAE86N</t>
  </si>
  <si>
    <t>V1QW9BZ3JQVY6HL9PIGX</t>
  </si>
  <si>
    <t>2GYMTTS0SAIHYVT7SR2N</t>
  </si>
  <si>
    <t>W6HT4N10PPPQBSKRAFH6</t>
  </si>
  <si>
    <t>QGCG8MS2WRE9F6AHSO5R</t>
  </si>
  <si>
    <t>3KTQM28FIBKHB5P4CW18</t>
  </si>
  <si>
    <t>TXBHWLAAHRCF3NVJPLJK</t>
  </si>
  <si>
    <t>DFTS30KCFS4I29MH9QHY</t>
  </si>
  <si>
    <t>1K818ITLMAIOAFIIPSKP</t>
  </si>
  <si>
    <t>2Z8W1D91GV2LICVKQUIQ</t>
  </si>
  <si>
    <t>SHLURU4ZKXW97ZL0564K</t>
  </si>
  <si>
    <t>6FF3R2MXZX2Y79HM29J4</t>
  </si>
  <si>
    <t>WX6CBDAKKOD67M26RZRH</t>
  </si>
  <si>
    <t>K0TA0P3D3WLGG9I9QGPC</t>
  </si>
  <si>
    <t>E9PSZNFGB9RM1BXC1AO6</t>
  </si>
  <si>
    <t>HRRPQCJW0J25O6Q4I02O</t>
  </si>
  <si>
    <t>RMUTFYLXP5156WIX28AV</t>
  </si>
  <si>
    <t>AQPGC467IALI9Q4XVBDY</t>
  </si>
  <si>
    <t>AD1ZI987GRRTDGV5C2TE</t>
  </si>
  <si>
    <t>6VFNX6D06XXWL0DOHUVY</t>
  </si>
  <si>
    <t>2IUOV98SI8JK94HLBL3U</t>
  </si>
  <si>
    <t>9TUWSGIHV8YFP4CKZ1X5</t>
  </si>
  <si>
    <t>NPDCCVV259R4TSP0S3SQ</t>
  </si>
  <si>
    <t>NZL4JZ50CJ5PYM4GKFKM</t>
  </si>
  <si>
    <t>QZ6BVBNK6X4EX0PS8SVQ</t>
  </si>
  <si>
    <t>SPMEU5LJ8N74WX0ESONH</t>
  </si>
  <si>
    <t>5L1A1MEOBNPVDX9KX062</t>
  </si>
  <si>
    <t>YAWA02PEF378LM3L3TJ7</t>
  </si>
  <si>
    <t>W0I8IZRTVOHFF7B400JO</t>
  </si>
  <si>
    <t>WJHMRA5ZT7MV529E1H3X</t>
  </si>
  <si>
    <t>JFQT6FSG3S0IKZG1MROL</t>
  </si>
  <si>
    <t>2HVK941PZJGRPC4RTLVD</t>
  </si>
  <si>
    <t>QEMDK3TCFQEBQHYU9WBQ</t>
  </si>
  <si>
    <t>39KRVNCAT5T8BC297O18</t>
  </si>
  <si>
    <t>KS1FZU6WKPKMRM52LPFH</t>
  </si>
  <si>
    <t>LLK3F5VL179IEJHICVS5</t>
  </si>
  <si>
    <t>9G9MJPX7LZLQAY6GCJPA</t>
  </si>
  <si>
    <t>IHA3D2OJ9TNBPC5BGVFY</t>
  </si>
  <si>
    <t>G8OR3LA1ZC2V2QYZI6N9</t>
  </si>
  <si>
    <t>B5XFLL15VN9CW28LC9HD</t>
  </si>
  <si>
    <t>9HKFML6CYPSPR43RCIZ9</t>
  </si>
  <si>
    <t>4OTJ5OPD6W5V41NCZYZU</t>
  </si>
  <si>
    <t>XXHM5X5UZQH4M5SRWGXG</t>
  </si>
  <si>
    <t>RSMUM2FECJ0E27RCW0RK</t>
  </si>
  <si>
    <t>65OQIWVL2I2DV54USJUP</t>
  </si>
  <si>
    <t>M7GPKX1F0F5WEKMY336K</t>
  </si>
  <si>
    <t>A1Y161MI4HWV4KY70XYU</t>
  </si>
  <si>
    <t>22WHHLIVPFO5MC5IODWE</t>
  </si>
  <si>
    <t>VY8090OQ267PN7Z1KPG4</t>
  </si>
  <si>
    <t>F28QH7TOCJ2F863NG7LU</t>
  </si>
  <si>
    <t>M8GFZ55G3OGAAGV0ASSU</t>
  </si>
  <si>
    <t>PM59E0VE3HVAHSTSAH2N</t>
  </si>
  <si>
    <t>9UL4XP7N6FSZ2WMA5L4A</t>
  </si>
  <si>
    <t>Z7L0TO270AP6UGRJ5GAO</t>
  </si>
  <si>
    <t>X22AFV6I4WYD59N04415</t>
  </si>
  <si>
    <t>543S8GVQ05TLB14JQDSV</t>
  </si>
  <si>
    <t>VERTO63J0B8IBRYYH6FB</t>
  </si>
  <si>
    <t>3R4RU7IHEQ89QAQCZJ9R</t>
  </si>
  <si>
    <t>ZTK30A6K87DKXRMM1UZL</t>
  </si>
  <si>
    <t>MK09KH7MIM5JJ4YJOUXB</t>
  </si>
  <si>
    <t>5JVOSI3PYPA65C8KTFSY</t>
  </si>
  <si>
    <t>QK80ENO3C0194G14KSY4</t>
  </si>
  <si>
    <t>JXUDERPYUE5DYFZMNEVE</t>
  </si>
  <si>
    <t>LP8X1V7G9MTU26MDNZVZ</t>
  </si>
  <si>
    <t>HLWV611HWD3P9Y8LFDVH</t>
  </si>
  <si>
    <t>LRBIV9C9ZEZFI33C1UU6</t>
  </si>
  <si>
    <t>C8Q4T8ER8M0HLWTLDASO</t>
  </si>
  <si>
    <t>WZ39QU49EI0BK9IKD20Y</t>
  </si>
  <si>
    <t>RRZYW7AROK2HPF9NV2DA</t>
  </si>
  <si>
    <t>U4Z51MA0Z7RQR574BUMT</t>
  </si>
  <si>
    <t>PYYUVT9XIZMNYXNZTVKZ</t>
  </si>
  <si>
    <t>OCARXA2IJ8RGZ451A6S1</t>
  </si>
  <si>
    <t>G842S8J4HY1TR0MN3XJ7</t>
  </si>
  <si>
    <t>ZRV7ZSHYIPSYO836O42I</t>
  </si>
  <si>
    <t>19PM73JE789TNHH9VTF2</t>
  </si>
  <si>
    <t>Z99V3SIHETHP1XH6KRPY</t>
  </si>
  <si>
    <t>BHI40RMXTANF720FR4A1</t>
  </si>
  <si>
    <t>SES4MK02A2P4MOSQQ21V</t>
  </si>
  <si>
    <t>LIT9TUHQTMEWMI2Q0E6M</t>
  </si>
  <si>
    <t>J8XBKD7O0195D6WYVSPI</t>
  </si>
  <si>
    <t>GFB705Q0QOU9P2AWX9G9</t>
  </si>
  <si>
    <t>SL5Q9B5S4LH3I2SM4K7G</t>
  </si>
  <si>
    <t>ACEWN4M1XJ899OU6GQUK</t>
  </si>
  <si>
    <t>L2D560HATP9SDH8QUM7J</t>
  </si>
  <si>
    <t>629U9DYGNUDVHOA1RG45</t>
  </si>
  <si>
    <t>4UZGW6LFM4N1GFZ4AXMI</t>
  </si>
  <si>
    <t>5UVXWTYP252EZ189ED7C</t>
  </si>
  <si>
    <t>1QQU09AXGJHMWZZ3J0DN</t>
  </si>
  <si>
    <t>JYKNGDRUWKF5T4452VJN</t>
  </si>
  <si>
    <t>MLLR3295UCTPAHR56KWJ</t>
  </si>
  <si>
    <t>JZ2G2VUYG4TZXWDZVDAH</t>
  </si>
  <si>
    <t>17LGJMDZWBN4P2MJB07F</t>
  </si>
  <si>
    <t>E7ZQCKE6A6L1EHSG0J9H</t>
  </si>
  <si>
    <t>JT6V8URGKD32HNZLP61Z</t>
  </si>
  <si>
    <t>M412BLU2BGYY8UETV4QN</t>
  </si>
  <si>
    <t>QTIZXUSUAD7H5XO4SW8W</t>
  </si>
  <si>
    <t>8W448SLSU1AC3VBJ2EQ1</t>
  </si>
  <si>
    <t>12QG3XPP27HQCHWDVO17</t>
  </si>
  <si>
    <t>FCX521DLQIHV56TEO5VV</t>
  </si>
  <si>
    <t>STSLQDE57PPU6MQSA0VC</t>
  </si>
  <si>
    <t>CO0U7B3Z7J6CZMI5JBOZ</t>
  </si>
  <si>
    <t>ITS1ZK3LD40JZG4SQI2B</t>
  </si>
  <si>
    <t>05II6Z7NQP6COTV7T8QZ</t>
  </si>
  <si>
    <t>TF6SZ6ECSTLN8HOAJSLW</t>
  </si>
  <si>
    <t>MFT6AM9LXACBS7PCP7ST</t>
  </si>
  <si>
    <t>XVLPFB7WAG43G60CMOJ4</t>
  </si>
  <si>
    <t>VI9CGAYXTKS2MPJ8HVB2</t>
  </si>
  <si>
    <t>MU78C0PZ3I9OJ2DBDZ08</t>
  </si>
  <si>
    <t>GVC0THH45T8238O133A9</t>
  </si>
  <si>
    <t>Q2JE3N5W4VATP5YU7JJ8</t>
  </si>
  <si>
    <t>YO0LFTO99WQZ0QSTMPUB</t>
  </si>
  <si>
    <t>0YY8E3P6WJQ03SEISNTH</t>
  </si>
  <si>
    <t>UZJUOF51LTPWMXQ2C1PY</t>
  </si>
  <si>
    <t>DC0YXYEAT20UM6ZFEPNJ</t>
  </si>
  <si>
    <t>AP14HVOGFL4IJHMJVRHR</t>
  </si>
  <si>
    <t>SRP2ZRQMXC1EX2MYUF2Q</t>
  </si>
  <si>
    <t>DGWB3OCWJY6SEIYC1H4X</t>
  </si>
  <si>
    <t>I923LEZK0BE0WEBTQW2D</t>
  </si>
  <si>
    <t>EDVMJKOMTYYT1V6T8H9C</t>
  </si>
  <si>
    <t>JMSRI4MJAK1J24V6G2UB</t>
  </si>
  <si>
    <t>7DF7UJ4ZIFS1FUQ2U0G1</t>
  </si>
  <si>
    <t>IDX9ZRANRFE1CB9DJNKH</t>
  </si>
  <si>
    <t>S58IM944L1E9VP0IYVSU</t>
  </si>
  <si>
    <t>Q0DZ2JHPBDVJIP7ORCH5</t>
  </si>
  <si>
    <t>5D0RGM9ULSSN825VIJQN</t>
  </si>
  <si>
    <t>AOJPDZST7IAOTKMD8MW8</t>
  </si>
  <si>
    <t>PL2WAN2T8SRI4VPG13NG</t>
  </si>
  <si>
    <t>E9HZEHIH9XTFJL3GT2CP</t>
  </si>
  <si>
    <t>YPI5PPXW7I9RTBBLWV5K</t>
  </si>
  <si>
    <t>YVY3KAM070AR0FJYTPSL</t>
  </si>
  <si>
    <t>2EJNP9RVW665OZUK24EA</t>
  </si>
  <si>
    <t>ZHY0TVSM36CYQVGEFU0V</t>
  </si>
  <si>
    <t>BT4LBGOEQKDAP3WKNWEY</t>
  </si>
  <si>
    <t>T0U7Y3D5NAEFQOOUEHF4</t>
  </si>
  <si>
    <t>CLYN1SJTRYMXWHT9EDCA</t>
  </si>
  <si>
    <t>3AZVYF8Q8EYU1HEVJWBT</t>
  </si>
  <si>
    <t>VCRIU7UK043TZ8BYS2DB</t>
  </si>
  <si>
    <t>IJN3VZEDVH0HW7X7D48D</t>
  </si>
  <si>
    <t>8AV1292WQTXI8DS4FZ7G</t>
  </si>
  <si>
    <t>5M2B21DRFX5XXA9R1SQC</t>
  </si>
  <si>
    <t>4N3YNU53Y50XY3NTPZ7O</t>
  </si>
  <si>
    <t>BVSLA3ICD6G4P0ZZDE68</t>
  </si>
  <si>
    <t>HS40Z6MYCTINBTRADDQM</t>
  </si>
  <si>
    <t>LZJT83NUBK1GHU3NLBWW</t>
  </si>
  <si>
    <t>0CYGE68OZ1GLXWSL6Q3Y</t>
  </si>
  <si>
    <t>18H6TZNNS1UQDKMLCUWF</t>
  </si>
  <si>
    <t>BJKVKYA2ELTY9Z4GAL7K</t>
  </si>
  <si>
    <t>70LUJB6ZUV7IYPOWB81D</t>
  </si>
  <si>
    <t>EF1S3LH428OV54IZ01M4</t>
  </si>
  <si>
    <t>KPLFAAFKYD67GTKK2GPO</t>
  </si>
  <si>
    <t>RNINTK5XB7E8HTPFCSB1</t>
  </si>
  <si>
    <t>3VIOOBYEXKWF7S23RHP9</t>
  </si>
  <si>
    <t>N5RYYZV5QNEMANRZZ497</t>
  </si>
  <si>
    <t>DMIS91NBLBLRXGPRPQB2</t>
  </si>
  <si>
    <t>7XHTX4B4RDG239J95OY7</t>
  </si>
  <si>
    <t>5CTUD7189DX496O0ZCWB</t>
  </si>
  <si>
    <t>TX5PT76HK1DVF2LOYJX9</t>
  </si>
  <si>
    <t>IZIXU3U96C1VLBEO5J0V</t>
  </si>
  <si>
    <t>PBK9T43B1SZ2BAXMSZ3B</t>
  </si>
  <si>
    <t>EPBZUQ7ZT0XD5SOXN0YR</t>
  </si>
  <si>
    <t>4J2T90G1CKWKHBL8AZDW</t>
  </si>
  <si>
    <t>7S1P6I9P5Y5JB9695KPQ</t>
  </si>
  <si>
    <t>GF1SNH2OC1KVLWR133I7</t>
  </si>
  <si>
    <t>6MR162FZ4FO5DRCZWI17</t>
  </si>
  <si>
    <t>TWKNPCF82G7ILATARHEM</t>
  </si>
  <si>
    <t>7MWP75E17LH0CDP6DGQZ</t>
  </si>
  <si>
    <t>2YHNRHJP51MKAMANYH60</t>
  </si>
  <si>
    <t>UVQI9W33D0OMY4NF2GOV</t>
  </si>
  <si>
    <t>2KUF1RFJFYJZK83R4IKF</t>
  </si>
  <si>
    <t>R0XXCHM8V1H5VSBV285O</t>
  </si>
  <si>
    <t>Y24NEWKNXY4FQAKWIO9T</t>
  </si>
  <si>
    <t>JW2TOFSV29FR1SXS9YL2</t>
  </si>
  <si>
    <t>Y3CP4HRZKJVV9E52UPGS</t>
  </si>
  <si>
    <t>VOPOOIM38POQQLSP3JX1</t>
  </si>
  <si>
    <t>HPJWSESQF959S2FN1GZ5</t>
  </si>
  <si>
    <t>BU74ISCDQ5IRVDY5SW3T</t>
  </si>
  <si>
    <t>TGJHYID123YV06VCS9LF</t>
  </si>
  <si>
    <t>P4MIWPGI9JWBIIDOMK9Z</t>
  </si>
  <si>
    <t>N1KVU73SZMHD04CWY1TW</t>
  </si>
  <si>
    <t>TJ2KINHO5PCG1121N1ID</t>
  </si>
  <si>
    <t>9XEXIE1ROIG2STHIACJL</t>
  </si>
  <si>
    <t>UW5XY29VB0BITKMON09G</t>
  </si>
  <si>
    <t>H7VD87KJCPYSKF08ZJBR</t>
  </si>
  <si>
    <t>CI5JZ9VUNCA58CPAJQUP</t>
  </si>
  <si>
    <t>ZACQ85MFNGXOZ4PQU9YP</t>
  </si>
  <si>
    <t>ODONC2AYGTH2LD7TTQ38</t>
  </si>
  <si>
    <t>0VDG880KPGWZMAXO3W3B</t>
  </si>
  <si>
    <t>7NGLERHX1IUGAOIB63UA</t>
  </si>
  <si>
    <t>QCL3Y3A5PU0XXT7XVTGI</t>
  </si>
  <si>
    <t>OY1JBLECWS913GBUIGN7</t>
  </si>
  <si>
    <t>BNUJDVBDBADRR2EJKMHV</t>
  </si>
  <si>
    <t>T2RVTDV2CDTBUDA7ZYQ3</t>
  </si>
  <si>
    <t>KIVACDXBYT6CZHL2NJIF</t>
  </si>
  <si>
    <t>YWJFWP4CKORRS8KVKHZY</t>
  </si>
  <si>
    <t>EJNZUVO4BE8ONMLBVFOS</t>
  </si>
  <si>
    <t>D5EK681732JGKJCWG1TF</t>
  </si>
  <si>
    <t>89I25MZJP1A5S1E8ENMN</t>
  </si>
  <si>
    <t>8CP8228FEEUDP5WWI1M1</t>
  </si>
  <si>
    <t>D08ARIYO1D7RBZXTU2KQ</t>
  </si>
  <si>
    <t>AMGS2WICVM0L9VBGXBJA</t>
  </si>
  <si>
    <t>C1NLE5Z2OY1BI2DSIOMF</t>
  </si>
  <si>
    <t>6Q6613LCWR0GEYLS6OQJ</t>
  </si>
  <si>
    <t>7NZAQTXOFMXUD6AGFD1D</t>
  </si>
  <si>
    <t>R71V44RZB0VW3Y37VAAO</t>
  </si>
  <si>
    <t>H52L1RBBRAO5KGGXEMP5</t>
  </si>
  <si>
    <t>4L1X9869J2RP0A2Y93DG</t>
  </si>
  <si>
    <t>JQ7QIIN9HOLI0CJ1NRI4</t>
  </si>
  <si>
    <t>87WGJ5DZ5JCP0KVU7RQJ</t>
  </si>
  <si>
    <t>2E660XIWMBUBMBIAAZC9</t>
  </si>
  <si>
    <t>B59TZSO7G0SL25TQ9J8V</t>
  </si>
  <si>
    <t>I7HED9CJXSDAQQ9XD05U</t>
  </si>
  <si>
    <t>6B2PK5OK0F4E6TXREMIB</t>
  </si>
  <si>
    <t>I8EBCFKTVI30DCWEOT4O</t>
  </si>
  <si>
    <t>WC9VJXB5YEMI1N3OE7P4</t>
  </si>
  <si>
    <t>4X1DTG1DQSENOLW4FTI8</t>
  </si>
  <si>
    <t>X4HICPSQ9LEJ7SE8HPG9</t>
  </si>
  <si>
    <t>8M7UC17KYE7V37TJUHR8</t>
  </si>
  <si>
    <t>H603GTHVX31YUPH9OZOL</t>
  </si>
  <si>
    <t>A76O4LLON8P15QG6QV7P</t>
  </si>
  <si>
    <t>0B5W8IBA6H3MH6YTFC8V</t>
  </si>
  <si>
    <t>AVCXPY13X4GWG9V1RV39</t>
  </si>
  <si>
    <t>GQMEOKHCAIZUIQFSZJJA</t>
  </si>
  <si>
    <t>9DMQ0W3SOH4LRU4QJ0EJ</t>
  </si>
  <si>
    <t>MLG1YJF8RBJZ87CZNNNE</t>
  </si>
  <si>
    <t>M1U8QVB2GI5QFMS5O2DN</t>
  </si>
  <si>
    <t>X5LMJNSQVDQ570JMT7N4</t>
  </si>
  <si>
    <t>BSD8SKKTYKAQZPV9M68I</t>
  </si>
  <si>
    <t>K5FL8M8JVUPIELD7DQ27</t>
  </si>
  <si>
    <t>WSGE7AND70EMTQNYNKXB</t>
  </si>
  <si>
    <t>3PK8L3I18G6AFNDY60BL</t>
  </si>
  <si>
    <t>NUAWLVP8P54WMT2V6M74</t>
  </si>
  <si>
    <t>YK8BD290HJMQ3FVABZ8S</t>
  </si>
  <si>
    <t>JA1ESUA30E4GVPA1L7SG</t>
  </si>
  <si>
    <t>8MI6JD7LUMZBIF97WL8Z</t>
  </si>
  <si>
    <t>G4IA8QL8QSFCKAOI89G3</t>
  </si>
  <si>
    <t>5S54DA0UOMKGBRH0VBNL</t>
  </si>
  <si>
    <t>4TJYX4KPOBRWEBCD5UFL</t>
  </si>
  <si>
    <t>16VW9J7ICYTH41ZL5G6F</t>
  </si>
  <si>
    <t>ZATKWG4NQG80Z2NN2NKD</t>
  </si>
  <si>
    <t>CDYEA9CRZE9582V2CC22</t>
  </si>
  <si>
    <t>LIKH5ZBX3SL2YNXU6M6R</t>
  </si>
  <si>
    <t>Q1YUQ0RLQAIABQUDW4A1</t>
  </si>
  <si>
    <t>WLO3AEX76QWAYVGMMEYK</t>
  </si>
  <si>
    <t>CH3RMX2H9HWQ2TFARGLT</t>
  </si>
  <si>
    <t>KKL0CUEQAPBGGJ4LCNHV</t>
  </si>
  <si>
    <t>W90JW10CUYDQXSXHQ92N</t>
  </si>
  <si>
    <t>ZRKAL9BPFS4YONBLGGSE</t>
  </si>
  <si>
    <t>FRYQIR64LEE7ZXHF9ASO</t>
  </si>
  <si>
    <t>F68R95MV9S99BJ0LJ2I5</t>
  </si>
  <si>
    <t>UDPRPPT5760QRZKPY9LK</t>
  </si>
  <si>
    <t>BL4XNEHUP79J2LSI0KFS</t>
  </si>
  <si>
    <t>2M9JJJFWKTWKCISKT1BC</t>
  </si>
  <si>
    <t>HYQ7PER6YP5RI8ZVE3U1</t>
  </si>
  <si>
    <t>4ECYP20Y6I4GEKNICU5O</t>
  </si>
  <si>
    <t>M4QTT9TOEXGADCKE8ZCQ</t>
  </si>
  <si>
    <t>S61A4OBD29PC8IAL4WS7</t>
  </si>
  <si>
    <t>SLN508333USXGUXPJOLH</t>
  </si>
  <si>
    <t>BNRY4TAS43JJZ0LD44F7</t>
  </si>
  <si>
    <t>ZFWFSOCWL76PXGXW7VET</t>
  </si>
  <si>
    <t>ZQ9EHUCBEK5A1C8UJC5Y</t>
  </si>
  <si>
    <t>IVCT1JNHW91EY0PN0BUZ</t>
  </si>
  <si>
    <t>6N1FW4P1OI9VFGUXKFAO</t>
  </si>
  <si>
    <t>HB4V3BI7I1AYBB8BE5FY</t>
  </si>
  <si>
    <t>7QSJIJUQFVKBQOCWKTS6</t>
  </si>
  <si>
    <t>6HYW45ML6AUQDAKCBLRO</t>
  </si>
  <si>
    <t>26PMKMVEUCNSN19TMEE8</t>
  </si>
  <si>
    <t>9KPLDERK870IB3A8AJIQ</t>
  </si>
  <si>
    <t>BY7YQ8BJO7DGDSL01773</t>
  </si>
  <si>
    <t>L4M9BXYKCUWHXXMINM6G</t>
  </si>
  <si>
    <t>J0N1YAP88BANCPULOFAD</t>
  </si>
  <si>
    <t>BCGYGUYIEL1NT13Z7CN8</t>
  </si>
  <si>
    <t>4ILTK8SWZ7V228O63IFR</t>
  </si>
  <si>
    <t>UQ80JNQLG2N4M7TU5VM6</t>
  </si>
  <si>
    <t>FD6KQTES4U7HL9SDT1K1</t>
  </si>
  <si>
    <t>I47YF0UBXMSK4FC2FSUC</t>
  </si>
  <si>
    <t>B7GN1Y1HBU25AW8YMATK</t>
  </si>
  <si>
    <t>77EWGUGAD8PPH7XQBE2T</t>
  </si>
  <si>
    <t>MSQFUJ33TI0RC402QK3L</t>
  </si>
  <si>
    <t>XLCFTOB7AWQQNKEOHMBC</t>
  </si>
  <si>
    <t>JQOX53WOKTY8MO6DZ1UR</t>
  </si>
  <si>
    <t>ILA0PJLE9YS80EVNINKE</t>
  </si>
  <si>
    <t>Q2SI0W7AHKGLA04EWGKB</t>
  </si>
  <si>
    <t>BV60MABPHDACCSIHIOND</t>
  </si>
  <si>
    <t>RDCNPDR9L7038E7MIELW</t>
  </si>
  <si>
    <t>Z768Y8LXERWY6JHTDXXJ</t>
  </si>
  <si>
    <t>W5994DAV0A1GIS66ER55</t>
  </si>
  <si>
    <t>7F352VQS5HOD531WYUUA</t>
  </si>
  <si>
    <t>DHVHORBNY5RE4OQ542IK</t>
  </si>
  <si>
    <t>VSC3CP49GXBUATY8ND3E</t>
  </si>
  <si>
    <t>6BWZ0EBRURBPYIOJEB26</t>
  </si>
  <si>
    <t>I8GJTURXGOE6YOHF3BAT</t>
  </si>
  <si>
    <t>L5Z5CB9P9117PO2GG6JJ</t>
  </si>
  <si>
    <t>D3WJZU63AZRDXW3HEHJI</t>
  </si>
  <si>
    <t>7NCY8ZFZN4Q9N723LCH2</t>
  </si>
  <si>
    <t>Y1AUSRZZ2PZ0M6FJLRUR</t>
  </si>
  <si>
    <t>MU039O1DS52GM8L24F7G</t>
  </si>
  <si>
    <t>LFQ801MJ0LNAHC69QI3X</t>
  </si>
  <si>
    <t>9KXK0XTHGBMB30F9V9MF</t>
  </si>
  <si>
    <t>SJF54VFTEW4IFCVTO04S</t>
  </si>
  <si>
    <t>JA0YEBRZV9GIQG0HFW1E</t>
  </si>
  <si>
    <t>2EHTNOJG68IMS99E6PKO</t>
  </si>
  <si>
    <t>JMOZOVUB942EEGVJ5QN7</t>
  </si>
  <si>
    <t>O1XVY7R386HQUJRTTZSP</t>
  </si>
  <si>
    <t>X3G8DSDV0YWGAVLQ3QN3</t>
  </si>
  <si>
    <t>0YKOJX4PCRUIEQXHNKFE</t>
  </si>
  <si>
    <t>77L9KO63P84MWX5VKUU8</t>
  </si>
  <si>
    <t>O61YV4N9G58OZSQZEZ9Y</t>
  </si>
  <si>
    <t>NJPWHTRL3QK52J0JAOJI</t>
  </si>
  <si>
    <t>82WXW4FW5ULAI1NC2EBV</t>
  </si>
  <si>
    <t>DFOIW9PG4BQGSEGTYLOC</t>
  </si>
  <si>
    <t>XWZVKID67A7M6VN8EZVQ</t>
  </si>
  <si>
    <t>0JUUPM7I4TNJYFJONCRC</t>
  </si>
  <si>
    <t>W1ITMITLJLTM8WD40VV5</t>
  </si>
  <si>
    <t>3HK37G3JQN3D64HC024D</t>
  </si>
  <si>
    <t>K7TXPI6KMHV6LSKXQF1P</t>
  </si>
  <si>
    <t>SXP82SVRZSQRRJ9R5HYX</t>
  </si>
  <si>
    <t>3587LCXEAN3OVR94ONPB</t>
  </si>
  <si>
    <t>MO5EU8A6KY3S3ORH1HGX</t>
  </si>
  <si>
    <t>P5N3VSZNHU8M6HH2SR3N</t>
  </si>
  <si>
    <t>POZWS2HMN69DFXJHAYGB</t>
  </si>
  <si>
    <t>34U6W7AE8PCA50GN73QH</t>
  </si>
  <si>
    <t>UNY8QJXLHTNCOMK4QVU6</t>
  </si>
  <si>
    <t>EGW3AW3T3UQTJ9GWX5OD</t>
  </si>
  <si>
    <t>QWPYGEVJH8VASF714GNU</t>
  </si>
  <si>
    <t>EYWI4C48SP6TENJ75TI7</t>
  </si>
  <si>
    <t>MMUIQU9USP1J2CYSFB1R</t>
  </si>
  <si>
    <t>OIPHERNUZN4MGSC20EIV</t>
  </si>
  <si>
    <t>Z059BBLEQHHGZX350C2M</t>
  </si>
  <si>
    <t>T1WXLKLQEXIWXPIJ72G1</t>
  </si>
  <si>
    <t>96N5GU9W02G8D6Y8CPQZ</t>
  </si>
  <si>
    <t>BJYK28KLS9LKJKV9S5PC</t>
  </si>
  <si>
    <t>EV2NJIKAVDQ1SXMOKDMO</t>
  </si>
  <si>
    <t>7SUNUL3ZKK0NTXNWXJP0</t>
  </si>
  <si>
    <t>XWVJRN8K7R3NJ738ZPXH</t>
  </si>
  <si>
    <t>ASPEYZYSMUXOZ9WY43YU</t>
  </si>
  <si>
    <t>CTWZAQKNYURJZM464SNA</t>
  </si>
  <si>
    <t>KW6ZJX79UMYMXYZSEO9D</t>
  </si>
  <si>
    <t>OZ550NSR0AAJMSWQ0RTD</t>
  </si>
  <si>
    <t>38TW2O4DP3EWNVW0TJ9F</t>
  </si>
  <si>
    <t>UBO3A521EXG0QLRC9XZN</t>
  </si>
  <si>
    <t>A7WNYWZQ67JYW8X4TRI2</t>
  </si>
  <si>
    <t>B6XWWA5OJLAR3K3RFC93</t>
  </si>
  <si>
    <t>7PW1UCU7G5GL2Z0YR1LU</t>
  </si>
  <si>
    <t>NL86SOTDDF9Y03H0U2YA</t>
  </si>
  <si>
    <t>3GU61L3SNAN89K3OU1N1</t>
  </si>
  <si>
    <t>2Q6M1VJXWZNJKJ5EZR3P</t>
  </si>
  <si>
    <t>P5MPQIDC01A9N0PNKZPJ</t>
  </si>
  <si>
    <t>RBZPO1X9U9JB8DLKWAD5</t>
  </si>
  <si>
    <t>WXCAXJFRFRE5QYTM01HG</t>
  </si>
  <si>
    <t>5RRXEN42OOCE9UDNEQHH</t>
  </si>
  <si>
    <t>FI55IERYV9VPIR6LCJVB</t>
  </si>
  <si>
    <t>Q32RG3GZLBZYKP9LSV8D</t>
  </si>
  <si>
    <t>SFGPR37117M6UPF3E2AB</t>
  </si>
  <si>
    <t>AYVQX2WZKOMXKYNL2O08</t>
  </si>
  <si>
    <t>J3DRQ0UIDTX15IHLYU1A</t>
  </si>
  <si>
    <t>HJZ89QRHCDA21QUIZ712</t>
  </si>
  <si>
    <t>6VOVFF503UZYV2KEIG92</t>
  </si>
  <si>
    <t>1FNY3SN3ZMZ7LANACUBL</t>
  </si>
  <si>
    <t>8JB46N93GRS0F5F1XBNI</t>
  </si>
  <si>
    <t>38ZQASW35LYGJTVCUX5D</t>
  </si>
  <si>
    <t>JU775489FIO3K4BBEWUC</t>
  </si>
  <si>
    <t>A5UJVBKO2EH4XKDSI4NO</t>
  </si>
  <si>
    <t>P29DZOK1F0A1Z8ODO9TN</t>
  </si>
  <si>
    <t>D46YMJYIVR6N5K3K6VNZ</t>
  </si>
  <si>
    <t>MD63YCOFUUU0ACY3ED4M</t>
  </si>
  <si>
    <t>K94DTNLSID5OWQQZVN79</t>
  </si>
  <si>
    <t>1WBNV85HRIIC5242Q5O2</t>
  </si>
  <si>
    <t>CGOCDM83JQXCEJCSQYFG</t>
  </si>
  <si>
    <t>QVNBRNLX5II7GOGMAILX</t>
  </si>
  <si>
    <t>8RK0QJSA079MBLL10LZM</t>
  </si>
  <si>
    <t>E8E5YUW5FGUJXI32B13S</t>
  </si>
  <si>
    <t>4B9K52ULAWMA7UJ5UROW</t>
  </si>
  <si>
    <t>KRE3E3HYPJVUJ9X5LTR1</t>
  </si>
  <si>
    <t>4J88POJWH9EVIJKUHQZD</t>
  </si>
  <si>
    <t>LCQGOLM09YXVKG76UOFX</t>
  </si>
  <si>
    <t>79GY1PDA32SOWJ6HS13X</t>
  </si>
  <si>
    <t>7AH0X3COM2KFLD3AHMV9</t>
  </si>
  <si>
    <t>5W57OW1O2MC05ZYYY3L0</t>
  </si>
  <si>
    <t>GZ78B637BE7N62ECS97A</t>
  </si>
  <si>
    <t>KF8EGD4BIIA83OWXYCQY</t>
  </si>
  <si>
    <t>R84DYXKM6UEPMVKZUVSY</t>
  </si>
  <si>
    <t>SWWE2DHEUWGCHT731HGJ</t>
  </si>
  <si>
    <t>COWIHSCY3HXZLYB8YVJ3</t>
  </si>
  <si>
    <t>BXXD42DWTDCF7F80VLK4</t>
  </si>
  <si>
    <t>QFIDWVVU2LWGG1QZ5CQZ</t>
  </si>
  <si>
    <t>A3LKEJ383AYYRLIE086H</t>
  </si>
  <si>
    <t>QSFYQEH1P8U5EFCXTHBR</t>
  </si>
  <si>
    <t>ZBXHPF7K54JH0KA6LN5L</t>
  </si>
  <si>
    <t>D14TC56H7QVPERHHG0YA</t>
  </si>
  <si>
    <t>K4ANDV1Q7T65FL9SOD91</t>
  </si>
  <si>
    <t>YDORMSTO4N6BQTXU5YA4</t>
  </si>
  <si>
    <t>ZWOKY67PRNO8DLQLVR27</t>
  </si>
  <si>
    <t>26ZUPSCYJEZWCYHZ7OML</t>
  </si>
  <si>
    <t>CZI2C769978XNWQOQ8EV</t>
  </si>
  <si>
    <t>89PC1N9LO3GL3P7HRDK6</t>
  </si>
  <si>
    <t>96RZO2RBHF8Q84QTPAKW</t>
  </si>
  <si>
    <t>L4SBJ6I7YVTP1Y2YDDLI</t>
  </si>
  <si>
    <t>6N7VVLGO12091O2YN4V8</t>
  </si>
  <si>
    <t>JKF165NUCWZDDEGKGOL2</t>
  </si>
  <si>
    <t>WSSF0A0ZP9PA6N3STPGT</t>
  </si>
  <si>
    <t>O51VO9LE7G96LMRML6UN</t>
  </si>
  <si>
    <t>NN937RDSMY58O7MRKB1E</t>
  </si>
  <si>
    <t>ITG4K0C58JL5Y1ISRHH8</t>
  </si>
  <si>
    <t>KH4XXE4V1US8A5USZMQ1</t>
  </si>
  <si>
    <t>EFJ3Q54ZSUK6ZXBC7NM7</t>
  </si>
  <si>
    <t>6OTXNWNZSUR6Y61KT690</t>
  </si>
  <si>
    <t>8Z81B7IGRZ4UC7QQ639H</t>
  </si>
  <si>
    <t>Z0T00QARDGD6EYOKVCO4</t>
  </si>
  <si>
    <t>1UMCMYAUN3ZJV9ZF1AH8</t>
  </si>
  <si>
    <t>EJRNY925BQKCHY56NERZ</t>
  </si>
  <si>
    <t>PDDNIOO5T17VTNBVPNP8</t>
  </si>
  <si>
    <t>CCF6EBU8EWP8SO5EZGKD</t>
  </si>
  <si>
    <t>HPDGOBTBYQ2R8D1XH3DU</t>
  </si>
  <si>
    <t>E5HM1Y6GP64VOUN2PP01</t>
  </si>
  <si>
    <t>G5NHJB4GIC7I33JVTNCN</t>
  </si>
  <si>
    <t>8JXWJIDVSEDTZYZU5HN1</t>
  </si>
  <si>
    <t>7UXCLR37V2ND27LPLZSQ</t>
  </si>
  <si>
    <t>QYUP34K0O5PLU0P0JYQA</t>
  </si>
  <si>
    <t>WBPFWQD5KHUAEHV2MHMI</t>
  </si>
  <si>
    <t>6WYR87WO112GXTM4A7E7</t>
  </si>
  <si>
    <t>4OVBFJTXXG3RHPFRNOJH</t>
  </si>
  <si>
    <t>IFSUHO9YCA8BB273GSN2</t>
  </si>
  <si>
    <t>4LYOF36CMIUPEL82GXVK</t>
  </si>
  <si>
    <t>L5VG6N7O7WVEPEUT62K2</t>
  </si>
  <si>
    <t>PSELWGZ0ZUSHSJF389GZ</t>
  </si>
  <si>
    <t>FMYBP7E8AVAIDVDGU968</t>
  </si>
  <si>
    <t>713XXVEQXS43XA5FA69K</t>
  </si>
  <si>
    <t>OYIYEN2MDZ9QZ7KVESBZ</t>
  </si>
  <si>
    <t>C35FFL71K3WNXJ2KYI7B</t>
  </si>
  <si>
    <t>KSUCX2KJWDXL9BVCJY2V</t>
  </si>
  <si>
    <t>SWD32OIAFA4ODSAB3IIM</t>
  </si>
  <si>
    <t>OPY2O778FJ5GJRVH9VD2</t>
  </si>
  <si>
    <t>G3TWVJK1GGJ8347E0DHA</t>
  </si>
  <si>
    <t>0RZ7T0ETTM4J88L55SOM</t>
  </si>
  <si>
    <t>Y2L8GMO38HWS7FCUP2I6</t>
  </si>
  <si>
    <t>MUEOUWM8VLSOU1ODZCDQ</t>
  </si>
  <si>
    <t>K58R1S9AGQ5FZC86JMQ2</t>
  </si>
  <si>
    <t>DW43CDNGPP4GI2P6XT4C</t>
  </si>
  <si>
    <t>FUM8UPG6GQNOU794NOEL</t>
  </si>
  <si>
    <t>Q11ZHAJ0LSMPWY1HVIN7</t>
  </si>
  <si>
    <t>9YHSNVG294PR3PTL8DFX</t>
  </si>
  <si>
    <t>UY1ZY87MS6REJG2K7UE3</t>
  </si>
  <si>
    <t>COWXS97VM47A4F0FTPM8</t>
  </si>
  <si>
    <t>HYYDK8R11J0T8H9415Z0</t>
  </si>
  <si>
    <t>51J3F114E4SVIVPYK80F</t>
  </si>
  <si>
    <t>LL7GVXQBRJN7OBWF947P</t>
  </si>
  <si>
    <t>ME8YPMK6HWYKXJGBMJ4B</t>
  </si>
  <si>
    <t>ML5NUJTJA4TQXY6YH6A6</t>
  </si>
  <si>
    <t>AMONRSF3MK2E30T3BV3Q</t>
  </si>
  <si>
    <t>6S4UZL9D4DT4OBYG03QE</t>
  </si>
  <si>
    <t>NJQCTYDV6B6GI4UKSR75</t>
  </si>
  <si>
    <t>I789FOVNASCC7J9DH6MW</t>
  </si>
  <si>
    <t>Y2NO673V7BJ8P5BH3E9I</t>
  </si>
  <si>
    <t>VJT4BLK6BLK97J5LK9HR</t>
  </si>
  <si>
    <t>3GS3HDXVESDE92ITKVMJ</t>
  </si>
  <si>
    <t>WQZYHL6WI4SQGS300T7M</t>
  </si>
  <si>
    <t>XT6VYHMS0EU827PT5ZSR</t>
  </si>
  <si>
    <t>VNKNT9FSK1EWDZXT3J4K</t>
  </si>
  <si>
    <t>IQXIELD7UUFVB15L7476</t>
  </si>
  <si>
    <t>FDFBO8SZ2FO7VDWN5EO2</t>
  </si>
  <si>
    <t>P6Z12XR7VEWD42DH6PDL</t>
  </si>
  <si>
    <t>SFRNFO9Y1PI3EQ6GALA0</t>
  </si>
  <si>
    <t>60RTRAJ5ZPBHCWR8DM9I</t>
  </si>
  <si>
    <t>TOD9PC61W32KFLFZTODP</t>
  </si>
  <si>
    <t>207M2TF7WZ0IJDBEK1XC</t>
  </si>
  <si>
    <t>3L8WXAB9JXVSGQO5MNJQ</t>
  </si>
  <si>
    <t>Z412V83K9NGCOZFYQ4I3</t>
  </si>
  <si>
    <t>D15P3MN8XEELA3H6U228</t>
  </si>
  <si>
    <t>9AFFSR97WJ0NVM2WCRMG</t>
  </si>
  <si>
    <t>C91RDWYSW2GV93RP9BUE</t>
  </si>
  <si>
    <t>1VEYFHE9HAFSCX1EOEUB</t>
  </si>
  <si>
    <t>0GKSMJB62GR2ABDNSYFJ</t>
  </si>
  <si>
    <t>ER13X5PBLWZ3M0EU6SX2</t>
  </si>
  <si>
    <t>ETNP1MNRWFFRWLOJOOEL</t>
  </si>
  <si>
    <t>HJRZOAZSL5HGF0YDDVI2</t>
  </si>
  <si>
    <t>OHKBQFPBH4JG7WAVQDCN</t>
  </si>
  <si>
    <t>AAYAHKQ5BSVJAT27NXUA</t>
  </si>
  <si>
    <t>41X074NIMI5EME6L18UY</t>
  </si>
  <si>
    <t>6BOWX38N3FHDG590A9G3</t>
  </si>
  <si>
    <t>OAP5OEVMMP0BCXP93A0F</t>
  </si>
  <si>
    <t>J3O068XKQYDVIH1YR8OC</t>
  </si>
  <si>
    <t>GQH138JR7ZGNT4614I5X</t>
  </si>
  <si>
    <t>VQMGTGOBB1B3S2D6Z20E</t>
  </si>
  <si>
    <t>JZX7PCUWMQJE0LZUKARV</t>
  </si>
  <si>
    <t>VY4K12TV5F5J8CQP943T</t>
  </si>
  <si>
    <t>PASORHDBES8JCN0TNOA1</t>
  </si>
  <si>
    <t>HADUS895B5O216NBV9KF</t>
  </si>
  <si>
    <t>QNW0VOPWLGSRD7ZFTZ84</t>
  </si>
  <si>
    <t>3MKGBGDHREQLHQNHUWJJ</t>
  </si>
  <si>
    <t>POVAOYOW19BBCN0CJK8C</t>
  </si>
  <si>
    <t>U125VHCXZ2PLXDYO6MIP</t>
  </si>
  <si>
    <t>Q5EA42M4ACB6UVMT5THB</t>
  </si>
  <si>
    <t>26MQFA2ODXQNT4WOVQEP</t>
  </si>
  <si>
    <t>OPDE3HBU1T0DMNYRKPSJ</t>
  </si>
  <si>
    <t>XFLI0RQ4933M5DG9BCSR</t>
  </si>
  <si>
    <t>C4PA6GXWB0L5BRARW2QK</t>
  </si>
  <si>
    <t>RQXRGAII8D0SNLBV7UBS</t>
  </si>
  <si>
    <t>Y2HGUM6HFA163KDSJQ6F</t>
  </si>
  <si>
    <t>2NLDO5ZWO7FSHSOFBMNB</t>
  </si>
  <si>
    <t>T3YMK0X3O45DUWEW25G7</t>
  </si>
  <si>
    <t>Q2MELSPC83I3C9KMQ441</t>
  </si>
  <si>
    <t>03AENW9J8G74G31B8Y88</t>
  </si>
  <si>
    <t>F0M9HNU9B1C5SQYCZYVG</t>
  </si>
  <si>
    <t>0MBYW6JAI5WT1K2N459F</t>
  </si>
  <si>
    <t>WEUYNC2Z80DRYFDBAKHA</t>
  </si>
  <si>
    <t>TWGCR6VPUSM1J37G09TG</t>
  </si>
  <si>
    <t>95I134PBTKS4A3IEMW67</t>
  </si>
  <si>
    <t>E7RQEC6VABNUNJRXBO16</t>
  </si>
  <si>
    <t>07TW80P1DDN90VXRAOSI</t>
  </si>
  <si>
    <t>J849MJRHB740XDZXT5BG</t>
  </si>
  <si>
    <t>WY0LMOT50Z9NWHYONMGX</t>
  </si>
  <si>
    <t>25I83HXUHIG2MMA4OZVX</t>
  </si>
  <si>
    <t>A8UD0V186JVIATTICJ6V</t>
  </si>
  <si>
    <t>JGTLAVOKYML07SWNU3MW</t>
  </si>
  <si>
    <t>AZLJCSGMCGP11RR1SQ0C</t>
  </si>
  <si>
    <t>8X9I31WUHFKZP8H81X37</t>
  </si>
  <si>
    <t>M5WY514L2CLKX22B09QK</t>
  </si>
  <si>
    <t>U042CIATQSX4QLRDJX0R</t>
  </si>
  <si>
    <t>F3YFR6FW0OCN6R5RWSIU</t>
  </si>
  <si>
    <t>CKOF7GAXHBQSJFX6NLCV</t>
  </si>
  <si>
    <t>P3LHKTLMN4HXG2IA0KP4</t>
  </si>
  <si>
    <t>JDLVMC8L976YVMG2XNNP</t>
  </si>
  <si>
    <t>T68U3CEVM0MQX6QZMXHD</t>
  </si>
  <si>
    <t>EWBYKG272X2FNP6D0JZT</t>
  </si>
  <si>
    <t>M7J8YGP3BP5BAF9WVIVC</t>
  </si>
  <si>
    <t>K3KB9GJLLDHKBRPRQL0C</t>
  </si>
  <si>
    <t>R7W4D9WG414H123ZWPZ5</t>
  </si>
  <si>
    <t>PCORYOK55XVZKTVN7W6N</t>
  </si>
  <si>
    <t>HCD2APLSTW06M2V8CELC</t>
  </si>
  <si>
    <t>Z48HG98CPTTIC7ZAOOYY</t>
  </si>
  <si>
    <t>B0VSYQ0EUHKATI84KTGD</t>
  </si>
  <si>
    <t>436N9UVYOQNDYN3DOII7</t>
  </si>
  <si>
    <t>UB97JPR53UILW7XO5PW4</t>
  </si>
  <si>
    <t>6RXXUU4RWAY5I9RXGP44</t>
  </si>
  <si>
    <t>KV4S2G6OJTL3GOKBAOVM</t>
  </si>
  <si>
    <t>7JJFDX5QPZS0OLVS5SDY</t>
  </si>
  <si>
    <t>CHD21K7M518IEDBKDOJ0</t>
  </si>
  <si>
    <t>UUS3S3OI5VINBU26CBCX</t>
  </si>
  <si>
    <t>JYKIA7J7S4UX4HNKZ8HJ</t>
  </si>
  <si>
    <t>05QU2I9E0C73TBV8KIV4</t>
  </si>
  <si>
    <t>DROP7DEMC2UE1ISUN7PA</t>
  </si>
  <si>
    <t>RSNUB6RCEQMESNE14U5U</t>
  </si>
  <si>
    <t>N9CPRT3DXA6UHLZ1VW6N</t>
  </si>
  <si>
    <t>YC8Z9UESIDKF13IA5JDO</t>
  </si>
  <si>
    <t>HFFKA2F09YY7IPW3PHYO</t>
  </si>
  <si>
    <t>EXMEFIGQPDTYAGXSEZSZ</t>
  </si>
  <si>
    <t>8FL8IDL7F1EZD2HT6UKY</t>
  </si>
  <si>
    <t>KK4879ZABI6PT6I06W4U</t>
  </si>
  <si>
    <t>9BFYXEFZ7480HOUHZB4M</t>
  </si>
  <si>
    <t>4I8AJWZT0XF3QA9PAAUJ</t>
  </si>
  <si>
    <t>3EXOBINJ7LZ8M5T6ODIG</t>
  </si>
  <si>
    <t>76SWQDLRO0A2L04AL7EB</t>
  </si>
  <si>
    <t>SBGU45FJMXC35V75RL42</t>
  </si>
  <si>
    <t>ILP615OV2544VEUB2M85</t>
  </si>
  <si>
    <t>23XZF4W5TM99IAQRO2ZQ</t>
  </si>
  <si>
    <t>JR8Y9HDTPYVWIFHR6M0S</t>
  </si>
  <si>
    <t>8IUVD44KDK8ELJBP05NJ</t>
  </si>
  <si>
    <t>3ODC0V8ZIGZYXA8D3WD8</t>
  </si>
  <si>
    <t>CDNIXW516GD9E4UGIC9V</t>
  </si>
  <si>
    <t>V49GO83BW9AA2RAQT2Z2</t>
  </si>
  <si>
    <t>B0MPI5EWKJ4DOH9E29N2</t>
  </si>
  <si>
    <t>A63YCDKQPA9SNJ4NQ53P</t>
  </si>
  <si>
    <t>BP6WE90CRTB071TIQ6RU</t>
  </si>
  <si>
    <t>V9UL0X5QB3KDAYHX1X4J</t>
  </si>
  <si>
    <t>XGYSFIB4ZZBU8FFBBDBU</t>
  </si>
  <si>
    <t>FQRMW2BLP8NASYSVSLFU</t>
  </si>
  <si>
    <t>B49I2I1LQJSOSIQ65IGZ</t>
  </si>
  <si>
    <t>AQNKGHMFISW0Y3MI3UJA</t>
  </si>
  <si>
    <t>ZPVMZG2PN2YU30DLYM1E</t>
  </si>
  <si>
    <t>7RWOUE4O1OWPIB1SXG1K</t>
  </si>
  <si>
    <t>VPX5U28W57IVURXYY51Y</t>
  </si>
  <si>
    <t>LE25LPCT05ZUEB2YIZBV</t>
  </si>
  <si>
    <t>WGETNJ3TZBZLPABVZ9DV</t>
  </si>
  <si>
    <t>42I1GGV0F5Q29OXNBX58</t>
  </si>
  <si>
    <t>1UZ8P1Q3IPX0NSEVS738</t>
  </si>
  <si>
    <t>J59JFLD7OC8N327ITQF4</t>
  </si>
  <si>
    <t>WGT2MWJSJP106HOQO9FD</t>
  </si>
  <si>
    <t>UDODKP6CZHO4WNPGHTPT</t>
  </si>
  <si>
    <t>4M7NXKIS4G0Q0224O26D</t>
  </si>
  <si>
    <t>K8DV9UZA7GPKHPRHQM4N</t>
  </si>
  <si>
    <t>U0ODWKMBSRIGZKDTRNQJ</t>
  </si>
  <si>
    <t>X0A6ICBNYF2PUP8PID9C</t>
  </si>
  <si>
    <t>EP74H5DNYZE33X0D7E8B</t>
  </si>
  <si>
    <t>TCGQ5U549AG7IIB2206X</t>
  </si>
  <si>
    <t>ZGNLRS7BAY00ALDQDCA8</t>
  </si>
  <si>
    <t>POXWKFPB5D2DOTVS4D2X</t>
  </si>
  <si>
    <t>YBF67WYBOOVPG9RQP6CI</t>
  </si>
  <si>
    <t>5LYMMRHX9Y8APRDHQCIR</t>
  </si>
  <si>
    <t>HP6O7J42F6PFTTQHJL5G</t>
  </si>
  <si>
    <t>EPMFRIE8ZUUR0NWRYE7C</t>
  </si>
  <si>
    <t>URJVWYN06QDAL2ZK9G1Q</t>
  </si>
  <si>
    <t>FCUOS5TQL7X4IKX3JVKR</t>
  </si>
  <si>
    <t>S3HGFLW7PX6L1EFO73TT</t>
  </si>
  <si>
    <t>LJF52I2GPKHZLN9D7CJW</t>
  </si>
  <si>
    <t>V9RIH5IFCRRXY7K1BC2U</t>
  </si>
  <si>
    <t>ZDOMFR6A0Q9XRP9ONLDK</t>
  </si>
  <si>
    <t>CTQ1MFOCWZH1SWW2V1EB</t>
  </si>
  <si>
    <t>C1H07IBDNRPAPMKYLSCH</t>
  </si>
  <si>
    <t>3QRVYTCLRJY8W0S80FWD</t>
  </si>
  <si>
    <t>88RR29C3A81T68AP58PY</t>
  </si>
  <si>
    <t>W7Q2SMSQKDF4ZVI04WK0</t>
  </si>
  <si>
    <t>GAXEQSHIV67F6B00OAMK</t>
  </si>
  <si>
    <t>QVMP6CRP0C4X9FXTN1UA</t>
  </si>
  <si>
    <t>O67PSJIZFLXF4QFAPKFQ</t>
  </si>
  <si>
    <t>UU2HWW3718SA41PF0DT9</t>
  </si>
  <si>
    <t>LQ7H5PHIXGFKFTB47VNE</t>
  </si>
  <si>
    <t>DC55ZOQVP7LG293VZR7L</t>
  </si>
  <si>
    <t>4RCPP8DASH6UX7E1C50R</t>
  </si>
  <si>
    <t>89T3CK8974FT39KSFAGC</t>
  </si>
  <si>
    <t>WPFL51PTNL7T0VIJMCN4</t>
  </si>
  <si>
    <t>KDQ1TYT9WVJF2BKEI7JI</t>
  </si>
  <si>
    <t>KI8Z3D29TXT7KBCOJB3W</t>
  </si>
  <si>
    <t>RQNEYKX4444ML0UI2QKQ</t>
  </si>
  <si>
    <t>2XQ7IZ7PYWGMVTRKK4T4</t>
  </si>
  <si>
    <t>PTPLYBH6HKI5LOTX7GKQ</t>
  </si>
  <si>
    <t>58OZP73XIMQLUD41LJOQ</t>
  </si>
  <si>
    <t>HCXHA4YNCO9EPJL0M94E</t>
  </si>
  <si>
    <t>YYRJQBPWMWWZWOVQHF25</t>
  </si>
  <si>
    <t>5XH74TI0YAKB9IE5XJS8</t>
  </si>
  <si>
    <t>QRCETVPA4T19ZS09CMI6</t>
  </si>
  <si>
    <t>NMBOM5HLKV9WJF55SAYT</t>
  </si>
  <si>
    <t>UGI2APDVLXA1U350Q7P7</t>
  </si>
  <si>
    <t>KXRCFDU4JBKD6S5SLCF3</t>
  </si>
  <si>
    <t>YYZUPB04138L09JRQUCI</t>
  </si>
  <si>
    <t>1LQONA075V94ZLYRHQ1U</t>
  </si>
  <si>
    <t>I8BR5IM1UH3KYWD9610Z</t>
  </si>
  <si>
    <t>W8ZH1NKZ93AOQJDEXIRD</t>
  </si>
  <si>
    <t>AD5J0OLIBP0U4LZCA4V2</t>
  </si>
  <si>
    <t>LDTW8D0U8I9MPLUTY0YY</t>
  </si>
  <si>
    <t>XE9TLXD2NEWB5PZCMSBL</t>
  </si>
  <si>
    <t>26R8E05JB3W3KNZJ3NFN</t>
  </si>
  <si>
    <t>L4CBKVVGB8NDSU7HL6W7</t>
  </si>
  <si>
    <t>BA07K10SJ4VXWG2FWU4A</t>
  </si>
  <si>
    <t>0U8QSSS1HGIF9AUC4ZUU</t>
  </si>
  <si>
    <t>S3RFWE52OBRXGAGRGS87</t>
  </si>
  <si>
    <t>1OCIM682SUAFE8QHAWEN</t>
  </si>
  <si>
    <t>T4RHS0EKN7LNWQFEX97X</t>
  </si>
  <si>
    <t>VHHI22PA6WTKS8JL1U6U</t>
  </si>
  <si>
    <t>5NORHHB2DM6QYXN9YPXO</t>
  </si>
  <si>
    <t>GBS23IVTWF13HQTSRLKD</t>
  </si>
  <si>
    <t>T9MUTAWB24858OCWODZF</t>
  </si>
  <si>
    <t>G74MH7TH74DA1N158A8Z</t>
  </si>
  <si>
    <t>TATX82HW27KYZC2H7C32</t>
  </si>
  <si>
    <t>VZUU70AQG3RGRMWBP84C</t>
  </si>
  <si>
    <t>4XTC2AZN1X4WMYBZ3116</t>
  </si>
  <si>
    <t>L3TI7P56I3YQ9Q21H4PB</t>
  </si>
  <si>
    <t>F5MJ4OLBL735GITZUULU</t>
  </si>
  <si>
    <t>IT66D79YLWBV26X6Y21J</t>
  </si>
  <si>
    <t>WWVKT781N94HLWCFDQGC</t>
  </si>
  <si>
    <t>ZARADCVTVSJBLLXBLK00</t>
  </si>
  <si>
    <t>YN7EGALQLBK6HXM3AFVC</t>
  </si>
  <si>
    <t>RHL5ZAE3R6GCG1NJWX29</t>
  </si>
  <si>
    <t>AGZ43OA7B54NO65M8GZ6</t>
  </si>
  <si>
    <t>U53U1VZJDIT35H1L1VL4</t>
  </si>
  <si>
    <t>F0COSUHXOG22FGAVA2TA</t>
  </si>
  <si>
    <t>XNBKIP306KD2QE5R591H</t>
  </si>
  <si>
    <t>P1Q0Q0QQQTST7HD1394D</t>
  </si>
  <si>
    <t>HVP0O1534TRT18LKKSOD</t>
  </si>
  <si>
    <t>GRK8JWSQ2ZW3P86101ZL</t>
  </si>
  <si>
    <t>MZ1069RGJHF0N144R54D</t>
  </si>
  <si>
    <t>2TUPC0FJKQPRMTRJ8CN0</t>
  </si>
  <si>
    <t>JIH3161W8WU89K66BT8B</t>
  </si>
  <si>
    <t>YQQ917CLJSHC2JADLBTD</t>
  </si>
  <si>
    <t>BTVJC9LCWJEPDKSRU0ZP</t>
  </si>
  <si>
    <t>P3DV71VSPIFX8NWVPOYQ</t>
  </si>
  <si>
    <t>M92NPYIMRAUOCMQHN58Q</t>
  </si>
  <si>
    <t>70ZR4WVW4C1Y22UA8I2C</t>
  </si>
  <si>
    <t>X8L9W16D2IP0OF93VK2M</t>
  </si>
  <si>
    <t>NYSPAJV7EN6DD9SDH8VP</t>
  </si>
  <si>
    <t>2TBYDNL7DXZQGA9SJLHA</t>
  </si>
  <si>
    <t>NVJNB6HPDB6X7K5HRXVA</t>
  </si>
  <si>
    <t>1P6NWYILXNDECEXSA1H4</t>
  </si>
  <si>
    <t>ZLTS9P4BSNL05M5C0E7Y</t>
  </si>
  <si>
    <t>GOSJU67OGVE6J23DUN8E</t>
  </si>
  <si>
    <t>5ZRE6SRFAN95CJX08EJW</t>
  </si>
  <si>
    <t>BS7TMK1Z5QYJVAP05NEF</t>
  </si>
  <si>
    <t>67416I6CM9PIMT6KLK7Q</t>
  </si>
  <si>
    <t>5WALG88Z3R5GE5K2SF1V</t>
  </si>
  <si>
    <t>JH918GIGJ36PS0ATFQAY</t>
  </si>
  <si>
    <t>IIJ28OLHS46UTMF1K8RP</t>
  </si>
  <si>
    <t>JNZQL498DPRX90ZPZ0SW</t>
  </si>
  <si>
    <t>RYZUYEVSUHI8UYUKBMJC</t>
  </si>
  <si>
    <t>FEFXJLGBL8YTJSOZVMQE</t>
  </si>
  <si>
    <t>I88OF245ND9KQBKKWESE</t>
  </si>
  <si>
    <t>99JFA55LF0SXSX6684JC</t>
  </si>
  <si>
    <t>XVP8TG4EY7YZY8YP94WY</t>
  </si>
  <si>
    <t>7DHMXEDENA92BCEU6GO1</t>
  </si>
  <si>
    <t>GSTYTP7HZ0MDMPI8LV2Q</t>
  </si>
  <si>
    <t>BXPWNVKV3O8XDQKNO3P6</t>
  </si>
  <si>
    <t>O9MPPMVMKKLA55U416TM</t>
  </si>
  <si>
    <t>VCEF8YXKXSDK3MN27X9O</t>
  </si>
  <si>
    <t>I3MM8LPJNWWJBSX8AGOY</t>
  </si>
  <si>
    <t>NS8Q1J71U9KYCD8SS0D7</t>
  </si>
  <si>
    <t>9VH0STPUXGKQ7VADV61I</t>
  </si>
  <si>
    <t>TNBLYFPFHGAQ0EXQQ8PH</t>
  </si>
  <si>
    <t>WSZ75HYEWTCPJG75FUE0</t>
  </si>
  <si>
    <t>F0AZ7HDN5XB1AWVCDTXR</t>
  </si>
  <si>
    <t>KMY1GXQLBEBGSGSO7X0K</t>
  </si>
  <si>
    <t>RV0N9JCS10G9DVDBYRJN</t>
  </si>
  <si>
    <t>UI0KIF3N5VW6ATRYD7ED</t>
  </si>
  <si>
    <t>9DU7FLEC96HXPWCZ3Q39</t>
  </si>
  <si>
    <t>V5J322MDKJ49AK45D2UO</t>
  </si>
  <si>
    <t>WOF8LWEYAGA4ME8B3CIS</t>
  </si>
  <si>
    <t>PNCOFC7UPO9KUZG4UH68</t>
  </si>
  <si>
    <t>93U4N6WU9QBVB712J5J6</t>
  </si>
  <si>
    <t>LS1JSFS79UCKKFJIKS6B</t>
  </si>
  <si>
    <t>GXXPIRE1ABM2AOATKUQ4</t>
  </si>
  <si>
    <t>0VZBQRHKZDDU34U3UAND</t>
  </si>
  <si>
    <t>YIQIAQ9OZXF7DF2YERZW</t>
  </si>
  <si>
    <t>BX876JFQQJ3RH2C9SG18</t>
  </si>
  <si>
    <t>ZGYNQOS4FINGOMLHA36T</t>
  </si>
  <si>
    <t>9DCGVDPPLBYOLBHAKGVN</t>
  </si>
  <si>
    <t>A1FASFRRIDUFWQ2L7UB2</t>
  </si>
  <si>
    <t>U7PR3B37PNB5DZCW52YY</t>
  </si>
  <si>
    <t>3X49OLFODLKL6GUQJP4N</t>
  </si>
  <si>
    <t>SQJ9JRQP1RC3HR9LIEQO</t>
  </si>
  <si>
    <t>C2RK6JH6MDTADA7LZ5TP</t>
  </si>
  <si>
    <t>BT7HOPK50BEZ1GNRPC88</t>
  </si>
  <si>
    <t>FEJT4G1ZJ8WYJ08K3IUX</t>
  </si>
  <si>
    <t>L1FABUJTATLGGVEONK8I</t>
  </si>
  <si>
    <t>H2H1IFF7LUEBITC3ISMI</t>
  </si>
  <si>
    <t>8FAH34TVFXLEV4ZX9TE4</t>
  </si>
  <si>
    <t>OY75Y22K5SL0Y8M7JEAL</t>
  </si>
  <si>
    <t>6XSWMPD59Y7EKJH2C52R</t>
  </si>
  <si>
    <t>A4ZEWWCQQF4IAI1F8BDO</t>
  </si>
  <si>
    <t>WTDMDO55697U0WSSIQS1</t>
  </si>
  <si>
    <t>IJ3VA1FN3UP2VEBLRI76</t>
  </si>
  <si>
    <t>J5WN9M9MQLKNZD9AQ3NQ</t>
  </si>
  <si>
    <t>3EIR4HG6Q7LUUZD781F5</t>
  </si>
  <si>
    <t>D85FW01B1FKG3GRDV44S</t>
  </si>
  <si>
    <t>ZDYT5EV2H18KHQ6DC8HF</t>
  </si>
  <si>
    <t>PR1DRIMUCWADKDU6LRM5</t>
  </si>
  <si>
    <t>JDBWLPL0IWNDKAMXFDV8</t>
  </si>
  <si>
    <t>55X6WCB6RGU9L5EPH5T1</t>
  </si>
  <si>
    <t>U0N003896DRW1E8DPPD9</t>
  </si>
  <si>
    <t>RFS3Z487X827DB5A6W82</t>
  </si>
  <si>
    <t>K33CJQ5BSFFR12KUW0Z0</t>
  </si>
  <si>
    <t>85PPO333JT47V7CPQGD2</t>
  </si>
  <si>
    <t>5SMFC8KG9V91VBXENVN2</t>
  </si>
  <si>
    <t>9MBK5V846KLY63C2ABUI</t>
  </si>
  <si>
    <t>9XU6ZVEB3KQZMV6AV6DC</t>
  </si>
  <si>
    <t>3BO3P8LBDJSKLZOHE6ZT</t>
  </si>
  <si>
    <t>2ZVYJ76SE4H5A6M52AMT</t>
  </si>
  <si>
    <t>Q1XF0WHSH0DJJ0BS450E</t>
  </si>
  <si>
    <t>YEBEBS2BBVC0SBXXJIBP</t>
  </si>
  <si>
    <t>X43MR5ADY4MEHSNM1P3E</t>
  </si>
  <si>
    <t>640IQODULNPPJ0A7RKMS</t>
  </si>
  <si>
    <t>CRQLBJABIT7AIRZ330GW</t>
  </si>
  <si>
    <t>DHWPYRDE95GMJTD9XF53</t>
  </si>
  <si>
    <t>2THF19B4NK5VGZ9TVCRX</t>
  </si>
  <si>
    <t>8NRNYXLT6KBTZANFAWH1</t>
  </si>
  <si>
    <t>LLAR3U3G12D5LU5QR2BP</t>
  </si>
  <si>
    <t>HZU2GOMELGAVMM2GWV3H</t>
  </si>
  <si>
    <t>4HXNDFHOIU6CZ3LFPM5H</t>
  </si>
  <si>
    <t>FM3AZ729V688XDIXE384</t>
  </si>
  <si>
    <t>2M3JNIH079XZBOUTDD8E</t>
  </si>
  <si>
    <t>NNX41Q2IAIXDBD0ZQBOL</t>
  </si>
  <si>
    <t>NWA8MOO30P0PAEY6EMSF</t>
  </si>
  <si>
    <t>WR0M0BTTM2JT6ZQNWF1E</t>
  </si>
  <si>
    <t>9SWO0Y2TBPW6QR59LLDU</t>
  </si>
  <si>
    <t>ENHV4E7JI6Q02MY3YZDR</t>
  </si>
  <si>
    <t>ACMNF8LDATNK5V5FSWJU</t>
  </si>
  <si>
    <t>SJ55N476NM0293BU8O6M</t>
  </si>
  <si>
    <t>8D3GXRTO62TXPHTHIS3D</t>
  </si>
  <si>
    <t>M7NHWRULJ8C74K52OQDE</t>
  </si>
  <si>
    <t>HJ65JLHDPW28YM5GZ0ZY</t>
  </si>
  <si>
    <t>MTHPLXNEU1QZP5NGCD6C</t>
  </si>
  <si>
    <t>UCAZ6YZMPQEFFVPPFYNU</t>
  </si>
  <si>
    <t>VUC99GI0MNSMUSH6QEZN</t>
  </si>
  <si>
    <t>5BCJAAYQWEIH9YHXPXHH</t>
  </si>
  <si>
    <t>22LSK38JPJO66QJ0PY6K</t>
  </si>
  <si>
    <t>P8A4KTZ90HI5528QRP6P</t>
  </si>
  <si>
    <t>7VUB38YXZYAXCDUANZ98</t>
  </si>
  <si>
    <t>O1600OB9Y9ZU2ICGTHL1</t>
  </si>
  <si>
    <t>0J78TODF3PXGXIUOA3JM</t>
  </si>
  <si>
    <t>1PA29VHUTIN7YNHYS6ZX</t>
  </si>
  <si>
    <t>UJ2D5ZIRJD1ENZUX5KTW</t>
  </si>
  <si>
    <t>9799YUCPHWJOU658P3VZ</t>
  </si>
  <si>
    <t>A4MSBON1NM618LBS4745</t>
  </si>
  <si>
    <t>2GHPSSOOFGXWIZ2NGN6P</t>
  </si>
  <si>
    <t>UADMLLTFLWQT07N42IVY</t>
  </si>
  <si>
    <t>7585QL95NJYGD764267U</t>
  </si>
  <si>
    <t>UK63HREJD5BRBN45HVZK</t>
  </si>
  <si>
    <t>XCSCNZH0ZBN33CL119TV</t>
  </si>
  <si>
    <t>9ENP1K2ZLB7AYX7EQURX</t>
  </si>
  <si>
    <t>DUNN8AI3GM5PNNY4NLEE</t>
  </si>
  <si>
    <t>EZGS4FEMAE2X3WK01TAJ</t>
  </si>
  <si>
    <t>4P1LB98938CIIYU7U3V3</t>
  </si>
  <si>
    <t>573RKRE4LR4U5AAE7T55</t>
  </si>
  <si>
    <t>76PFLXPT6PEGFYIYUQIU</t>
  </si>
  <si>
    <t>IG8NDOKSNAQY3Y1ECZTO</t>
  </si>
  <si>
    <t>E2PEPBRGC2MA7PPGR895</t>
  </si>
  <si>
    <t>JEOHB0HJIRO5U3EI8NCS</t>
  </si>
  <si>
    <t>A73NW9CXKRKJBVN1XDBA</t>
  </si>
  <si>
    <t>UBX4DLAYJKWCN87LUFQ4</t>
  </si>
  <si>
    <t>YZ4MI7QHB91HGGV5IIN1</t>
  </si>
  <si>
    <t>06N7NNGF2XK5AWCTIUDK</t>
  </si>
  <si>
    <t>7AUU6RBFCX23MXSGFUK9</t>
  </si>
  <si>
    <t>9BHB6JJCZNAGISVTCHV5</t>
  </si>
  <si>
    <t>Q0H2NZJC3ZTAFYZDJ08R</t>
  </si>
  <si>
    <t>C9SM34XN3DO41JBZ9IK0</t>
  </si>
  <si>
    <t>WOH63UWFTGNDXDROFJVM</t>
  </si>
  <si>
    <t>0M45DFOD9HNR2GLBG0A0</t>
  </si>
  <si>
    <t>9X1R35JBUYPEBW1C0PE8</t>
  </si>
  <si>
    <t>JYZMUW5DZJLLGQP2EA94</t>
  </si>
  <si>
    <t>FJYCQKJYFAVR5QY1598E</t>
  </si>
  <si>
    <t>UE4SV6CAMF4404F193CM</t>
  </si>
  <si>
    <t>K9PUA0Q1811Q4K4UJVE6</t>
  </si>
  <si>
    <t>SURM5LI0V5VRJA5EYK6M</t>
  </si>
  <si>
    <t>DE3EVKA6P8YFQREY75E7</t>
  </si>
  <si>
    <t>DV5YLAYFLB8KFEGN8917</t>
  </si>
  <si>
    <t>6XXCSIRGRERE80IYGA9C</t>
  </si>
  <si>
    <t>4WQUADXAYWCZ66Y8LSR7</t>
  </si>
  <si>
    <t>UWG66DYPRYRV2206HH5T</t>
  </si>
  <si>
    <t>SIEE2UJQUII4R90AO4ZZ</t>
  </si>
  <si>
    <t>7XK434Y14AMDT1E1R4JE</t>
  </si>
  <si>
    <t>XG9QBSZWTD5UKLKUAYQK</t>
  </si>
  <si>
    <t>Q7VRY8M8WZFKLAHBDSBY</t>
  </si>
  <si>
    <t>BXHJ9GT7H5TUA68DZDKD</t>
  </si>
  <si>
    <t>WDPAYB3IX6EMJEAE7ORS</t>
  </si>
  <si>
    <t>ETMQA38XDFRKHEJR9A5Q</t>
  </si>
  <si>
    <t>KZF7RRYZSOSLMHK3JO7U</t>
  </si>
  <si>
    <t>KRN120RMYEM2CUU7IJBA</t>
  </si>
  <si>
    <t>LQYZUXYOPMXW307S6OR6</t>
  </si>
  <si>
    <t>T96IAMPV14WJNY0O182S</t>
  </si>
  <si>
    <t>9SO68UNFBUJ4KRHSHJA9</t>
  </si>
  <si>
    <t>NH1CG1635GOEFKHHC2S2</t>
  </si>
  <si>
    <t>QADF27JWKOSI5LBNTRTG</t>
  </si>
  <si>
    <t>6EUP56ZA5HI7BX6OXETN</t>
  </si>
  <si>
    <t>LRWV9Y5UIAYL5JVIPW0J</t>
  </si>
  <si>
    <t>F7ABTO4ZWDZT3LNYUV8U</t>
  </si>
  <si>
    <t>M7JL6DB57HT3L5KLKGA1</t>
  </si>
  <si>
    <t>MXYS1Y8JU0SP5S0QPMAT</t>
  </si>
  <si>
    <t>OV6PHF2CAFXSK0AKT5F2</t>
  </si>
  <si>
    <t>DH0DGDKVUU071X1S2JJ5</t>
  </si>
  <si>
    <t>KLUWKSP6WHVQ7BE5C12I</t>
  </si>
  <si>
    <t>GKXLJ28SQLVXFSV5GVLU</t>
  </si>
  <si>
    <t>YC4HTMNMQHGMO40XB1PH</t>
  </si>
  <si>
    <t>5VZTRIIZV6HOSI8S4PGL</t>
  </si>
  <si>
    <t>04FAQOV85UVDASH4N235</t>
  </si>
  <si>
    <t>UAZYVMS47B8W84RKJ0UM</t>
  </si>
  <si>
    <t>PCLBIPQOGNDGI6TFBU23</t>
  </si>
  <si>
    <t>YING2NPK418IV4YENDW1</t>
  </si>
  <si>
    <t>QNUGQYY575RJNRTXUF11</t>
  </si>
  <si>
    <t>BL4XM1U0OH51M7US0BPR</t>
  </si>
  <si>
    <t>XVHY8C4HSXU0CF2QI4W3</t>
  </si>
  <si>
    <t>IOLI0KY4T4C9PEQNYDOQ</t>
  </si>
  <si>
    <t>WJA09SS2I6SN9F6VG7S5</t>
  </si>
  <si>
    <t>ZTIQN0B2JQ8DLM5BHQS6</t>
  </si>
  <si>
    <t>BXJMFZJSI6WK7XPSAMRG</t>
  </si>
  <si>
    <t>YGKAOS1KYGZZANVZ481S</t>
  </si>
  <si>
    <t>1KBSEPGJ740P1CHYBQ6I</t>
  </si>
  <si>
    <t>JQWLW9US5DPOQXW8IA3L</t>
  </si>
  <si>
    <t>RBZA8BD0SHVA2HTF6HFM</t>
  </si>
  <si>
    <t>1RB0BFLQTG2W7SEXBOYG</t>
  </si>
  <si>
    <t>DVUDNG2TBSNZAPJO9WVS</t>
  </si>
  <si>
    <t>Z1SDVPEHUTH5YOWGNNZJ</t>
  </si>
  <si>
    <t>HNFXW2U92R2NHEU20SQN</t>
  </si>
  <si>
    <t>GZ5TB1N7L9W8DHDCGYMJ</t>
  </si>
  <si>
    <t>S1FHH92DNU8WL0O94K07</t>
  </si>
  <si>
    <t>GI5F4WGPKU432OXQBUSL</t>
  </si>
  <si>
    <t>YEOCRGP3BEMC6BJA2DCL</t>
  </si>
  <si>
    <t>304SICQJTQ8M7I3G2CGR</t>
  </si>
  <si>
    <t>8GHQWCEF8HFZ6VEKK94Y</t>
  </si>
  <si>
    <t>IODQZTGT00WU1UKM1MZC</t>
  </si>
  <si>
    <t>K8SM1MPWI3BS3PS30WJY</t>
  </si>
  <si>
    <t>8GI550UYIM4MFYFL3Y7Q</t>
  </si>
  <si>
    <t>IXK1X4RI0PGDHBSAHWLV</t>
  </si>
  <si>
    <t>ZG76NRCIXYB7PQIX37V2</t>
  </si>
  <si>
    <t>HWO8YMNAM2LVZIGDV9DE</t>
  </si>
  <si>
    <t>3R46SL9CDOPSHHKIXP5P</t>
  </si>
  <si>
    <t>BWQCP72K8XINGE5J250E</t>
  </si>
  <si>
    <t>8DV2H0WUYJ7PRSUEU2E6</t>
  </si>
  <si>
    <t>4Q7503EZUK4BA2IU9765</t>
  </si>
  <si>
    <t>AEAYPLB583M753NOXGXI</t>
  </si>
  <si>
    <t>3Z3DGPBJKU713UCW6BH3</t>
  </si>
  <si>
    <t>MGI35ZV6CR9NT7E7K9WZ</t>
  </si>
  <si>
    <t>N8F519BRQ5FE1HIKABQF</t>
  </si>
  <si>
    <t>83XD9NXOM1L47Y83X3QK</t>
  </si>
  <si>
    <t>LLU8RQVNAX5J9F5HSSLD</t>
  </si>
  <si>
    <t>43TAUIAHC70VYNH35HX2</t>
  </si>
  <si>
    <t>C4GKXJ3L5A47BHI0YX7L</t>
  </si>
  <si>
    <t>YP4OASNEMAOA1SZDPWZ7</t>
  </si>
  <si>
    <t>6WWNN5Z26KPHWEEBWNQF</t>
  </si>
  <si>
    <t>I0FWAPIN807D8RS80NMN</t>
  </si>
  <si>
    <t>GQYT4DL1T98RQNWGRDGH</t>
  </si>
  <si>
    <t>XJI3NML2W04ST29G35BX</t>
  </si>
  <si>
    <t>FQYMI4WR9956YI6GPHR0</t>
  </si>
  <si>
    <t>X94ZWKN0O75JSITJH4IP</t>
  </si>
  <si>
    <t>MQZLVJ20DOKXMIHUNLJ8</t>
  </si>
  <si>
    <t>L1ZN50DW8C9AOAJ4D11K</t>
  </si>
  <si>
    <t>AJLM6ZCOTJYGJ1OZYQIO</t>
  </si>
  <si>
    <t>4BAMY7XQ9KINSAIE0Y01</t>
  </si>
  <si>
    <t>FTAU48U5FBIVV67AZ7SE</t>
  </si>
  <si>
    <t>KYGSRR6LXRINVPI0STZ2</t>
  </si>
  <si>
    <t>U8ZRW3A30R8N9UUT1DGO</t>
  </si>
  <si>
    <t>HJ080HPA7ESBEQQG0UOW</t>
  </si>
  <si>
    <t>W09ZMUO6QGIE0CPZJWMK</t>
  </si>
  <si>
    <t>TCGCU44D0ISR2KJR8DM0</t>
  </si>
  <si>
    <t>GYAWDD1GHY1BN3NTNRPK</t>
  </si>
  <si>
    <t>QXPMXR58AIZKQCE5FHR3</t>
  </si>
  <si>
    <t>JKRGFHWXLLWG9Q0KAFLV</t>
  </si>
  <si>
    <t>6F2RXQ8N8AYHX6DY6IA9</t>
  </si>
  <si>
    <t>PX23GMEK5157NC4PPIQN</t>
  </si>
  <si>
    <t>CBYZCJNM3XBMXHIZNG4U</t>
  </si>
  <si>
    <t>28T99U89H0KL0CM4442Q</t>
  </si>
  <si>
    <t>14ULQVLP11LT7924P2OE</t>
  </si>
  <si>
    <t>MWQ0X4WUJC13413YOJZM</t>
  </si>
  <si>
    <t>FZYSS2JZE1DBKE73KSQP</t>
  </si>
  <si>
    <t>HOKP28Y51JPST6XS851C</t>
  </si>
  <si>
    <t>5BNSJMVV3Q8XPXAE2PUK</t>
  </si>
  <si>
    <t>CIOJR89BBNOCZCDWXJM2</t>
  </si>
  <si>
    <t>YSGV48ND6F7S1STZ8SEM</t>
  </si>
  <si>
    <t>R2KKPLWI467HJEP7ONZM</t>
  </si>
  <si>
    <t>58HKYKKWPQ8GQ6QWAENR</t>
  </si>
  <si>
    <t>19ZAHE3RK5FZMMU2ZR0B</t>
  </si>
  <si>
    <t>FFZ0S8ZBD8BV23YHAG6G</t>
  </si>
  <si>
    <t>4LTH4JVTBNNF9MTZAP54</t>
  </si>
  <si>
    <t>6X34KIVKPAUUHAT6JOO3</t>
  </si>
  <si>
    <t>1KOFSH4I0R0COYOPCK1Z</t>
  </si>
  <si>
    <t>MDSKSB0SQ0H0Y4CFOR1Q</t>
  </si>
  <si>
    <t>PJUISC5H63M48F6VUZ54</t>
  </si>
  <si>
    <t>9QIBQTBANSZ86XUY20YU</t>
  </si>
  <si>
    <t>JXUWPP6JURVLCFSB71JT</t>
  </si>
  <si>
    <t>IANV1HCXSZ79DPTNE135</t>
  </si>
  <si>
    <t>T14MTH1MVYF141M71N7T</t>
  </si>
  <si>
    <t>1ROCZPZNS0FNGP9I87ZB</t>
  </si>
  <si>
    <t>X1R89O6GDDVB5R9GAUS1</t>
  </si>
  <si>
    <t>2XZDOBCOSF8IA4QW3P1S</t>
  </si>
  <si>
    <t>FNKCBXZ2XD79DU3RULCU</t>
  </si>
  <si>
    <t>KXNTVMJJ75Q8QNAF1DDC</t>
  </si>
  <si>
    <t>U208XAM584OYGUPWIFAG</t>
  </si>
  <si>
    <t>Q7H1M7TCT8YH5PVMKYCW</t>
  </si>
  <si>
    <t>Y0199SKIIX2V24UJ7A2T</t>
  </si>
  <si>
    <t>FWPHB5UAYHYK5S7FRCF8</t>
  </si>
  <si>
    <t>BBWL2L03DN93LI4CSYMQ</t>
  </si>
  <si>
    <t>JF4BXBN3FXNKY4LTV9JT</t>
  </si>
  <si>
    <t>LTOGJ923ZESILRVR95AD</t>
  </si>
  <si>
    <t>XPMIMEJIWP3X1YLGUD1K</t>
  </si>
  <si>
    <t>GJV2DCP2M39F6O32XXUJ</t>
  </si>
  <si>
    <t>2PPKJSABER8SZG6QG91T</t>
  </si>
  <si>
    <t>ALTHVAHDWG61FDT6HUKF</t>
  </si>
  <si>
    <t>7B1M77XBHNSP4S4V3OIS</t>
  </si>
  <si>
    <t>HB1RJ2DKZFHEP29SUN2K</t>
  </si>
  <si>
    <t>FSECALPAE52NSP0ZVN4J</t>
  </si>
  <si>
    <t>H8BAFPV380F7W2JNF8HN</t>
  </si>
  <si>
    <t>K9FRWD9SZ0X09XK21VVU</t>
  </si>
  <si>
    <t>65MFWNGCGENWHWZVJICL</t>
  </si>
  <si>
    <t>80H7M4ZKEDLT2E3SC0PS</t>
  </si>
  <si>
    <t>JLA4S0K7HCI8WX5579JH</t>
  </si>
  <si>
    <t>2112FIV27IMTUPE72U3E</t>
  </si>
  <si>
    <t>W03L6HXN4Q6ANGK82DIP</t>
  </si>
  <si>
    <t>AUVE17QY4FF3F50YH80X</t>
  </si>
  <si>
    <t>2SGJ78UY0HKP8M6765A6</t>
  </si>
  <si>
    <t>ZAQ68BJAK4HRP71FVTYW</t>
  </si>
  <si>
    <t>3YUE7JTRA2QQP2HPCYXA</t>
  </si>
  <si>
    <t>FC3XIE4RBBBAQWCWS1SP</t>
  </si>
  <si>
    <t>A1Q005KQIV1LAOMRGO4P</t>
  </si>
  <si>
    <t>ZRFGZ65TJX4L55ACXI9K</t>
  </si>
  <si>
    <t>SGAOF7P4CCO0JBABJ0YE</t>
  </si>
  <si>
    <t>ZXW04IBFI6U4X6A4RJYF</t>
  </si>
  <si>
    <t>6LGKLUZ0DHA54SIDOAPE</t>
  </si>
  <si>
    <t>T6TVM4Z6SHZZ8SCFFJOC</t>
  </si>
  <si>
    <t>5OKZTESR28910CENPZQZ</t>
  </si>
  <si>
    <t>L0A6V06Y9R129OH9VSQ7</t>
  </si>
  <si>
    <t>P8QX7FXSQJYCKJO9TXDM</t>
  </si>
  <si>
    <t>TH8ZQOXET70SEVSK8NK8</t>
  </si>
  <si>
    <t>I82QO5TZ2UCLMWQIYHR0</t>
  </si>
  <si>
    <t>WCYJ6OVPK9TDNA9591I4</t>
  </si>
  <si>
    <t>QCO7SZ1196S8RMV46IGX</t>
  </si>
  <si>
    <t>ILI7ZLHCPF8VZ6ZACDOT</t>
  </si>
  <si>
    <t>A305VOD02J2637R5ZTEK</t>
  </si>
  <si>
    <t>KRKCSFVUT4R4N7IH23W4</t>
  </si>
  <si>
    <t>MW6PVY84CKA9YQBGS28H</t>
  </si>
  <si>
    <t>8EA1F09NXPHGCXVDMWHN</t>
  </si>
  <si>
    <t>GKHVPH6190OM5DHWNGYZ</t>
  </si>
  <si>
    <t>FVTSMSG356RUGSUS6QI2</t>
  </si>
  <si>
    <t>OOTT6KDGZGIN91ON22PP</t>
  </si>
  <si>
    <t>3UWSPLN3HPGWUR70ZF83</t>
  </si>
  <si>
    <t>6Q867Q554NSDOKTW0GYP</t>
  </si>
  <si>
    <t>IR2QE9HM2NHMBW4NMIUH</t>
  </si>
  <si>
    <t>C1NJ66D3ZY9D9OY5FSGO</t>
  </si>
  <si>
    <t>10BRCNP8DY37F5QF7733</t>
  </si>
  <si>
    <t>3P78285H6QDSFB0BSUJN</t>
  </si>
  <si>
    <t>L055TJ8Q8KDLZYB3I9FK</t>
  </si>
  <si>
    <t>78PFZTP4EDJGOHO129PX</t>
  </si>
  <si>
    <t>X507GDP79L333DRGQUPJ</t>
  </si>
  <si>
    <t>U7T4BGM2G0PNZ93P7JGZ</t>
  </si>
  <si>
    <t>4RGCK3WLBEZD53X634W2</t>
  </si>
  <si>
    <t>TLDG44OQJA9JPPFDSRCP</t>
  </si>
  <si>
    <t>5LQ9U65J4EJXRB62WFZ8</t>
  </si>
  <si>
    <t>R4QUFDHSADJDOO0N79XJ</t>
  </si>
  <si>
    <t>FVPMYE9BVBDHLDGZEETN</t>
  </si>
  <si>
    <t>T1ZJ2M6EP62ONB818GY8</t>
  </si>
  <si>
    <t>F26V3AJNSV4VGMUP2WR3</t>
  </si>
  <si>
    <t>65ASX18Y6YUE9DZSOZBM</t>
  </si>
  <si>
    <t>WAXS7PEB6K75K8XW259B</t>
  </si>
  <si>
    <t>MXAH78VWEXFG69UC0QCT</t>
  </si>
  <si>
    <t>0DN9P52WLT2B1ADNBZGJ</t>
  </si>
  <si>
    <t>RMROEY2J2EWH2MJM7I3S</t>
  </si>
  <si>
    <t>T3D55ZGOORVA78RWLA6Z</t>
  </si>
  <si>
    <t>IF5TYOU13HDQEYJDI8YM</t>
  </si>
  <si>
    <t>DN16UDSQM7WTMAO7B6BL</t>
  </si>
  <si>
    <t>K9HKT97I227DJ4S4N3A2</t>
  </si>
  <si>
    <t>HAGXSOV672N06TDJM13K</t>
  </si>
  <si>
    <t>J5OF25V3O21JD3Z0N0LC</t>
  </si>
  <si>
    <t>VZKDDBEK126H2X4SHPIZ</t>
  </si>
  <si>
    <t>IZLGSPDIZ1H7WO542PTH</t>
  </si>
  <si>
    <t>N0V1B5U85A3D9C0YWKL0</t>
  </si>
  <si>
    <t>10OA69ZNEZOIKVYQEHKJ</t>
  </si>
  <si>
    <t>TQEUMB46557GHLZ6R5WV</t>
  </si>
  <si>
    <t>QAEVOH27H21HR89AFJXV</t>
  </si>
  <si>
    <t>9UG13AYKNCOOO2GZZYU2</t>
  </si>
  <si>
    <t>O36ZPCQWCLZZ4HGYTL63</t>
  </si>
  <si>
    <t>UPDT25TAGL2TIKRA2DX8</t>
  </si>
  <si>
    <t>BQPOKL015CNYBTDS5M7W</t>
  </si>
  <si>
    <t>W0W6LWPNQ79VZJZO5IKT</t>
  </si>
  <si>
    <t>A8EU7RDHWRQC1FQSHYOA</t>
  </si>
  <si>
    <t>F4E2BAE403M2DMRHCE5B</t>
  </si>
  <si>
    <t>TGJJY48VOKVIVU40RVHZ</t>
  </si>
  <si>
    <t>WN39OTYB5KJZ7LNUJD55</t>
  </si>
  <si>
    <t>CJQJIRNGKINBTXTG99BA</t>
  </si>
  <si>
    <t>IZCJN9G57IBU3K3CP61B</t>
  </si>
  <si>
    <t>K1VNDNUE93UVOTJE0UH6</t>
  </si>
  <si>
    <t>C0CHPCP4K39YQYXHWALM</t>
  </si>
  <si>
    <t>YEGYFQJXPBK5I71I5NA4</t>
  </si>
  <si>
    <t>P0LWXUMW3KVJJELVJAM5</t>
  </si>
  <si>
    <t>VROT7QWYRMBHH8EV2IVX</t>
  </si>
  <si>
    <t>LRPLZTFNMDOY3T8W3P4Q</t>
  </si>
  <si>
    <t>CYK1157ZHRQ85A0Z78WG</t>
  </si>
  <si>
    <t>48MJEE5ZYSR728T4JXN8</t>
  </si>
  <si>
    <t>5LYQXJ7XVH79N7PYINR1</t>
  </si>
  <si>
    <t>IZY1217UOB97NZMNTGUX</t>
  </si>
  <si>
    <t>3BJXF1361AW6NNM0PVI0</t>
  </si>
  <si>
    <t>76Y2072AP6W4YEOE3N03</t>
  </si>
  <si>
    <t>M0C1ZC0N3LCXZW4LVFT0</t>
  </si>
  <si>
    <t>C302O8YLL7IXEK5L00V2</t>
  </si>
  <si>
    <t>LLJ6ZHJT8872RAXBZB42</t>
  </si>
  <si>
    <t>IDUZKCZZUEYY8QIGVPQE</t>
  </si>
  <si>
    <t>DZBVN9790OQ0L27P7E5J</t>
  </si>
  <si>
    <t>DT83JJFV3LDN95DJ4X2S</t>
  </si>
  <si>
    <t>UP7YMOAROBLUYZ62R4QR</t>
  </si>
  <si>
    <t>X2DCBXT62G2R4J315WV5</t>
  </si>
  <si>
    <t>FARSB57GDTC0AXMTLAQG</t>
  </si>
  <si>
    <t>LUI3TG30L7UMAHSLJ0SM</t>
  </si>
  <si>
    <t>ONQRTMG8JL5OITG9PIO4</t>
  </si>
  <si>
    <t>RLIDZFU72AYUVX6SB0UM</t>
  </si>
  <si>
    <t>2LPYSNBCUI3I9X18ET6L</t>
  </si>
  <si>
    <t>HB6UNW9GDHUHNP0SF7RJ</t>
  </si>
  <si>
    <t>7SUBLZ5KX6N1SKAI34R1</t>
  </si>
  <si>
    <t>G091M71FZMF259ICJ2W4</t>
  </si>
  <si>
    <t>GB6FV5PAB30HZRSLAYS3</t>
  </si>
  <si>
    <t>YK8ZMBS6K1UWYZO2LR2C</t>
  </si>
  <si>
    <t>NIEK5HQQ9441RIRYG8UW</t>
  </si>
  <si>
    <t>R25L0S3JO6PR0A1TFHT2</t>
  </si>
  <si>
    <t>BWQV7GX35J8F1VG8Y4PM</t>
  </si>
  <si>
    <t>KYEAR8P41R0UNG5FQTB5</t>
  </si>
  <si>
    <t>INHBZFLKGC3F8QYBKG88</t>
  </si>
  <si>
    <t>4S7KDFAT8BEGR2AXYRT3</t>
  </si>
  <si>
    <t>KEXFFQ745D2XGEUAQMZB</t>
  </si>
  <si>
    <t>70PYHONEMOF5FJDA5XP3</t>
  </si>
  <si>
    <t>3YBJBNGN85TRSDD7HX1J</t>
  </si>
  <si>
    <t>JONS0VHZLOA8232EE607</t>
  </si>
  <si>
    <t>EIMDN5Z2N0NJZK9NRASY</t>
  </si>
  <si>
    <t>MHIJP9BT2R1BY550EDPH</t>
  </si>
  <si>
    <t>XNNO2JSQNV784R13UXVN</t>
  </si>
  <si>
    <t>L9L71F4NCX3HQOTUUMQJ</t>
  </si>
  <si>
    <t>FVT2UD4WJFTTMCE1G13O</t>
  </si>
  <si>
    <t>AY4RD2790A5476ES571Z</t>
  </si>
  <si>
    <t>TI9N3CFSDLMVZ5WPBGBW</t>
  </si>
  <si>
    <t>J4OPF609BU2ODHGU49PS</t>
  </si>
  <si>
    <t>NPI980H3UQQ229ELYO6E</t>
  </si>
  <si>
    <t>1QK6LNGU76L37WE5G75I</t>
  </si>
  <si>
    <t>H4BMA7285LIDXLYY2MC1</t>
  </si>
  <si>
    <t>MJ5YVDZFIG1WCJM8KBGE</t>
  </si>
  <si>
    <t>1L2Q9AF7DLSGYUK6NFU2</t>
  </si>
  <si>
    <t>N5HHL2CPIAWNMLY28L2J</t>
  </si>
  <si>
    <t>4V9FDO22WVLBSDFK8O73</t>
  </si>
  <si>
    <t>UAVTB9M3EURIKI9817DA</t>
  </si>
  <si>
    <t>LFABT7IHZWUGPAKDM2FF</t>
  </si>
  <si>
    <t>H0TS8V5C7HUTV8UKHI13</t>
  </si>
  <si>
    <t>FYX2U8PVE5YUO3EHILCC</t>
  </si>
  <si>
    <t>RE0NU1PS4KDCC22WQDNG</t>
  </si>
  <si>
    <t>TCVY75G3YWPQHNJWF07Z</t>
  </si>
  <si>
    <t>9KKHC1BKS7PVNY24OMW9</t>
  </si>
  <si>
    <t>6NOLUFJ0BCFHEJRBGU34</t>
  </si>
  <si>
    <t>6OZVTOGRQDAPD3XVWHMR</t>
  </si>
  <si>
    <t>HV9E9FAT7SS550YPQ1Q3</t>
  </si>
  <si>
    <t>KY5S1FUFKDHCZOTQGJ95</t>
  </si>
  <si>
    <t>JLIK83Y65FVOBWW4M8ZG</t>
  </si>
  <si>
    <t>MEAS6B4Y9HHXA1CM7SCV</t>
  </si>
  <si>
    <t>FXLOOSXLUB9PKW78R2SU</t>
  </si>
  <si>
    <t>VYEQ0VJHEFNL47HO4HJ6</t>
  </si>
  <si>
    <t>F578Q55EFQK11JZ7XNXE</t>
  </si>
  <si>
    <t>GWM3FOPJNK8NUGS7IAQD</t>
  </si>
  <si>
    <t>YO3J3OHH6TLS8Y9L4AGG</t>
  </si>
  <si>
    <t>R6BD627ZFD711H7JKC07</t>
  </si>
  <si>
    <t>HQNVMIILDZ9X76IR6WMA</t>
  </si>
  <si>
    <t>QFER7G12KYG8SAFOIKKO</t>
  </si>
  <si>
    <t>2EX3TBPREFEXKQA83E1G</t>
  </si>
  <si>
    <t>S1TPFW33NC1L3O1HND5C</t>
  </si>
  <si>
    <t>6I2A8K4FE5J7U9D4EEFM</t>
  </si>
  <si>
    <t>Q3CBH19RG0V48LIQE6BY</t>
  </si>
  <si>
    <t>86IE8EOC8ZQQNGFQZQIV</t>
  </si>
  <si>
    <t>Y4N2MNUD073N0IWTX8MK</t>
  </si>
  <si>
    <t>715EL520EGT3YA2VBMQT</t>
  </si>
  <si>
    <t>7SM2MXIW2IVAAQ3HO0IR</t>
  </si>
  <si>
    <t>MR9K17UYLMVQFZ9ICY7K</t>
  </si>
  <si>
    <t>CYYSOJYDML81LL0DIKPO</t>
  </si>
  <si>
    <t>GVZJUQUYC2A789TBRDOV</t>
  </si>
  <si>
    <t>Y0NPTE85UDIW7V2Y8TT4</t>
  </si>
  <si>
    <t>AJYUDC71Q71SCHVCU1CL</t>
  </si>
  <si>
    <t>IOSB1EQCIKUQ6NGOUG20</t>
  </si>
  <si>
    <t>36G3UD6MESHJLSV6ICXG</t>
  </si>
  <si>
    <t>7M615TENZKALOEHB761K</t>
  </si>
  <si>
    <t>4SD7KVLIC44JFWK91OJS</t>
  </si>
  <si>
    <t>E76XWEDUB5WWY2UTULYS</t>
  </si>
  <si>
    <t>NG519IX25HHRRQK6ANG7</t>
  </si>
  <si>
    <t>1Y8MHTPG73KZTQQ0VNWG</t>
  </si>
  <si>
    <t>5OE46C9MJXHLHMIXERO7</t>
  </si>
  <si>
    <t>XDWSX0U5E0KQVV9TIAGG</t>
  </si>
  <si>
    <t>O52EC383GV7957AIC8CF</t>
  </si>
  <si>
    <t>5XXULR84WG8QS97TDLWM</t>
  </si>
  <si>
    <t>X5DGPOZB5241DI85KQCZ</t>
  </si>
  <si>
    <t>JEZIDX2OYMFSD7SKDV28</t>
  </si>
  <si>
    <t>RE3PFQZOTUKM3DQDYCQW</t>
  </si>
  <si>
    <t>7FO8ZBGL6U9Q5S0VTY73</t>
  </si>
  <si>
    <t>4SV6AT16FJBB6JZFGFFI</t>
  </si>
  <si>
    <t>NZAVXLQI4EJTM2NS2PIF</t>
  </si>
  <si>
    <t>RBXFZ81GCIRLXHSLAC8B</t>
  </si>
  <si>
    <t>A5SIJHBMEQW3NWOCGYCP</t>
  </si>
  <si>
    <t>SVR8PKU7RCA4QG65WGRP</t>
  </si>
  <si>
    <t>XRVI9L48UEVLMI909TXG</t>
  </si>
  <si>
    <t>NDMYWFH7JHL08U4WQFZQ</t>
  </si>
  <si>
    <t>WYEI4XX4MNT8DAD8JC5M</t>
  </si>
  <si>
    <t>AXALDO44JDYQGQF8GSIJ</t>
  </si>
  <si>
    <t>XURRUKQO62T3WM13XR8S</t>
  </si>
  <si>
    <t>29VHXJY02KN2ZD2JTI4E</t>
  </si>
  <si>
    <t>CB4MJ4E4J19R1ULVAX0R</t>
  </si>
  <si>
    <t>4I50X8YJ384EKQYRUDEK</t>
  </si>
  <si>
    <t>JJEBYJHOJK3MS8SZMMVF</t>
  </si>
  <si>
    <t>FS4DG3N4FKM7SKYQOZPH</t>
  </si>
  <si>
    <t>KN1RSH5R8QJ5A4QAYHFU</t>
  </si>
  <si>
    <t>40HFZOU8XM5YPU43LNMI</t>
  </si>
  <si>
    <t>6T22IG7GQHAMBGNKBTTA</t>
  </si>
  <si>
    <t>B3D6K9L7CTSC7X6EDG8M</t>
  </si>
  <si>
    <t>75VBEEHIAUT7TVPPVY6L</t>
  </si>
  <si>
    <t>DOHA3IG6YCKOR3YIV6U4</t>
  </si>
  <si>
    <t>2ZZ5E2HOHI10IUGD1AV1</t>
  </si>
  <si>
    <t>BH8J2RR60RBHLAOI5PGZ</t>
  </si>
  <si>
    <t>GUJN89H5UVY2BRHRLBBQ</t>
  </si>
  <si>
    <t>HQPJWJRVVKF2VUMOWTH9</t>
  </si>
  <si>
    <t>6VCF9J7QJE48YZ4T3BPQ</t>
  </si>
  <si>
    <t>YBJZFWV2PHUHGBUD4N0K</t>
  </si>
  <si>
    <t>C6BTWVIVSHRIR7KTFUMB</t>
  </si>
  <si>
    <t>TWARIN9FZOP55M485I1D</t>
  </si>
  <si>
    <t>X02YP39JOTE9GIA01E78</t>
  </si>
  <si>
    <t>SS2DMLGLABLYHWV7TSJ0</t>
  </si>
  <si>
    <t>BVAWO4T734T4R470K2IT</t>
  </si>
  <si>
    <t>EHTAZLES8LN7JGXRHYHM</t>
  </si>
  <si>
    <t>67RUPRO79Q17XXDHLOIE</t>
  </si>
  <si>
    <t>VI5W7OA93416K7A1G9UQ</t>
  </si>
  <si>
    <t>YVM0LJJ9V9Y7ZAPMXI3D</t>
  </si>
  <si>
    <t>6L00DP3G5EOOTWMJVL4R</t>
  </si>
  <si>
    <t>7V2YKXLFJRQCNSALZ7UF</t>
  </si>
  <si>
    <t>QVAJ6E221WZMYYQY2SSH</t>
  </si>
  <si>
    <t>MMXB53BXWEAB6GZRFEII</t>
  </si>
  <si>
    <t>HVRQPTKNXF2YR48D70AR</t>
  </si>
  <si>
    <t>5IOARIQ6ME9ZO4R6LFAQ</t>
  </si>
  <si>
    <t>YZ8DFCRE7D8R7CC2FYBU</t>
  </si>
  <si>
    <t>A0SY2ZG6LK00U6JGXB5Y</t>
  </si>
  <si>
    <t>E008HSE36HYWTNYFEDDA</t>
  </si>
  <si>
    <t>MS8QD5TLHN6VNV0SQL71</t>
  </si>
  <si>
    <t>E3130JL1IYSNLS7SH4ML</t>
  </si>
  <si>
    <t>OUS05RXNOR5947P6MCM8</t>
  </si>
  <si>
    <t>ZOE823TZ9HKGLQ993VRN</t>
  </si>
  <si>
    <t>U6MEHLIMUR0DXP5DS3O4</t>
  </si>
  <si>
    <t>EALTJHFWJHUK64HRULHB</t>
  </si>
  <si>
    <t>EPJ2N04VAR2JPFV0LY32</t>
  </si>
  <si>
    <t>BA5SRKNLYH6TA0L1QVGB</t>
  </si>
  <si>
    <t>8PS1GPMR9ND8N3EE9VFG</t>
  </si>
  <si>
    <t>C9VPFFAZU2NRP2LDRAV1</t>
  </si>
  <si>
    <t>PUTKNX7NGZ0UQWFWB1AB</t>
  </si>
  <si>
    <t>EKQHY0S1ILKFFNF25SH3</t>
  </si>
  <si>
    <t>D2MWY66GF9KP2A923OWE</t>
  </si>
  <si>
    <t>YEGFB90U69S8G0I4KZUM</t>
  </si>
  <si>
    <t>3BZPCC5Z13LPQFN5GNX6</t>
  </si>
  <si>
    <t>80SHM9RXIP2R0U3GQYWU</t>
  </si>
  <si>
    <t>456IPLUY3CXGYUA77Q2D</t>
  </si>
  <si>
    <t>IEJXPKKPQO0BR3ULZWOW</t>
  </si>
  <si>
    <t>EC5B20S9I7THSMRNL00A</t>
  </si>
  <si>
    <t>DNW56QGL8UEH241EMMJS</t>
  </si>
  <si>
    <t>8G6UZH2XEVNMQ1P85VAC</t>
  </si>
  <si>
    <t>ADFZPHQ9YDGIS46PB78D</t>
  </si>
  <si>
    <t>UYQUC2C5GR9FTX3QU90C</t>
  </si>
  <si>
    <t>FI64YWIIUO2YZFFO4DFE</t>
  </si>
  <si>
    <t>HM72Z63YHX70ZEGKQE5T</t>
  </si>
  <si>
    <t>M36GTIN2PWKYKXWY1YPE</t>
  </si>
  <si>
    <t>DQUXZ0Z4EZ9KHVI1L5OG</t>
  </si>
  <si>
    <t>R0N2FGKLOFGF39CCIUHN</t>
  </si>
  <si>
    <t>BWBE32DXGT1YMLP7VKJF</t>
  </si>
  <si>
    <t>PKT4DL6O2A7SZG4BOCE6</t>
  </si>
  <si>
    <t>8LFGGNM4NAX8DLCI9PG7</t>
  </si>
  <si>
    <t>EJT6N5LV6758WHZEOXYJ</t>
  </si>
  <si>
    <t>E09JMVSTFMXZEU2L9TI1</t>
  </si>
  <si>
    <t>G2RZH4C3KSINOZIJM09T</t>
  </si>
  <si>
    <t>RK89HNXTF3FIBYXIK4QF</t>
  </si>
  <si>
    <t>UUEBQUJ1MS876OHIQ0GF</t>
  </si>
  <si>
    <t>5O25C1K12WJDDXPTXQSE</t>
  </si>
  <si>
    <t>SB7A59GZT490EO6C6DTY</t>
  </si>
  <si>
    <t>KWPTSRROS9O1IDDVV7S4</t>
  </si>
  <si>
    <t>8R9DY8JHRDZFS7EHGCHO</t>
  </si>
  <si>
    <t>0ULYVBTHA61TXB4GGUI8</t>
  </si>
  <si>
    <t>1WPLQ5YDEUAGR7WNE2XP</t>
  </si>
  <si>
    <t>G6XLUV910IZF3ZYWD45U</t>
  </si>
  <si>
    <t>WBRC638S1RKI6KPRZWAP</t>
  </si>
  <si>
    <t>ECA1N8YR1YSUWKV68OR1</t>
  </si>
  <si>
    <t>YQEWXF84D8V5RHYGBIV9</t>
  </si>
  <si>
    <t>ZTSO90ULQ7IN3GLW4QTQ</t>
  </si>
  <si>
    <t>OPXP43XQX6WS7YXL8NEE</t>
  </si>
  <si>
    <t>M0DIO1CJ6R2IEB3VY4WX</t>
  </si>
  <si>
    <t>T1MVVHOAW3EC32PJ6G1K</t>
  </si>
  <si>
    <t>QET9TNTQ9IIHOSYRNSJO</t>
  </si>
  <si>
    <t>AOO6A8EBSOUCN2MSL2UU</t>
  </si>
  <si>
    <t>MKVVE9QSJNIWXGQ43IEF</t>
  </si>
  <si>
    <t>HUN40PBY1PPTON3SBVYN</t>
  </si>
  <si>
    <t>80CGQMWOHKFF65P8QEKE</t>
  </si>
  <si>
    <t>IXS29TMCSMFRV9UAOA3F</t>
  </si>
  <si>
    <t>J59EIHEJKHE9OP2KEGS9</t>
  </si>
  <si>
    <t>PXZNAWVY23GYJYSINQB8</t>
  </si>
  <si>
    <t>751I6JRQ9TA6YU79R7LI</t>
  </si>
  <si>
    <t>IEXA4RA1QQH0JHSY53C4</t>
  </si>
  <si>
    <t>S96SL4K8WJPQ6PQ371SH</t>
  </si>
  <si>
    <t>J3T6ECFBL39EDP4RHJMP</t>
  </si>
  <si>
    <t>U7R9DS1VX2KMJ96DM6S5</t>
  </si>
  <si>
    <t>AFGCT0MCQI6SVOW1W1JD</t>
  </si>
  <si>
    <t>O1PRTFYEVCUJVKRAXJSE</t>
  </si>
  <si>
    <t>7JEUOL9BP58SHLDRL0KO</t>
  </si>
  <si>
    <t>U5B8044RZHRYWHHAW5UO</t>
  </si>
  <si>
    <t>66LRDYEIBI7QLCD2LNG5</t>
  </si>
  <si>
    <t>QNGTL4VGOVP0VOZQHN6P</t>
  </si>
  <si>
    <t>NZK8B438AHEIIGJ5XSUI</t>
  </si>
  <si>
    <t>NNIPPOEB40AFB2OWL9ZS</t>
  </si>
  <si>
    <t>EDBHD8FLJUC760B1ILFO</t>
  </si>
  <si>
    <t>6G426DU8CIUQT9967CGZ</t>
  </si>
  <si>
    <t>K5X842DU2NK3A7X7E6UL</t>
  </si>
  <si>
    <t>6CIGCQ1UA9ZP7LB6U1AH</t>
  </si>
  <si>
    <t>AUANJ1CZS5LEDDTFRSBB</t>
  </si>
  <si>
    <t>RELD3ML0K5K3YWH8TTPO</t>
  </si>
  <si>
    <t>H3DBT7HQ39Y5EIGO9FEQ</t>
  </si>
  <si>
    <t>801AEHC7XYMM49A71AF4</t>
  </si>
  <si>
    <t>GVLXKE0JKEAYW93B1EQ5</t>
  </si>
  <si>
    <t>6BCJ986H75ZMOS4GCU3B</t>
  </si>
  <si>
    <t>DJCO806V0VOZS9K9EA5U</t>
  </si>
  <si>
    <t>C8AB7GYVOJNUTTRZU17Z</t>
  </si>
  <si>
    <t>79BNVIK7YKXGN0B1C0K7</t>
  </si>
  <si>
    <t>CB14ZGT9K9XVF5ZZOCYE</t>
  </si>
  <si>
    <t>QZPE5SGYH0NRLUX9IW1Q</t>
  </si>
  <si>
    <t>DB0K7VB2OOLTBMCCQTOD</t>
  </si>
  <si>
    <t>2894UA1P6GWOQCOPTYW4</t>
  </si>
  <si>
    <t>TC1YA8LWR2CDMB2QFDLA</t>
  </si>
  <si>
    <t>I8P4K9NNXUS8F9W86K1G</t>
  </si>
  <si>
    <t>EDJA30LZDLBTIB3CTPZX</t>
  </si>
  <si>
    <t>U7K4626H9TJUJ3V5UG81</t>
  </si>
  <si>
    <t>J9HEXXSVDU2IJJ5Z5WYF</t>
  </si>
  <si>
    <t>4SRZY787Y8QVLBY3P94D</t>
  </si>
  <si>
    <t>VYHB0JP6OJAM7EHQFYPJ</t>
  </si>
  <si>
    <t>EMCMX87VFNT1U9T9NYNJ</t>
  </si>
  <si>
    <t>AOG9EXGDABFUXGC5P3BI</t>
  </si>
  <si>
    <t>8WGKC4NGRZ10N4XWDIAQ</t>
  </si>
  <si>
    <t>5BE7XSH4YVC0Q1RZP2ST</t>
  </si>
  <si>
    <t>IBDU9CE8BK1RS3L2CFB6</t>
  </si>
  <si>
    <t>T4PZX35WOGHXKM00DNG2</t>
  </si>
  <si>
    <t>MAB8XX6XCNGMLP6OUC88</t>
  </si>
  <si>
    <t>N3JU7HK1ZSV3F6UEQ06Z</t>
  </si>
  <si>
    <t>CT0AZWTCIA7UJZ6REQFL</t>
  </si>
  <si>
    <t>CVLJ5IC93C29CBAIJ8KR</t>
  </si>
  <si>
    <t>HHN9W7NMC9QD4ZYFRTEG</t>
  </si>
  <si>
    <t>EY5K7OW8UHVU6VDXA9BP</t>
  </si>
  <si>
    <t>R2BW8BC3SF6AM2IIOOJQ</t>
  </si>
  <si>
    <t>ISVJX4KHGJ3RFNWTNZDK</t>
  </si>
  <si>
    <t>12OJKSVFLKRZ99AGDA6R</t>
  </si>
  <si>
    <t>CV2J6FMO1P668GP6ZDBO</t>
  </si>
  <si>
    <t>VZBS6DMCAP6SJP7LZED9</t>
  </si>
  <si>
    <t>KVLS0TK9EWU2KGWRRZ1Z</t>
  </si>
  <si>
    <t>R0ZDOQIKZZYFAA4QZ6K1</t>
  </si>
  <si>
    <t>WSCPY8BU8EC9FTULFB22</t>
  </si>
  <si>
    <t>EXWN95S0STGY8U8NNPI7</t>
  </si>
  <si>
    <t>QKL6VH95KUIZEHUF2P2I</t>
  </si>
  <si>
    <t>GLVB6YLXRLJUYNCAGEOI</t>
  </si>
  <si>
    <t>7YYYUDD7L0FOWAZQVPJN</t>
  </si>
  <si>
    <t>S8Y4FUH4MBE0X8MXCCL8</t>
  </si>
  <si>
    <t>5K461CDKLP4UOFPZTEJV</t>
  </si>
  <si>
    <t>ZP0OY1DSICYFHMNUYDH4</t>
  </si>
  <si>
    <t>1MA59TWXJX1CM6V3I3B0</t>
  </si>
  <si>
    <t>2C5F7S25V01QIY3QIP8G</t>
  </si>
  <si>
    <t>ZFW3UGSQFA64SY94Q11U</t>
  </si>
  <si>
    <t>NX0L38RCZD2JX2X9CDC9</t>
  </si>
  <si>
    <t>FPVMQZTMSN7M2BHWHQ71</t>
  </si>
  <si>
    <t>FX3LUVCUDOPKD874ZD9X</t>
  </si>
  <si>
    <t>7QVWVRFCUM480ZSS0W3H</t>
  </si>
  <si>
    <t>EYI1O2ASIDY3O878OZ4X</t>
  </si>
  <si>
    <t>J1KCD8FCYH5GXSRDV7O5</t>
  </si>
  <si>
    <t>C964BRLKCWZJ9VWXOAUV</t>
  </si>
  <si>
    <t>JWSMQFFUTSFSX6SD71HT</t>
  </si>
  <si>
    <t>MK6XNXUF6WUA4SDEHLB5</t>
  </si>
  <si>
    <t>I4JQCO4JG8C1OXBLP2IL</t>
  </si>
  <si>
    <t>MVLITEEZQG5O23FN6B8P</t>
  </si>
  <si>
    <t>PNH8FV1SSITJ9W8X8JAP</t>
  </si>
  <si>
    <t>QR7CLTWYJRAVJW749DJD</t>
  </si>
  <si>
    <t>XYB4T76PYSX0CYV9VU15</t>
  </si>
  <si>
    <t>8QJOQZ1TY5RCCTTV8SMP</t>
  </si>
  <si>
    <t>LZCV7YBUDIH8DO7SG275</t>
  </si>
  <si>
    <t>ZM6OZ52EN2FFKNR6TJ1P</t>
  </si>
  <si>
    <t>KM94Y4L2SPEJDLC667S9</t>
  </si>
  <si>
    <t>QG2ST1GMMJ6GXEZWK01H</t>
  </si>
  <si>
    <t>UC1V72E0MB8GIU67B535</t>
  </si>
  <si>
    <t>5673F6D9M6QS4V40WLY1</t>
  </si>
  <si>
    <t>07X0FKTO8VYCUP5TSRV1</t>
  </si>
  <si>
    <t>Z4INDY26FJ43V4ZA30MK</t>
  </si>
  <si>
    <t>EBSFA6Y73U30U12FC1LR</t>
  </si>
  <si>
    <t>SBU8ZK6JPR9G6LTP83S3</t>
  </si>
  <si>
    <t>BP1213WUQY0T2L0X6ALS</t>
  </si>
  <si>
    <t>E2TJNF9P4YSNIHMT6YG9</t>
  </si>
  <si>
    <t>YS9N30SR1S6BAXM7IDON</t>
  </si>
  <si>
    <t>M075K4D40C5IZF9KWJFG</t>
  </si>
  <si>
    <t>35LB7JZLOKSMKCS1IJWE</t>
  </si>
  <si>
    <t>0G1TBICMMU866JULTCKE</t>
  </si>
  <si>
    <t>BSCWF3HJE0J1A2PJIW1M</t>
  </si>
  <si>
    <t>2QKFDTXFO6B04OOPXWFV</t>
  </si>
  <si>
    <t>7TP5VG51BFJSJ91SG19J</t>
  </si>
  <si>
    <t>QT816D1UL0LRVUWU9ICS</t>
  </si>
  <si>
    <t>CRR8KFMXGU5B0H0G4O34</t>
  </si>
  <si>
    <t>PFX0OF5X6IXROD2GSLXE</t>
  </si>
  <si>
    <t>55GFUCWE5T8N7NBT7W0G</t>
  </si>
  <si>
    <t>9B7JC4X0B25P9K9HLT29</t>
  </si>
  <si>
    <t>1PO4HQQNLPXYXVT8WI8Y</t>
  </si>
  <si>
    <t>UQ3XX21CM2Y7G8MJFUE7</t>
  </si>
  <si>
    <t>PD8RCOG8PATA56ZL6KNP</t>
  </si>
  <si>
    <t>ZMZQGN7PGOUR04CV6KDL</t>
  </si>
  <si>
    <t>XS4WB2NX9AQH2QQ81V19</t>
  </si>
  <si>
    <t>8MZJ41MQ0ZA471UVT5LJ</t>
  </si>
  <si>
    <t>7D39YELM4PBBKO54D601</t>
  </si>
  <si>
    <t>9BFDUOWC7PGPR18VA5N0</t>
  </si>
  <si>
    <t>VAYSNDOQGZKIKX2NV4PP</t>
  </si>
  <si>
    <t>WZVMSNW830C03E0HL7B7</t>
  </si>
  <si>
    <t>RQV66368E1YAUYA35UQS</t>
  </si>
  <si>
    <t>CY8HHJ16AWDHN59ZGMJQ</t>
  </si>
  <si>
    <t>OZDQ8FQDFCLF3FRNOOJ4</t>
  </si>
  <si>
    <t>44KS6T13P862INZUR83B</t>
  </si>
  <si>
    <t>UKS2KPHCRXZLYKUSX2MO</t>
  </si>
  <si>
    <t>Q4EDLRSSWFFT8AKSQM3K</t>
  </si>
  <si>
    <t>YA6GJ341U6HNI3FDPYYP</t>
  </si>
  <si>
    <t>UHKSPAA06GJ4ISU8W1NN</t>
  </si>
  <si>
    <t>29Y6P65F1N4U73SMOTTU</t>
  </si>
  <si>
    <t>OQXI0BL4SWB1SS8LMZ34</t>
  </si>
  <si>
    <t>5SF9AO1L88TSPEJ1NPVJ</t>
  </si>
  <si>
    <t>8QSSEBK12TQPGIXH9PMK</t>
  </si>
  <si>
    <t>KOH93EPJYA7LAW2MGWDG</t>
  </si>
  <si>
    <t>5E339VLJDZ9ZRO2BJBWV</t>
  </si>
  <si>
    <t>3JI46MVVST83ZE9D5TI3</t>
  </si>
  <si>
    <t>KAYLI7ZBWKGL21VLY28Q</t>
  </si>
  <si>
    <t>L60WR9SXEHESII8JINEV</t>
  </si>
  <si>
    <t>V8RHXCES6R9CAZ4YPQY7</t>
  </si>
  <si>
    <t>I32TJJN1GEUV5PX9EUWD</t>
  </si>
  <si>
    <t>7Q4F7I4LTWGN6D5OODTR</t>
  </si>
  <si>
    <t>QCFH5A6PAW1T8BCYEB0I</t>
  </si>
  <si>
    <t>MHE7ZCRKPH2MEGDOX28X</t>
  </si>
  <si>
    <t>I0ETX1SQA1T8A4U1A6YE</t>
  </si>
  <si>
    <t>LEZ7TUZ9G9SLK3H0D1AZ</t>
  </si>
  <si>
    <t>FG9E4CINMW9IRXMEM36T</t>
  </si>
  <si>
    <t>TR1MP0D0X4OFA6YQTPIH</t>
  </si>
  <si>
    <t>TDI3S5ULQX36DLO7REB4</t>
  </si>
  <si>
    <t>PRL2HRNOTEOBU0EIJWVJ</t>
  </si>
  <si>
    <t>67K9WKAI1A7DY4MX0BD7</t>
  </si>
  <si>
    <t>WJFUJK9O7IGL7JJ0SK6D</t>
  </si>
  <si>
    <t>R4GYVWSLILHBI9O5FD00</t>
  </si>
  <si>
    <t>TSRRQK2W7R7UQ4FYVNOH</t>
  </si>
  <si>
    <t>OWY9P9VVD66CCYBP64BP</t>
  </si>
  <si>
    <t>BTAHR496JQBJP5VSI1B7</t>
  </si>
  <si>
    <t>UK0IE638OIDRED2ORY4L</t>
  </si>
  <si>
    <t>TGVSMSGXO3ZINH99ZDY6</t>
  </si>
  <si>
    <t>V7YRARS3Q27LC035PRDN</t>
  </si>
  <si>
    <t>0FD9RWTERL6FQY9X0B1N</t>
  </si>
  <si>
    <t>X0SWAG54ALKILVSKIJVZ</t>
  </si>
  <si>
    <t>ZH15L2U7OFCZI2ELCHFN</t>
  </si>
  <si>
    <t>HZLX52GCIS5O3YJQROEA</t>
  </si>
  <si>
    <t>L67I3SEY51GBEHHF8GZE</t>
  </si>
  <si>
    <t>6M7BE4UULS0CDWTDE292</t>
  </si>
  <si>
    <t>CRPCPG1AI7EW1EJ07OOJ</t>
  </si>
  <si>
    <t>J8FY0KO2UEQBHTVHZPNT</t>
  </si>
  <si>
    <t>2KMGCH9C7DKI9TI9DOVD</t>
  </si>
  <si>
    <t>OTOKJKOI7Y1QKGNTIO2E</t>
  </si>
  <si>
    <t>M05T70D8L1RGBERYVSXL</t>
  </si>
  <si>
    <t>ZFJSPCUGUZTYI1SIRCKA</t>
  </si>
  <si>
    <t>MXA982WUNW5SVNLL0HOI</t>
  </si>
  <si>
    <t>Q1YHSCZF3GCBJDH9IGAY</t>
  </si>
  <si>
    <t>73N6NE6WRUWSIVVBSGPW</t>
  </si>
  <si>
    <t>KGTHC93CH0DK6JYBA5YT</t>
  </si>
  <si>
    <t>BLGI1IMXQ0K17NNUOA42</t>
  </si>
  <si>
    <t>ATI7BCX0HBQ3V8UCYBRH</t>
  </si>
  <si>
    <t>R0TIZWAGMUUQZ1SXAP5O</t>
  </si>
  <si>
    <t>8PTYBETHQZCL4ITPPCFM</t>
  </si>
  <si>
    <t>VGWDW62ENLLSIIAZKNHH</t>
  </si>
  <si>
    <t>VUI4UIY8LCQ1CC9XKF7Q</t>
  </si>
  <si>
    <t>2EQSMZIP5OY5KZME82N3</t>
  </si>
  <si>
    <t>28VQ5612Z89QWTGRB8JG</t>
  </si>
  <si>
    <t>GNRWSDNICCKNWZ5U2GTG</t>
  </si>
  <si>
    <t>6GOFN65MWU4MNMK4UDSE</t>
  </si>
  <si>
    <t>MVP20TAX9RPZVA73G47H</t>
  </si>
  <si>
    <t>FIF08DLQ82123JKZCNCV</t>
  </si>
  <si>
    <t>N2FNSCD1D8LXN6CA1RFP</t>
  </si>
  <si>
    <t>1POWRQM34HUL5SGZDG18</t>
  </si>
  <si>
    <t>UTF5FC8OBVW6IMDRQ1LQ</t>
  </si>
  <si>
    <t>9RQBHEWAOBEHH6V8RBEE</t>
  </si>
  <si>
    <t>TMYFN638NEGHSL2PTYYB</t>
  </si>
  <si>
    <t>MJIP1FHIYQ6BHF4SVU7S</t>
  </si>
  <si>
    <t>0WXZPKSJXDG2162FQLQL</t>
  </si>
  <si>
    <t>OO95A6XWY3QJBMMKPCVP</t>
  </si>
  <si>
    <t>0DQ9G92C59G6DC8OTFEV</t>
  </si>
  <si>
    <t>Z9PJQKGU19VWPNBIWTWV</t>
  </si>
  <si>
    <t>STACXAEWVXHTC131QQPL</t>
  </si>
  <si>
    <t>4ZLANOW5XLHZ26GF6S92</t>
  </si>
  <si>
    <t>5CE2DM8H53792OUO29LH</t>
  </si>
  <si>
    <t>XBZU9UMLJXFJJYN77A1O</t>
  </si>
  <si>
    <t>SHAP0HLQ4JNL670E83SL</t>
  </si>
  <si>
    <t>L6RQIQ6HUYKS45UO49C1</t>
  </si>
  <si>
    <t>FDRYCQMSZ782R6AJYHRE</t>
  </si>
  <si>
    <t>9K3S226P3UGK06TZS5ZK</t>
  </si>
  <si>
    <t>VQBQCZJ56RKMM5SO6AOG</t>
  </si>
  <si>
    <t>WDSIRZHJ6BRUJEUR1P2M</t>
  </si>
  <si>
    <t>X2VYE00BMVB3MZDJ7LZ2</t>
  </si>
  <si>
    <t>ZFSR2RYW4KLUIYAWKCZG</t>
  </si>
  <si>
    <t>KGGQXEH8T42JXXN26C82</t>
  </si>
  <si>
    <t>HBP9302MN80LEFZB15DH</t>
  </si>
  <si>
    <t>AFIAL1NUD0QES24RHTEE</t>
  </si>
  <si>
    <t>5V2YIIOQ56VKQ7V6YIZE</t>
  </si>
  <si>
    <t>A8A6LCUKKBZ214KGC2JZ</t>
  </si>
  <si>
    <t>8TVU1V9LIAFZUVNSRX5T</t>
  </si>
  <si>
    <t>LVVIP2BPMGFFO1EECJHK</t>
  </si>
  <si>
    <t>11K278XOL4E5XNYZCCSY</t>
  </si>
  <si>
    <t>WUZK5U8DEDN96JUBFHTD</t>
  </si>
  <si>
    <t>0B1AREGE07OM456KI1EO</t>
  </si>
  <si>
    <t>6RQWQ34OWUYKTVIXAEFS</t>
  </si>
  <si>
    <t>E6YM2DNQWGFPQTKBD1AB</t>
  </si>
  <si>
    <t>3CQ1A9NN8NZWBSKR9NPH</t>
  </si>
  <si>
    <t>0EJV21YMWD4H8AU8LR3Z</t>
  </si>
  <si>
    <t>OTFTE0ZK4DKUS3Y6678O</t>
  </si>
  <si>
    <t>BAUF3IQIOWLHUBL31N0Z</t>
  </si>
  <si>
    <t>SZJMF7W1EJVA2CILEBI8</t>
  </si>
  <si>
    <t>GHZCXRC34J7PYJAASNBU</t>
  </si>
  <si>
    <t>ACQ6SY2HNCIQ0CIKAIFJ</t>
  </si>
  <si>
    <t>90OL4T8ALN7DK55865SA</t>
  </si>
  <si>
    <t>H7PYX7SQI5VBI0C1LO5T</t>
  </si>
  <si>
    <t>1OACG6DB3DM8CSSZM6LG</t>
  </si>
  <si>
    <t>3IB215T7LHMGEFIELH1E</t>
  </si>
  <si>
    <t>ES8368J2YHJDNX6ZAE0K</t>
  </si>
  <si>
    <t>IVZRXCAL0PK15PQ2ZUW9</t>
  </si>
  <si>
    <t>MZ33RHCEB20UAVW8B8V9</t>
  </si>
  <si>
    <t>XSZCH8FWBJ4AZWWWO6VX</t>
  </si>
  <si>
    <t>PMK6VUUTNM00NO74R98X</t>
  </si>
  <si>
    <t>0IWKAZZCN1ZBA85E5LEL</t>
  </si>
  <si>
    <t>OX39B7PSXXM0OP3OMKUU</t>
  </si>
  <si>
    <t>ZK1PCG1PLOUBFCLSAZSA</t>
  </si>
  <si>
    <t>Q4DAMJ1QJ1JQLOD2KYQN</t>
  </si>
  <si>
    <t>B9RO9DIVBL2JX9FNEQXZ</t>
  </si>
  <si>
    <t>1MBLUN7QQ01MHEVLMD5I</t>
  </si>
  <si>
    <t>8FG7NEXE68TN4AMG3FPB</t>
  </si>
  <si>
    <t>LL1WGVJ2RCRG3T7VE689</t>
  </si>
  <si>
    <t>JR8YC494IYG7QNUEA6JE</t>
  </si>
  <si>
    <t>EW170GELP8G1T1TTX3Q9</t>
  </si>
  <si>
    <t>9EB9C6DG30PV05V6RCNU</t>
  </si>
  <si>
    <t>TPZ6XM0LC2T4D5HQXOA1</t>
  </si>
  <si>
    <t>L8R6SVYN6R2EEGPB3FKC</t>
  </si>
  <si>
    <t>RXWQM0DGTODTF7H8Z4Q1</t>
  </si>
  <si>
    <t>6AQPZPSEU8QO8UAVF5VL</t>
  </si>
  <si>
    <t>C3PLY8733BTBXLN51NBL</t>
  </si>
  <si>
    <t>ZFN46D7CKYVGRT6130GK</t>
  </si>
  <si>
    <t>RXWDB8NPDIJZ4DO1HSV0</t>
  </si>
  <si>
    <t>ICXU5RG4XMV0Q7IQQU4J</t>
  </si>
  <si>
    <t>6GCGMGIZM8KKK8KZI5G7</t>
  </si>
  <si>
    <t>GVOYD55BQXQG3CWLDJBX</t>
  </si>
  <si>
    <t>AEAG6YXR8POC1QKNH8AD</t>
  </si>
  <si>
    <t>WBT3HWOD4M59G5HDI778</t>
  </si>
  <si>
    <t>H7231MBYWA0KGD3GCO19</t>
  </si>
  <si>
    <t>33I3LK39Z1344E3Q0GAC</t>
  </si>
  <si>
    <t>8B4P0RDW5I5Z6E4K0G18</t>
  </si>
  <si>
    <t>W9XFCY0QC8RWXUSDDKSP</t>
  </si>
  <si>
    <t>TIX5X0Y6ZZ83RC17AOSD</t>
  </si>
  <si>
    <t>T9E29KC6MV9JB3R09FY1</t>
  </si>
  <si>
    <t>C8IS5IQ63WZB608I3NGM</t>
  </si>
  <si>
    <t>C4ZKG9A709UCNG0V932L</t>
  </si>
  <si>
    <t>JY9752IH5RIEI04J8P9G</t>
  </si>
  <si>
    <t>2N5ZIK7MTKE01T6PCA6R</t>
  </si>
  <si>
    <t>UHCX5GWC0DS5ZHA48MIB</t>
  </si>
  <si>
    <t>C64EG7XUWF2O976S1C3A</t>
  </si>
  <si>
    <t>S6LV1BWK4NNGVIB7JO9Z</t>
  </si>
  <si>
    <t>4YPGPA4B69E0JJZIIEV1</t>
  </si>
  <si>
    <t>RRF8EOUKIOUBSN8VEC1R</t>
  </si>
  <si>
    <t>XD8FBZBP09DY8C7A8BM9</t>
  </si>
  <si>
    <t>OLKORVRN42U91UD6S2OJ</t>
  </si>
  <si>
    <t>HEHDJA1K61FIH9SORJ4K</t>
  </si>
  <si>
    <t>W7JO7IT3F8XQV673B8KQ</t>
  </si>
  <si>
    <t>X1FRJLLI1JKYUK6YOBS7</t>
  </si>
  <si>
    <t>QSHSM2KLFBJUZY63XNX8</t>
  </si>
  <si>
    <t>EOCR0L05MWRIL78XZXJ0</t>
  </si>
  <si>
    <t>L804VM0URNVYUC440LGK</t>
  </si>
  <si>
    <t>SESBDRX5YQD8PSGCM5Z0</t>
  </si>
  <si>
    <t>V9WKQU4SYB3GGTU8THU2</t>
  </si>
  <si>
    <t>SWHQ5KNSDGGK5W4VRMXT</t>
  </si>
  <si>
    <t>0FAR8YM3TN4XL3CFTK9H</t>
  </si>
  <si>
    <t>KVMWAWPD1VX8BSH6YWL0</t>
  </si>
  <si>
    <t>JSBMJTSGX1NCDFJOVX2X</t>
  </si>
  <si>
    <t>SS7OAAU8UNOGA03A9Q2W</t>
  </si>
  <si>
    <t>3TAWYDYI2YJ3YRZ4Y9JX</t>
  </si>
  <si>
    <t>3DZW2EGDM7Z0TOZXSBXW</t>
  </si>
  <si>
    <t>RO4DB936BHJZO0FA0WZH</t>
  </si>
  <si>
    <t>GRJ252065YM1IBOUIQ4D</t>
  </si>
  <si>
    <t>BPG15OKMSFYEKBXKB663</t>
  </si>
  <si>
    <t>5IXX6PQGH5U4Y4231ZEF</t>
  </si>
  <si>
    <t>DJNNXZR97KY9657I3YYT</t>
  </si>
  <si>
    <t>A949M6UH96RNGRZ9A9PY</t>
  </si>
  <si>
    <t>ALVVSYUKX1GMD39JEASW</t>
  </si>
  <si>
    <t>XD6MQE89TP8VZ0O8ET70</t>
  </si>
  <si>
    <t>C5B12OPPVYX1EC7P82KM</t>
  </si>
  <si>
    <t>3B7QE2KBZGLWVK7ULNPI</t>
  </si>
  <si>
    <t>YRBTKOHI5RMDK9T4ANM4</t>
  </si>
  <si>
    <t>VHC5IRZUNEV3S5KVXUE3</t>
  </si>
  <si>
    <t>UPYIBBEQB03E529ZO1WH</t>
  </si>
  <si>
    <t>IDRAS498CS70L1SEM7FL</t>
  </si>
  <si>
    <t>BDSPN3AW9THM5BB68I75</t>
  </si>
  <si>
    <t>Y7VDK0HL1TGWK6ZZK50Y</t>
  </si>
  <si>
    <t>3ZPEFQG7DP8GLD5XC23T</t>
  </si>
  <si>
    <t>7Z1QK4B7OD676U85Y491</t>
  </si>
  <si>
    <t>N48FZTU272X40WZONVL4</t>
  </si>
  <si>
    <t>PB19EIXRDYTSWJVTALBH</t>
  </si>
  <si>
    <t>GA825Y8GB9NWEXS66KAW</t>
  </si>
  <si>
    <t>U44C4C4VD9ANU91S69KP</t>
  </si>
  <si>
    <t>2P5WIL2N410LUL64Q1M3</t>
  </si>
  <si>
    <t>XZD8JORDZBQ7ZSEYGLQ2</t>
  </si>
  <si>
    <t>9892ZNUOG7YLP4QSNZXB</t>
  </si>
  <si>
    <t>4PADUTS6AGV1DOQ36J0X</t>
  </si>
  <si>
    <t>J3SLANO6SLTRY4IYO5U2</t>
  </si>
  <si>
    <t>6R2KBGZPGGXDKLLISK63</t>
  </si>
  <si>
    <t>HU2AEJ84IE5V6CCP0Y7P</t>
  </si>
  <si>
    <t>C5WDDJWGVLOYIPW0AXWR</t>
  </si>
  <si>
    <t>X1RIE89TRLYEJ5P6W0ZB</t>
  </si>
  <si>
    <t>MTHWONGOQ1AXWE34UZBN</t>
  </si>
  <si>
    <t>3ZPJZK6UDWWFWB89LPLS</t>
  </si>
  <si>
    <t>1JNGMQL121ON0JTSDP39</t>
  </si>
  <si>
    <t>D5EI03VV8AQVI2G12CTL</t>
  </si>
  <si>
    <t>BU8SVREG8ZII9OD9YMNP</t>
  </si>
  <si>
    <t>TRYSIGCQAD9O11A5Q4BG</t>
  </si>
  <si>
    <t>0A8C9E2R4Q5VOI3AZDB2</t>
  </si>
  <si>
    <t>YM8U8M338HC9QSGPF829</t>
  </si>
  <si>
    <t>6M3SCJ6VQRZEP2NZI0RZ</t>
  </si>
  <si>
    <t>V8TMXPNKK49SQRZ41V3W</t>
  </si>
  <si>
    <t>IPCU1QSQX8AAAAEA6FUJ</t>
  </si>
  <si>
    <t>5NQLYAOVG4O2GDJHRVYU</t>
  </si>
  <si>
    <t>NWYIGHLUVG8DXC2L93G4</t>
  </si>
  <si>
    <t>G3M7UXVTFJWOGIQS3IT2</t>
  </si>
  <si>
    <t>LOFPJ0GVISIQZ6SCBLJQ</t>
  </si>
  <si>
    <t>FWCOGUBS5LM1TVF6HBXE</t>
  </si>
  <si>
    <t>XQDYHCYGSW9C05R31364</t>
  </si>
  <si>
    <t>C7VO5BD6TAMB3I5YQYID</t>
  </si>
  <si>
    <t>CPDPTPN3G8R9TKJI9C0K</t>
  </si>
  <si>
    <t>ZLN0WML4A4NRQZIHZBLQ</t>
  </si>
  <si>
    <t>C2V29YMFGMHS2D3POX21</t>
  </si>
  <si>
    <t>533H3K11A0FU7MJSYMOZ</t>
  </si>
  <si>
    <t>UI6ZOMESBEIO47YRK6EK</t>
  </si>
  <si>
    <t>6L1XVRJXPAE29BKWIFYM</t>
  </si>
  <si>
    <t>YLW62FK0EFAEAOW52SUV</t>
  </si>
  <si>
    <t>L44MUWEV1RGY57Z5QSCZ</t>
  </si>
  <si>
    <t>AU4NZMNRGM3RDCHRK8J6</t>
  </si>
  <si>
    <t>COUG4HXZB0IVYA90YV9Q</t>
  </si>
  <si>
    <t>L4C7SUID6KTSRX6A7V5Q</t>
  </si>
  <si>
    <t>4MKVF18RLC9G1RJH8CME</t>
  </si>
  <si>
    <t>5FP26C3QRZ3ZCGISBCS9</t>
  </si>
  <si>
    <t>K7JCQ6MSYJJC5Z6VT8P5</t>
  </si>
  <si>
    <t>UC6HOB0PXZU40K85QG6G</t>
  </si>
  <si>
    <t>SGKN6GCXI334KQUDV1VM</t>
  </si>
  <si>
    <t>0JP75FYP2SIO42WMUHUN</t>
  </si>
  <si>
    <t>FVQ0GUDSUEBUTRXUF11E</t>
  </si>
  <si>
    <t>FBLFGOYR1K1YBLNY7OLK</t>
  </si>
  <si>
    <t>7D7UAAYREGS9KZK5KZ6E</t>
  </si>
  <si>
    <t>TUAWI69W8CGTB7XEL6DZ</t>
  </si>
  <si>
    <t>M38ORL3TMOF5VEJWYR4O</t>
  </si>
  <si>
    <t>53CF9SMRZTSF16Q17RK6</t>
  </si>
  <si>
    <t>MN1OGTDHNE9A5H0W9HTG</t>
  </si>
  <si>
    <t>NVMQT7TVQ0KIRJFARTZ8</t>
  </si>
  <si>
    <t>BFJ4VPQ5Y9RP1YSEXMLK</t>
  </si>
  <si>
    <t>WEPSDXKLIOU8RBF3MXH2</t>
  </si>
  <si>
    <t>SQSTQKNWT6DNOF0UBIS5</t>
  </si>
  <si>
    <t>GLWH9MDBBO4IV4OWZMCX</t>
  </si>
  <si>
    <t>OHGK3WE9AFPW6B5VCHXA</t>
  </si>
  <si>
    <t>HI85SACXCVF8UR3GW5QY</t>
  </si>
  <si>
    <t>09FLPSJ0M5EN47Z8FBL1</t>
  </si>
  <si>
    <t>XK9OCK1FFB7BJH8TK3HT</t>
  </si>
  <si>
    <t>PP1KQK47HU4WP2P6WC8H</t>
  </si>
  <si>
    <t>7U7BKPQFU748E8U73MZW</t>
  </si>
  <si>
    <t>YG2FTEJMNQ8CCIVU95UD</t>
  </si>
  <si>
    <t>MN0OBUUYTQ9KC9D4WQB6</t>
  </si>
  <si>
    <t>7HVV1PYDUG5JFBT1QIJO</t>
  </si>
  <si>
    <t>U0ZR09HPCFI70E65SA5V</t>
  </si>
  <si>
    <t>Y941XXK368RH3DGV40GH</t>
  </si>
  <si>
    <t>I1MBEWNWY8ES3VRVP3CX</t>
  </si>
  <si>
    <t>67QPW1PAN9PEWG7HQI0X</t>
  </si>
  <si>
    <t>70DO0HPZFX3K2BUVLIVX</t>
  </si>
  <si>
    <t>AYPE7FJDZLCZFY7D1WJ0</t>
  </si>
  <si>
    <t>8CLUU4DM404ZKX1NAS25</t>
  </si>
  <si>
    <t>GCRKMDNHKLCWB2M4JCA6</t>
  </si>
  <si>
    <t>UK7ZU05QQ3HVOS0TA7RP</t>
  </si>
  <si>
    <t>JES29VFJQFRZVLRKKSCH</t>
  </si>
  <si>
    <t>UIU1N9MA95JGLB6EWL5Q</t>
  </si>
  <si>
    <t>0NPWS689PFF8DPWX1LLS</t>
  </si>
  <si>
    <t>GA8I9AL5N66RKTU45U3D</t>
  </si>
  <si>
    <t>KP487L9HVZJXYJCHDIWN</t>
  </si>
  <si>
    <t>288HTV1SVQIF7WK3A2OB</t>
  </si>
  <si>
    <t>R6MTMAINSC7PXIGVQEP8</t>
  </si>
  <si>
    <t>Z91IQMRE2G7CFA2LO6LJ</t>
  </si>
  <si>
    <t>3EBP9E47JNZ2ZSXLAVOQ</t>
  </si>
  <si>
    <t>PVZCH7EA274PJWUQSH7N</t>
  </si>
  <si>
    <t>IS8AGI40DBXSWDJBCS6P</t>
  </si>
  <si>
    <t>HGUDGV2UHEG2262R21PA</t>
  </si>
  <si>
    <t>PW7WMIBFFO1Y81CDXZM1</t>
  </si>
  <si>
    <t>VWHQT6GJARGFNSJNGTDR</t>
  </si>
  <si>
    <t>1PE4U5PE51384TZQ6TBU</t>
  </si>
  <si>
    <t>5XKIL9TQG68AQU72LZ1Q</t>
  </si>
  <si>
    <t>5PD7JYJWA01WJWSUL9VW</t>
  </si>
  <si>
    <t>OVUXDYSNKU94Q077B2A9</t>
  </si>
  <si>
    <t>657E7XF8ZP5UHGUI95ZQ</t>
  </si>
  <si>
    <t>P6RRTVKNA7LMUIPNJ51D</t>
  </si>
  <si>
    <t>L44A8KCO2WAIKGYFME2U</t>
  </si>
  <si>
    <t>PIK7NX4UQZYDT42NHLB7</t>
  </si>
  <si>
    <t>8AA4A2Q8WRYIVVLJ2KM8</t>
  </si>
  <si>
    <t>BWB5RBWR4TQNMH8A3DUD</t>
  </si>
  <si>
    <t>U8ZUY9H4F0OZ5WEYYIQU</t>
  </si>
  <si>
    <t>RY8V8DD8Z6RU7HOBAT2F</t>
  </si>
  <si>
    <t>PS1NHLUB4U4J529RZPV3</t>
  </si>
  <si>
    <t>FTX5XFPMOPNEU2577RSJ</t>
  </si>
  <si>
    <t>VCNA1FFKB36BR9Y4IJ54</t>
  </si>
  <si>
    <t>G4G4BZ3KRX3KYKH9UV0A</t>
  </si>
  <si>
    <t>CMH32S72P8ME7F766QFB</t>
  </si>
  <si>
    <t>K63QTPHUON5UN3IZ087W</t>
  </si>
  <si>
    <t>2PG6Q592N5KY1SFDC83P</t>
  </si>
  <si>
    <t>0KHKJBO75H8FJHHNK2K7</t>
  </si>
  <si>
    <t>0IKVMA3LOZ46914ZM7TK</t>
  </si>
  <si>
    <t>INCJHAYQS6IHG02WOX1L</t>
  </si>
  <si>
    <t>HH48AGCNYVRMWHV7C4Z4</t>
  </si>
  <si>
    <t>WTLPS122X9SZ9158B7UL</t>
  </si>
  <si>
    <t>UARUKI6OBS1HQLOIIHFA</t>
  </si>
  <si>
    <t>0LZNMGQY1W5IT1IUU8IV</t>
  </si>
  <si>
    <t>LHQIJGGQSQFBHTPS6X2G</t>
  </si>
  <si>
    <t>AVWYWJ5OO8WF7E485309</t>
  </si>
  <si>
    <t>86P6C8T1NBGENALUJMXB</t>
  </si>
  <si>
    <t>4HIW9FLJ1T17H2P6RKAC</t>
  </si>
  <si>
    <t>0XG0J3IEMG2Y64O7A2S8</t>
  </si>
  <si>
    <t>MHE668WNR1MYF4K2WPC2</t>
  </si>
  <si>
    <t>FDY9AY0ZHII44DF1TDUM</t>
  </si>
  <si>
    <t>UFGZRZ45EDF5D74FXW9V</t>
  </si>
  <si>
    <t>AJ3TAQ402CHGDKXI9IYW</t>
  </si>
  <si>
    <t>242YR6BMWHKR3KVC5G9Z</t>
  </si>
  <si>
    <t>C1YPZM6XNDBYT7E0UJJS</t>
  </si>
  <si>
    <t>5UXPA02541OXPQ349RJ5</t>
  </si>
  <si>
    <t>939S9CGCAWP6Q7600OM4</t>
  </si>
  <si>
    <t>IBM13GAVLS0NPVRNW1NL</t>
  </si>
  <si>
    <t>T5YQZJX393W0WQSMR6W5</t>
  </si>
  <si>
    <t>P4PI0BED3NZJZP6NA4XD</t>
  </si>
  <si>
    <t>BO3NT4Y05VRFC3097Z8I</t>
  </si>
  <si>
    <t>6FXHX1LZG1YSODFMV77F</t>
  </si>
  <si>
    <t>XS73ML6E34PU15955W2D</t>
  </si>
  <si>
    <t>PTSMOPKMBS03D8NPEBGF</t>
  </si>
  <si>
    <t>DW9YM86HQA42B8YFGXVL</t>
  </si>
  <si>
    <t>RCORNXLFRKMXGCWIO2HD</t>
  </si>
  <si>
    <t>LHW02ZOAXDKUSLKL7YBL</t>
  </si>
  <si>
    <t>ZQH5UW2WSUE7M5VRQKXW</t>
  </si>
  <si>
    <t>U723NQCXG36S3MREU72L</t>
  </si>
  <si>
    <t>4J6M6GOUGDDOV5IF276Q</t>
  </si>
  <si>
    <t>BQ7EIJ4CVDVARPNWGH9N</t>
  </si>
  <si>
    <t>0QT37H8ZS0WVESSY7NWK</t>
  </si>
  <si>
    <t>K0ID4FVJLQW3WB0EBA1W</t>
  </si>
  <si>
    <t>3CZFDXVX8TC3LFPAP32D</t>
  </si>
  <si>
    <t>6AZSHHRJWCVN4HNJYRIZ</t>
  </si>
  <si>
    <t>DWJZAVA3L7ZIWW2ZNVG3</t>
  </si>
  <si>
    <t>BHHFHY1RRBKDUTDFS6LH</t>
  </si>
  <si>
    <t>B5V48LLJBW1V71F1KTX8</t>
  </si>
  <si>
    <t>TVF512OJVOUMY0BMA8DG</t>
  </si>
  <si>
    <t>GFIINSYE8CO83H9FZ6IW</t>
  </si>
  <si>
    <t>G778913F9LKS4DFXMDAQ</t>
  </si>
  <si>
    <t>NB6EUI26A1UK808A9ERU</t>
  </si>
  <si>
    <t>YR4GZ4UIDS85USW1UEI1</t>
  </si>
  <si>
    <t>YJP7VD7MDZJV7OJ2YVE8</t>
  </si>
  <si>
    <t>X8LEE7B9F08TPZ8E83QM</t>
  </si>
  <si>
    <t>ZTPAN4CYWI4TK1A4TH6V</t>
  </si>
  <si>
    <t>YZA1HPBNQSNLSYFW4Q3Z</t>
  </si>
  <si>
    <t>JH405YYAFLKQI1TF86F1</t>
  </si>
  <si>
    <t>5QG7R2U7OQ3W2EI51BQC</t>
  </si>
  <si>
    <t>A63VAWMGWKNYZDROTDV3</t>
  </si>
  <si>
    <t>QUHUGMB97UOOYUJDCH68</t>
  </si>
  <si>
    <t>S6FY21RH7YV8AKBL1U9B</t>
  </si>
  <si>
    <t>PQZ91I7BHWOVBYO2VDKK</t>
  </si>
  <si>
    <t>ZWTFNA8RAMWWJ2FFO1JJ</t>
  </si>
  <si>
    <t>Q16DYLMJ5HORGPU5UD7Y</t>
  </si>
  <si>
    <t>69SZSV9M7B10K9UN2OOL</t>
  </si>
  <si>
    <t>55853DL9UNBKMJRED6PD</t>
  </si>
  <si>
    <t>X5NRVF0ISOIDB04KTPIN</t>
  </si>
  <si>
    <t>DNPFYQ29OIY7A80KE7XL</t>
  </si>
  <si>
    <t>1YS7AINTKH7PKKHXBWPX</t>
  </si>
  <si>
    <t>36J51S3ZFHK2LBOW7N7E</t>
  </si>
  <si>
    <t>40RHQNIN2B7NHYS919QJ</t>
  </si>
  <si>
    <t>40MMZ8T049IIUZ6SNB4L</t>
  </si>
  <si>
    <t>D6DF3DWN6DHUKZ05UQFP</t>
  </si>
  <si>
    <t>Y1P4NYLGDYLYIRT97VVW</t>
  </si>
  <si>
    <t>XV1O9Z5NSKPWPE4NAGEA</t>
  </si>
  <si>
    <t>SFVW286VNUJS906OGDYG</t>
  </si>
  <si>
    <t>KEV1SCOLXFGL65G5R7RY</t>
  </si>
  <si>
    <t>5P64GEYZU3GUD710U9WH</t>
  </si>
  <si>
    <t>QF373VPIO57H1FOPXCXQ</t>
  </si>
  <si>
    <t>2C0QTXE5WYVGHF93WDJ8</t>
  </si>
  <si>
    <t>6X9DBSCAXWYRNN32GAXA</t>
  </si>
  <si>
    <t>R7B0JZEM0ZEH5WERCH52</t>
  </si>
  <si>
    <t>Z1WPUS60G3MX3EQXDRSY</t>
  </si>
  <si>
    <t>WXKAHQPB3SR8IR5EBP78</t>
  </si>
  <si>
    <t>KVSJ1INTZQD3623CEC1G</t>
  </si>
  <si>
    <t>CAUOLMKI21KP2C2RRF81</t>
  </si>
  <si>
    <t>32E5CP22WC6RX7KXUGV2</t>
  </si>
  <si>
    <t>XOSE3P1LNWSF698GJ9XI</t>
  </si>
  <si>
    <t>5OEY55HUWZDY76DLQ8Z0</t>
  </si>
  <si>
    <t>8GDCRXCHA7YKUSZEGYKK</t>
  </si>
  <si>
    <t>QXFGZ3VVT1YHZW80LE75</t>
  </si>
  <si>
    <t>MRFECDE6A9EGQIIYVRUG</t>
  </si>
  <si>
    <t>H6Z2VVQEUKDFE45Z2MPH</t>
  </si>
  <si>
    <t>IRJ19EQ1QMCOQ5LFBGIN</t>
  </si>
  <si>
    <t>GP11BDCZT55ZXYEG1MH0</t>
  </si>
  <si>
    <t>4Y0QNZKKQ57TV12HZX1D</t>
  </si>
  <si>
    <t>WH7OT66YAU0NFCQ1AODS</t>
  </si>
  <si>
    <t>3ZX62XCZ1PGMA7HT2TTD</t>
  </si>
  <si>
    <t>GB65FPBGO8NLNTH9IR8U</t>
  </si>
  <si>
    <t>84K154988UKFTNNR0M80</t>
  </si>
  <si>
    <t>DGT1MEZJK2KIM76M4AK2</t>
  </si>
  <si>
    <t>GD25U5TIH40UGVNR0IQA</t>
  </si>
  <si>
    <t>OSZX6FH5WCNYBW3QVS85</t>
  </si>
  <si>
    <t>2XJN5CIU4RTRISL38NQC</t>
  </si>
  <si>
    <t>LSDW4YK15QH5NLUF912Y</t>
  </si>
  <si>
    <t>RKT6S4HMM5ISOH56R1EY</t>
  </si>
  <si>
    <t>Z1BMV6RNZMNE2T7JPCT2</t>
  </si>
  <si>
    <t>ILZCY3P8IZO0GSJIKXXQ</t>
  </si>
  <si>
    <t>NIUELOXN1PKVFGGB9W32</t>
  </si>
  <si>
    <t>HMZEM0O05FWBEV25YCFR</t>
  </si>
  <si>
    <t>GA341C36A0UOK6WUZZN8</t>
  </si>
  <si>
    <t>WAOJ0KE6BJNAT0BV9KOL</t>
  </si>
  <si>
    <t>UE1NUP5AYDSIYJ0EL0RO</t>
  </si>
  <si>
    <t>ZG6ER5LYQEYNS2VMW6V8</t>
  </si>
  <si>
    <t>C6VRUHAHOKXWUVYV82KK</t>
  </si>
  <si>
    <t>8YUV6H5ROUVG4N9BNWNA</t>
  </si>
  <si>
    <t>1U0QX7WRN3BOJ371VO04</t>
  </si>
  <si>
    <t>ZP2GP7OKL6W9U74T49A9</t>
  </si>
  <si>
    <t>1RKRLJ19R7N6S14YA7Z7</t>
  </si>
  <si>
    <t>2WEEOW37QFPVPYYHO4NN</t>
  </si>
  <si>
    <t>TY8325ZVU1A1SZU5DWNX</t>
  </si>
  <si>
    <t>0SXA335GL3BKX8X5BMR4</t>
  </si>
  <si>
    <t>VDFTXZ4CB70P8T6BSY1T</t>
  </si>
  <si>
    <t>9YZHURWZ1AWTQ4EIG641</t>
  </si>
  <si>
    <t>9WBVPERUINPAWMFFC277</t>
  </si>
  <si>
    <t>AW4VHOSSBSXSB02OL5C5</t>
  </si>
  <si>
    <t>IM6JTIZ243WTRZZ7Z7QZ</t>
  </si>
  <si>
    <t>6USHLMDRRXV27RAXBO5S</t>
  </si>
  <si>
    <t>7O0ZK02HLXL63CRE28WL</t>
  </si>
  <si>
    <t>D60RK8P9OJK6BZ5RI0LA</t>
  </si>
  <si>
    <t>5Z9V3FII9G97EUI080SD</t>
  </si>
  <si>
    <t>XE10SCMMJ7AB177QVGT7</t>
  </si>
  <si>
    <t>E2AYW4NRA0TW27K8UA2W</t>
  </si>
  <si>
    <t>P8ZVDMA9CJY6GJBQ1V8Y</t>
  </si>
  <si>
    <t>96GEY0MI06RAVOUB3JHD</t>
  </si>
  <si>
    <t>XHUPMO9HTEUX0F1IHEMN</t>
  </si>
  <si>
    <t>BD7VLUHFYCQKDBPMOCCD</t>
  </si>
  <si>
    <t>7RWCU8SSM4VPRM4MU0TR</t>
  </si>
  <si>
    <t>U14DN4CWS2AAQ3LBIQLO</t>
  </si>
  <si>
    <t>C8UVLPKZUBILYCPSZ74F</t>
  </si>
  <si>
    <t>T1LF0JIBBA83FIT9H1FR</t>
  </si>
  <si>
    <t>XQSOSQWIIJG8QI79GK62</t>
  </si>
  <si>
    <t>J19IJUWJI5POZVATQ8SM</t>
  </si>
  <si>
    <t>SQRUOZM01G9P8EPI59V0</t>
  </si>
  <si>
    <t>0DRKQMWFPCDFUQBIOUVA</t>
  </si>
  <si>
    <t>HPGZRHLBLZWMURDZ9XCQ</t>
  </si>
  <si>
    <t>C4V9EODZHE0PGJOALZ5A</t>
  </si>
  <si>
    <t>4CGT0YXIEXIKY4KLPCT7</t>
  </si>
  <si>
    <t>3LVWD8OOOX7FF8SEGDPG</t>
  </si>
  <si>
    <t>2HI5IE3PVMC2T0QLWMQ9</t>
  </si>
  <si>
    <t>CURRRENT_SALES</t>
  </si>
  <si>
    <t>SALES_DATE</t>
  </si>
  <si>
    <t>AR_PRIOR_BALANCE</t>
  </si>
  <si>
    <t>AR_CURRENT_BALANCE</t>
  </si>
  <si>
    <t>LOCATION_ID</t>
  </si>
  <si>
    <t>CUSTOMER_ID</t>
  </si>
  <si>
    <t>CURRENT_YEAR_END</t>
  </si>
  <si>
    <t>TRANSACTION_NO</t>
  </si>
  <si>
    <t>Row Labels</t>
  </si>
  <si>
    <t>Grand Total</t>
  </si>
  <si>
    <t>Sum of AR_PRIOR_BALANCE</t>
  </si>
  <si>
    <t>Sum of AR_CURRENT_BALANCE</t>
  </si>
  <si>
    <t>Sum of CURRRENT_SALES</t>
  </si>
  <si>
    <t>0-30</t>
  </si>
  <si>
    <t>31-60</t>
  </si>
  <si>
    <t>AGE OF AR IN DAYS</t>
  </si>
  <si>
    <t>61-90</t>
  </si>
  <si>
    <t>91-120</t>
  </si>
  <si>
    <t>Category</t>
  </si>
  <si>
    <t>&gt;121</t>
  </si>
  <si>
    <t>AGE CATEGORY</t>
  </si>
  <si>
    <t>% UNCOLLECTIBLE</t>
  </si>
  <si>
    <t>TURNOVER</t>
  </si>
  <si>
    <t>AR DAYS</t>
  </si>
  <si>
    <t>SALES PERCENTAGE</t>
  </si>
  <si>
    <t>Allowance</t>
  </si>
  <si>
    <t>Sum of Allowance</t>
  </si>
  <si>
    <t>Column Labels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</si>
</sst>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4" fontId="0" fillId="0" borderId="0" xfId="0" applyNumberFormat="1"/>
    <xf numFmtId="1" fontId="0" fillId="0" borderId="0" xfId="0" applyNumberFormat="1" applyAlignment="1">
      <alignment horizontal="center"/>
    </xf>
    <xf numFmtId="1" fontId="0" fillId="0" borderId="0" xfId="0" applyNumberFormat="1"/>
    <xf numFmtId="1" fontId="1" fillId="0" borderId="0" xfId="0" applyNumberFormat="1" applyFont="1" applyAlignment="1">
      <alignment horizontal="center"/>
    </xf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1" fillId="0" borderId="0" xfId="0" applyFont="1" applyBorder="1"/>
    <xf numFmtId="0" fontId="0" fillId="0" borderId="0" xfId="0" applyBorder="1"/>
    <xf numFmtId="10" fontId="0" fillId="0" borderId="0" xfId="0" applyNumberFormat="1" applyBorder="1"/>
    <xf numFmtId="9" fontId="0" fillId="0" borderId="0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[Copy of Excell data homework.xlsx]Sheet1!PivotTable4</c:name>
    <c:fmtId val="0"/>
  </c:pivotSource>
  <c:chart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Sheet1!$B$3</c:f>
              <c:strCache>
                <c:ptCount val="1"/>
                <c:pt idx="0">
                  <c:v>Sum of CURRRENT_SALES</c:v>
                </c:pt>
              </c:strCache>
            </c:strRef>
          </c:tx>
          <c:invertIfNegative val="0"/>
          <c:cat>
            <c:strRef>
              <c:f>Sheet1!$A$4:$A$14</c:f>
              <c:strCach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strCache>
            </c:strRef>
          </c:cat>
          <c:val>
            <c:numRef>
              <c:f>Sheet1!$B$4:$B$14</c:f>
              <c:numCache>
                <c:formatCode>General</c:formatCode>
                <c:ptCount val="10"/>
                <c:pt idx="0">
                  <c:v>999502</c:v>
                </c:pt>
                <c:pt idx="1">
                  <c:v>1231410</c:v>
                </c:pt>
                <c:pt idx="2">
                  <c:v>1097033</c:v>
                </c:pt>
                <c:pt idx="3">
                  <c:v>1170637</c:v>
                </c:pt>
                <c:pt idx="4">
                  <c:v>1055330</c:v>
                </c:pt>
                <c:pt idx="5">
                  <c:v>1162635</c:v>
                </c:pt>
                <c:pt idx="6">
                  <c:v>1124106</c:v>
                </c:pt>
                <c:pt idx="7">
                  <c:v>1086850</c:v>
                </c:pt>
                <c:pt idx="8">
                  <c:v>1110611</c:v>
                </c:pt>
                <c:pt idx="9">
                  <c:v>1126143</c:v>
                </c:pt>
              </c:numCache>
            </c:numRef>
          </c:val>
        </c:ser>
        <c:ser>
          <c:idx val="1"/>
          <c:order val="1"/>
          <c:tx>
            <c:strRef>
              <c:f>Sheet1!$C$3</c:f>
              <c:strCache>
                <c:ptCount val="1"/>
                <c:pt idx="0">
                  <c:v>Sum of AR_PRIOR_BALANCE</c:v>
                </c:pt>
              </c:strCache>
            </c:strRef>
          </c:tx>
          <c:invertIfNegative val="0"/>
          <c:cat>
            <c:strRef>
              <c:f>Sheet1!$A$4:$A$14</c:f>
              <c:strCach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strCache>
            </c:strRef>
          </c:cat>
          <c:val>
            <c:numRef>
              <c:f>Sheet1!$C$4:$C$14</c:f>
              <c:numCache>
                <c:formatCode>General</c:formatCode>
                <c:ptCount val="10"/>
                <c:pt idx="0">
                  <c:v>54773.840000000055</c:v>
                </c:pt>
                <c:pt idx="1">
                  <c:v>66929.000000000029</c:v>
                </c:pt>
                <c:pt idx="2">
                  <c:v>58079.660000000025</c:v>
                </c:pt>
                <c:pt idx="3">
                  <c:v>62205.789999999964</c:v>
                </c:pt>
                <c:pt idx="4">
                  <c:v>58923.149999999958</c:v>
                </c:pt>
                <c:pt idx="5">
                  <c:v>63571.97000000003</c:v>
                </c:pt>
                <c:pt idx="6">
                  <c:v>174829.52999999994</c:v>
                </c:pt>
                <c:pt idx="7">
                  <c:v>115911.03999999999</c:v>
                </c:pt>
                <c:pt idx="8">
                  <c:v>115599.25999999997</c:v>
                </c:pt>
                <c:pt idx="9">
                  <c:v>112872.46999999999</c:v>
                </c:pt>
              </c:numCache>
            </c:numRef>
          </c:val>
        </c:ser>
        <c:ser>
          <c:idx val="2"/>
          <c:order val="2"/>
          <c:tx>
            <c:strRef>
              <c:f>Sheet1!$D$3</c:f>
              <c:strCache>
                <c:ptCount val="1"/>
                <c:pt idx="0">
                  <c:v>Sum of AR_CURRENT_BALANCE</c:v>
                </c:pt>
              </c:strCache>
            </c:strRef>
          </c:tx>
          <c:invertIfNegative val="0"/>
          <c:cat>
            <c:strRef>
              <c:f>Sheet1!$A$4:$A$14</c:f>
              <c:strCach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strCache>
            </c:strRef>
          </c:cat>
          <c:val>
            <c:numRef>
              <c:f>Sheet1!$D$4:$D$14</c:f>
              <c:numCache>
                <c:formatCode>General</c:formatCode>
                <c:ptCount val="10"/>
                <c:pt idx="0">
                  <c:v>221469.35999999996</c:v>
                </c:pt>
                <c:pt idx="1">
                  <c:v>279935.61000000028</c:v>
                </c:pt>
                <c:pt idx="2">
                  <c:v>248912.20000000004</c:v>
                </c:pt>
                <c:pt idx="3">
                  <c:v>260093.62999999992</c:v>
                </c:pt>
                <c:pt idx="4">
                  <c:v>238062.90000000008</c:v>
                </c:pt>
                <c:pt idx="5">
                  <c:v>262286.26999999984</c:v>
                </c:pt>
                <c:pt idx="6">
                  <c:v>675782.94999999972</c:v>
                </c:pt>
                <c:pt idx="7">
                  <c:v>396602.63000000006</c:v>
                </c:pt>
                <c:pt idx="8">
                  <c:v>408537.39000000025</c:v>
                </c:pt>
                <c:pt idx="9">
                  <c:v>421058.59000000026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3299968"/>
        <c:axId val="213301504"/>
      </c:barChart>
      <c:catAx>
        <c:axId val="213299968"/>
        <c:scaling>
          <c:orientation val="minMax"/>
        </c:scaling>
        <c:delete val="0"/>
        <c:axPos val="b"/>
        <c:majorTickMark val="out"/>
        <c:minorTickMark val="none"/>
        <c:tickLblPos val="nextTo"/>
        <c:crossAx val="213301504"/>
        <c:crosses val="autoZero"/>
        <c:auto val="1"/>
        <c:lblAlgn val="ctr"/>
        <c:lblOffset val="100"/>
        <c:noMultiLvlLbl val="0"/>
      </c:catAx>
      <c:valAx>
        <c:axId val="21330150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329996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Sheet1!$E$3</c:f>
              <c:strCache>
                <c:ptCount val="1"/>
                <c:pt idx="0">
                  <c:v>SALES PERCENTAGE</c:v>
                </c:pt>
              </c:strCache>
            </c:strRef>
          </c:tx>
          <c:invertIfNegative val="0"/>
          <c:val>
            <c:numRef>
              <c:f>Sheet1!$E$4:$E$13</c:f>
              <c:numCache>
                <c:formatCode>General</c:formatCode>
                <c:ptCount val="10"/>
                <c:pt idx="0">
                  <c:v>22.157970669393354</c:v>
                </c:pt>
                <c:pt idx="1">
                  <c:v>22.732932979267691</c:v>
                </c:pt>
                <c:pt idx="2">
                  <c:v>22.689581808386809</c:v>
                </c:pt>
                <c:pt idx="3">
                  <c:v>22.218128249833203</c:v>
                </c:pt>
                <c:pt idx="4">
                  <c:v>22.558147688400794</c:v>
                </c:pt>
                <c:pt idx="5">
                  <c:v>22.559639955790068</c:v>
                </c:pt>
                <c:pt idx="6">
                  <c:v>60.117368824648189</c:v>
                </c:pt>
                <c:pt idx="7">
                  <c:v>36.491018079771827</c:v>
                </c:pt>
                <c:pt idx="8">
                  <c:v>36.784921993389247</c:v>
                </c:pt>
                <c:pt idx="9">
                  <c:v>37.389442548592875</c:v>
                </c:pt>
              </c:numCache>
            </c:numRef>
          </c:val>
        </c:ser>
        <c:ser>
          <c:idx val="1"/>
          <c:order val="1"/>
          <c:tx>
            <c:strRef>
              <c:f>Sheet1!$F$3</c:f>
              <c:strCache>
                <c:ptCount val="1"/>
                <c:pt idx="0">
                  <c:v>TURNOVER</c:v>
                </c:pt>
              </c:strCache>
            </c:strRef>
          </c:tx>
          <c:invertIfNegative val="0"/>
          <c:val>
            <c:numRef>
              <c:f>Sheet1!$F$4:$F$13</c:f>
              <c:numCache>
                <c:formatCode>General</c:formatCode>
                <c:ptCount val="10"/>
                <c:pt idx="0">
                  <c:v>0.27638083765715327</c:v>
                </c:pt>
                <c:pt idx="1">
                  <c:v>0.34703743464245229</c:v>
                </c:pt>
                <c:pt idx="2">
                  <c:v>0.27983830933071296</c:v>
                </c:pt>
                <c:pt idx="3">
                  <c:v>0.27531969346603591</c:v>
                </c:pt>
                <c:pt idx="4">
                  <c:v>0.28141533927776152</c:v>
                </c:pt>
                <c:pt idx="5">
                  <c:v>0.2802756153048892</c:v>
                </c:pt>
                <c:pt idx="6">
                  <c:v>0.75670130752793741</c:v>
                </c:pt>
                <c:pt idx="7">
                  <c:v>0.47155878916133787</c:v>
                </c:pt>
                <c:pt idx="8">
                  <c:v>0.4719354031249467</c:v>
                </c:pt>
                <c:pt idx="9">
                  <c:v>0.47412367701082392</c:v>
                </c:pt>
              </c:numCache>
            </c:numRef>
          </c:val>
        </c:ser>
        <c:ser>
          <c:idx val="2"/>
          <c:order val="2"/>
          <c:tx>
            <c:strRef>
              <c:f>Sheet1!$G$3</c:f>
              <c:strCache>
                <c:ptCount val="1"/>
                <c:pt idx="0">
                  <c:v>AR DAYS</c:v>
                </c:pt>
              </c:strCache>
            </c:strRef>
          </c:tx>
          <c:invertIfNegative val="0"/>
          <c:val>
            <c:numRef>
              <c:f>Sheet1!$G$4:$G$13</c:f>
              <c:numCache>
                <c:formatCode>0</c:formatCode>
                <c:ptCount val="10"/>
                <c:pt idx="0">
                  <c:v>80.876592943285743</c:v>
                </c:pt>
                <c:pt idx="1">
                  <c:v>82.975205374327075</c:v>
                </c:pt>
                <c:pt idx="2">
                  <c:v>82.816973600611846</c:v>
                </c:pt>
                <c:pt idx="3">
                  <c:v>81.096168111891188</c:v>
                </c:pt>
                <c:pt idx="4">
                  <c:v>82.337239062662889</c:v>
                </c:pt>
                <c:pt idx="5">
                  <c:v>82.342685838633741</c:v>
                </c:pt>
                <c:pt idx="6">
                  <c:v>219.42839620996588</c:v>
                </c:pt>
                <c:pt idx="7">
                  <c:v>133.19221599116716</c:v>
                </c:pt>
                <c:pt idx="8">
                  <c:v>134.26496527587076</c:v>
                </c:pt>
                <c:pt idx="9">
                  <c:v>136.47146530236401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3319040"/>
        <c:axId val="213320832"/>
      </c:barChart>
      <c:catAx>
        <c:axId val="213319040"/>
        <c:scaling>
          <c:orientation val="minMax"/>
        </c:scaling>
        <c:delete val="0"/>
        <c:axPos val="b"/>
        <c:majorTickMark val="out"/>
        <c:minorTickMark val="none"/>
        <c:tickLblPos val="nextTo"/>
        <c:crossAx val="213320832"/>
        <c:crosses val="autoZero"/>
        <c:auto val="1"/>
        <c:lblAlgn val="ctr"/>
        <c:lblOffset val="100"/>
        <c:noMultiLvlLbl val="0"/>
      </c:catAx>
      <c:valAx>
        <c:axId val="21332083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331904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442912</xdr:colOff>
      <xdr:row>14</xdr:row>
      <xdr:rowOff>180975</xdr:rowOff>
    </xdr:from>
    <xdr:to>
      <xdr:col>3</xdr:col>
      <xdr:colOff>823912</xdr:colOff>
      <xdr:row>29</xdr:row>
      <xdr:rowOff>66675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1223962</xdr:colOff>
      <xdr:row>15</xdr:row>
      <xdr:rowOff>57150</xdr:rowOff>
    </xdr:from>
    <xdr:to>
      <xdr:col>8</xdr:col>
      <xdr:colOff>481012</xdr:colOff>
      <xdr:row>29</xdr:row>
      <xdr:rowOff>133350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FARIDA" refreshedDate="44152.130682523151" createdVersion="4" refreshedVersion="4" minRefreshableVersion="3" recordCount="5000">
  <cacheSource type="worksheet">
    <worksheetSource ref="A1:L5001" sheet="Data"/>
  </cacheSource>
  <cacheFields count="13">
    <cacheField name="TRANSACTION_NO" numFmtId="1">
      <sharedItems/>
    </cacheField>
    <cacheField name="LOCATION_ID" numFmtId="0">
      <sharedItems containsSemiMixedTypes="0" containsString="0" containsNumber="1" containsInteger="1" minValue="1" maxValue="10" count="10">
        <n v="5"/>
        <n v="9"/>
        <n v="7"/>
        <n v="2"/>
        <n v="10"/>
        <n v="1"/>
        <n v="4"/>
        <n v="8"/>
        <n v="3"/>
        <n v="6"/>
      </sharedItems>
    </cacheField>
    <cacheField name="CUSTOMER_ID" numFmtId="0">
      <sharedItems containsSemiMixedTypes="0" containsString="0" containsNumber="1" containsInteger="1" minValue="1" maxValue="23" count="23">
        <n v="6"/>
        <n v="16"/>
        <n v="13"/>
        <n v="8"/>
        <n v="10"/>
        <n v="14"/>
        <n v="3"/>
        <n v="22"/>
        <n v="5"/>
        <n v="17"/>
        <n v="7"/>
        <n v="19"/>
        <n v="23"/>
        <n v="18"/>
        <n v="1"/>
        <n v="11"/>
        <n v="4"/>
        <n v="15"/>
        <n v="2"/>
        <n v="20"/>
        <n v="9"/>
        <n v="12"/>
        <n v="21"/>
      </sharedItems>
    </cacheField>
    <cacheField name="CURRRENT_SALES" numFmtId="0">
      <sharedItems containsSemiMixedTypes="0" containsString="0" containsNumber="1" minValue="64" maxValue="7750"/>
    </cacheField>
    <cacheField name="SALES_DATE" numFmtId="14">
      <sharedItems containsSemiMixedTypes="0" containsNonDate="0" containsDate="1" containsString="0" minDate="2019-01-01T00:00:00" maxDate="2020-01-01T00:00:00" count="365">
        <d v="2019-04-14T00:00:00"/>
        <d v="2019-01-20T00:00:00"/>
        <d v="2019-12-09T00:00:00"/>
        <d v="2019-02-28T00:00:00"/>
        <d v="2019-09-14T00:00:00"/>
        <d v="2019-01-01T00:00:00"/>
        <d v="2019-06-24T00:00:00"/>
        <d v="2019-04-07T00:00:00"/>
        <d v="2019-09-24T00:00:00"/>
        <d v="2019-07-18T00:00:00"/>
        <d v="2019-09-06T00:00:00"/>
        <d v="2019-08-17T00:00:00"/>
        <d v="2019-02-13T00:00:00"/>
        <d v="2019-06-10T00:00:00"/>
        <d v="2019-02-03T00:00:00"/>
        <d v="2019-12-22T00:00:00"/>
        <d v="2019-05-04T00:00:00"/>
        <d v="2019-11-20T00:00:00"/>
        <d v="2019-11-15T00:00:00"/>
        <d v="2019-11-13T00:00:00"/>
        <d v="2019-04-09T00:00:00"/>
        <d v="2019-01-12T00:00:00"/>
        <d v="2019-03-22T00:00:00"/>
        <d v="2019-06-20T00:00:00"/>
        <d v="2019-11-14T00:00:00"/>
        <d v="2019-06-16T00:00:00"/>
        <d v="2019-12-29T00:00:00"/>
        <d v="2019-09-02T00:00:00"/>
        <d v="2019-12-23T00:00:00"/>
        <d v="2019-02-08T00:00:00"/>
        <d v="2019-05-25T00:00:00"/>
        <d v="2019-07-23T00:00:00"/>
        <d v="2019-08-04T00:00:00"/>
        <d v="2019-05-03T00:00:00"/>
        <d v="2019-02-23T00:00:00"/>
        <d v="2019-04-29T00:00:00"/>
        <d v="2019-10-07T00:00:00"/>
        <d v="2019-06-11T00:00:00"/>
        <d v="2019-06-04T00:00:00"/>
        <d v="2019-05-09T00:00:00"/>
        <d v="2019-04-06T00:00:00"/>
        <d v="2019-06-23T00:00:00"/>
        <d v="2019-11-23T00:00:00"/>
        <d v="2019-07-22T00:00:00"/>
        <d v="2019-10-01T00:00:00"/>
        <d v="2019-05-18T00:00:00"/>
        <d v="2019-05-30T00:00:00"/>
        <d v="2019-10-04T00:00:00"/>
        <d v="2019-06-29T00:00:00"/>
        <d v="2019-07-10T00:00:00"/>
        <d v="2019-07-25T00:00:00"/>
        <d v="2019-01-27T00:00:00"/>
        <d v="2019-11-22T00:00:00"/>
        <d v="2019-01-26T00:00:00"/>
        <d v="2019-02-14T00:00:00"/>
        <d v="2019-04-04T00:00:00"/>
        <d v="2019-05-01T00:00:00"/>
        <d v="2019-05-02T00:00:00"/>
        <d v="2019-02-27T00:00:00"/>
        <d v="2019-09-01T00:00:00"/>
        <d v="2019-07-15T00:00:00"/>
        <d v="2019-12-27T00:00:00"/>
        <d v="2019-05-10T00:00:00"/>
        <d v="2019-11-05T00:00:00"/>
        <d v="2019-07-28T00:00:00"/>
        <d v="2019-02-22T00:00:00"/>
        <d v="2019-10-29T00:00:00"/>
        <d v="2019-06-12T00:00:00"/>
        <d v="2019-08-15T00:00:00"/>
        <d v="2019-02-16T00:00:00"/>
        <d v="2019-10-10T00:00:00"/>
        <d v="2019-09-18T00:00:00"/>
        <d v="2019-05-24T00:00:00"/>
        <d v="2019-04-16T00:00:00"/>
        <d v="2019-02-25T00:00:00"/>
        <d v="2019-01-09T00:00:00"/>
        <d v="2019-01-31T00:00:00"/>
        <d v="2019-08-23T00:00:00"/>
        <d v="2019-02-15T00:00:00"/>
        <d v="2019-10-03T00:00:00"/>
        <d v="2019-01-02T00:00:00"/>
        <d v="2019-10-27T00:00:00"/>
        <d v="2019-04-21T00:00:00"/>
        <d v="2019-01-03T00:00:00"/>
        <d v="2019-08-02T00:00:00"/>
        <d v="2019-09-05T00:00:00"/>
        <d v="2019-01-19T00:00:00"/>
        <d v="2019-11-25T00:00:00"/>
        <d v="2019-01-28T00:00:00"/>
        <d v="2019-08-10T00:00:00"/>
        <d v="2019-07-08T00:00:00"/>
        <d v="2019-04-30T00:00:00"/>
        <d v="2019-07-16T00:00:00"/>
        <d v="2019-12-19T00:00:00"/>
        <d v="2019-09-07T00:00:00"/>
        <d v="2019-05-17T00:00:00"/>
        <d v="2019-12-07T00:00:00"/>
        <d v="2019-12-12T00:00:00"/>
        <d v="2019-04-18T00:00:00"/>
        <d v="2019-06-22T00:00:00"/>
        <d v="2019-05-21T00:00:00"/>
        <d v="2019-09-10T00:00:00"/>
        <d v="2019-03-04T00:00:00"/>
        <d v="2019-11-12T00:00:00"/>
        <d v="2019-01-25T00:00:00"/>
        <d v="2019-10-11T00:00:00"/>
        <d v="2019-12-30T00:00:00"/>
        <d v="2019-11-29T00:00:00"/>
        <d v="2019-01-14T00:00:00"/>
        <d v="2019-03-23T00:00:00"/>
        <d v="2019-04-15T00:00:00"/>
        <d v="2019-06-09T00:00:00"/>
        <d v="2019-04-25T00:00:00"/>
        <d v="2019-07-02T00:00:00"/>
        <d v="2019-07-07T00:00:00"/>
        <d v="2019-01-18T00:00:00"/>
        <d v="2019-10-15T00:00:00"/>
        <d v="2019-05-19T00:00:00"/>
        <d v="2019-07-13T00:00:00"/>
        <d v="2019-12-16T00:00:00"/>
        <d v="2019-08-30T00:00:00"/>
        <d v="2019-08-26T00:00:00"/>
        <d v="2019-10-18T00:00:00"/>
        <d v="2019-02-20T00:00:00"/>
        <d v="2019-02-21T00:00:00"/>
        <d v="2019-06-02T00:00:00"/>
        <d v="2019-05-22T00:00:00"/>
        <d v="2019-03-21T00:00:00"/>
        <d v="2019-10-21T00:00:00"/>
        <d v="2019-04-08T00:00:00"/>
        <d v="2019-03-31T00:00:00"/>
        <d v="2019-08-07T00:00:00"/>
        <d v="2019-01-13T00:00:00"/>
        <d v="2019-02-05T00:00:00"/>
        <d v="2019-08-28T00:00:00"/>
        <d v="2019-10-22T00:00:00"/>
        <d v="2019-09-08T00:00:00"/>
        <d v="2019-08-03T00:00:00"/>
        <d v="2019-07-19T00:00:00"/>
        <d v="2019-02-02T00:00:00"/>
        <d v="2019-01-15T00:00:00"/>
        <d v="2019-01-30T00:00:00"/>
        <d v="2019-07-20T00:00:00"/>
        <d v="2019-06-30T00:00:00"/>
        <d v="2019-06-15T00:00:00"/>
        <d v="2019-03-26T00:00:00"/>
        <d v="2019-12-10T00:00:00"/>
        <d v="2019-03-13T00:00:00"/>
        <d v="2019-02-12T00:00:00"/>
        <d v="2019-01-22T00:00:00"/>
        <d v="2019-11-17T00:00:00"/>
        <d v="2019-04-20T00:00:00"/>
        <d v="2019-03-17T00:00:00"/>
        <d v="2019-05-11T00:00:00"/>
        <d v="2019-09-11T00:00:00"/>
        <d v="2019-04-01T00:00:00"/>
        <d v="2019-12-25T00:00:00"/>
        <d v="2019-09-29T00:00:00"/>
        <d v="2019-09-26T00:00:00"/>
        <d v="2019-09-09T00:00:00"/>
        <d v="2019-03-01T00:00:00"/>
        <d v="2019-12-14T00:00:00"/>
        <d v="2019-04-02T00:00:00"/>
        <d v="2019-08-29T00:00:00"/>
        <d v="2019-10-26T00:00:00"/>
        <d v="2019-07-01T00:00:00"/>
        <d v="2019-01-08T00:00:00"/>
        <d v="2019-03-19T00:00:00"/>
        <d v="2019-04-28T00:00:00"/>
        <d v="2019-06-07T00:00:00"/>
        <d v="2019-05-14T00:00:00"/>
        <d v="2019-09-30T00:00:00"/>
        <d v="2019-04-24T00:00:00"/>
        <d v="2019-09-25T00:00:00"/>
        <d v="2019-06-28T00:00:00"/>
        <d v="2019-12-02T00:00:00"/>
        <d v="2019-04-05T00:00:00"/>
        <d v="2019-01-23T00:00:00"/>
        <d v="2019-08-08T00:00:00"/>
        <d v="2019-07-31T00:00:00"/>
        <d v="2019-06-06T00:00:00"/>
        <d v="2019-06-05T00:00:00"/>
        <d v="2019-08-25T00:00:00"/>
        <d v="2019-09-28T00:00:00"/>
        <d v="2019-06-25T00:00:00"/>
        <d v="2019-04-03T00:00:00"/>
        <d v="2019-07-26T00:00:00"/>
        <d v="2019-02-24T00:00:00"/>
        <d v="2019-11-02T00:00:00"/>
        <d v="2019-12-17T00:00:00"/>
        <d v="2019-08-05T00:00:00"/>
        <d v="2019-01-06T00:00:00"/>
        <d v="2019-09-15T00:00:00"/>
        <d v="2019-12-06T00:00:00"/>
        <d v="2019-11-24T00:00:00"/>
        <d v="2019-11-08T00:00:00"/>
        <d v="2019-12-01T00:00:00"/>
        <d v="2019-10-05T00:00:00"/>
        <d v="2019-10-20T00:00:00"/>
        <d v="2019-09-17T00:00:00"/>
        <d v="2019-08-21T00:00:00"/>
        <d v="2019-11-04T00:00:00"/>
        <d v="2019-07-14T00:00:00"/>
        <d v="2019-06-14T00:00:00"/>
        <d v="2019-03-07T00:00:00"/>
        <d v="2019-07-04T00:00:00"/>
        <d v="2019-12-15T00:00:00"/>
        <d v="2019-08-12T00:00:00"/>
        <d v="2019-08-09T00:00:00"/>
        <d v="2019-05-28T00:00:00"/>
        <d v="2019-12-03T00:00:00"/>
        <d v="2019-02-18T00:00:00"/>
        <d v="2019-11-28T00:00:00"/>
        <d v="2019-09-19T00:00:00"/>
        <d v="2019-03-08T00:00:00"/>
        <d v="2019-08-27T00:00:00"/>
        <d v="2019-01-11T00:00:00"/>
        <d v="2019-02-01T00:00:00"/>
        <d v="2019-09-03T00:00:00"/>
        <d v="2019-04-23T00:00:00"/>
        <d v="2019-10-25T00:00:00"/>
        <d v="2019-08-20T00:00:00"/>
        <d v="2019-10-08T00:00:00"/>
        <d v="2019-07-11T00:00:00"/>
        <d v="2019-08-14T00:00:00"/>
        <d v="2019-12-31T00:00:00"/>
        <d v="2019-08-19T00:00:00"/>
        <d v="2019-06-21T00:00:00"/>
        <d v="2019-10-09T00:00:00"/>
        <d v="2019-06-13T00:00:00"/>
        <d v="2019-05-07T00:00:00"/>
        <d v="2019-07-30T00:00:00"/>
        <d v="2019-11-09T00:00:00"/>
        <d v="2019-06-01T00:00:00"/>
        <d v="2019-01-21T00:00:00"/>
        <d v="2019-05-23T00:00:00"/>
        <d v="2019-07-03T00:00:00"/>
        <d v="2019-01-10T00:00:00"/>
        <d v="2019-03-15T00:00:00"/>
        <d v="2019-02-19T00:00:00"/>
        <d v="2019-05-26T00:00:00"/>
        <d v="2019-03-24T00:00:00"/>
        <d v="2019-04-13T00:00:00"/>
        <d v="2019-11-10T00:00:00"/>
        <d v="2019-05-20T00:00:00"/>
        <d v="2019-05-12T00:00:00"/>
        <d v="2019-12-26T00:00:00"/>
        <d v="2019-08-18T00:00:00"/>
        <d v="2019-11-21T00:00:00"/>
        <d v="2019-08-01T00:00:00"/>
        <d v="2019-11-27T00:00:00"/>
        <d v="2019-10-02T00:00:00"/>
        <d v="2019-10-23T00:00:00"/>
        <d v="2019-08-24T00:00:00"/>
        <d v="2019-08-16T00:00:00"/>
        <d v="2019-01-24T00:00:00"/>
        <d v="2019-10-12T00:00:00"/>
        <d v="2019-11-16T00:00:00"/>
        <d v="2019-03-16T00:00:00"/>
        <d v="2019-02-06T00:00:00"/>
        <d v="2019-11-03T00:00:00"/>
        <d v="2019-06-08T00:00:00"/>
        <d v="2019-12-24T00:00:00"/>
        <d v="2019-01-05T00:00:00"/>
        <d v="2019-06-26T00:00:00"/>
        <d v="2019-10-17T00:00:00"/>
        <d v="2019-03-14T00:00:00"/>
        <d v="2019-05-29T00:00:00"/>
        <d v="2019-03-28T00:00:00"/>
        <d v="2019-09-13T00:00:00"/>
        <d v="2019-05-08T00:00:00"/>
        <d v="2019-03-06T00:00:00"/>
        <d v="2019-12-08T00:00:00"/>
        <d v="2019-05-27T00:00:00"/>
        <d v="2019-12-21T00:00:00"/>
        <d v="2019-03-09T00:00:00"/>
        <d v="2019-01-07T00:00:00"/>
        <d v="2019-04-17T00:00:00"/>
        <d v="2019-02-10T00:00:00"/>
        <d v="2019-11-19T00:00:00"/>
        <d v="2019-11-26T00:00:00"/>
        <d v="2019-12-20T00:00:00"/>
        <d v="2019-07-27T00:00:00"/>
        <d v="2019-01-29T00:00:00"/>
        <d v="2019-03-20T00:00:00"/>
        <d v="2019-10-06T00:00:00"/>
        <d v="2019-12-11T00:00:00"/>
        <d v="2019-09-20T00:00:00"/>
        <d v="2019-06-17T00:00:00"/>
        <d v="2019-05-16T00:00:00"/>
        <d v="2019-11-30T00:00:00"/>
        <d v="2019-02-07T00:00:00"/>
        <d v="2019-09-04T00:00:00"/>
        <d v="2019-12-04T00:00:00"/>
        <d v="2019-03-02T00:00:00"/>
        <d v="2019-02-11T00:00:00"/>
        <d v="2019-12-05T00:00:00"/>
        <d v="2019-12-18T00:00:00"/>
        <d v="2019-05-06T00:00:00"/>
        <d v="2019-03-29T00:00:00"/>
        <d v="2019-04-19T00:00:00"/>
        <d v="2019-12-13T00:00:00"/>
        <d v="2019-03-05T00:00:00"/>
        <d v="2019-09-27T00:00:00"/>
        <d v="2019-03-10T00:00:00"/>
        <d v="2019-10-16T00:00:00"/>
        <d v="2019-01-17T00:00:00"/>
        <d v="2019-11-01T00:00:00"/>
        <d v="2019-03-30T00:00:00"/>
        <d v="2019-11-11T00:00:00"/>
        <d v="2019-11-18T00:00:00"/>
        <d v="2019-09-21T00:00:00"/>
        <d v="2019-03-12T00:00:00"/>
        <d v="2019-10-28T00:00:00"/>
        <d v="2019-02-17T00:00:00"/>
        <d v="2019-09-16T00:00:00"/>
        <d v="2019-10-30T00:00:00"/>
        <d v="2019-08-11T00:00:00"/>
        <d v="2019-05-13T00:00:00"/>
        <d v="2019-07-06T00:00:00"/>
        <d v="2019-10-24T00:00:00"/>
        <d v="2019-07-09T00:00:00"/>
        <d v="2019-06-27T00:00:00"/>
        <d v="2019-10-19T00:00:00"/>
        <d v="2019-04-27T00:00:00"/>
        <d v="2019-04-22T00:00:00"/>
        <d v="2019-07-12T00:00:00"/>
        <d v="2019-07-29T00:00:00"/>
        <d v="2019-08-13T00:00:00"/>
        <d v="2019-07-21T00:00:00"/>
        <d v="2019-03-11T00:00:00"/>
        <d v="2019-09-12T00:00:00"/>
        <d v="2019-02-26T00:00:00"/>
        <d v="2019-04-12T00:00:00"/>
        <d v="2019-07-17T00:00:00"/>
        <d v="2019-04-26T00:00:00"/>
        <d v="2019-01-16T00:00:00"/>
        <d v="2019-09-22T00:00:00"/>
        <d v="2019-02-09T00:00:00"/>
        <d v="2019-05-05T00:00:00"/>
        <d v="2019-02-04T00:00:00"/>
        <d v="2019-03-25T00:00:00"/>
        <d v="2019-08-22T00:00:00"/>
        <d v="2019-08-31T00:00:00"/>
        <d v="2019-11-06T00:00:00"/>
        <d v="2019-11-07T00:00:00"/>
        <d v="2019-08-06T00:00:00"/>
        <d v="2019-10-14T00:00:00"/>
        <d v="2019-06-03T00:00:00"/>
        <d v="2019-06-19T00:00:00"/>
        <d v="2019-07-24T00:00:00"/>
        <d v="2019-06-18T00:00:00"/>
        <d v="2019-03-18T00:00:00"/>
        <d v="2019-07-05T00:00:00"/>
        <d v="2019-03-03T00:00:00"/>
        <d v="2019-03-27T00:00:00"/>
        <d v="2019-04-11T00:00:00"/>
        <d v="2019-12-28T00:00:00"/>
        <d v="2019-05-31T00:00:00"/>
        <d v="2019-10-13T00:00:00"/>
        <d v="2019-04-10T00:00:00"/>
        <d v="2019-10-31T00:00:00"/>
        <d v="2019-01-04T00:00:00"/>
        <d v="2019-09-23T00:00:00"/>
        <d v="2019-05-15T00:00:00"/>
      </sharedItems>
    </cacheField>
    <cacheField name="AR_PRIOR_BALANCE" numFmtId="1">
      <sharedItems containsSemiMixedTypes="0" containsString="0" containsNumber="1" minValue="0.64" maxValue="1925.1"/>
    </cacheField>
    <cacheField name="AR_CURRENT_BALANCE" numFmtId="1">
      <sharedItems containsSemiMixedTypes="0" containsString="0" containsNumber="1" minValue="11.520000000000001" maxValue="6975"/>
    </cacheField>
    <cacheField name="CURRENT_YEAR_END" numFmtId="14">
      <sharedItems containsSemiMixedTypes="0" containsNonDate="0" containsDate="1" containsString="0" minDate="2019-12-31T00:00:00" maxDate="2020-01-01T00:00:00"/>
    </cacheField>
    <cacheField name="AGE OF AR IN DAYS" numFmtId="0">
      <sharedItems containsSemiMixedTypes="0" containsString="0" containsNumber="1" containsInteger="1" minValue="0" maxValue="364"/>
    </cacheField>
    <cacheField name="AGE CATEGORY" numFmtId="0">
      <sharedItems count="5">
        <s v="&gt;121"/>
        <s v="0-30"/>
        <s v="91-120"/>
        <s v="31-60"/>
        <s v="61-90"/>
      </sharedItems>
    </cacheField>
    <cacheField name="% UNCOLLECTIBLE" numFmtId="0">
      <sharedItems containsSemiMixedTypes="0" containsString="0" containsNumber="1" minValue="8.0000000000000002E-3" maxValue="0.25"/>
    </cacheField>
    <cacheField name="ALLOWANCE" numFmtId="0">
      <sharedItems containsSemiMixedTypes="0" containsString="0" containsNumber="1" minValue="0.11968000000000002" maxValue="1743.75" count="2931">
        <n v="59.85"/>
        <n v="59.675000000000004"/>
        <n v="5.4720000000000004"/>
        <n v="376.2"/>
        <n v="125.28"/>
        <n v="86.4"/>
        <n v="70.199999999999989"/>
        <n v="30.720000000000006"/>
        <n v="263.12"/>
        <n v="1.8278400000000001"/>
        <n v="80.64"/>
        <n v="42.240000000000009"/>
        <n v="45.599999999999994"/>
        <n v="54.675000000000004"/>
        <n v="25.5"/>
        <n v="330.6"/>
        <n v="1.488"/>
        <n v="121.5"/>
        <n v="14.25"/>
        <n v="14.352"/>
        <n v="21.6"/>
        <n v="6.072000000000001"/>
        <n v="162"/>
        <n v="234.17500000000001"/>
        <n v="167.39999999999998"/>
        <n v="165.6"/>
        <n v="48"/>
        <n v="10.137600000000001"/>
        <n v="13.3"/>
        <n v="9.4079999999999995"/>
        <n v="316.48"/>
        <n v="5.8489600000000008"/>
        <n v="78.650000000000006"/>
        <n v="105"/>
        <n v="135"/>
        <n v="28.35"/>
        <n v="257.39999999999998"/>
        <n v="183.15"/>
        <n v="168"/>
        <n v="36"/>
        <n v="42.525000000000006"/>
        <n v="13.860000000000001"/>
        <n v="535.79999999999995"/>
        <n v="265.05"/>
        <n v="74.025000000000006"/>
        <n v="95.04000000000002"/>
        <n v="247.5"/>
        <n v="15.84"/>
        <n v="122.5"/>
        <n v="124.99200000000002"/>
        <n v="145.19999999999999"/>
        <n v="40.799999999999997"/>
        <n v="529.20000000000005"/>
        <n v="9.4049999999999994"/>
        <n v="262.2"/>
        <n v="79.800000000000011"/>
        <n v="3.84"/>
        <n v="316.2"/>
        <n v="63.8"/>
        <n v="5.85"/>
        <n v="155"/>
        <n v="38.28"/>
        <n v="330"/>
        <n v="462"/>
        <n v="0.66239999999999999"/>
        <n v="418.5"/>
        <n v="653.125"/>
        <n v="122.76000000000002"/>
        <n v="9.68"/>
        <n v="537.07500000000005"/>
        <n v="184.8"/>
        <n v="156.23999999999998"/>
        <n v="161.5"/>
        <n v="311.22000000000003"/>
        <n v="54.400000000000006"/>
        <n v="146.30000000000001"/>
        <n v="23.4"/>
        <n v="12.9"/>
        <n v="95.7"/>
        <n v="393.12000000000006"/>
        <n v="97.80749999999999"/>
        <n v="637.92499999999995"/>
        <n v="78.3"/>
        <n v="35.625"/>
        <n v="65.025000000000006"/>
        <n v="106.02000000000001"/>
        <n v="736.25"/>
        <n v="27"/>
        <n v="60.480000000000011"/>
        <n v="40.094999999999999"/>
        <n v="22.95"/>
        <n v="17.324999999999999"/>
        <n v="79.05"/>
        <n v="3.0780000000000003"/>
        <n v="137.69999999999999"/>
        <n v="31.334400000000002"/>
        <n v="19"/>
        <n v="181.5"/>
        <n v="364"/>
        <n v="81.599999999999994"/>
        <n v="226.1"/>
        <n v="34.848000000000006"/>
        <n v="151.125"/>
        <n v="65.52000000000001"/>
        <n v="404.22500000000002"/>
        <n v="7.2576000000000018"/>
        <n v="70.56"/>
        <n v="155.25"/>
        <n v="13.749120000000001"/>
        <n v="15.5952"/>
        <n v="300.3"/>
        <n v="93"/>
        <n v="264"/>
        <n v="87.4"/>
        <n v="4.8"/>
        <n v="51"/>
        <n v="120"/>
        <n v="132"/>
        <n v="18.144000000000002"/>
        <n v="88"/>
        <n v="10.45"/>
        <n v="22.400000000000002"/>
        <n v="54.719999999999992"/>
        <n v="0.98560000000000003"/>
        <n v="49.28"/>
        <n v="151.25"/>
        <n v="149.625"/>
        <n v="29.160000000000004"/>
        <n v="79.344000000000008"/>
        <n v="55.86"/>
        <n v="31.463999999999999"/>
        <n v="225"/>
        <n v="15"/>
        <n v="213.75"/>
        <n v="75"/>
        <n v="172.125"/>
        <n v="90.199999999999989"/>
        <n v="76.5"/>
        <n v="77.5"/>
        <n v="29.700000000000003"/>
        <n v="5.1336000000000004"/>
        <n v="225.28000000000003"/>
        <n v="80.027999999999992"/>
        <n v="130.9"/>
        <n v="219.45"/>
        <n v="456"/>
        <n v="0.9"/>
        <n v="47.104000000000013"/>
        <n v="4"/>
        <n v="55.5"/>
        <n v="84"/>
        <n v="7.6608000000000009"/>
        <n v="55.8"/>
        <n v="43.545600000000007"/>
        <n v="198.72"/>
        <n v="165"/>
        <n v="37.619999999999997"/>
        <n v="69.599999999999994"/>
        <n v="334.79999999999995"/>
        <n v="45.737999999999992"/>
        <n v="113.4"/>
        <n v="4.8384"/>
        <n v="58.05"/>
        <n v="254.47500000000002"/>
        <n v="199.8"/>
        <n v="45.359999999999992"/>
        <n v="240"/>
        <n v="6.8000000000000007"/>
        <n v="85"/>
        <n v="55.440000000000005"/>
        <n v="141.12"/>
        <n v="196.64999999999998"/>
        <n v="283.88250000000005"/>
        <n v="85.8"/>
        <n v="93.6"/>
        <n v="23.760000000000005"/>
        <n v="87.974999999999994"/>
        <n v="41.25"/>
        <n v="37.799999999999997"/>
        <n v="73.125"/>
        <n v="6.1151999999999997"/>
        <n v="7.1999999999999993"/>
        <n v="1.9712000000000001"/>
        <n v="255.84"/>
        <n v="198"/>
        <n v="103.77600000000001"/>
        <n v="2.6752000000000002"/>
        <n v="69.3"/>
        <n v="67.5"/>
        <n v="201.6"/>
        <n v="166.32"/>
        <n v="244.8"/>
        <n v="3.6288000000000009"/>
        <n v="21.28"/>
        <n v="150.47999999999999"/>
        <n v="109.2"/>
        <n v="194.4"/>
        <n v="345.6"/>
        <n v="375.84"/>
        <n v="394.79999999999995"/>
        <n v="7.2899999999999991"/>
        <n v="1.9008000000000003"/>
        <n v="7.6032000000000011"/>
        <n v="192.375"/>
        <n v="140"/>
        <n v="234"/>
        <n v="148.19999999999999"/>
        <n v="85.559999999999988"/>
        <n v="41.325000000000003"/>
        <n v="23.25"/>
        <n v="173.25"/>
        <n v="202.86"/>
        <n v="84.64"/>
        <n v="54.6"/>
        <n v="330.88000000000005"/>
        <n v="172.8"/>
        <n v="138.24"/>
        <n v="136.08000000000001"/>
        <n v="2.0736000000000003"/>
        <n v="134.4"/>
        <n v="8.64"/>
        <n v="66"/>
        <n v="24"/>
        <n v="53.94"/>
        <n v="5.1749999999999998"/>
        <n v="381.75749999999999"/>
        <n v="110.88"/>
        <n v="107.8"/>
        <n v="2.5271999999999997"/>
        <n v="227.85"/>
        <n v="1743.75"/>
        <n v="346.5"/>
        <n v="79.2"/>
        <n v="139.5"/>
        <n v="228.48"/>
        <n v="147.48749999999998"/>
        <n v="192.08"/>
        <n v="806.4"/>
        <n v="94.05"/>
        <n v="235.2"/>
        <n v="551.02499999999998"/>
        <n v="65.34"/>
        <n v="8.16"/>
        <n v="18.216000000000001"/>
        <n v="9.6"/>
        <n v="204.60000000000002"/>
        <n v="446.5"/>
        <n v="57"/>
        <n v="336.42000000000007"/>
        <n v="4.910400000000001"/>
        <n v="302.39999999999998"/>
        <n v="11.825000000000001"/>
        <n v="42.283999999999999"/>
        <n v="130.625"/>
        <n v="206.14999999999998"/>
        <n v="33.44"/>
        <n v="5.4758399999999998"/>
        <n v="44.174999999999997"/>
        <n v="144.72"/>
        <n v="97.44"/>
        <n v="8.9099999999999984"/>
        <n v="10.8"/>
        <n v="16.128"/>
        <n v="64.800000000000011"/>
        <n v="28.52"/>
        <n v="171.6"/>
        <n v="7.04"/>
        <n v="206.25"/>
        <n v="3.5942400000000001"/>
        <n v="435.24000000000007"/>
        <n v="18.75"/>
        <n v="110.39999999999999"/>
        <n v="57.600000000000016"/>
        <n v="100"/>
        <n v="95"/>
        <n v="159.60000000000002"/>
        <n v="8.121599999999999"/>
        <n v="356.5"/>
        <n v="225.68"/>
        <n v="87.480000000000018"/>
        <n v="306.375"/>
        <n v="91"/>
        <n v="19.04"/>
        <n v="74.25"/>
        <n v="2.7527999999999997"/>
        <n v="30"/>
        <n v="26.549999999999997"/>
        <n v="1.8240000000000001"/>
        <n v="17.099999999999998"/>
        <n v="14.4"/>
        <n v="69.25500000000001"/>
        <n v="37.049999999999997"/>
        <n v="75.240000000000009"/>
        <n v="40.5"/>
        <n v="190.65"/>
        <n v="327.18000000000006"/>
        <n v="57.199999999999996"/>
        <n v="82.8"/>
        <n v="50.625"/>
        <n v="199.48500000000001"/>
        <n v="115.19999999999999"/>
        <n v="107.52000000000001"/>
        <n v="135.85000000000002"/>
        <n v="43.89"/>
        <n v="554.4"/>
        <n v="220.5"/>
        <n v="176.4"/>
        <n v="7.4995200000000013"/>
        <n v="485.09999999999997"/>
        <n v="271.25"/>
        <n v="140.39999999999998"/>
        <n v="33"/>
        <n v="189"/>
        <n v="138.6"/>
        <n v="193.2"/>
        <n v="85.5"/>
        <n v="5.1584000000000003"/>
        <n v="41.663999999999994"/>
        <n v="211.75"/>
        <n v="199.5"/>
        <n v="163.79999999999998"/>
        <n v="340.56"/>
        <n v="123.75"/>
        <n v="12"/>
        <n v="676.2"/>
        <n v="12.6"/>
        <n v="86.872500000000002"/>
        <n v="190.83600000000004"/>
        <n v="241.8"/>
        <n v="75.900000000000006"/>
        <n v="147.41999999999999"/>
        <n v="19.600000000000001"/>
        <n v="78.75"/>
        <n v="91.8"/>
        <n v="278.40000000000003"/>
        <n v="9.120000000000001"/>
        <n v="271.14999999999998"/>
        <n v="148.5"/>
        <n v="48.825000000000003"/>
        <n v="23.598000000000003"/>
        <n v="145.80000000000001"/>
        <n v="350.4"/>
        <n v="491.4"/>
        <n v="17.027999999999999"/>
        <n v="97.2"/>
        <n v="70"/>
        <n v="327.75"/>
        <n v="280"/>
        <n v="28.875"/>
        <n v="32.400000000000006"/>
        <n v="9.6720000000000006"/>
        <n v="738"/>
        <n v="2.4192"/>
        <n v="72"/>
        <n v="13.953600000000002"/>
        <n v="142.6"/>
        <n v="308"/>
        <n v="99.9"/>
        <n v="1.3608000000000002"/>
        <n v="56.160000000000004"/>
        <n v="396"/>
        <n v="16.740000000000002"/>
        <n v="57.800000000000004"/>
        <n v="103.94999999999999"/>
        <n v="202.95"/>
        <n v="125.97"/>
        <n v="233.39250000000004"/>
        <n v="223.2"/>
        <n v="226.8"/>
        <n v="36.424999999999997"/>
        <n v="85.25"/>
        <n v="44.800000000000004"/>
        <n v="392"/>
        <n v="191.47500000000002"/>
        <n v="2.8272000000000004"/>
        <n v="133"/>
        <n v="10.944000000000001"/>
        <n v="79.75"/>
        <n v="336.875"/>
        <n v="21"/>
        <n v="171.875"/>
        <n v="426.59999999999997"/>
        <n v="29.25"/>
        <n v="52.699999999999996"/>
        <n v="490.20000000000005"/>
        <n v="30.380000000000003"/>
        <n v="660.8"/>
        <n v="151.19999999999999"/>
        <n v="6.2208000000000006"/>
        <n v="22.5"/>
        <n v="0.34560000000000002"/>
        <n v="3.1046399999999998"/>
        <n v="7.4880000000000004"/>
        <n v="29.568000000000001"/>
        <n v="172.5"/>
        <n v="87.21"/>
        <n v="84.7"/>
        <n v="6.3360000000000003"/>
        <n v="100.8"/>
        <n v="360"/>
        <n v="28.599999999999998"/>
        <n v="2.8416000000000006"/>
        <n v="161.28"/>
        <n v="251.68000000000004"/>
        <n v="3.4000000000000004"/>
        <n v="31.806000000000001"/>
        <n v="2.508"/>
        <n v="152.32000000000002"/>
        <n v="6.38"/>
        <n v="169.4"/>
        <n v="132.82500000000002"/>
        <n v="21.802500000000002"/>
        <n v="5.28"/>
        <n v="284.89999999999998"/>
        <n v="46.8"/>
        <n v="221.1"/>
        <n v="232.5"/>
        <n v="156.75"/>
        <n v="16.875"/>
        <n v="158.94999999999999"/>
        <n v="2.3936000000000006"/>
        <n v="375.09999999999997"/>
        <n v="288.75"/>
        <n v="64.125"/>
        <n v="9.52"/>
        <n v="202.5"/>
        <n v="8.0104000000000006"/>
        <n v="279"/>
        <n v="16.28"/>
        <n v="0.38016000000000011"/>
        <n v="292.95000000000005"/>
        <n v="157.32499999999999"/>
        <n v="54"/>
        <n v="2.70336"/>
        <n v="41.6"/>
        <n v="120.9"/>
        <n v="129.375"/>
        <n v="43.2"/>
        <n v="270"/>
        <n v="87.75"/>
        <n v="15.3"/>
        <n v="235.62"/>
        <n v="90"/>
        <n v="34.65"/>
        <n v="127.16"/>
        <n v="562.875"/>
        <n v="112.125"/>
        <n v="92.4"/>
        <n v="12.16"/>
        <n v="202.3"/>
        <n v="5.3503999999999996"/>
        <n v="8.6"/>
        <n v="32.256"/>
        <n v="9.3500000000000014"/>
        <n v="63"/>
        <n v="15.872000000000002"/>
        <n v="14.400000000000004"/>
        <n v="6.1776000000000009"/>
        <n v="103.4"/>
        <n v="541.19999999999993"/>
        <n v="289.8"/>
        <n v="4.7520000000000007"/>
        <n v="6.6527999999999992"/>
        <n v="41.36"/>
        <n v="209.25"/>
        <n v="344.52"/>
        <n v="213.125"/>
        <n v="166.06"/>
        <n v="106.19999999999999"/>
        <n v="124.80000000000001"/>
        <n v="125.7525"/>
        <n v="63.787500000000001"/>
        <n v="33.659999999999997"/>
        <n v="71.06"/>
        <n v="182.25"/>
        <n v="316.82499999999999"/>
        <n v="2.7216000000000005"/>
        <n v="1.1520000000000001"/>
        <n v="2.88"/>
        <n v="145.35"/>
        <n v="45.674999999999997"/>
        <n v="40.479999999999997"/>
        <n v="21.504000000000001"/>
        <n v="138"/>
        <n v="76.800000000000011"/>
        <n v="13.5"/>
        <n v="74.400000000000006"/>
        <n v="9.9"/>
        <n v="15.0024"/>
        <n v="504"/>
        <n v="22.463999999999995"/>
        <n v="14.399999999999999"/>
        <n v="459.375"/>
        <n v="0.89279999999999993"/>
        <n v="81.675000000000011"/>
        <n v="13.200000000000001"/>
        <n v="270.59999999999997"/>
        <n v="264.60000000000002"/>
        <n v="90.675000000000011"/>
        <n v="102.6"/>
        <n v="230.17500000000007"/>
        <n v="18.303999999999998"/>
        <n v="99.224999999999994"/>
        <n v="167.80799999999999"/>
        <n v="11.430720000000001"/>
        <n v="27.28"/>
        <n v="8.8000000000000007"/>
        <n v="0.86399999999999999"/>
        <n v="218.02499999999998"/>
        <n v="112.5"/>
        <n v="50.599999999999994"/>
        <n v="44.55"/>
        <n v="16.2"/>
        <n v="534.6"/>
        <n v="285"/>
        <n v="0.76800000000000002"/>
        <n v="14.85"/>
        <n v="46.5"/>
        <n v="5.6448"/>
        <n v="3.036"/>
        <n v="10.488"/>
        <n v="11.25"/>
        <n v="18.72"/>
        <n v="1.1264000000000001"/>
        <n v="1.4631999999999998"/>
        <n v="149.60000000000002"/>
        <n v="5.625"/>
        <n v="44.928000000000004"/>
        <n v="42.75"/>
        <n v="19.200000000000003"/>
        <n v="239.4"/>
        <n v="20.16"/>
        <n v="93.311999999999983"/>
        <n v="81"/>
        <n v="426.25"/>
        <n v="79.040000000000006"/>
        <n v="23.188000000000002"/>
        <n v="128.96"/>
        <n v="7.0200000000000005"/>
        <n v="29.4"/>
        <n v="178.25"/>
        <n v="140.4"/>
        <n v="242.54999999999998"/>
        <n v="70.125"/>
        <n v="108.675"/>
        <n v="6.75"/>
        <n v="182.40000000000003"/>
        <n v="289.85000000000002"/>
        <n v="68.969999999999985"/>
        <n v="248.4"/>
        <n v="20.261600000000001"/>
        <n v="325.5"/>
        <n v="180.5"/>
        <n v="240.35"/>
        <n v="224.4"/>
        <n v="96.25"/>
        <n v="222.3"/>
        <n v="15.552000000000003"/>
        <n v="4.96"/>
        <n v="6.24"/>
        <n v="160.16"/>
        <n v="1.7280000000000002"/>
        <n v="215.6"/>
        <n v="11.248000000000001"/>
        <n v="60.45"/>
        <n v="110"/>
        <n v="1012"/>
        <n v="258.55200000000008"/>
        <n v="114.075"/>
        <n v="22.68"/>
        <n v="1.9456"/>
        <n v="267.375"/>
        <n v="338.1"/>
        <n v="94.5"/>
        <n v="1.2768000000000002"/>
        <n v="6.1440000000000001"/>
        <n v="69.12"/>
        <n v="22.175999999999998"/>
        <n v="60.75"/>
        <n v="46.44"/>
        <n v="257.04000000000002"/>
        <n v="45.9"/>
        <n v="3.96"/>
        <n v="2.6624000000000003"/>
        <n v="735"/>
        <n v="43.125"/>
        <n v="151.80000000000001"/>
        <n v="16.425000000000001"/>
        <n v="182.04750000000001"/>
        <n v="69.426000000000002"/>
        <n v="158.4"/>
        <n v="15.444000000000001"/>
        <n v="11.899999999999999"/>
        <n v="221.76"/>
        <n v="9.5040000000000013"/>
        <n v="4.8787200000000013"/>
        <n v="16.8"/>
        <n v="7.056"/>
        <n v="136.80000000000001"/>
        <n v="17.556000000000001"/>
        <n v="35"/>
        <n v="251.07500000000002"/>
        <n v="117.6"/>
        <n v="17.28"/>
        <n v="483"/>
        <n v="28.5"/>
        <n v="192"/>
        <n v="117.5625"/>
        <n v="228"/>
        <n v="8.4480000000000004"/>
        <n v="332.64000000000004"/>
        <n v="84.480000000000018"/>
        <n v="306.90000000000003"/>
        <n v="5.7"/>
        <n v="243.6"/>
        <n v="97.875"/>
        <n v="112"/>
        <n v="23.04"/>
        <n v="2.2080000000000002"/>
        <n v="200.64"/>
        <n v="23.2"/>
        <n v="79.559999999999988"/>
        <n v="17.600000000000001"/>
        <n v="11.904"/>
        <n v="23.1"/>
        <n v="43.875"/>
        <n v="408"/>
        <n v="156.80000000000001"/>
        <n v="10.925000000000001"/>
        <n v="159.5"/>
        <n v="263.2"/>
        <n v="93.774999999999991"/>
        <n v="7.1280000000000001"/>
        <n v="47.5"/>
        <n v="8.7040000000000006"/>
        <n v="39.6"/>
        <n v="86.94"/>
        <n v="1497.3"/>
        <n v="84.239999999999981"/>
        <n v="552.41999999999996"/>
        <n v="3.42"/>
        <n v="375"/>
        <n v="170.5"/>
        <n v="197.625"/>
        <n v="0.5776"/>
        <n v="215.625"/>
        <n v="1.4384000000000001"/>
        <n v="115.2"/>
        <n v="418.6"/>
        <n v="100.44"/>
        <n v="14.8"/>
        <n v="3.8016000000000005"/>
        <n v="9.7812000000000019"/>
        <n v="356.4"/>
        <n v="131.04"/>
        <n v="117.18000000000002"/>
        <n v="104.16000000000003"/>
        <n v="33.074999999999996"/>
        <n v="40.800000000000004"/>
        <n v="72.960000000000008"/>
        <n v="443.29999999999995"/>
        <n v="535.5"/>
        <n v="34.200000000000003"/>
        <n v="62.744000000000007"/>
        <n v="200.10000000000002"/>
        <n v="534.75"/>
        <n v="261.25"/>
        <n v="40.755000000000003"/>
        <n v="49.5"/>
        <n v="23.814000000000004"/>
        <n v="1.2953600000000001"/>
        <n v="99"/>
        <n v="45.486000000000004"/>
        <n v="7.9749999999999996"/>
        <n v="121.8"/>
        <n v="50.4"/>
        <n v="5.5936000000000012"/>
        <n v="73.92"/>
        <n v="345"/>
        <n v="93.554999999999993"/>
        <n v="17.82"/>
        <n v="499.875"/>
        <n v="38.279999999999994"/>
        <n v="8.9600000000000009"/>
        <n v="20.924999999999997"/>
        <n v="77.804999999999993"/>
        <n v="127.5"/>
        <n v="408.24000000000007"/>
        <n v="172.04"/>
        <n v="113.85"/>
        <n v="1173"/>
        <n v="5.4264000000000001"/>
        <n v="15.12"/>
        <n v="2.3040000000000003"/>
        <n v="19.574999999999999"/>
        <n v="82.5"/>
        <n v="106.875"/>
        <n v="8.2368000000000006"/>
        <n v="57.375"/>
        <n v="0.11968000000000002"/>
        <n v="22.080000000000002"/>
        <n v="34.019999999999996"/>
        <n v="56.7"/>
        <n v="221.64999999999998"/>
        <n v="178.125"/>
        <n v="108.46"/>
        <n v="129.60000000000002"/>
        <n v="30.982500000000002"/>
        <n v="470.58000000000004"/>
        <n v="40.480000000000004"/>
        <n v="28.8"/>
        <n v="140.625"/>
        <n v="45.54"/>
        <n v="30.240000000000002"/>
        <n v="344.96000000000004"/>
        <n v="88.2"/>
        <n v="6.1199999999999992"/>
        <n v="61.6"/>
        <n v="47.024999999999999"/>
        <n v="8.025599999999999"/>
        <n v="118.80000000000001"/>
        <n v="216"/>
        <n v="446.98500000000001"/>
        <n v="102.16799999999998"/>
        <n v="9.7200000000000006"/>
        <n v="175.5"/>
        <n v="231.72499999999999"/>
        <n v="345.09999999999997"/>
        <n v="52.800000000000004"/>
        <n v="455.7"/>
        <n v="167.2"/>
        <n v="12.96"/>
        <n v="351"/>
        <n v="101.64"/>
        <n v="219.375"/>
        <n v="208.79999999999998"/>
        <n v="6.6000000000000005"/>
        <n v="51.3"/>
        <n v="35.279999999999994"/>
        <n v="232.32"/>
        <n v="4.0500000000000007"/>
        <n v="25.515000000000001"/>
        <n v="30.8"/>
        <n v="280.79999999999995"/>
        <n v="46.08"/>
        <n v="71.775000000000006"/>
        <n v="110.19999999999999"/>
        <n v="58.125"/>
        <n v="3.6960000000000002"/>
        <n v="87.696000000000012"/>
        <n v="249.375"/>
        <n v="320.85000000000002"/>
        <n v="0.96"/>
        <n v="16.847999999999999"/>
        <n v="135.072"/>
        <n v="0.91200000000000003"/>
        <n v="508.2"/>
        <n v="10.125"/>
        <n v="64"/>
        <n v="365.4"/>
        <n v="0.41039999999999999"/>
        <n v="279.3"/>
        <n v="76.22999999999999"/>
        <n v="14.212000000000002"/>
        <n v="49.248000000000005"/>
        <n v="18.7"/>
        <n v="67.320000000000007"/>
        <n v="8.0640000000000001"/>
        <n v="189.52500000000001"/>
        <n v="353.42999999999995"/>
        <n v="144"/>
        <n v="39.744"/>
        <n v="19.8"/>
        <n v="115"/>
        <n v="480"/>
        <n v="56.320000000000007"/>
        <n v="117"/>
        <n v="276"/>
        <n v="243"/>
        <n v="211.68000000000004"/>
        <n v="46.368000000000002"/>
        <n v="37.400000000000006"/>
        <n v="327.59999999999997"/>
        <n v="162.79200000000003"/>
        <n v="89.9"/>
        <n v="206.8"/>
        <n v="44.64"/>
        <n v="185.13000000000002"/>
        <n v="216.48"/>
        <n v="149.96250000000001"/>
        <n v="198.9"/>
        <n v="7.4250000000000007"/>
        <n v="275.52"/>
        <n v="617.4"/>
        <n v="2.2800000000000002"/>
        <n v="111.375"/>
        <n v="1115.73"/>
        <n v="10.120000000000001"/>
        <n v="115.42500000000001"/>
        <n v="2.3256000000000001"/>
        <n v="767.25"/>
        <n v="13.680000000000001"/>
        <n v="10.841600000000001"/>
        <n v="91.199999999999989"/>
        <n v="642.6"/>
        <n v="39.875"/>
        <n v="48.375"/>
        <n v="52.852500000000013"/>
        <n v="69"/>
        <n v="187.2"/>
        <n v="42.9"/>
        <n v="13.3056"/>
        <n v="49.725000000000001"/>
        <n v="29.024999999999999"/>
        <n v="166.32000000000002"/>
        <n v="205.2"/>
        <n v="31.349999999999998"/>
        <n v="55.800000000000004"/>
        <n v="130.19999999999999"/>
        <n v="314.64999999999998"/>
        <n v="106.26"/>
        <n v="37.200000000000003"/>
        <n v="5.76"/>
        <n v="15.624000000000001"/>
        <n v="47.250000000000007"/>
        <n v="7.3439999999999994"/>
        <n v="46.2"/>
        <n v="79.42"/>
        <n v="177.65"/>
        <n v="270.75"/>
        <n v="20.25"/>
        <n v="103.125"/>
        <n v="34.799999999999997"/>
        <n v="60.774999999999999"/>
        <n v="158.76000000000002"/>
        <n v="59.280000000000008"/>
        <n v="89.856000000000009"/>
        <n v="45.964800000000004"/>
        <n v="69.44"/>
        <n v="66.825000000000003"/>
        <n v="174"/>
        <n v="67.274999999999991"/>
        <n v="391.875"/>
        <n v="6.3840000000000003"/>
        <n v="148.72"/>
        <n v="7.5263999999999998"/>
        <n v="96"/>
        <n v="2.64"/>
        <n v="434"/>
        <n v="62.400000000000006"/>
        <n v="115.5"/>
        <n v="5.1040000000000001"/>
        <n v="17.010000000000002"/>
        <n v="185.328"/>
        <n v="102.85"/>
        <n v="161.70000000000002"/>
        <n v="30.875"/>
        <n v="1251.625"/>
        <n v="68.75"/>
        <n v="178.69500000000002"/>
        <n v="388.8"/>
        <n v="4.2119999999999997"/>
        <n v="101.52000000000001"/>
        <n v="124.74000000000001"/>
        <n v="87"/>
        <n v="81.64800000000001"/>
        <n v="7.125"/>
        <n v="32.799999999999997"/>
        <n v="233.75"/>
        <n v="141.75"/>
        <n v="191.4"/>
        <n v="153"/>
        <n v="59.136000000000003"/>
        <n v="6.5894400000000006"/>
        <n v="212.625"/>
        <n v="1.7496000000000003"/>
        <n v="3.4056000000000002"/>
        <n v="5.5440000000000005"/>
        <n v="57.95"/>
        <n v="288"/>
        <n v="223.85000000000002"/>
        <n v="99.18"/>
        <n v="8.4"/>
        <n v="66.149999999999991"/>
        <n v="21.344000000000001"/>
        <n v="83.6"/>
        <n v="1.8144000000000002"/>
        <n v="31.200000000000003"/>
        <n v="41.4"/>
        <n v="53.55"/>
        <n v="153.42499999999998"/>
        <n v="202.8"/>
        <n v="147"/>
        <n v="153.9"/>
        <n v="277.2"/>
        <n v="344.09999999999997"/>
        <n v="113.10000000000001"/>
        <n v="65.625"/>
        <n v="1.76"/>
        <n v="494.45"/>
        <n v="92.160000000000011"/>
        <n v="141.11999999999998"/>
        <n v="36.432000000000002"/>
        <n v="30.24"/>
        <n v="113.40000000000002"/>
        <n v="207.35"/>
        <n v="25.76"/>
        <n v="164.22"/>
        <n v="3.456"/>
        <n v="142.5"/>
        <n v="411.4"/>
        <n v="272.02499999999998"/>
        <n v="22.799999999999997"/>
        <n v="23"/>
        <n v="85.68"/>
        <n v="338.52000000000004"/>
        <n v="137.28000000000003"/>
        <n v="75.599999999999994"/>
        <n v="50.688000000000002"/>
        <n v="36.505600000000001"/>
        <n v="109.12"/>
        <n v="0.56000000000000005"/>
        <n v="7.4844000000000008"/>
        <n v="76"/>
        <n v="73.260000000000005"/>
        <n v="21.06"/>
        <n v="210"/>
        <n v="21.859200000000001"/>
        <n v="48.6"/>
        <n v="21.120000000000005"/>
        <n v="173.6"/>
        <n v="19.25"/>
        <n v="10.718399999999999"/>
        <n v="102"/>
        <n v="114"/>
        <n v="84.149999999999991"/>
        <n v="60"/>
        <n v="112.32000000000001"/>
        <n v="14.784000000000001"/>
        <n v="487.9"/>
        <n v="175.56"/>
        <n v="171"/>
        <n v="3.6863999999999999"/>
        <n v="70.875"/>
        <n v="66.423999999999992"/>
        <n v="76.14"/>
        <n v="72.2"/>
        <n v="117.30000000000001"/>
        <n v="27.3"/>
        <n v="7.7760000000000007"/>
        <n v="76.125"/>
        <n v="88.099199999999996"/>
        <n v="9.24"/>
        <n v="229.60000000000002"/>
        <n v="23.650000000000002"/>
        <n v="200.72500000000002"/>
        <n v="220.79999999999998"/>
        <n v="790.5"/>
        <n v="77.625"/>
        <n v="375.70500000000004"/>
        <n v="14.591999999999999"/>
        <n v="365.20000000000005"/>
        <n v="105.6"/>
        <n v="332.5"/>
        <n v="480.7"/>
        <n v="159.30000000000001"/>
        <n v="49.588000000000001"/>
        <n v="99.2"/>
        <n v="4.7519999999999998"/>
        <n v="486"/>
        <n v="45.6"/>
        <n v="209"/>
        <n v="118.08"/>
        <n v="17.7072"/>
        <n v="230.85000000000002"/>
        <n v="84.825000000000003"/>
        <n v="13.824000000000002"/>
        <n v="136.4"/>
        <n v="253.79999999999998"/>
        <n v="210.9"/>
        <n v="142.79999999999998"/>
        <n v="13.86"/>
        <n v="187.5"/>
        <n v="4.7039999999999997"/>
        <n v="119.69999999999999"/>
        <n v="91.52000000000001"/>
        <n v="86.240000000000009"/>
        <n v="68.040000000000006"/>
        <n v="11.404800000000003"/>
        <n v="89.1"/>
        <n v="200.2"/>
        <n v="128.34"/>
        <n v="119.625"/>
        <n v="1.5840000000000001"/>
        <n v="12.15"/>
        <n v="119.04"/>
        <n v="182.16"/>
        <n v="252"/>
        <n v="613.80000000000007"/>
        <n v="57.75"/>
        <n v="141.05000000000001"/>
        <n v="152"/>
        <n v="55.103999999999999"/>
        <n v="67.2"/>
        <n v="343.98"/>
        <n v="20.9"/>
        <n v="108.89999999999999"/>
        <n v="13.524000000000001"/>
        <n v="133.19999999999999"/>
        <n v="99.75"/>
        <n v="36.54"/>
        <n v="53.9"/>
        <n v="64.349999999999994"/>
        <n v="204.75"/>
        <n v="47.88"/>
        <n v="48.125"/>
        <n v="65.25"/>
        <n v="499.09999999999997"/>
        <n v="59.400000000000006"/>
        <n v="77.760000000000005"/>
        <n v="16.6496"/>
        <n v="228.48000000000002"/>
        <n v="334.4"/>
        <n v="84.48"/>
        <n v="78.720000000000013"/>
        <n v="11.664000000000001"/>
        <n v="13.2"/>
        <n v="39"/>
        <n v="12.649999999999999"/>
        <n v="113.39999999999999"/>
        <n v="8.7552000000000003"/>
        <n v="8.3327999999999989"/>
        <n v="70.95"/>
        <n v="15.628800000000002"/>
        <n v="404.41499999999996"/>
        <n v="126"/>
        <n v="9.2160000000000011"/>
        <n v="72.674999999999997"/>
        <n v="6.5823999999999998"/>
        <n v="342"/>
        <n v="431.2"/>
        <n v="99.45"/>
        <n v="5.94"/>
        <n v="143.52000000000001"/>
        <n v="28.336000000000006"/>
        <n v="273.60000000000002"/>
        <n v="26.64"/>
        <n v="359.09999999999997"/>
        <n v="368.125"/>
        <n v="33.6"/>
        <n v="7.2384000000000004"/>
        <n v="108"/>
        <n v="153.45000000000002"/>
        <n v="27.200000000000003"/>
        <n v="100.75"/>
        <n v="264.95999999999998"/>
        <n v="264.13200000000001"/>
        <n v="108.50000000000001"/>
        <n v="155.1"/>
        <n v="140.22"/>
        <n v="93.84"/>
        <n v="120.96"/>
        <n v="76.031999999999996"/>
        <n v="116"/>
        <n v="398.97"/>
        <n v="17.952000000000002"/>
        <n v="272.745"/>
        <n v="26.6"/>
        <n v="1.8480000000000001"/>
        <n v="34.473600000000005"/>
        <n v="2.5920000000000001"/>
        <n v="985.6"/>
        <n v="56.25"/>
        <n v="14.136000000000001"/>
        <n v="68.400000000000006"/>
        <n v="233.28000000000003"/>
        <n v="45.36"/>
        <n v="52.199999999999996"/>
        <n v="34.776000000000003"/>
        <n v="227.7"/>
        <n v="24.48"/>
        <n v="161.59500000000003"/>
        <n v="18"/>
        <n v="0.7904000000000001"/>
        <n v="25.2"/>
        <n v="203"/>
        <n v="15.120000000000001"/>
        <n v="280.5"/>
        <n v="14.725"/>
        <n v="2.8159999999999998"/>
        <n v="527"/>
        <n v="93.100000000000009"/>
        <n v="2.6496"/>
        <n v="14.299999999999999"/>
        <n v="10.92"/>
        <n v="126.72"/>
        <n v="283.8"/>
        <n v="14.830399999999999"/>
        <n v="19.699200000000001"/>
        <n v="209.95000000000002"/>
        <n v="25.52"/>
        <n v="4.3680000000000003"/>
        <n v="170.10000000000002"/>
        <n v="107.25"/>
        <n v="51.974999999999994"/>
        <n v="207.36"/>
        <n v="285.59999999999997"/>
        <n v="59.125"/>
        <n v="571.19999999999993"/>
        <n v="165.3"/>
        <n v="83.52"/>
        <n v="253.89"/>
        <n v="20.400000000000002"/>
        <n v="146.25"/>
        <n v="37.44"/>
        <n v="4.1040000000000001"/>
        <n v="43.065000000000005"/>
        <n v="46.4"/>
        <n v="22.528000000000002"/>
        <n v="151.20000000000002"/>
        <n v="86.8"/>
        <n v="278.39999999999998"/>
        <n v="1.9152"/>
        <n v="56.304000000000002"/>
        <n v="22.263999999999996"/>
        <n v="3.8192000000000004"/>
        <n v="43.008000000000003"/>
        <n v="1.3680000000000001"/>
        <n v="78.974999999999994"/>
        <n v="10.08"/>
        <n v="15.120000000000003"/>
        <n v="469.20000000000005"/>
        <n v="259.34999999999997"/>
        <n v="195.3"/>
        <n v="16.5"/>
        <n v="514.79999999999995"/>
        <n v="11.520000000000001"/>
        <n v="204.6"/>
        <n v="81.84"/>
        <n v="48.75"/>
        <n v="1171.8000000000002"/>
        <n v="35.64"/>
        <n v="19.840000000000003"/>
        <n v="862.5"/>
        <n v="131.66999999999999"/>
        <n v="216.125"/>
        <n v="69.75"/>
        <n v="51.84"/>
        <n v="80.960000000000008"/>
        <n v="31.007999999999999"/>
        <n v="315"/>
        <n v="561.48749999999995"/>
        <n v="13.4064"/>
        <n v="525"/>
        <n v="27.720000000000002"/>
        <n v="201.60000000000002"/>
        <n v="75.816000000000017"/>
        <n v="125.84000000000002"/>
        <n v="62.4"/>
        <n v="217.8"/>
        <n v="178.56"/>
        <n v="38.880000000000003"/>
        <n v="184.5"/>
        <n v="2.048"/>
        <n v="133.875"/>
        <n v="12.350000000000001"/>
        <n v="297.16000000000003"/>
        <n v="449.35"/>
        <n v="3.4560000000000004"/>
        <n v="75.734999999999999"/>
        <n v="25.431999999999999"/>
        <n v="60.320000000000007"/>
        <n v="140.25"/>
        <n v="3.375"/>
        <n v="582.54000000000008"/>
        <n v="343.17"/>
        <n v="336"/>
        <n v="4.7423999999999999"/>
        <n v="185.25"/>
        <n v="6.9749999999999996"/>
        <n v="210.7"/>
        <n v="89.76"/>
        <n v="41.58"/>
        <n v="48.36"/>
        <n v="199.375"/>
        <n v="67.925000000000011"/>
        <n v="107.10000000000001"/>
        <n v="174.375"/>
        <n v="23.654400000000003"/>
        <n v="14.580000000000002"/>
        <n v="5.3351999999999995"/>
        <n v="4.95"/>
        <n v="20.52"/>
        <n v="64.512"/>
        <n v="351.54"/>
        <n v="453.375"/>
        <n v="167.20000000000002"/>
        <n v="36.479999999999997"/>
        <n v="237.60000000000002"/>
        <n v="34"/>
        <n v="15.6"/>
        <n v="171.35999999999999"/>
        <n v="36.450000000000003"/>
        <n v="0.4032"/>
        <n v="215.25"/>
        <n v="105.60000000000001"/>
        <n v="16.631999999999998"/>
        <n v="153.6"/>
        <n v="27.5"/>
        <n v="445.5"/>
        <n v="11.135999999999999"/>
        <n v="22.876000000000001"/>
        <n v="9.75"/>
        <n v="156"/>
        <n v="271.70000000000005"/>
        <n v="89.423999999999992"/>
        <n v="487.02499999999998"/>
        <n v="371.25"/>
        <n v="2.8512"/>
        <n v="256.5"/>
        <n v="52"/>
        <n v="9.0272000000000006"/>
        <n v="194.04000000000002"/>
        <n v="1.02"/>
        <n v="203.14800000000002"/>
        <n v="1.008"/>
        <n v="11.040000000000001"/>
        <n v="4.3008000000000006"/>
        <n v="102.30000000000001"/>
        <n v="5.22"/>
        <n v="6.8428800000000001"/>
        <n v="60.375"/>
        <n v="108.9"/>
        <n v="5.7536000000000005"/>
        <n v="4.7327999999999992"/>
        <n v="62.496000000000002"/>
        <n v="65.834999999999994"/>
        <n v="29"/>
        <n v="78.847999999999999"/>
        <n v="58.14"/>
        <n v="196.84000000000003"/>
        <n v="553.35"/>
        <n v="136.5"/>
        <n v="96.525000000000006"/>
        <n v="43.537499999999994"/>
        <n v="414"/>
        <n v="571.95000000000005"/>
        <n v="149.85"/>
        <n v="12.648000000000001"/>
        <n v="108.3"/>
        <n v="27.324000000000002"/>
        <n v="409.20000000000005"/>
        <n v="117.44999999999999"/>
        <n v="30.096"/>
        <n v="236.25"/>
        <n v="2.9491200000000002"/>
        <n v="83.699999999999989"/>
        <n v="45.760000000000005"/>
        <n v="2.9952000000000001"/>
        <n v="273"/>
        <n v="311.02499999999998"/>
        <n v="249.48"/>
        <n v="235.95"/>
        <n v="667.27500000000009"/>
        <n v="129"/>
        <n v="225.68000000000004"/>
        <n v="3.5123200000000003"/>
        <n v="126.48"/>
        <n v="94.600000000000009"/>
        <n v="95.219999999999985"/>
        <n v="66.239999999999995"/>
        <n v="95.782499999999985"/>
        <n v="125.55"/>
        <n v="55.079999999999991"/>
        <n v="334.95"/>
        <n v="91.96"/>
        <n v="16.928999999999998"/>
        <n v="216.75"/>
        <n v="37.800000000000004"/>
        <n v="77"/>
        <n v="5.7455999999999996"/>
        <n v="46.529999999999994"/>
        <n v="59.840000000000011"/>
        <n v="30.4"/>
        <n v="14.08"/>
        <n v="9.625"/>
        <n v="15.36"/>
        <n v="2.5536000000000003"/>
        <n v="0.46079999999999999"/>
        <n v="12.096"/>
        <n v="69.11999999999999"/>
        <n v="113.83200000000001"/>
        <n v="48.384"/>
        <n v="250.125"/>
        <n v="51.150000000000006"/>
        <n v="32.625"/>
        <n v="66.960000000000022"/>
        <n v="178.5"/>
        <n v="148.80000000000001"/>
        <n v="10.56"/>
        <n v="49.98"/>
        <n v="31.5"/>
        <n v="130.41000000000003"/>
        <n v="40.32"/>
        <n v="309.60000000000002"/>
        <n v="188.1"/>
        <n v="343.2"/>
        <n v="78"/>
        <n v="3.5840000000000001"/>
        <n v="207.89999999999998"/>
        <n v="24.217600000000004"/>
        <n v="135.375"/>
        <n v="107.72999999999999"/>
        <n v="344.375"/>
        <n v="128.69999999999999"/>
        <n v="98.4"/>
        <n v="3.7119999999999997"/>
        <n v="2.7968000000000002"/>
        <n v="13.774999999999999"/>
        <n v="1.4112"/>
        <n v="70.3"/>
        <n v="70.400000000000006"/>
        <n v="178.75"/>
        <n v="248.16"/>
        <n v="7"/>
        <n v="101.25"/>
        <n v="46.75"/>
        <n v="231"/>
        <n v="415.79999999999995"/>
        <n v="13.552000000000001"/>
        <n v="1.2544000000000002"/>
        <n v="303.02499999999998"/>
        <n v="522"/>
        <n v="78.375"/>
        <n v="182.39999999999998"/>
        <n v="80.600000000000009"/>
        <n v="369.6"/>
        <n v="162.75"/>
        <n v="542.5"/>
        <n v="50.544000000000004"/>
        <n v="195"/>
        <n v="13.708800000000002"/>
        <n v="141.375"/>
        <n v="37"/>
        <n v="627"/>
        <n v="255.3"/>
        <n v="125.39999999999999"/>
        <n v="11.88"/>
        <n v="348.75"/>
        <n v="312.48"/>
        <n v="20.736000000000004"/>
        <n v="109.35000000000001"/>
        <n v="85.697999999999993"/>
        <n v="32.130000000000003"/>
        <n v="80.850000000000009"/>
        <n v="42.699999999999996"/>
        <n v="6.612000000000001"/>
        <n v="24.75"/>
        <n v="15.66"/>
        <n v="1.9359999999999999"/>
        <n v="202.39999999999998"/>
        <n v="114.39999999999999"/>
        <n v="72.599999999999994"/>
        <n v="7.7279999999999998"/>
        <n v="36.96"/>
        <n v="0.47104000000000007"/>
        <n v="213.67500000000001"/>
        <n v="26.775000000000002"/>
        <n v="29.920000000000005"/>
        <n v="17.472000000000001"/>
        <n v="400.4"/>
        <n v="3.024"/>
        <n v="56.1"/>
        <n v="10.44"/>
        <n v="411.59999999999997"/>
        <n v="33.792000000000002"/>
        <n v="182.7"/>
        <n v="258.29999999999995"/>
        <n v="6.3249999999999993"/>
        <n v="8.1"/>
        <n v="666.5"/>
        <n v="254.1"/>
        <n v="27.72"/>
        <n v="66.825000000000017"/>
        <n v="2.7878400000000001"/>
        <n v="119.7"/>
        <n v="169.34399999999999"/>
        <n v="157.5"/>
        <n v="1060.2"/>
        <n v="372.77500000000003"/>
        <n v="231.84000000000003"/>
        <n v="12.1"/>
        <n v="82.28"/>
        <n v="417.45"/>
        <n v="9.1264000000000003"/>
        <n v="2.2031999999999998"/>
        <n v="476"/>
        <n v="121.55"/>
        <n v="43.718400000000003"/>
        <n v="9.6768000000000001"/>
        <n v="54.15"/>
        <n v="21.204000000000001"/>
        <n v="22.571999999999999"/>
        <n v="18.468000000000004"/>
        <n v="366.59999999999997"/>
        <n v="191.76"/>
        <n v="2.2176"/>
        <n v="311.84999999999997"/>
        <n v="2.0680000000000001"/>
        <n v="9.820800000000002"/>
        <n v="2.3039999999999998"/>
        <n v="0.48"/>
        <n v="8.1000000000000014"/>
        <n v="325.875"/>
        <n v="291.2"/>
        <n v="326.04000000000002"/>
        <n v="307.8"/>
        <n v="9"/>
        <n v="175.95"/>
        <n v="18.48"/>
        <n v="168.96000000000004"/>
        <n v="90.720000000000013"/>
        <n v="73.600000000000009"/>
        <n v="3.3439999999999999"/>
        <n v="28.080000000000002"/>
        <n v="27.539999999999996"/>
        <n v="37.125"/>
        <n v="109.25"/>
        <n v="28"/>
        <n v="42"/>
        <n v="301.875"/>
        <n v="144.375"/>
        <n v="242.73000000000002"/>
        <n v="373.1"/>
        <n v="0.17280000000000001"/>
        <n v="293.76000000000005"/>
        <n v="60.800000000000004"/>
        <n v="162.80000000000001"/>
        <n v="25.344000000000001"/>
        <n v="528"/>
        <n v="214.20000000000002"/>
        <n v="262.44"/>
        <n v="102.96000000000001"/>
        <n v="294.97499999999997"/>
        <n v="162.45000000000002"/>
        <n v="254.8"/>
        <n v="30.007999999999999"/>
        <n v="6.048"/>
        <n v="913.92"/>
        <n v="39.743999999999993"/>
        <n v="344.08000000000004"/>
        <n v="190.08000000000004"/>
        <n v="58.24"/>
        <n v="119.60000000000001"/>
        <n v="146.47499999999999"/>
        <n v="62.72"/>
        <n v="183.92"/>
        <n v="113.68000000000002"/>
        <n v="52.65"/>
        <n v="238.70000000000002"/>
        <n v="18.391999999999999"/>
        <n v="21.060000000000002"/>
        <n v="134.9"/>
        <n v="181.81499999999997"/>
        <n v="65.204999999999998"/>
        <n v="25.920000000000005"/>
        <n v="205.53"/>
        <n v="111.6"/>
        <n v="62.699999999999996"/>
        <n v="107.63999999999999"/>
        <n v="445.625"/>
        <n v="1.6588800000000004"/>
        <n v="1.2"/>
        <n v="186"/>
        <n v="9.4499999999999993"/>
        <n v="7.8000000000000007"/>
        <n v="606.06000000000006"/>
        <n v="450.11999999999995"/>
        <n v="41.04"/>
        <n v="4.6080000000000005"/>
        <n v="1048.8"/>
        <n v="146.625"/>
        <n v="206.4"/>
        <n v="71.2"/>
        <n v="140.94"/>
        <n v="184.875"/>
        <n v="107.88000000000001"/>
        <n v="13.600000000000001"/>
        <n v="31.2"/>
        <n v="7.0272000000000006"/>
        <n v="110.80800000000002"/>
        <n v="540"/>
        <n v="4.2839999999999998"/>
        <n v="29.64"/>
        <n v="150.48000000000002"/>
        <n v="72.10499999999999"/>
        <n v="160.875"/>
        <n v="243.04000000000005"/>
        <n v="106.48000000000002"/>
        <n v="255.75"/>
        <n v="18.45"/>
        <n v="195.79999999999998"/>
        <n v="629.375"/>
        <n v="378"/>
        <n v="217.5"/>
        <n v="6.8040000000000012"/>
        <n v="113.08800000000001"/>
        <n v="23.295999999999999"/>
        <n v="223.55999999999997"/>
        <n v="651.70000000000005"/>
        <n v="215"/>
        <n v="362.70000000000005"/>
        <n v="243.75"/>
        <n v="163.19999999999999"/>
        <n v="407"/>
        <n v="156.6"/>
        <n v="564.85"/>
        <n v="6.8815999999999997"/>
        <n v="49.95"/>
        <n v="106.4"/>
        <n v="329.375"/>
        <n v="49.4"/>
        <n v="548.80000000000007"/>
        <n v="11.399999999999999"/>
        <n v="118.575"/>
        <n v="249.60000000000002"/>
        <n v="52.623999999999995"/>
        <n v="261"/>
        <n v="111.15"/>
        <n v="51.48"/>
        <n v="103.68000000000002"/>
        <n v="374"/>
        <n v="253"/>
        <n v="641.70000000000005"/>
        <n v="246.24"/>
        <n v="208.32"/>
        <n v="2.1504000000000003"/>
        <n v="30.779999999999998"/>
        <n v="267.84000000000003"/>
        <n v="36.299999999999997"/>
        <n v="165.75"/>
        <n v="54.684000000000005"/>
        <n v="213.83999999999997"/>
        <n v="127.6"/>
        <n v="376.65"/>
        <n v="6.9120000000000008"/>
        <n v="15.552000000000001"/>
        <n v="127.4"/>
        <n v="175"/>
        <n v="300"/>
        <n v="334.8"/>
        <n v="145.6"/>
        <n v="201.5"/>
        <n v="250.88"/>
        <n v="34.884"/>
        <n v="256.32"/>
        <n v="179.54999999999998"/>
        <n v="80.75"/>
        <n v="86.625"/>
        <n v="147.01499999999999"/>
        <n v="106.64999999999999"/>
        <n v="4.7249999999999996"/>
        <n v="191.52"/>
        <n v="189.20000000000002"/>
        <n v="111.51"/>
        <n v="72.900000000000006"/>
        <n v="5.8464"/>
        <n v="24.3"/>
        <n v="1.3305600000000002"/>
        <n v="133.38"/>
        <n v="45.099999999999994"/>
        <n v="179.20000000000002"/>
        <n v="195.858"/>
        <n v="38.707200000000007"/>
        <n v="74.152000000000001"/>
        <n v="211.41"/>
        <n v="129.67499999999998"/>
        <n v="805"/>
        <n v="16.200000000000003"/>
        <n v="121.125"/>
        <n v="211.20000000000002"/>
        <n v="55.199999999999996"/>
        <n v="53.760000000000005"/>
        <n v="324"/>
        <n v="99.83250000000001"/>
        <n v="8.25"/>
        <n v="114.75"/>
        <n v="27.599999999999998"/>
        <n v="11.334400000000002"/>
        <n v="121.6"/>
        <n v="0.39424000000000009"/>
        <n v="12.700799999999999"/>
        <n v="102.96"/>
        <n v="2.3559999999999999"/>
        <n v="44.400000000000006"/>
        <n v="44.1"/>
        <n v="3.0855999999999999"/>
        <n v="17.784000000000002"/>
        <n v="150.15"/>
        <n v="163.875"/>
        <n v="0.76608000000000009"/>
        <n v="0.72959999999999992"/>
        <n v="69.600000000000009"/>
        <n v="172.97999999999996"/>
        <n v="25.109999999999996"/>
        <n v="4.5619200000000006"/>
        <n v="128.25"/>
        <n v="95.76"/>
        <n v="282.10000000000002"/>
        <n v="10.725119999999999"/>
        <n v="175.17499999999998"/>
        <n v="224"/>
        <n v="34.56"/>
        <n v="10.165760000000001"/>
        <n v="0.69120000000000004"/>
        <n v="588.22500000000002"/>
        <n v="62.204999999999998"/>
        <n v="114.94999999999999"/>
        <n v="248"/>
        <n v="2.4359999999999999"/>
        <n v="8.6016000000000012"/>
        <n v="69.825000000000003"/>
        <n v="10.644480000000001"/>
        <n v="76.8"/>
        <n v="21.45"/>
        <n v="14.960000000000003"/>
        <n v="28.215"/>
        <n v="197.4375"/>
        <n v="123.02500000000001"/>
        <n v="19.2456"/>
        <n v="116.06399999999999"/>
        <n v="111"/>
        <n v="64.400000000000006"/>
        <n v="38.5"/>
        <n v="36.9"/>
        <n v="261.8"/>
        <n v="368.9"/>
        <n v="183.42500000000001"/>
        <n v="139.72499999999999"/>
        <n v="8.9280000000000008"/>
        <n v="274.05"/>
        <n v="21.12"/>
        <n v="155.232"/>
        <n v="34.020000000000003"/>
        <n v="4.2479999999999993"/>
        <n v="47.667200000000001"/>
        <n v="24.998400000000004"/>
        <n v="2.52"/>
        <n v="167.40000000000003"/>
        <n v="192.85"/>
        <n v="0.24640000000000001"/>
        <n v="3.0720000000000005"/>
        <n v="53.864999999999995"/>
        <n v="44"/>
        <n v="36.4"/>
        <n v="93.5"/>
        <n v="51.7"/>
        <n v="14.5824"/>
        <n v="31.319999999999997"/>
        <n v="600"/>
        <n v="94.08"/>
        <n v="68"/>
        <n v="245.7"/>
        <n v="56.784000000000006"/>
        <n v="621"/>
        <n v="372"/>
        <n v="249.47999999999996"/>
        <n v="4.7880000000000003"/>
        <n v="179.4"/>
        <n v="102.14400000000002"/>
        <n v="594"/>
        <n v="19.475000000000001"/>
        <n v="173.13749999999999"/>
        <n v="29.497500000000002"/>
        <n v="14.82"/>
        <n v="83.16"/>
        <n v="162.92500000000001"/>
        <n v="389.76000000000005"/>
        <n v="341.77500000000003"/>
        <n v="76.608000000000004"/>
        <n v="180.18"/>
        <n v="12.88"/>
        <n v="29.362499999999997"/>
        <n v="185.96250000000001"/>
        <n v="4.9459200000000001"/>
        <n v="198.36"/>
        <n v="29.7"/>
        <n v="4.4352"/>
        <n v="155.39999999999998"/>
        <n v="281.39999999999998"/>
        <n v="1.4080000000000001"/>
        <n v="364.56000000000006"/>
        <n v="11"/>
        <n v="324.79999999999995"/>
        <n v="4.4160000000000004"/>
        <n v="84.375"/>
        <n v="158.976"/>
        <n v="28.800000000000008"/>
        <n v="47.174400000000006"/>
        <n v="20.399999999999999"/>
        <n v="121"/>
        <n v="2.016"/>
        <n v="4.16"/>
        <n v="158.125"/>
        <n v="204.12000000000003"/>
        <n v="32.4"/>
        <n v="468.72"/>
        <n v="414.31500000000005"/>
        <n v="10.199999999999999"/>
        <n v="2.6751999999999998"/>
        <n v="52.5"/>
        <n v="297.5"/>
        <n v="5.9615999999999998"/>
        <n v="83.700000000000017"/>
        <n v="74.52"/>
        <n v="239.25"/>
        <n v="178.2"/>
        <n v="7.1456"/>
        <n v="19.440000000000001"/>
        <n v="351.12"/>
        <n v="255"/>
        <n v="6.6240000000000006"/>
        <n v="159.375"/>
        <n v="28.88"/>
        <n v="229.89999999999998"/>
        <n v="93.600000000000009"/>
        <n v="8.5500000000000007"/>
        <n v="10.208"/>
        <n v="218.4"/>
        <n v="180.09"/>
        <n v="40.599999999999994"/>
        <n v="602.70000000000005"/>
        <n v="212.17500000000001"/>
        <n v="4.68"/>
        <n v="132.30000000000001"/>
        <n v="233.70000000000002"/>
        <n v="45"/>
        <n v="364.8"/>
        <n v="30.36"/>
        <n v="13.972499999999998"/>
        <n v="80.041499999999999"/>
        <n v="3.8912"/>
        <n v="30.585599999999999"/>
        <n v="50.512"/>
        <n v="437"/>
        <n v="63.239999999999995"/>
        <n v="190"/>
        <n v="181.44000000000003"/>
        <n v="228.16"/>
        <n v="175.82400000000001"/>
        <n v="104.04"/>
        <n v="41.8"/>
        <n v="338.8"/>
        <n v="63.25"/>
        <n v="574.20000000000005"/>
        <n v="292.60000000000002"/>
        <n v="86.7"/>
        <n v="117.8"/>
        <n v="22.200000000000003"/>
        <n v="53.475000000000001"/>
        <n v="126.5"/>
        <n v="523.125"/>
        <n v="168.29999999999998"/>
        <n v="1.2991999999999999"/>
        <n v="366.85"/>
        <n v="294"/>
        <n v="573.5"/>
        <n v="62.496000000000009"/>
        <n v="615"/>
        <n v="187.488"/>
        <n v="260.40000000000003"/>
        <n v="347.2"/>
        <n v="64.8"/>
        <n v="17.820000000000004"/>
        <n v="31.625"/>
        <n v="15.95"/>
        <n v="96.8"/>
        <n v="10.64"/>
        <n v="0.70399999999999996"/>
        <n v="4.62"/>
        <n v="1.8432000000000002"/>
        <n v="15.200000000000001"/>
        <n v="68.8"/>
        <n v="2.1120000000000001"/>
        <n v="434.7"/>
        <n v="272.8"/>
        <n v="168.75"/>
        <n v="260.14999999999998"/>
        <n v="53.2"/>
        <n v="14.440000000000001"/>
        <n v="33.868800000000007"/>
        <n v="819.375"/>
        <n v="59.4"/>
        <n v="40.375"/>
        <n v="144.4"/>
        <n v="35.099999999999994"/>
        <n v="109.62"/>
        <n v="66.56"/>
        <n v="85.050000000000011"/>
        <n v="92.340000000000018"/>
        <n v="35.200000000000003"/>
        <n v="46.800000000000004"/>
        <n v="61.875"/>
        <n v="171.27500000000001"/>
        <n v="348"/>
        <n v="52.440000000000005"/>
        <n v="53.625"/>
        <n v="250.79999999999998"/>
        <n v="110.88000000000001"/>
        <n v="309.22500000000002"/>
        <n v="109.72499999999999"/>
        <n v="58.08"/>
        <n v="202.17599999999999"/>
        <n v="162.36000000000001"/>
        <n v="89.774999999999991"/>
        <n v="20.625"/>
        <n v="47.25"/>
        <n v="342.55"/>
        <n v="523.6"/>
        <n v="505.6875"/>
        <n v="32"/>
        <n v="71.819999999999993"/>
        <n v="215.04999999999998"/>
        <n v="112.32"/>
        <n v="7.0400000000000009"/>
        <n v="1.44"/>
        <n v="92.664000000000016"/>
        <n v="331.07500000000005"/>
        <n v="121.27499999999999"/>
        <n v="12.824999999999999"/>
        <n v="5.9279999999999999"/>
        <n v="480.5"/>
        <n v="1.1135999999999999"/>
        <n v="26.349999999999998"/>
        <n v="441.59999999999997"/>
        <n v="112.2"/>
        <n v="94.080000000000013"/>
        <n v="625.625"/>
        <n v="98.800000000000011"/>
        <n v="59.5"/>
        <n v="492.8"/>
        <n v="11.172000000000001"/>
        <n v="180"/>
        <n v="0.432"/>
        <n v="255.64500000000004"/>
        <n v="170"/>
        <n v="48.4"/>
        <n v="7.5801600000000011"/>
        <n v="225.72000000000003"/>
        <n v="159.96"/>
        <n v="234.65"/>
        <n v="63.504000000000005"/>
        <n v="389.88"/>
        <n v="297"/>
        <n v="83.79"/>
        <n v="421.8"/>
        <n v="322.40000000000003"/>
        <n v="13.440000000000001"/>
        <n v="36.1"/>
        <n v="24.105599999999999"/>
        <n v="61.2"/>
        <n v="0.43119999999999997"/>
        <n v="468.82499999999999"/>
        <n v="693"/>
        <n v="116.875"/>
        <n v="19.008000000000003"/>
        <n v="63.179999999999993"/>
        <n v="314.88000000000005"/>
        <n v="36.540000000000006"/>
        <n v="180.39999999999998"/>
        <n v="95.04"/>
        <n v="0.77439999999999998"/>
        <n v="10.214400000000001"/>
        <n v="31.680000000000003"/>
        <n v="16.125"/>
        <n v="5.5439999999999996"/>
        <n v="0.18792"/>
        <n v="217.36000000000004"/>
        <n v="19.430400000000002"/>
        <n v="310"/>
        <n v="132.52500000000001"/>
        <n v="6.3755999999999995"/>
        <n v="27.9"/>
        <n v="172.89999999999998"/>
        <n v="3.7800000000000007"/>
        <n v="240.23999999999998"/>
        <n v="361.58400000000006"/>
        <n v="57.712500000000006"/>
        <n v="33.119999999999997"/>
        <n v="32.384"/>
        <n v="274.56"/>
        <n v="57.599999999999994"/>
        <n v="48.384000000000015"/>
        <n v="176"/>
        <n v="237.12"/>
        <n v="828"/>
        <n v="59.616000000000014"/>
        <n v="455"/>
        <n v="1444.8"/>
        <n v="15.974400000000001"/>
        <n v="10.24"/>
        <n v="218.625"/>
        <n v="68.819999999999993"/>
        <n v="285.12000000000006"/>
        <n v="8.3824000000000005"/>
        <n v="3.7151999999999998"/>
        <n v="40.700000000000003"/>
        <n v="222.75"/>
        <n v="102.3"/>
        <n v="212.35500000000002"/>
        <n v="205.92"/>
        <n v="66.3"/>
        <n v="1.1400000000000001"/>
        <n v="12.0032"/>
        <n v="43.470000000000006"/>
        <n v="855.6"/>
        <n v="44.527999999999992"/>
        <n v="256.02499999999998"/>
        <n v="0.38719999999999999"/>
        <n v="23.375"/>
        <n v="130.5"/>
        <n v="686"/>
        <n v="146.74"/>
        <n v="26.136000000000003"/>
        <n v="607.6"/>
        <n v="1.92"/>
        <n v="20.275200000000002"/>
        <n v="167.44000000000003"/>
        <n v="14.159999999999998"/>
        <n v="14.256"/>
        <n v="191.25"/>
        <n v="8.9100000000000019"/>
        <n v="281.25"/>
        <n v="50.176000000000002"/>
        <n v="100.80000000000001"/>
        <n v="28.16"/>
        <n v="120.75"/>
        <n v="1.512"/>
        <n v="5.16"/>
        <n v="196.875"/>
        <n v="80.325000000000003"/>
        <n v="38"/>
        <n v="4.3904000000000005"/>
        <n v="27.84"/>
        <n v="11.968000000000002"/>
        <n v="336.04999999999995"/>
        <n v="253.44000000000003"/>
        <n v="65.934000000000012"/>
        <n v="8.2319999999999993"/>
        <n v="3.5327999999999999"/>
        <n v="686.34"/>
        <n v="129.36000000000001"/>
        <n v="4.2"/>
        <n v="712.8"/>
        <n v="46.875"/>
        <n v="0.73728000000000005"/>
        <n v="11.6"/>
        <n v="44.625"/>
        <n v="139.19999999999999"/>
        <n v="24.700000000000003"/>
        <n v="16.972799999999999"/>
        <n v="499.79999999999995"/>
        <n v="13.6896"/>
        <n v="291.60000000000002"/>
        <n v="38.720000000000006"/>
        <n v="193.44000000000003"/>
        <n v="39.68"/>
        <n v="418"/>
        <n v="20.639999999999997"/>
        <n v="65.52"/>
        <n v="66.375"/>
        <n v="46.080000000000005"/>
        <n v="196.35000000000002"/>
        <n v="28.125"/>
        <n v="1.728"/>
        <n v="58.5"/>
        <n v="1.52"/>
        <n v="22.968"/>
        <n v="36.720000000000006"/>
        <n v="147.25"/>
        <n v="95.199999999999989"/>
        <n v="664.95"/>
        <n v="228.79999999999998"/>
        <n v="251.1"/>
        <n v="466.9"/>
        <n v="15.4"/>
        <n v="37.950000000000003"/>
        <n v="62.370000000000005"/>
        <n v="23.76"/>
        <n v="41.849999999999994"/>
        <n v="432"/>
        <n v="33.75"/>
        <n v="240.82499999999999"/>
        <n v="257.60000000000002"/>
        <n v="484.5"/>
        <n v="923.45"/>
        <n v="28.272000000000002"/>
        <n v="13.171199999999999"/>
        <n v="520.79999999999995"/>
        <n v="384.375"/>
        <n v="193.5"/>
        <n v="131.6"/>
        <n v="2.7456"/>
        <n v="58.211999999999996"/>
        <n v="5.1321599999999998"/>
        <n v="101.52"/>
        <n v="87.78"/>
        <n v="207.9"/>
        <n v="387"/>
        <n v="136.61999999999998"/>
        <n v="294.02999999999997"/>
        <n v="10.032"/>
        <n v="104.625"/>
        <n v="319.20000000000005"/>
        <n v="12.76"/>
        <n v="154"/>
        <n v="53.324999999999996"/>
        <n v="136.07999999999998"/>
        <n v="16"/>
        <n v="227.304"/>
        <n v="1525.2"/>
        <n v="237.5"/>
        <n v="55"/>
        <n v="32.174999999999997"/>
        <n v="67.649999999999991"/>
        <n v="86.64"/>
        <n v="2.0995200000000001"/>
        <n v="53.82"/>
        <n v="7.0502399999999987"/>
        <n v="319.68000000000006"/>
        <n v="31.248000000000001"/>
        <n v="109.76000000000002"/>
        <n v="305.89999999999998"/>
        <n v="250.32499999999999"/>
        <n v="11.1104"/>
        <n v="740.6"/>
        <n v="5.3460000000000001"/>
        <n v="606.04999999999995"/>
        <n v="51.004799999999996"/>
        <n v="112.375"/>
        <n v="34.5"/>
        <n v="96.9"/>
        <n v="5.3591999999999995"/>
        <n v="15.0528"/>
        <n v="11.7"/>
        <n v="22"/>
        <n v="196.17500000000001"/>
        <n v="0.38400000000000001"/>
        <n v="220.875"/>
        <n v="641.25"/>
        <n v="123.2"/>
        <n v="30.624000000000002"/>
        <n v="269.27999999999997"/>
        <n v="480.20000000000005"/>
        <n v="4.4668799999999989"/>
        <n v="223.08000000000004"/>
        <n v="96.6"/>
        <n v="5.8880000000000008"/>
        <n v="12.221440000000001"/>
        <n v="238.464"/>
        <n v="574.875"/>
        <n v="19.488"/>
        <n v="2.6048000000000004"/>
        <n v="241.5"/>
        <n v="221.34000000000003"/>
        <n v="36.800000000000004"/>
        <n v="51.2"/>
        <n v="1020"/>
        <n v="9.7279999999999998"/>
        <n v="61.951999999999998"/>
        <n v="150"/>
        <n v="206.08"/>
        <n v="0.47039999999999998"/>
        <n v="38.130000000000003"/>
        <n v="0.45759999999999995"/>
        <n v="81.647999999999982"/>
        <n v="131.75"/>
        <n v="77.28"/>
        <n v="3.0412800000000009"/>
        <n v="18.899999999999999"/>
        <n v="54.625"/>
        <n v="59.28"/>
        <n v="1072.5"/>
        <n v="338.40000000000003"/>
        <n v="4.5"/>
        <n v="34.375"/>
        <n v="489.375"/>
        <n v="60.47999999999999"/>
        <n v="39.52000000000001"/>
        <n v="223.44000000000003"/>
        <n v="210.79999999999998"/>
        <n v="4.452799999999999"/>
        <n v="5.61"/>
        <n v="49.280000000000008"/>
        <n v="12.499200000000002"/>
        <n v="24.3675"/>
        <n v="6.4800000000000013"/>
        <n v="392.15000000000003"/>
        <n v="14.100000000000001"/>
        <n v="12.4"/>
        <n v="58.032000000000011"/>
        <n v="127.87200000000001"/>
        <n v="531.30000000000007"/>
        <n v="6.5249999999999995"/>
        <n v="40"/>
        <n v="92.8"/>
        <n v="174.96000000000004"/>
        <n v="14.04"/>
        <n v="106.59600000000002"/>
        <n v="5.1072000000000006"/>
        <n v="496"/>
        <n v="8.4816000000000003"/>
        <n v="11.34"/>
        <n v="0.80640000000000001"/>
        <n v="17.100000000000001"/>
        <n v="541.79999999999995"/>
        <n v="1.5444000000000002"/>
        <n v="119.07"/>
        <n v="245.10000000000002"/>
        <n v="7.6176000000000004"/>
        <n v="102.89999999999999"/>
        <n v="390.6"/>
        <n v="39.900000000000006"/>
        <n v="3.2640000000000002"/>
        <n v="7.8336000000000006"/>
        <n v="2.448"/>
        <n v="302.25"/>
        <n v="104.39999999999999"/>
        <n v="8.7749999999999986"/>
        <n v="254.44800000000001"/>
        <n v="17.327999999999999"/>
        <n v="75.600000000000009"/>
        <n v="62"/>
        <n v="43.7"/>
        <n v="11.747999999999999"/>
        <n v="254.20000000000002"/>
        <n v="164.16"/>
        <n v="1.6631999999999998"/>
        <n v="291.83999999999997"/>
        <n v="179.71200000000002"/>
        <n v="10.560000000000002"/>
        <n v="88.4"/>
        <n v="316.25"/>
        <n v="323.64000000000004"/>
        <n v="134.55000000000001"/>
        <n v="7.6384000000000007"/>
        <n v="290.7"/>
        <n v="210.375"/>
        <n v="56"/>
        <n v="52.25"/>
        <n v="348.48"/>
        <n v="154.80000000000001"/>
        <n v="9.5039999999999996"/>
        <n v="486.75"/>
        <n v="45.125"/>
        <n v="514.5"/>
        <n v="174.24"/>
        <n v="43.5"/>
        <n v="38.167200000000001"/>
        <n v="15.674999999999999"/>
        <n v="40.768000000000001"/>
        <n v="7.6608000000000001"/>
        <n v="98.56"/>
        <n v="175.39200000000002"/>
        <n v="127.575"/>
        <n v="97.28"/>
        <n v="3.7439999999999998"/>
        <n v="352.8"/>
        <n v="2.9183999999999997"/>
        <n v="420"/>
        <n v="276.48"/>
        <n v="115.83000000000001"/>
        <n v="267.89999999999998"/>
        <n v="23.925000000000001"/>
        <n v="4.6368"/>
        <n v="2.3976000000000002"/>
        <n v="4.8959999999999999"/>
        <n v="5.6000000000000005"/>
        <n v="77.951999999999998"/>
        <n v="14.88"/>
        <n v="495"/>
        <n v="33.479999999999997"/>
        <n v="124.77499999999999"/>
        <n v="195.624"/>
        <n v="93.06"/>
        <n v="467.5"/>
        <n v="169.57499999999999"/>
        <n v="43.8"/>
        <n v="124.2"/>
        <n v="185.625"/>
        <n v="41.183999999999997"/>
        <n v="126.72000000000003"/>
        <n v="6.12"/>
        <n v="4.5600000000000005"/>
        <n v="48.127500000000005"/>
        <n v="13.832000000000001"/>
        <n v="65.45"/>
        <n v="108.23999999999998"/>
        <n v="49.334999999999994"/>
        <n v="5.04"/>
        <n v="10.5"/>
        <n v="143.84"/>
        <n v="37.631999999999998"/>
        <n v="242.25"/>
        <n v="303.60000000000002"/>
        <n v="654.72000000000014"/>
        <n v="136.125"/>
        <n v="116.64000000000001"/>
        <n v="76.342500000000001"/>
        <n v="19.237500000000001"/>
        <n v="36.863999999999997"/>
        <n v="35.1"/>
        <n v="93.149999999999991"/>
        <n v="12.487500000000001"/>
        <n v="15.744000000000002"/>
        <n v="125.75249999999998"/>
        <n v="61.38"/>
        <n v="493.67500000000001"/>
        <n v="341.55"/>
        <n v="386.4"/>
        <n v="247.52000000000004"/>
        <n v="32.299999999999997"/>
        <n v="58.463999999999999"/>
        <n v="245"/>
        <n v="143"/>
        <n v="55.552"/>
        <n v="6.08"/>
        <n v="126.35999999999999"/>
        <n v="148.58000000000001"/>
        <n v="181.04"/>
        <n v="165.88"/>
        <n v="287.10000000000002"/>
        <n v="47.04"/>
        <n v="80.19"/>
        <n v="72.27000000000001"/>
        <n v="6.992"/>
        <n v="163.35000000000002"/>
        <n v="135.72"/>
        <n v="11.340000000000002"/>
        <n v="68.875"/>
        <n v="87.36"/>
        <n v="239.61600000000004"/>
        <n v="179.92800000000003"/>
        <n v="4.0127999999999995"/>
        <n v="71.280000000000015"/>
        <n v="33.727999999999994"/>
        <n v="259.875"/>
        <n v="38.4"/>
        <n v="137.36250000000001"/>
        <n v="66.554999999999993"/>
        <n v="335.16000000000008"/>
        <n v="60.8"/>
        <n v="29.925000000000001"/>
        <n v="189.75"/>
        <n v="126.72000000000001"/>
        <n v="66.959999999999994"/>
        <n v="29.440000000000005"/>
        <n v="358.05"/>
        <n v="5.8079999999999998"/>
        <n v="109.35"/>
        <n v="12.8"/>
        <n v="117.80999999999999"/>
        <n v="459.79999999999995"/>
        <n v="305"/>
        <n v="88.35"/>
        <n v="277.875"/>
        <n v="6.7392000000000012"/>
        <n v="6"/>
        <n v="21.888000000000002"/>
        <n v="12.75"/>
        <n v="7.524"/>
        <n v="6.6959999999999988"/>
        <n v="1.056"/>
        <n v="29.376000000000005"/>
        <n v="129.9375"/>
        <n v="147.01500000000001"/>
        <n v="181.125"/>
        <n v="64.599999999999994"/>
        <n v="2.496"/>
        <n v="22.668800000000001"/>
        <n v="61.5"/>
        <n v="188.32499999999999"/>
        <n v="47.52"/>
        <n v="98.324999999999989"/>
        <n v="211.57499999999999"/>
        <n v="10.752000000000001"/>
        <n v="114.04799999999999"/>
        <n v="17.940000000000001"/>
        <n v="14.279999999999998"/>
        <n v="269.5"/>
        <n v="128.80000000000001"/>
        <n v="14.929600000000001"/>
        <n v="106.95"/>
        <n v="18.149999999999999"/>
        <n v="134.16"/>
        <n v="182"/>
        <n v="26.88"/>
        <n v="568.69999999999993"/>
        <n v="280.28000000000003"/>
        <n v="5.9136000000000006"/>
        <n v="129.58000000000001"/>
        <n v="808.5"/>
        <n v="6.3"/>
        <n v="25.65"/>
        <n v="161.82"/>
        <n v="17.664000000000001"/>
        <n v="0.22800000000000001"/>
        <n v="105.248"/>
        <n v="54.45"/>
        <n v="42.074999999999996"/>
        <n v="646.80000000000007"/>
        <n v="38.64"/>
        <n v="183.92000000000002"/>
        <n v="48.620000000000005"/>
        <n v="190.39999999999998"/>
        <n v="303.1875"/>
        <n v="382.84999999999997"/>
        <n v="306.60000000000002"/>
        <n v="104.5"/>
        <n v="251.875"/>
        <n v="31.68"/>
        <n v="26.675999999999998"/>
        <n v="7.9855999999999998"/>
        <n v="24.8"/>
        <n v="11.856"/>
        <n v="513"/>
        <n v="20.79"/>
        <n v="312.80000000000007"/>
        <n v="26.400000000000002"/>
        <n v="7.0224000000000002"/>
        <n v="145.08000000000001"/>
        <n v="14.112"/>
        <n v="56.524999999999999"/>
        <n v="39.15"/>
        <n v="498"/>
        <n v="0.24480000000000002"/>
        <n v="293.76"/>
        <n v="68.309999999999988"/>
        <n v="2.7596800000000004"/>
        <n v="146.83200000000002"/>
        <n v="89.25"/>
        <n v="12.531199999999998"/>
        <n v="82.775000000000006"/>
        <n v="232.875"/>
        <n v="376.74"/>
        <n v="205.7"/>
        <n v="28.569600000000001"/>
        <n v="6.9119999999999999"/>
        <n v="634.26"/>
        <n v="255.35999999999999"/>
        <n v="7.68"/>
        <n v="313.2"/>
        <n v="52.416000000000004"/>
        <n v="97.65"/>
        <n v="82.62"/>
        <n v="428.40000000000003"/>
        <n v="3.36"/>
        <n v="306"/>
        <n v="128.304"/>
        <n v="135.36000000000001"/>
        <n v="82.08"/>
        <n v="3.8719999999999999"/>
        <n v="26.144000000000002"/>
        <n v="89.600000000000009"/>
        <n v="6.6239999999999997"/>
        <n v="12.953599999999998"/>
        <n v="45.360000000000007"/>
        <n v="63.6"/>
        <n v="587.5200000000001"/>
        <n v="604.43999999999994"/>
        <n v="350"/>
        <n v="543.9"/>
        <n v="273.7"/>
        <n v="183.6"/>
        <n v="3.7440000000000002"/>
        <n v="448.875"/>
        <n v="9.3311999999999991"/>
        <n v="210.6"/>
        <n v="11.228800000000001"/>
        <n v="46"/>
        <n v="44.95"/>
        <n v="415.15"/>
        <n v="1.2672000000000001"/>
        <n v="46.332000000000001"/>
        <n v="67.068000000000012"/>
        <n v="48.72"/>
        <n v="191.42499999999998"/>
        <n v="61.56"/>
        <n v="146.52000000000001"/>
        <n v="7.65"/>
        <n v="222.29999999999998"/>
        <n v="74.002500000000012"/>
        <n v="404.25"/>
        <n v="28.799999999999997"/>
        <n v="51.224400000000003"/>
        <n v="15.177600000000002"/>
        <n v="71.680000000000007"/>
        <n v="125.312"/>
        <n v="294.12"/>
        <n v="63.839999999999996"/>
        <n v="92.625"/>
        <n v="68.2"/>
        <n v="105.3"/>
        <n v="71.28"/>
        <n v="98.280000000000015"/>
        <n v="51.030000000000008"/>
        <n v="378.40000000000003"/>
        <n v="664.125"/>
        <n v="38.25"/>
        <n v="275"/>
        <n v="174.8"/>
        <n v="28.560000000000002"/>
        <n v="3.1824000000000003"/>
        <n v="13.728"/>
        <n v="4.1472000000000007"/>
        <n v="323.95000000000005"/>
        <n v="7.875"/>
        <n v="29.26"/>
        <n v="2.7648000000000001"/>
        <n v="49.6"/>
        <n v="9.8000000000000007"/>
        <n v="196.8"/>
        <n v="5.4208000000000007"/>
        <n v="30.6"/>
        <n v="6.0927999999999995"/>
        <n v="127.05"/>
        <n v="3.2"/>
        <n v="6.6662400000000019"/>
        <n v="196.08"/>
        <n v="3.1363200000000004"/>
        <n v="127.89000000000001"/>
        <n v="214.5"/>
        <n v="37.5"/>
        <n v="253.125"/>
        <n v="1092"/>
        <n v="714"/>
        <n v="294.5"/>
        <n v="276.67500000000001"/>
        <n v="556.14"/>
        <n v="47.692800000000005"/>
        <n v="130.20000000000002"/>
        <n v="32.031999999999996"/>
        <n v="272.15999999999997"/>
        <n v="507.59999999999997"/>
        <n v="131.4"/>
        <n v="422.40000000000003"/>
        <n v="12.48"/>
        <n v="16.32"/>
        <n v="207.2"/>
        <n v="141.68"/>
        <n v="99.36"/>
        <n v="25.380000000000003"/>
        <n v="26.069760000000002"/>
        <n v="78.246000000000009"/>
        <n v="39.9"/>
        <n v="302.5"/>
        <n v="660"/>
        <n v="69.311999999999998"/>
        <n v="0.57600000000000018"/>
        <n v="235.60000000000002"/>
        <n v="93.555000000000007"/>
        <n v="118.125"/>
        <n v="1069.2"/>
        <n v="10.035200000000001"/>
        <n v="23.625"/>
        <n v="180.88"/>
        <n v="3.0783999999999998"/>
        <n v="105.39999999999999"/>
        <n v="103.07499999999999"/>
        <n v="6.08256"/>
        <n v="109.39500000000001"/>
        <n v="14.175000000000001"/>
        <n v="0.23039999999999999"/>
        <n v="303.05"/>
        <n v="1.536"/>
        <n v="35.639999999999993"/>
        <n v="441"/>
        <n v="200.88"/>
        <n v="136.22400000000002"/>
        <n v="36.064"/>
        <n v="323.40000000000003"/>
        <n v="39.847499999999997"/>
        <n v="17.203200000000002"/>
        <n v="5.9904000000000002"/>
        <n v="95.625"/>
        <n v="63.36"/>
        <n v="0.30719999999999997"/>
        <n v="6.3239999999999998"/>
        <n v="143.64000000000001"/>
        <n v="283.71199999999999"/>
        <n v="567.6"/>
        <n v="5.5123199999999999"/>
        <n v="146.47500000000002"/>
        <n v="349.125"/>
        <n v="92"/>
        <n v="15.686400000000003"/>
        <n v="36.575000000000003"/>
        <n v="1.6128"/>
        <n v="22.56"/>
        <n v="312.55"/>
        <n v="109.44000000000001"/>
        <n v="52.08"/>
        <n v="24.64"/>
        <n v="34.048000000000002"/>
        <n v="132.61049999999997"/>
        <n v="96.1875"/>
        <n v="0.69440000000000002"/>
        <n v="485.92500000000001"/>
        <n v="14.425599999999999"/>
        <n v="32.735999999999997"/>
        <n v="207"/>
        <n v="25.575000000000003"/>
        <n v="231.42000000000002"/>
        <n v="497.70000000000005"/>
        <n v="900"/>
        <n v="180.57600000000002"/>
        <n v="18.892800000000001"/>
        <n v="76.384"/>
        <n v="632.5"/>
        <n v="150.75"/>
        <n v="38.400000000000006"/>
        <n v="29.807999999999996"/>
        <n v="15.048"/>
        <n v="48.400000000000006"/>
        <n v="143.32499999999999"/>
        <n v="17.399999999999999"/>
        <n v="36.6"/>
        <n v="23.040000000000006"/>
        <n v="2.2560000000000002"/>
        <n v="4.6400000000000006"/>
        <n v="3.4272000000000005"/>
        <n v="75.239999999999995"/>
        <n v="372.40000000000003"/>
        <n v="252.45000000000002"/>
        <n v="37.4"/>
        <n v="268.8"/>
        <n v="423"/>
        <n v="6.0057600000000004"/>
        <n v="170.01600000000005"/>
        <n v="0.84319999999999995"/>
        <n v="26.207999999999998"/>
        <n v="315.83999999999997"/>
        <n v="49.140000000000008"/>
        <n v="220"/>
        <n v="0.34960000000000002"/>
        <n v="173.88000000000002"/>
        <n v="310.79999999999995"/>
        <n v="10.875"/>
        <n v="773.5"/>
        <n v="30.375"/>
        <n v="63.360000000000007"/>
        <n v="501.59999999999997"/>
        <n v="1.68"/>
        <n v="244.72000000000003"/>
        <n v="98.279999999999987"/>
        <n v="520.80000000000018"/>
        <n v="118.68"/>
        <n v="37.192500000000003"/>
        <n v="0.51200000000000001"/>
        <n v="13.44"/>
        <n v="39.204000000000001"/>
        <n v="321.3"/>
        <n v="144.9"/>
        <n v="119.5425"/>
        <n v="123.97500000000001"/>
        <n v="14.0616"/>
        <n v="43.68"/>
        <n v="25.299999999999997"/>
        <n v="340.20000000000005"/>
        <n v="102.08"/>
        <n v="13.174999999999999"/>
        <n v="387.59999999999997"/>
        <n v="9.5"/>
        <n v="3.9424000000000001"/>
        <n v="147.89999999999998"/>
        <n v="109.14750000000001"/>
        <n v="102.06000000000002"/>
        <n v="42.524999999999999"/>
        <n v="624.96"/>
        <n v="221.12999999999997"/>
        <n v="127.875"/>
        <n v="403.2"/>
        <n v="118.75"/>
        <n v="54.375"/>
        <n v="193.05"/>
        <n v="90.915000000000006"/>
        <n v="20.240000000000002"/>
        <n v="826.2"/>
        <n v="97.68"/>
        <n v="174.89999999999998"/>
        <n v="33.561600000000006"/>
        <n v="31.724999999999998"/>
        <n v="317.52000000000004"/>
        <n v="489.90000000000003"/>
        <n v="2.0275200000000004"/>
        <n v="1.2287999999999999"/>
        <n v="15.600000000000001"/>
        <n v="26.4"/>
        <n v="263.33999999999997"/>
        <n v="9.8559999999999999"/>
        <n v="7.7"/>
        <n v="29.159999999999997"/>
        <n v="34.72"/>
        <n v="49.920000000000009"/>
        <n v="230.17499999999998"/>
        <n v="688.75"/>
        <n v="94.875"/>
        <n v="427.02499999999998"/>
        <n v="569.25"/>
        <n v="28.05"/>
        <n v="0.30096000000000006"/>
        <n v="63.75"/>
        <n v="11.42784"/>
        <n v="126.96000000000001"/>
        <n v="59.375"/>
        <n v="238.08000000000004"/>
        <n v="7.5392000000000001"/>
        <n v="342.72"/>
        <n v="47.52000000000001"/>
        <n v="108.15750000000001"/>
        <n v="9.9750000000000014"/>
        <n v="20.790000000000003"/>
        <n v="8.1536000000000008"/>
        <n v="142.97499999999999"/>
        <n v="0.50112000000000012"/>
        <n v="2.464"/>
        <n v="21.325599999999998"/>
        <n v="503.75"/>
        <n v="133.91999999999999"/>
        <n v="157.32000000000002"/>
        <n v="10.26"/>
        <n v="212.52"/>
        <n v="49.459200000000003"/>
        <n v="3.9360000000000004"/>
        <n v="311.52"/>
        <n v="36.288000000000004"/>
        <n v="167.7"/>
        <n v="468.05"/>
        <n v="187.42500000000001"/>
        <n v="4.6816000000000004"/>
        <n v="6.9600000000000009"/>
        <n v="5.6832000000000011"/>
        <n v="3.0844800000000006"/>
        <n v="20"/>
        <n v="45.600000000000009"/>
        <n v="801.35"/>
        <n v="11.549999999999999"/>
        <n v="13.799999999999999"/>
        <n v="7.5600000000000014"/>
        <n v="225.72"/>
        <n v="11.162880000000001"/>
        <n v="17.279999999999998"/>
        <n v="2.7863999999999995"/>
        <n v="26.873600000000007"/>
        <n v="4.7736000000000001"/>
        <n v="26.783999999999999"/>
        <n v="42.56"/>
        <n v="53.567999999999991"/>
        <n v="55.44"/>
        <n v="11.484000000000002"/>
        <n v="618.75"/>
        <n v="463.68"/>
        <n v="152.94999999999999"/>
        <n v="18.2"/>
        <n v="574.27499999999998"/>
        <n v="895.28000000000009"/>
        <n v="442.5"/>
        <n v="3.06"/>
        <n v="123.11999999999999"/>
        <n v="129.95999999999998"/>
        <n v="2.484"/>
        <n v="116.25"/>
        <n v="700"/>
        <n v="506"/>
        <n v="123.84000000000002"/>
        <n v="124.73999999999998"/>
        <n v="325.60000000000002"/>
        <n v="4.6208"/>
        <n v="0.21888000000000002"/>
        <n v="64.504800000000003"/>
        <n v="297.27499999999998"/>
        <n v="38.475000000000001"/>
        <n v="935.55000000000007"/>
        <n v="7.1399999999999988"/>
        <n v="2.0217600000000004"/>
        <n v="91.35"/>
        <n v="426.3"/>
        <n v="55.2"/>
        <n v="328.9"/>
        <n v="189.69600000000003"/>
        <n v="41.951999999999998"/>
        <n v="60.48"/>
        <n v="72.5625"/>
        <n v="17.077500000000001"/>
        <n v="167.04"/>
        <n v="96.75"/>
        <n v="58.724999999999994"/>
        <n v="1071"/>
        <n v="7.6"/>
        <n v="147.42000000000002"/>
        <n v="145.92000000000002"/>
        <n v="496.1"/>
        <n v="96.899999999999991"/>
        <n v="30.75"/>
        <n v="4.2899999999999991"/>
        <n v="5.6672000000000011"/>
        <n v="249.89999999999998"/>
        <n v="37.840000000000003"/>
        <n v="90.719999999999985"/>
        <n v="96.875"/>
        <n v="255.2"/>
        <n v="3.27888"/>
        <n v="720.72000000000014"/>
        <n v="54.674999999999997"/>
        <n v="36.607999999999997"/>
        <n v="43.4"/>
        <n v="304.5"/>
        <n v="414.96000000000004"/>
        <n v="18.63"/>
        <n v="458.64000000000004"/>
        <n v="105.59249999999999"/>
        <n v="98"/>
        <n v="638.40000000000009"/>
        <n v="16.051199999999998"/>
        <n v="31.9"/>
        <n v="2.4998400000000003"/>
        <n v="20.7"/>
        <n v="76.474999999999994"/>
        <n v="32.603999999999999"/>
        <n v="539.4"/>
        <n v="43.32"/>
        <n v="297.60000000000002"/>
        <n v="42.24"/>
        <n v="212.8"/>
        <n v="395.20000000000005"/>
        <n v="43.199999999999996"/>
        <n v="581.875"/>
        <n v="1.716"/>
        <n v="98.699999999999989"/>
        <n v="337.5"/>
        <n v="9.1800000000000015"/>
        <n v="16.896000000000001"/>
        <n v="1.4256"/>
        <n v="81.199999999999989"/>
        <n v="3.4319999999999999"/>
        <n v="3.8759999999999999"/>
        <n v="49.895999999999994"/>
        <n v="24.192000000000007"/>
        <n v="154.44000000000003"/>
        <n v="122.88000000000002"/>
        <n v="13.247999999999999"/>
        <n v="48.960000000000008"/>
        <n v="63.524999999999999"/>
        <n v="465"/>
        <n v="19.2"/>
        <n v="354.90000000000003"/>
        <n v="2.1772799999999997"/>
        <n v="237.6"/>
        <n v="295.2"/>
        <n v="17.549999999999997"/>
        <n v="176.70000000000002"/>
        <n v="516.59999999999991"/>
        <n v="9.6768000000000018"/>
        <n v="560.70000000000005"/>
        <n v="6.547200000000001"/>
        <n v="64.152000000000001"/>
        <n v="241.92"/>
        <n v="58.800000000000004"/>
        <n v="212.85"/>
        <n v="32.774999999999999"/>
        <n v="537.07499999999993"/>
        <n v="1.1656"/>
        <n v="96.25500000000001"/>
        <n v="89.125"/>
        <n v="53.46"/>
        <n v="1.6559999999999999"/>
        <n v="15.1008"/>
        <n v="553.84"/>
        <n v="222"/>
        <n v="133.65"/>
        <n v="604.79999999999995"/>
        <n v="323.39999999999998"/>
        <n v="53.550000000000004"/>
        <n v="204.95999999999998"/>
        <n v="3.968"/>
        <n v="513.3599999999999"/>
        <n v="84.32"/>
        <n v="27.359999999999996"/>
        <n v="133.05600000000001"/>
        <n v="86"/>
        <n v="39.690000000000005"/>
        <n v="73.5"/>
        <n v="129.6"/>
        <n v="471.9"/>
        <n v="105.16500000000001"/>
        <n v="11.2896"/>
        <n v="188.16000000000003"/>
        <n v="198.4"/>
        <n v="3.1449600000000006"/>
        <n v="35.711999999999996"/>
        <n v="115.94000000000001"/>
        <n v="133.30000000000001"/>
        <n v="153.76000000000002"/>
        <n v="14.625"/>
        <n v="80.5"/>
        <n v="121.22"/>
        <n v="198.72000000000003"/>
        <n v="218.87999999999997"/>
        <n v="181.35000000000002"/>
        <n v="5.5936000000000003"/>
        <n v="595"/>
        <n v="34.800000000000004"/>
        <n v="145.91999999999999"/>
        <n v="253.57499999999999"/>
        <n v="22.44"/>
        <n v="80"/>
        <n v="705"/>
        <n v="198.375"/>
        <n v="43.74"/>
        <n v="7.2863999999999995"/>
        <n v="3.24"/>
        <n v="1.3440000000000001"/>
        <n v="5.2"/>
        <n v="2.3328000000000002"/>
        <n v="232.65"/>
        <n v="312"/>
        <n v="10.416"/>
        <n v="4.32"/>
        <n v="5.25312"/>
        <n v="65.664000000000001"/>
        <n v="137.25"/>
        <n v="224.25"/>
        <n v="0.75600000000000001"/>
        <n v="278.29999999999995"/>
        <n v="8.0960000000000001"/>
        <n v="323"/>
        <n v="157.08000000000001"/>
        <n v="313.5"/>
        <n v="44.2"/>
        <n v="120.4875"/>
        <n v="100.48499999999999"/>
        <n v="121.96800000000003"/>
        <n v="0.31680000000000003"/>
        <n v="103.27499999999999"/>
        <n v="10.4"/>
        <n v="131.25"/>
        <n v="19.84"/>
        <n v="34.496000000000002"/>
        <n v="44.175000000000004"/>
        <n v="88.8"/>
        <n v="27.337499999999999"/>
        <n v="193.20000000000002"/>
        <n v="183.39750000000004"/>
        <n v="81.225000000000009"/>
        <n v="484.375"/>
        <n v="143.36000000000001"/>
        <n v="182.16000000000003"/>
        <n v="9.2159999999999993"/>
        <n v="290.16000000000008"/>
        <n v="14.850000000000001"/>
        <n v="1.4976"/>
        <n v="118.56"/>
        <n v="150.39999999999998"/>
        <n v="3.8000000000000003"/>
        <n v="44.459999999999994"/>
        <n v="395.25"/>
        <n v="169.125"/>
        <n v="86.1"/>
        <n v="75.02"/>
        <n v="4.0924800000000001"/>
        <n v="41.28"/>
        <n v="448.8"/>
        <n v="49.400000000000006"/>
        <n v="305.23500000000001"/>
        <n v="103.60000000000001"/>
        <n v="101.19999999999999"/>
        <n v="78.432000000000002"/>
        <n v="4.1183999999999994"/>
        <n v="5.0999999999999996"/>
        <n v="16.665599999999998"/>
        <n v="246.4"/>
        <n v="5.2920000000000007"/>
        <n v="48.769200000000012"/>
        <n v="75.84"/>
        <n v="64.680000000000007"/>
        <n v="172.48000000000002"/>
        <n v="47.85"/>
        <n v="332.64"/>
        <n v="35.65"/>
        <n v="190.07999999999998"/>
        <n v="17.920000000000002"/>
        <n v="225.22500000000002"/>
        <n v="172.42500000000001"/>
        <n v="129.19500000000002"/>
        <n v="77.220000000000013"/>
        <n v="14.268800000000001"/>
        <n v="772.8"/>
        <n v="59.13600000000001"/>
        <n v="30.400000000000002"/>
        <n v="78.03"/>
        <n v="50.889600000000009"/>
        <n v="261.36000000000007"/>
        <n v="136.32499999999999"/>
        <n v="108.108"/>
        <n v="683.1"/>
        <n v="46.98"/>
        <n v="19.36"/>
        <n v="26"/>
        <n v="36.480000000000004"/>
        <n v="3"/>
        <n v="12.554999999999998"/>
        <n v="325.85000000000002"/>
        <n v="43.064999999999998"/>
        <n v="87.074999999999989"/>
        <n v="183.82499999999999"/>
        <n v="587.4"/>
        <n v="260.39999999999998"/>
        <n v="739.35"/>
        <n v="305.66000000000003"/>
        <n v="1.0752000000000002"/>
        <n v="5.0783999999999994"/>
        <n v="347.82"/>
        <n v="15.252000000000001"/>
        <n v="14.9184"/>
        <n v="60.885000000000005"/>
        <n v="8.8704000000000001"/>
        <n v="63.240000000000009"/>
        <n v="90.25"/>
        <n v="24.192"/>
        <n v="116.28000000000002"/>
        <n v="104.88000000000001"/>
      </sharedItems>
    </cacheField>
    <cacheField name="NET BALANCE " numFmtId="2">
      <sharedItems containsSemiMixedTypes="0" containsString="0" containsNumber="1" minValue="9.6000000000000014" maxValue="5996.64" count="3044">
        <n v="179.55"/>
        <n v="179.02500000000001"/>
        <n v="678.52800000000002"/>
        <n v="1128.5999999999999"/>
        <n v="501.12"/>
        <n v="259.20000000000005"/>
        <n v="210.59999999999997"/>
        <n v="92.160000000000025"/>
        <n v="1052.48"/>
        <n v="226.65216000000001"/>
        <n v="241.92000000000002"/>
        <n v="168.96"/>
        <n v="136.79999999999998"/>
        <n v="164.02500000000001"/>
        <n v="76.5"/>
        <n v="991.80000000000007"/>
        <n v="184.512"/>
        <n v="364.5"/>
        <n v="42.75"/>
        <n v="344.44800000000004"/>
        <n v="518.4"/>
        <n v="145.72800000000001"/>
        <n v="486"/>
        <n v="702.52500000000009"/>
        <n v="502.19999999999993"/>
        <n v="496.79999999999995"/>
        <n v="144"/>
        <n v="243.30240000000001"/>
        <n v="39.900000000000006"/>
        <n v="1166.5920000000001"/>
        <n v="1265.92"/>
        <n v="725.27104000000008"/>
        <n v="235.95000000000002"/>
        <n v="315"/>
        <n v="405"/>
        <n v="85.050000000000011"/>
        <n v="772.19999999999993"/>
        <n v="549.45000000000005"/>
        <n v="504"/>
        <n v="108"/>
        <n v="127.57500000000002"/>
        <n v="78.540000000000006"/>
        <n v="1607.3999999999999"/>
        <n v="795.15000000000009"/>
        <n v="222.07500000000002"/>
        <n v="285.12000000000006"/>
        <n v="742.5"/>
        <n v="380.16"/>
        <n v="367.5"/>
        <n v="499.96800000000002"/>
        <n v="435.59999999999997"/>
        <n v="122.39999999999999"/>
        <n v="822.8"/>
        <n v="1587.6000000000001"/>
        <n v="28.214999999999996"/>
        <n v="786.59999999999991"/>
        <n v="239.40000000000003"/>
        <n v="92.16"/>
        <n v="948.59999999999991"/>
        <n v="191.39999999999998"/>
        <n v="17.549999999999997"/>
        <n v="465"/>
        <n v="114.84"/>
        <n v="990"/>
        <n v="1386"/>
        <n v="82.137599999999992"/>
        <n v="1255.5"/>
        <n v="1959.375"/>
        <n v="368.28000000000009"/>
        <n v="232.32"/>
        <n v="1611.2250000000001"/>
        <n v="554.40000000000009"/>
        <n v="885.3599999999999"/>
        <n v="484.5"/>
        <n v="933.66000000000008"/>
        <n v="163.20000000000002"/>
        <n v="438.90000000000003"/>
        <n v="132.6"/>
        <n v="51.6"/>
        <n v="287.10000000000002"/>
        <n v="1179.3600000000001"/>
        <n v="293.42249999999996"/>
        <n v="1913.7749999999999"/>
        <n v="234.89999999999998"/>
        <n v="106.875"/>
        <n v="195.07500000000002"/>
        <n v="600.78000000000009"/>
        <n v="2208.75"/>
        <n v="81"/>
        <n v="181.44000000000003"/>
        <n v="227.20500000000001"/>
        <n v="68.849999999999994"/>
        <n v="51.974999999999994"/>
        <n v="237.14999999999998"/>
        <n v="12.312000000000001"/>
        <n v="413.09999999999997"/>
        <n v="752.02560000000005"/>
        <n v="57"/>
        <n v="544.5"/>
        <n v="1092"/>
        <n v="70.199999999999989"/>
        <n v="244.79999999999998"/>
        <n v="678.3"/>
        <n v="139.392"/>
        <n v="453.375"/>
        <n v="196.56000000000003"/>
        <n v="1212.6750000000002"/>
        <n v="899.94240000000013"/>
        <n v="282.24"/>
        <n v="465.75"/>
        <n v="1704.8908800000002"/>
        <n v="1933.8048000000001"/>
        <n v="900.90000000000009"/>
        <n v="279"/>
        <n v="792"/>
        <n v="262.20000000000005"/>
        <n v="14.399999999999999"/>
        <n v="153"/>
        <n v="480"/>
        <n v="396"/>
        <n v="435.45600000000002"/>
        <n v="264"/>
        <n v="31.349999999999998"/>
        <n v="67.2"/>
        <n v="310.08"/>
        <n v="122.2144"/>
        <n v="1182.72"/>
        <n v="453.75"/>
        <n v="448.875"/>
        <n v="87.480000000000018"/>
        <n v="317.37600000000003"/>
        <n v="167.57999999999998"/>
        <n v="755.13599999999997"/>
        <n v="675"/>
        <n v="45"/>
        <n v="641.25"/>
        <n v="225"/>
        <n v="516.375"/>
        <n v="270.59999999999997"/>
        <n v="229.5"/>
        <n v="232.5"/>
        <n v="89.100000000000009"/>
        <n v="636.56640000000004"/>
        <n v="675.84000000000015"/>
        <n v="453.49199999999996"/>
        <n v="392.70000000000005"/>
        <n v="658.34999999999991"/>
        <n v="1368"/>
        <n v="111.6"/>
        <n v="188.41600000000003"/>
        <n v="12"/>
        <n v="166.5"/>
        <n v="252"/>
        <n v="183.85920000000002"/>
        <n v="316.2"/>
        <n v="1045.0944000000002"/>
        <n v="596.16"/>
        <n v="495"/>
        <n v="112.85999999999999"/>
        <n v="208.79999999999998"/>
        <n v="1004.3999999999999"/>
        <n v="259.18199999999996"/>
        <n v="340.20000000000005"/>
        <n v="599.96159999999998"/>
        <n v="174.14999999999998"/>
        <n v="763.42500000000007"/>
        <n v="599.40000000000009"/>
        <n v="257.03999999999996"/>
        <n v="960"/>
        <n v="20.400000000000002"/>
        <n v="255"/>
        <n v="314.16000000000003"/>
        <n v="564.48"/>
        <n v="589.94999999999993"/>
        <n v="851.64750000000015"/>
        <n v="257.39999999999998"/>
        <n v="280.79999999999995"/>
        <n v="71.280000000000015"/>
        <n v="263.92499999999995"/>
        <n v="123.75"/>
        <n v="113.39999999999999"/>
        <n v="219.375"/>
        <n v="758.28480000000002"/>
        <n v="21.599999999999998"/>
        <n v="244.4288"/>
        <n v="767.52"/>
        <n v="594"/>
        <n v="2490.6240000000003"/>
        <n v="331.72480000000002"/>
        <n v="207.89999999999998"/>
        <n v="202.5"/>
        <n v="604.79999999999995"/>
        <n v="665.28"/>
        <n v="734.40000000000009"/>
        <n v="449.97120000000007"/>
        <n v="85.12"/>
        <n v="601.91999999999996"/>
        <n v="436.8"/>
        <n v="583.20000000000005"/>
        <n v="1382.4"/>
        <n v="2129.7599999999998"/>
        <n v="1184.3999999999999"/>
        <n v="21.869999999999997"/>
        <n v="235.69920000000002"/>
        <n v="942.79680000000008"/>
        <n v="577.125"/>
        <n v="420"/>
        <n v="702"/>
        <n v="444.59999999999997"/>
        <n v="484.84"/>
        <n v="123.97500000000001"/>
        <n v="69.75"/>
        <n v="519.75"/>
        <n v="608.58000000000004"/>
        <n v="253.92000000000002"/>
        <n v="163.80000000000001"/>
        <n v="1323.52"/>
        <n v="518.40000000000009"/>
        <n v="552.96"/>
        <n v="408.24"/>
        <n v="257.12640000000005"/>
        <n v="537.6"/>
        <n v="207.36"/>
        <n v="198"/>
        <n v="72"/>
        <n v="215.76"/>
        <n v="15.524999999999999"/>
        <n v="1145.2725"/>
        <n v="332.64"/>
        <n v="323.39999999999998"/>
        <n v="313.37279999999998"/>
        <n v="683.55"/>
        <n v="5231.25"/>
        <n v="1039.5"/>
        <n v="237.60000000000002"/>
        <n v="418.5"/>
        <n v="913.91999999999985"/>
        <n v="442.46249999999998"/>
        <n v="576.24"/>
        <n v="2419.1999999999998"/>
        <n v="282.14999999999998"/>
        <n v="705.59999999999991"/>
        <n v="1653.0749999999998"/>
        <n v="370.26"/>
        <n v="195.84"/>
        <n v="2258.7840000000001"/>
        <n v="28.799999999999997"/>
        <n v="613.80000000000007"/>
        <n v="1339.5"/>
        <n v="171"/>
        <n v="1345.68"/>
        <n v="608.88960000000009"/>
        <n v="907.19999999999993"/>
        <n v="35.475000000000001"/>
        <n v="1014.8159999999999"/>
        <n v="391.875"/>
        <n v="618.44999999999993"/>
        <n v="802.56"/>
        <n v="679.00416000000007"/>
        <n v="250.32499999999999"/>
        <n v="820.08"/>
        <n v="389.76"/>
        <n v="26.729999999999997"/>
        <n v="32.400000000000006"/>
        <n v="387.072"/>
        <n v="194.40000000000003"/>
        <n v="85.56"/>
        <n v="514.79999999999995"/>
        <n v="872.96"/>
        <n v="618.75"/>
        <n v="445.68576000000002"/>
        <n v="1305.7200000000003"/>
        <n v="56.25"/>
        <n v="331.2"/>
        <n v="172.80000000000004"/>
        <n v="300"/>
        <n v="285"/>
        <n v="478.80000000000007"/>
        <n v="1007.0784"/>
        <n v="1069.5"/>
        <n v="677.04"/>
        <n v="262.44000000000005"/>
        <n v="919.125"/>
        <n v="273"/>
        <n v="456.96"/>
        <n v="222.75"/>
        <n v="16"/>
        <n v="341.34719999999999"/>
        <n v="90"/>
        <n v="79.649999999999991"/>
        <n v="226.17599999999999"/>
        <n v="96.9"/>
        <n v="345.6"/>
        <n v="392.44500000000005"/>
        <n v="111.14999999999999"/>
        <n v="225.72000000000003"/>
        <n v="121.5"/>
        <n v="571.95000000000005"/>
        <n v="1308.72"/>
        <n v="171.6"/>
        <n v="248.39999999999998"/>
        <n v="151.875"/>
        <n v="1130.415"/>
        <n v="345.59999999999997"/>
        <n v="430.08000000000004"/>
        <n v="407.55000000000007"/>
        <n v="248.71000000000004"/>
        <n v="1663.1999999999998"/>
        <n v="661.5"/>
        <n v="529.20000000000005"/>
        <n v="929.94048000000021"/>
        <n v="1455.3"/>
        <n v="813.75"/>
        <n v="421.19999999999993"/>
        <n v="187"/>
        <n v="567"/>
        <n v="415.79999999999995"/>
        <n v="579.59999999999991"/>
        <n v="256.5"/>
        <n v="639.64160000000004"/>
        <n v="999.93599999999992"/>
        <n v="635.25"/>
        <n v="598.5"/>
        <n v="491.4"/>
        <n v="1929.8400000000001"/>
        <n v="371.25"/>
        <n v="36"/>
        <n v="2028.6000000000001"/>
        <n v="37.799999999999997"/>
        <n v="260.61750000000001"/>
        <n v="1081.4040000000002"/>
        <n v="725.40000000000009"/>
        <n v="227.70000000000002"/>
        <n v="835.38"/>
        <n v="58.800000000000004"/>
        <n v="236.25"/>
        <n v="275.39999999999998"/>
        <n v="1113.5999999999999"/>
        <n v="218.88"/>
        <n v="813.44999999999993"/>
        <n v="445.5"/>
        <n v="146.47500000000002"/>
        <n v="133.72200000000001"/>
        <n v="437.40000000000003"/>
        <n v="1051.1999999999998"/>
        <n v="1474.1999999999998"/>
        <n v="408.67199999999997"/>
        <n v="291.60000000000002"/>
        <n v="210"/>
        <n v="983.25"/>
        <n v="840"/>
        <n v="86.625"/>
        <n v="97.200000000000017"/>
        <n v="232.12800000000001"/>
        <n v="2214"/>
        <n v="299.98079999999999"/>
        <n v="216"/>
        <n v="334.88640000000004"/>
        <n v="3422.4"/>
        <n v="924"/>
        <n v="299.70000000000005"/>
        <n v="168.73920000000001"/>
        <n v="168.48000000000002"/>
        <n v="1188"/>
        <n v="2075.7600000000002"/>
        <n v="173.4"/>
        <n v="311.84999999999997"/>
        <n v="1150.05"/>
        <n v="713.83"/>
        <n v="700.17750000000012"/>
        <n v="669.59999999999991"/>
        <n v="680.40000000000009"/>
        <n v="109.27499999999999"/>
        <n v="255.75"/>
        <n v="134.4"/>
        <n v="1176"/>
        <n v="574.42500000000007"/>
        <n v="350.57280000000003"/>
        <n v="272"/>
        <n v="399"/>
        <n v="262.65600000000001"/>
        <n v="239.25"/>
        <n v="1010.625"/>
        <n v="63"/>
        <n v="515.625"/>
        <n v="1279.8"/>
        <n v="87.75"/>
        <n v="158.1"/>
        <n v="1470.6000000000001"/>
        <n v="121.52000000000001"/>
        <n v="1982.3999999999999"/>
        <n v="453.59999999999997"/>
        <n v="771.37919999999997"/>
        <n v="67.5"/>
        <n v="42.854400000000005"/>
        <n v="384.97535999999997"/>
        <n v="928.51199999999994"/>
        <n v="709.63200000000006"/>
        <n v="517.5"/>
        <n v="494.19"/>
        <n v="254.10000000000002"/>
        <n v="785.66399999999999"/>
        <n v="302.39999999999998"/>
        <n v="1080"/>
        <n v="85.8"/>
        <n v="352.35840000000002"/>
        <n v="645.12"/>
        <n v="755.04000000000008"/>
        <n v="10.200000000000001"/>
        <n v="180.23400000000001"/>
        <n v="310.99200000000002"/>
        <n v="456.96000000000004"/>
        <n v="19.14"/>
        <n v="508.20000000000005"/>
        <n v="398.47500000000002"/>
        <n v="65.407499999999999"/>
        <n v="126.72"/>
        <n v="854.69999999999993"/>
        <n v="140.39999999999998"/>
        <n v="663.3"/>
        <n v="697.5"/>
        <n v="470.25"/>
        <n v="50.625"/>
        <n v="476.84999999999997"/>
        <n v="296.80640000000005"/>
        <n v="1125.3"/>
        <n v="866.25"/>
        <n v="192.375"/>
        <n v="38.08"/>
        <n v="607.5"/>
        <n v="993.28959999999995"/>
        <n v="837"/>
        <n v="65.12"/>
        <n v="47.139840000000007"/>
        <n v="878.85000000000014"/>
        <n v="471.97499999999997"/>
        <n v="162"/>
        <n v="335.21664000000004"/>
        <n v="124.80000000000001"/>
        <n v="362.70000000000005"/>
        <n v="388.125"/>
        <n v="129.60000000000002"/>
        <n v="810"/>
        <n v="263.25"/>
        <n v="45.900000000000006"/>
        <n v="1335.1800000000003"/>
        <n v="270"/>
        <n v="196.35"/>
        <n v="508.64"/>
        <n v="3189.625"/>
        <n v="336.375"/>
        <n v="369.6"/>
        <n v="1507.84"/>
        <n v="606.90000000000009"/>
        <n v="663.44959999999992"/>
        <n v="25.799999999999997"/>
        <n v="774.14400000000001"/>
        <n v="28.050000000000004"/>
        <n v="189"/>
        <n v="380.928"/>
        <n v="43.20000000000001"/>
        <n v="766.02240000000006"/>
        <n v="310.20000000000005"/>
        <n v="1623.6"/>
        <n v="869.40000000000009"/>
        <n v="114.04800000000002"/>
        <n v="824.94719999999995"/>
        <n v="124.08"/>
        <n v="627.75"/>
        <n v="1033.56"/>
        <n v="639.375"/>
        <n v="498.18"/>
        <n v="318.59999999999997"/>
        <n v="374.40000000000003"/>
        <n v="377.25749999999999"/>
        <n v="191.36250000000001"/>
        <n v="190.74"/>
        <n v="284.24"/>
        <n v="546.75"/>
        <n v="950.47499999999991"/>
        <n v="337.47840000000002"/>
        <n v="142.84800000000001"/>
        <n v="69.12"/>
        <n v="436.04999999999995"/>
        <n v="137.02499999999998"/>
        <n v="469.2"/>
        <n v="161.91999999999999"/>
        <n v="516.096"/>
        <n v="414"/>
        <n v="307.2"/>
        <n v="40.5"/>
        <n v="223.20000000000002"/>
        <n v="1227.5999999999999"/>
        <n v="1860.2975999999999"/>
        <n v="1512"/>
        <n v="539.13599999999997"/>
        <n v="43.199999999999996"/>
        <n v="1378.125"/>
        <n v="110.7072"/>
        <n v="245.02500000000003"/>
        <n v="39.6"/>
        <n v="811.8"/>
        <n v="793.80000000000007"/>
        <n v="272.02500000000003"/>
        <n v="307.79999999999995"/>
        <n v="690.5250000000002"/>
        <n v="439.29599999999999"/>
        <n v="392.7"/>
        <n v="297.67499999999995"/>
        <n v="671.23199999999997"/>
        <n v="1417.4092800000001"/>
        <n v="81.84"/>
        <n v="25.92"/>
        <n v="26.400000000000002"/>
        <n v="107.136"/>
        <n v="654.07499999999993"/>
        <n v="337.5"/>
        <n v="151.79999999999998"/>
        <n v="252.45"/>
        <n v="388.8"/>
        <n v="1603.8000000000002"/>
        <n v="855"/>
        <n v="95.231999999999999"/>
        <n v="84.15"/>
        <n v="139.5"/>
        <n v="277.20000000000005"/>
        <n v="135.4752"/>
        <n v="17.204000000000001"/>
        <n v="251.71199999999999"/>
        <n v="33.75"/>
        <n v="449.28"/>
        <n v="139.67360000000002"/>
        <n v="181.43679999999998"/>
        <n v="448.80000000000007"/>
        <n v="16.875"/>
        <n v="254.59200000000004"/>
        <n v="128.25"/>
        <n v="76.8"/>
        <n v="718.2"/>
        <n v="483.84"/>
        <n v="528.76799999999992"/>
        <n v="243"/>
        <n v="1278.75"/>
        <n v="237.12"/>
        <n v="556.51200000000006"/>
        <n v="515.84"/>
        <n v="21.060000000000002"/>
        <n v="88.199999999999989"/>
        <n v="534.75"/>
        <n v="561.6"/>
        <n v="727.65"/>
        <n v="210.375"/>
        <n v="615.82500000000005"/>
        <n v="20.25"/>
        <n v="547.20000000000005"/>
        <n v="869.55000000000007"/>
        <n v="390.83"/>
        <n v="745.2"/>
        <n v="2512.4384000000005"/>
        <n v="976.5"/>
        <n v="541.5"/>
        <n v="721.05"/>
        <n v="673.2"/>
        <n v="288.75"/>
        <n v="666.90000000000009"/>
        <n v="88.128000000000014"/>
        <n v="14.879999999999999"/>
        <n v="149.76"/>
        <n v="640.64"/>
        <n v="9.7920000000000016"/>
        <n v="646.79999999999995"/>
        <n v="1394.752"/>
        <n v="181.35000000000002"/>
        <n v="330"/>
        <n v="3036"/>
        <n v="1034.2080000000001"/>
        <n v="342.22500000000002"/>
        <n v="68.039999999999992"/>
        <n v="241.25439999999998"/>
        <n v="581.4"/>
        <n v="802.125"/>
        <n v="795.6"/>
        <n v="1014.3000000000001"/>
        <n v="283.5"/>
        <n v="158.32320000000001"/>
        <n v="761.85599999999999"/>
        <n v="276.48"/>
        <n v="532.22399999999993"/>
        <n v="182.25"/>
        <n v="139.32"/>
        <n v="771.12000000000012"/>
        <n v="137.69999999999999"/>
        <n v="22.44"/>
        <n v="63.897600000000004"/>
        <n v="2205"/>
        <n v="129.375"/>
        <n v="455.40000000000003"/>
        <n v="49.275000000000006"/>
        <n v="277.2"/>
        <n v="546.14250000000004"/>
        <n v="277.70400000000001"/>
        <n v="475.20000000000005"/>
        <n v="370.65600000000001"/>
        <n v="35.699999999999996"/>
        <n v="887.04"/>
        <n v="228.09600000000003"/>
        <n v="604.9612800000001"/>
        <n v="50.400000000000006"/>
        <n v="169.34399999999999"/>
        <n v="410.40000000000003"/>
        <n v="421.34399999999999"/>
        <n v="105"/>
        <n v="753.22500000000002"/>
        <n v="352.79999999999995"/>
        <n v="51.84"/>
        <n v="1449"/>
        <n v="85.5"/>
        <n v="576"/>
        <n v="352.6875"/>
        <n v="912"/>
        <n v="202.75200000000001"/>
        <n v="997.92000000000007"/>
        <n v="337.92"/>
        <n v="920.7"/>
        <n v="99"/>
        <n v="706.8"/>
        <n v="730.8"/>
        <n v="293.625"/>
        <n v="336"/>
        <n v="273.79199999999997"/>
        <n v="69.599999999999994"/>
        <n v="450.84"/>
        <n v="52.800000000000004"/>
        <n v="1476.096"/>
        <n v="69.300000000000011"/>
        <n v="316.8"/>
        <n v="131.625"/>
        <n v="739.2"/>
        <n v="1224"/>
        <n v="470.40000000000003"/>
        <n v="32.775000000000006"/>
        <n v="478.5"/>
        <n v="789.59999999999991"/>
        <n v="281.32499999999999"/>
        <n v="883.87199999999996"/>
        <n v="142.5"/>
        <n v="208.89600000000002"/>
        <n v="224.4"/>
        <n v="347.76"/>
        <n v="4491.8999999999996"/>
        <n v="477.3599999999999"/>
        <n v="1657.2599999999998"/>
        <n v="82.08"/>
        <n v="1125"/>
        <n v="511.5"/>
        <n v="592.875"/>
        <n v="71.622399999999999"/>
        <n v="646.875"/>
        <n v="178.36160000000001"/>
        <n v="460.8"/>
        <n v="1255.8000000000002"/>
        <n v="301.32"/>
        <n v="44.400000000000006"/>
        <n v="471.39840000000004"/>
        <n v="234.74880000000002"/>
        <n v="1069.1999999999998"/>
        <n v="393.12"/>
        <n v="351.54000000000008"/>
        <n v="312.48000000000008"/>
        <n v="187.42500000000001"/>
        <n v="979.2"/>
        <n v="218.88000000000002"/>
        <n v="1329.8999999999999"/>
        <n v="1606.5"/>
        <n v="102.60000000000001"/>
        <n v="1505.8560000000002"/>
        <n v="600.30000000000007"/>
        <n v="1604.25"/>
        <n v="783.75"/>
        <n v="230.94500000000005"/>
        <n v="148.5"/>
        <n v="134.94600000000003"/>
        <n v="160.62464000000003"/>
        <n v="297"/>
        <n v="181.94400000000002"/>
        <n v="23.924999999999997"/>
        <n v="365.4"/>
        <n v="151.19999999999999"/>
        <n v="134.24640000000002"/>
        <n v="221.76"/>
        <n v="1035"/>
        <n v="530.14499999999998"/>
        <n v="100.98000000000002"/>
        <n v="1499.625"/>
        <n v="216.92"/>
        <n v="215.04"/>
        <n v="62.774999999999991"/>
        <n v="440.89499999999992"/>
        <n v="382.5"/>
        <n v="2313.36"/>
        <n v="1111.04"/>
        <n v="688.16"/>
        <n v="341.54999999999995"/>
        <n v="3519"/>
        <n v="672.87360000000001"/>
        <n v="60.48"/>
        <n v="285.69600000000003"/>
        <n v="58.724999999999994"/>
        <n v="247.5"/>
        <n v="320.625"/>
        <n v="197.68320000000003"/>
        <n v="172.125"/>
        <n v="14.840320000000002"/>
        <n v="66.240000000000009"/>
        <n v="102.05999999999999"/>
        <n v="170.10000000000002"/>
        <n v="664.94999999999993"/>
        <n v="534.375"/>
        <n v="433.84"/>
        <n v="388.80000000000007"/>
        <n v="175.5675"/>
        <n v="2666.6200000000003"/>
        <n v="971.52"/>
        <n v="115.2"/>
        <n v="742.56000000000006"/>
        <n v="421.875"/>
        <n v="258.06"/>
        <n v="725.76"/>
        <n v="1379.84"/>
        <n v="499.8"/>
        <n v="34.68"/>
        <n v="184.8"/>
        <n v="266.47500000000002"/>
        <n v="995.17439999999988"/>
        <n v="356.40000000000003"/>
        <n v="468.72000000000008"/>
        <n v="648"/>
        <n v="1340.9549999999999"/>
        <n v="578.95199999999988"/>
        <n v="233.28"/>
        <n v="526.5"/>
        <n v="695.17499999999995"/>
        <n v="1035.3"/>
        <n v="158.4"/>
        <n v="1367.1"/>
        <n v="501.59999999999997"/>
        <n v="38.880000000000003"/>
        <n v="1053"/>
        <n v="575.96"/>
        <n v="658.125"/>
        <n v="626.4"/>
        <n v="818.4"/>
        <n v="153.89999999999998"/>
        <n v="199.92"/>
        <n v="1316.48"/>
        <n v="12.150000000000002"/>
        <n v="76.545000000000002"/>
        <n v="92.4"/>
        <n v="842.39999999999986"/>
        <n v="184.32"/>
        <n v="215.32500000000002"/>
        <n v="330.59999999999997"/>
        <n v="174.375"/>
        <n v="458.30399999999997"/>
        <n v="350.78399999999999"/>
        <n v="748.125"/>
        <n v="897.6"/>
        <n v="962.55000000000007"/>
        <n v="119.04"/>
        <n v="404.35199999999998"/>
        <n v="3241.7280000000001"/>
        <n v="113.08799999999999"/>
        <n v="1524.6"/>
        <n v="57.375"/>
        <n v="192"/>
        <n v="1096.1999999999998"/>
        <n v="50.889599999999994"/>
        <n v="837.90000000000009"/>
        <n v="228.68999999999997"/>
        <n v="341.08800000000002"/>
        <n v="1181.952"/>
        <n v="448.8"/>
        <n v="201.96000000000004"/>
        <n v="999.93600000000004"/>
        <n v="568.57500000000005"/>
        <n v="2002.77"/>
        <n v="432"/>
        <n v="158.976"/>
        <n v="59.400000000000006"/>
        <n v="118.80000000000001"/>
        <n v="345"/>
        <n v="1440"/>
        <n v="225.28000000000003"/>
        <n v="73.44"/>
        <n v="351"/>
        <n v="828"/>
        <n v="729"/>
        <n v="846.72"/>
        <n v="1112.8320000000001"/>
        <n v="112.20000000000002"/>
        <n v="982.8"/>
        <n v="651.16800000000001"/>
        <n v="269.70000000000005"/>
        <n v="620.40000000000009"/>
        <n v="252.96000000000004"/>
        <n v="555.3900000000001"/>
        <n v="865.91999999999985"/>
        <n v="785.4"/>
        <n v="449.88750000000005"/>
        <n v="596.70000000000005"/>
        <n v="22.275000000000002"/>
        <n v="1102.08"/>
        <n v="1852.1999999999998"/>
        <n v="282.72000000000003"/>
        <n v="334.125"/>
        <n v="3347.19"/>
        <n v="1254.8800000000001"/>
        <n v="346.27500000000003"/>
        <n v="288.37439999999998"/>
        <n v="2301.75"/>
        <n v="54.720000000000006"/>
        <n v="1344.3584000000001"/>
        <n v="273.59999999999997"/>
        <n v="1927.8000000000002"/>
        <n v="119.625"/>
        <n v="145.125"/>
        <n v="158.55750000000003"/>
        <n v="207"/>
        <n v="561.59999999999991"/>
        <n v="128.69999999999999"/>
        <n v="319.33439999999996"/>
        <n v="149.17500000000001"/>
        <n v="87.074999999999989"/>
        <n v="498.96000000000004"/>
        <n v="615.59999999999991"/>
        <n v="94.05"/>
        <n v="223.2"/>
        <n v="390.59999999999997"/>
        <n v="943.94999999999993"/>
        <n v="2550.2399999999998"/>
        <n v="111.60000000000001"/>
        <n v="138.24"/>
        <n v="374.976"/>
        <n v="141.75000000000003"/>
        <n v="41.616"/>
        <n v="1108.8"/>
        <n v="238.26"/>
        <n v="532.95000000000005"/>
        <n v="812.25"/>
        <n v="60.75"/>
        <n v="309.375"/>
        <n v="104.39999999999999"/>
        <n v="612"/>
        <n v="182.32499999999999"/>
        <n v="899.6400000000001"/>
        <n v="177.84000000000003"/>
        <n v="359.42400000000004"/>
        <n v="1103.1552000000001"/>
        <n v="277.76"/>
        <n v="200.47500000000002"/>
        <n v="522"/>
        <n v="381.22500000000002"/>
        <n v="1175.625"/>
        <n v="791.61599999999999"/>
        <n v="594.88"/>
        <n v="933.27359999999999"/>
        <n v="836.35200000000009"/>
        <n v="288"/>
        <n v="327.36"/>
        <n v="1302"/>
        <n v="187.20000000000002"/>
        <n v="346.5"/>
        <n v="122.496"/>
        <n v="96.39"/>
        <n v="1050.192"/>
        <n v="308.54999999999995"/>
        <n v="485.1"/>
        <n v="92.625"/>
        <n v="3754.875"/>
        <n v="206.25"/>
        <n v="536.08500000000004"/>
        <n v="1166.4000000000001"/>
        <n v="16.847999999999999"/>
        <n v="575.28000000000009"/>
        <n v="374.22"/>
        <n v="493"/>
        <n v="1959.5520000000001"/>
        <n v="21.375"/>
        <n v="98.399999999999991"/>
        <n v="701.25"/>
        <n v="425.25"/>
        <n v="574.20000000000005"/>
        <n v="620"/>
        <n v="261"/>
        <n v="459"/>
        <n v="236.54400000000001"/>
        <n v="817.0905600000001"/>
        <n v="637.875"/>
        <n v="216.95040000000003"/>
        <n v="422.2944"/>
        <n v="687.45600000000002"/>
        <n v="152.06399999999999"/>
        <n v="173.85000000000002"/>
        <n v="864"/>
        <n v="671.55000000000007"/>
        <n v="297.54000000000002"/>
        <n v="33.6"/>
        <n v="374.85"/>
        <n v="512.25599999999997"/>
        <n v="250.79999999999998"/>
        <n v="224.98560000000001"/>
        <n v="93.600000000000009"/>
        <n v="234.6"/>
        <n v="303.45"/>
        <n v="460.27499999999998"/>
        <n v="608.40000000000009"/>
        <n v="441"/>
        <n v="615.6"/>
        <n v="831.59999999999991"/>
        <n v="1032.3"/>
        <n v="339.3"/>
        <n v="196.875"/>
        <n v="218.24"/>
        <n v="1483.35"/>
        <n v="799.68"/>
        <n v="874.36799999999994"/>
        <n v="120.96"/>
        <n v="622.04999999999995"/>
        <n v="618.24"/>
        <n v="930.57999999999993"/>
        <n v="428.54399999999998"/>
        <n v="427.5"/>
        <n v="1234.1999999999998"/>
        <n v="816.07499999999993"/>
        <n v="68.399999999999991"/>
        <n v="69"/>
        <n v="2056.3200000000002"/>
        <n v="1015.5600000000002"/>
        <n v="411.84000000000009"/>
        <n v="226.79999999999998"/>
        <n v="1216.5119999999999"/>
        <n v="876.13440000000003"/>
        <n v="437.18399999999997"/>
        <n v="436.48"/>
        <n v="69.44"/>
        <n v="179.62560000000002"/>
        <n v="228"/>
        <n v="293.04000000000002"/>
        <n v="505.44"/>
        <n v="630"/>
        <n v="524.62080000000003"/>
        <n v="145.80000000000001"/>
        <n v="63.360000000000014"/>
        <n v="520.79999999999995"/>
        <n v="57.75"/>
        <n v="1329.0816"/>
        <n v="306"/>
        <n v="342"/>
        <n v="180"/>
        <n v="336.96000000000004"/>
        <n v="354.81600000000003"/>
        <n v="1463.6999999999998"/>
        <n v="994.84000000000015"/>
        <n v="969"/>
        <n v="457.11359999999996"/>
        <n v="212.625"/>
        <n v="1594.1759999999999"/>
        <n v="304.56"/>
        <n v="216.60000000000002"/>
        <n v="81.900000000000006"/>
        <n v="186.624"/>
        <n v="228.375"/>
        <n v="2114.3807999999999"/>
        <n v="1145.76"/>
        <n v="688.80000000000007"/>
        <n v="70.95"/>
        <n v="672"/>
        <n v="602.17500000000007"/>
        <n v="662.4"/>
        <n v="2371.5"/>
        <n v="439.875"/>
        <n v="1127.1150000000002"/>
        <n v="350.20799999999997"/>
        <n v="177.65"/>
        <n v="1095.6000000000001"/>
        <n v="598.4"/>
        <n v="997.5"/>
        <n v="1442.1"/>
        <n v="477.90000000000003"/>
        <n v="1190.1120000000001"/>
        <n v="297.60000000000002"/>
        <n v="589.24800000000005"/>
        <n v="2754"/>
        <n v="182.4"/>
        <n v="627"/>
        <n v="669.12"/>
        <n v="27.72"/>
        <n v="2195.6928000000003"/>
        <n v="692.55000000000007"/>
        <n v="480.67500000000001"/>
        <n v="331.77600000000001"/>
        <n v="409.20000000000005"/>
        <n v="761.4"/>
        <n v="1195.0999999999999"/>
        <n v="428.4"/>
        <n v="562.5"/>
        <n v="112.896"/>
        <n v="274.56000000000006"/>
        <n v="344.96"/>
        <n v="385.56"/>
        <n v="273.71520000000004"/>
        <n v="267.29999999999995"/>
        <n v="600.59999999999991"/>
        <n v="385.02"/>
        <n v="358.875"/>
        <n v="38.015999999999998"/>
        <n v="2856.96"/>
        <n v="1032.24"/>
        <n v="1008"/>
        <n v="1841.4"/>
        <n v="173.25"/>
        <n v="423.15000000000003"/>
        <n v="226.8"/>
        <n v="456"/>
        <n v="1322.4959999999999"/>
        <n v="201.60000000000002"/>
        <n v="1031.94"/>
        <n v="62.699999999999996"/>
        <n v="617.1"/>
        <n v="1676.9760000000001"/>
        <n v="399.59999999999997"/>
        <n v="299.25"/>
        <n v="756"/>
        <n v="207.06"/>
        <n v="161.69999999999999"/>
        <n v="193.04999999999998"/>
        <n v="614.25"/>
        <n v="191.52"/>
        <n v="144.375"/>
        <n v="195.75"/>
        <n v="1497.3"/>
        <n v="178.20000000000002"/>
        <n v="440.6400000000001"/>
        <n v="2064.5503999999996"/>
        <n v="685.44"/>
        <n v="1003.1999999999999"/>
        <n v="253.44"/>
        <n v="314.88"/>
        <n v="279.93600000000004"/>
        <n v="74.8"/>
        <n v="117"/>
        <n v="37.949999999999996"/>
        <n v="642.6"/>
        <n v="1085.6448"/>
        <n v="1033.2672"/>
        <n v="402.05"/>
        <n v="326.02499999999998"/>
        <n v="1937.9712000000002"/>
        <n v="809.2"/>
        <n v="1213.2449999999999"/>
        <n v="378"/>
        <n v="36.864000000000004"/>
        <n v="218.02499999999998"/>
        <n v="816.21759999999995"/>
        <n v="1026"/>
        <n v="360"/>
        <n v="1293.5999999999999"/>
        <n v="298.35000000000002"/>
        <n v="736.56"/>
        <n v="430.56000000000006"/>
        <n v="680.06400000000008"/>
        <n v="820.80000000000007"/>
        <n v="79.92"/>
        <n v="1077.3"/>
        <n v="1104.375"/>
        <n v="190.4"/>
        <n v="897.56160000000011"/>
        <n v="602.1400000000001"/>
        <n v="142.56"/>
        <n v="460.35"/>
        <n v="81.600000000000009"/>
        <n v="302.25"/>
        <n v="1501.4399999999998"/>
        <n v="1056.528"/>
        <n v="403.2"/>
        <n v="414.72"/>
        <n v="325.50000000000006"/>
        <n v="878.9"/>
        <n v="560.88"/>
        <n v="281.52"/>
        <n v="685.43999999999994"/>
        <n v="430.84800000000001"/>
        <n v="348"/>
        <n v="1196.9100000000001"/>
        <n v="818.23500000000001"/>
        <n v="79.800000000000011"/>
        <n v="229.15199999999999"/>
        <n v="827.36640000000011"/>
        <n v="321.40800000000002"/>
        <n v="2956.8"/>
        <n v="168.75"/>
        <n v="339.26400000000001"/>
        <n v="205.20000000000002"/>
        <n v="699.84000000000015"/>
        <n v="652.79999999999995"/>
        <n v="136.07999999999998"/>
        <n v="156.6"/>
        <n v="834.62400000000002"/>
        <n v="683.09999999999991"/>
        <n v="484.78500000000008"/>
        <n v="54"/>
        <n v="98.009600000000006"/>
        <n v="75.599999999999994"/>
        <n v="609"/>
        <n v="362.88"/>
        <n v="841.5"/>
        <n v="44.174999999999997"/>
        <n v="349.18400000000003"/>
        <n v="1581"/>
        <n v="279.3"/>
        <n v="328.55039999999997"/>
        <n v="42.9"/>
        <n v="61.879999999999995"/>
        <n v="380.15999999999997"/>
        <n v="851.40000000000009"/>
        <n v="1838.9695999999999"/>
        <n v="472.7808"/>
        <n v="629.85"/>
        <n v="612.48"/>
        <n v="541.63199999999995"/>
        <n v="510.30000000000007"/>
        <n v="321.75"/>
        <n v="64.800000000000011"/>
        <n v="155.92499999999998"/>
        <n v="1175.04"/>
        <n v="856.8"/>
        <n v="177.375"/>
        <n v="1713.6"/>
        <n v="661.2"/>
        <n v="473.28"/>
        <n v="761.67"/>
        <n v="489.6"/>
        <n v="438.75"/>
        <n v="898.56"/>
        <n v="508.89600000000002"/>
        <n v="244.03500000000003"/>
        <n v="139.19999999999999"/>
        <n v="540.67200000000003"/>
        <n v="260.39999999999998"/>
        <n v="835.19999999999993"/>
        <n v="237.48480000000001"/>
        <n v="225.21599999999998"/>
        <n v="534.3359999999999"/>
        <n v="473.58080000000001"/>
        <n v="1032.192"/>
        <n v="32.832000000000001"/>
        <n v="236.92499999999998"/>
        <n v="1249.92"/>
        <n v="45.360000000000007"/>
        <n v="1407.6000000000001"/>
        <n v="778.05"/>
        <n v="560"/>
        <n v="585.90000000000009"/>
        <n v="49.5"/>
        <n v="1544.3999999999999"/>
        <n v="913.92000000000007"/>
        <n v="34.56"/>
        <n v="1159.4000000000001"/>
        <n v="463.76"/>
        <n v="146.25"/>
        <n v="3515.4000000000005"/>
        <n v="79.36"/>
        <n v="816"/>
        <n v="2587.5"/>
        <n v="746.13"/>
        <n v="648.375"/>
        <n v="209.25"/>
        <n v="293.76"/>
        <n v="242.88000000000002"/>
        <n v="744.19199999999989"/>
        <n v="945"/>
        <n v="1684.4624999999999"/>
        <n v="321.75359999999995"/>
        <n v="1575"/>
        <n v="83.160000000000011"/>
        <n v="806.4"/>
        <n v="303.26400000000001"/>
        <n v="377.52000000000004"/>
        <n v="1497.6"/>
        <n v="653.40000000000009"/>
        <n v="504.9"/>
        <n v="535.68000000000006"/>
        <n v="220.32000000000005"/>
        <n v="553.5"/>
        <n v="253.952"/>
        <n v="401.625"/>
        <n v="654.72"/>
        <n v="37.050000000000004"/>
        <n v="1188.6400000000001"/>
        <n v="1348.0500000000002"/>
        <n v="82.944000000000003"/>
        <n v="227.20499999999998"/>
        <n v="610.36799999999994"/>
        <n v="241.28000000000003"/>
        <n v="794.75"/>
        <n v="10.125"/>
        <n v="3301.0600000000004"/>
        <n v="1944.63"/>
        <n v="588.05759999999998"/>
        <n v="535.5"/>
        <n v="555.75"/>
        <n v="39.524999999999999"/>
        <n v="632.09999999999991"/>
        <n v="359.04"/>
        <n v="235.62"/>
        <n v="5996.64"/>
        <n v="598.125"/>
        <n v="203.77500000000003"/>
        <n v="321.3"/>
        <n v="523.125"/>
        <n v="324"/>
        <n v="567.7056"/>
        <n v="43.740000000000009"/>
        <n v="661.56479999999999"/>
        <n v="14.850000000000001"/>
        <n v="258.048"/>
        <n v="1054.6200000000001"/>
        <n v="1360.125"/>
        <n v="773.76"/>
        <n v="501.6"/>
        <n v="145.91999999999999"/>
        <n v="712.80000000000007"/>
        <n v="102"/>
        <n v="374.4"/>
        <n v="514.07999999999993"/>
        <n v="109.35000000000001"/>
        <n v="49.9968"/>
        <n v="645.75"/>
        <n v="422.4"/>
        <n v="399.16799999999995"/>
        <n v="460.79999999999995"/>
        <n v="82.5"/>
        <n v="1336.5"/>
        <n v="267.26399999999995"/>
        <n v="549.024"/>
        <n v="29.25"/>
        <n v="624"/>
        <n v="325.125"/>
        <n v="815.10000000000014"/>
        <n v="506.73599999999999"/>
        <n v="1461.0749999999998"/>
        <n v="1113.75"/>
        <n v="100.80000000000001"/>
        <n v="353.54879999999997"/>
        <n v="769.5"/>
        <n v="156"/>
        <n v="1119.3728000000001"/>
        <n v="684"/>
        <n v="1099.5600000000002"/>
        <n v="24.48"/>
        <n v="812.59199999999998"/>
        <n v="124.992"/>
        <n v="33.120000000000005"/>
        <n v="533.29920000000004"/>
        <n v="306.90000000000003"/>
        <n v="20.88"/>
        <n v="21.6"/>
        <n v="848.51711999999998"/>
        <n v="181.125"/>
        <n v="326.70000000000005"/>
        <n v="713.44640000000004"/>
        <n v="86.4"/>
        <n v="586.86719999999991"/>
        <n v="1499.904"/>
        <n v="197.505"/>
        <n v="87"/>
        <n v="1892.3520000000001"/>
        <n v="1395.36"/>
        <n v="787.36"/>
        <n v="1660.0500000000002"/>
        <n v="409.5"/>
        <n v="289.57500000000005"/>
        <n v="130.61249999999998"/>
        <n v="1242"/>
        <n v="1715.8500000000001"/>
        <n v="449.54999999999995"/>
        <n v="71.672000000000011"/>
        <n v="1029.5999999999999"/>
        <n v="324.89999999999998"/>
        <n v="655.77600000000007"/>
        <n v="1227.6000000000001"/>
        <n v="352.34999999999997"/>
        <n v="722.30399999999997"/>
        <n v="708.75"/>
        <n v="365.69088000000005"/>
        <n v="251.09999999999997"/>
        <n v="137.28000000000003"/>
        <n v="371.40479999999997"/>
        <n v="819"/>
        <n v="933.07499999999993"/>
        <n v="997.91999999999985"/>
        <n v="349.6"/>
        <n v="707.84999999999991"/>
        <n v="2001.8250000000003"/>
        <n v="387"/>
        <n v="902.72"/>
        <n v="435.52768000000003"/>
        <n v="505.91999999999996"/>
        <n v="852.71999999999991"/>
        <n v="283.8"/>
        <n v="539.57999999999993"/>
        <n v="264.60000000000002"/>
        <n v="264.95999999999998"/>
        <n v="542.76749999999993"/>
        <n v="376.65"/>
        <n v="165.23999999999998"/>
        <n v="1004.8499999999999"/>
        <n v="367.84"/>
        <n v="95.930999999999997"/>
        <n v="650.25"/>
        <n v="113.4"/>
        <n v="231"/>
        <n v="712.45439999999996"/>
        <n v="263.67"/>
        <n v="179.52000000000004"/>
        <n v="91.199999999999989"/>
        <n v="28.875"/>
        <n v="87.04"/>
        <n v="316.64640000000003"/>
        <n v="57.139199999999995"/>
        <n v="290.30399999999997"/>
        <n v="391.67999999999995"/>
        <n v="645.04800000000012"/>
        <n v="274.17599999999999"/>
        <n v="750.375"/>
        <n v="153.45000000000002"/>
        <n v="97.875"/>
        <n v="1190.4000000000001"/>
        <n v="267.84000000000003"/>
        <n v="446.40000000000003"/>
        <n v="1309.44"/>
        <n v="283.21999999999997"/>
        <n v="94.5"/>
        <n v="391.23000000000008"/>
        <n v="967.68"/>
        <n v="928.80000000000007"/>
        <n v="564.29999999999995"/>
        <n v="234"/>
        <n v="444.416"/>
        <n v="623.69999999999993"/>
        <n v="581.22240000000011"/>
        <n v="767.125"/>
        <n v="344.25"/>
        <n v="323.18999999999994"/>
        <n v="1033.125"/>
        <n v="729.3"/>
        <n v="295.20000000000005"/>
        <n v="89.087999999999994"/>
        <n v="346.8032"/>
        <n v="41.324999999999996"/>
        <n v="174.9888"/>
        <n v="210.89999999999998"/>
        <n v="211.20000000000002"/>
        <n v="536.25"/>
        <n v="992.64"/>
        <n v="21"/>
        <n v="259.2"/>
        <n v="303.75"/>
        <n v="140.25"/>
        <n v="693"/>
        <n v="1247.3999999999999"/>
        <n v="325.24799999999999"/>
        <n v="155.54560000000001"/>
        <n v="909.07499999999993"/>
        <n v="1566"/>
        <n v="235.125"/>
        <n v="547.19999999999993"/>
        <n v="241.8"/>
        <n v="1108.8000000000002"/>
        <n v="488.25"/>
        <n v="1627.5"/>
        <n v="286.41600000000005"/>
        <n v="585"/>
        <n v="329.01120000000003"/>
        <n v="424.125"/>
        <n v="111"/>
        <n v="1881"/>
        <n v="765.90000000000009"/>
        <n v="376.2"/>
        <n v="67.320000000000007"/>
        <n v="1046.25"/>
        <n v="497.6640000000001"/>
        <n v="328.05"/>
        <n v="485.62199999999996"/>
        <n v="96.390000000000015"/>
        <n v="242.55"/>
        <n v="128.1"/>
        <n v="158.68800000000002"/>
        <n v="74.25"/>
        <n v="62.64"/>
        <n v="46.463999999999999"/>
        <n v="607.19999999999993"/>
        <n v="343.2"/>
        <n v="217.79999999999998"/>
        <n v="185.47199999999998"/>
        <n v="209.44"/>
        <n v="58.408960000000008"/>
        <n v="641.02500000000009"/>
        <n v="80.325000000000003"/>
        <n v="119.68000000000002"/>
        <n v="714"/>
        <n v="419.32800000000003"/>
        <n v="1201.1999999999998"/>
        <n v="2016"/>
        <n v="168.3"/>
        <n v="250.56"/>
        <n v="1234.8"/>
        <n v="811.00800000000004"/>
        <n v="705.6"/>
        <n v="548.09999999999991"/>
        <n v="774.89999999999986"/>
        <n v="18.974999999999998"/>
        <n v="45.9"/>
        <n v="1999.5"/>
        <n v="1161.2159999999999"/>
        <n v="762.3"/>
        <n v="200.47500000000005"/>
        <n v="345.69216"/>
        <n v="359.1"/>
        <n v="959.61599999999999"/>
        <n v="472.5"/>
        <n v="3180.6000000000004"/>
        <n v="1118.325"/>
        <n v="927.36"/>
        <n v="36.299999999999997"/>
        <n v="329.12"/>
        <n v="1252.3499999999999"/>
        <n v="1131.6735999999999"/>
        <n v="273.1968"/>
        <n v="1428"/>
        <n v="364.65"/>
        <n v="1049.2416000000001"/>
        <n v="1199.9232"/>
        <n v="162.44999999999999"/>
        <n v="127.90799999999999"/>
        <n v="443.23200000000003"/>
        <n v="133.64999999999998"/>
        <n v="1099.8"/>
        <n v="767.04"/>
        <n v="53.2224"/>
        <n v="935.55"/>
        <n v="256.43200000000002"/>
        <n v="1217.7792000000002"/>
        <n v="55.295999999999992"/>
        <n v="59.52"/>
        <n v="24.300000000000004"/>
        <n v="977.625"/>
        <n v="873.59999999999991"/>
        <n v="1304.1600000000001"/>
        <n v="923.40000000000009"/>
        <n v="27"/>
        <n v="997.05"/>
        <n v="443.52"/>
        <n v="675.84"/>
        <n v="272.16000000000003"/>
        <n v="220.8"/>
        <n v="80.256"/>
        <n v="673.92"/>
        <n v="82.61999999999999"/>
        <n v="111.375"/>
        <n v="327.75"/>
        <n v="112"/>
        <n v="126"/>
        <n v="905.625"/>
        <n v="433.125"/>
        <n v="728.19"/>
        <n v="1119.3000000000002"/>
        <n v="21.427200000000003"/>
        <n v="881.2800000000002"/>
        <n v="84"/>
        <n v="243.2"/>
        <n v="488.40000000000003"/>
        <n v="608.25599999999997"/>
        <n v="1584"/>
        <n v="787.31999999999994"/>
        <n v="308.88"/>
        <n v="884.92499999999995"/>
        <n v="495.90000000000003"/>
        <n v="487.35"/>
        <n v="764.40000000000009"/>
        <n v="595"/>
        <n v="720.19199999999989"/>
        <n v="749.952"/>
        <n v="3655.6799999999994"/>
        <n v="1032.2400000000002"/>
        <n v="570.24000000000012"/>
        <n v="232.95999999999998"/>
        <n v="358.8"/>
        <n v="830.02499999999998"/>
        <n v="188.16"/>
        <n v="258.72000000000003"/>
        <n v="420.75"/>
        <n v="735.68"/>
        <n v="454.72000000000008"/>
        <n v="157.94999999999999"/>
        <n v="716.1"/>
        <n v="441.40799999999996"/>
        <n v="63.180000000000007"/>
        <n v="513"/>
        <n v="404.70000000000005"/>
        <n v="1030.2849999999999"/>
        <n v="369.495"/>
        <n v="77.760000000000019"/>
        <n v="1164.67"/>
        <n v="334.79999999999995"/>
        <n v="355.3"/>
        <n v="322.91999999999996"/>
        <n v="1336.875"/>
        <n v="205.70112000000003"/>
        <n v="148.80000000000001"/>
        <n v="558"/>
        <n v="28.349999999999998"/>
        <n v="31.2"/>
        <n v="483.84000000000003"/>
        <n v="1818.1800000000003"/>
        <n v="2550.6799999999998"/>
        <n v="123.12"/>
        <n v="571.39200000000005"/>
        <n v="3146.3999999999996"/>
        <n v="295.68"/>
        <n v="368.64"/>
        <n v="4953.6000000000004"/>
        <n v="322.56"/>
        <n v="213.60000000000002"/>
        <n v="422.82"/>
        <n v="554.625"/>
        <n v="611.32000000000005"/>
        <n v="40.800000000000004"/>
        <n v="748.8"/>
        <n v="871.3728000000001"/>
        <n v="627.91200000000015"/>
        <n v="1620"/>
        <n v="531.21600000000001"/>
        <n v="711.36"/>
        <n v="451.44000000000005"/>
        <n v="408.59500000000003"/>
        <n v="482.625"/>
        <n v="729.12000000000012"/>
        <n v="319.44000000000005"/>
        <n v="1449.25"/>
        <n v="453.6"/>
        <n v="55.349999999999994"/>
        <n v="587.4"/>
        <n v="1888.125"/>
        <n v="652.5"/>
        <n v="132"/>
        <n v="163.29600000000002"/>
        <n v="2714.1120000000001"/>
        <n v="559.10399999999993"/>
        <n v="670.68"/>
        <n v="1955.1000000000001"/>
        <n v="645"/>
        <n v="1088.1000000000001"/>
        <n v="731.25"/>
        <n v="489.59999999999997"/>
        <n v="1221"/>
        <n v="469.79999999999995"/>
        <n v="1694.5500000000002"/>
        <n v="853.31839999999988"/>
        <n v="149.85000000000002"/>
        <n v="319.20000000000005"/>
        <n v="988.125"/>
        <n v="1185.5999999999999"/>
        <n v="1646.4"/>
        <n v="34.199999999999996"/>
        <n v="355.72500000000002"/>
        <n v="748.80000000000007"/>
        <n v="1262.9759999999999"/>
        <n v="783"/>
        <n v="333.45000000000005"/>
        <n v="291.71999999999997"/>
        <n v="311.04000000000008"/>
        <n v="1122"/>
        <n v="759"/>
        <n v="1925.1000000000001"/>
        <n v="738.72"/>
        <n v="1180.48"/>
        <n v="266.64960000000002"/>
        <n v="174.42"/>
        <n v="528"/>
        <n v="803.5200000000001"/>
        <n v="108.89999999999999"/>
        <n v="497.25"/>
        <n v="309.87600000000003"/>
        <n v="1211.76"/>
        <n v="382.79999999999995"/>
        <n v="1129.9499999999998"/>
        <n v="165.88800000000001"/>
        <n v="373.24799999999999"/>
        <n v="382.20000000000005"/>
        <n v="525"/>
        <n v="900"/>
        <n v="1897.2"/>
        <n v="436.79999999999995"/>
        <n v="604.5"/>
        <n v="752.64"/>
        <n v="837.21599999999989"/>
        <n v="1452.48"/>
        <n v="538.65"/>
        <n v="242.25"/>
        <n v="259.875"/>
        <n v="833.08500000000004"/>
        <n v="319.95"/>
        <n v="14.174999999999999"/>
        <n v="574.56000000000006"/>
        <n v="567.6"/>
        <n v="631.8900000000001"/>
        <n v="218.70000000000002"/>
        <n v="724.95359999999994"/>
        <n v="188.1"/>
        <n v="72.900000000000006"/>
        <n v="164.98944000000003"/>
        <n v="400.14"/>
        <n v="135.29999999999998"/>
        <n v="783.43200000000002"/>
        <n v="928.97280000000012"/>
        <n v="1779.6479999999999"/>
        <n v="845.64"/>
        <n v="389.02499999999998"/>
        <n v="2415"/>
        <n v="48.600000000000009"/>
        <n v="363.375"/>
        <n v="633.6"/>
        <n v="165.6"/>
        <n v="215.04000000000002"/>
        <n v="972"/>
        <n v="299.49750000000006"/>
        <n v="24.75"/>
        <n v="82.8"/>
        <n v="1405.4656000000002"/>
        <n v="364.79999999999995"/>
        <n v="48.885760000000005"/>
        <n v="1574.8991999999998"/>
        <n v="411.84"/>
        <n v="292.14400000000001"/>
        <n v="133.20000000000002"/>
        <n v="132.30000000000001"/>
        <n v="382.61439999999999"/>
        <n v="1101.5999999999999"/>
        <n v="426.81600000000003"/>
        <n v="447.52499999999998"/>
        <n v="450.45000000000005"/>
        <n v="928.625"/>
        <n v="274.98239999999998"/>
        <n v="94.993920000000003"/>
        <n v="90.470399999999984"/>
        <n v="278.39999999999998"/>
        <n v="980.2199999999998"/>
        <n v="142.29"/>
        <n v="565.67808000000014"/>
        <n v="384.75"/>
        <n v="383.04"/>
        <n v="846.30000000000007"/>
        <n v="1329.9148799999998"/>
        <n v="525.52499999999998"/>
        <n v="403.20000000000005"/>
        <n v="1260.5542399999999"/>
        <n v="85.708800000000011"/>
        <n v="1764.6750000000002"/>
        <n v="352.495"/>
        <n v="344.84999999999997"/>
        <n v="744"/>
        <n v="302.06400000000002"/>
        <n v="1066.5984000000001"/>
        <n v="59.84"/>
        <n v="209.47500000000002"/>
        <n v="1319.9155200000002"/>
        <n v="230.39999999999998"/>
        <n v="64.349999999999994"/>
        <n v="59.840000000000011"/>
        <n v="159.88499999999999"/>
        <n v="592.3125"/>
        <n v="369.07500000000005"/>
        <n v="2386.4543999999996"/>
        <n v="464.25599999999997"/>
        <n v="333"/>
        <n v="193.20000000000002"/>
        <n v="115.5"/>
        <n v="209.1"/>
        <n v="785.40000000000009"/>
        <n v="1106.6999999999998"/>
        <n v="550.27500000000009"/>
        <n v="419.17499999999995"/>
        <n v="1107.0719999999999"/>
        <n v="822.15000000000009"/>
        <n v="790.5"/>
        <n v="506.88"/>
        <n v="620.928"/>
        <n v="192.78"/>
        <n v="101.95199999999998"/>
        <n v="1144.0128"/>
        <n v="599.96160000000009"/>
        <n v="312.48"/>
        <n v="502.2000000000001"/>
        <n v="1036.8"/>
        <n v="578.54999999999995"/>
        <n v="30.553599999999999"/>
        <n v="73.728000000000009"/>
        <n v="305.23499999999996"/>
        <n v="109.19999999999999"/>
        <n v="374"/>
        <n v="155.10000000000002"/>
        <n v="204"/>
        <n v="1808.2175999999999"/>
        <n v="177.48"/>
        <n v="1800"/>
        <n v="376.32"/>
        <n v="280.5"/>
        <n v="737.09999999999991"/>
        <n v="1362.816"/>
        <n v="1863"/>
        <n v="1116"/>
        <n v="748.43999999999983"/>
        <n v="114.91200000000001"/>
        <n v="717.6"/>
        <n v="550.79999999999995"/>
        <n v="2451.4560000000001"/>
        <n v="1782"/>
        <n v="58.425000000000004"/>
        <n v="519.41249999999991"/>
        <n v="88.492500000000007"/>
        <n v="59.279999999999994"/>
        <n v="488.77500000000003"/>
        <n v="1169.2800000000002"/>
        <n v="167.96000000000004"/>
        <n v="475.2"/>
        <n v="110.69999999999999"/>
        <n v="1025.325"/>
        <n v="306.43200000000002"/>
        <n v="1021.02"/>
        <n v="161.28000000000003"/>
        <n v="38.64"/>
        <n v="114.75"/>
        <n v="88.087499999999991"/>
        <n v="557.88750000000005"/>
        <n v="613.29408000000001"/>
        <n v="1124.04"/>
        <n v="549.96479999999997"/>
        <n v="1244.1600000000001"/>
        <n v="466.19999999999993"/>
        <n v="844.19999999999993"/>
        <n v="33.792000000000002"/>
        <n v="1093.6800000000003"/>
        <n v="33"/>
        <n v="974.39999999999986"/>
        <n v="547.58399999999995"/>
        <n v="253.125"/>
        <n v="635.904"/>
        <n v="86.40000000000002"/>
        <n v="1132.1856"/>
        <n v="61.199999999999996"/>
        <n v="363"/>
        <n v="48.384"/>
        <n v="16.64"/>
        <n v="474.375"/>
        <n v="612.36000000000013"/>
        <n v="777.6"/>
        <n v="1406.16"/>
        <n v="1242.9450000000002"/>
        <n v="30.599999999999998"/>
        <n v="331.72479999999996"/>
        <n v="157.5"/>
        <n v="892.5"/>
        <n v="529.91999999999996"/>
        <n v="80.64"/>
        <n v="739.23839999999996"/>
        <n v="251.10000000000005"/>
        <n v="223.56"/>
        <n v="717.75"/>
        <n v="534.59999999999991"/>
        <n v="886.05439999999999"/>
        <n v="466.56"/>
        <n v="461.70000000000005"/>
        <n v="1053.3600000000001"/>
        <n v="1020"/>
        <n v="821.37599999999998"/>
        <n v="478.125"/>
        <n v="693.12"/>
        <n v="689.69999999999993"/>
        <n v="280.8"/>
        <n v="25.650000000000002"/>
        <n v="244.99199999999999"/>
        <n v="655.20000000000005"/>
        <n v="540.27"/>
        <n v="121.79999999999998"/>
        <n v="1808.1000000000001"/>
        <n v="636.52500000000009"/>
        <n v="580.32000000000005"/>
        <n v="1264.8"/>
        <n v="396.90000000000003"/>
        <n v="701.1"/>
        <n v="135"/>
        <n v="1459.2"/>
        <n v="728.64"/>
        <n v="41.917499999999997"/>
        <n v="453.56850000000003"/>
        <n v="110.88"/>
        <n v="482.50879999999995"/>
        <n v="734.05439999999999"/>
        <n v="1212.288"/>
        <n v="1311"/>
        <n v="358.35999999999996"/>
        <n v="147.45599999999999"/>
        <n v="570"/>
        <n v="544.32000000000005"/>
        <n v="684.48"/>
        <n v="996.33600000000001"/>
        <n v="589.56000000000006"/>
        <n v="125.39999999999999"/>
        <n v="1016.4000000000001"/>
        <n v="189.75"/>
        <n v="1722.6000000000001"/>
        <n v="48"/>
        <n v="877.80000000000007"/>
        <n v="260.10000000000002"/>
        <n v="353.4"/>
        <n v="66.600000000000009"/>
        <n v="303.02499999999998"/>
        <n v="379.5"/>
        <n v="1569.375"/>
        <n v="161.10079999999996"/>
        <n v="668.8"/>
        <n v="1100.5500000000002"/>
        <n v="882"/>
        <n v="1720.5"/>
        <n v="354.14400000000012"/>
        <n v="1845"/>
        <n v="1062.432"/>
        <n v="1041.5999999999999"/>
        <n v="1134"/>
        <n v="435.45600000000007"/>
        <n v="287.28000000000003"/>
        <n v="53.460000000000008"/>
        <n v="94.875"/>
        <n v="47.849999999999994"/>
        <n v="290.39999999999998"/>
        <n v="255.36"/>
        <n v="87.296000000000006"/>
        <n v="18.48"/>
        <n v="44.236800000000002"/>
        <n v="364.8"/>
        <n v="206.39999999999998"/>
        <n v="261.88799999999998"/>
        <n v="1304.0999999999999"/>
        <n v="818.40000000000009"/>
        <n v="506.25"/>
        <n v="780.44999999999993"/>
        <n v="159.60000000000002"/>
        <n v="57.760000000000005"/>
        <n v="812.85120000000018"/>
        <n v="2458.125"/>
        <n v="183.6"/>
        <n v="336.6"/>
        <n v="138.60000000000002"/>
        <n v="121.125"/>
        <n v="433.20000000000005"/>
        <n v="105.29999999999998"/>
        <n v="328.86"/>
        <n v="199.68"/>
        <n v="255.15000000000003"/>
        <n v="277.02000000000004"/>
        <n v="105.60000000000001"/>
        <n v="187.2"/>
        <n v="185.625"/>
        <n v="513.82500000000005"/>
        <n v="1044"/>
        <n v="297.16000000000003"/>
        <n v="160.875"/>
        <n v="752.4"/>
        <n v="628.32000000000005"/>
        <n v="927.67500000000007"/>
        <n v="329.17499999999995"/>
        <n v="1393.92"/>
        <n v="1145.664"/>
        <n v="487.08000000000004"/>
        <n v="269.32499999999999"/>
        <n v="1425.6"/>
        <n v="61.875"/>
        <n v="141.75"/>
        <n v="1027.6500000000001"/>
        <n v="1570.8000000000002"/>
        <n v="1517.0625"/>
        <n v="96"/>
        <n v="406.98"/>
        <n v="645.15"/>
        <n v="449.27999999999992"/>
        <n v="21.120000000000005"/>
        <n v="178.56"/>
        <n v="370.65600000000006"/>
        <n v="993.22500000000014"/>
        <n v="363.82499999999999"/>
        <n v="38.474999999999994"/>
        <n v="767.25"/>
        <n v="142.27199999999999"/>
        <n v="1441.5"/>
        <n v="28.8"/>
        <n v="138.0864"/>
        <n v="79.05"/>
        <n v="1324.8"/>
        <n v="635.79999999999995"/>
        <n v="1296"/>
        <n v="1876.875"/>
        <n v="296.40000000000003"/>
        <n v="178.5"/>
        <n v="1478.4"/>
        <n v="1385.328"/>
        <n v="540"/>
        <n v="53.567999999999998"/>
        <n v="766.93500000000017"/>
        <n v="510"/>
        <n v="145.19999999999999"/>
        <n v="939.93984000000012"/>
        <n v="677.16000000000008"/>
        <n v="906.44"/>
        <n v="703.95"/>
        <n v="359.85600000000005"/>
        <n v="1169.6399999999999"/>
        <n v="891"/>
        <n v="474.81"/>
        <n v="1265.4000000000001"/>
        <n v="967.2"/>
        <n v="76.160000000000011"/>
        <n v="108.30000000000001"/>
        <n v="578.53440000000001"/>
        <n v="244.8"/>
        <n v="53.468800000000002"/>
        <n v="169.63200000000001"/>
        <n v="1406.4749999999999"/>
        <n v="3927"/>
        <n v="350.625"/>
        <n v="456.19200000000006"/>
        <n v="189.53999999999996"/>
        <n v="1259.52"/>
        <n v="109.62000000000002"/>
        <n v="541.19999999999993"/>
        <n v="538.56000000000006"/>
        <n v="96.025599999999997"/>
        <n v="1266.5856000000001"/>
        <n v="48.375"/>
        <n v="133.05599999999998"/>
        <n v="23.30208"/>
        <n v="652.08000000000015"/>
        <n v="2409.3696"/>
        <n v="930"/>
        <n v="397.57500000000005"/>
        <n v="153.01439999999999"/>
        <n v="83.699999999999989"/>
        <n v="518.69999999999993"/>
        <n v="11.340000000000002"/>
        <n v="1361.36"/>
        <n v="1446.336"/>
        <n v="173.13750000000002"/>
        <n v="794.88"/>
        <n v="777.21599999999989"/>
        <n v="1098.24"/>
        <n v="172.79999999999998"/>
        <n v="193.53600000000003"/>
        <n v="948.4799999999999"/>
        <n v="2484"/>
        <n v="238.46400000000003"/>
        <n v="1365"/>
        <n v="4334.3999999999996"/>
        <n v="1980.8256000000001"/>
        <n v="245.76"/>
        <n v="655.875"/>
        <n v="389.98"/>
        <n v="855.36000000000013"/>
        <n v="1039.4176"/>
        <n v="460.6848"/>
        <n v="1488"/>
        <n v="122.10000000000001"/>
        <n v="668.25"/>
        <n v="579.70000000000005"/>
        <n v="637.06500000000005"/>
        <n v="1166.8799999999999"/>
        <n v="198.89999999999998"/>
        <n v="141.36000000000001"/>
        <n v="1488.3967999999998"/>
        <n v="427.79999999999995"/>
        <n v="130.41000000000003"/>
        <n v="2566.8000000000002"/>
        <n v="1068.6719999999998"/>
        <n v="768.07499999999993"/>
        <n v="48.012799999999999"/>
        <n v="70.125"/>
        <n v="391.5"/>
        <n v="2058"/>
        <n v="586.96"/>
        <n v="627.26400000000012"/>
        <n v="2430.4"/>
        <n v="238.08"/>
        <n v="486.60480000000001"/>
        <n v="669.76"/>
        <n v="80.239999999999995"/>
        <n v="342.14400000000001"/>
        <n v="573.75"/>
        <n v="26.730000000000004"/>
        <n v="843.75"/>
        <n v="1204.2240000000002"/>
        <n v="362.25"/>
        <n v="187.488"/>
        <n v="639.84"/>
        <n v="232.875"/>
        <n v="590.625"/>
        <n v="240.97500000000002"/>
        <n v="114"/>
        <n v="544.40960000000007"/>
        <n v="111.35999999999999"/>
        <n v="287.23200000000003"/>
        <n v="1289.5999999999999"/>
        <n v="1008.1499999999999"/>
        <n v="1013.76"/>
        <n v="263.73600000000005"/>
        <n v="1020.768"/>
        <n v="438.06719999999996"/>
        <n v="2059.02"/>
        <n v="388.08000000000004"/>
        <n v="2138.3999999999996"/>
        <n v="140.625"/>
        <n v="91.422720000000012"/>
        <n v="34.799999999999997"/>
        <n v="133.875"/>
        <n v="417.59999999999997"/>
        <n v="414.65600000000001"/>
        <n v="74.100000000000009"/>
        <n v="823.68"/>
        <n v="2104.6271999999999"/>
        <n v="1499.3999999999999"/>
        <n v="328.55040000000002"/>
        <n v="874.80000000000007"/>
        <n v="116.16000000000003"/>
        <n v="952.32"/>
        <n v="1254"/>
        <n v="116.96"/>
        <n v="196.56"/>
        <n v="199.125"/>
        <n v="589.05000000000007"/>
        <n v="84.375"/>
        <n v="214.27199999999999"/>
        <n v="40.320000000000007"/>
        <n v="188.48"/>
        <n v="130.15200000000002"/>
        <n v="110.16000000000003"/>
        <n v="441.75"/>
        <n v="285.59999999999997"/>
        <n v="1994.8500000000001"/>
        <n v="686.4"/>
        <n v="753.3"/>
        <n v="1400.6999999999998"/>
        <n v="46.2"/>
        <n v="1774.08"/>
        <n v="113.85000000000001"/>
        <n v="187.11"/>
        <n v="570.24"/>
        <n v="125.54999999999998"/>
        <n v="101.25"/>
        <n v="722.47499999999991"/>
        <n v="772.80000000000007"/>
        <n v="1453.5"/>
        <n v="2770.3500000000004"/>
        <n v="1633.2287999999999"/>
        <n v="1562.3999999999999"/>
        <n v="1153.125"/>
        <n v="580.5"/>
        <n v="394.79999999999995"/>
        <n v="340.45439999999996"/>
        <n v="386.09999999999997"/>
        <n v="329.86799999999999"/>
        <n v="636.38783999999998"/>
        <n v="406.08"/>
        <n v="351.12"/>
        <n v="323"/>
        <n v="1178.0999999999999"/>
        <n v="1161"/>
        <n v="774.18"/>
        <n v="1666.17"/>
        <n v="240.76799999999997"/>
        <n v="313.875"/>
        <n v="957.60000000000014"/>
        <n v="51.04"/>
        <n v="462"/>
        <n v="159.97499999999999"/>
        <n v="408.23999999999995"/>
        <n v="384"/>
        <n v="909.21600000000001"/>
        <n v="4575.6000000000004"/>
        <n v="712.5"/>
        <n v="165"/>
        <n v="96.524999999999991"/>
        <n v="202.95"/>
        <n v="357.12"/>
        <n v="259.92"/>
        <n v="260.34048000000001"/>
        <n v="304.98"/>
        <n v="874.22975999999983"/>
        <n v="1278.72"/>
        <n v="439.04000000000008"/>
        <n v="917.69999999999993"/>
        <n v="750.97499999999991"/>
        <n v="1377.6895999999999"/>
        <n v="2221.8000000000002"/>
        <n v="21.384"/>
        <n v="1818.1499999999999"/>
        <n v="1224.1152"/>
        <n v="337.125"/>
        <n v="103.5"/>
        <n v="290.70000000000005"/>
        <n v="664.54079999999999"/>
        <n v="1866.5472"/>
        <n v="35.099999999999994"/>
        <n v="588.52500000000009"/>
        <n v="120.96000000000001"/>
        <n v="47.616"/>
        <n v="662.625"/>
        <n v="1923.75"/>
        <n v="734.976"/>
        <n v="1077.1199999999999"/>
        <n v="1440.6000000000001"/>
        <n v="553.89311999999995"/>
        <n v="892.32"/>
        <n v="289.79999999999995"/>
        <n v="141.31200000000001"/>
        <n v="2534.4"/>
        <n v="1515.45856"/>
        <n v="1351.296"/>
        <n v="1724.625"/>
        <n v="714.24"/>
        <n v="467.71199999999999"/>
        <n v="322.99520000000001"/>
        <n v="724.5"/>
        <n v="885.36"/>
        <n v="121.85600000000001"/>
        <n v="561"/>
        <n v="211.2"/>
        <n v="110.4"/>
        <n v="204.8"/>
        <n v="3060"/>
        <n v="1206.2719999999999"/>
        <n v="1486.848"/>
        <n v="450"/>
        <n v="58.329599999999999"/>
        <n v="216.07000000000002"/>
        <n v="56.742399999999996"/>
        <n v="1183.2"/>
        <n v="462.67199999999997"/>
        <n v="395.25"/>
        <n v="231.84"/>
        <n v="377.11872000000005"/>
        <n v="56.699999999999996"/>
        <n v="163.875"/>
        <n v="335.92000000000007"/>
        <n v="3217.5"/>
        <n v="1015.2"/>
        <n v="103.125"/>
        <n v="1468.125"/>
        <n v="181.43999999999997"/>
        <n v="158.08000000000001"/>
        <n v="1266.1600000000001"/>
        <n v="632.4"/>
        <n v="552.14719999999988"/>
        <n v="31.790000000000006"/>
        <n v="147.84000000000003"/>
        <n v="1549.9008000000001"/>
        <n v="73.102499999999992"/>
        <n v="25.920000000000005"/>
        <n v="1176.45"/>
        <n v="56.4"/>
        <n v="1537.6"/>
        <n v="1392.7680000000003"/>
        <n v="3068.9280000000003"/>
        <n v="1593.9"/>
        <n v="867"/>
        <n v="19.574999999999999"/>
        <n v="120"/>
        <n v="524.88000000000011"/>
        <n v="79.56"/>
        <n v="604.0440000000001"/>
        <n v="633.29280000000006"/>
        <n v="1051.7184"/>
        <n v="16.32"/>
        <n v="34.019999999999996"/>
        <n v="99.993600000000001"/>
        <n v="51.300000000000004"/>
        <n v="1625.3999999999999"/>
        <n v="191.50560000000002"/>
        <n v="357.21"/>
        <n v="735.30000000000007"/>
        <n v="944.58240000000001"/>
        <n v="308.7"/>
        <n v="1171.8000000000002"/>
        <n v="119.70000000000002"/>
        <n v="404.73599999999999"/>
        <n v="971.3664"/>
        <n v="303.55200000000002"/>
        <n v="906.75"/>
        <n v="313.2"/>
        <n v="26.324999999999996"/>
        <n v="1441.8720000000001"/>
        <n v="415.87200000000001"/>
        <n v="1814.4"/>
        <n v="186"/>
        <n v="131.10000000000002"/>
        <n v="1075.2"/>
        <n v="281.952"/>
        <n v="1016.8"/>
        <n v="656.64"/>
        <n v="206.23679999999999"/>
        <n v="1167.3599999999999"/>
        <n v="718.84800000000007"/>
        <n v="42.24"/>
        <n v="112.32"/>
        <n v="265.20000000000005"/>
        <n v="948.75"/>
        <n v="970.92000000000007"/>
        <n v="403.65000000000003"/>
        <n v="947.16160000000002"/>
        <n v="872.09999999999991"/>
        <n v="304"/>
        <n v="631.125"/>
        <n v="28.160000000000004"/>
        <n v="168"/>
        <n v="156.75"/>
        <n v="1045.44"/>
        <n v="175.5"/>
        <n v="464.40000000000003"/>
        <n v="1178.4960000000001"/>
        <n v="164.16"/>
        <n v="1460.25"/>
        <n v="135.375"/>
        <n v="1543.5"/>
        <n v="522.72"/>
        <n v="130.5"/>
        <n v="916.01280000000008"/>
        <n v="718.08"/>
        <n v="47.024999999999999"/>
        <n v="978.43200000000002"/>
        <n v="949.93920000000003"/>
        <n v="394.24"/>
        <n v="701.56799999999998"/>
        <n v="382.72500000000002"/>
        <n v="389.12"/>
        <n v="89.855999999999995"/>
        <n v="1058.4000000000001"/>
        <n v="361.88159999999993"/>
        <n v="1260"/>
        <n v="829.44"/>
        <n v="347.49"/>
        <n v="803.69999999999993"/>
        <n v="71.775000000000006"/>
        <n v="574.96320000000003"/>
        <n v="297.30239999999998"/>
        <n v="607.10400000000004"/>
        <n v="16.8"/>
        <n v="1870.848"/>
        <n v="1485"/>
        <n v="189.72"/>
        <n v="374.32499999999999"/>
        <n v="782.49599999999987"/>
        <n v="279.18"/>
        <n v="467.5"/>
        <n v="1402.5"/>
        <n v="508.72499999999997"/>
        <n v="131.39999999999998"/>
        <n v="372.6"/>
        <n v="556.875"/>
        <n v="988.41599999999994"/>
        <n v="380.16000000000008"/>
        <n v="758.88"/>
        <n v="13.680000000000001"/>
        <n v="144.38250000000002"/>
        <n v="1715.1679999999999"/>
        <n v="196.35000000000002"/>
        <n v="613.3599999999999"/>
        <n v="279.565"/>
        <n v="20.16"/>
        <n v="31.5"/>
        <n v="431.52"/>
        <n v="903.16800000000001"/>
        <n v="726.75"/>
        <n v="910.80000000000007"/>
        <n v="2618.88"/>
        <n v="408.375"/>
        <n v="332.64000000000004"/>
        <n v="349.92000000000007"/>
        <n v="229.0275"/>
        <n v="57.712500000000006"/>
        <n v="12.600000000000001"/>
        <n v="484"/>
        <n v="884.73599999999988"/>
        <n v="198.9"/>
        <n v="279.45"/>
        <n v="37.462500000000006"/>
        <n v="377.85599999999999"/>
        <n v="712.59749999999997"/>
        <n v="347.82000000000005"/>
        <n v="1481.0250000000001"/>
        <n v="1024.6500000000001"/>
        <n v="1159.1999999999998"/>
        <n v="742.56000000000017"/>
        <n v="37.200000000000003"/>
        <n v="96.899999999999991"/>
        <n v="1403.136"/>
        <n v="735"/>
        <n v="429"/>
        <n v="1333.248"/>
        <n v="716.04"/>
        <n v="445.74"/>
        <n v="4344.96"/>
        <n v="663.52"/>
        <n v="861.30000000000007"/>
        <n v="240.57"/>
        <n v="216.81000000000003"/>
        <n v="867.00800000000004"/>
        <n v="490.05000000000007"/>
        <n v="769.08"/>
        <n v="45.36"/>
        <n v="206.625"/>
        <n v="495.03999999999996"/>
        <n v="958.46400000000017"/>
        <n v="719.7120000000001"/>
        <n v="497.58719999999994"/>
        <n v="427.68"/>
        <n v="533.52"/>
        <n v="213.84000000000003"/>
        <n v="809.47199999999998"/>
        <n v="844.8"/>
        <n v="1857.25"/>
        <n v="779.625"/>
        <n v="115.19999999999999"/>
        <n v="412.08750000000003"/>
        <n v="377.14499999999998"/>
        <n v="1005.4800000000002"/>
        <n v="182.39999999999998"/>
        <n v="89.775000000000006"/>
        <n v="569.25"/>
        <n v="379.44"/>
        <n v="117.76000000000002"/>
        <n v="1074.1500000000001"/>
        <n v="720.19200000000001"/>
        <n v="619.65"/>
        <n v="1011.8400000000001"/>
        <n v="353.42999999999995"/>
        <n v="1379.3999999999999"/>
        <n v="915"/>
        <n v="500.65"/>
        <n v="760.32"/>
        <n v="833.625"/>
        <n v="161.74080000000001"/>
        <n v="18"/>
        <n v="124.03200000000001"/>
        <n v="38.25"/>
        <n v="180.57599999999999"/>
        <n v="160.70399999999998"/>
        <n v="130.94399999999999"/>
        <n v="117.50400000000002"/>
        <n v="389.8125"/>
        <n v="441.04500000000007"/>
        <n v="543.375"/>
        <n v="193.79999999999998"/>
        <n v="309.50400000000002"/>
        <n v="544.05119999999999"/>
        <n v="184.5"/>
        <n v="564.97499999999991"/>
        <n v="1140.48"/>
        <n v="294.97499999999997"/>
        <n v="1198.925"/>
        <n v="456.19199999999989"/>
        <n v="430.56"/>
        <n v="80.919999999999987"/>
        <n v="1078"/>
        <n v="386.40000000000003"/>
        <n v="1976.25"/>
        <n v="1851.2704000000001"/>
        <n v="320.85000000000002"/>
        <n v="54.449999999999996"/>
        <n v="536.64"/>
        <n v="728"/>
        <n v="1706.1"/>
        <n v="52.8"/>
        <n v="840.84000000000015"/>
        <n v="735.072"/>
        <n v="141.9264"/>
        <n v="518.32000000000005"/>
        <n v="2425.5"/>
        <n v="18.899999999999999"/>
        <n v="76.949999999999989"/>
        <n v="916.98"/>
        <n v="2190.3359999999998"/>
        <n v="77.28"/>
        <n v="28.271999999999998"/>
        <n v="420.99200000000002"/>
        <n v="163.35000000000002"/>
        <n v="126.22499999999999"/>
        <n v="1940.4"/>
        <n v="551.76"/>
        <n v="1166.8800000000001"/>
        <n v="1056"/>
        <n v="571.19999999999993"/>
        <n v="909.5625"/>
        <n v="1148.55"/>
        <n v="919.80000000000007"/>
        <n v="313.5"/>
        <n v="755.625"/>
        <n v="3928.32"/>
        <n v="640.22399999999993"/>
        <n v="990.21439999999996"/>
        <n v="74.400000000000006"/>
        <n v="1470.144"/>
        <n v="2907"/>
        <n v="117.81"/>
        <n v="938.4000000000002"/>
        <n v="79.2"/>
        <n v="870.77760000000001"/>
        <n v="249.98400000000001"/>
        <n v="338.68799999999999"/>
        <n v="169.57499999999999"/>
        <n v="117.44999999999999"/>
        <n v="1494"/>
        <n v="30.3552"/>
        <n v="881.28"/>
        <n v="387.09"/>
        <n v="342.20032000000003"/>
        <n v="166.4"/>
        <n v="832.04800000000012"/>
        <n v="267.75"/>
        <n v="1553.8688"/>
        <n v="248.32500000000002"/>
        <n v="698.625"/>
        <n v="1130.22"/>
        <n v="617.09999999999991"/>
        <n v="685.67039999999997"/>
        <n v="857.08799999999997"/>
        <n v="1902.78"/>
        <n v="766.07999999999993"/>
        <n v="939.59999999999991"/>
        <n v="297.02400000000006"/>
        <n v="292.95000000000005"/>
        <n v="247.86"/>
        <n v="1285.2"/>
        <n v="416.64"/>
        <n v="918"/>
        <n v="3079.2959999999998"/>
        <n v="406.08000000000004"/>
        <n v="328.32"/>
        <n v="480.12799999999999"/>
        <n v="627.45600000000002"/>
        <n v="268.8"/>
        <n v="696.96"/>
        <n v="1606.2463999999998"/>
        <n v="136.08000000000001"/>
        <n v="190.8"/>
        <n v="1762.5600000000004"/>
        <n v="3425.16"/>
        <n v="1050"/>
        <n v="1631.6999999999998"/>
        <n v="821.09999999999991"/>
        <n v="1040.4000000000001"/>
        <n v="1346.625"/>
        <n v="223.94879999999998"/>
        <n v="631.79999999999995"/>
        <n v="2154.2399999999998"/>
        <n v="1392.3712"/>
        <n v="138"/>
        <n v="134.85000000000002"/>
        <n v="1245.4499999999998"/>
        <n v="157.1328"/>
        <n v="262.548"/>
        <n v="380.05200000000013"/>
        <n v="194.88"/>
        <n v="574.27499999999998"/>
        <n v="184.68"/>
        <n v="830.28000000000009"/>
        <n v="285.60000000000002"/>
        <n v="22.950000000000003"/>
        <n v="1259.7"/>
        <n v="222.00750000000005"/>
        <n v="1212.75"/>
        <n v="86.399999999999991"/>
        <n v="1229.3856000000001"/>
        <n v="364.26240000000007"/>
        <n v="286.72000000000003"/>
        <n v="3007.4879999999998"/>
        <n v="882.36"/>
        <n v="191.51999999999998"/>
        <n v="277.875"/>
        <n v="204.60000000000002"/>
        <n v="315.89999999999998"/>
        <n v="403.92000000000007"/>
        <n v="294.84000000000003"/>
        <n v="153.09000000000003"/>
        <n v="1135.2"/>
        <n v="1992.375"/>
        <n v="825"/>
        <n v="524.40000000000009"/>
        <n v="394.61760000000004"/>
        <n v="329.47199999999998"/>
        <n v="514.25280000000009"/>
        <n v="971.85000000000014"/>
        <n v="23.625"/>
        <n v="13.5"/>
        <n v="87.78"/>
        <n v="514.08000000000004"/>
        <n v="342.83520000000004"/>
        <n v="338.56"/>
        <n v="198.4"/>
        <n v="29.400000000000002"/>
        <n v="590.40000000000009"/>
        <n v="672.17920000000004"/>
        <n v="91.800000000000011"/>
        <n v="755.5071999999999"/>
        <n v="381.15"/>
        <n v="114.24000000000001"/>
        <n v="9.6000000000000014"/>
        <n v="826.61376000000018"/>
        <n v="588.24"/>
        <n v="388.90368000000001"/>
        <n v="383.67000000000007"/>
        <n v="643.5"/>
        <n v="145.35"/>
        <n v="112.5"/>
        <n v="759.375"/>
        <n v="48.64"/>
        <n v="3276"/>
        <n v="2142"/>
        <n v="1178"/>
        <n v="830.02500000000009"/>
        <n v="1668.42"/>
        <n v="1144.6272000000001"/>
        <n v="768.76799999999992"/>
        <n v="816.4799999999999"/>
        <n v="191.25"/>
        <n v="1522.8"/>
        <n v="394.20000000000005"/>
        <n v="1267.2"/>
        <n v="299.52"/>
        <n v="65.28"/>
        <n v="621.59999999999991"/>
        <n v="265.2"/>
        <n v="354.24"/>
        <n v="411.4"/>
        <n v="425.04"/>
        <n v="298.08"/>
        <n v="143.82000000000002"/>
        <n v="3232.6502400000004"/>
        <n v="312.98400000000004"/>
        <n v="226.1"/>
        <n v="907.5"/>
        <n v="1980"/>
        <n v="1663.4880000000001"/>
        <n v="13.824000000000003"/>
        <n v="942.4"/>
        <n v="280.66500000000002"/>
        <n v="669.375"/>
        <n v="3207.6000000000004"/>
        <n v="1244.3648000000001"/>
        <n v="70.875"/>
        <n v="723.52"/>
        <n v="381.72159999999997"/>
        <n v="309.22499999999997"/>
        <n v="754.23743999999999"/>
        <n v="328.18500000000006"/>
        <n v="57.120000000000005"/>
        <n v="42.525000000000006"/>
        <n v="327.60000000000002"/>
        <n v="28.569599999999998"/>
        <n v="909.15000000000009"/>
        <n v="190.464"/>
        <n v="106.91999999999999"/>
        <n v="1323"/>
        <n v="602.64"/>
        <n v="771.93600000000004"/>
        <n v="865.53599999999994"/>
        <n v="970.2"/>
        <n v="160"/>
        <n v="119.54249999999999"/>
        <n v="2133.1968000000002"/>
        <n v="742.80959999999993"/>
        <n v="286.875"/>
        <n v="38.092799999999997"/>
        <n v="784.17600000000004"/>
        <n v="430.92000000000007"/>
        <n v="1134.848"/>
        <n v="1702.8000000000002"/>
        <n v="683.52767999999992"/>
        <n v="439.42500000000007"/>
        <n v="1047.375"/>
        <n v="276"/>
        <n v="1945.1136000000001"/>
        <n v="109.72500000000001"/>
        <n v="199.9872"/>
        <n v="541.44000000000005"/>
        <n v="937.65000000000009"/>
        <n v="437.76000000000005"/>
        <n v="907.2"/>
        <n v="208.32"/>
        <n v="591.36"/>
        <n v="4221.9520000000002"/>
        <n v="751.45949999999982"/>
        <n v="288.5625"/>
        <n v="86.105599999999995"/>
        <n v="1457.7750000000001"/>
        <n v="1788.7743999999998"/>
        <n v="185.50400000000002"/>
        <n v="621"/>
        <n v="76.725000000000009"/>
        <n v="246.24"/>
        <n v="694.26"/>
        <n v="1493.1000000000001"/>
        <n v="2700"/>
        <n v="2342.7071999999998"/>
        <n v="1833.2160000000001"/>
        <n v="1897.5"/>
        <n v="452.25"/>
        <n v="153.6"/>
        <n v="715.39199999999994"/>
        <n v="361.15199999999999"/>
        <n v="193.6"/>
        <n v="429.97499999999997"/>
        <n v="52.199999999999996"/>
        <n v="109.80000000000001"/>
        <n v="279.74400000000003"/>
        <n v="13.920000000000002"/>
        <n v="424.97280000000001"/>
        <n v="426.35999999999996"/>
        <n v="1117.2"/>
        <n v="757.35"/>
        <n v="806.40000000000009"/>
        <n v="1269"/>
        <n v="744.71424000000002"/>
        <n v="104.5568"/>
        <n v="628.99199999999996"/>
        <n v="1789.76"/>
        <n v="116.28000000000002"/>
        <n v="147.42000000000002"/>
        <n v="63.36"/>
        <n v="163.19999999999999"/>
        <n v="660"/>
        <n v="43.3504"/>
        <n v="1319.36"/>
        <n v="521.6400000000001"/>
        <n v="932.39999999999986"/>
        <n v="32.625"/>
        <n v="2320.5"/>
        <n v="91.125"/>
        <n v="1504.8"/>
        <n v="734.16000000000008"/>
        <n v="556.91999999999996"/>
        <n v="248.625"/>
        <n v="1562.4000000000005"/>
        <n v="672.52"/>
        <n v="111.57750000000001"/>
        <n v="63.488"/>
        <n v="222.15600000000001"/>
        <n v="963.90000000000009"/>
        <n v="821.1"/>
        <n v="358.6275"/>
        <n v="371.92500000000001"/>
        <n v="1368.5"/>
        <n v="1743.6384"/>
        <n v="247.51999999999998"/>
        <n v="75.899999999999991"/>
        <n v="1020.6000000000001"/>
        <n v="306.24"/>
        <n v="1162.8"/>
        <n v="98.495999999999995"/>
        <n v="28.5"/>
        <n v="488.85759999999999"/>
        <n v="443.69999999999993"/>
        <n v="327.4425"/>
        <n v="578.34"/>
        <n v="240.97499999999999"/>
        <n v="1874.88"/>
        <n v="1253.07"/>
        <n v="383.625"/>
        <n v="1209.5999999999999"/>
        <n v="356.25"/>
        <n v="163.125"/>
        <n v="579.15000000000009"/>
        <n v="515.18500000000006"/>
        <n v="485.76"/>
        <n v="2478.6000000000004"/>
        <n v="390.72"/>
        <n v="524.69999999999993"/>
        <n v="805.47840000000008"/>
        <n v="95.174999999999997"/>
        <n v="952.56000000000017"/>
        <n v="1959.6"/>
        <n v="251.41248000000004"/>
        <n v="152.37119999999999"/>
        <n v="46.800000000000004"/>
        <n v="149.6"/>
        <n v="790.02"/>
        <n v="23.1"/>
        <n v="87.47999999999999"/>
        <n v="833.28"/>
        <n v="690.52499999999998"/>
        <n v="2066.25"/>
        <n v="284.625"/>
        <n v="1281.0749999999998"/>
        <n v="89.76"/>
        <n v="1707.75"/>
        <n v="37.319040000000001"/>
        <n v="1417.05216"/>
        <n v="380.88"/>
        <n v="107.1"/>
        <n v="178.125"/>
        <n v="714.24000000000012"/>
        <n v="934.86079999999993"/>
        <n v="1028.1600000000001"/>
        <n v="190.08"/>
        <n v="324.47250000000003"/>
        <n v="29.925000000000004"/>
        <n v="331.5"/>
        <n v="124.19999999999999"/>
        <n v="62.370000000000005"/>
        <n v="1011.0464000000001"/>
        <n v="428.92499999999995"/>
        <n v="62.138880000000015"/>
        <n v="59.136000000000003"/>
        <n v="2644.3743999999997"/>
        <n v="1511.25"/>
        <n v="471.96000000000004"/>
        <n v="1004.4"/>
        <n v="702.24"/>
        <n v="1276.8"/>
        <n v="1204.2800000000002"/>
        <n v="1187.0208"/>
        <n v="94.463999999999999"/>
        <n v="934.56"/>
        <n v="870.91200000000003"/>
        <n v="503.09999999999997"/>
        <n v="1404.15"/>
        <n v="562.27500000000009"/>
        <n v="580.51840000000004"/>
        <n v="29.324999999999999"/>
        <n v="20.880000000000003"/>
        <n v="704.71680000000003"/>
        <n v="382.47552000000007"/>
        <n v="60"/>
        <n v="136.80000000000001"/>
        <n v="2404.0500000000002"/>
        <n v="65.45"/>
        <n v="41.4"/>
        <n v="22.680000000000003"/>
        <n v="677.16"/>
        <n v="1384.19712"/>
        <n v="97.919999999999987"/>
        <n v="345.51359999999994"/>
        <n v="644.96640000000014"/>
        <n v="591.92640000000006"/>
        <n v="151.77600000000001"/>
        <n v="127.68"/>
        <n v="1285.6319999999998"/>
        <n v="45.936000000000007"/>
        <n v="1856.25"/>
        <n v="1391.04"/>
        <n v="458.84999999999997"/>
        <n v="54.599999999999994"/>
        <n v="1722.8249999999998"/>
        <n v="2685.84"/>
        <n v="285.12"/>
        <n v="1327.5"/>
        <n v="697.68"/>
        <n v="736.44"/>
        <n v="308.01600000000002"/>
        <n v="348.75"/>
        <n v="2100"/>
        <n v="1518"/>
        <n v="495.36"/>
        <n v="374.21999999999991"/>
        <n v="976.80000000000007"/>
        <n v="572.97919999999999"/>
        <n v="27.141120000000004"/>
        <n v="1548.1152"/>
        <n v="891.82499999999993"/>
        <n v="115.42500000000001"/>
        <n v="2806.65"/>
        <n v="40.459999999999994"/>
        <n v="250.69824000000003"/>
        <n v="517.65"/>
        <n v="1278.9000000000001"/>
        <n v="842.4"/>
        <n v="986.69999999999993"/>
        <n v="758.78400000000011"/>
        <n v="1006.848"/>
        <n v="342.71999999999997"/>
        <n v="217.6875"/>
        <n v="51.232500000000002"/>
        <n v="946.56"/>
        <n v="378.67500000000001"/>
        <n v="290.25"/>
        <n v="176.17499999999998"/>
        <n v="3213"/>
        <n v="22.799999999999997"/>
        <n v="442.26000000000005"/>
        <n v="406.125"/>
        <n v="538.20000000000005"/>
        <n v="1488.3000000000002"/>
        <n v="290.7"/>
        <n v="92.25"/>
        <n v="176"/>
        <n v="24.31"/>
        <n v="702.73280000000011"/>
        <n v="749.69999999999993"/>
        <n v="908.16"/>
        <n v="290.625"/>
        <n v="765.59999999999991"/>
        <n v="406.58112"/>
        <n v="438.48"/>
        <n v="2882.88"/>
        <n v="309.82499999999999"/>
        <n v="878.59199999999998"/>
        <n v="130.19999999999999"/>
        <n v="913.5"/>
        <n v="1244.8800000000001"/>
        <n v="447.12"/>
        <n v="71.400000000000006"/>
        <n v="1375.92"/>
        <n v="316.77749999999997"/>
        <n v="294"/>
        <n v="1915.2000000000003"/>
        <n v="385.22879999999998"/>
        <n v="95.699999999999989"/>
        <n v="309.98016000000001"/>
        <n v="1047.5519999999999"/>
        <n v="62.099999999999994"/>
        <n v="229.42499999999998"/>
        <n v="782.49599999999998"/>
        <n v="1618.1999999999998"/>
        <n v="166.32"/>
        <n v="1039.68"/>
        <n v="892.80000000000007"/>
        <n v="638.40000000000009"/>
        <n v="50.688000000000002"/>
        <n v="1580.8"/>
        <n v="1745.625"/>
        <n v="212.78399999999999"/>
        <n v="296.09999999999997"/>
        <n v="1012.5"/>
        <n v="27.540000000000006"/>
        <n v="405.50400000000002"/>
        <n v="300.95999999999998"/>
        <n v="281.60000000000002"/>
        <n v="176.77439999999999"/>
        <n v="183.60000000000002"/>
        <n v="243.59999999999997"/>
        <n v="425.56799999999998"/>
        <n v="480.62400000000002"/>
        <n v="1197.5039999999999"/>
        <n v="96.768000000000015"/>
        <n v="617.76"/>
        <n v="368.6400000000001"/>
        <n v="317.952"/>
        <n v="190.57499999999999"/>
        <n v="1395"/>
        <n v="1539"/>
        <n v="57.599999999999994"/>
        <n v="1064.7"/>
        <n v="269.98271999999997"/>
        <n v="1346.4"/>
        <n v="885.59999999999991"/>
        <n v="52.649999999999991"/>
        <n v="530.1"/>
        <n v="1549.7999999999997"/>
        <n v="232.56000000000003"/>
        <n v="232.24320000000003"/>
        <n v="1682.1000000000001"/>
        <n v="811.85280000000012"/>
        <n v="1597.12"/>
        <n v="363.52800000000002"/>
        <n v="1411.2"/>
        <n v="638.54999999999995"/>
        <n v="98.324999999999989"/>
        <n v="3043.4250000000002"/>
        <n v="144.53439999999998"/>
        <n v="545.44500000000005"/>
        <n v="267.375"/>
        <n v="160.38"/>
        <n v="39.744"/>
        <n v="1872.4992"/>
        <n v="1661.52"/>
        <n v="666"/>
        <n v="400.95000000000005"/>
        <n v="1814.3999999999999"/>
        <n v="1832.6"/>
        <n v="624.96"/>
        <n v="160.65"/>
        <n v="614.87999999999988"/>
        <n v="492.03199999999998"/>
        <n v="1540.0799999999997"/>
        <n v="424.08"/>
        <n v="337.28"/>
        <n v="155.04"/>
        <n v="258"/>
        <n v="119.07000000000002"/>
        <n v="220.5"/>
        <n v="734.4"/>
        <n v="465.12000000000006"/>
        <n v="1415.6999999999998"/>
        <n v="720"/>
        <n v="595.93500000000006"/>
        <n v="1399.9104"/>
        <n v="595.20000000000005"/>
        <n v="389.97504000000004"/>
        <n v="463.76000000000005"/>
        <n v="269.28000000000003"/>
        <n v="399.90000000000003"/>
        <n v="461.28000000000009"/>
        <n v="43.875"/>
        <n v="241.5"/>
        <n v="363.65999999999997"/>
        <n v="1240.32"/>
        <n v="544.05000000000007"/>
        <n v="693.60640000000001"/>
        <n v="66"/>
        <n v="68.543999999999997"/>
        <n v="1785"/>
        <n v="583.67999999999995"/>
        <n v="1436.925"/>
        <n v="127.16000000000003"/>
        <n v="240"/>
        <n v="2115"/>
        <n v="595.125"/>
        <n v="903.5136"/>
        <n v="18.36"/>
        <n v="166.65600000000001"/>
        <n v="15.600000000000001"/>
        <n v="289.2672"/>
        <n v="697.95"/>
        <n v="936"/>
        <n v="1291.5840000000001"/>
        <n v="103.68"/>
        <n v="651.38688000000002"/>
        <n v="411.75"/>
        <n v="672.75"/>
        <n v="93.744"/>
        <n v="834.89999999999986"/>
        <n v="1003.904"/>
        <n v="1292"/>
        <n v="890.12"/>
        <n v="940.5"/>
        <n v="132.60000000000002"/>
        <n v="1969.92"/>
        <n v="361.46249999999998"/>
        <n v="301.45499999999993"/>
        <n v="487.87200000000013"/>
        <n v="39.283200000000001"/>
        <n v="585.22500000000002"/>
        <n v="31.200000000000003"/>
        <n v="393.75"/>
        <n v="476.16"/>
        <n v="137.98400000000001"/>
        <n v="132.52500000000001"/>
        <n v="2131.1999999999998"/>
        <n v="154.91249999999999"/>
        <n v="772.8"/>
        <n v="550.19250000000011"/>
        <n v="243.67500000000001"/>
        <n v="1453.125"/>
        <n v="546.48"/>
        <n v="221.18399999999997"/>
        <n v="870.48000000000025"/>
        <n v="44.550000000000004"/>
        <n v="185.70239999999998"/>
        <n v="671.84000000000015"/>
        <n v="451.19999999999993"/>
        <n v="54.4"/>
        <n v="933.12000000000012"/>
        <n v="471.2"/>
        <n v="251.94"/>
        <n v="1185.75"/>
        <n v="507.375"/>
        <n v="258.29999999999995"/>
        <n v="300.08"/>
        <n v="507.46752000000004"/>
        <n v="990.72"/>
        <n v="148.20000000000002"/>
        <n v="915.70500000000004"/>
        <n v="2486.4"/>
        <n v="303.59999999999997"/>
        <n v="1882.3680000000002"/>
        <n v="510.68159999999995"/>
        <n v="15.299999999999999"/>
        <n v="2066.5344"/>
        <n v="127.00800000000001"/>
        <n v="1170.4608000000003"/>
        <n v="227.52"/>
        <n v="194.04000000000002"/>
        <n v="689.92"/>
        <n v="435.6"/>
        <n v="143.55000000000001"/>
        <n v="1330.56"/>
        <n v="106.94999999999999"/>
        <n v="430.08"/>
        <n v="675.67500000000007"/>
        <n v="517.27500000000009"/>
        <n v="387.58500000000004"/>
        <n v="1769.3312000000001"/>
        <n v="2318.3999999999996"/>
        <n v="335.10400000000004"/>
        <n v="729.6"/>
        <n v="442.17000000000007"/>
        <n v="1221.3504000000003"/>
        <n v="408.97499999999997"/>
        <n v="612.61200000000008"/>
        <n v="2049.3000000000002"/>
        <n v="266.21999999999997"/>
        <n v="464.64"/>
        <n v="78"/>
        <n v="875.52"/>
        <n v="17"/>
        <n v="71.144999999999996"/>
        <n v="977.55000000000007"/>
        <n v="129.19499999999999"/>
        <n v="261.22499999999997"/>
        <n v="551.47499999999991"/>
        <n v="1762.1999999999998"/>
        <n v="781.19999999999993"/>
        <n v="2218.0500000000002"/>
        <n v="354.375"/>
        <n v="1222.6400000000001"/>
        <n v="133.32480000000001"/>
        <n v="629.72159999999997"/>
        <n v="1970.9800000000002"/>
        <n v="366.048"/>
        <n v="1849.8815999999999"/>
        <n v="345.01500000000004"/>
        <n v="212.8896"/>
        <n v="189.72000000000003"/>
        <n v="270.75"/>
        <n v="137.08799999999999"/>
        <n v="348.84000000000003"/>
        <n v="594.32000000000005"/>
        <n v="1130.5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FARIDA" refreshedDate="44152.38452349537" createdVersion="4" refreshedVersion="4" minRefreshableVersion="3" recordCount="5000">
  <cacheSource type="worksheet">
    <worksheetSource ref="A1:L5001" sheet="Data 2"/>
  </cacheSource>
  <cacheFields count="12">
    <cacheField name="TRANSACTION_NO" numFmtId="1">
      <sharedItems/>
    </cacheField>
    <cacheField name="LOCATION_ID" numFmtId="0">
      <sharedItems containsSemiMixedTypes="0" containsString="0" containsNumber="1" containsInteger="1" minValue="1" maxValue="10" count="10">
        <n v="5"/>
        <n v="9"/>
        <n v="7"/>
        <n v="2"/>
        <n v="10"/>
        <n v="1"/>
        <n v="4"/>
        <n v="8"/>
        <n v="3"/>
        <n v="6"/>
      </sharedItems>
    </cacheField>
    <cacheField name="CUSTOMER_ID" numFmtId="0">
      <sharedItems containsSemiMixedTypes="0" containsString="0" containsNumber="1" containsInteger="1" minValue="1" maxValue="23" count="23">
        <n v="6"/>
        <n v="16"/>
        <n v="13"/>
        <n v="8"/>
        <n v="10"/>
        <n v="14"/>
        <n v="3"/>
        <n v="22"/>
        <n v="5"/>
        <n v="17"/>
        <n v="7"/>
        <n v="19"/>
        <n v="23"/>
        <n v="18"/>
        <n v="1"/>
        <n v="11"/>
        <n v="4"/>
        <n v="15"/>
        <n v="2"/>
        <n v="20"/>
        <n v="9"/>
        <n v="12"/>
        <n v="21"/>
      </sharedItems>
    </cacheField>
    <cacheField name="CURRRENT_SALES" numFmtId="0">
      <sharedItems containsSemiMixedTypes="0" containsString="0" containsNumber="1" minValue="64" maxValue="7750"/>
    </cacheField>
    <cacheField name="SALES_DATE" numFmtId="14">
      <sharedItems containsSemiMixedTypes="0" containsNonDate="0" containsDate="1" containsString="0" minDate="2019-01-01T00:00:00" maxDate="2020-01-01T00:00:00"/>
    </cacheField>
    <cacheField name="AR_PRIOR_BALANCE" numFmtId="1">
      <sharedItems containsSemiMixedTypes="0" containsString="0" containsNumber="1" minValue="0.64" maxValue="1925.1"/>
    </cacheField>
    <cacheField name="AR_CURRENT_BALANCE" numFmtId="1">
      <sharedItems containsSemiMixedTypes="0" containsString="0" containsNumber="1" minValue="11.520000000000001" maxValue="6975"/>
    </cacheField>
    <cacheField name="CURRENT_YEAR_END" numFmtId="14">
      <sharedItems containsSemiMixedTypes="0" containsNonDate="0" containsDate="1" containsString="0" minDate="2019-12-31T00:00:00" maxDate="2020-01-01T00:00:00"/>
    </cacheField>
    <cacheField name="AGE OF AR IN DAYS" numFmtId="0">
      <sharedItems containsSemiMixedTypes="0" containsString="0" containsNumber="1" containsInteger="1" minValue="0" maxValue="364"/>
    </cacheField>
    <cacheField name="AGE CATEGORY" numFmtId="0">
      <sharedItems count="5">
        <s v="&gt;121"/>
        <s v="0-30"/>
        <s v="91-120"/>
        <s v="31-60"/>
        <s v="61-90"/>
      </sharedItems>
    </cacheField>
    <cacheField name="% UNCOLLECTIBLE" numFmtId="0">
      <sharedItems containsSemiMixedTypes="0" containsString="0" containsNumber="1" minValue="8.0000000000000002E-3" maxValue="0.25"/>
    </cacheField>
    <cacheField name="Allowance" numFmtId="0">
      <sharedItems containsSemiMixedTypes="0" containsString="0" containsNumber="1" minValue="0.14784000000000003" maxValue="186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5000">
  <r>
    <s v="FQL4S94E4ME1EZFTG42G"/>
    <x v="0"/>
    <x v="0"/>
    <n v="1330"/>
    <x v="0"/>
    <n v="93.100000000000009"/>
    <n v="239.4"/>
    <d v="2019-12-31T00:00:00"/>
    <n v="261"/>
    <x v="0"/>
    <n v="0.25"/>
    <x v="0"/>
    <x v="0"/>
  </r>
  <r>
    <s v="12UGLX40DJ1A5DTFBHB8"/>
    <x v="1"/>
    <x v="1"/>
    <n v="770"/>
    <x v="1"/>
    <n v="38.5"/>
    <n v="238.70000000000002"/>
    <d v="2019-12-31T00:00:00"/>
    <n v="345"/>
    <x v="0"/>
    <n v="0.25"/>
    <x v="1"/>
    <x v="1"/>
  </r>
  <r>
    <s v="5DT8RCPL87KI5EORO7B0"/>
    <x v="0"/>
    <x v="2"/>
    <n v="4560"/>
    <x v="2"/>
    <n v="45.599999999999994"/>
    <n v="684"/>
    <d v="2019-12-31T00:00:00"/>
    <n v="22"/>
    <x v="1"/>
    <n v="8.0000000000000002E-3"/>
    <x v="2"/>
    <x v="2"/>
  </r>
  <r>
    <s v="R3DR9MLD5NR76VO17ULE"/>
    <x v="2"/>
    <x v="3"/>
    <n v="2280"/>
    <x v="3"/>
    <n v="22.799999999999997"/>
    <n v="1504.8"/>
    <d v="2019-12-31T00:00:00"/>
    <n v="306"/>
    <x v="0"/>
    <n v="0.25"/>
    <x v="3"/>
    <x v="3"/>
  </r>
  <r>
    <s v="4BGS0Z5OMAZ8NDAFHHP3"/>
    <x v="3"/>
    <x v="4"/>
    <n v="2160"/>
    <x v="4"/>
    <n v="151.19999999999999"/>
    <n v="626.4"/>
    <d v="2019-12-31T00:00:00"/>
    <n v="108"/>
    <x v="2"/>
    <n v="0.2"/>
    <x v="4"/>
    <x v="4"/>
  </r>
  <r>
    <s v="3KTAYIZPGDQMZMRWZ8NG"/>
    <x v="4"/>
    <x v="2"/>
    <n v="960"/>
    <x v="5"/>
    <n v="48"/>
    <n v="345.6"/>
    <d v="2019-12-31T00:00:00"/>
    <n v="364"/>
    <x v="0"/>
    <n v="0.25"/>
    <x v="5"/>
    <x v="5"/>
  </r>
  <r>
    <s v="ICRZIHELQCVB71RNH1G5"/>
    <x v="0"/>
    <x v="5"/>
    <n v="1080"/>
    <x v="6"/>
    <n v="54"/>
    <n v="280.79999999999995"/>
    <d v="2019-12-31T00:00:00"/>
    <n v="190"/>
    <x v="0"/>
    <n v="0.25"/>
    <x v="6"/>
    <x v="6"/>
  </r>
  <r>
    <s v="6X9MOQIJH92NIK81BG0K"/>
    <x v="5"/>
    <x v="6"/>
    <n v="768.00000000000011"/>
    <x v="7"/>
    <n v="76.800000000000011"/>
    <n v="122.88000000000002"/>
    <d v="2019-12-31T00:00:00"/>
    <n v="268"/>
    <x v="0"/>
    <n v="0.25"/>
    <x v="7"/>
    <x v="7"/>
  </r>
  <r>
    <s v="P0UARL09H66APBEIDUQW"/>
    <x v="0"/>
    <x v="1"/>
    <n v="5060"/>
    <x v="8"/>
    <n v="101.19999999999999"/>
    <n v="1315.6"/>
    <d v="2019-12-31T00:00:00"/>
    <n v="98"/>
    <x v="2"/>
    <n v="0.2"/>
    <x v="8"/>
    <x v="8"/>
  </r>
  <r>
    <s v="92TNPGIL6LFKVGWFBW5H"/>
    <x v="3"/>
    <x v="7"/>
    <n v="1088"/>
    <x v="2"/>
    <n v="76.160000000000011"/>
    <n v="228.48000000000002"/>
    <d v="2019-12-31T00:00:00"/>
    <n v="22"/>
    <x v="1"/>
    <n v="8.0000000000000002E-3"/>
    <x v="9"/>
    <x v="9"/>
  </r>
  <r>
    <s v="Z2WDS9TJXLAO1GY0N24I"/>
    <x v="5"/>
    <x v="8"/>
    <n v="1152"/>
    <x v="9"/>
    <n v="92.160000000000011"/>
    <n v="322.56"/>
    <d v="2019-12-31T00:00:00"/>
    <n v="166"/>
    <x v="0"/>
    <n v="0.25"/>
    <x v="10"/>
    <x v="10"/>
  </r>
  <r>
    <s v="BLQPUVH22XKER90WAW7P"/>
    <x v="3"/>
    <x v="9"/>
    <n v="960"/>
    <x v="10"/>
    <n v="38.4"/>
    <n v="211.20000000000002"/>
    <d v="2019-12-31T00:00:00"/>
    <n v="116"/>
    <x v="2"/>
    <n v="0.2"/>
    <x v="11"/>
    <x v="11"/>
  </r>
  <r>
    <s v="8Z5WT0YENU1ZMOH5NYEB"/>
    <x v="6"/>
    <x v="7"/>
    <n v="960"/>
    <x v="11"/>
    <n v="48"/>
    <n v="182.39999999999998"/>
    <d v="2019-12-31T00:00:00"/>
    <n v="136"/>
    <x v="0"/>
    <n v="0.25"/>
    <x v="12"/>
    <x v="12"/>
  </r>
  <r>
    <s v="VOP9A7Y4C5XSM2LLT0UJ"/>
    <x v="7"/>
    <x v="10"/>
    <n v="810"/>
    <x v="12"/>
    <n v="32.400000000000006"/>
    <n v="218.70000000000002"/>
    <d v="2019-12-31T00:00:00"/>
    <n v="321"/>
    <x v="0"/>
    <n v="0.25"/>
    <x v="13"/>
    <x v="13"/>
  </r>
  <r>
    <s v="E2JF4LIQNYTDKDBGMJS0"/>
    <x v="8"/>
    <x v="11"/>
    <n v="600"/>
    <x v="13"/>
    <n v="12"/>
    <n v="102"/>
    <d v="2019-12-31T00:00:00"/>
    <n v="204"/>
    <x v="0"/>
    <n v="0.25"/>
    <x v="14"/>
    <x v="14"/>
  </r>
  <r>
    <s v="AO360LVKUYJSSGL5T5MF"/>
    <x v="1"/>
    <x v="1"/>
    <n v="4560"/>
    <x v="14"/>
    <n v="91.199999999999989"/>
    <n v="1322.4"/>
    <d v="2019-12-31T00:00:00"/>
    <n v="331"/>
    <x v="0"/>
    <n v="0.25"/>
    <x v="15"/>
    <x v="15"/>
  </r>
  <r>
    <s v="P73F1OA46H2JE3EF83ZM"/>
    <x v="0"/>
    <x v="3"/>
    <n v="1240"/>
    <x v="15"/>
    <n v="111.6"/>
    <n v="186"/>
    <d v="2019-12-31T00:00:00"/>
    <n v="9"/>
    <x v="1"/>
    <n v="8.0000000000000002E-3"/>
    <x v="16"/>
    <x v="16"/>
  </r>
  <r>
    <s v="S09LSXPASD6KXLHZRZWL"/>
    <x v="8"/>
    <x v="9"/>
    <n v="1800"/>
    <x v="13"/>
    <n v="126"/>
    <n v="486"/>
    <d v="2019-12-31T00:00:00"/>
    <n v="204"/>
    <x v="0"/>
    <n v="0.25"/>
    <x v="17"/>
    <x v="17"/>
  </r>
  <r>
    <s v="NGH8EC7PL1MS7W6UT8RL"/>
    <x v="3"/>
    <x v="12"/>
    <n v="190"/>
    <x v="16"/>
    <n v="7.6"/>
    <n v="57"/>
    <d v="2019-12-31T00:00:00"/>
    <n v="241"/>
    <x v="0"/>
    <n v="0.25"/>
    <x v="18"/>
    <x v="18"/>
  </r>
  <r>
    <s v="D3VYGIWGH421Q5JSCEKI"/>
    <x v="5"/>
    <x v="13"/>
    <n v="1560"/>
    <x v="17"/>
    <n v="15.600000000000001"/>
    <n v="358.8"/>
    <d v="2019-12-31T00:00:00"/>
    <n v="41"/>
    <x v="3"/>
    <n v="0.04"/>
    <x v="19"/>
    <x v="19"/>
  </r>
  <r>
    <s v="7BKSQOA5XQ50L9DLAXUB"/>
    <x v="0"/>
    <x v="1"/>
    <n v="3600"/>
    <x v="18"/>
    <n v="216"/>
    <n v="540"/>
    <d v="2019-12-31T00:00:00"/>
    <n v="46"/>
    <x v="3"/>
    <n v="0.04"/>
    <x v="20"/>
    <x v="20"/>
  </r>
  <r>
    <s v="3XJQHRN1HU7295SB6QUL"/>
    <x v="9"/>
    <x v="13"/>
    <n v="660"/>
    <x v="19"/>
    <n v="59.400000000000006"/>
    <n v="151.80000000000001"/>
    <d v="2019-12-31T00:00:00"/>
    <n v="48"/>
    <x v="3"/>
    <n v="0.04"/>
    <x v="21"/>
    <x v="21"/>
  </r>
  <r>
    <s v="KDX14V662HP7B4E019WN"/>
    <x v="6"/>
    <x v="14"/>
    <n v="2160"/>
    <x v="20"/>
    <n v="64.800000000000011"/>
    <n v="648"/>
    <d v="2019-12-31T00:00:00"/>
    <n v="266"/>
    <x v="0"/>
    <n v="0.25"/>
    <x v="22"/>
    <x v="22"/>
  </r>
  <r>
    <s v="FWXXB3LA360PZJJMPCVH"/>
    <x v="1"/>
    <x v="12"/>
    <n v="3230"/>
    <x v="21"/>
    <n v="355.3"/>
    <n v="936.7"/>
    <d v="2019-12-31T00:00:00"/>
    <n v="353"/>
    <x v="0"/>
    <n v="0.25"/>
    <x v="23"/>
    <x v="23"/>
  </r>
  <r>
    <s v="EDHVY1DB5HXY64GZ4SRK"/>
    <x v="6"/>
    <x v="10"/>
    <n v="3720"/>
    <x v="22"/>
    <n v="74.400000000000006"/>
    <n v="669.59999999999991"/>
    <d v="2019-12-31T00:00:00"/>
    <n v="284"/>
    <x v="0"/>
    <n v="0.25"/>
    <x v="24"/>
    <x v="24"/>
  </r>
  <r>
    <s v="YAPHCKUECW0590JG1D27"/>
    <x v="2"/>
    <x v="5"/>
    <n v="2070"/>
    <x v="23"/>
    <n v="517.5"/>
    <n v="662.4"/>
    <d v="2019-12-31T00:00:00"/>
    <n v="194"/>
    <x v="0"/>
    <n v="0.25"/>
    <x v="25"/>
    <x v="25"/>
  </r>
  <r>
    <s v="YO2QTF3MKJ4WYG2REMGJ"/>
    <x v="6"/>
    <x v="4"/>
    <n v="960"/>
    <x v="21"/>
    <n v="19.2"/>
    <n v="192"/>
    <d v="2019-12-31T00:00:00"/>
    <n v="353"/>
    <x v="0"/>
    <n v="0.25"/>
    <x v="26"/>
    <x v="26"/>
  </r>
  <r>
    <s v="SLWSW3WJ3EPDX0LNQI5R"/>
    <x v="3"/>
    <x v="0"/>
    <n v="1056"/>
    <x v="24"/>
    <n v="52.800000000000004"/>
    <n v="253.44"/>
    <d v="2019-12-31T00:00:00"/>
    <n v="47"/>
    <x v="3"/>
    <n v="0.04"/>
    <x v="27"/>
    <x v="27"/>
  </r>
  <r>
    <s v="RDW9BKHONRLN1536YWB6"/>
    <x v="6"/>
    <x v="15"/>
    <n v="190"/>
    <x v="25"/>
    <n v="1.9"/>
    <n v="53.2"/>
    <d v="2019-12-31T00:00:00"/>
    <n v="198"/>
    <x v="0"/>
    <n v="0.25"/>
    <x v="28"/>
    <x v="28"/>
  </r>
  <r>
    <s v="H4EI0FH4N3BS518ZJLIF"/>
    <x v="5"/>
    <x v="16"/>
    <n v="5600"/>
    <x v="26"/>
    <n v="168"/>
    <n v="1176"/>
    <d v="2019-12-31T00:00:00"/>
    <n v="2"/>
    <x v="1"/>
    <n v="8.0000000000000002E-3"/>
    <x v="29"/>
    <x v="29"/>
  </r>
  <r>
    <s v="GM4PVVHGSLUKOA8IQA5Z"/>
    <x v="2"/>
    <x v="16"/>
    <n v="1840"/>
    <x v="27"/>
    <n v="460"/>
    <n v="1582.4"/>
    <d v="2019-12-31T00:00:00"/>
    <n v="120"/>
    <x v="2"/>
    <n v="0.2"/>
    <x v="30"/>
    <x v="30"/>
  </r>
  <r>
    <s v="ZOAVW4V6EBSQ71HAT5KZ"/>
    <x v="4"/>
    <x v="7"/>
    <n v="1976.0000000000002"/>
    <x v="28"/>
    <n v="197.60000000000002"/>
    <n v="731.12000000000012"/>
    <d v="2019-12-31T00:00:00"/>
    <n v="8"/>
    <x v="1"/>
    <n v="8.0000000000000002E-3"/>
    <x v="31"/>
    <x v="31"/>
  </r>
  <r>
    <s v="VHG7GQZHTADFBGYTTZQM"/>
    <x v="4"/>
    <x v="17"/>
    <n v="1210"/>
    <x v="20"/>
    <n v="157.30000000000001"/>
    <n v="314.60000000000002"/>
    <d v="2019-12-31T00:00:00"/>
    <n v="266"/>
    <x v="0"/>
    <n v="0.25"/>
    <x v="32"/>
    <x v="32"/>
  </r>
  <r>
    <s v="DA1UH9Q7X5K0V47TOFDV"/>
    <x v="1"/>
    <x v="16"/>
    <n v="1200"/>
    <x v="29"/>
    <n v="192"/>
    <n v="420"/>
    <d v="2019-12-31T00:00:00"/>
    <n v="326"/>
    <x v="0"/>
    <n v="0.25"/>
    <x v="33"/>
    <x v="33"/>
  </r>
  <r>
    <s v="L1FAVKJGZ6TDDH7FDZG9"/>
    <x v="9"/>
    <x v="18"/>
    <n v="2700"/>
    <x v="30"/>
    <n v="162"/>
    <n v="540"/>
    <d v="2019-12-31T00:00:00"/>
    <n v="220"/>
    <x v="0"/>
    <n v="0.25"/>
    <x v="34"/>
    <x v="34"/>
  </r>
  <r>
    <s v="V5SFGCR05JCQLR9LJLP7"/>
    <x v="8"/>
    <x v="6"/>
    <n v="540"/>
    <x v="31"/>
    <n v="54"/>
    <n v="113.4"/>
    <d v="2019-12-31T00:00:00"/>
    <n v="161"/>
    <x v="0"/>
    <n v="0.25"/>
    <x v="35"/>
    <x v="35"/>
  </r>
  <r>
    <s v="XZRNIM0DAGWMEPVMVF7S"/>
    <x v="2"/>
    <x v="19"/>
    <n v="1560"/>
    <x v="32"/>
    <n v="312"/>
    <n v="1029.5999999999999"/>
    <d v="2019-12-31T00:00:00"/>
    <n v="149"/>
    <x v="0"/>
    <n v="0.25"/>
    <x v="36"/>
    <x v="36"/>
  </r>
  <r>
    <s v="TMGMRPXTUDR2JY61RYQQ"/>
    <x v="7"/>
    <x v="20"/>
    <n v="1980"/>
    <x v="33"/>
    <n v="79.2"/>
    <n v="732.6"/>
    <d v="2019-12-31T00:00:00"/>
    <n v="242"/>
    <x v="0"/>
    <n v="0.25"/>
    <x v="37"/>
    <x v="37"/>
  </r>
  <r>
    <s v="V3F371DYN6HEA3CA0QW2"/>
    <x v="3"/>
    <x v="10"/>
    <n v="2400"/>
    <x v="7"/>
    <n v="240"/>
    <n v="672"/>
    <d v="2019-12-31T00:00:00"/>
    <n v="268"/>
    <x v="0"/>
    <n v="0.25"/>
    <x v="38"/>
    <x v="38"/>
  </r>
  <r>
    <s v="G25KURPL4HH1TYI0IKNK"/>
    <x v="4"/>
    <x v="6"/>
    <n v="480"/>
    <x v="34"/>
    <n v="19.2"/>
    <n v="144"/>
    <d v="2019-12-31T00:00:00"/>
    <n v="311"/>
    <x v="0"/>
    <n v="0.25"/>
    <x v="39"/>
    <x v="39"/>
  </r>
  <r>
    <s v="77AN9UTRQ7TO2E1AJCAN"/>
    <x v="4"/>
    <x v="9"/>
    <n v="630"/>
    <x v="35"/>
    <n v="119.7"/>
    <n v="170.10000000000002"/>
    <d v="2019-12-31T00:00:00"/>
    <n v="246"/>
    <x v="0"/>
    <n v="0.25"/>
    <x v="40"/>
    <x v="40"/>
  </r>
  <r>
    <s v="JP0DG5U9H58IP9VVWLXW"/>
    <x v="6"/>
    <x v="5"/>
    <n v="440"/>
    <x v="36"/>
    <n v="4.4000000000000004"/>
    <n v="92.4"/>
    <d v="2019-12-31T00:00:00"/>
    <n v="85"/>
    <x v="4"/>
    <n v="0.15"/>
    <x v="41"/>
    <x v="41"/>
  </r>
  <r>
    <s v="D9ODQJHQZ8DWHOI9ASOY"/>
    <x v="7"/>
    <x v="17"/>
    <n v="4560"/>
    <x v="37"/>
    <n v="592.79999999999995"/>
    <n v="2143.1999999999998"/>
    <d v="2019-12-31T00:00:00"/>
    <n v="203"/>
    <x v="0"/>
    <n v="0.25"/>
    <x v="42"/>
    <x v="42"/>
  </r>
  <r>
    <s v="81K6D55FNQCRI5FBZPLC"/>
    <x v="9"/>
    <x v="21"/>
    <n v="5580"/>
    <x v="38"/>
    <n v="223.2"/>
    <n v="1060.2"/>
    <d v="2019-12-31T00:00:00"/>
    <n v="210"/>
    <x v="0"/>
    <n v="0.25"/>
    <x v="43"/>
    <x v="43"/>
  </r>
  <r>
    <s v="IXVL7LCLLS8XC4736CEB"/>
    <x v="1"/>
    <x v="8"/>
    <n v="630"/>
    <x v="39"/>
    <n v="6.3"/>
    <n v="296.10000000000002"/>
    <d v="2019-12-31T00:00:00"/>
    <n v="236"/>
    <x v="0"/>
    <n v="0.25"/>
    <x v="44"/>
    <x v="44"/>
  </r>
  <r>
    <s v="BH05YI2YA23MYQ4PK6KS"/>
    <x v="5"/>
    <x v="2"/>
    <n v="1728"/>
    <x v="40"/>
    <n v="155.51999999999998"/>
    <n v="380.16000000000008"/>
    <d v="2019-12-31T00:00:00"/>
    <n v="269"/>
    <x v="0"/>
    <n v="0.25"/>
    <x v="45"/>
    <x v="45"/>
  </r>
  <r>
    <s v="1X4T6187SC7087FUG82A"/>
    <x v="4"/>
    <x v="8"/>
    <n v="1980"/>
    <x v="41"/>
    <n v="59.400000000000006"/>
    <n v="990"/>
    <d v="2019-12-31T00:00:00"/>
    <n v="191"/>
    <x v="0"/>
    <n v="0.25"/>
    <x v="46"/>
    <x v="46"/>
  </r>
  <r>
    <s v="AP5BEE3EM6TIGAJWBSGT"/>
    <x v="9"/>
    <x v="1"/>
    <n v="3960"/>
    <x v="1"/>
    <n v="79.2"/>
    <n v="1029.5999999999999"/>
    <d v="2019-12-31T00:00:00"/>
    <n v="345"/>
    <x v="0"/>
    <n v="0.25"/>
    <x v="36"/>
    <x v="36"/>
  </r>
  <r>
    <s v="IPVLPJOV4XHI7Q8ZIRN4"/>
    <x v="5"/>
    <x v="13"/>
    <n v="2640"/>
    <x v="42"/>
    <n v="132"/>
    <n v="396"/>
    <d v="2019-12-31T00:00:00"/>
    <n v="38"/>
    <x v="3"/>
    <n v="0.04"/>
    <x v="47"/>
    <x v="47"/>
  </r>
  <r>
    <s v="66EHSWVX5FLHWSZ9POVF"/>
    <x v="4"/>
    <x v="22"/>
    <n v="1400"/>
    <x v="43"/>
    <n v="70"/>
    <n v="490"/>
    <d v="2019-12-31T00:00:00"/>
    <n v="162"/>
    <x v="0"/>
    <n v="0.25"/>
    <x v="48"/>
    <x v="48"/>
  </r>
  <r>
    <s v="H8B08JBXS1TOWBJH3XMS"/>
    <x v="2"/>
    <x v="22"/>
    <n v="992"/>
    <x v="44"/>
    <n v="257.92"/>
    <n v="624.96"/>
    <d v="2019-12-31T00:00:00"/>
    <n v="91"/>
    <x v="2"/>
    <n v="0.2"/>
    <x v="49"/>
    <x v="49"/>
  </r>
  <r>
    <s v="ZHV1AY8PT2RPAOX2HJDJ"/>
    <x v="3"/>
    <x v="2"/>
    <n v="2640"/>
    <x v="45"/>
    <n v="158.4"/>
    <n v="580.79999999999995"/>
    <d v="2019-12-31T00:00:00"/>
    <n v="227"/>
    <x v="0"/>
    <n v="0.25"/>
    <x v="50"/>
    <x v="50"/>
  </r>
  <r>
    <s v="CESS0HGRLR9MLIQFZYL3"/>
    <x v="9"/>
    <x v="19"/>
    <n v="960"/>
    <x v="46"/>
    <n v="38.4"/>
    <n v="163.19999999999999"/>
    <d v="2019-12-31T00:00:00"/>
    <n v="215"/>
    <x v="0"/>
    <n v="0.25"/>
    <x v="51"/>
    <x v="51"/>
  </r>
  <r>
    <s v="YY1YLMLFMD88XM239AHR"/>
    <x v="3"/>
    <x v="20"/>
    <n v="4400"/>
    <x v="47"/>
    <n v="220"/>
    <n v="968"/>
    <d v="2019-12-31T00:00:00"/>
    <n v="88"/>
    <x v="4"/>
    <n v="0.15"/>
    <x v="50"/>
    <x v="52"/>
  </r>
  <r>
    <s v="8BI3P66MILSGTEGQTEUU"/>
    <x v="2"/>
    <x v="10"/>
    <n v="4320"/>
    <x v="48"/>
    <n v="302.39999999999998"/>
    <n v="2116.8000000000002"/>
    <d v="2019-12-31T00:00:00"/>
    <n v="185"/>
    <x v="0"/>
    <n v="0.25"/>
    <x v="52"/>
    <x v="53"/>
  </r>
  <r>
    <s v="ZE0DOWNCQN4B8QMJVWGE"/>
    <x v="3"/>
    <x v="21"/>
    <n v="198"/>
    <x v="49"/>
    <n v="7.92"/>
    <n v="37.619999999999997"/>
    <d v="2019-12-31T00:00:00"/>
    <n v="174"/>
    <x v="0"/>
    <n v="0.25"/>
    <x v="53"/>
    <x v="54"/>
  </r>
  <r>
    <s v="4SGS38MDFWMXM8XIP1AI"/>
    <x v="3"/>
    <x v="17"/>
    <n v="4370"/>
    <x v="50"/>
    <n v="305.89999999999998"/>
    <n v="1048.8"/>
    <d v="2019-12-31T00:00:00"/>
    <n v="159"/>
    <x v="0"/>
    <n v="0.25"/>
    <x v="54"/>
    <x v="55"/>
  </r>
  <r>
    <s v="RXO4KNT6XHEFIULKLKO1"/>
    <x v="0"/>
    <x v="5"/>
    <n v="1520"/>
    <x v="51"/>
    <n v="60.8"/>
    <n v="319.20000000000005"/>
    <d v="2019-12-31T00:00:00"/>
    <n v="338"/>
    <x v="0"/>
    <n v="0.25"/>
    <x v="55"/>
    <x v="56"/>
  </r>
  <r>
    <s v="ARHEMHP05V6VJCUROJKS"/>
    <x v="3"/>
    <x v="18"/>
    <n v="640"/>
    <x v="52"/>
    <n v="19.2"/>
    <n v="96"/>
    <d v="2019-12-31T00:00:00"/>
    <n v="39"/>
    <x v="3"/>
    <n v="0.04"/>
    <x v="56"/>
    <x v="57"/>
  </r>
  <r>
    <s v="HE8H3DBX4GMHBH57PX54"/>
    <x v="7"/>
    <x v="19"/>
    <n v="3720"/>
    <x v="53"/>
    <n v="520.79999999999995"/>
    <n v="1264.8"/>
    <d v="2019-12-31T00:00:00"/>
    <n v="339"/>
    <x v="0"/>
    <n v="0.25"/>
    <x v="57"/>
    <x v="58"/>
  </r>
  <r>
    <s v="SM7KZIRSW039RSD8XJ4E"/>
    <x v="9"/>
    <x v="6"/>
    <n v="880"/>
    <x v="54"/>
    <n v="35.200000000000003"/>
    <n v="255.2"/>
    <d v="2019-12-31T00:00:00"/>
    <n v="320"/>
    <x v="0"/>
    <n v="0.25"/>
    <x v="58"/>
    <x v="59"/>
  </r>
  <r>
    <s v="1EKE7VOKZLFN0PS0X3VK"/>
    <x v="0"/>
    <x v="20"/>
    <n v="90"/>
    <x v="55"/>
    <n v="2.7"/>
    <n v="23.4"/>
    <d v="2019-12-31T00:00:00"/>
    <n v="271"/>
    <x v="0"/>
    <n v="0.25"/>
    <x v="59"/>
    <x v="60"/>
  </r>
  <r>
    <s v="7FI7JOSYRE1Q3Q7N5SM2"/>
    <x v="7"/>
    <x v="1"/>
    <n v="1240"/>
    <x v="56"/>
    <n v="223.2"/>
    <n v="620"/>
    <d v="2019-12-31T00:00:00"/>
    <n v="244"/>
    <x v="0"/>
    <n v="0.25"/>
    <x v="60"/>
    <x v="61"/>
  </r>
  <r>
    <s v="XENLR2K80F8TXTZ16N7V"/>
    <x v="9"/>
    <x v="21"/>
    <n v="528"/>
    <x v="57"/>
    <n v="5.28"/>
    <n v="153.12"/>
    <d v="2019-12-31T00:00:00"/>
    <n v="243"/>
    <x v="0"/>
    <n v="0.25"/>
    <x v="61"/>
    <x v="62"/>
  </r>
  <r>
    <s v="77EXXYLDRB8HXA0VMSL8"/>
    <x v="8"/>
    <x v="13"/>
    <n v="4400"/>
    <x v="58"/>
    <n v="44"/>
    <n v="1320"/>
    <d v="2019-12-31T00:00:00"/>
    <n v="307"/>
    <x v="0"/>
    <n v="0.25"/>
    <x v="62"/>
    <x v="63"/>
  </r>
  <r>
    <s v="RYSW5X8MY4F6LQ79NT4Z"/>
    <x v="3"/>
    <x v="0"/>
    <n v="1344"/>
    <x v="59"/>
    <n v="120.96000000000002"/>
    <n v="322.56"/>
    <d v="2019-12-31T00:00:00"/>
    <n v="121"/>
    <x v="0"/>
    <n v="0.25"/>
    <x v="10"/>
    <x v="10"/>
  </r>
  <r>
    <s v="84ZB0IY5KVMNWF8L1S1D"/>
    <x v="6"/>
    <x v="6"/>
    <n v="6160"/>
    <x v="60"/>
    <n v="431.2"/>
    <n v="1848"/>
    <d v="2019-12-31T00:00:00"/>
    <n v="169"/>
    <x v="0"/>
    <n v="0.25"/>
    <x v="63"/>
    <x v="64"/>
  </r>
  <r>
    <s v="T6TBBKTMYYH9VJUTK4E9"/>
    <x v="3"/>
    <x v="11"/>
    <n v="360"/>
    <x v="61"/>
    <n v="28.799999999999997"/>
    <n v="82.8"/>
    <d v="2019-12-31T00:00:00"/>
    <n v="4"/>
    <x v="1"/>
    <n v="8.0000000000000002E-3"/>
    <x v="64"/>
    <x v="65"/>
  </r>
  <r>
    <s v="D9TJPAYNM12M4EX60PY5"/>
    <x v="4"/>
    <x v="0"/>
    <n v="4650"/>
    <x v="62"/>
    <n v="883.5"/>
    <n v="1674"/>
    <d v="2019-12-31T00:00:00"/>
    <n v="235"/>
    <x v="0"/>
    <n v="0.25"/>
    <x v="65"/>
    <x v="66"/>
  </r>
  <r>
    <s v="MW4E0WESGOM3AFX0RLAU"/>
    <x v="2"/>
    <x v="1"/>
    <n v="2750"/>
    <x v="16"/>
    <n v="440"/>
    <n v="2612.5"/>
    <d v="2019-12-31T00:00:00"/>
    <n v="241"/>
    <x v="0"/>
    <n v="0.25"/>
    <x v="66"/>
    <x v="67"/>
  </r>
  <r>
    <s v="BXEMQ4XMJEG4WRDO5OEK"/>
    <x v="9"/>
    <x v="11"/>
    <n v="2728"/>
    <x v="12"/>
    <n v="27.28"/>
    <n v="491.04000000000008"/>
    <d v="2019-12-31T00:00:00"/>
    <n v="321"/>
    <x v="0"/>
    <n v="0.25"/>
    <x v="67"/>
    <x v="68"/>
  </r>
  <r>
    <s v="6CFIUZ0693OALBYQR9RH"/>
    <x v="9"/>
    <x v="7"/>
    <n v="1210"/>
    <x v="63"/>
    <n v="108.9"/>
    <n v="242"/>
    <d v="2019-12-31T00:00:00"/>
    <n v="56"/>
    <x v="3"/>
    <n v="0.04"/>
    <x v="68"/>
    <x v="69"/>
  </r>
  <r>
    <s v="W96ZDOJBMXVA35LZ4W5W"/>
    <x v="2"/>
    <x v="15"/>
    <n v="2790"/>
    <x v="64"/>
    <n v="418.5"/>
    <n v="2148.3000000000002"/>
    <d v="2019-12-31T00:00:00"/>
    <n v="156"/>
    <x v="0"/>
    <n v="0.25"/>
    <x v="69"/>
    <x v="70"/>
  </r>
  <r>
    <s v="ABSUAFFYDEM3P939JGAG"/>
    <x v="6"/>
    <x v="22"/>
    <n v="4620"/>
    <x v="65"/>
    <n v="462"/>
    <n v="739.2"/>
    <d v="2019-12-31T00:00:00"/>
    <n v="312"/>
    <x v="0"/>
    <n v="0.25"/>
    <x v="70"/>
    <x v="71"/>
  </r>
  <r>
    <s v="M6SZI5DRNCMKPMYE4384"/>
    <x v="2"/>
    <x v="14"/>
    <n v="2170"/>
    <x v="66"/>
    <n v="477.40000000000003"/>
    <n v="1041.5999999999999"/>
    <d v="2019-12-31T00:00:00"/>
    <n v="63"/>
    <x v="4"/>
    <n v="0.15"/>
    <x v="71"/>
    <x v="72"/>
  </r>
  <r>
    <s v="8I97DVHPKGUGMO4ZUSA1"/>
    <x v="6"/>
    <x v="18"/>
    <n v="3800"/>
    <x v="67"/>
    <n v="380"/>
    <n v="646"/>
    <d v="2019-12-31T00:00:00"/>
    <n v="202"/>
    <x v="0"/>
    <n v="0.25"/>
    <x v="72"/>
    <x v="73"/>
  </r>
  <r>
    <s v="Q1ZJ0N4UED2CGDOIS49V"/>
    <x v="7"/>
    <x v="16"/>
    <n v="3276"/>
    <x v="68"/>
    <n v="98.280000000000015"/>
    <n v="1244.8800000000001"/>
    <d v="2019-12-31T00:00:00"/>
    <n v="138"/>
    <x v="0"/>
    <n v="0.25"/>
    <x v="73"/>
    <x v="74"/>
  </r>
  <r>
    <s v="2WS42XTEAAY26IG9ND8D"/>
    <x v="6"/>
    <x v="2"/>
    <n v="1360"/>
    <x v="69"/>
    <n v="13.600000000000001"/>
    <n v="217.60000000000002"/>
    <d v="2019-12-31T00:00:00"/>
    <n v="318"/>
    <x v="0"/>
    <n v="0.25"/>
    <x v="74"/>
    <x v="75"/>
  </r>
  <r>
    <s v="53R35AGH1N066N57FXPA"/>
    <x v="0"/>
    <x v="13"/>
    <n v="3080"/>
    <x v="51"/>
    <n v="154"/>
    <n v="585.20000000000005"/>
    <d v="2019-12-31T00:00:00"/>
    <n v="338"/>
    <x v="0"/>
    <n v="0.25"/>
    <x v="75"/>
    <x v="76"/>
  </r>
  <r>
    <s v="4249AV784R1H5WT10XND"/>
    <x v="7"/>
    <x v="13"/>
    <n v="400"/>
    <x v="70"/>
    <n v="20"/>
    <n v="156"/>
    <d v="2019-12-31T00:00:00"/>
    <n v="82"/>
    <x v="4"/>
    <n v="0.15"/>
    <x v="76"/>
    <x v="77"/>
  </r>
  <r>
    <s v="8NYV0UA28FJ3F10NUUF8"/>
    <x v="4"/>
    <x v="4"/>
    <n v="150"/>
    <x v="71"/>
    <n v="24"/>
    <n v="64.5"/>
    <d v="2019-12-31T00:00:00"/>
    <n v="104"/>
    <x v="2"/>
    <n v="0.2"/>
    <x v="77"/>
    <x v="78"/>
  </r>
  <r>
    <s v="WVYO0RC6E01XIVE5DA0W"/>
    <x v="5"/>
    <x v="13"/>
    <n v="1320"/>
    <x v="72"/>
    <n v="118.80000000000001"/>
    <n v="382.8"/>
    <d v="2019-12-31T00:00:00"/>
    <n v="221"/>
    <x v="0"/>
    <n v="0.25"/>
    <x v="78"/>
    <x v="79"/>
  </r>
  <r>
    <s v="VCHEQVSD6274PCSZ703Y"/>
    <x v="4"/>
    <x v="15"/>
    <n v="3276"/>
    <x v="73"/>
    <n v="622.44000000000005"/>
    <n v="1572.4800000000002"/>
    <d v="2019-12-31T00:00:00"/>
    <n v="259"/>
    <x v="0"/>
    <n v="0.25"/>
    <x v="79"/>
    <x v="80"/>
  </r>
  <r>
    <s v="UFH5W5MHGKFC20JH99VJ"/>
    <x v="8"/>
    <x v="2"/>
    <n v="1701"/>
    <x v="74"/>
    <n v="136.07999999999998"/>
    <n v="391.22999999999996"/>
    <d v="2019-12-31T00:00:00"/>
    <n v="309"/>
    <x v="0"/>
    <n v="0.25"/>
    <x v="80"/>
    <x v="81"/>
  </r>
  <r>
    <s v="8XUSTJM66AWY91WZ9UP6"/>
    <x v="2"/>
    <x v="10"/>
    <n v="3230"/>
    <x v="75"/>
    <n v="904.4"/>
    <n v="2551.6999999999998"/>
    <d v="2019-12-31T00:00:00"/>
    <n v="356"/>
    <x v="0"/>
    <n v="0.25"/>
    <x v="81"/>
    <x v="82"/>
  </r>
  <r>
    <s v="PISSNB9HXQ8E4LIND2MZ"/>
    <x v="5"/>
    <x v="17"/>
    <n v="1080"/>
    <x v="76"/>
    <n v="75.599999999999994"/>
    <n v="313.2"/>
    <d v="2019-12-31T00:00:00"/>
    <n v="334"/>
    <x v="0"/>
    <n v="0.25"/>
    <x v="82"/>
    <x v="83"/>
  </r>
  <r>
    <s v="99IDSZMH0E5DWIE1068D"/>
    <x v="9"/>
    <x v="6"/>
    <n v="950"/>
    <x v="77"/>
    <n v="76"/>
    <n v="142.5"/>
    <d v="2019-12-31T00:00:00"/>
    <n v="130"/>
    <x v="0"/>
    <n v="0.25"/>
    <x v="83"/>
    <x v="84"/>
  </r>
  <r>
    <s v="9JOJ4GECVR36LG8AEUCM"/>
    <x v="8"/>
    <x v="10"/>
    <n v="1530"/>
    <x v="78"/>
    <n v="91.8"/>
    <n v="260.10000000000002"/>
    <d v="2019-12-31T00:00:00"/>
    <n v="319"/>
    <x v="0"/>
    <n v="0.25"/>
    <x v="84"/>
    <x v="85"/>
  </r>
  <r>
    <s v="WC21823LCWEMMZQTUOI8"/>
    <x v="6"/>
    <x v="19"/>
    <n v="3720"/>
    <x v="79"/>
    <n v="111.6"/>
    <n v="706.80000000000007"/>
    <d v="2019-12-31T00:00:00"/>
    <n v="89"/>
    <x v="4"/>
    <n v="0.15"/>
    <x v="85"/>
    <x v="86"/>
  </r>
  <r>
    <s v="5N26A25RLCVQOD7MHWEA"/>
    <x v="4"/>
    <x v="5"/>
    <n v="5890"/>
    <x v="13"/>
    <n v="589"/>
    <n v="2945"/>
    <d v="2019-12-31T00:00:00"/>
    <n v="204"/>
    <x v="0"/>
    <n v="0.25"/>
    <x v="86"/>
    <x v="87"/>
  </r>
  <r>
    <s v="IUPJZGHHJ6TDURO0UX0X"/>
    <x v="8"/>
    <x v="15"/>
    <n v="720"/>
    <x v="32"/>
    <n v="28.799999999999997"/>
    <n v="108"/>
    <d v="2019-12-31T00:00:00"/>
    <n v="149"/>
    <x v="0"/>
    <n v="0.25"/>
    <x v="87"/>
    <x v="88"/>
  </r>
  <r>
    <s v="RKIVXMJ6DR4YEMSCNBLN"/>
    <x v="9"/>
    <x v="10"/>
    <n v="1152"/>
    <x v="80"/>
    <n v="69.12"/>
    <n v="241.92000000000004"/>
    <d v="2019-12-31T00:00:00"/>
    <n v="363"/>
    <x v="0"/>
    <n v="0.25"/>
    <x v="88"/>
    <x v="89"/>
  </r>
  <r>
    <s v="162CTLIMMYDCXRA7N2UY"/>
    <x v="3"/>
    <x v="10"/>
    <n v="990"/>
    <x v="81"/>
    <n v="19.8"/>
    <n v="267.3"/>
    <d v="2019-12-31T00:00:00"/>
    <n v="65"/>
    <x v="4"/>
    <n v="0.15"/>
    <x v="89"/>
    <x v="90"/>
  </r>
  <r>
    <s v="6EPFG5WN7MFAJPEGJ311"/>
    <x v="8"/>
    <x v="15"/>
    <n v="540"/>
    <x v="82"/>
    <n v="32.400000000000006"/>
    <n v="91.8"/>
    <d v="2019-12-31T00:00:00"/>
    <n v="254"/>
    <x v="0"/>
    <n v="0.25"/>
    <x v="90"/>
    <x v="91"/>
  </r>
  <r>
    <s v="QSQLGUH5Z9QPZVRCXCGL"/>
    <x v="6"/>
    <x v="12"/>
    <n v="330"/>
    <x v="83"/>
    <n v="9.9"/>
    <n v="69.3"/>
    <d v="2019-12-31T00:00:00"/>
    <n v="362"/>
    <x v="0"/>
    <n v="0.25"/>
    <x v="91"/>
    <x v="92"/>
  </r>
  <r>
    <s v="FCY2D2WR4YTXPGLYT0AE"/>
    <x v="0"/>
    <x v="20"/>
    <n v="1860"/>
    <x v="84"/>
    <n v="55.8"/>
    <n v="316.2"/>
    <d v="2019-12-31T00:00:00"/>
    <n v="151"/>
    <x v="0"/>
    <n v="0.25"/>
    <x v="92"/>
    <x v="93"/>
  </r>
  <r>
    <s v="8DOKJUM3MQKFMAGSJ3SL"/>
    <x v="3"/>
    <x v="22"/>
    <n v="81"/>
    <x v="85"/>
    <n v="3.24"/>
    <n v="15.39"/>
    <d v="2019-12-31T00:00:00"/>
    <n v="117"/>
    <x v="2"/>
    <n v="0.2"/>
    <x v="93"/>
    <x v="94"/>
  </r>
  <r>
    <s v="UAXS9E5E3C56F7YAHU89"/>
    <x v="7"/>
    <x v="16"/>
    <n v="1836"/>
    <x v="86"/>
    <n v="165.23999999999998"/>
    <n v="550.79999999999995"/>
    <d v="2019-12-31T00:00:00"/>
    <n v="346"/>
    <x v="0"/>
    <n v="0.25"/>
    <x v="94"/>
    <x v="95"/>
  </r>
  <r>
    <s v="I78H3546AWIT4D2QS9FG"/>
    <x v="7"/>
    <x v="9"/>
    <n v="2304"/>
    <x v="87"/>
    <n v="368.64000000000004"/>
    <n v="783.36"/>
    <d v="2019-12-31T00:00:00"/>
    <n v="36"/>
    <x v="3"/>
    <n v="0.04"/>
    <x v="95"/>
    <x v="96"/>
  </r>
  <r>
    <s v="JDF863IH28KBQC3PA691"/>
    <x v="6"/>
    <x v="12"/>
    <n v="380"/>
    <x v="88"/>
    <n v="19"/>
    <n v="76"/>
    <d v="2019-12-31T00:00:00"/>
    <n v="337"/>
    <x v="0"/>
    <n v="0.25"/>
    <x v="96"/>
    <x v="97"/>
  </r>
  <r>
    <s v="SFMDBTVJOKSTYZTT9X1M"/>
    <x v="5"/>
    <x v="4"/>
    <n v="2420"/>
    <x v="89"/>
    <n v="24.2"/>
    <n v="726"/>
    <d v="2019-12-31T00:00:00"/>
    <n v="143"/>
    <x v="0"/>
    <n v="0.25"/>
    <x v="97"/>
    <x v="98"/>
  </r>
  <r>
    <s v="8OYID1Z1I35FHQYSVUAM"/>
    <x v="3"/>
    <x v="4"/>
    <n v="5600"/>
    <x v="75"/>
    <n v="224"/>
    <n v="1456"/>
    <d v="2019-12-31T00:00:00"/>
    <n v="356"/>
    <x v="0"/>
    <n v="0.25"/>
    <x v="98"/>
    <x v="99"/>
  </r>
  <r>
    <s v="DORHSC9W088EJKRNUYSW"/>
    <x v="4"/>
    <x v="4"/>
    <n v="360"/>
    <x v="60"/>
    <n v="14.399999999999999"/>
    <n v="93.6"/>
    <d v="2019-12-31T00:00:00"/>
    <n v="169"/>
    <x v="0"/>
    <n v="0.25"/>
    <x v="76"/>
    <x v="100"/>
  </r>
  <r>
    <s v="6HNDG9V0E2R0QU070LOP"/>
    <x v="9"/>
    <x v="18"/>
    <n v="1920"/>
    <x v="12"/>
    <n v="38.4"/>
    <n v="326.39999999999998"/>
    <d v="2019-12-31T00:00:00"/>
    <n v="321"/>
    <x v="0"/>
    <n v="0.25"/>
    <x v="99"/>
    <x v="101"/>
  </r>
  <r>
    <s v="HUX0Y5640WIQF6634B3E"/>
    <x v="8"/>
    <x v="18"/>
    <n v="5320"/>
    <x v="90"/>
    <n v="478.8"/>
    <n v="904.4"/>
    <d v="2019-12-31T00:00:00"/>
    <n v="176"/>
    <x v="0"/>
    <n v="0.25"/>
    <x v="100"/>
    <x v="102"/>
  </r>
  <r>
    <s v="M6HESPRGTC36DONPDH4O"/>
    <x v="6"/>
    <x v="7"/>
    <n v="5580"/>
    <x v="91"/>
    <n v="334.79999999999995"/>
    <n v="1674"/>
    <d v="2019-12-31T00:00:00"/>
    <n v="245"/>
    <x v="0"/>
    <n v="0.25"/>
    <x v="65"/>
    <x v="66"/>
  </r>
  <r>
    <s v="D68AAOT3W9LB9VNGM6FE"/>
    <x v="1"/>
    <x v="18"/>
    <n v="396"/>
    <x v="4"/>
    <n v="39.6"/>
    <n v="174.24"/>
    <d v="2019-12-31T00:00:00"/>
    <n v="108"/>
    <x v="2"/>
    <n v="0.2"/>
    <x v="101"/>
    <x v="103"/>
  </r>
  <r>
    <s v="6JEJ1HJDRTZPZ9Z84H1Y"/>
    <x v="3"/>
    <x v="12"/>
    <n v="4030"/>
    <x v="6"/>
    <n v="282.10000000000002"/>
    <n v="604.5"/>
    <d v="2019-12-31T00:00:00"/>
    <n v="190"/>
    <x v="0"/>
    <n v="0.25"/>
    <x v="102"/>
    <x v="104"/>
  </r>
  <r>
    <s v="X3IV4TZ9RBOA76MTQ869"/>
    <x v="6"/>
    <x v="3"/>
    <n v="1248"/>
    <x v="3"/>
    <n v="62.400000000000006"/>
    <n v="262.08000000000004"/>
    <d v="2019-12-31T00:00:00"/>
    <n v="306"/>
    <x v="0"/>
    <n v="0.25"/>
    <x v="103"/>
    <x v="105"/>
  </r>
  <r>
    <s v="5FLM9MN7HODGB9GWOXOK"/>
    <x v="7"/>
    <x v="0"/>
    <n v="4370"/>
    <x v="92"/>
    <n v="43.7"/>
    <n v="1616.9"/>
    <d v="2019-12-31T00:00:00"/>
    <n v="168"/>
    <x v="0"/>
    <n v="0.25"/>
    <x v="104"/>
    <x v="106"/>
  </r>
  <r>
    <s v="0IAFR2DEE8VOMRNW8U7B"/>
    <x v="1"/>
    <x v="3"/>
    <n v="3024.0000000000005"/>
    <x v="93"/>
    <n v="393.12000000000006"/>
    <n v="907.20000000000016"/>
    <d v="2019-12-31T00:00:00"/>
    <n v="12"/>
    <x v="1"/>
    <n v="8.0000000000000002E-3"/>
    <x v="105"/>
    <x v="107"/>
  </r>
  <r>
    <s v="9NATWW6X2BIPL5XA7IJA"/>
    <x v="8"/>
    <x v="6"/>
    <n v="1960"/>
    <x v="94"/>
    <n v="39.200000000000003"/>
    <n v="352.8"/>
    <d v="2019-12-31T00:00:00"/>
    <n v="115"/>
    <x v="2"/>
    <n v="0.2"/>
    <x v="106"/>
    <x v="108"/>
  </r>
  <r>
    <s v="3FISPHTZF3G92QV0LV57"/>
    <x v="0"/>
    <x v="19"/>
    <n v="3450"/>
    <x v="43"/>
    <n v="172.5"/>
    <n v="621"/>
    <d v="2019-12-31T00:00:00"/>
    <n v="162"/>
    <x v="0"/>
    <n v="0.25"/>
    <x v="107"/>
    <x v="109"/>
  </r>
  <r>
    <s v="BXCY1MPM1CO0867S06FC"/>
    <x v="2"/>
    <x v="3"/>
    <n v="360"/>
    <x v="95"/>
    <n v="72"/>
    <n v="93.6"/>
    <d v="2019-12-31T00:00:00"/>
    <n v="228"/>
    <x v="0"/>
    <n v="0.25"/>
    <x v="76"/>
    <x v="100"/>
  </r>
  <r>
    <s v="M71GIE2ALMD3BRH5UOV3"/>
    <x v="2"/>
    <x v="4"/>
    <n v="2728"/>
    <x v="96"/>
    <n v="791.12000000000012"/>
    <n v="1718.64"/>
    <d v="2019-12-31T00:00:00"/>
    <n v="24"/>
    <x v="1"/>
    <n v="8.0000000000000002E-3"/>
    <x v="108"/>
    <x v="110"/>
  </r>
  <r>
    <s v="DRS8UJN7LOQUJOQBHI7M"/>
    <x v="2"/>
    <x v="3"/>
    <n v="3420"/>
    <x v="97"/>
    <n v="205.2"/>
    <n v="1949.4"/>
    <d v="2019-12-31T00:00:00"/>
    <n v="19"/>
    <x v="1"/>
    <n v="8.0000000000000002E-3"/>
    <x v="109"/>
    <x v="111"/>
  </r>
  <r>
    <s v="GPAXWEPM6IJ8K9F98NVE"/>
    <x v="7"/>
    <x v="22"/>
    <n v="2860"/>
    <x v="72"/>
    <n v="228.79999999999998"/>
    <n v="1201.2"/>
    <d v="2019-12-31T00:00:00"/>
    <n v="221"/>
    <x v="0"/>
    <n v="0.25"/>
    <x v="110"/>
    <x v="112"/>
  </r>
  <r>
    <s v="0XN8R2RUC5NH1X2IBX5Y"/>
    <x v="8"/>
    <x v="6"/>
    <n v="2480"/>
    <x v="98"/>
    <n v="173.6"/>
    <n v="372"/>
    <d v="2019-12-31T00:00:00"/>
    <n v="257"/>
    <x v="0"/>
    <n v="0.25"/>
    <x v="111"/>
    <x v="113"/>
  </r>
  <r>
    <s v="E66MZFA19UC78GSMO5CX"/>
    <x v="4"/>
    <x v="8"/>
    <n v="2640"/>
    <x v="99"/>
    <n v="184.8"/>
    <n v="1056"/>
    <d v="2019-12-31T00:00:00"/>
    <n v="192"/>
    <x v="0"/>
    <n v="0.25"/>
    <x v="112"/>
    <x v="114"/>
  </r>
  <r>
    <s v="UDVRIBDQWQPGHLRGMSMH"/>
    <x v="3"/>
    <x v="16"/>
    <n v="1520"/>
    <x v="100"/>
    <n v="121.6"/>
    <n v="349.6"/>
    <d v="2019-12-31T00:00:00"/>
    <n v="224"/>
    <x v="0"/>
    <n v="0.25"/>
    <x v="113"/>
    <x v="115"/>
  </r>
  <r>
    <s v="2AB9SH9VMSS0TKSAUG4W"/>
    <x v="3"/>
    <x v="16"/>
    <n v="80"/>
    <x v="7"/>
    <n v="2.4"/>
    <n v="19.2"/>
    <d v="2019-12-31T00:00:00"/>
    <n v="268"/>
    <x v="0"/>
    <n v="0.25"/>
    <x v="114"/>
    <x v="116"/>
  </r>
  <r>
    <s v="D4MRRV052DPGYS2KIQU3"/>
    <x v="9"/>
    <x v="11"/>
    <n v="1200"/>
    <x v="5"/>
    <n v="12"/>
    <n v="204"/>
    <d v="2019-12-31T00:00:00"/>
    <n v="364"/>
    <x v="0"/>
    <n v="0.25"/>
    <x v="115"/>
    <x v="117"/>
  </r>
  <r>
    <s v="AXXGO0Y5RBIKHP6PI1M8"/>
    <x v="3"/>
    <x v="12"/>
    <n v="2400"/>
    <x v="101"/>
    <n v="24"/>
    <n v="600"/>
    <d v="2019-12-31T00:00:00"/>
    <n v="112"/>
    <x v="2"/>
    <n v="0.2"/>
    <x v="116"/>
    <x v="118"/>
  </r>
  <r>
    <s v="KF3JUSQQCQ9SG36PA3U2"/>
    <x v="5"/>
    <x v="17"/>
    <n v="1760"/>
    <x v="102"/>
    <n v="176"/>
    <n v="528"/>
    <d v="2019-12-31T00:00:00"/>
    <n v="302"/>
    <x v="0"/>
    <n v="0.25"/>
    <x v="117"/>
    <x v="119"/>
  </r>
  <r>
    <s v="A16WH2WU0P8U4PITXT87"/>
    <x v="8"/>
    <x v="8"/>
    <n v="2160"/>
    <x v="103"/>
    <n v="86.4"/>
    <n v="453.6"/>
    <d v="2019-12-31T00:00:00"/>
    <n v="49"/>
    <x v="3"/>
    <n v="0.04"/>
    <x v="118"/>
    <x v="120"/>
  </r>
  <r>
    <s v="FL9R1LZZ7XR6Q9DWNDPU"/>
    <x v="2"/>
    <x v="2"/>
    <n v="1100"/>
    <x v="104"/>
    <n v="275"/>
    <n v="352"/>
    <d v="2019-12-31T00:00:00"/>
    <n v="340"/>
    <x v="0"/>
    <n v="0.25"/>
    <x v="119"/>
    <x v="121"/>
  </r>
  <r>
    <s v="B01YBDNVD9LUKVGX5FHW"/>
    <x v="5"/>
    <x v="1"/>
    <n v="220"/>
    <x v="73"/>
    <n v="13.200000000000001"/>
    <n v="41.8"/>
    <d v="2019-12-31T00:00:00"/>
    <n v="259"/>
    <x v="0"/>
    <n v="0.25"/>
    <x v="120"/>
    <x v="122"/>
  </r>
  <r>
    <s v="SRGODG5W9GJDJ3K8TP8B"/>
    <x v="9"/>
    <x v="12"/>
    <n v="320"/>
    <x v="80"/>
    <n v="9.6"/>
    <n v="89.600000000000009"/>
    <d v="2019-12-31T00:00:00"/>
    <n v="363"/>
    <x v="0"/>
    <n v="0.25"/>
    <x v="121"/>
    <x v="123"/>
  </r>
  <r>
    <s v="UN6B6EWZIX8Y0J8K9YWI"/>
    <x v="3"/>
    <x v="22"/>
    <n v="2280"/>
    <x v="105"/>
    <n v="136.80000000000001"/>
    <n v="364.79999999999995"/>
    <d v="2019-12-31T00:00:00"/>
    <n v="81"/>
    <x v="4"/>
    <n v="0.15"/>
    <x v="122"/>
    <x v="124"/>
  </r>
  <r>
    <s v="3T2H1RVPBQ8KRY4AC718"/>
    <x v="8"/>
    <x v="1"/>
    <n v="560"/>
    <x v="106"/>
    <n v="33.6"/>
    <n v="123.2"/>
    <d v="2019-12-31T00:00:00"/>
    <n v="1"/>
    <x v="1"/>
    <n v="8.0000000000000002E-3"/>
    <x v="123"/>
    <x v="125"/>
  </r>
  <r>
    <s v="RIAFIKCNJRBT5RT4U4M1"/>
    <x v="6"/>
    <x v="16"/>
    <n v="4400"/>
    <x v="107"/>
    <n v="264"/>
    <n v="1232"/>
    <d v="2019-12-31T00:00:00"/>
    <n v="32"/>
    <x v="3"/>
    <n v="0.04"/>
    <x v="124"/>
    <x v="126"/>
  </r>
  <r>
    <s v="670D9L4AXQU91BBR1I7J"/>
    <x v="6"/>
    <x v="14"/>
    <n v="2420"/>
    <x v="108"/>
    <n v="242"/>
    <n v="605"/>
    <d v="2019-12-31T00:00:00"/>
    <n v="351"/>
    <x v="0"/>
    <n v="0.25"/>
    <x v="125"/>
    <x v="127"/>
  </r>
  <r>
    <s v="RYWQL7A5H2F7NLAA19Y7"/>
    <x v="5"/>
    <x v="19"/>
    <n v="2850"/>
    <x v="5"/>
    <n v="114"/>
    <n v="598.5"/>
    <d v="2019-12-31T00:00:00"/>
    <n v="364"/>
    <x v="0"/>
    <n v="0.25"/>
    <x v="126"/>
    <x v="128"/>
  </r>
  <r>
    <s v="M1GK3FICSMEH8E83NNET"/>
    <x v="8"/>
    <x v="11"/>
    <n v="729"/>
    <x v="32"/>
    <n v="14.580000000000002"/>
    <n v="116.64000000000001"/>
    <d v="2019-12-31T00:00:00"/>
    <n v="149"/>
    <x v="0"/>
    <n v="0.25"/>
    <x v="127"/>
    <x v="129"/>
  </r>
  <r>
    <s v="FNF1EQ0G099BO5XF6IRS"/>
    <x v="5"/>
    <x v="3"/>
    <n v="1368"/>
    <x v="8"/>
    <n v="95.76"/>
    <n v="396.72"/>
    <d v="2019-12-31T00:00:00"/>
    <n v="98"/>
    <x v="2"/>
    <n v="0.2"/>
    <x v="128"/>
    <x v="130"/>
  </r>
  <r>
    <s v="OG0QE616ELKD87D1IPPH"/>
    <x v="5"/>
    <x v="12"/>
    <n v="1064"/>
    <x v="86"/>
    <n v="85.12"/>
    <n v="223.44"/>
    <d v="2019-12-31T00:00:00"/>
    <n v="346"/>
    <x v="0"/>
    <n v="0.25"/>
    <x v="129"/>
    <x v="131"/>
  </r>
  <r>
    <s v="SD55K9BOG5M1CQ7EBZJY"/>
    <x v="1"/>
    <x v="3"/>
    <n v="1710"/>
    <x v="52"/>
    <n v="85.5"/>
    <n v="786.59999999999991"/>
    <d v="2019-12-31T00:00:00"/>
    <n v="39"/>
    <x v="3"/>
    <n v="0.04"/>
    <x v="130"/>
    <x v="132"/>
  </r>
  <r>
    <s v="MNOXFXKDOT2AWW3UKUXQ"/>
    <x v="7"/>
    <x v="4"/>
    <n v="1800"/>
    <x v="64"/>
    <n v="18"/>
    <n v="900"/>
    <d v="2019-12-31T00:00:00"/>
    <n v="156"/>
    <x v="0"/>
    <n v="0.25"/>
    <x v="131"/>
    <x v="133"/>
  </r>
  <r>
    <s v="XGYCWG5M6P5JM6PH84BR"/>
    <x v="1"/>
    <x v="15"/>
    <n v="240"/>
    <x v="109"/>
    <n v="33.6"/>
    <n v="60"/>
    <d v="2019-12-31T00:00:00"/>
    <n v="283"/>
    <x v="0"/>
    <n v="0.25"/>
    <x v="132"/>
    <x v="134"/>
  </r>
  <r>
    <s v="SBJQFU4JR4L7RP7QLJHE"/>
    <x v="3"/>
    <x v="3"/>
    <n v="4750"/>
    <x v="110"/>
    <n v="332.5"/>
    <n v="855"/>
    <d v="2019-12-31T00:00:00"/>
    <n v="260"/>
    <x v="0"/>
    <n v="0.25"/>
    <x v="133"/>
    <x v="135"/>
  </r>
  <r>
    <s v="H3XR9QDDBQMZ844ELGM1"/>
    <x v="9"/>
    <x v="2"/>
    <n v="1500"/>
    <x v="111"/>
    <n v="90"/>
    <n v="300"/>
    <d v="2019-12-31T00:00:00"/>
    <n v="205"/>
    <x v="0"/>
    <n v="0.25"/>
    <x v="134"/>
    <x v="136"/>
  </r>
  <r>
    <s v="EKJBVGHQMKUCIA7MZ53Q"/>
    <x v="3"/>
    <x v="16"/>
    <n v="2550"/>
    <x v="112"/>
    <n v="178.5"/>
    <n v="688.5"/>
    <d v="2019-12-31T00:00:00"/>
    <n v="250"/>
    <x v="0"/>
    <n v="0.25"/>
    <x v="135"/>
    <x v="137"/>
  </r>
  <r>
    <s v="FEZ8IK3BZ2UDO3JDGE9W"/>
    <x v="2"/>
    <x v="12"/>
    <n v="880"/>
    <x v="55"/>
    <n v="246.4"/>
    <n v="360.79999999999995"/>
    <d v="2019-12-31T00:00:00"/>
    <n v="271"/>
    <x v="0"/>
    <n v="0.25"/>
    <x v="136"/>
    <x v="138"/>
  </r>
  <r>
    <s v="P5RNPTWRLAIAWZ6K3CWE"/>
    <x v="5"/>
    <x v="5"/>
    <n v="1800"/>
    <x v="113"/>
    <n v="108"/>
    <n v="306"/>
    <d v="2019-12-31T00:00:00"/>
    <n v="182"/>
    <x v="0"/>
    <n v="0.25"/>
    <x v="137"/>
    <x v="139"/>
  </r>
  <r>
    <s v="NIZYU7O9JRUUJQ87LTQ6"/>
    <x v="9"/>
    <x v="0"/>
    <n v="1550"/>
    <x v="114"/>
    <n v="15.5"/>
    <n v="310"/>
    <d v="2019-12-31T00:00:00"/>
    <n v="177"/>
    <x v="0"/>
    <n v="0.25"/>
    <x v="138"/>
    <x v="140"/>
  </r>
  <r>
    <s v="DRB2S4CTD1CI71NSOVM7"/>
    <x v="1"/>
    <x v="20"/>
    <n v="270"/>
    <x v="59"/>
    <n v="5.4"/>
    <n v="118.80000000000001"/>
    <d v="2019-12-31T00:00:00"/>
    <n v="121"/>
    <x v="0"/>
    <n v="0.25"/>
    <x v="139"/>
    <x v="141"/>
  </r>
  <r>
    <s v="2JNGC8YCHJ67U9QOW23C"/>
    <x v="6"/>
    <x v="15"/>
    <n v="2790"/>
    <x v="15"/>
    <n v="195.3"/>
    <n v="641.70000000000005"/>
    <d v="2019-12-31T00:00:00"/>
    <n v="9"/>
    <x v="1"/>
    <n v="8.0000000000000002E-3"/>
    <x v="140"/>
    <x v="142"/>
  </r>
  <r>
    <s v="6QIBBOKFWX4Y1B8NMFVE"/>
    <x v="2"/>
    <x v="12"/>
    <n v="1408"/>
    <x v="115"/>
    <n v="84.48"/>
    <n v="901.12000000000012"/>
    <d v="2019-12-31T00:00:00"/>
    <n v="347"/>
    <x v="0"/>
    <n v="0.25"/>
    <x v="141"/>
    <x v="143"/>
  </r>
  <r>
    <s v="VH6BCSX3STIV2VS551JD"/>
    <x v="6"/>
    <x v="14"/>
    <n v="2052"/>
    <x v="116"/>
    <n v="143.64000000000001"/>
    <n v="533.52"/>
    <d v="2019-12-31T00:00:00"/>
    <n v="77"/>
    <x v="4"/>
    <n v="0.15"/>
    <x v="142"/>
    <x v="144"/>
  </r>
  <r>
    <s v="LM18TXH09M8YZB8B0YVN"/>
    <x v="0"/>
    <x v="17"/>
    <n v="3080"/>
    <x v="117"/>
    <n v="61.6"/>
    <n v="523.6"/>
    <d v="2019-12-31T00:00:00"/>
    <n v="226"/>
    <x v="0"/>
    <n v="0.25"/>
    <x v="143"/>
    <x v="145"/>
  </r>
  <r>
    <s v="44L2ZFFIHEC0KAV42JVF"/>
    <x v="5"/>
    <x v="15"/>
    <n v="4180"/>
    <x v="54"/>
    <n v="167.2"/>
    <n v="877.8"/>
    <d v="2019-12-31T00:00:00"/>
    <n v="320"/>
    <x v="0"/>
    <n v="0.25"/>
    <x v="144"/>
    <x v="146"/>
  </r>
  <r>
    <s v="I6AX3KKU42NQKGHF6UH1"/>
    <x v="1"/>
    <x v="11"/>
    <n v="4560"/>
    <x v="118"/>
    <n v="547.20000000000005"/>
    <n v="1824"/>
    <d v="2019-12-31T00:00:00"/>
    <n v="171"/>
    <x v="0"/>
    <n v="0.25"/>
    <x v="145"/>
    <x v="147"/>
  </r>
  <r>
    <s v="S8VXE1D6YF077MYB5VVV"/>
    <x v="9"/>
    <x v="7"/>
    <n v="450"/>
    <x v="119"/>
    <n v="4.5"/>
    <n v="112.5"/>
    <d v="2019-12-31T00:00:00"/>
    <n v="15"/>
    <x v="1"/>
    <n v="8.0000000000000002E-3"/>
    <x v="146"/>
    <x v="148"/>
  </r>
  <r>
    <s v="CBOAZTDOWPDELQXEZOJ6"/>
    <x v="9"/>
    <x v="2"/>
    <n v="1024"/>
    <x v="94"/>
    <n v="51.2"/>
    <n v="235.52000000000004"/>
    <d v="2019-12-31T00:00:00"/>
    <n v="115"/>
    <x v="2"/>
    <n v="0.2"/>
    <x v="147"/>
    <x v="149"/>
  </r>
  <r>
    <s v="6NMICUJ40YM5UFW7NF7Z"/>
    <x v="8"/>
    <x v="11"/>
    <n v="80"/>
    <x v="12"/>
    <n v="3.2"/>
    <n v="16"/>
    <d v="2019-12-31T00:00:00"/>
    <n v="321"/>
    <x v="0"/>
    <n v="0.25"/>
    <x v="148"/>
    <x v="150"/>
  </r>
  <r>
    <s v="2PNTMV0X57CP06O1RMZU"/>
    <x v="1"/>
    <x v="17"/>
    <n v="1050"/>
    <x v="120"/>
    <n v="73.5"/>
    <n v="420"/>
    <d v="2019-12-31T00:00:00"/>
    <n v="123"/>
    <x v="0"/>
    <n v="0.25"/>
    <x v="33"/>
    <x v="33"/>
  </r>
  <r>
    <s v="VQR8RA06C8B753XZOQYI"/>
    <x v="4"/>
    <x v="15"/>
    <n v="600"/>
    <x v="121"/>
    <n v="12"/>
    <n v="222"/>
    <d v="2019-12-31T00:00:00"/>
    <n v="127"/>
    <x v="0"/>
    <n v="0.25"/>
    <x v="149"/>
    <x v="151"/>
  </r>
  <r>
    <s v="VR9GU886VT74X7YVLVLZ"/>
    <x v="6"/>
    <x v="11"/>
    <n v="1680"/>
    <x v="45"/>
    <n v="117.6"/>
    <n v="336"/>
    <d v="2019-12-31T00:00:00"/>
    <n v="227"/>
    <x v="0"/>
    <n v="0.25"/>
    <x v="150"/>
    <x v="152"/>
  </r>
  <r>
    <s v="SY0IU2Q13V1BDZZHRX2S"/>
    <x v="5"/>
    <x v="19"/>
    <n v="1064"/>
    <x v="17"/>
    <n v="95.76"/>
    <n v="191.52"/>
    <d v="2019-12-31T00:00:00"/>
    <n v="41"/>
    <x v="3"/>
    <n v="0.04"/>
    <x v="151"/>
    <x v="153"/>
  </r>
  <r>
    <s v="HF428WY43VCJG2T9YZ5H"/>
    <x v="2"/>
    <x v="2"/>
    <n v="1200"/>
    <x v="122"/>
    <n v="24"/>
    <n v="372"/>
    <d v="2019-12-31T00:00:00"/>
    <n v="74"/>
    <x v="4"/>
    <n v="0.15"/>
    <x v="152"/>
    <x v="154"/>
  </r>
  <r>
    <s v="SX6SJ7ZDUYJ7PBIWFM6R"/>
    <x v="3"/>
    <x v="10"/>
    <n v="4536"/>
    <x v="42"/>
    <n v="45.360000000000007"/>
    <n v="1088.6400000000001"/>
    <d v="2019-12-31T00:00:00"/>
    <n v="38"/>
    <x v="3"/>
    <n v="0.04"/>
    <x v="153"/>
    <x v="155"/>
  </r>
  <r>
    <s v="Z0OSXW58SXWAVPIX9OPZ"/>
    <x v="7"/>
    <x v="18"/>
    <n v="1656"/>
    <x v="123"/>
    <n v="66.239999999999995"/>
    <n v="794.88"/>
    <d v="2019-12-31T00:00:00"/>
    <n v="314"/>
    <x v="0"/>
    <n v="0.25"/>
    <x v="154"/>
    <x v="156"/>
  </r>
  <r>
    <s v="9XTCQRBCJCZP8SWH0MAU"/>
    <x v="0"/>
    <x v="18"/>
    <n v="3000"/>
    <x v="124"/>
    <n v="150"/>
    <n v="660"/>
    <d v="2019-12-31T00:00:00"/>
    <n v="313"/>
    <x v="0"/>
    <n v="0.25"/>
    <x v="155"/>
    <x v="157"/>
  </r>
  <r>
    <s v="10NWULZY5YGS5Q3UG65U"/>
    <x v="9"/>
    <x v="17"/>
    <n v="792"/>
    <x v="125"/>
    <n v="63.36"/>
    <n v="150.47999999999999"/>
    <d v="2019-12-31T00:00:00"/>
    <n v="212"/>
    <x v="0"/>
    <n v="0.25"/>
    <x v="156"/>
    <x v="158"/>
  </r>
  <r>
    <s v="9LWKNXLG91F5M7W6GW5B"/>
    <x v="7"/>
    <x v="18"/>
    <n v="960"/>
    <x v="126"/>
    <n v="96"/>
    <n v="278.39999999999998"/>
    <d v="2019-12-31T00:00:00"/>
    <n v="223"/>
    <x v="0"/>
    <n v="0.25"/>
    <x v="157"/>
    <x v="159"/>
  </r>
  <r>
    <s v="DDJX21TMJG5Z9REQB6OD"/>
    <x v="4"/>
    <x v="3"/>
    <n v="4320"/>
    <x v="127"/>
    <n v="86.4"/>
    <n v="1339.1999999999998"/>
    <d v="2019-12-31T00:00:00"/>
    <n v="285"/>
    <x v="0"/>
    <n v="0.25"/>
    <x v="158"/>
    <x v="160"/>
  </r>
  <r>
    <s v="WW1NJJ6N09ZIHW7DNLVS"/>
    <x v="8"/>
    <x v="10"/>
    <n v="1386"/>
    <x v="128"/>
    <n v="97.02"/>
    <n v="304.91999999999996"/>
    <d v="2019-12-31T00:00:00"/>
    <n v="71"/>
    <x v="4"/>
    <n v="0.15"/>
    <x v="159"/>
    <x v="161"/>
  </r>
  <r>
    <s v="PL95CFIG4QHYWGHHAIIN"/>
    <x v="3"/>
    <x v="14"/>
    <n v="3080"/>
    <x v="129"/>
    <n v="61.6"/>
    <n v="739.2"/>
    <d v="2019-12-31T00:00:00"/>
    <n v="267"/>
    <x v="0"/>
    <n v="0.25"/>
    <x v="70"/>
    <x v="71"/>
  </r>
  <r>
    <s v="J66HRV7DNKTKO6ARH63O"/>
    <x v="6"/>
    <x v="14"/>
    <n v="2400"/>
    <x v="130"/>
    <n v="72"/>
    <n v="528"/>
    <d v="2019-12-31T00:00:00"/>
    <n v="275"/>
    <x v="0"/>
    <n v="0.25"/>
    <x v="117"/>
    <x v="119"/>
  </r>
  <r>
    <s v="VIIKLFPVD2D5U5E3NKKA"/>
    <x v="8"/>
    <x v="4"/>
    <n v="400"/>
    <x v="89"/>
    <n v="20"/>
    <n v="108"/>
    <d v="2019-12-31T00:00:00"/>
    <n v="143"/>
    <x v="0"/>
    <n v="0.25"/>
    <x v="87"/>
    <x v="88"/>
  </r>
  <r>
    <s v="H5OD7A6PSBEYRONNX6GH"/>
    <x v="5"/>
    <x v="14"/>
    <n v="2160"/>
    <x v="131"/>
    <n v="194.4"/>
    <n v="453.6"/>
    <d v="2019-12-31T00:00:00"/>
    <n v="146"/>
    <x v="0"/>
    <n v="0.25"/>
    <x v="160"/>
    <x v="162"/>
  </r>
  <r>
    <s v="AHFFU1VNTMJD4DDU6E5J"/>
    <x v="0"/>
    <x v="21"/>
    <n v="2160"/>
    <x v="2"/>
    <n v="129.60000000000002"/>
    <n v="604.79999999999995"/>
    <d v="2019-12-31T00:00:00"/>
    <n v="22"/>
    <x v="1"/>
    <n v="8.0000000000000002E-3"/>
    <x v="161"/>
    <x v="163"/>
  </r>
  <r>
    <s v="KRZ63HQFQD4TL7N8XC9A"/>
    <x v="1"/>
    <x v="1"/>
    <n v="540"/>
    <x v="132"/>
    <n v="43.2"/>
    <n v="232.2"/>
    <d v="2019-12-31T00:00:00"/>
    <n v="352"/>
    <x v="0"/>
    <n v="0.25"/>
    <x v="162"/>
    <x v="164"/>
  </r>
  <r>
    <s v="YPVKMAATQSAYBPQG8RJ5"/>
    <x v="2"/>
    <x v="19"/>
    <n v="1170"/>
    <x v="133"/>
    <n v="93.6"/>
    <n v="1017.9000000000001"/>
    <d v="2019-12-31T00:00:00"/>
    <n v="329"/>
    <x v="0"/>
    <n v="0.25"/>
    <x v="163"/>
    <x v="165"/>
  </r>
  <r>
    <s v="38FKI6PL91W84M24LG6F"/>
    <x v="7"/>
    <x v="5"/>
    <n v="2160"/>
    <x v="134"/>
    <n v="345.6"/>
    <n v="799.2"/>
    <d v="2019-12-31T00:00:00"/>
    <n v="125"/>
    <x v="0"/>
    <n v="0.25"/>
    <x v="164"/>
    <x v="166"/>
  </r>
  <r>
    <s v="ZLTUAHXSPLP5UUGF033L"/>
    <x v="7"/>
    <x v="14"/>
    <n v="1080"/>
    <x v="135"/>
    <n v="194.4"/>
    <n v="302.39999999999998"/>
    <d v="2019-12-31T00:00:00"/>
    <n v="70"/>
    <x v="4"/>
    <n v="0.15"/>
    <x v="165"/>
    <x v="167"/>
  </r>
  <r>
    <s v="HREQ72OCMADPL3NLQ8OR"/>
    <x v="2"/>
    <x v="19"/>
    <n v="2000"/>
    <x v="136"/>
    <n v="320"/>
    <n v="1200"/>
    <d v="2019-12-31T00:00:00"/>
    <n v="114"/>
    <x v="2"/>
    <n v="0.2"/>
    <x v="166"/>
    <x v="168"/>
  </r>
  <r>
    <s v="JG629RLOLC2UDIUE43F9"/>
    <x v="6"/>
    <x v="20"/>
    <n v="160"/>
    <x v="137"/>
    <n v="14.399999999999999"/>
    <n v="27.200000000000003"/>
    <d v="2019-12-31T00:00:00"/>
    <n v="150"/>
    <x v="0"/>
    <n v="0.25"/>
    <x v="167"/>
    <x v="169"/>
  </r>
  <r>
    <s v="2ACG8RTUAVEUFXA7NXB3"/>
    <x v="0"/>
    <x v="4"/>
    <n v="1360"/>
    <x v="138"/>
    <n v="13.600000000000001"/>
    <n v="340"/>
    <d v="2019-12-31T00:00:00"/>
    <n v="165"/>
    <x v="0"/>
    <n v="0.25"/>
    <x v="168"/>
    <x v="170"/>
  </r>
  <r>
    <s v="1XAU7LS6L49ICH6UL10R"/>
    <x v="0"/>
    <x v="19"/>
    <n v="1760"/>
    <x v="122"/>
    <n v="123.2"/>
    <n v="369.6"/>
    <d v="2019-12-31T00:00:00"/>
    <n v="74"/>
    <x v="4"/>
    <n v="0.15"/>
    <x v="169"/>
    <x v="171"/>
  </r>
  <r>
    <s v="BHNZYKJ7G646S1C1L051"/>
    <x v="3"/>
    <x v="6"/>
    <n v="2520"/>
    <x v="94"/>
    <n v="252"/>
    <n v="705.6"/>
    <d v="2019-12-31T00:00:00"/>
    <n v="115"/>
    <x v="2"/>
    <n v="0.2"/>
    <x v="170"/>
    <x v="172"/>
  </r>
  <r>
    <s v="OR5C2G4C2VACTPGMV909"/>
    <x v="5"/>
    <x v="1"/>
    <n v="3420"/>
    <x v="139"/>
    <n v="68.400000000000006"/>
    <n v="786.59999999999991"/>
    <d v="2019-12-31T00:00:00"/>
    <n v="332"/>
    <x v="0"/>
    <n v="0.25"/>
    <x v="171"/>
    <x v="173"/>
  </r>
  <r>
    <s v="5X5CKFUTZ0UQ6NQINV4F"/>
    <x v="7"/>
    <x v="12"/>
    <n v="3069.0000000000005"/>
    <x v="140"/>
    <n v="184.14000000000001"/>
    <n v="1135.5300000000002"/>
    <d v="2019-12-31T00:00:00"/>
    <n v="350"/>
    <x v="0"/>
    <n v="0.25"/>
    <x v="172"/>
    <x v="174"/>
  </r>
  <r>
    <s v="EATUZBVFQR5RNITZ0I0A"/>
    <x v="4"/>
    <x v="10"/>
    <n v="880"/>
    <x v="141"/>
    <n v="96.8"/>
    <n v="343.2"/>
    <d v="2019-12-31T00:00:00"/>
    <n v="335"/>
    <x v="0"/>
    <n v="0.25"/>
    <x v="173"/>
    <x v="175"/>
  </r>
  <r>
    <s v="2VGLM2Q37DWT4RNCIK3Y"/>
    <x v="1"/>
    <x v="0"/>
    <n v="960"/>
    <x v="72"/>
    <n v="67.2"/>
    <n v="374.4"/>
    <d v="2019-12-31T00:00:00"/>
    <n v="221"/>
    <x v="0"/>
    <n v="0.25"/>
    <x v="174"/>
    <x v="176"/>
  </r>
  <r>
    <s v="89PYJ4WJND35BBFD8C95"/>
    <x v="1"/>
    <x v="20"/>
    <n v="352"/>
    <x v="142"/>
    <n v="52.800000000000004"/>
    <n v="95.04000000000002"/>
    <d v="2019-12-31T00:00:00"/>
    <n v="164"/>
    <x v="0"/>
    <n v="0.25"/>
    <x v="175"/>
    <x v="177"/>
  </r>
  <r>
    <s v="JD8XJR5MHXXB4TLQN3XT"/>
    <x v="8"/>
    <x v="18"/>
    <n v="1530"/>
    <x v="143"/>
    <n v="107.10000000000001"/>
    <n v="351.9"/>
    <d v="2019-12-31T00:00:00"/>
    <n v="184"/>
    <x v="0"/>
    <n v="0.25"/>
    <x v="176"/>
    <x v="178"/>
  </r>
  <r>
    <s v="K0TOSF7ZA8TS2PVG0ZDR"/>
    <x v="3"/>
    <x v="10"/>
    <n v="660"/>
    <x v="144"/>
    <n v="19.8"/>
    <n v="165"/>
    <d v="2019-12-31T00:00:00"/>
    <n v="199"/>
    <x v="0"/>
    <n v="0.25"/>
    <x v="177"/>
    <x v="179"/>
  </r>
  <r>
    <s v="5F6T6HTMK8CCRZDF9QBX"/>
    <x v="3"/>
    <x v="12"/>
    <n v="720"/>
    <x v="145"/>
    <n v="72"/>
    <n v="151.19999999999999"/>
    <d v="2019-12-31T00:00:00"/>
    <n v="280"/>
    <x v="0"/>
    <n v="0.25"/>
    <x v="178"/>
    <x v="180"/>
  </r>
  <r>
    <s v="7P3J13QAM3K2NEKMVMYE"/>
    <x v="9"/>
    <x v="1"/>
    <n v="1950"/>
    <x v="110"/>
    <n v="195"/>
    <n v="292.5"/>
    <d v="2019-12-31T00:00:00"/>
    <n v="260"/>
    <x v="0"/>
    <n v="0.25"/>
    <x v="179"/>
    <x v="181"/>
  </r>
  <r>
    <s v="PZHGBQH0R92T9XQ3A4D3"/>
    <x v="2"/>
    <x v="2"/>
    <n v="840"/>
    <x v="146"/>
    <n v="176.4"/>
    <n v="764.4"/>
    <d v="2019-12-31T00:00:00"/>
    <n v="21"/>
    <x v="1"/>
    <n v="8.0000000000000002E-3"/>
    <x v="180"/>
    <x v="182"/>
  </r>
  <r>
    <s v="X4R94KTSE4DJAIPL2QD8"/>
    <x v="6"/>
    <x v="2"/>
    <n v="180"/>
    <x v="143"/>
    <n v="14.399999999999999"/>
    <n v="28.799999999999997"/>
    <d v="2019-12-31T00:00:00"/>
    <n v="184"/>
    <x v="0"/>
    <n v="0.25"/>
    <x v="181"/>
    <x v="183"/>
  </r>
  <r>
    <s v="VUI9DGTJKHKA1RVP666O"/>
    <x v="1"/>
    <x v="2"/>
    <n v="880"/>
    <x v="106"/>
    <n v="52.800000000000004"/>
    <n v="246.4"/>
    <d v="2019-12-31T00:00:00"/>
    <n v="1"/>
    <x v="1"/>
    <n v="8.0000000000000002E-3"/>
    <x v="182"/>
    <x v="184"/>
  </r>
  <r>
    <s v="D5O9ZF1H7E0V12A90Q3Z"/>
    <x v="2"/>
    <x v="7"/>
    <n v="1248"/>
    <x v="147"/>
    <n v="262.08000000000004"/>
    <n v="1023.36"/>
    <d v="2019-12-31T00:00:00"/>
    <n v="293"/>
    <x v="0"/>
    <n v="0.25"/>
    <x v="183"/>
    <x v="185"/>
  </r>
  <r>
    <s v="TMS98RTVVJ7K2HPTZE1S"/>
    <x v="6"/>
    <x v="18"/>
    <n v="1680"/>
    <x v="148"/>
    <n v="50.4"/>
    <n v="336"/>
    <d v="2019-12-31T00:00:00"/>
    <n v="322"/>
    <x v="0"/>
    <n v="0.25"/>
    <x v="150"/>
    <x v="152"/>
  </r>
  <r>
    <s v="C3JFZOKG6G2OYKIWZQO7"/>
    <x v="8"/>
    <x v="15"/>
    <n v="2640"/>
    <x v="149"/>
    <n v="211.20000000000002"/>
    <n v="792"/>
    <d v="2019-12-31T00:00:00"/>
    <n v="343"/>
    <x v="0"/>
    <n v="0.25"/>
    <x v="184"/>
    <x v="186"/>
  </r>
  <r>
    <s v="CUTBZKLG0C277GJ8U829"/>
    <x v="2"/>
    <x v="18"/>
    <n v="2760"/>
    <x v="150"/>
    <n v="303.60000000000002"/>
    <n v="2594.4"/>
    <d v="2019-12-31T00:00:00"/>
    <n v="44"/>
    <x v="3"/>
    <n v="0.04"/>
    <x v="185"/>
    <x v="187"/>
  </r>
  <r>
    <s v="P34V3X6X0ODKF08Q303Z"/>
    <x v="8"/>
    <x v="3"/>
    <n v="1672.0000000000002"/>
    <x v="146"/>
    <n v="133.76000000000002"/>
    <n v="334.40000000000003"/>
    <d v="2019-12-31T00:00:00"/>
    <n v="21"/>
    <x v="1"/>
    <n v="8.0000000000000002E-3"/>
    <x v="186"/>
    <x v="188"/>
  </r>
  <r>
    <s v="53ZHR3YN5HLY7MROGVNE"/>
    <x v="1"/>
    <x v="2"/>
    <n v="792"/>
    <x v="151"/>
    <n v="95.04000000000002"/>
    <n v="277.2"/>
    <d v="2019-12-31T00:00:00"/>
    <n v="255"/>
    <x v="0"/>
    <n v="0.25"/>
    <x v="187"/>
    <x v="189"/>
  </r>
  <r>
    <s v="0OPMRFBIQ8Y9EJZ5DCT8"/>
    <x v="0"/>
    <x v="22"/>
    <n v="1080"/>
    <x v="152"/>
    <n v="75.599999999999994"/>
    <n v="270"/>
    <d v="2019-12-31T00:00:00"/>
    <n v="289"/>
    <x v="0"/>
    <n v="0.25"/>
    <x v="188"/>
    <x v="190"/>
  </r>
  <r>
    <s v="V6RM7DH1N5GLG4FAVZON"/>
    <x v="0"/>
    <x v="6"/>
    <n v="3360"/>
    <x v="153"/>
    <n v="168"/>
    <n v="806.4"/>
    <d v="2019-12-31T00:00:00"/>
    <n v="234"/>
    <x v="0"/>
    <n v="0.25"/>
    <x v="189"/>
    <x v="191"/>
  </r>
  <r>
    <s v="E9NPS3RJ2IT695HYZJ1U"/>
    <x v="1"/>
    <x v="4"/>
    <n v="1890"/>
    <x v="154"/>
    <n v="75.599999999999994"/>
    <n v="831.59999999999991"/>
    <d v="2019-12-31T00:00:00"/>
    <n v="111"/>
    <x v="2"/>
    <n v="0.2"/>
    <x v="190"/>
    <x v="192"/>
  </r>
  <r>
    <s v="22INYEKVHD5K5GX3XFAP"/>
    <x v="4"/>
    <x v="12"/>
    <n v="2880"/>
    <x v="155"/>
    <n v="547.20000000000005"/>
    <n v="979.2"/>
    <d v="2019-12-31T00:00:00"/>
    <n v="274"/>
    <x v="0"/>
    <n v="0.25"/>
    <x v="191"/>
    <x v="193"/>
  </r>
  <r>
    <s v="KMMF7ZYCWFMTMB651UO7"/>
    <x v="9"/>
    <x v="5"/>
    <n v="1512.0000000000002"/>
    <x v="156"/>
    <n v="120.96000000000002"/>
    <n v="453.60000000000008"/>
    <d v="2019-12-31T00:00:00"/>
    <n v="6"/>
    <x v="1"/>
    <n v="8.0000000000000002E-3"/>
    <x v="192"/>
    <x v="194"/>
  </r>
  <r>
    <s v="L5OL3OKU24R4ZHGV8QFM"/>
    <x v="4"/>
    <x v="17"/>
    <n v="380"/>
    <x v="94"/>
    <n v="60.8"/>
    <n v="106.4"/>
    <d v="2019-12-31T00:00:00"/>
    <n v="115"/>
    <x v="2"/>
    <n v="0.2"/>
    <x v="193"/>
    <x v="195"/>
  </r>
  <r>
    <s v="LXJRI4QYWKMITZGYT4AD"/>
    <x v="1"/>
    <x v="12"/>
    <n v="1980"/>
    <x v="157"/>
    <n v="376.2"/>
    <n v="752.4"/>
    <d v="2019-12-31T00:00:00"/>
    <n v="93"/>
    <x v="2"/>
    <n v="0.2"/>
    <x v="194"/>
    <x v="196"/>
  </r>
  <r>
    <s v="TAUONUQ9S38K5075TKKU"/>
    <x v="4"/>
    <x v="6"/>
    <n v="1560"/>
    <x v="158"/>
    <n v="312"/>
    <n v="546"/>
    <d v="2019-12-31T00:00:00"/>
    <n v="96"/>
    <x v="2"/>
    <n v="0.2"/>
    <x v="195"/>
    <x v="197"/>
  </r>
  <r>
    <s v="5J4M5IZXFM480RMO3VA0"/>
    <x v="7"/>
    <x v="18"/>
    <n v="2160"/>
    <x v="32"/>
    <n v="21.6"/>
    <n v="777.6"/>
    <d v="2019-12-31T00:00:00"/>
    <n v="149"/>
    <x v="0"/>
    <n v="0.25"/>
    <x v="196"/>
    <x v="198"/>
  </r>
  <r>
    <s v="4HDXNZ9SZJQJMNRQ2HBQ"/>
    <x v="7"/>
    <x v="7"/>
    <n v="4320"/>
    <x v="159"/>
    <n v="216"/>
    <n v="1728"/>
    <d v="2019-12-31T00:00:00"/>
    <n v="113"/>
    <x v="2"/>
    <n v="0.2"/>
    <x v="197"/>
    <x v="199"/>
  </r>
  <r>
    <s v="DH3C48KHQP9T612QOHJQ"/>
    <x v="2"/>
    <x v="11"/>
    <n v="4320"/>
    <x v="47"/>
    <n v="864"/>
    <n v="2505.6"/>
    <d v="2019-12-31T00:00:00"/>
    <n v="88"/>
    <x v="4"/>
    <n v="0.15"/>
    <x v="198"/>
    <x v="200"/>
  </r>
  <r>
    <s v="F3EPE3VX0DY9CQZALJQO"/>
    <x v="2"/>
    <x v="13"/>
    <n v="1680"/>
    <x v="16"/>
    <n v="369.6"/>
    <n v="1579.1999999999998"/>
    <d v="2019-12-31T00:00:00"/>
    <n v="241"/>
    <x v="0"/>
    <n v="0.25"/>
    <x v="199"/>
    <x v="201"/>
  </r>
  <r>
    <s v="9TGPFMOZDZS08XDPNP4P"/>
    <x v="6"/>
    <x v="6"/>
    <n v="162"/>
    <x v="160"/>
    <n v="8.1000000000000014"/>
    <n v="29.159999999999997"/>
    <d v="2019-12-31T00:00:00"/>
    <n v="305"/>
    <x v="0"/>
    <n v="0.25"/>
    <x v="200"/>
    <x v="202"/>
  </r>
  <r>
    <s v="PCAKUA2G3YS1S6AYZZH6"/>
    <x v="5"/>
    <x v="20"/>
    <n v="1584"/>
    <x v="161"/>
    <n v="126.72"/>
    <n v="237.60000000000002"/>
    <d v="2019-12-31T00:00:00"/>
    <n v="17"/>
    <x v="1"/>
    <n v="8.0000000000000002E-3"/>
    <x v="201"/>
    <x v="203"/>
  </r>
  <r>
    <s v="MD683TLKYTMZSJG54KBM"/>
    <x v="0"/>
    <x v="14"/>
    <n v="3520"/>
    <x v="61"/>
    <n v="176"/>
    <n v="950.40000000000009"/>
    <d v="2019-12-31T00:00:00"/>
    <n v="4"/>
    <x v="1"/>
    <n v="8.0000000000000002E-3"/>
    <x v="202"/>
    <x v="204"/>
  </r>
  <r>
    <s v="A10ZFR3RNQMIL3Y4BQHH"/>
    <x v="7"/>
    <x v="15"/>
    <n v="1710"/>
    <x v="11"/>
    <n v="102.6"/>
    <n v="769.5"/>
    <d v="2019-12-31T00:00:00"/>
    <n v="136"/>
    <x v="0"/>
    <n v="0.25"/>
    <x v="203"/>
    <x v="205"/>
  </r>
  <r>
    <s v="55620MTSUE6KEBC59O1H"/>
    <x v="5"/>
    <x v="5"/>
    <n v="2000"/>
    <x v="162"/>
    <n v="60"/>
    <n v="560"/>
    <d v="2019-12-31T00:00:00"/>
    <n v="273"/>
    <x v="0"/>
    <n v="0.25"/>
    <x v="204"/>
    <x v="206"/>
  </r>
  <r>
    <s v="A2ZG6FI1TTT5N5WUWE4A"/>
    <x v="1"/>
    <x v="6"/>
    <n v="3120"/>
    <x v="163"/>
    <n v="436.8"/>
    <n v="936"/>
    <d v="2019-12-31T00:00:00"/>
    <n v="124"/>
    <x v="0"/>
    <n v="0.25"/>
    <x v="205"/>
    <x v="207"/>
  </r>
  <r>
    <s v="SCGY6RMY22GZ1U26LU7A"/>
    <x v="7"/>
    <x v="11"/>
    <n v="2280"/>
    <x v="68"/>
    <n v="250.79999999999998"/>
    <n v="592.79999999999995"/>
    <d v="2019-12-31T00:00:00"/>
    <n v="138"/>
    <x v="0"/>
    <n v="0.25"/>
    <x v="206"/>
    <x v="208"/>
  </r>
  <r>
    <s v="1KCFQ6GBD9W6VIQJIZOW"/>
    <x v="1"/>
    <x v="4"/>
    <n v="1240"/>
    <x v="164"/>
    <n v="148.80000000000001"/>
    <n v="570.4"/>
    <d v="2019-12-31T00:00:00"/>
    <n v="66"/>
    <x v="4"/>
    <n v="0.15"/>
    <x v="207"/>
    <x v="209"/>
  </r>
  <r>
    <s v="QRD5MBTNAKX07QR3JFK5"/>
    <x v="3"/>
    <x v="1"/>
    <n v="570"/>
    <x v="165"/>
    <n v="28.5"/>
    <n v="165.3"/>
    <d v="2019-12-31T00:00:00"/>
    <n v="183"/>
    <x v="0"/>
    <n v="0.25"/>
    <x v="208"/>
    <x v="210"/>
  </r>
  <r>
    <s v="PSKS6CBN3UIEOATZ94UM"/>
    <x v="3"/>
    <x v="10"/>
    <n v="620"/>
    <x v="166"/>
    <n v="12.4"/>
    <n v="93"/>
    <d v="2019-12-31T00:00:00"/>
    <n v="357"/>
    <x v="0"/>
    <n v="0.25"/>
    <x v="209"/>
    <x v="211"/>
  </r>
  <r>
    <s v="2PY6NRZFZJ3QF1YTDFZI"/>
    <x v="2"/>
    <x v="12"/>
    <n v="990"/>
    <x v="167"/>
    <n v="267.3"/>
    <n v="693"/>
    <d v="2019-12-31T00:00:00"/>
    <n v="287"/>
    <x v="0"/>
    <n v="0.25"/>
    <x v="210"/>
    <x v="212"/>
  </r>
  <r>
    <s v="7PFLIFX39BQJYM3LLIKC"/>
    <x v="4"/>
    <x v="14"/>
    <n v="1764"/>
    <x v="168"/>
    <n v="35.28"/>
    <n v="811.44"/>
    <d v="2019-12-31T00:00:00"/>
    <n v="247"/>
    <x v="0"/>
    <n v="0.25"/>
    <x v="211"/>
    <x v="213"/>
  </r>
  <r>
    <s v="4AEN89V6VOV4OVZIL5B1"/>
    <x v="8"/>
    <x v="3"/>
    <n v="1472.0000000000002"/>
    <x v="169"/>
    <n v="29.440000000000005"/>
    <n v="338.56"/>
    <d v="2019-12-31T00:00:00"/>
    <n v="207"/>
    <x v="0"/>
    <n v="0.25"/>
    <x v="212"/>
    <x v="214"/>
  </r>
  <r>
    <s v="P8D7HEV7SXE6S2E0X962"/>
    <x v="3"/>
    <x v="22"/>
    <n v="840"/>
    <x v="170"/>
    <n v="16.8"/>
    <n v="218.4"/>
    <d v="2019-12-31T00:00:00"/>
    <n v="231"/>
    <x v="0"/>
    <n v="0.25"/>
    <x v="213"/>
    <x v="215"/>
  </r>
  <r>
    <s v="EMUFAR32ZD8AVF21GRUZ"/>
    <x v="2"/>
    <x v="15"/>
    <n v="1760"/>
    <x v="171"/>
    <n v="387.2"/>
    <n v="1654.4"/>
    <d v="2019-12-31T00:00:00"/>
    <n v="92"/>
    <x v="2"/>
    <n v="0.2"/>
    <x v="214"/>
    <x v="216"/>
  </r>
  <r>
    <s v="3RGYVSKHNV4ZFAMIS6NR"/>
    <x v="6"/>
    <x v="7"/>
    <n v="3840"/>
    <x v="172"/>
    <n v="345.6"/>
    <n v="691.2"/>
    <d v="2019-12-31T00:00:00"/>
    <n v="251"/>
    <x v="0"/>
    <n v="0.25"/>
    <x v="215"/>
    <x v="217"/>
  </r>
  <r>
    <s v="SJ5VWMCZHIC2XBUEHEZJ"/>
    <x v="0"/>
    <x v="13"/>
    <n v="4320"/>
    <x v="173"/>
    <n v="43.2"/>
    <n v="691.2"/>
    <d v="2019-12-31T00:00:00"/>
    <n v="97"/>
    <x v="2"/>
    <n v="0.2"/>
    <x v="216"/>
    <x v="218"/>
  </r>
  <r>
    <s v="CI4BG4GINL78UA7A2Z57"/>
    <x v="7"/>
    <x v="11"/>
    <n v="1512.0000000000002"/>
    <x v="174"/>
    <n v="90.720000000000013"/>
    <n v="544.32000000000005"/>
    <d v="2019-12-31T00:00:00"/>
    <n v="186"/>
    <x v="0"/>
    <n v="0.25"/>
    <x v="217"/>
    <x v="219"/>
  </r>
  <r>
    <s v="6CSWIZR4BRN8KG11KGIW"/>
    <x v="8"/>
    <x v="16"/>
    <n v="960"/>
    <x v="175"/>
    <n v="96"/>
    <n v="259.20000000000005"/>
    <d v="2019-12-31T00:00:00"/>
    <n v="29"/>
    <x v="1"/>
    <n v="8.0000000000000002E-3"/>
    <x v="218"/>
    <x v="220"/>
  </r>
  <r>
    <s v="TX5U20M3EFTB265BEY4O"/>
    <x v="9"/>
    <x v="7"/>
    <n v="3360"/>
    <x v="171"/>
    <n v="268.8"/>
    <n v="672"/>
    <d v="2019-12-31T00:00:00"/>
    <n v="92"/>
    <x v="2"/>
    <n v="0.2"/>
    <x v="219"/>
    <x v="221"/>
  </r>
  <r>
    <s v="CTJZAU68IINB0CFN2FZ4"/>
    <x v="5"/>
    <x v="2"/>
    <n v="1440"/>
    <x v="52"/>
    <n v="100.8"/>
    <n v="216"/>
    <d v="2019-12-31T00:00:00"/>
    <n v="39"/>
    <x v="3"/>
    <n v="0.04"/>
    <x v="220"/>
    <x v="222"/>
  </r>
  <r>
    <s v="WBUXH9VP5ID73G3LUS5G"/>
    <x v="5"/>
    <x v="11"/>
    <n v="1760"/>
    <x v="176"/>
    <n v="70.400000000000006"/>
    <n v="264"/>
    <d v="2019-12-31T00:00:00"/>
    <n v="270"/>
    <x v="0"/>
    <n v="0.25"/>
    <x v="221"/>
    <x v="223"/>
  </r>
  <r>
    <s v="WX5Z1TQOCJ5KDFIO2SKA"/>
    <x v="0"/>
    <x v="21"/>
    <n v="480"/>
    <x v="177"/>
    <n v="38.4"/>
    <n v="96"/>
    <d v="2019-12-31T00:00:00"/>
    <n v="342"/>
    <x v="0"/>
    <n v="0.25"/>
    <x v="222"/>
    <x v="224"/>
  </r>
  <r>
    <s v="C0A3XVC17MTN50EPXFG5"/>
    <x v="9"/>
    <x v="13"/>
    <n v="930"/>
    <x v="171"/>
    <n v="9.3000000000000007"/>
    <n v="269.7"/>
    <d v="2019-12-31T00:00:00"/>
    <n v="92"/>
    <x v="2"/>
    <n v="0.2"/>
    <x v="223"/>
    <x v="225"/>
  </r>
  <r>
    <s v="SZ7NQ1LXSZL5CJXVW4XD"/>
    <x v="0"/>
    <x v="1"/>
    <n v="90"/>
    <x v="178"/>
    <n v="6.3"/>
    <n v="20.7"/>
    <d v="2019-12-31T00:00:00"/>
    <n v="145"/>
    <x v="0"/>
    <n v="0.25"/>
    <x v="224"/>
    <x v="226"/>
  </r>
  <r>
    <s v="5WCW7F3Z4C45HK02G7UQ"/>
    <x v="7"/>
    <x v="9"/>
    <n v="3249.0000000000005"/>
    <x v="151"/>
    <n v="649.80000000000007"/>
    <n v="1527.03"/>
    <d v="2019-12-31T00:00:00"/>
    <n v="255"/>
    <x v="0"/>
    <n v="0.25"/>
    <x v="225"/>
    <x v="227"/>
  </r>
  <r>
    <s v="EM8ITGHU1AIRDN2VQILH"/>
    <x v="5"/>
    <x v="20"/>
    <n v="1584"/>
    <x v="179"/>
    <n v="95.04000000000002"/>
    <n v="443.52"/>
    <d v="2019-12-31T00:00:00"/>
    <n v="153"/>
    <x v="0"/>
    <n v="0.25"/>
    <x v="226"/>
    <x v="228"/>
  </r>
  <r>
    <s v="NMG0UZWSGX3NJQA4EEYM"/>
    <x v="1"/>
    <x v="17"/>
    <n v="1540"/>
    <x v="23"/>
    <n v="77"/>
    <n v="431.2"/>
    <d v="2019-12-31T00:00:00"/>
    <n v="194"/>
    <x v="0"/>
    <n v="0.25"/>
    <x v="227"/>
    <x v="229"/>
  </r>
  <r>
    <s v="32LD4WX7PO895QZRIYHK"/>
    <x v="6"/>
    <x v="0"/>
    <n v="1755"/>
    <x v="61"/>
    <n v="70.199999999999989"/>
    <n v="315.89999999999998"/>
    <d v="2019-12-31T00:00:00"/>
    <n v="4"/>
    <x v="1"/>
    <n v="8.0000000000000002E-3"/>
    <x v="228"/>
    <x v="230"/>
  </r>
  <r>
    <s v="LDF4TWSRC3NVSKKUMQ2Y"/>
    <x v="6"/>
    <x v="0"/>
    <n v="4340"/>
    <x v="180"/>
    <n v="434"/>
    <n v="911.4"/>
    <d v="2019-12-31T00:00:00"/>
    <n v="208"/>
    <x v="0"/>
    <n v="0.25"/>
    <x v="229"/>
    <x v="231"/>
  </r>
  <r>
    <s v="Q8UEE0ACVGH13HO69A05"/>
    <x v="2"/>
    <x v="14"/>
    <n v="7750"/>
    <x v="13"/>
    <n v="465"/>
    <n v="6975"/>
    <d v="2019-12-31T00:00:00"/>
    <n v="204"/>
    <x v="0"/>
    <n v="0.25"/>
    <x v="230"/>
    <x v="232"/>
  </r>
  <r>
    <s v="CLLDC5EWW8EMGU4KQFWI"/>
    <x v="7"/>
    <x v="3"/>
    <n v="3080"/>
    <x v="181"/>
    <n v="246.4"/>
    <n v="1386"/>
    <d v="2019-12-31T00:00:00"/>
    <n v="209"/>
    <x v="0"/>
    <n v="0.25"/>
    <x v="231"/>
    <x v="233"/>
  </r>
  <r>
    <s v="HN5TP2WOCF2T4EN901UV"/>
    <x v="6"/>
    <x v="8"/>
    <n v="1760"/>
    <x v="182"/>
    <n v="35.200000000000003"/>
    <n v="528"/>
    <d v="2019-12-31T00:00:00"/>
    <n v="128"/>
    <x v="0"/>
    <n v="0.25"/>
    <x v="117"/>
    <x v="119"/>
  </r>
  <r>
    <s v="Z73FMNKLIV3M1VYFJN3I"/>
    <x v="0"/>
    <x v="7"/>
    <n v="1320"/>
    <x v="131"/>
    <n v="52.800000000000004"/>
    <n v="316.8"/>
    <d v="2019-12-31T00:00:00"/>
    <n v="146"/>
    <x v="0"/>
    <n v="0.25"/>
    <x v="232"/>
    <x v="234"/>
  </r>
  <r>
    <s v="JSCTCGHBPD2MZHF2E2FC"/>
    <x v="9"/>
    <x v="15"/>
    <n v="300"/>
    <x v="155"/>
    <n v="21"/>
    <n v="60"/>
    <d v="2019-12-31T00:00:00"/>
    <n v="274"/>
    <x v="0"/>
    <n v="0.25"/>
    <x v="132"/>
    <x v="134"/>
  </r>
  <r>
    <s v="TJY63JOUGDQD7GERLA72"/>
    <x v="4"/>
    <x v="16"/>
    <n v="1800"/>
    <x v="35"/>
    <n v="144"/>
    <n v="558"/>
    <d v="2019-12-31T00:00:00"/>
    <n v="246"/>
    <x v="0"/>
    <n v="0.25"/>
    <x v="233"/>
    <x v="235"/>
  </r>
  <r>
    <s v="SH102DIC4LN65P8DM8WS"/>
    <x v="6"/>
    <x v="2"/>
    <n v="4760"/>
    <x v="183"/>
    <n v="190.39999999999998"/>
    <n v="1142.3999999999999"/>
    <d v="2019-12-31T00:00:00"/>
    <n v="94"/>
    <x v="2"/>
    <n v="0.2"/>
    <x v="234"/>
    <x v="236"/>
  </r>
  <r>
    <s v="90B9R10BTR89T02W5156"/>
    <x v="5"/>
    <x v="15"/>
    <n v="2565"/>
    <x v="184"/>
    <n v="179.54999999999998"/>
    <n v="589.94999999999993"/>
    <d v="2019-12-31T00:00:00"/>
    <n v="189"/>
    <x v="0"/>
    <n v="0.25"/>
    <x v="235"/>
    <x v="237"/>
  </r>
  <r>
    <s v="CS362R6DY2AASJHQRACH"/>
    <x v="7"/>
    <x v="15"/>
    <n v="1568"/>
    <x v="126"/>
    <n v="156.80000000000001"/>
    <n v="768.32"/>
    <d v="2019-12-31T00:00:00"/>
    <n v="223"/>
    <x v="0"/>
    <n v="0.25"/>
    <x v="236"/>
    <x v="238"/>
  </r>
  <r>
    <s v="BTFXCO6HG7RMZX882P9U"/>
    <x v="4"/>
    <x v="3"/>
    <n v="6720"/>
    <x v="185"/>
    <n v="1008"/>
    <n v="3225.6"/>
    <d v="2019-12-31T00:00:00"/>
    <n v="272"/>
    <x v="0"/>
    <n v="0.25"/>
    <x v="237"/>
    <x v="239"/>
  </r>
  <r>
    <s v="UPXZ0HK6ERSOH0YN9Q3Z"/>
    <x v="3"/>
    <x v="10"/>
    <n v="1881"/>
    <x v="186"/>
    <n v="169.29"/>
    <n v="376.2"/>
    <d v="2019-12-31T00:00:00"/>
    <n v="158"/>
    <x v="0"/>
    <n v="0.25"/>
    <x v="238"/>
    <x v="240"/>
  </r>
  <r>
    <s v="IUJOTM9IOK2N1H4IXB6M"/>
    <x v="7"/>
    <x v="7"/>
    <n v="1920"/>
    <x v="187"/>
    <n v="230.39999999999998"/>
    <n v="940.8"/>
    <d v="2019-12-31T00:00:00"/>
    <n v="310"/>
    <x v="0"/>
    <n v="0.25"/>
    <x v="239"/>
    <x v="241"/>
  </r>
  <r>
    <s v="2GYXHW9KSZ6V2CUEB6UB"/>
    <x v="2"/>
    <x v="22"/>
    <n v="2790"/>
    <x v="131"/>
    <n v="83.699999999999989"/>
    <n v="2204.1"/>
    <d v="2019-12-31T00:00:00"/>
    <n v="146"/>
    <x v="0"/>
    <n v="0.25"/>
    <x v="240"/>
    <x v="242"/>
  </r>
  <r>
    <s v="Q6Q1FJT5CEWDLFEKQBPZ"/>
    <x v="4"/>
    <x v="17"/>
    <n v="1210"/>
    <x v="79"/>
    <n v="242"/>
    <n v="435.6"/>
    <d v="2019-12-31T00:00:00"/>
    <n v="89"/>
    <x v="4"/>
    <n v="0.15"/>
    <x v="241"/>
    <x v="243"/>
  </r>
  <r>
    <s v="WLWSZ593M5CBMB98W2DG"/>
    <x v="1"/>
    <x v="6"/>
    <n v="600"/>
    <x v="188"/>
    <n v="114"/>
    <n v="204"/>
    <d v="2019-12-31T00:00:00"/>
    <n v="59"/>
    <x v="3"/>
    <n v="0.04"/>
    <x v="242"/>
    <x v="244"/>
  </r>
  <r>
    <s v="GLAIGWFTKU4BQTLU9GDK"/>
    <x v="2"/>
    <x v="4"/>
    <n v="3300"/>
    <x v="189"/>
    <n v="462"/>
    <n v="2277"/>
    <d v="2019-12-31T00:00:00"/>
    <n v="14"/>
    <x v="1"/>
    <n v="8.0000000000000002E-3"/>
    <x v="243"/>
    <x v="245"/>
  </r>
  <r>
    <s v="P8J1Y45CU9CJJFZL9I9T"/>
    <x v="0"/>
    <x v="17"/>
    <n v="160"/>
    <x v="190"/>
    <n v="3.2"/>
    <n v="38.4"/>
    <d v="2019-12-31T00:00:00"/>
    <n v="148"/>
    <x v="0"/>
    <n v="0.25"/>
    <x v="244"/>
    <x v="246"/>
  </r>
  <r>
    <s v="2B7ZWINEMLZVCRCQGISA"/>
    <x v="6"/>
    <x v="9"/>
    <n v="3720"/>
    <x v="37"/>
    <n v="74.400000000000006"/>
    <n v="818.40000000000009"/>
    <d v="2019-12-31T00:00:00"/>
    <n v="203"/>
    <x v="0"/>
    <n v="0.25"/>
    <x v="245"/>
    <x v="247"/>
  </r>
  <r>
    <s v="PKSS6EL8ZX4QSMXB11MH"/>
    <x v="7"/>
    <x v="8"/>
    <n v="3800"/>
    <x v="191"/>
    <n v="114"/>
    <n v="1786"/>
    <d v="2019-12-31T00:00:00"/>
    <n v="359"/>
    <x v="0"/>
    <n v="0.25"/>
    <x v="246"/>
    <x v="248"/>
  </r>
  <r>
    <s v="7OCN6OMUT0GJSCQF7P32"/>
    <x v="9"/>
    <x v="18"/>
    <n v="950"/>
    <x v="138"/>
    <n v="9.5"/>
    <n v="228"/>
    <d v="2019-12-31T00:00:00"/>
    <n v="165"/>
    <x v="0"/>
    <n v="0.25"/>
    <x v="247"/>
    <x v="249"/>
  </r>
  <r>
    <s v="NOV5K4FEEG6TJHWG40PY"/>
    <x v="2"/>
    <x v="20"/>
    <n v="1890"/>
    <x v="192"/>
    <n v="113.4"/>
    <n v="1682.1000000000001"/>
    <d v="2019-12-31T00:00:00"/>
    <n v="107"/>
    <x v="2"/>
    <n v="0.2"/>
    <x v="248"/>
    <x v="250"/>
  </r>
  <r>
    <s v="5WN7ZA7WUCIFTKZHILK7"/>
    <x v="7"/>
    <x v="10"/>
    <n v="1320"/>
    <x v="148"/>
    <n v="132"/>
    <n v="528"/>
    <d v="2019-12-31T00:00:00"/>
    <n v="322"/>
    <x v="0"/>
    <n v="0.25"/>
    <x v="117"/>
    <x v="119"/>
  </r>
  <r>
    <s v="FKAP9VTZ3PE3QHR7XLU7"/>
    <x v="2"/>
    <x v="11"/>
    <n v="660"/>
    <x v="193"/>
    <n v="66"/>
    <n v="613.80000000000007"/>
    <d v="2019-12-31T00:00:00"/>
    <n v="25"/>
    <x v="1"/>
    <n v="8.0000000000000002E-3"/>
    <x v="249"/>
    <x v="251"/>
  </r>
  <r>
    <s v="K3NDPWWZMF5RYQCCHQED"/>
    <x v="2"/>
    <x v="19"/>
    <n v="1680"/>
    <x v="1"/>
    <n v="386.4"/>
    <n v="1209.5999999999999"/>
    <d v="2019-12-31T00:00:00"/>
    <n v="345"/>
    <x v="0"/>
    <n v="0.25"/>
    <x v="250"/>
    <x v="252"/>
  </r>
  <r>
    <s v="QM3C2389K0QZXUGNBJYX"/>
    <x v="1"/>
    <x v="0"/>
    <n v="110"/>
    <x v="117"/>
    <n v="20.9"/>
    <n v="47.300000000000004"/>
    <d v="2019-12-31T00:00:00"/>
    <n v="226"/>
    <x v="0"/>
    <n v="0.25"/>
    <x v="251"/>
    <x v="253"/>
  </r>
  <r>
    <s v="HA9CSQFUGUFUKTHK1NTO"/>
    <x v="4"/>
    <x v="10"/>
    <n v="3410"/>
    <x v="194"/>
    <n v="204.60000000000002"/>
    <n v="1057.0999999999999"/>
    <d v="2019-12-31T00:00:00"/>
    <n v="37"/>
    <x v="3"/>
    <n v="0.04"/>
    <x v="252"/>
    <x v="254"/>
  </r>
  <r>
    <s v="1EER1WVP57GGX9CU0ACT"/>
    <x v="9"/>
    <x v="22"/>
    <n v="2090"/>
    <x v="180"/>
    <n v="167.2"/>
    <n v="522.5"/>
    <d v="2019-12-31T00:00:00"/>
    <n v="208"/>
    <x v="0"/>
    <n v="0.25"/>
    <x v="253"/>
    <x v="255"/>
  </r>
  <r>
    <s v="45A5C1Z2AV48AFVULQUJ"/>
    <x v="5"/>
    <x v="0"/>
    <n v="4340"/>
    <x v="33"/>
    <n v="434"/>
    <n v="824.59999999999991"/>
    <d v="2019-12-31T00:00:00"/>
    <n v="242"/>
    <x v="0"/>
    <n v="0.25"/>
    <x v="254"/>
    <x v="256"/>
  </r>
  <r>
    <s v="ANYEMJ4P1DHVAX84LOUW"/>
    <x v="2"/>
    <x v="11"/>
    <n v="2090"/>
    <x v="195"/>
    <n v="292.60000000000002"/>
    <n v="836"/>
    <d v="2019-12-31T00:00:00"/>
    <n v="53"/>
    <x v="3"/>
    <n v="0.04"/>
    <x v="255"/>
    <x v="257"/>
  </r>
  <r>
    <s v="VBC7NTHZEJI99TICRQHU"/>
    <x v="7"/>
    <x v="22"/>
    <n v="1488"/>
    <x v="196"/>
    <n v="148.80000000000001"/>
    <n v="684.48"/>
    <d v="2019-12-31T00:00:00"/>
    <n v="30"/>
    <x v="1"/>
    <n v="8.0000000000000002E-3"/>
    <x v="256"/>
    <x v="258"/>
  </r>
  <r>
    <s v="8INDZIMQZ2ZNHFBM6ZQM"/>
    <x v="5"/>
    <x v="13"/>
    <n v="2040"/>
    <x v="38"/>
    <n v="102"/>
    <n v="326.39999999999998"/>
    <d v="2019-12-31T00:00:00"/>
    <n v="210"/>
    <x v="0"/>
    <n v="0.25"/>
    <x v="99"/>
    <x v="101"/>
  </r>
  <r>
    <s v="MUZL13QRUYD1AMTOUNBU"/>
    <x v="5"/>
    <x v="16"/>
    <n v="1550"/>
    <x v="197"/>
    <n v="15.5"/>
    <n v="294.5"/>
    <d v="2019-12-31T00:00:00"/>
    <n v="87"/>
    <x v="4"/>
    <n v="0.15"/>
    <x v="257"/>
    <x v="259"/>
  </r>
  <r>
    <s v="FHIMRE6PKQR8MMOOSYEW"/>
    <x v="2"/>
    <x v="16"/>
    <n v="1440"/>
    <x v="198"/>
    <n v="374.4"/>
    <n v="964.80000000000007"/>
    <d v="2019-12-31T00:00:00"/>
    <n v="72"/>
    <x v="4"/>
    <n v="0.15"/>
    <x v="258"/>
    <x v="260"/>
  </r>
  <r>
    <s v="43ML7SIXCBESG7CGY9PJ"/>
    <x v="1"/>
    <x v="4"/>
    <n v="1680"/>
    <x v="199"/>
    <n v="235.2"/>
    <n v="487.2"/>
    <d v="2019-12-31T00:00:00"/>
    <n v="105"/>
    <x v="2"/>
    <n v="0.2"/>
    <x v="259"/>
    <x v="261"/>
  </r>
  <r>
    <s v="A7LTN0502PWYBADW1KLO"/>
    <x v="5"/>
    <x v="10"/>
    <n v="162"/>
    <x v="152"/>
    <n v="11.34"/>
    <n v="35.639999999999993"/>
    <d v="2019-12-31T00:00:00"/>
    <n v="289"/>
    <x v="0"/>
    <n v="0.25"/>
    <x v="260"/>
    <x v="262"/>
  </r>
  <r>
    <s v="7FCF6FB7TPOCVUW0SKSD"/>
    <x v="6"/>
    <x v="1"/>
    <n v="240"/>
    <x v="200"/>
    <n v="21.6"/>
    <n v="43.2"/>
    <d v="2019-12-31T00:00:00"/>
    <n v="132"/>
    <x v="0"/>
    <n v="0.25"/>
    <x v="261"/>
    <x v="263"/>
  </r>
  <r>
    <s v="ALHT5WZKXP4VA3S9DHLU"/>
    <x v="0"/>
    <x v="11"/>
    <n v="1920"/>
    <x v="201"/>
    <n v="172.8"/>
    <n v="403.2"/>
    <d v="2019-12-31T00:00:00"/>
    <n v="57"/>
    <x v="3"/>
    <n v="0.04"/>
    <x v="262"/>
    <x v="264"/>
  </r>
  <r>
    <s v="808LFGHV8ZSAVWTUM0IB"/>
    <x v="6"/>
    <x v="20"/>
    <n v="1620"/>
    <x v="202"/>
    <n v="81"/>
    <n v="259.20000000000005"/>
    <d v="2019-12-31T00:00:00"/>
    <n v="170"/>
    <x v="0"/>
    <n v="0.25"/>
    <x v="263"/>
    <x v="265"/>
  </r>
  <r>
    <s v="VZJHLR3RF26J31L97QGH"/>
    <x v="4"/>
    <x v="15"/>
    <n v="248"/>
    <x v="203"/>
    <n v="19.84"/>
    <n v="114.08"/>
    <d v="2019-12-31T00:00:00"/>
    <n v="200"/>
    <x v="0"/>
    <n v="0.25"/>
    <x v="264"/>
    <x v="266"/>
  </r>
  <r>
    <s v="OPCKF6YEQH2I5D0O4TPD"/>
    <x v="4"/>
    <x v="10"/>
    <n v="1760"/>
    <x v="204"/>
    <n v="193.6"/>
    <n v="686.4"/>
    <d v="2019-12-31T00:00:00"/>
    <n v="299"/>
    <x v="0"/>
    <n v="0.25"/>
    <x v="265"/>
    <x v="267"/>
  </r>
  <r>
    <s v="TXLRRU8LEA2UZ6A7W6K4"/>
    <x v="3"/>
    <x v="4"/>
    <n v="5500"/>
    <x v="2"/>
    <n v="275"/>
    <n v="880"/>
    <d v="2019-12-31T00:00:00"/>
    <n v="22"/>
    <x v="1"/>
    <n v="8.0000000000000002E-3"/>
    <x v="266"/>
    <x v="268"/>
  </r>
  <r>
    <s v="OL40YOKK3WQ3JVSQSNBQ"/>
    <x v="3"/>
    <x v="10"/>
    <n v="5500"/>
    <x v="205"/>
    <n v="495"/>
    <n v="825"/>
    <d v="2019-12-31T00:00:00"/>
    <n v="180"/>
    <x v="0"/>
    <n v="0.25"/>
    <x v="267"/>
    <x v="269"/>
  </r>
  <r>
    <s v="B70O66QH7N49R5BHRT5N"/>
    <x v="8"/>
    <x v="3"/>
    <n v="1728"/>
    <x v="206"/>
    <n v="120.96000000000002"/>
    <n v="449.28000000000003"/>
    <d v="2019-12-31T00:00:00"/>
    <n v="16"/>
    <x v="1"/>
    <n v="8.0000000000000002E-3"/>
    <x v="268"/>
    <x v="270"/>
  </r>
  <r>
    <s v="BDBQFBIH4I9DJCE3CRIU"/>
    <x v="2"/>
    <x v="11"/>
    <n v="2808"/>
    <x v="207"/>
    <n v="673.92000000000007"/>
    <n v="1740.9600000000003"/>
    <d v="2019-12-31T00:00:00"/>
    <n v="141"/>
    <x v="0"/>
    <n v="0.25"/>
    <x v="269"/>
    <x v="271"/>
  </r>
  <r>
    <s v="V9MUSPG81U53RZTOXRV7"/>
    <x v="7"/>
    <x v="17"/>
    <n v="150"/>
    <x v="126"/>
    <n v="1.5"/>
    <n v="75"/>
    <d v="2019-12-31T00:00:00"/>
    <n v="223"/>
    <x v="0"/>
    <n v="0.25"/>
    <x v="270"/>
    <x v="272"/>
  </r>
  <r>
    <s v="34VV7TXDE1NSXG3OVML2"/>
    <x v="3"/>
    <x v="5"/>
    <n v="1920"/>
    <x v="115"/>
    <n v="96"/>
    <n v="441.59999999999997"/>
    <d v="2019-12-31T00:00:00"/>
    <n v="347"/>
    <x v="0"/>
    <n v="0.25"/>
    <x v="271"/>
    <x v="273"/>
  </r>
  <r>
    <s v="3O3ARCKEE0NN3S5RZKWJ"/>
    <x v="3"/>
    <x v="22"/>
    <n v="1536.0000000000002"/>
    <x v="208"/>
    <n v="92.160000000000011"/>
    <n v="230.40000000000006"/>
    <d v="2019-12-31T00:00:00"/>
    <n v="144"/>
    <x v="0"/>
    <n v="0.25"/>
    <x v="272"/>
    <x v="274"/>
  </r>
  <r>
    <s v="MSIBTJQZ2495QZFSKFGC"/>
    <x v="6"/>
    <x v="22"/>
    <n v="1600"/>
    <x v="126"/>
    <n v="160"/>
    <n v="400"/>
    <d v="2019-12-31T00:00:00"/>
    <n v="223"/>
    <x v="0"/>
    <n v="0.25"/>
    <x v="273"/>
    <x v="275"/>
  </r>
  <r>
    <s v="Z1Z4UOXXV2OIEGWKYYTU"/>
    <x v="5"/>
    <x v="17"/>
    <n v="2000"/>
    <x v="132"/>
    <n v="140"/>
    <n v="380"/>
    <d v="2019-12-31T00:00:00"/>
    <n v="352"/>
    <x v="0"/>
    <n v="0.25"/>
    <x v="274"/>
    <x v="276"/>
  </r>
  <r>
    <s v="CVDHCSQZE4F6VMRI6ZVS"/>
    <x v="4"/>
    <x v="10"/>
    <n v="2280"/>
    <x v="209"/>
    <n v="45.599999999999994"/>
    <n v="638.40000000000009"/>
    <d v="2019-12-31T00:00:00"/>
    <n v="217"/>
    <x v="0"/>
    <n v="0.25"/>
    <x v="275"/>
    <x v="277"/>
  </r>
  <r>
    <s v="72KMCIJ7MHNIJN5MNIV7"/>
    <x v="2"/>
    <x v="18"/>
    <n v="2160"/>
    <x v="210"/>
    <n v="302.39999999999998"/>
    <n v="1015.1999999999999"/>
    <d v="2019-12-31T00:00:00"/>
    <n v="28"/>
    <x v="1"/>
    <n v="8.0000000000000002E-3"/>
    <x v="276"/>
    <x v="278"/>
  </r>
  <r>
    <s v="GY9CJU41RYX1C5TTVZA6"/>
    <x v="2"/>
    <x v="17"/>
    <n v="3100"/>
    <x v="65"/>
    <n v="434"/>
    <n v="1426"/>
    <d v="2019-12-31T00:00:00"/>
    <n v="312"/>
    <x v="0"/>
    <n v="0.25"/>
    <x v="277"/>
    <x v="279"/>
  </r>
  <r>
    <s v="SMSNBYLWJGZK4Q3B9TOE"/>
    <x v="1"/>
    <x v="15"/>
    <n v="3224.0000000000005"/>
    <x v="1"/>
    <n v="548.08000000000004"/>
    <n v="902.72"/>
    <d v="2019-12-31T00:00:00"/>
    <n v="345"/>
    <x v="0"/>
    <n v="0.25"/>
    <x v="278"/>
    <x v="280"/>
  </r>
  <r>
    <s v="UIQG7ICTSIL16OBGO7VJ"/>
    <x v="5"/>
    <x v="8"/>
    <n v="1944"/>
    <x v="177"/>
    <n v="174.96000000000004"/>
    <n v="349.92000000000007"/>
    <d v="2019-12-31T00:00:00"/>
    <n v="342"/>
    <x v="0"/>
    <n v="0.25"/>
    <x v="279"/>
    <x v="281"/>
  </r>
  <r>
    <s v="8IXG8EPHL6LSLY3264G9"/>
    <x v="7"/>
    <x v="22"/>
    <n v="2850"/>
    <x v="49"/>
    <n v="399"/>
    <n v="1225.5"/>
    <d v="2019-12-31T00:00:00"/>
    <n v="174"/>
    <x v="0"/>
    <n v="0.25"/>
    <x v="280"/>
    <x v="282"/>
  </r>
  <r>
    <s v="RYEJX1SULLSV0L0S0Y3M"/>
    <x v="3"/>
    <x v="13"/>
    <n v="3080"/>
    <x v="180"/>
    <n v="246.4"/>
    <n v="523.6"/>
    <d v="2019-12-31T00:00:00"/>
    <n v="208"/>
    <x v="0"/>
    <n v="0.25"/>
    <x v="143"/>
    <x v="145"/>
  </r>
  <r>
    <s v="6BZ8KQ8EH3F91HJJWACX"/>
    <x v="9"/>
    <x v="2"/>
    <n v="1400"/>
    <x v="211"/>
    <n v="84"/>
    <n v="364"/>
    <d v="2019-12-31T00:00:00"/>
    <n v="316"/>
    <x v="0"/>
    <n v="0.25"/>
    <x v="281"/>
    <x v="283"/>
  </r>
  <r>
    <s v="ZKSXLC2965CNRKMEADBK"/>
    <x v="8"/>
    <x v="20"/>
    <n v="2800"/>
    <x v="212"/>
    <n v="224"/>
    <n v="476"/>
    <d v="2019-12-31T00:00:00"/>
    <n v="33"/>
    <x v="3"/>
    <n v="0.04"/>
    <x v="282"/>
    <x v="284"/>
  </r>
  <r>
    <s v="3IDLY4H83OQOP7R7BYE5"/>
    <x v="6"/>
    <x v="9"/>
    <n v="1100"/>
    <x v="108"/>
    <n v="77"/>
    <n v="297"/>
    <d v="2019-12-31T00:00:00"/>
    <n v="351"/>
    <x v="0"/>
    <n v="0.25"/>
    <x v="283"/>
    <x v="285"/>
  </r>
  <r>
    <s v="AX3MAXX4MX1D6W2FBN7L"/>
    <x v="4"/>
    <x v="16"/>
    <n v="1584"/>
    <x v="121"/>
    <n v="190.08000000000004"/>
    <n v="443.52"/>
    <d v="2019-12-31T00:00:00"/>
    <n v="127"/>
    <x v="0"/>
    <n v="0.25"/>
    <x v="226"/>
    <x v="228"/>
  </r>
  <r>
    <s v="3HLY2DV7YEXEASL9YO7J"/>
    <x v="1"/>
    <x v="10"/>
    <n v="80"/>
    <x v="213"/>
    <n v="3.2"/>
    <n v="20"/>
    <d v="2019-12-31T00:00:00"/>
    <n v="103"/>
    <x v="2"/>
    <n v="0.2"/>
    <x v="148"/>
    <x v="286"/>
  </r>
  <r>
    <s v="HRPBIAPRZB6J47FHO7J2"/>
    <x v="7"/>
    <x v="10"/>
    <n v="930"/>
    <x v="106"/>
    <n v="74.400000000000006"/>
    <n v="344.09999999999997"/>
    <d v="2019-12-31T00:00:00"/>
    <n v="1"/>
    <x v="1"/>
    <n v="8.0000000000000002E-3"/>
    <x v="284"/>
    <x v="287"/>
  </r>
  <r>
    <s v="NI3YW3G5DZ02WMQVMK26"/>
    <x v="4"/>
    <x v="1"/>
    <n v="240"/>
    <x v="214"/>
    <n v="7.1999999999999993"/>
    <n v="120"/>
    <d v="2019-12-31T00:00:00"/>
    <n v="298"/>
    <x v="0"/>
    <n v="0.25"/>
    <x v="285"/>
    <x v="288"/>
  </r>
  <r>
    <s v="Y2RU6L5R9GNH7T8MCM78"/>
    <x v="2"/>
    <x v="5"/>
    <n v="180"/>
    <x v="147"/>
    <n v="48.6"/>
    <n v="106.19999999999999"/>
    <d v="2019-12-31T00:00:00"/>
    <n v="293"/>
    <x v="0"/>
    <n v="0.25"/>
    <x v="286"/>
    <x v="289"/>
  </r>
  <r>
    <s v="MC5H7LPM2NHWGOFC4PIB"/>
    <x v="3"/>
    <x v="2"/>
    <n v="1200"/>
    <x v="26"/>
    <n v="60"/>
    <n v="228"/>
    <d v="2019-12-31T00:00:00"/>
    <n v="2"/>
    <x v="1"/>
    <n v="8.0000000000000002E-3"/>
    <x v="287"/>
    <x v="290"/>
  </r>
  <r>
    <s v="3ICLOSI99YUXUCQLCYZG"/>
    <x v="9"/>
    <x v="16"/>
    <n v="1320"/>
    <x v="130"/>
    <n v="66"/>
    <n v="277.2"/>
    <d v="2019-12-31T00:00:00"/>
    <n v="275"/>
    <x v="0"/>
    <n v="0.25"/>
    <x v="187"/>
    <x v="189"/>
  </r>
  <r>
    <s v="7S6KR5S98WPW8ITSWJS7"/>
    <x v="2"/>
    <x v="13"/>
    <n v="150"/>
    <x v="66"/>
    <n v="40.5"/>
    <n v="114"/>
    <d v="2019-12-31T00:00:00"/>
    <n v="63"/>
    <x v="4"/>
    <n v="0.15"/>
    <x v="288"/>
    <x v="291"/>
  </r>
  <r>
    <s v="SPMYMBPQRRIV7WQ60XNP"/>
    <x v="8"/>
    <x v="21"/>
    <n v="1800"/>
    <x v="87"/>
    <n v="108"/>
    <n v="360"/>
    <d v="2019-12-31T00:00:00"/>
    <n v="36"/>
    <x v="3"/>
    <n v="0.04"/>
    <x v="289"/>
    <x v="292"/>
  </r>
  <r>
    <s v="1151LTWSGF78SF2KM5T3"/>
    <x v="6"/>
    <x v="20"/>
    <n v="1710"/>
    <x v="197"/>
    <n v="17.100000000000001"/>
    <n v="461.70000000000005"/>
    <d v="2019-12-31T00:00:00"/>
    <n v="87"/>
    <x v="4"/>
    <n v="0.15"/>
    <x v="290"/>
    <x v="293"/>
  </r>
  <r>
    <s v="H4610M3MWM5ICQOGX1HS"/>
    <x v="0"/>
    <x v="15"/>
    <n v="570"/>
    <x v="215"/>
    <n v="57"/>
    <n v="148.19999999999999"/>
    <d v="2019-12-31T00:00:00"/>
    <n v="126"/>
    <x v="0"/>
    <n v="0.25"/>
    <x v="291"/>
    <x v="294"/>
  </r>
  <r>
    <s v="BCBMEHOMDRTLGKWYZK7T"/>
    <x v="9"/>
    <x v="5"/>
    <n v="2160"/>
    <x v="118"/>
    <n v="43.2"/>
    <n v="648"/>
    <d v="2019-12-31T00:00:00"/>
    <n v="171"/>
    <x v="0"/>
    <n v="0.25"/>
    <x v="22"/>
    <x v="22"/>
  </r>
  <r>
    <s v="JS1QFOE3P3BBL6SVFL4F"/>
    <x v="6"/>
    <x v="10"/>
    <n v="1368"/>
    <x v="166"/>
    <n v="123.12"/>
    <n v="300.96000000000004"/>
    <d v="2019-12-31T00:00:00"/>
    <n v="357"/>
    <x v="0"/>
    <n v="0.25"/>
    <x v="292"/>
    <x v="295"/>
  </r>
  <r>
    <s v="JUCWW6RIXG9YRRJ9VYS9"/>
    <x v="0"/>
    <x v="10"/>
    <n v="1080"/>
    <x v="216"/>
    <n v="10.8"/>
    <n v="162"/>
    <d v="2019-12-31T00:00:00"/>
    <n v="354"/>
    <x v="0"/>
    <n v="0.25"/>
    <x v="293"/>
    <x v="296"/>
  </r>
  <r>
    <s v="OOHAUD43KY3E60YPUJHN"/>
    <x v="1"/>
    <x v="22"/>
    <n v="1920"/>
    <x v="131"/>
    <n v="38.4"/>
    <n v="672"/>
    <d v="2019-12-31T00:00:00"/>
    <n v="146"/>
    <x v="0"/>
    <n v="0.25"/>
    <x v="38"/>
    <x v="38"/>
  </r>
  <r>
    <s v="RN1CUE8LKNB5HV6UM1SM"/>
    <x v="7"/>
    <x v="1"/>
    <n v="1860"/>
    <x v="217"/>
    <n v="279"/>
    <n v="762.6"/>
    <d v="2019-12-31T00:00:00"/>
    <n v="333"/>
    <x v="0"/>
    <n v="0.25"/>
    <x v="294"/>
    <x v="297"/>
  </r>
  <r>
    <s v="DI6KLRLK1FBMXW1GX0ZV"/>
    <x v="7"/>
    <x v="6"/>
    <n v="3990"/>
    <x v="218"/>
    <n v="598.5"/>
    <n v="1635.9"/>
    <d v="2019-12-31T00:00:00"/>
    <n v="119"/>
    <x v="2"/>
    <n v="0.2"/>
    <x v="295"/>
    <x v="298"/>
  </r>
  <r>
    <s v="0BR9O5RV7IO05E4US9NN"/>
    <x v="8"/>
    <x v="7"/>
    <n v="1040"/>
    <x v="56"/>
    <n v="41.6"/>
    <n v="228.79999999999998"/>
    <d v="2019-12-31T00:00:00"/>
    <n v="244"/>
    <x v="0"/>
    <n v="0.25"/>
    <x v="296"/>
    <x v="299"/>
  </r>
  <r>
    <s v="I70JJY5DO0TRXD7FBWLT"/>
    <x v="6"/>
    <x v="12"/>
    <n v="1440"/>
    <x v="142"/>
    <n v="43.2"/>
    <n v="331.2"/>
    <d v="2019-12-31T00:00:00"/>
    <n v="164"/>
    <x v="0"/>
    <n v="0.25"/>
    <x v="297"/>
    <x v="300"/>
  </r>
  <r>
    <s v="TXMLRHWL5RB8GH3QP56M"/>
    <x v="6"/>
    <x v="8"/>
    <n v="750"/>
    <x v="219"/>
    <n v="45"/>
    <n v="202.5"/>
    <d v="2019-12-31T00:00:00"/>
    <n v="252"/>
    <x v="0"/>
    <n v="0.25"/>
    <x v="298"/>
    <x v="301"/>
  </r>
  <r>
    <s v="JHU880XEHC1TBPADXRH8"/>
    <x v="4"/>
    <x v="17"/>
    <n v="3410"/>
    <x v="220"/>
    <n v="511.5"/>
    <n v="1329.9"/>
    <d v="2019-12-31T00:00:00"/>
    <n v="67"/>
    <x v="4"/>
    <n v="0.15"/>
    <x v="299"/>
    <x v="302"/>
  </r>
  <r>
    <s v="I9HJHW3PLRF77AGRDJGY"/>
    <x v="1"/>
    <x v="4"/>
    <n v="960"/>
    <x v="149"/>
    <n v="115.19999999999999"/>
    <n v="460.79999999999995"/>
    <d v="2019-12-31T00:00:00"/>
    <n v="343"/>
    <x v="0"/>
    <n v="0.25"/>
    <x v="300"/>
    <x v="303"/>
  </r>
  <r>
    <s v="OEAE4RTCSDPDP07DPQ4U"/>
    <x v="8"/>
    <x v="12"/>
    <n v="1152"/>
    <x v="221"/>
    <n v="92.160000000000011"/>
    <n v="322.56"/>
    <d v="2019-12-31T00:00:00"/>
    <n v="133"/>
    <x v="0"/>
    <n v="0.25"/>
    <x v="10"/>
    <x v="10"/>
  </r>
  <r>
    <s v="VLMM3FUMK70ALUV74C5A"/>
    <x v="4"/>
    <x v="5"/>
    <n v="1650"/>
    <x v="29"/>
    <n v="66"/>
    <n v="825"/>
    <d v="2019-12-31T00:00:00"/>
    <n v="326"/>
    <x v="0"/>
    <n v="0.25"/>
    <x v="267"/>
    <x v="269"/>
  </r>
  <r>
    <s v="SDQTI98ENSC4GSSOS0CY"/>
    <x v="5"/>
    <x v="21"/>
    <n v="2240"/>
    <x v="199"/>
    <n v="22.400000000000002"/>
    <n v="537.6"/>
    <d v="2019-12-31T00:00:00"/>
    <n v="105"/>
    <x v="2"/>
    <n v="0.2"/>
    <x v="301"/>
    <x v="304"/>
  </r>
  <r>
    <s v="85O336C5KDZJD38VSL5L"/>
    <x v="6"/>
    <x v="11"/>
    <n v="2470"/>
    <x v="211"/>
    <n v="24.700000000000003"/>
    <n v="543.40000000000009"/>
    <d v="2019-12-31T00:00:00"/>
    <n v="316"/>
    <x v="0"/>
    <n v="0.25"/>
    <x v="302"/>
    <x v="305"/>
  </r>
  <r>
    <s v="WFO5412JCCTBMK72QF3W"/>
    <x v="5"/>
    <x v="6"/>
    <n v="1330"/>
    <x v="222"/>
    <n v="39.900000000000006"/>
    <n v="292.60000000000002"/>
    <d v="2019-12-31T00:00:00"/>
    <n v="84"/>
    <x v="4"/>
    <n v="0.15"/>
    <x v="303"/>
    <x v="306"/>
  </r>
  <r>
    <s v="3ECK3PJSZF6DIBQ0XY49"/>
    <x v="1"/>
    <x v="1"/>
    <n v="5040"/>
    <x v="223"/>
    <n v="705.6"/>
    <n v="2217.6"/>
    <d v="2019-12-31T00:00:00"/>
    <n v="173"/>
    <x v="0"/>
    <n v="0.25"/>
    <x v="304"/>
    <x v="307"/>
  </r>
  <r>
    <s v="7168QI1T261PYT0BK1CI"/>
    <x v="2"/>
    <x v="12"/>
    <n v="1050"/>
    <x v="115"/>
    <n v="115.5"/>
    <n v="882"/>
    <d v="2019-12-31T00:00:00"/>
    <n v="347"/>
    <x v="0"/>
    <n v="0.25"/>
    <x v="305"/>
    <x v="308"/>
  </r>
  <r>
    <s v="DWMY39G2SGZNOVD6CC7I"/>
    <x v="2"/>
    <x v="2"/>
    <n v="2520"/>
    <x v="224"/>
    <n v="378"/>
    <n v="705.6"/>
    <d v="2019-12-31T00:00:00"/>
    <n v="139"/>
    <x v="0"/>
    <n v="0.25"/>
    <x v="306"/>
    <x v="309"/>
  </r>
  <r>
    <s v="W94NKIQOCXSQUU4J9N9K"/>
    <x v="5"/>
    <x v="2"/>
    <n v="3472.0000000000005"/>
    <x v="225"/>
    <n v="138.88000000000002"/>
    <n v="937.44000000000017"/>
    <d v="2019-12-31T00:00:00"/>
    <n v="0"/>
    <x v="1"/>
    <n v="8.0000000000000002E-3"/>
    <x v="307"/>
    <x v="310"/>
  </r>
  <r>
    <s v="AP229XN58O5ZRGNIAJRQ"/>
    <x v="7"/>
    <x v="16"/>
    <n v="5880"/>
    <x v="226"/>
    <n v="1176"/>
    <n v="1940.3999999999999"/>
    <d v="2019-12-31T00:00:00"/>
    <n v="134"/>
    <x v="0"/>
    <n v="0.25"/>
    <x v="308"/>
    <x v="311"/>
  </r>
  <r>
    <s v="FJ6WU18M3PXY8MJ1LAK3"/>
    <x v="4"/>
    <x v="15"/>
    <n v="2170"/>
    <x v="224"/>
    <n v="412.29999999999995"/>
    <n v="1085"/>
    <d v="2019-12-31T00:00:00"/>
    <n v="139"/>
    <x v="0"/>
    <n v="0.25"/>
    <x v="309"/>
    <x v="312"/>
  </r>
  <r>
    <s v="48NQ2DH1Y4IUDU6W5FVE"/>
    <x v="5"/>
    <x v="1"/>
    <n v="3120"/>
    <x v="227"/>
    <n v="312"/>
    <n v="561.59999999999991"/>
    <d v="2019-12-31T00:00:00"/>
    <n v="193"/>
    <x v="0"/>
    <n v="0.25"/>
    <x v="310"/>
    <x v="313"/>
  </r>
  <r>
    <s v="5Z71JU3GO86NVBAJ5SOR"/>
    <x v="4"/>
    <x v="10"/>
    <n v="880"/>
    <x v="228"/>
    <n v="79.2"/>
    <n v="220"/>
    <d v="2019-12-31T00:00:00"/>
    <n v="83"/>
    <x v="4"/>
    <n v="0.15"/>
    <x v="311"/>
    <x v="314"/>
  </r>
  <r>
    <s v="4KF3USD5FUPOYZ9GPIJD"/>
    <x v="6"/>
    <x v="12"/>
    <n v="3150"/>
    <x v="229"/>
    <n v="63"/>
    <n v="756"/>
    <d v="2019-12-31T00:00:00"/>
    <n v="201"/>
    <x v="0"/>
    <n v="0.25"/>
    <x v="312"/>
    <x v="315"/>
  </r>
  <r>
    <s v="AVB7HIVD0N7NZ0ERXP1Q"/>
    <x v="8"/>
    <x v="6"/>
    <n v="2640"/>
    <x v="230"/>
    <n v="52.800000000000004"/>
    <n v="554.4"/>
    <d v="2019-12-31T00:00:00"/>
    <n v="238"/>
    <x v="0"/>
    <n v="0.25"/>
    <x v="313"/>
    <x v="316"/>
  </r>
  <r>
    <s v="8DHYWB12G95EZUP3WC9H"/>
    <x v="8"/>
    <x v="5"/>
    <n v="2000"/>
    <x v="185"/>
    <n v="160"/>
    <n v="540"/>
    <d v="2019-12-31T00:00:00"/>
    <n v="272"/>
    <x v="0"/>
    <n v="0.25"/>
    <x v="34"/>
    <x v="34"/>
  </r>
  <r>
    <s v="F6H1ZYUPRTHM91HU8L7U"/>
    <x v="3"/>
    <x v="13"/>
    <n v="2760"/>
    <x v="0"/>
    <n v="220.79999999999998"/>
    <n v="772.8"/>
    <d v="2019-12-31T00:00:00"/>
    <n v="261"/>
    <x v="0"/>
    <n v="0.25"/>
    <x v="314"/>
    <x v="317"/>
  </r>
  <r>
    <s v="KD1906PN1CS8JT6ZXWC6"/>
    <x v="8"/>
    <x v="0"/>
    <n v="540"/>
    <x v="231"/>
    <n v="37.799999999999997"/>
    <n v="91.8"/>
    <d v="2019-12-31T00:00:00"/>
    <n v="154"/>
    <x v="0"/>
    <n v="0.25"/>
    <x v="90"/>
    <x v="91"/>
  </r>
  <r>
    <s v="OGORPS79OR2NHUSFRZS5"/>
    <x v="5"/>
    <x v="21"/>
    <n v="1600"/>
    <x v="130"/>
    <n v="64"/>
    <n v="336"/>
    <d v="2019-12-31T00:00:00"/>
    <n v="275"/>
    <x v="0"/>
    <n v="0.25"/>
    <x v="150"/>
    <x v="152"/>
  </r>
  <r>
    <s v="PGPDP7AVAOUNWVXDHADH"/>
    <x v="6"/>
    <x v="19"/>
    <n v="1800"/>
    <x v="99"/>
    <n v="126"/>
    <n v="342"/>
    <d v="2019-12-31T00:00:00"/>
    <n v="192"/>
    <x v="0"/>
    <n v="0.25"/>
    <x v="315"/>
    <x v="318"/>
  </r>
  <r>
    <s v="DKPL2YEJ5XK1CZ0ZE0LW"/>
    <x v="3"/>
    <x v="4"/>
    <n v="4030"/>
    <x v="119"/>
    <n v="120.9"/>
    <n v="644.80000000000007"/>
    <d v="2019-12-31T00:00:00"/>
    <n v="15"/>
    <x v="1"/>
    <n v="8.0000000000000002E-3"/>
    <x v="316"/>
    <x v="319"/>
  </r>
  <r>
    <s v="D270KZV1APENNCVZSN9W"/>
    <x v="7"/>
    <x v="2"/>
    <n v="3360"/>
    <x v="232"/>
    <n v="134.4"/>
    <n v="1041.5999999999999"/>
    <d v="2019-12-31T00:00:00"/>
    <n v="52"/>
    <x v="3"/>
    <n v="0.04"/>
    <x v="317"/>
    <x v="320"/>
  </r>
  <r>
    <s v="5R9MKWXE3ASL00IHLHZI"/>
    <x v="1"/>
    <x v="8"/>
    <n v="2420"/>
    <x v="233"/>
    <n v="459.79999999999995"/>
    <n v="847"/>
    <d v="2019-12-31T00:00:00"/>
    <n v="213"/>
    <x v="0"/>
    <n v="0.25"/>
    <x v="318"/>
    <x v="321"/>
  </r>
  <r>
    <s v="V85DOM4ZLCBZ28BYDZ2Y"/>
    <x v="6"/>
    <x v="1"/>
    <n v="2660"/>
    <x v="46"/>
    <n v="26.6"/>
    <n v="798"/>
    <d v="2019-12-31T00:00:00"/>
    <n v="215"/>
    <x v="0"/>
    <n v="0.25"/>
    <x v="319"/>
    <x v="322"/>
  </r>
  <r>
    <s v="6EL1NCDH75AET9I38W9S"/>
    <x v="4"/>
    <x v="11"/>
    <n v="2520"/>
    <x v="234"/>
    <n v="226.8"/>
    <n v="655.19999999999993"/>
    <d v="2019-12-31T00:00:00"/>
    <n v="344"/>
    <x v="0"/>
    <n v="0.25"/>
    <x v="320"/>
    <x v="323"/>
  </r>
  <r>
    <s v="HXGMYR6J7HWJUOTKB19Q"/>
    <x v="7"/>
    <x v="20"/>
    <n v="5280"/>
    <x v="222"/>
    <n v="897.6"/>
    <n v="2270.4"/>
    <d v="2019-12-31T00:00:00"/>
    <n v="84"/>
    <x v="4"/>
    <n v="0.15"/>
    <x v="321"/>
    <x v="324"/>
  </r>
  <r>
    <s v="E71L8YTU53T58OH5FPK7"/>
    <x v="9"/>
    <x v="5"/>
    <n v="2250"/>
    <x v="235"/>
    <n v="135"/>
    <n v="495"/>
    <d v="2019-12-31T00:00:00"/>
    <n v="222"/>
    <x v="0"/>
    <n v="0.25"/>
    <x v="322"/>
    <x v="325"/>
  </r>
  <r>
    <s v="ZNDUZKOJWVZ2W3PF1QTD"/>
    <x v="0"/>
    <x v="2"/>
    <n v="320"/>
    <x v="113"/>
    <n v="28.799999999999997"/>
    <n v="48"/>
    <d v="2019-12-31T00:00:00"/>
    <n v="182"/>
    <x v="0"/>
    <n v="0.25"/>
    <x v="323"/>
    <x v="326"/>
  </r>
  <r>
    <s v="2E3EM0CFVBPJKFKNQ8E4"/>
    <x v="4"/>
    <x v="13"/>
    <n v="6440"/>
    <x v="141"/>
    <n v="772.8"/>
    <n v="2704.8"/>
    <d v="2019-12-31T00:00:00"/>
    <n v="335"/>
    <x v="0"/>
    <n v="0.25"/>
    <x v="324"/>
    <x v="327"/>
  </r>
  <r>
    <s v="88T3BLRPEYRU8X8AGCKC"/>
    <x v="8"/>
    <x v="11"/>
    <n v="280"/>
    <x v="76"/>
    <n v="22.400000000000002"/>
    <n v="50.4"/>
    <d v="2019-12-31T00:00:00"/>
    <n v="334"/>
    <x v="0"/>
    <n v="0.25"/>
    <x v="325"/>
    <x v="328"/>
  </r>
  <r>
    <s v="1JAIBN5RAHF8EU5AABEL"/>
    <x v="7"/>
    <x v="2"/>
    <n v="1287.0000000000002"/>
    <x v="236"/>
    <n v="38.61"/>
    <n v="347.49"/>
    <d v="2019-12-31T00:00:00"/>
    <n v="181"/>
    <x v="0"/>
    <n v="0.25"/>
    <x v="326"/>
    <x v="329"/>
  </r>
  <r>
    <s v="HCYPCIBDAWTR66PIK0YM"/>
    <x v="8"/>
    <x v="16"/>
    <n v="1200"/>
    <x v="165"/>
    <n v="108"/>
    <n v="204"/>
    <d v="2019-12-31T00:00:00"/>
    <n v="183"/>
    <x v="0"/>
    <n v="0.25"/>
    <x v="115"/>
    <x v="117"/>
  </r>
  <r>
    <s v="4HCLU230516RFJ6CTZ5T"/>
    <x v="5"/>
    <x v="18"/>
    <n v="5301"/>
    <x v="135"/>
    <n v="159.03000000000003"/>
    <n v="1272.2400000000002"/>
    <d v="2019-12-31T00:00:00"/>
    <n v="70"/>
    <x v="4"/>
    <n v="0.15"/>
    <x v="327"/>
    <x v="330"/>
  </r>
  <r>
    <s v="0KLH8NGRQAGYRCVM4IF8"/>
    <x v="5"/>
    <x v="13"/>
    <n v="4030"/>
    <x v="237"/>
    <n v="40.300000000000004"/>
    <n v="967.2"/>
    <d v="2019-12-31T00:00:00"/>
    <n v="355"/>
    <x v="0"/>
    <n v="0.25"/>
    <x v="328"/>
    <x v="331"/>
  </r>
  <r>
    <s v="4UN0QNI6R0SSJ4WQ4MFM"/>
    <x v="6"/>
    <x v="10"/>
    <n v="1320"/>
    <x v="120"/>
    <n v="13.200000000000001"/>
    <n v="303.60000000000002"/>
    <d v="2019-12-31T00:00:00"/>
    <n v="123"/>
    <x v="0"/>
    <n v="0.25"/>
    <x v="329"/>
    <x v="332"/>
  </r>
  <r>
    <s v="FQQSO7BQOHQL1VQYGH0Y"/>
    <x v="9"/>
    <x v="1"/>
    <n v="3640"/>
    <x v="105"/>
    <n v="72.8"/>
    <n v="982.8"/>
    <d v="2019-12-31T00:00:00"/>
    <n v="81"/>
    <x v="4"/>
    <n v="0.15"/>
    <x v="330"/>
    <x v="333"/>
  </r>
  <r>
    <s v="Y9N678YV0V0M3P4X72F7"/>
    <x v="7"/>
    <x v="16"/>
    <n v="2160"/>
    <x v="153"/>
    <n v="216"/>
    <n v="648"/>
    <d v="2019-12-31T00:00:00"/>
    <n v="234"/>
    <x v="0"/>
    <n v="0.25"/>
    <x v="22"/>
    <x v="22"/>
  </r>
  <r>
    <s v="2J27H86SN4FONGG2MGYC"/>
    <x v="9"/>
    <x v="13"/>
    <n v="3080"/>
    <x v="238"/>
    <n v="154"/>
    <n v="554.4"/>
    <d v="2019-12-31T00:00:00"/>
    <n v="291"/>
    <x v="0"/>
    <n v="0.25"/>
    <x v="313"/>
    <x v="316"/>
  </r>
  <r>
    <s v="OLQYY5M18EKQ5WQLYPZR"/>
    <x v="4"/>
    <x v="4"/>
    <n v="160"/>
    <x v="95"/>
    <n v="28.799999999999997"/>
    <n v="78.400000000000006"/>
    <d v="2019-12-31T00:00:00"/>
    <n v="228"/>
    <x v="0"/>
    <n v="0.25"/>
    <x v="331"/>
    <x v="334"/>
  </r>
  <r>
    <s v="CQKYF9NULLHUKDYB8J3K"/>
    <x v="3"/>
    <x v="21"/>
    <n v="2100"/>
    <x v="239"/>
    <n v="147"/>
    <n v="315"/>
    <d v="2019-12-31T00:00:00"/>
    <n v="315"/>
    <x v="0"/>
    <n v="0.25"/>
    <x v="332"/>
    <x v="335"/>
  </r>
  <r>
    <s v="FQUXHKQGNRYKRCU50IWY"/>
    <x v="0"/>
    <x v="13"/>
    <n v="2160"/>
    <x v="1"/>
    <n v="86.4"/>
    <n v="367.2"/>
    <d v="2019-12-31T00:00:00"/>
    <n v="345"/>
    <x v="0"/>
    <n v="0.25"/>
    <x v="333"/>
    <x v="336"/>
  </r>
  <r>
    <s v="NT2VLIR9P6W7CX0Q0YOW"/>
    <x v="3"/>
    <x v="12"/>
    <n v="2640"/>
    <x v="240"/>
    <n v="26.400000000000002"/>
    <n v="554.4"/>
    <d v="2019-12-31T00:00:00"/>
    <n v="219"/>
    <x v="0"/>
    <n v="0.25"/>
    <x v="313"/>
    <x v="316"/>
  </r>
  <r>
    <s v="XUJ9S136807LKRXR1W2Z"/>
    <x v="1"/>
    <x v="19"/>
    <n v="4800"/>
    <x v="27"/>
    <n v="432"/>
    <n v="1392"/>
    <d v="2019-12-31T00:00:00"/>
    <n v="120"/>
    <x v="2"/>
    <n v="0.2"/>
    <x v="334"/>
    <x v="337"/>
  </r>
  <r>
    <s v="YL2DFETFZK72SPYJLSGN"/>
    <x v="6"/>
    <x v="3"/>
    <n v="1520"/>
    <x v="24"/>
    <n v="45.599999999999994"/>
    <n v="228"/>
    <d v="2019-12-31T00:00:00"/>
    <n v="47"/>
    <x v="3"/>
    <n v="0.04"/>
    <x v="335"/>
    <x v="338"/>
  </r>
  <r>
    <s v="H5PMR53YZ1MX6Z9GWDN9"/>
    <x v="9"/>
    <x v="6"/>
    <n v="3740"/>
    <x v="209"/>
    <n v="336.59999999999997"/>
    <n v="1084.5999999999999"/>
    <d v="2019-12-31T00:00:00"/>
    <n v="217"/>
    <x v="0"/>
    <n v="0.25"/>
    <x v="336"/>
    <x v="339"/>
  </r>
  <r>
    <s v="9FZIS2Y8F4LB3HFDRO8Q"/>
    <x v="3"/>
    <x v="5"/>
    <n v="1980"/>
    <x v="141"/>
    <n v="59.400000000000006"/>
    <n v="594"/>
    <d v="2019-12-31T00:00:00"/>
    <n v="335"/>
    <x v="0"/>
    <n v="0.25"/>
    <x v="337"/>
    <x v="340"/>
  </r>
  <r>
    <s v="0IL5LQP2PFTEB8PP3Z34"/>
    <x v="2"/>
    <x v="12"/>
    <n v="310"/>
    <x v="230"/>
    <n v="27.9"/>
    <n v="195.3"/>
    <d v="2019-12-31T00:00:00"/>
    <n v="238"/>
    <x v="0"/>
    <n v="0.25"/>
    <x v="338"/>
    <x v="341"/>
  </r>
  <r>
    <s v="JX1M2IU35OEJA9WED6B9"/>
    <x v="6"/>
    <x v="22"/>
    <n v="684"/>
    <x v="122"/>
    <n v="47.88"/>
    <n v="157.32000000000002"/>
    <d v="2019-12-31T00:00:00"/>
    <n v="74"/>
    <x v="4"/>
    <n v="0.15"/>
    <x v="339"/>
    <x v="342"/>
  </r>
  <r>
    <s v="QPSXS9PNNP5LQGLKJI8V"/>
    <x v="4"/>
    <x v="2"/>
    <n v="2160"/>
    <x v="241"/>
    <n v="432"/>
    <n v="583.20000000000005"/>
    <d v="2019-12-31T00:00:00"/>
    <n v="282"/>
    <x v="0"/>
    <n v="0.25"/>
    <x v="340"/>
    <x v="343"/>
  </r>
  <r>
    <s v="JQEU0ZSBPSRVKT89OA94"/>
    <x v="8"/>
    <x v="21"/>
    <n v="3300"/>
    <x v="242"/>
    <n v="165"/>
    <n v="792"/>
    <d v="2019-12-31T00:00:00"/>
    <n v="262"/>
    <x v="0"/>
    <n v="0.25"/>
    <x v="184"/>
    <x v="186"/>
  </r>
  <r>
    <s v="HZ9XJSBTUN3E66YD2RAW"/>
    <x v="2"/>
    <x v="16"/>
    <n v="1920"/>
    <x v="141"/>
    <n v="384"/>
    <n v="1401.6"/>
    <d v="2019-12-31T00:00:00"/>
    <n v="335"/>
    <x v="0"/>
    <n v="0.25"/>
    <x v="341"/>
    <x v="344"/>
  </r>
  <r>
    <s v="XWDP6MCBU7ZQI1Q5WH6H"/>
    <x v="2"/>
    <x v="13"/>
    <n v="3120"/>
    <x v="29"/>
    <n v="31.200000000000003"/>
    <n v="1965.6"/>
    <d v="2019-12-31T00:00:00"/>
    <n v="326"/>
    <x v="0"/>
    <n v="0.25"/>
    <x v="342"/>
    <x v="345"/>
  </r>
  <r>
    <s v="V4NHDN9VMJY75K3V7D5Y"/>
    <x v="1"/>
    <x v="9"/>
    <n v="990"/>
    <x v="243"/>
    <n v="19.8"/>
    <n v="425.7"/>
    <d v="2019-12-31T00:00:00"/>
    <n v="51"/>
    <x v="3"/>
    <n v="0.04"/>
    <x v="343"/>
    <x v="346"/>
  </r>
  <r>
    <s v="ZF4NO4885A3FT2RP8SZ3"/>
    <x v="5"/>
    <x v="13"/>
    <n v="2112"/>
    <x v="162"/>
    <n v="147.84"/>
    <n v="316.8"/>
    <d v="2019-12-31T00:00:00"/>
    <n v="273"/>
    <x v="0"/>
    <n v="0.25"/>
    <x v="232"/>
    <x v="234"/>
  </r>
  <r>
    <s v="8O0JDHN9O30IZVPJTPI0"/>
    <x v="7"/>
    <x v="12"/>
    <n v="1440"/>
    <x v="137"/>
    <n v="144"/>
    <n v="388.8"/>
    <d v="2019-12-31T00:00:00"/>
    <n v="150"/>
    <x v="0"/>
    <n v="0.25"/>
    <x v="344"/>
    <x v="347"/>
  </r>
  <r>
    <s v="G9VRBIB6ZL6V3RR44BNL"/>
    <x v="3"/>
    <x v="15"/>
    <n v="1120"/>
    <x v="166"/>
    <n v="44.800000000000004"/>
    <n v="280"/>
    <d v="2019-12-31T00:00:00"/>
    <n v="357"/>
    <x v="0"/>
    <n v="0.25"/>
    <x v="345"/>
    <x v="348"/>
  </r>
  <r>
    <s v="H63XU626E3H2SRE5R1ZB"/>
    <x v="7"/>
    <x v="4"/>
    <n v="2850"/>
    <x v="244"/>
    <n v="399"/>
    <n v="1311"/>
    <d v="2019-12-31T00:00:00"/>
    <n v="225"/>
    <x v="0"/>
    <n v="0.25"/>
    <x v="346"/>
    <x v="349"/>
  </r>
  <r>
    <s v="PITNV3XFPEVFOZ2RUHB9"/>
    <x v="0"/>
    <x v="11"/>
    <n v="5600"/>
    <x v="131"/>
    <n v="448"/>
    <n v="1120"/>
    <d v="2019-12-31T00:00:00"/>
    <n v="146"/>
    <x v="0"/>
    <n v="0.25"/>
    <x v="347"/>
    <x v="350"/>
  </r>
  <r>
    <s v="KIPSBZDYC9N9URO99Y25"/>
    <x v="6"/>
    <x v="14"/>
    <n v="550"/>
    <x v="68"/>
    <n v="44"/>
    <n v="115.5"/>
    <d v="2019-12-31T00:00:00"/>
    <n v="138"/>
    <x v="0"/>
    <n v="0.25"/>
    <x v="348"/>
    <x v="351"/>
  </r>
  <r>
    <s v="OOLM3SBDWJN23404UK4K"/>
    <x v="9"/>
    <x v="13"/>
    <n v="720"/>
    <x v="245"/>
    <n v="64.800000000000011"/>
    <n v="129.60000000000002"/>
    <d v="2019-12-31T00:00:00"/>
    <n v="233"/>
    <x v="0"/>
    <n v="0.25"/>
    <x v="349"/>
    <x v="352"/>
  </r>
  <r>
    <s v="D475U7EILI949WT36771"/>
    <x v="7"/>
    <x v="6"/>
    <n v="960"/>
    <x v="5"/>
    <n v="86.4"/>
    <n v="326.39999999999998"/>
    <d v="2019-12-31T00:00:00"/>
    <n v="364"/>
    <x v="0"/>
    <n v="0.25"/>
    <x v="99"/>
    <x v="101"/>
  </r>
  <r>
    <s v="FP07RMO5FDYKABKDH9KX"/>
    <x v="1"/>
    <x v="15"/>
    <n v="930"/>
    <x v="188"/>
    <n v="9.3000000000000007"/>
    <n v="241.8"/>
    <d v="2019-12-31T00:00:00"/>
    <n v="59"/>
    <x v="3"/>
    <n v="0.04"/>
    <x v="350"/>
    <x v="353"/>
  </r>
  <r>
    <s v="B1EYU860OCWIUXE7Y2KP"/>
    <x v="2"/>
    <x v="13"/>
    <n v="3600"/>
    <x v="143"/>
    <n v="504"/>
    <n v="2952"/>
    <d v="2019-12-31T00:00:00"/>
    <n v="184"/>
    <x v="0"/>
    <n v="0.25"/>
    <x v="351"/>
    <x v="354"/>
  </r>
  <r>
    <s v="65BJZL9QOYM4Q3OL8WEH"/>
    <x v="0"/>
    <x v="9"/>
    <n v="1260"/>
    <x v="246"/>
    <n v="50.4"/>
    <n v="302.39999999999998"/>
    <d v="2019-12-31T00:00:00"/>
    <n v="5"/>
    <x v="1"/>
    <n v="8.0000000000000002E-3"/>
    <x v="352"/>
    <x v="355"/>
  </r>
  <r>
    <s v="Q011FD55I6Z7I5V3FVNX"/>
    <x v="6"/>
    <x v="5"/>
    <n v="960"/>
    <x v="166"/>
    <n v="76.8"/>
    <n v="288"/>
    <d v="2019-12-31T00:00:00"/>
    <n v="357"/>
    <x v="0"/>
    <n v="0.25"/>
    <x v="353"/>
    <x v="356"/>
  </r>
  <r>
    <s v="ZE9E4UQMP6688F49HJ83"/>
    <x v="9"/>
    <x v="3"/>
    <n v="480"/>
    <x v="247"/>
    <n v="4.8"/>
    <n v="96"/>
    <d v="2019-12-31T00:00:00"/>
    <n v="135"/>
    <x v="0"/>
    <n v="0.25"/>
    <x v="222"/>
    <x v="224"/>
  </r>
  <r>
    <s v="6SMW7YTIT1RJUQMSMAIF"/>
    <x v="3"/>
    <x v="5"/>
    <n v="2052"/>
    <x v="248"/>
    <n v="205.2"/>
    <n v="348.84000000000003"/>
    <d v="2019-12-31T00:00:00"/>
    <n v="40"/>
    <x v="3"/>
    <n v="0.04"/>
    <x v="354"/>
    <x v="357"/>
  </r>
  <r>
    <s v="T0TYAQRTXBFTPTLMIXWX"/>
    <x v="1"/>
    <x v="2"/>
    <n v="7130"/>
    <x v="188"/>
    <n v="285.2"/>
    <n v="3565"/>
    <d v="2019-12-31T00:00:00"/>
    <n v="59"/>
    <x v="3"/>
    <n v="0.04"/>
    <x v="355"/>
    <x v="358"/>
  </r>
  <r>
    <s v="W4EPDOHGU9PO0DSTXX72"/>
    <x v="7"/>
    <x v="9"/>
    <n v="2800"/>
    <x v="249"/>
    <n v="224"/>
    <n v="1232"/>
    <d v="2019-12-31T00:00:00"/>
    <n v="152"/>
    <x v="0"/>
    <n v="0.25"/>
    <x v="356"/>
    <x v="359"/>
  </r>
  <r>
    <s v="WPCP4X054DMHGXVE9W19"/>
    <x v="4"/>
    <x v="4"/>
    <n v="1080"/>
    <x v="30"/>
    <n v="183.6"/>
    <n v="399.6"/>
    <d v="2019-12-31T00:00:00"/>
    <n v="220"/>
    <x v="0"/>
    <n v="0.25"/>
    <x v="357"/>
    <x v="360"/>
  </r>
  <r>
    <s v="22P5OGTTK0OVEZE2Z9RH"/>
    <x v="7"/>
    <x v="4"/>
    <n v="630"/>
    <x v="175"/>
    <n v="100.8"/>
    <n v="170.10000000000002"/>
    <d v="2019-12-31T00:00:00"/>
    <n v="29"/>
    <x v="1"/>
    <n v="8.0000000000000002E-3"/>
    <x v="358"/>
    <x v="361"/>
  </r>
  <r>
    <s v="QW26KGWEO06SBTNMKFG7"/>
    <x v="3"/>
    <x v="12"/>
    <n v="1200"/>
    <x v="250"/>
    <n v="24"/>
    <n v="228"/>
    <d v="2019-12-31T00:00:00"/>
    <n v="34"/>
    <x v="3"/>
    <n v="0.04"/>
    <x v="335"/>
    <x v="338"/>
  </r>
  <r>
    <s v="KDYM1XGCANAR1C5NY40W"/>
    <x v="9"/>
    <x v="11"/>
    <n v="864"/>
    <x v="147"/>
    <n v="43.2"/>
    <n v="224.64000000000001"/>
    <d v="2019-12-31T00:00:00"/>
    <n v="293"/>
    <x v="0"/>
    <n v="0.25"/>
    <x v="359"/>
    <x v="362"/>
  </r>
  <r>
    <s v="WZH225RFETA9Z6J3JIIG"/>
    <x v="1"/>
    <x v="12"/>
    <n v="1330"/>
    <x v="45"/>
    <n v="53.2"/>
    <n v="598.5"/>
    <d v="2019-12-31T00:00:00"/>
    <n v="227"/>
    <x v="0"/>
    <n v="0.25"/>
    <x v="126"/>
    <x v="128"/>
  </r>
  <r>
    <s v="DDW1AHHZMBGAWODHKZRP"/>
    <x v="7"/>
    <x v="18"/>
    <n v="4800"/>
    <x v="14"/>
    <n v="864"/>
    <n v="1584"/>
    <d v="2019-12-31T00:00:00"/>
    <n v="331"/>
    <x v="0"/>
    <n v="0.25"/>
    <x v="360"/>
    <x v="363"/>
  </r>
  <r>
    <s v="VUZI15MJELHGDIML1SO9"/>
    <x v="7"/>
    <x v="15"/>
    <n v="4650"/>
    <x v="106"/>
    <n v="465"/>
    <n v="2092.5"/>
    <d v="2019-12-31T00:00:00"/>
    <n v="1"/>
    <x v="1"/>
    <n v="8.0000000000000002E-3"/>
    <x v="361"/>
    <x v="364"/>
  </r>
  <r>
    <s v="SHTZ2I5MZJRQ4IJWI8BV"/>
    <x v="5"/>
    <x v="1"/>
    <n v="1360"/>
    <x v="145"/>
    <n v="40.799999999999997"/>
    <n v="231.20000000000002"/>
    <d v="2019-12-31T00:00:00"/>
    <n v="280"/>
    <x v="0"/>
    <n v="0.25"/>
    <x v="362"/>
    <x v="365"/>
  </r>
  <r>
    <s v="8PYTJ5RVJ63GG3C6IYNH"/>
    <x v="8"/>
    <x v="22"/>
    <n v="1540"/>
    <x v="203"/>
    <n v="154"/>
    <n v="415.79999999999995"/>
    <d v="2019-12-31T00:00:00"/>
    <n v="200"/>
    <x v="0"/>
    <n v="0.25"/>
    <x v="363"/>
    <x v="366"/>
  </r>
  <r>
    <s v="F1QQ903PIJCE1KSU5JCE"/>
    <x v="7"/>
    <x v="5"/>
    <n v="3300"/>
    <x v="251"/>
    <n v="330"/>
    <n v="1353"/>
    <d v="2019-12-31T00:00:00"/>
    <n v="90"/>
    <x v="4"/>
    <n v="0.15"/>
    <x v="364"/>
    <x v="367"/>
  </r>
  <r>
    <s v="FCO9NE6QZ9NEITN8395N"/>
    <x v="4"/>
    <x v="8"/>
    <n v="2470"/>
    <x v="252"/>
    <n v="469.3"/>
    <n v="839.80000000000007"/>
    <d v="2019-12-31T00:00:00"/>
    <n v="69"/>
    <x v="4"/>
    <n v="0.15"/>
    <x v="365"/>
    <x v="368"/>
  </r>
  <r>
    <s v="1NQ2FJKBDEB26ZP1GLLW"/>
    <x v="7"/>
    <x v="4"/>
    <n v="2277"/>
    <x v="253"/>
    <n v="387.09000000000003"/>
    <n v="933.57000000000016"/>
    <d v="2019-12-31T00:00:00"/>
    <n v="129"/>
    <x v="0"/>
    <n v="0.25"/>
    <x v="366"/>
    <x v="369"/>
  </r>
  <r>
    <s v="I9O0IR4M296QLDPX78VM"/>
    <x v="0"/>
    <x v="1"/>
    <n v="3720"/>
    <x v="82"/>
    <n v="223.2"/>
    <n v="892.8"/>
    <d v="2019-12-31T00:00:00"/>
    <n v="254"/>
    <x v="0"/>
    <n v="0.25"/>
    <x v="367"/>
    <x v="370"/>
  </r>
  <r>
    <s v="MUCBBTY7MOKR6JD22WSF"/>
    <x v="5"/>
    <x v="12"/>
    <n v="4536"/>
    <x v="224"/>
    <n v="136.08000000000001"/>
    <n v="907.2"/>
    <d v="2019-12-31T00:00:00"/>
    <n v="139"/>
    <x v="0"/>
    <n v="0.25"/>
    <x v="368"/>
    <x v="371"/>
  </r>
  <r>
    <s v="B45CLMZ48CPAKVECO7X5"/>
    <x v="4"/>
    <x v="10"/>
    <n v="310"/>
    <x v="131"/>
    <n v="58.9"/>
    <n v="145.69999999999999"/>
    <d v="2019-12-31T00:00:00"/>
    <n v="146"/>
    <x v="0"/>
    <n v="0.25"/>
    <x v="369"/>
    <x v="372"/>
  </r>
  <r>
    <s v="FLLYEUCV5B36PAP6YQ7Z"/>
    <x v="2"/>
    <x v="17"/>
    <n v="1100"/>
    <x v="254"/>
    <n v="44"/>
    <n v="341"/>
    <d v="2019-12-31T00:00:00"/>
    <n v="137"/>
    <x v="0"/>
    <n v="0.25"/>
    <x v="370"/>
    <x v="373"/>
  </r>
  <r>
    <s v="EBVHMNYPDPUAAWJJD6SM"/>
    <x v="2"/>
    <x v="13"/>
    <n v="280"/>
    <x v="127"/>
    <n v="53.2"/>
    <n v="179.20000000000002"/>
    <d v="2019-12-31T00:00:00"/>
    <n v="285"/>
    <x v="0"/>
    <n v="0.25"/>
    <x v="371"/>
    <x v="374"/>
  </r>
  <r>
    <s v="31L3UKP5PGQ5C19QHS6E"/>
    <x v="1"/>
    <x v="15"/>
    <n v="5600"/>
    <x v="255"/>
    <n v="840"/>
    <n v="1568"/>
    <d v="2019-12-31T00:00:00"/>
    <n v="341"/>
    <x v="0"/>
    <n v="0.25"/>
    <x v="372"/>
    <x v="375"/>
  </r>
  <r>
    <s v="RL9WFE6NLJFCUAAAER29"/>
    <x v="4"/>
    <x v="10"/>
    <n v="2070"/>
    <x v="207"/>
    <n v="331.2"/>
    <n v="765.90000000000009"/>
    <d v="2019-12-31T00:00:00"/>
    <n v="141"/>
    <x v="0"/>
    <n v="0.25"/>
    <x v="373"/>
    <x v="376"/>
  </r>
  <r>
    <s v="N934XUASWEL82BFB7F5I"/>
    <x v="5"/>
    <x v="13"/>
    <n v="6160"/>
    <x v="0"/>
    <n v="123.2"/>
    <n v="1232"/>
    <d v="2019-12-31T00:00:00"/>
    <n v="261"/>
    <x v="0"/>
    <n v="0.25"/>
    <x v="356"/>
    <x v="359"/>
  </r>
  <r>
    <s v="4WBSHQZG3034L4C5RHJW"/>
    <x v="6"/>
    <x v="19"/>
    <n v="1860"/>
    <x v="206"/>
    <n v="37.200000000000003"/>
    <n v="353.40000000000003"/>
    <d v="2019-12-31T00:00:00"/>
    <n v="16"/>
    <x v="1"/>
    <n v="8.0000000000000002E-3"/>
    <x v="374"/>
    <x v="377"/>
  </r>
  <r>
    <s v="P5T4RZUY6CWQ2ICSBF4A"/>
    <x v="0"/>
    <x v="10"/>
    <n v="1600"/>
    <x v="256"/>
    <n v="112"/>
    <n v="320"/>
    <d v="2019-12-31T00:00:00"/>
    <n v="80"/>
    <x v="4"/>
    <n v="0.15"/>
    <x v="26"/>
    <x v="378"/>
  </r>
  <r>
    <s v="SEH3H726FXMMNFRHOQR4"/>
    <x v="8"/>
    <x v="20"/>
    <n v="2880"/>
    <x v="162"/>
    <n v="201.6"/>
    <n v="691.2"/>
    <d v="2019-12-31T00:00:00"/>
    <n v="273"/>
    <x v="0"/>
    <n v="0.25"/>
    <x v="215"/>
    <x v="217"/>
  </r>
  <r>
    <s v="WO6EILZDF1FLIWQB19SS"/>
    <x v="5"/>
    <x v="13"/>
    <n v="1900"/>
    <x v="92"/>
    <n v="38"/>
    <n v="532"/>
    <d v="2019-12-31T00:00:00"/>
    <n v="168"/>
    <x v="0"/>
    <n v="0.25"/>
    <x v="375"/>
    <x v="379"/>
  </r>
  <r>
    <s v="QFA3F3LANPC6UVQBPYL2"/>
    <x v="6"/>
    <x v="1"/>
    <n v="1710"/>
    <x v="257"/>
    <n v="171"/>
    <n v="273.60000000000002"/>
    <d v="2019-12-31T00:00:00"/>
    <n v="45"/>
    <x v="3"/>
    <n v="0.04"/>
    <x v="376"/>
    <x v="380"/>
  </r>
  <r>
    <s v="ZV614I06NGZCQ68WA3HE"/>
    <x v="3"/>
    <x v="4"/>
    <n v="1100"/>
    <x v="113"/>
    <n v="22"/>
    <n v="319"/>
    <d v="2019-12-31T00:00:00"/>
    <n v="182"/>
    <x v="0"/>
    <n v="0.25"/>
    <x v="377"/>
    <x v="381"/>
  </r>
  <r>
    <s v="SC2EO100BB6PZQJ42ALK"/>
    <x v="5"/>
    <x v="3"/>
    <n v="1440"/>
    <x v="258"/>
    <n v="144"/>
    <n v="345.6"/>
    <d v="2019-12-31T00:00:00"/>
    <n v="290"/>
    <x v="0"/>
    <n v="0.25"/>
    <x v="5"/>
    <x v="5"/>
  </r>
  <r>
    <s v="Z8DU3PHEEV3OP7J3NGH0"/>
    <x v="1"/>
    <x v="8"/>
    <n v="2750"/>
    <x v="259"/>
    <n v="412.5"/>
    <n v="1347.5"/>
    <d v="2019-12-31T00:00:00"/>
    <n v="328"/>
    <x v="0"/>
    <n v="0.25"/>
    <x v="378"/>
    <x v="382"/>
  </r>
  <r>
    <s v="B5SMQFPR8SWUYT4OJKBJ"/>
    <x v="8"/>
    <x v="6"/>
    <n v="560"/>
    <x v="126"/>
    <n v="50.4"/>
    <n v="84"/>
    <d v="2019-12-31T00:00:00"/>
    <n v="223"/>
    <x v="0"/>
    <n v="0.25"/>
    <x v="379"/>
    <x v="383"/>
  </r>
  <r>
    <s v="XF21AJ00EU3KYO2K7CAR"/>
    <x v="1"/>
    <x v="9"/>
    <n v="2750"/>
    <x v="168"/>
    <n v="330"/>
    <n v="687.5"/>
    <d v="2019-12-31T00:00:00"/>
    <n v="247"/>
    <x v="0"/>
    <n v="0.25"/>
    <x v="380"/>
    <x v="384"/>
  </r>
  <r>
    <s v="626TQEEF3W6GJEPQLGVP"/>
    <x v="2"/>
    <x v="11"/>
    <n v="2160"/>
    <x v="3"/>
    <n v="324"/>
    <n v="1706.3999999999999"/>
    <d v="2019-12-31T00:00:00"/>
    <n v="306"/>
    <x v="0"/>
    <n v="0.25"/>
    <x v="381"/>
    <x v="385"/>
  </r>
  <r>
    <s v="TYTA0414B71RYQDW7J5L"/>
    <x v="9"/>
    <x v="12"/>
    <n v="450"/>
    <x v="112"/>
    <n v="9"/>
    <n v="117"/>
    <d v="2019-12-31T00:00:00"/>
    <n v="250"/>
    <x v="0"/>
    <n v="0.25"/>
    <x v="382"/>
    <x v="386"/>
  </r>
  <r>
    <s v="BXX3F9CUMWE2VD4DJQ9D"/>
    <x v="6"/>
    <x v="4"/>
    <n v="1240"/>
    <x v="1"/>
    <n v="37.200000000000003"/>
    <n v="210.79999999999998"/>
    <d v="2019-12-31T00:00:00"/>
    <n v="345"/>
    <x v="0"/>
    <n v="0.25"/>
    <x v="383"/>
    <x v="387"/>
  </r>
  <r>
    <s v="RP5PLNCUEXQ36I0V7LVO"/>
    <x v="4"/>
    <x v="8"/>
    <n v="4560"/>
    <x v="78"/>
    <n v="547.20000000000005"/>
    <n v="1960.8000000000002"/>
    <d v="2019-12-31T00:00:00"/>
    <n v="319"/>
    <x v="0"/>
    <n v="0.25"/>
    <x v="384"/>
    <x v="388"/>
  </r>
  <r>
    <s v="PBMP2D8IOTV8AJ8SDTL0"/>
    <x v="1"/>
    <x v="16"/>
    <n v="310"/>
    <x v="183"/>
    <n v="62"/>
    <n v="151.9"/>
    <d v="2019-12-31T00:00:00"/>
    <n v="94"/>
    <x v="2"/>
    <n v="0.2"/>
    <x v="385"/>
    <x v="389"/>
  </r>
  <r>
    <s v="8YOYPU3HB4EO12DI0I93"/>
    <x v="2"/>
    <x v="18"/>
    <n v="4480"/>
    <x v="82"/>
    <n v="761.59999999999991"/>
    <n v="2643.2"/>
    <d v="2019-12-31T00:00:00"/>
    <n v="254"/>
    <x v="0"/>
    <n v="0.25"/>
    <x v="386"/>
    <x v="390"/>
  </r>
  <r>
    <s v="P3UVVYR3TR9O9HCYQDI4"/>
    <x v="2"/>
    <x v="8"/>
    <n v="1440"/>
    <x v="211"/>
    <n v="172.8"/>
    <n v="604.79999999999995"/>
    <d v="2019-12-31T00:00:00"/>
    <n v="316"/>
    <x v="0"/>
    <n v="0.25"/>
    <x v="387"/>
    <x v="391"/>
  </r>
  <r>
    <s v="COHJ9HU9DBCWPIVT3TWC"/>
    <x v="4"/>
    <x v="7"/>
    <n v="2160"/>
    <x v="2"/>
    <n v="108"/>
    <n v="777.6"/>
    <d v="2019-12-31T00:00:00"/>
    <n v="22"/>
    <x v="1"/>
    <n v="8.0000000000000002E-3"/>
    <x v="388"/>
    <x v="392"/>
  </r>
  <r>
    <s v="ID40SK1K94RZADFCCMHW"/>
    <x v="9"/>
    <x v="9"/>
    <n v="360"/>
    <x v="140"/>
    <n v="18"/>
    <n v="90"/>
    <d v="2019-12-31T00:00:00"/>
    <n v="350"/>
    <x v="0"/>
    <n v="0.25"/>
    <x v="389"/>
    <x v="393"/>
  </r>
  <r>
    <s v="FFXRKZH4NKMSMUBDIHWT"/>
    <x v="4"/>
    <x v="9"/>
    <n v="160"/>
    <x v="96"/>
    <n v="16"/>
    <n v="43.2"/>
    <d v="2019-12-31T00:00:00"/>
    <n v="24"/>
    <x v="1"/>
    <n v="8.0000000000000002E-3"/>
    <x v="390"/>
    <x v="394"/>
  </r>
  <r>
    <s v="36LXE4GGR6EFJ2X787LK"/>
    <x v="2"/>
    <x v="21"/>
    <n v="504"/>
    <x v="225"/>
    <n v="80.64"/>
    <n v="388.08"/>
    <d v="2019-12-31T00:00:00"/>
    <n v="0"/>
    <x v="1"/>
    <n v="8.0000000000000002E-3"/>
    <x v="391"/>
    <x v="395"/>
  </r>
  <r>
    <s v="MK46NJ3ZT5K34B9CU5U1"/>
    <x v="1"/>
    <x v="13"/>
    <n v="1950"/>
    <x v="189"/>
    <n v="117"/>
    <n v="936"/>
    <d v="2019-12-31T00:00:00"/>
    <n v="14"/>
    <x v="1"/>
    <n v="8.0000000000000002E-3"/>
    <x v="392"/>
    <x v="396"/>
  </r>
  <r>
    <s v="VD7D3RD5A9B9AHMGRQLC"/>
    <x v="2"/>
    <x v="21"/>
    <n v="1680"/>
    <x v="260"/>
    <n v="403.2"/>
    <n v="739.2"/>
    <d v="2019-12-31T00:00:00"/>
    <n v="58"/>
    <x v="3"/>
    <n v="0.04"/>
    <x v="393"/>
    <x v="397"/>
  </r>
  <r>
    <s v="X0UBFQOVE2QJRQ7WTKRQ"/>
    <x v="8"/>
    <x v="0"/>
    <n v="3450"/>
    <x v="261"/>
    <n v="241.5"/>
    <n v="690"/>
    <d v="2019-12-31T00:00:00"/>
    <n v="206"/>
    <x v="0"/>
    <n v="0.25"/>
    <x v="394"/>
    <x v="398"/>
  </r>
  <r>
    <s v="JW8UUUNV3E8P6XCD1N0O"/>
    <x v="8"/>
    <x v="11"/>
    <n v="3230"/>
    <x v="47"/>
    <n v="193.79999999999998"/>
    <n v="581.4"/>
    <d v="2019-12-31T00:00:00"/>
    <n v="88"/>
    <x v="4"/>
    <n v="0.15"/>
    <x v="395"/>
    <x v="399"/>
  </r>
  <r>
    <s v="V6KQIQEKX6ULNE4LHKW1"/>
    <x v="7"/>
    <x v="3"/>
    <n v="1210"/>
    <x v="143"/>
    <n v="229.89999999999998"/>
    <n v="338.8"/>
    <d v="2019-12-31T00:00:00"/>
    <n v="184"/>
    <x v="0"/>
    <n v="0.25"/>
    <x v="396"/>
    <x v="400"/>
  </r>
  <r>
    <s v="BNITKSUIRWQ1KNPO4B48"/>
    <x v="3"/>
    <x v="4"/>
    <n v="3960"/>
    <x v="61"/>
    <n v="396"/>
    <n v="792"/>
    <d v="2019-12-31T00:00:00"/>
    <n v="4"/>
    <x v="1"/>
    <n v="8.0000000000000002E-3"/>
    <x v="397"/>
    <x v="401"/>
  </r>
  <r>
    <s v="58E3JJ8SJ24N9JJ2WXXK"/>
    <x v="5"/>
    <x v="15"/>
    <n v="2240"/>
    <x v="207"/>
    <n v="89.600000000000009"/>
    <n v="403.2"/>
    <d v="2019-12-31T00:00:00"/>
    <n v="141"/>
    <x v="0"/>
    <n v="0.25"/>
    <x v="398"/>
    <x v="402"/>
  </r>
  <r>
    <s v="593K3QEXD9STO6E3Q19M"/>
    <x v="8"/>
    <x v="15"/>
    <n v="5760"/>
    <x v="231"/>
    <n v="345.6"/>
    <n v="1440"/>
    <d v="2019-12-31T00:00:00"/>
    <n v="154"/>
    <x v="0"/>
    <n v="0.25"/>
    <x v="399"/>
    <x v="403"/>
  </r>
  <r>
    <s v="8TLDA45L7D6N9ZZBJFST"/>
    <x v="3"/>
    <x v="18"/>
    <n v="440"/>
    <x v="141"/>
    <n v="44"/>
    <n v="114.39999999999999"/>
    <d v="2019-12-31T00:00:00"/>
    <n v="335"/>
    <x v="0"/>
    <n v="0.25"/>
    <x v="400"/>
    <x v="404"/>
  </r>
  <r>
    <s v="5TCUKD4Y5WOXBXFH6SM9"/>
    <x v="7"/>
    <x v="19"/>
    <n v="960"/>
    <x v="262"/>
    <n v="105.60000000000001"/>
    <n v="355.20000000000005"/>
    <d v="2019-12-31T00:00:00"/>
    <n v="7"/>
    <x v="1"/>
    <n v="8.0000000000000002E-3"/>
    <x v="401"/>
    <x v="405"/>
  </r>
  <r>
    <s v="5VL5F6FS6LHTV209JPQ1"/>
    <x v="7"/>
    <x v="22"/>
    <n v="1920"/>
    <x v="199"/>
    <n v="76.8"/>
    <n v="806.4"/>
    <d v="2019-12-31T00:00:00"/>
    <n v="105"/>
    <x v="2"/>
    <n v="0.2"/>
    <x v="402"/>
    <x v="406"/>
  </r>
  <r>
    <s v="1HIQY1JTDN5KJ0YQO56P"/>
    <x v="0"/>
    <x v="3"/>
    <n v="3872.0000000000005"/>
    <x v="263"/>
    <n v="387.20000000000005"/>
    <n v="1006.7200000000001"/>
    <d v="2019-12-31T00:00:00"/>
    <n v="360"/>
    <x v="0"/>
    <n v="0.25"/>
    <x v="403"/>
    <x v="407"/>
  </r>
  <r>
    <s v="ZA74GVF8M3W7P4D3FH5W"/>
    <x v="9"/>
    <x v="13"/>
    <n v="80"/>
    <x v="264"/>
    <n v="0.8"/>
    <n v="13.600000000000001"/>
    <d v="2019-12-31T00:00:00"/>
    <n v="188"/>
    <x v="0"/>
    <n v="0.25"/>
    <x v="404"/>
    <x v="408"/>
  </r>
  <r>
    <s v="TYB9B21IUJJCG27AMH54"/>
    <x v="9"/>
    <x v="19"/>
    <n v="1116"/>
    <x v="265"/>
    <n v="100.44"/>
    <n v="212.04000000000002"/>
    <d v="2019-12-31T00:00:00"/>
    <n v="75"/>
    <x v="4"/>
    <n v="0.15"/>
    <x v="405"/>
    <x v="409"/>
  </r>
  <r>
    <s v="RJ9CUWLN9O1S76BVU4TD"/>
    <x v="5"/>
    <x v="6"/>
    <n v="1650"/>
    <x v="97"/>
    <n v="33"/>
    <n v="313.5"/>
    <d v="2019-12-31T00:00:00"/>
    <n v="19"/>
    <x v="1"/>
    <n v="8.0000000000000002E-3"/>
    <x v="406"/>
    <x v="410"/>
  </r>
  <r>
    <s v="RJCV916SSZZRC1F2XH5G"/>
    <x v="4"/>
    <x v="18"/>
    <n v="1792.0000000000002"/>
    <x v="214"/>
    <n v="53.760000000000005"/>
    <n v="609.28000000000009"/>
    <d v="2019-12-31T00:00:00"/>
    <n v="298"/>
    <x v="0"/>
    <n v="0.25"/>
    <x v="407"/>
    <x v="411"/>
  </r>
  <r>
    <s v="LVIJ8WVFRDCQVZZWGKUE"/>
    <x v="0"/>
    <x v="8"/>
    <n v="88"/>
    <x v="209"/>
    <n v="1.7600000000000002"/>
    <n v="25.52"/>
    <d v="2019-12-31T00:00:00"/>
    <n v="217"/>
    <x v="0"/>
    <n v="0.25"/>
    <x v="408"/>
    <x v="412"/>
  </r>
  <r>
    <s v="GO11U4WSXMNXU6OUC05A"/>
    <x v="9"/>
    <x v="16"/>
    <n v="2420"/>
    <x v="266"/>
    <n v="24.2"/>
    <n v="677.6"/>
    <d v="2019-12-31T00:00:00"/>
    <n v="292"/>
    <x v="0"/>
    <n v="0.25"/>
    <x v="409"/>
    <x v="413"/>
  </r>
  <r>
    <s v="0LN0G2F5GWB1146GIDRY"/>
    <x v="0"/>
    <x v="5"/>
    <n v="2530"/>
    <x v="134"/>
    <n v="151.80000000000001"/>
    <n v="531.30000000000007"/>
    <d v="2019-12-31T00:00:00"/>
    <n v="125"/>
    <x v="0"/>
    <n v="0.25"/>
    <x v="410"/>
    <x v="414"/>
  </r>
  <r>
    <s v="UQOT1TB24JP4GF2E0D2H"/>
    <x v="9"/>
    <x v="13"/>
    <n v="513"/>
    <x v="76"/>
    <n v="51.3"/>
    <n v="87.210000000000008"/>
    <d v="2019-12-31T00:00:00"/>
    <n v="334"/>
    <x v="0"/>
    <n v="0.25"/>
    <x v="411"/>
    <x v="415"/>
  </r>
  <r>
    <s v="GQCVT2HDUNDBQ6VY7F83"/>
    <x v="0"/>
    <x v="0"/>
    <n v="2880"/>
    <x v="267"/>
    <n v="144"/>
    <n v="777.6"/>
    <d v="2019-12-31T00:00:00"/>
    <n v="216"/>
    <x v="0"/>
    <n v="0.25"/>
    <x v="196"/>
    <x v="198"/>
  </r>
  <r>
    <s v="CCMXKO32HZPHZE0CX8RU"/>
    <x v="8"/>
    <x v="5"/>
    <n v="880"/>
    <x v="19"/>
    <n v="79.2"/>
    <n v="132"/>
    <d v="2019-12-31T00:00:00"/>
    <n v="48"/>
    <x v="3"/>
    <n v="0.04"/>
    <x v="412"/>
    <x v="416"/>
  </r>
  <r>
    <s v="AWBSQ97GSYTDJ3DQY9ED"/>
    <x v="4"/>
    <x v="8"/>
    <n v="3080"/>
    <x v="140"/>
    <n v="277.2"/>
    <n v="1139.5999999999999"/>
    <d v="2019-12-31T00:00:00"/>
    <n v="350"/>
    <x v="0"/>
    <n v="0.25"/>
    <x v="413"/>
    <x v="417"/>
  </r>
  <r>
    <s v="CNOURRUL97H8D2GA4TEW"/>
    <x v="3"/>
    <x v="13"/>
    <n v="720"/>
    <x v="139"/>
    <n v="57.599999999999994"/>
    <n v="187.2"/>
    <d v="2019-12-31T00:00:00"/>
    <n v="332"/>
    <x v="0"/>
    <n v="0.25"/>
    <x v="414"/>
    <x v="418"/>
  </r>
  <r>
    <s v="P1V3FANMYYDHEX8NXYID"/>
    <x v="2"/>
    <x v="8"/>
    <n v="1320"/>
    <x v="227"/>
    <n v="158.4"/>
    <n v="884.4"/>
    <d v="2019-12-31T00:00:00"/>
    <n v="193"/>
    <x v="0"/>
    <n v="0.25"/>
    <x v="415"/>
    <x v="419"/>
  </r>
  <r>
    <s v="IRC551XFTFZGPNMSRBG7"/>
    <x v="9"/>
    <x v="14"/>
    <n v="6200"/>
    <x v="35"/>
    <n v="124"/>
    <n v="930"/>
    <d v="2019-12-31T00:00:00"/>
    <n v="246"/>
    <x v="0"/>
    <n v="0.25"/>
    <x v="416"/>
    <x v="420"/>
  </r>
  <r>
    <s v="A84RZ47M7VVJQ69JY99P"/>
    <x v="7"/>
    <x v="21"/>
    <n v="3420"/>
    <x v="74"/>
    <n v="273.60000000000002"/>
    <n v="855"/>
    <d v="2019-12-31T00:00:00"/>
    <n v="309"/>
    <x v="0"/>
    <n v="0.25"/>
    <x v="133"/>
    <x v="135"/>
  </r>
  <r>
    <s v="5JD0OALV6N15V7I8D6WP"/>
    <x v="1"/>
    <x v="11"/>
    <n v="3000"/>
    <x v="153"/>
    <n v="480"/>
    <n v="1320"/>
    <d v="2019-12-31T00:00:00"/>
    <n v="234"/>
    <x v="0"/>
    <n v="0.25"/>
    <x v="62"/>
    <x v="63"/>
  </r>
  <r>
    <s v="MK3XZHC8S16HS5PQQBUM"/>
    <x v="9"/>
    <x v="8"/>
    <n v="2090"/>
    <x v="110"/>
    <n v="125.39999999999999"/>
    <n v="627"/>
    <d v="2019-12-31T00:00:00"/>
    <n v="260"/>
    <x v="0"/>
    <n v="0.25"/>
    <x v="417"/>
    <x v="421"/>
  </r>
  <r>
    <s v="08TDUYRBK3D0DIY92PS8"/>
    <x v="8"/>
    <x v="15"/>
    <n v="450"/>
    <x v="211"/>
    <n v="18"/>
    <n v="67.5"/>
    <d v="2019-12-31T00:00:00"/>
    <n v="316"/>
    <x v="0"/>
    <n v="0.25"/>
    <x v="418"/>
    <x v="422"/>
  </r>
  <r>
    <s v="DLUO32SHNU131MCAK4IL"/>
    <x v="3"/>
    <x v="19"/>
    <n v="3740"/>
    <x v="202"/>
    <n v="149.60000000000002"/>
    <n v="635.79999999999995"/>
    <d v="2019-12-31T00:00:00"/>
    <n v="170"/>
    <x v="0"/>
    <n v="0.25"/>
    <x v="419"/>
    <x v="423"/>
  </r>
  <r>
    <s v="8YTHENQHNM2D4MMYPRWY"/>
    <x v="9"/>
    <x v="9"/>
    <n v="1870"/>
    <x v="196"/>
    <n v="168.29999999999998"/>
    <n v="299.20000000000005"/>
    <d v="2019-12-31T00:00:00"/>
    <n v="30"/>
    <x v="1"/>
    <n v="8.0000000000000002E-3"/>
    <x v="420"/>
    <x v="424"/>
  </r>
  <r>
    <s v="X9BWCWMZIL9NO5M16PE2"/>
    <x v="5"/>
    <x v="5"/>
    <n v="6820"/>
    <x v="216"/>
    <n v="272.8"/>
    <n v="1500.3999999999999"/>
    <d v="2019-12-31T00:00:00"/>
    <n v="354"/>
    <x v="0"/>
    <n v="0.25"/>
    <x v="421"/>
    <x v="425"/>
  </r>
  <r>
    <s v="Z8ZQWZPBUCMM4BPIK1R3"/>
    <x v="1"/>
    <x v="10"/>
    <n v="4620"/>
    <x v="217"/>
    <n v="508.2"/>
    <n v="1155"/>
    <d v="2019-12-31T00:00:00"/>
    <n v="333"/>
    <x v="0"/>
    <n v="0.25"/>
    <x v="422"/>
    <x v="426"/>
  </r>
  <r>
    <s v="50SQGH0XI1HWSX0C6FWX"/>
    <x v="2"/>
    <x v="18"/>
    <n v="1440"/>
    <x v="88"/>
    <n v="288"/>
    <n v="777.6"/>
    <d v="2019-12-31T00:00:00"/>
    <n v="337"/>
    <x v="0"/>
    <n v="0.25"/>
    <x v="196"/>
    <x v="198"/>
  </r>
  <r>
    <s v="N8N0JTXIMNNYIU760GIP"/>
    <x v="6"/>
    <x v="13"/>
    <n v="1350"/>
    <x v="268"/>
    <n v="67.5"/>
    <n v="256.5"/>
    <d v="2019-12-31T00:00:00"/>
    <n v="278"/>
    <x v="0"/>
    <n v="0.25"/>
    <x v="423"/>
    <x v="427"/>
  </r>
  <r>
    <s v="CA5PBDO5DMV6THS5PWN2"/>
    <x v="6"/>
    <x v="6"/>
    <n v="280"/>
    <x v="269"/>
    <n v="25.2"/>
    <n v="47.599999999999994"/>
    <d v="2019-12-31T00:00:00"/>
    <n v="109"/>
    <x v="2"/>
    <n v="0.2"/>
    <x v="424"/>
    <x v="428"/>
  </r>
  <r>
    <s v="VEUY93S56ZD8ABXIA8G8"/>
    <x v="4"/>
    <x v="12"/>
    <n v="1620"/>
    <x v="89"/>
    <n v="129.60000000000002"/>
    <n v="810"/>
    <d v="2019-12-31T00:00:00"/>
    <n v="143"/>
    <x v="0"/>
    <n v="0.25"/>
    <x v="425"/>
    <x v="429"/>
  </r>
  <r>
    <s v="81SRPCF1AJUMYGWAR1AV"/>
    <x v="9"/>
    <x v="20"/>
    <n v="1080"/>
    <x v="270"/>
    <n v="54"/>
    <n v="280.79999999999995"/>
    <d v="2019-12-31T00:00:00"/>
    <n v="237"/>
    <x v="0"/>
    <n v="0.25"/>
    <x v="6"/>
    <x v="6"/>
  </r>
  <r>
    <s v="7NHXI5VNEO7T1ND26KQD"/>
    <x v="3"/>
    <x v="12"/>
    <n v="5270"/>
    <x v="106"/>
    <n v="368.9"/>
    <n v="1001.3"/>
    <d v="2019-12-31T00:00:00"/>
    <n v="1"/>
    <x v="1"/>
    <n v="8.0000000000000002E-3"/>
    <x v="426"/>
    <x v="430"/>
  </r>
  <r>
    <s v="VFJMCV07J66DC1EAT66J"/>
    <x v="4"/>
    <x v="19"/>
    <n v="2480"/>
    <x v="271"/>
    <n v="347.2"/>
    <n v="1116"/>
    <d v="2019-12-31T00:00:00"/>
    <n v="300"/>
    <x v="0"/>
    <n v="0.25"/>
    <x v="427"/>
    <x v="431"/>
  </r>
  <r>
    <s v="WVNSWTJ7KHJHWB7YB6AU"/>
    <x v="4"/>
    <x v="13"/>
    <n v="220"/>
    <x v="71"/>
    <n v="8.8000000000000007"/>
    <n v="81.400000000000006"/>
    <d v="2019-12-31T00:00:00"/>
    <n v="104"/>
    <x v="2"/>
    <n v="0.2"/>
    <x v="428"/>
    <x v="432"/>
  </r>
  <r>
    <s v="UH1GOLZRCDKTPYJVTF2H"/>
    <x v="3"/>
    <x v="18"/>
    <n v="216"/>
    <x v="272"/>
    <n v="17.28"/>
    <n v="47.52000000000001"/>
    <d v="2019-12-31T00:00:00"/>
    <n v="23"/>
    <x v="1"/>
    <n v="8.0000000000000002E-3"/>
    <x v="429"/>
    <x v="433"/>
  </r>
  <r>
    <s v="ZPMVGQ6CI0WPY2EMB77K"/>
    <x v="3"/>
    <x v="22"/>
    <n v="5580"/>
    <x v="273"/>
    <n v="55.8"/>
    <n v="1171.8000000000002"/>
    <d v="2019-12-31T00:00:00"/>
    <n v="218"/>
    <x v="0"/>
    <n v="0.25"/>
    <x v="430"/>
    <x v="434"/>
  </r>
  <r>
    <s v="73YO7CO2IQ8CGVREL8US"/>
    <x v="9"/>
    <x v="7"/>
    <n v="2520"/>
    <x v="227"/>
    <n v="226.8"/>
    <n v="604.79999999999995"/>
    <d v="2019-12-31T00:00:00"/>
    <n v="193"/>
    <x v="0"/>
    <n v="0.25"/>
    <x v="387"/>
    <x v="391"/>
  </r>
  <r>
    <s v="UDO4QW48H7UXJRMO78DH"/>
    <x v="0"/>
    <x v="1"/>
    <n v="2170"/>
    <x v="160"/>
    <n v="173.6"/>
    <n v="629.29999999999995"/>
    <d v="2019-12-31T00:00:00"/>
    <n v="305"/>
    <x v="0"/>
    <n v="0.25"/>
    <x v="431"/>
    <x v="435"/>
  </r>
  <r>
    <s v="Z9NCI6M8QZCR1DPAJGFJ"/>
    <x v="8"/>
    <x v="17"/>
    <n v="405"/>
    <x v="184"/>
    <n v="16.200000000000003"/>
    <n v="113.4"/>
    <d v="2019-12-31T00:00:00"/>
    <n v="189"/>
    <x v="0"/>
    <n v="0.25"/>
    <x v="35"/>
    <x v="35"/>
  </r>
  <r>
    <s v="1JDFX35QE0HB4U30R8PH"/>
    <x v="6"/>
    <x v="3"/>
    <n v="1080"/>
    <x v="205"/>
    <n v="32.400000000000006"/>
    <n v="216"/>
    <d v="2019-12-31T00:00:00"/>
    <n v="180"/>
    <x v="0"/>
    <n v="0.25"/>
    <x v="432"/>
    <x v="436"/>
  </r>
  <r>
    <s v="R8H5HEWDNSXXGYQ9XL3H"/>
    <x v="9"/>
    <x v="14"/>
    <n v="2112"/>
    <x v="274"/>
    <n v="63.36"/>
    <n v="337.92"/>
    <d v="2019-12-31T00:00:00"/>
    <n v="10"/>
    <x v="1"/>
    <n v="8.0000000000000002E-3"/>
    <x v="433"/>
    <x v="437"/>
  </r>
  <r>
    <s v="BYVGWIMAR7P1T9AW9FP9"/>
    <x v="4"/>
    <x v="14"/>
    <n v="640"/>
    <x v="113"/>
    <n v="25.6"/>
    <n v="166.4"/>
    <d v="2019-12-31T00:00:00"/>
    <n v="182"/>
    <x v="0"/>
    <n v="0.25"/>
    <x v="434"/>
    <x v="438"/>
  </r>
  <r>
    <s v="R7JDOWDQUNM0IF9LPLWA"/>
    <x v="3"/>
    <x v="14"/>
    <n v="1860"/>
    <x v="82"/>
    <n v="186"/>
    <n v="483.6"/>
    <d v="2019-12-31T00:00:00"/>
    <n v="254"/>
    <x v="0"/>
    <n v="0.25"/>
    <x v="435"/>
    <x v="439"/>
  </r>
  <r>
    <s v="VK7VMOFDN6D85KRC28L8"/>
    <x v="9"/>
    <x v="11"/>
    <n v="2070"/>
    <x v="14"/>
    <n v="165.6"/>
    <n v="517.5"/>
    <d v="2019-12-31T00:00:00"/>
    <n v="331"/>
    <x v="0"/>
    <n v="0.25"/>
    <x v="436"/>
    <x v="440"/>
  </r>
  <r>
    <s v="XK31AU1AJUTYAVNBH17X"/>
    <x v="2"/>
    <x v="6"/>
    <n v="432"/>
    <x v="266"/>
    <n v="12.960000000000003"/>
    <n v="172.8"/>
    <d v="2019-12-31T00:00:00"/>
    <n v="292"/>
    <x v="0"/>
    <n v="0.25"/>
    <x v="437"/>
    <x v="441"/>
  </r>
  <r>
    <s v="6H8SDUI9MCA1IXZ4UCUE"/>
    <x v="6"/>
    <x v="12"/>
    <n v="3600"/>
    <x v="5"/>
    <n v="144"/>
    <n v="1080"/>
    <d v="2019-12-31T00:00:00"/>
    <n v="364"/>
    <x v="0"/>
    <n v="0.25"/>
    <x v="438"/>
    <x v="442"/>
  </r>
  <r>
    <s v="3BK9VO40L6EA7R3U8XZI"/>
    <x v="0"/>
    <x v="0"/>
    <n v="1950"/>
    <x v="275"/>
    <n v="78"/>
    <n v="351"/>
    <d v="2019-12-31T00:00:00"/>
    <n v="297"/>
    <x v="0"/>
    <n v="0.25"/>
    <x v="439"/>
    <x v="443"/>
  </r>
  <r>
    <s v="XHIWRXN7MPDJA25NII6E"/>
    <x v="0"/>
    <x v="8"/>
    <n v="360"/>
    <x v="54"/>
    <n v="28.799999999999997"/>
    <n v="61.2"/>
    <d v="2019-12-31T00:00:00"/>
    <n v="320"/>
    <x v="0"/>
    <n v="0.25"/>
    <x v="440"/>
    <x v="444"/>
  </r>
  <r>
    <s v="16WRB6WALEUV16U2C3QG"/>
    <x v="1"/>
    <x v="3"/>
    <n v="3740"/>
    <x v="198"/>
    <n v="448.8"/>
    <n v="1570.8000000000002"/>
    <d v="2019-12-31T00:00:00"/>
    <n v="72"/>
    <x v="4"/>
    <n v="0.15"/>
    <x v="441"/>
    <x v="445"/>
  </r>
  <r>
    <s v="YH0QWOY6QFT4RVAM5GRR"/>
    <x v="9"/>
    <x v="15"/>
    <n v="1440"/>
    <x v="276"/>
    <n v="100.8"/>
    <n v="360"/>
    <d v="2019-12-31T00:00:00"/>
    <n v="358"/>
    <x v="0"/>
    <n v="0.25"/>
    <x v="442"/>
    <x v="446"/>
  </r>
  <r>
    <s v="0BJO8VAL6EFXF2PV0EIX"/>
    <x v="9"/>
    <x v="5"/>
    <n v="1050"/>
    <x v="164"/>
    <n v="52.5"/>
    <n v="231"/>
    <d v="2019-12-31T00:00:00"/>
    <n v="66"/>
    <x v="4"/>
    <n v="0.15"/>
    <x v="443"/>
    <x v="447"/>
  </r>
  <r>
    <s v="VY0Q9BJF6NZPWX5H2OSN"/>
    <x v="8"/>
    <x v="3"/>
    <n v="3740"/>
    <x v="213"/>
    <n v="112.2"/>
    <n v="635.79999999999995"/>
    <d v="2019-12-31T00:00:00"/>
    <n v="103"/>
    <x v="2"/>
    <n v="0.2"/>
    <x v="444"/>
    <x v="448"/>
  </r>
  <r>
    <s v="J1E7CSLQ518TT4CIXZKQ"/>
    <x v="2"/>
    <x v="7"/>
    <n v="4750"/>
    <x v="36"/>
    <n v="1092.5"/>
    <n v="3752.5"/>
    <d v="2019-12-31T00:00:00"/>
    <n v="85"/>
    <x v="4"/>
    <n v="0.15"/>
    <x v="445"/>
    <x v="449"/>
  </r>
  <r>
    <s v="ZRF7J4JEXQQ9IBXMJXIY"/>
    <x v="6"/>
    <x v="17"/>
    <n v="1950"/>
    <x v="277"/>
    <n v="136.5"/>
    <n v="448.5"/>
    <d v="2019-12-31T00:00:00"/>
    <n v="258"/>
    <x v="0"/>
    <n v="0.25"/>
    <x v="446"/>
    <x v="450"/>
  </r>
  <r>
    <s v="1LRW2TTY5O7XFK9ZZSO2"/>
    <x v="0"/>
    <x v="10"/>
    <n v="3080"/>
    <x v="101"/>
    <n v="246.4"/>
    <n v="462"/>
    <d v="2019-12-31T00:00:00"/>
    <n v="112"/>
    <x v="2"/>
    <n v="0.2"/>
    <x v="447"/>
    <x v="451"/>
  </r>
  <r>
    <s v="8BIJBTFWD12RHY5OAGBQ"/>
    <x v="4"/>
    <x v="5"/>
    <n v="4750"/>
    <x v="15"/>
    <n v="475"/>
    <n v="1520"/>
    <d v="2019-12-31T00:00:00"/>
    <n v="9"/>
    <x v="1"/>
    <n v="8.0000000000000002E-3"/>
    <x v="448"/>
    <x v="452"/>
  </r>
  <r>
    <s v="R1IC3RNMJ4TWCS98DRZD"/>
    <x v="5"/>
    <x v="12"/>
    <n v="4760"/>
    <x v="84"/>
    <n v="285.59999999999997"/>
    <n v="809.2"/>
    <d v="2019-12-31T00:00:00"/>
    <n v="151"/>
    <x v="0"/>
    <n v="0.25"/>
    <x v="449"/>
    <x v="453"/>
  </r>
  <r>
    <s v="SN55YM4BPCCCWHAZ681R"/>
    <x v="6"/>
    <x v="16"/>
    <n v="3520"/>
    <x v="28"/>
    <n v="105.60000000000001"/>
    <n v="668.8"/>
    <d v="2019-12-31T00:00:00"/>
    <n v="8"/>
    <x v="1"/>
    <n v="8.0000000000000002E-3"/>
    <x v="450"/>
    <x v="454"/>
  </r>
  <r>
    <s v="TX8V45WFXPBCEZED654J"/>
    <x v="1"/>
    <x v="9"/>
    <n v="80"/>
    <x v="278"/>
    <n v="9.6"/>
    <n v="34.4"/>
    <d v="2019-12-31T00:00:00"/>
    <n v="324"/>
    <x v="0"/>
    <n v="0.25"/>
    <x v="451"/>
    <x v="455"/>
  </r>
  <r>
    <s v="USHKGBY96JXMRYPW9TH7"/>
    <x v="7"/>
    <x v="21"/>
    <n v="1680"/>
    <x v="55"/>
    <n v="16.8"/>
    <n v="772.8"/>
    <d v="2019-12-31T00:00:00"/>
    <n v="271"/>
    <x v="0"/>
    <n v="0.25"/>
    <x v="314"/>
    <x v="317"/>
  </r>
  <r>
    <s v="RM00HHWMZ3X8YZ4RBOTX"/>
    <x v="2"/>
    <x v="11"/>
    <n v="1440"/>
    <x v="279"/>
    <n v="115.19999999999999"/>
    <n v="806.4"/>
    <d v="2019-12-31T00:00:00"/>
    <n v="42"/>
    <x v="3"/>
    <n v="0.04"/>
    <x v="452"/>
    <x v="456"/>
  </r>
  <r>
    <s v="Q6DPM0OHXBNBF35GJYT2"/>
    <x v="8"/>
    <x v="3"/>
    <n v="220"/>
    <x v="244"/>
    <n v="8.8000000000000007"/>
    <n v="37.400000000000006"/>
    <d v="2019-12-31T00:00:00"/>
    <n v="225"/>
    <x v="0"/>
    <n v="0.25"/>
    <x v="453"/>
    <x v="457"/>
  </r>
  <r>
    <s v="6G0DTZL5Y4NAP1GNAUG8"/>
    <x v="6"/>
    <x v="12"/>
    <n v="1680"/>
    <x v="92"/>
    <n v="168"/>
    <n v="252"/>
    <d v="2019-12-31T00:00:00"/>
    <n v="168"/>
    <x v="0"/>
    <n v="0.25"/>
    <x v="454"/>
    <x v="458"/>
  </r>
  <r>
    <s v="2R9XIWZBRPZUJJQDCT13"/>
    <x v="3"/>
    <x v="0"/>
    <n v="2480"/>
    <x v="280"/>
    <n v="124"/>
    <n v="396.8"/>
    <d v="2019-12-31T00:00:00"/>
    <n v="35"/>
    <x v="3"/>
    <n v="0.04"/>
    <x v="455"/>
    <x v="459"/>
  </r>
  <r>
    <s v="Y6Z0P2PT93DUH3OQGA3L"/>
    <x v="0"/>
    <x v="11"/>
    <n v="1240"/>
    <x v="263"/>
    <n v="124"/>
    <n v="372"/>
    <d v="2019-12-31T00:00:00"/>
    <n v="360"/>
    <x v="0"/>
    <n v="0.25"/>
    <x v="111"/>
    <x v="113"/>
  </r>
  <r>
    <s v="6FNF6HQAX1F4T3KAWTU9"/>
    <x v="5"/>
    <x v="17"/>
    <n v="384.00000000000006"/>
    <x v="76"/>
    <n v="3.8400000000000007"/>
    <n v="57.600000000000016"/>
    <d v="2019-12-31T00:00:00"/>
    <n v="334"/>
    <x v="0"/>
    <n v="0.25"/>
    <x v="456"/>
    <x v="460"/>
  </r>
  <r>
    <s v="IMM01F1MWJYHISRCKJKY"/>
    <x v="2"/>
    <x v="22"/>
    <n v="1440"/>
    <x v="267"/>
    <n v="144"/>
    <n v="936"/>
    <d v="2019-12-31T00:00:00"/>
    <n v="216"/>
    <x v="0"/>
    <n v="0.25"/>
    <x v="205"/>
    <x v="207"/>
  </r>
  <r>
    <s v="C2YPOZ4GJH9CBOS1F41P"/>
    <x v="3"/>
    <x v="21"/>
    <n v="2860"/>
    <x v="2"/>
    <n v="257.39999999999998"/>
    <n v="772.2"/>
    <d v="2019-12-31T00:00:00"/>
    <n v="22"/>
    <x v="1"/>
    <n v="8.0000000000000002E-3"/>
    <x v="457"/>
    <x v="461"/>
  </r>
  <r>
    <s v="1HGNBBSXC99BZ6KOACFW"/>
    <x v="7"/>
    <x v="21"/>
    <n v="880"/>
    <x v="62"/>
    <n v="96.8"/>
    <n v="413.6"/>
    <d v="2019-12-31T00:00:00"/>
    <n v="235"/>
    <x v="0"/>
    <n v="0.25"/>
    <x v="458"/>
    <x v="462"/>
  </r>
  <r>
    <s v="D2P564ZB4EJ9VAKH2DOB"/>
    <x v="7"/>
    <x v="10"/>
    <n v="5280"/>
    <x v="268"/>
    <n v="633.6"/>
    <n v="2164.7999999999997"/>
    <d v="2019-12-31T00:00:00"/>
    <n v="278"/>
    <x v="0"/>
    <n v="0.25"/>
    <x v="459"/>
    <x v="463"/>
  </r>
  <r>
    <s v="67Z0CH8C5SLSINFRH46T"/>
    <x v="2"/>
    <x v="11"/>
    <n v="2760"/>
    <x v="16"/>
    <n v="634.79999999999995"/>
    <n v="1159.2"/>
    <d v="2019-12-31T00:00:00"/>
    <n v="241"/>
    <x v="0"/>
    <n v="0.25"/>
    <x v="460"/>
    <x v="464"/>
  </r>
  <r>
    <s v="7VP14VZ67ZRLN6UP4TMQ"/>
    <x v="6"/>
    <x v="2"/>
    <n v="440"/>
    <x v="195"/>
    <n v="13.200000000000001"/>
    <n v="118.80000000000001"/>
    <d v="2019-12-31T00:00:00"/>
    <n v="53"/>
    <x v="3"/>
    <n v="0.04"/>
    <x v="461"/>
    <x v="465"/>
  </r>
  <r>
    <s v="ZMYGCN5QK8IIVZCAY8M9"/>
    <x v="9"/>
    <x v="20"/>
    <n v="3960"/>
    <x v="281"/>
    <n v="79.2"/>
    <n v="831.59999999999991"/>
    <d v="2019-12-31T00:00:00"/>
    <n v="11"/>
    <x v="1"/>
    <n v="8.0000000000000002E-3"/>
    <x v="462"/>
    <x v="466"/>
  </r>
  <r>
    <s v="XTU7UHK1DBJ2O88RKR8T"/>
    <x v="1"/>
    <x v="16"/>
    <n v="352"/>
    <x v="282"/>
    <n v="17.600000000000001"/>
    <n v="165.44"/>
    <d v="2019-12-31T00:00:00"/>
    <n v="157"/>
    <x v="0"/>
    <n v="0.25"/>
    <x v="463"/>
    <x v="467"/>
  </r>
  <r>
    <s v="MQ92R6IF5K0HS1T49I5L"/>
    <x v="8"/>
    <x v="13"/>
    <n v="2790"/>
    <x v="98"/>
    <n v="279"/>
    <n v="837"/>
    <d v="2019-12-31T00:00:00"/>
    <n v="257"/>
    <x v="0"/>
    <n v="0.25"/>
    <x v="464"/>
    <x v="468"/>
  </r>
  <r>
    <s v="7XYF7R3IEHEFPA2K43A1"/>
    <x v="7"/>
    <x v="8"/>
    <n v="570"/>
    <x v="249"/>
    <n v="51.3"/>
    <n v="142.5"/>
    <d v="2019-12-31T00:00:00"/>
    <n v="152"/>
    <x v="0"/>
    <n v="0.25"/>
    <x v="83"/>
    <x v="84"/>
  </r>
  <r>
    <s v="7QJLV6FNB927RFSAMJFF"/>
    <x v="6"/>
    <x v="15"/>
    <n v="4752"/>
    <x v="72"/>
    <n v="332.64000000000004"/>
    <n v="1378.08"/>
    <d v="2019-12-31T00:00:00"/>
    <n v="221"/>
    <x v="0"/>
    <n v="0.25"/>
    <x v="465"/>
    <x v="469"/>
  </r>
  <r>
    <s v="R3L13QQJ4EVK2Z6EUBKN"/>
    <x v="9"/>
    <x v="18"/>
    <n v="4400"/>
    <x v="114"/>
    <n v="396"/>
    <n v="1232"/>
    <d v="2019-12-31T00:00:00"/>
    <n v="177"/>
    <x v="0"/>
    <n v="0.25"/>
    <x v="356"/>
    <x v="359"/>
  </r>
  <r>
    <s v="28B8XV99HKULQGNYJSGP"/>
    <x v="6"/>
    <x v="5"/>
    <n v="3410"/>
    <x v="9"/>
    <n v="306.90000000000003"/>
    <n v="852.5"/>
    <d v="2019-12-31T00:00:00"/>
    <n v="166"/>
    <x v="0"/>
    <n v="0.25"/>
    <x v="466"/>
    <x v="470"/>
  </r>
  <r>
    <s v="6U7NPGMWS8VS0PV9T5VG"/>
    <x v="6"/>
    <x v="17"/>
    <n v="3496"/>
    <x v="39"/>
    <n v="314.64000000000004"/>
    <n v="664.24"/>
    <d v="2019-12-31T00:00:00"/>
    <n v="236"/>
    <x v="0"/>
    <n v="0.25"/>
    <x v="467"/>
    <x v="471"/>
  </r>
  <r>
    <s v="MU0YBIJGAI4YRVD4K8EN"/>
    <x v="2"/>
    <x v="14"/>
    <n v="720"/>
    <x v="283"/>
    <n v="158.4"/>
    <n v="424.79999999999995"/>
    <d v="2019-12-31T00:00:00"/>
    <n v="336"/>
    <x v="0"/>
    <n v="0.25"/>
    <x v="468"/>
    <x v="472"/>
  </r>
  <r>
    <s v="PBZTPRROQNK8UK07ODX2"/>
    <x v="0"/>
    <x v="19"/>
    <n v="1920"/>
    <x v="238"/>
    <n v="134.4"/>
    <n v="499.20000000000005"/>
    <d v="2019-12-31T00:00:00"/>
    <n v="291"/>
    <x v="0"/>
    <n v="0.25"/>
    <x v="469"/>
    <x v="473"/>
  </r>
  <r>
    <s v="HPQT8TI58WGTVXI04LRR"/>
    <x v="4"/>
    <x v="15"/>
    <n v="1863"/>
    <x v="284"/>
    <n v="18.630000000000003"/>
    <n v="503.01"/>
    <d v="2019-12-31T00:00:00"/>
    <n v="286"/>
    <x v="0"/>
    <n v="0.25"/>
    <x v="470"/>
    <x v="474"/>
  </r>
  <r>
    <s v="KVJPXBCXVUHKX7M80HX9"/>
    <x v="3"/>
    <x v="17"/>
    <n v="1215"/>
    <x v="73"/>
    <n v="109.35000000000001"/>
    <n v="255.15"/>
    <d v="2019-12-31T00:00:00"/>
    <n v="259"/>
    <x v="0"/>
    <n v="0.25"/>
    <x v="471"/>
    <x v="475"/>
  </r>
  <r>
    <s v="HQ4FYNI6KS5ANXU73BI5"/>
    <x v="8"/>
    <x v="4"/>
    <n v="1320"/>
    <x v="285"/>
    <n v="118.80000000000001"/>
    <n v="224.4"/>
    <d v="2019-12-31T00:00:00"/>
    <n v="86"/>
    <x v="4"/>
    <n v="0.15"/>
    <x v="472"/>
    <x v="476"/>
  </r>
  <r>
    <s v="D2Z8XPVR44TI824FAYOT"/>
    <x v="0"/>
    <x v="14"/>
    <n v="1870"/>
    <x v="269"/>
    <n v="93.5"/>
    <n v="355.3"/>
    <d v="2019-12-31T00:00:00"/>
    <n v="109"/>
    <x v="2"/>
    <n v="0.2"/>
    <x v="473"/>
    <x v="477"/>
  </r>
  <r>
    <s v="B2B9AAS1W5F3B4O470XM"/>
    <x v="4"/>
    <x v="18"/>
    <n v="1620"/>
    <x v="98"/>
    <n v="113.4"/>
    <n v="729"/>
    <d v="2019-12-31T00:00:00"/>
    <n v="257"/>
    <x v="0"/>
    <n v="0.25"/>
    <x v="474"/>
    <x v="478"/>
  </r>
  <r>
    <s v="FNBSEUPSTCUBG10NYNF3"/>
    <x v="3"/>
    <x v="8"/>
    <n v="4370"/>
    <x v="11"/>
    <n v="87.4"/>
    <n v="1267.3"/>
    <d v="2019-12-31T00:00:00"/>
    <n v="136"/>
    <x v="0"/>
    <n v="0.25"/>
    <x v="475"/>
    <x v="479"/>
  </r>
  <r>
    <s v="8YEFWYGA2YQ7BWEZHVF2"/>
    <x v="9"/>
    <x v="15"/>
    <n v="1890"/>
    <x v="286"/>
    <n v="56.7"/>
    <n v="340.20000000000005"/>
    <d v="2019-12-31T00:00:00"/>
    <n v="20"/>
    <x v="1"/>
    <n v="8.0000000000000002E-3"/>
    <x v="476"/>
    <x v="480"/>
  </r>
  <r>
    <s v="2TLRV2NH8DHJO6PXCHW9"/>
    <x v="6"/>
    <x v="15"/>
    <n v="480"/>
    <x v="193"/>
    <n v="48"/>
    <n v="144"/>
    <d v="2019-12-31T00:00:00"/>
    <n v="25"/>
    <x v="1"/>
    <n v="8.0000000000000002E-3"/>
    <x v="477"/>
    <x v="481"/>
  </r>
  <r>
    <s v="QE3454MNGS00H65TO1VS"/>
    <x v="2"/>
    <x v="22"/>
    <n v="180"/>
    <x v="232"/>
    <n v="50.4"/>
    <n v="72"/>
    <d v="2019-12-31T00:00:00"/>
    <n v="52"/>
    <x v="3"/>
    <n v="0.04"/>
    <x v="478"/>
    <x v="482"/>
  </r>
  <r>
    <s v="UK8OMPO24DJTQBEHMPX1"/>
    <x v="6"/>
    <x v="11"/>
    <n v="3420"/>
    <x v="118"/>
    <n v="273.60000000000002"/>
    <n v="581.4"/>
    <d v="2019-12-31T00:00:00"/>
    <n v="171"/>
    <x v="0"/>
    <n v="0.25"/>
    <x v="479"/>
    <x v="483"/>
  </r>
  <r>
    <s v="SKHI70K4OF0GPWTVGIFX"/>
    <x v="8"/>
    <x v="7"/>
    <n v="630"/>
    <x v="104"/>
    <n v="25.2"/>
    <n v="182.7"/>
    <d v="2019-12-31T00:00:00"/>
    <n v="340"/>
    <x v="0"/>
    <n v="0.25"/>
    <x v="480"/>
    <x v="484"/>
  </r>
  <r>
    <s v="BEH7QUQB1CXQY1ZQ5EP4"/>
    <x v="3"/>
    <x v="6"/>
    <n v="2760"/>
    <x v="220"/>
    <n v="193.2"/>
    <n v="552"/>
    <d v="2019-12-31T00:00:00"/>
    <n v="67"/>
    <x v="4"/>
    <n v="0.15"/>
    <x v="297"/>
    <x v="485"/>
  </r>
  <r>
    <s v="GXIC1ELM67I49G60BG5T"/>
    <x v="0"/>
    <x v="21"/>
    <n v="880"/>
    <x v="101"/>
    <n v="8.8000000000000007"/>
    <n v="202.39999999999998"/>
    <d v="2019-12-31T00:00:00"/>
    <n v="112"/>
    <x v="2"/>
    <n v="0.2"/>
    <x v="481"/>
    <x v="486"/>
  </r>
  <r>
    <s v="N32QQUT4A3PSMVHYUPG5"/>
    <x v="5"/>
    <x v="9"/>
    <n v="3360"/>
    <x v="212"/>
    <n v="100.8"/>
    <n v="537.6"/>
    <d v="2019-12-31T00:00:00"/>
    <n v="33"/>
    <x v="3"/>
    <n v="0.04"/>
    <x v="482"/>
    <x v="487"/>
  </r>
  <r>
    <s v="V5ELPLTQUXJB6STFMAJR"/>
    <x v="2"/>
    <x v="14"/>
    <n v="152"/>
    <x v="165"/>
    <n v="1.5200000000000002"/>
    <n v="53.2"/>
    <d v="2019-12-31T00:00:00"/>
    <n v="183"/>
    <x v="0"/>
    <n v="0.25"/>
    <x v="28"/>
    <x v="28"/>
  </r>
  <r>
    <s v="V3TCMKO1GRPO3SYN4090"/>
    <x v="1"/>
    <x v="11"/>
    <n v="2208"/>
    <x v="102"/>
    <n v="353.28000000000003"/>
    <n v="552"/>
    <d v="2019-12-31T00:00:00"/>
    <n v="302"/>
    <x v="0"/>
    <n v="0.25"/>
    <x v="483"/>
    <x v="488"/>
  </r>
  <r>
    <s v="G55HF2NJ8FWD601L9314"/>
    <x v="5"/>
    <x v="14"/>
    <n v="1600"/>
    <x v="287"/>
    <n v="112"/>
    <n v="384"/>
    <d v="2019-12-31T00:00:00"/>
    <n v="102"/>
    <x v="2"/>
    <n v="0.2"/>
    <x v="484"/>
    <x v="489"/>
  </r>
  <r>
    <s v="D6UM20VRI9AR4EXNV6H1"/>
    <x v="1"/>
    <x v="21"/>
    <n v="108"/>
    <x v="200"/>
    <n v="5.4"/>
    <n v="54"/>
    <d v="2019-12-31T00:00:00"/>
    <n v="132"/>
    <x v="0"/>
    <n v="0.25"/>
    <x v="485"/>
    <x v="490"/>
  </r>
  <r>
    <s v="8CTAWRW2UX7VP3ZBUC2S"/>
    <x v="0"/>
    <x v="18"/>
    <n v="1860"/>
    <x v="242"/>
    <n v="186"/>
    <n v="297.60000000000002"/>
    <d v="2019-12-31T00:00:00"/>
    <n v="262"/>
    <x v="0"/>
    <n v="0.25"/>
    <x v="486"/>
    <x v="491"/>
  </r>
  <r>
    <s v="Q5LM2L4XEWJ355U1B68Y"/>
    <x v="1"/>
    <x v="13"/>
    <n v="2750"/>
    <x v="246"/>
    <n v="550"/>
    <n v="1237.5"/>
    <d v="2019-12-31T00:00:00"/>
    <n v="5"/>
    <x v="1"/>
    <n v="8.0000000000000002E-3"/>
    <x v="487"/>
    <x v="492"/>
  </r>
  <r>
    <s v="NC2VEBYC0TF8QI67OU5S"/>
    <x v="7"/>
    <x v="9"/>
    <n v="3990"/>
    <x v="189"/>
    <n v="438.9"/>
    <n v="1875.3"/>
    <d v="2019-12-31T00:00:00"/>
    <n v="14"/>
    <x v="1"/>
    <n v="8.0000000000000002E-3"/>
    <x v="488"/>
    <x v="493"/>
  </r>
  <r>
    <s v="G1NRJY4AJ6TU22TIQNA6"/>
    <x v="1"/>
    <x v="18"/>
    <n v="5040"/>
    <x v="62"/>
    <n v="100.8"/>
    <n v="2016"/>
    <d v="2019-12-31T00:00:00"/>
    <n v="235"/>
    <x v="0"/>
    <n v="0.25"/>
    <x v="489"/>
    <x v="494"/>
  </r>
  <r>
    <s v="E24UFMNTNC25K7AF4UCT"/>
    <x v="4"/>
    <x v="17"/>
    <n v="1440"/>
    <x v="212"/>
    <n v="230.39999999999998"/>
    <n v="561.59999999999991"/>
    <d v="2019-12-31T00:00:00"/>
    <n v="33"/>
    <x v="3"/>
    <n v="0.04"/>
    <x v="490"/>
    <x v="495"/>
  </r>
  <r>
    <s v="HNMENFDOX6VMI1ZJX4BH"/>
    <x v="8"/>
    <x v="14"/>
    <n v="240"/>
    <x v="288"/>
    <n v="24"/>
    <n v="57.599999999999994"/>
    <d v="2019-12-31T00:00:00"/>
    <n v="197"/>
    <x v="0"/>
    <n v="0.25"/>
    <x v="491"/>
    <x v="496"/>
  </r>
  <r>
    <s v="VUQOIVI3MSYCJWEIGR79"/>
    <x v="4"/>
    <x v="12"/>
    <n v="3750"/>
    <x v="289"/>
    <n v="75"/>
    <n v="1837.5"/>
    <d v="2019-12-31T00:00:00"/>
    <n v="229"/>
    <x v="0"/>
    <n v="0.25"/>
    <x v="492"/>
    <x v="497"/>
  </r>
  <r>
    <s v="Q57J25BV6Q1CLLTVQ5JV"/>
    <x v="5"/>
    <x v="13"/>
    <n v="4704"/>
    <x v="170"/>
    <n v="329.28000000000003"/>
    <n v="705.6"/>
    <d v="2019-12-31T00:00:00"/>
    <n v="231"/>
    <x v="0"/>
    <n v="0.25"/>
    <x v="306"/>
    <x v="309"/>
  </r>
  <r>
    <s v="ADXAZ4K1GC37B5OI4FQ6"/>
    <x v="4"/>
    <x v="19"/>
    <n v="360"/>
    <x v="161"/>
    <n v="36"/>
    <n v="111.6"/>
    <d v="2019-12-31T00:00:00"/>
    <n v="17"/>
    <x v="1"/>
    <n v="8.0000000000000002E-3"/>
    <x v="493"/>
    <x v="498"/>
  </r>
  <r>
    <s v="F2WZYBLMPMOEKFSA930R"/>
    <x v="6"/>
    <x v="18"/>
    <n v="1210"/>
    <x v="244"/>
    <n v="108.9"/>
    <n v="326.70000000000005"/>
    <d v="2019-12-31T00:00:00"/>
    <n v="225"/>
    <x v="0"/>
    <n v="0.25"/>
    <x v="494"/>
    <x v="499"/>
  </r>
  <r>
    <s v="PEY49G4DLPTOCUB0A0TY"/>
    <x v="8"/>
    <x v="16"/>
    <n v="220"/>
    <x v="168"/>
    <n v="15.4"/>
    <n v="52.800000000000004"/>
    <d v="2019-12-31T00:00:00"/>
    <n v="247"/>
    <x v="0"/>
    <n v="0.25"/>
    <x v="495"/>
    <x v="500"/>
  </r>
  <r>
    <s v="RPFTQPV7VCPFDPNYUOUG"/>
    <x v="7"/>
    <x v="22"/>
    <n v="1980"/>
    <x v="237"/>
    <n v="217.8"/>
    <n v="693"/>
    <d v="2019-12-31T00:00:00"/>
    <n v="355"/>
    <x v="0"/>
    <n v="0.25"/>
    <x v="210"/>
    <x v="212"/>
  </r>
  <r>
    <s v="4WUP8LH9Z26SFYOIBIR9"/>
    <x v="5"/>
    <x v="2"/>
    <n v="1200"/>
    <x v="258"/>
    <n v="84"/>
    <n v="360"/>
    <d v="2019-12-31T00:00:00"/>
    <n v="290"/>
    <x v="0"/>
    <n v="0.25"/>
    <x v="442"/>
    <x v="446"/>
  </r>
  <r>
    <s v="QC39Y4N2FCZH5NSK4I3E"/>
    <x v="3"/>
    <x v="6"/>
    <n v="720"/>
    <x v="6"/>
    <n v="14.399999999999999"/>
    <n v="151.19999999999999"/>
    <d v="2019-12-31T00:00:00"/>
    <n v="190"/>
    <x v="0"/>
    <n v="0.25"/>
    <x v="178"/>
    <x v="180"/>
  </r>
  <r>
    <s v="VAIMYRZFJ5373DKRG9GU"/>
    <x v="2"/>
    <x v="21"/>
    <n v="2640"/>
    <x v="271"/>
    <n v="264"/>
    <n v="1082.3999999999999"/>
    <d v="2019-12-31T00:00:00"/>
    <n v="300"/>
    <x v="0"/>
    <n v="0.25"/>
    <x v="496"/>
    <x v="501"/>
  </r>
  <r>
    <s v="JP7A9BVX70NV7U2KM0DO"/>
    <x v="6"/>
    <x v="12"/>
    <n v="5880"/>
    <x v="132"/>
    <n v="294"/>
    <n v="1058.4000000000001"/>
    <d v="2019-12-31T00:00:00"/>
    <n v="352"/>
    <x v="0"/>
    <n v="0.25"/>
    <x v="497"/>
    <x v="502"/>
  </r>
  <r>
    <s v="V7VA298TN9NKQCLABOF3"/>
    <x v="1"/>
    <x v="22"/>
    <n v="930"/>
    <x v="5"/>
    <n v="46.5"/>
    <n v="362.70000000000005"/>
    <d v="2019-12-31T00:00:00"/>
    <n v="364"/>
    <x v="0"/>
    <n v="0.25"/>
    <x v="498"/>
    <x v="503"/>
  </r>
  <r>
    <s v="C5FCVJI6T925LNIB061N"/>
    <x v="8"/>
    <x v="3"/>
    <n v="2160"/>
    <x v="6"/>
    <n v="64.800000000000011"/>
    <n v="410.4"/>
    <d v="2019-12-31T00:00:00"/>
    <n v="190"/>
    <x v="0"/>
    <n v="0.25"/>
    <x v="499"/>
    <x v="504"/>
  </r>
  <r>
    <s v="JQZAHIH9ABYL4J1GX6QQ"/>
    <x v="5"/>
    <x v="19"/>
    <n v="6138.0000000000009"/>
    <x v="277"/>
    <n v="245.52000000000004"/>
    <n v="920.70000000000027"/>
    <d v="2019-12-31T00:00:00"/>
    <n v="258"/>
    <x v="0"/>
    <n v="0.25"/>
    <x v="500"/>
    <x v="505"/>
  </r>
  <r>
    <s v="U0KE4O2ZBHDFDSEF1E01"/>
    <x v="6"/>
    <x v="13"/>
    <n v="2860"/>
    <x v="290"/>
    <n v="257.39999999999998"/>
    <n v="457.59999999999997"/>
    <d v="2019-12-31T00:00:00"/>
    <n v="31"/>
    <x v="3"/>
    <n v="0.04"/>
    <x v="501"/>
    <x v="506"/>
  </r>
  <r>
    <s v="JX4KG3GV20BWGPQFWCUE"/>
    <x v="3"/>
    <x v="5"/>
    <n v="1540"/>
    <x v="228"/>
    <n v="92.4"/>
    <n v="462"/>
    <d v="2019-12-31T00:00:00"/>
    <n v="83"/>
    <x v="4"/>
    <n v="0.15"/>
    <x v="187"/>
    <x v="507"/>
  </r>
  <r>
    <s v="ZUK5QRN0WSPPRB3GTNKM"/>
    <x v="0"/>
    <x v="1"/>
    <n v="1890"/>
    <x v="237"/>
    <n v="18.899999999999999"/>
    <n v="396.9"/>
    <d v="2019-12-31T00:00:00"/>
    <n v="355"/>
    <x v="0"/>
    <n v="0.25"/>
    <x v="502"/>
    <x v="508"/>
  </r>
  <r>
    <s v="8H2JW3O0426MLJ3KFQCT"/>
    <x v="5"/>
    <x v="18"/>
    <n v="4224"/>
    <x v="291"/>
    <n v="295.68"/>
    <n v="1056"/>
    <d v="2019-12-31T00:00:00"/>
    <n v="327"/>
    <x v="0"/>
    <n v="0.25"/>
    <x v="112"/>
    <x v="114"/>
  </r>
  <r>
    <s v="68L7PENY2O9S7RCILUOY"/>
    <x v="2"/>
    <x v="14"/>
    <n v="600"/>
    <x v="104"/>
    <n v="24"/>
    <n v="162"/>
    <d v="2019-12-31T00:00:00"/>
    <n v="340"/>
    <x v="0"/>
    <n v="0.25"/>
    <x v="293"/>
    <x v="296"/>
  </r>
  <r>
    <s v="RPJ26RZVEX7S729GB7O1"/>
    <x v="4"/>
    <x v="20"/>
    <n v="3000"/>
    <x v="241"/>
    <n v="90"/>
    <n v="990"/>
    <d v="2019-12-31T00:00:00"/>
    <n v="282"/>
    <x v="0"/>
    <n v="0.25"/>
    <x v="46"/>
    <x v="46"/>
  </r>
  <r>
    <s v="2DWUDSQ2TVOVVEI24JMN"/>
    <x v="6"/>
    <x v="14"/>
    <n v="1080"/>
    <x v="267"/>
    <n v="97.2"/>
    <n v="313.2"/>
    <d v="2019-12-31T00:00:00"/>
    <n v="216"/>
    <x v="0"/>
    <n v="0.25"/>
    <x v="82"/>
    <x v="83"/>
  </r>
  <r>
    <s v="NQ1ZZP31AMZWXPCM8SZ9"/>
    <x v="3"/>
    <x v="5"/>
    <n v="4416"/>
    <x v="292"/>
    <n v="176.64000000000001"/>
    <n v="839.04"/>
    <d v="2019-12-31T00:00:00"/>
    <n v="118"/>
    <x v="2"/>
    <n v="0.2"/>
    <x v="503"/>
    <x v="509"/>
  </r>
  <r>
    <s v="L2JXCNQE7O2EYENUUD2M"/>
    <x v="3"/>
    <x v="0"/>
    <n v="5292"/>
    <x v="293"/>
    <n v="264.60000000000002"/>
    <n v="1428.8400000000001"/>
    <d v="2019-12-31T00:00:00"/>
    <n v="27"/>
    <x v="1"/>
    <n v="8.0000000000000002E-3"/>
    <x v="504"/>
    <x v="510"/>
  </r>
  <r>
    <s v="J9OYXO6GWQMD92OI2N1C"/>
    <x v="4"/>
    <x v="17"/>
    <n v="248"/>
    <x v="134"/>
    <n v="29.760000000000005"/>
    <n v="109.12"/>
    <d v="2019-12-31T00:00:00"/>
    <n v="125"/>
    <x v="0"/>
    <n v="0.25"/>
    <x v="505"/>
    <x v="511"/>
  </r>
  <r>
    <s v="2YXIZBPREFWMT1SVZEYK"/>
    <x v="2"/>
    <x v="18"/>
    <n v="2760"/>
    <x v="45"/>
    <n v="276"/>
    <n v="1159.2"/>
    <d v="2019-12-31T00:00:00"/>
    <n v="227"/>
    <x v="0"/>
    <n v="0.25"/>
    <x v="460"/>
    <x v="464"/>
  </r>
  <r>
    <s v="AYF1PBYCSP1ACGAQFYDG"/>
    <x v="6"/>
    <x v="16"/>
    <n v="216"/>
    <x v="121"/>
    <n v="12.960000000000003"/>
    <n v="34.56"/>
    <d v="2019-12-31T00:00:00"/>
    <n v="127"/>
    <x v="0"/>
    <n v="0.25"/>
    <x v="220"/>
    <x v="512"/>
  </r>
  <r>
    <s v="IBQQF0VM292RPR0IH9ZQ"/>
    <x v="3"/>
    <x v="1"/>
    <n v="176"/>
    <x v="123"/>
    <n v="10.56"/>
    <n v="35.200000000000003"/>
    <d v="2019-12-31T00:00:00"/>
    <n v="314"/>
    <x v="0"/>
    <n v="0.25"/>
    <x v="506"/>
    <x v="513"/>
  </r>
  <r>
    <s v="MPVCGLI4JFK38SMPAAA3"/>
    <x v="4"/>
    <x v="18"/>
    <n v="240"/>
    <x v="225"/>
    <n v="36"/>
    <n v="108"/>
    <d v="2019-12-31T00:00:00"/>
    <n v="0"/>
    <x v="1"/>
    <n v="8.0000000000000002E-3"/>
    <x v="507"/>
    <x v="514"/>
  </r>
  <r>
    <s v="PGYINOA8YPEQAVLUEYFD"/>
    <x v="8"/>
    <x v="6"/>
    <n v="3080"/>
    <x v="294"/>
    <n v="30.8"/>
    <n v="554.4"/>
    <d v="2019-12-31T00:00:00"/>
    <n v="304"/>
    <x v="0"/>
    <n v="0.25"/>
    <x v="313"/>
    <x v="316"/>
  </r>
  <r>
    <s v="JTHOHZDT7ZONOX8XUTW7"/>
    <x v="6"/>
    <x v="2"/>
    <n v="3230"/>
    <x v="172"/>
    <n v="193.79999999999998"/>
    <n v="872.09999999999991"/>
    <d v="2019-12-31T00:00:00"/>
    <n v="251"/>
    <x v="0"/>
    <n v="0.25"/>
    <x v="508"/>
    <x v="515"/>
  </r>
  <r>
    <s v="LQ6DXW1UVBVP75MGU5PW"/>
    <x v="1"/>
    <x v="10"/>
    <n v="900"/>
    <x v="237"/>
    <n v="153"/>
    <n v="450"/>
    <d v="2019-12-31T00:00:00"/>
    <n v="355"/>
    <x v="0"/>
    <n v="0.25"/>
    <x v="509"/>
    <x v="516"/>
  </r>
  <r>
    <s v="RQQ3MYCXJ5I5MY3BAJ2C"/>
    <x v="1"/>
    <x v="16"/>
    <n v="2200"/>
    <x v="74"/>
    <n v="22"/>
    <n v="660"/>
    <d v="2019-12-31T00:00:00"/>
    <n v="309"/>
    <x v="0"/>
    <n v="0.25"/>
    <x v="155"/>
    <x v="157"/>
  </r>
  <r>
    <s v="BNSXGRMG0N7AFT0F9BYO"/>
    <x v="1"/>
    <x v="4"/>
    <n v="440"/>
    <x v="55"/>
    <n v="35.200000000000003"/>
    <n v="202.39999999999998"/>
    <d v="2019-12-31T00:00:00"/>
    <n v="271"/>
    <x v="0"/>
    <n v="0.25"/>
    <x v="510"/>
    <x v="517"/>
  </r>
  <r>
    <s v="C5CJL7I4JMNKHG2X557Q"/>
    <x v="0"/>
    <x v="12"/>
    <n v="4340"/>
    <x v="295"/>
    <n v="86.8"/>
    <n v="911.4"/>
    <d v="2019-12-31T00:00:00"/>
    <n v="323"/>
    <x v="0"/>
    <n v="0.25"/>
    <x v="229"/>
    <x v="231"/>
  </r>
  <r>
    <s v="JHBU643W074N0ZHFDVK3"/>
    <x v="6"/>
    <x v="20"/>
    <n v="990"/>
    <x v="81"/>
    <n v="19.8"/>
    <n v="297"/>
    <d v="2019-12-31T00:00:00"/>
    <n v="65"/>
    <x v="4"/>
    <n v="0.15"/>
    <x v="511"/>
    <x v="518"/>
  </r>
  <r>
    <s v="G1KQYDXH46QYHSO1PE2F"/>
    <x v="0"/>
    <x v="18"/>
    <n v="1620"/>
    <x v="243"/>
    <n v="48.6"/>
    <n v="405"/>
    <d v="2019-12-31T00:00:00"/>
    <n v="51"/>
    <x v="3"/>
    <n v="0.04"/>
    <x v="512"/>
    <x v="519"/>
  </r>
  <r>
    <s v="IEJWHHKIS9NM43FQ48R5"/>
    <x v="2"/>
    <x v="10"/>
    <n v="2376"/>
    <x v="148"/>
    <n v="403.91999999999996"/>
    <n v="2138.4"/>
    <d v="2019-12-31T00:00:00"/>
    <n v="322"/>
    <x v="0"/>
    <n v="0.25"/>
    <x v="513"/>
    <x v="520"/>
  </r>
  <r>
    <s v="W1DPJ7TDOHHO3YN0THVD"/>
    <x v="1"/>
    <x v="20"/>
    <n v="3000"/>
    <x v="147"/>
    <n v="90"/>
    <n v="1140"/>
    <d v="2019-12-31T00:00:00"/>
    <n v="293"/>
    <x v="0"/>
    <n v="0.25"/>
    <x v="514"/>
    <x v="521"/>
  </r>
  <r>
    <s v="BW3BDO8AK6A9TLC56YAR"/>
    <x v="0"/>
    <x v="20"/>
    <n v="320"/>
    <x v="296"/>
    <n v="6.4"/>
    <n v="96"/>
    <d v="2019-12-31T00:00:00"/>
    <n v="26"/>
    <x v="1"/>
    <n v="8.0000000000000002E-3"/>
    <x v="515"/>
    <x v="522"/>
  </r>
  <r>
    <s v="3S6X05SPBQVSEL5AE5IK"/>
    <x v="3"/>
    <x v="10"/>
    <n v="660"/>
    <x v="47"/>
    <n v="66"/>
    <n v="99"/>
    <d v="2019-12-31T00:00:00"/>
    <n v="88"/>
    <x v="4"/>
    <n v="0.15"/>
    <x v="516"/>
    <x v="523"/>
  </r>
  <r>
    <s v="4B6F9CAVMJLMV84XDCJG"/>
    <x v="7"/>
    <x v="12"/>
    <n v="600"/>
    <x v="275"/>
    <n v="72"/>
    <n v="186"/>
    <d v="2019-12-31T00:00:00"/>
    <n v="297"/>
    <x v="0"/>
    <n v="0.25"/>
    <x v="517"/>
    <x v="524"/>
  </r>
  <r>
    <s v="9FFGE07VSSR61ZGZHQSI"/>
    <x v="9"/>
    <x v="0"/>
    <n v="1540"/>
    <x v="32"/>
    <n v="123.2"/>
    <n v="369.6"/>
    <d v="2019-12-31T00:00:00"/>
    <n v="149"/>
    <x v="0"/>
    <n v="0.25"/>
    <x v="447"/>
    <x v="525"/>
  </r>
  <r>
    <s v="O7A6JC0D0TY4HUWRYUC2"/>
    <x v="7"/>
    <x v="19"/>
    <n v="288"/>
    <x v="260"/>
    <n v="40.32"/>
    <n v="141.12"/>
    <d v="2019-12-31T00:00:00"/>
    <n v="58"/>
    <x v="3"/>
    <n v="0.04"/>
    <x v="518"/>
    <x v="526"/>
  </r>
  <r>
    <s v="URTFT9NXVMQYQK75AVN7"/>
    <x v="3"/>
    <x v="17"/>
    <n v="88"/>
    <x v="70"/>
    <n v="1.7600000000000002"/>
    <n v="20.240000000000002"/>
    <d v="2019-12-31T00:00:00"/>
    <n v="82"/>
    <x v="4"/>
    <n v="0.15"/>
    <x v="519"/>
    <x v="527"/>
  </r>
  <r>
    <s v="SYT2J4K7JVGFVUGGQP3D"/>
    <x v="0"/>
    <x v="2"/>
    <n v="648"/>
    <x v="102"/>
    <n v="6.48"/>
    <n v="162"/>
    <d v="2019-12-31T00:00:00"/>
    <n v="302"/>
    <x v="0"/>
    <n v="0.25"/>
    <x v="293"/>
    <x v="296"/>
  </r>
  <r>
    <s v="4686RAOMOZOVH2S0D942"/>
    <x v="7"/>
    <x v="11"/>
    <n v="2160"/>
    <x v="227"/>
    <n v="324"/>
    <n v="799.2"/>
    <d v="2019-12-31T00:00:00"/>
    <n v="193"/>
    <x v="0"/>
    <n v="0.25"/>
    <x v="164"/>
    <x v="166"/>
  </r>
  <r>
    <s v="CQAIVQQOJ5KT2NRKWSUV"/>
    <x v="4"/>
    <x v="1"/>
    <n v="570"/>
    <x v="17"/>
    <n v="11.399999999999999"/>
    <n v="262.2"/>
    <d v="2019-12-31T00:00:00"/>
    <n v="41"/>
    <x v="3"/>
    <n v="0.04"/>
    <x v="520"/>
    <x v="528"/>
  </r>
  <r>
    <s v="UVSJDSOFDFZAPRGYNWJX"/>
    <x v="5"/>
    <x v="12"/>
    <n v="180"/>
    <x v="41"/>
    <n v="5.4"/>
    <n v="45"/>
    <d v="2019-12-31T00:00:00"/>
    <n v="191"/>
    <x v="0"/>
    <n v="0.25"/>
    <x v="521"/>
    <x v="529"/>
  </r>
  <r>
    <s v="4U42EE0FHHA74IUHYHY2"/>
    <x v="9"/>
    <x v="0"/>
    <n v="1680"/>
    <x v="113"/>
    <n v="134.4"/>
    <n v="252"/>
    <d v="2019-12-31T00:00:00"/>
    <n v="182"/>
    <x v="0"/>
    <n v="0.25"/>
    <x v="454"/>
    <x v="458"/>
  </r>
  <r>
    <s v="6PKJDWBM8VAXOP1NHZDN"/>
    <x v="4"/>
    <x v="7"/>
    <n v="1560"/>
    <x v="279"/>
    <n v="31.200000000000003"/>
    <n v="468"/>
    <d v="2019-12-31T00:00:00"/>
    <n v="42"/>
    <x v="3"/>
    <n v="0.04"/>
    <x v="522"/>
    <x v="530"/>
  </r>
  <r>
    <s v="WYO3L9LGOELVNY4JI1IO"/>
    <x v="6"/>
    <x v="20"/>
    <n v="704"/>
    <x v="297"/>
    <n v="21.12"/>
    <n v="140.80000000000001"/>
    <d v="2019-12-31T00:00:00"/>
    <n v="13"/>
    <x v="1"/>
    <n v="8.0000000000000002E-3"/>
    <x v="523"/>
    <x v="531"/>
  </r>
  <r>
    <s v="8L09FSTUGILEAARWFRMQ"/>
    <x v="2"/>
    <x v="1"/>
    <n v="310"/>
    <x v="274"/>
    <n v="52.699999999999996"/>
    <n v="182.89999999999998"/>
    <d v="2019-12-31T00:00:00"/>
    <n v="10"/>
    <x v="1"/>
    <n v="8.0000000000000002E-3"/>
    <x v="524"/>
    <x v="532"/>
  </r>
  <r>
    <s v="JHO20RX4YXUZ6NCOT5GS"/>
    <x v="0"/>
    <x v="1"/>
    <n v="3740"/>
    <x v="288"/>
    <n v="74.800000000000011"/>
    <n v="598.40000000000009"/>
    <d v="2019-12-31T00:00:00"/>
    <n v="197"/>
    <x v="0"/>
    <n v="0.25"/>
    <x v="525"/>
    <x v="533"/>
  </r>
  <r>
    <s v="7W0GDNDN39VYMP4B7F0V"/>
    <x v="5"/>
    <x v="1"/>
    <n v="150"/>
    <x v="155"/>
    <n v="12"/>
    <n v="22.5"/>
    <d v="2019-12-31T00:00:00"/>
    <n v="274"/>
    <x v="0"/>
    <n v="0.25"/>
    <x v="526"/>
    <x v="534"/>
  </r>
  <r>
    <s v="HKQF3NF7MM6XKBKOMM3K"/>
    <x v="0"/>
    <x v="17"/>
    <n v="1152"/>
    <x v="251"/>
    <n v="34.56"/>
    <n v="299.52000000000004"/>
    <d v="2019-12-31T00:00:00"/>
    <n v="90"/>
    <x v="4"/>
    <n v="0.15"/>
    <x v="527"/>
    <x v="535"/>
  </r>
  <r>
    <s v="VOY0JY7DLQGWWPC9090Y"/>
    <x v="6"/>
    <x v="15"/>
    <n v="950"/>
    <x v="142"/>
    <n v="76"/>
    <n v="171"/>
    <d v="2019-12-31T00:00:00"/>
    <n v="164"/>
    <x v="0"/>
    <n v="0.25"/>
    <x v="528"/>
    <x v="536"/>
  </r>
  <r>
    <s v="GNP02DKMLSXB8MVRFKO7"/>
    <x v="9"/>
    <x v="9"/>
    <n v="480"/>
    <x v="213"/>
    <n v="9.6"/>
    <n v="96"/>
    <d v="2019-12-31T00:00:00"/>
    <n v="103"/>
    <x v="2"/>
    <n v="0.2"/>
    <x v="529"/>
    <x v="537"/>
  </r>
  <r>
    <s v="0VQ0OL8ELC2M1F09ZHLN"/>
    <x v="9"/>
    <x v="16"/>
    <n v="3990"/>
    <x v="263"/>
    <n v="279.3"/>
    <n v="957.6"/>
    <d v="2019-12-31T00:00:00"/>
    <n v="360"/>
    <x v="0"/>
    <n v="0.25"/>
    <x v="530"/>
    <x v="538"/>
  </r>
  <r>
    <s v="0XIKN3GIKPCQKFRZ0DRB"/>
    <x v="3"/>
    <x v="11"/>
    <n v="1680"/>
    <x v="63"/>
    <n v="117.6"/>
    <n v="504"/>
    <d v="2019-12-31T00:00:00"/>
    <n v="56"/>
    <x v="3"/>
    <n v="0.04"/>
    <x v="531"/>
    <x v="539"/>
  </r>
  <r>
    <s v="ZFUP76VIF33J30Y7F1HS"/>
    <x v="7"/>
    <x v="7"/>
    <n v="1728"/>
    <x v="116"/>
    <n v="34.56"/>
    <n v="622.07999999999993"/>
    <d v="2019-12-31T00:00:00"/>
    <n v="77"/>
    <x v="4"/>
    <n v="0.15"/>
    <x v="532"/>
    <x v="540"/>
  </r>
  <r>
    <s v="0NQVGZ89Z3TBI0HOVGXL"/>
    <x v="9"/>
    <x v="21"/>
    <n v="2025"/>
    <x v="298"/>
    <n v="60.75"/>
    <n v="324"/>
    <d v="2019-12-31T00:00:00"/>
    <n v="239"/>
    <x v="0"/>
    <n v="0.25"/>
    <x v="533"/>
    <x v="541"/>
  </r>
  <r>
    <s v="4M86HFTSKC9JBYS3UQ6M"/>
    <x v="3"/>
    <x v="19"/>
    <n v="6820"/>
    <x v="216"/>
    <n v="477.40000000000003"/>
    <n v="1705"/>
    <d v="2019-12-31T00:00:00"/>
    <n v="354"/>
    <x v="0"/>
    <n v="0.25"/>
    <x v="534"/>
    <x v="542"/>
  </r>
  <r>
    <s v="GZ98KZGIKLK7VV1HOZKF"/>
    <x v="1"/>
    <x v="15"/>
    <n v="1216"/>
    <x v="143"/>
    <n v="231.04"/>
    <n v="316.16000000000003"/>
    <d v="2019-12-31T00:00:00"/>
    <n v="184"/>
    <x v="0"/>
    <n v="0.25"/>
    <x v="535"/>
    <x v="543"/>
  </r>
  <r>
    <s v="FRKS71PK0PQYRONYYWFC"/>
    <x v="0"/>
    <x v="2"/>
    <n v="3410"/>
    <x v="195"/>
    <n v="238.70000000000002"/>
    <n v="579.70000000000005"/>
    <d v="2019-12-31T00:00:00"/>
    <n v="53"/>
    <x v="3"/>
    <n v="0.04"/>
    <x v="536"/>
    <x v="544"/>
  </r>
  <r>
    <s v="ZQOCG3QM5QL6R17PFDXR"/>
    <x v="0"/>
    <x v="8"/>
    <n v="3224.0000000000005"/>
    <x v="158"/>
    <n v="64.48"/>
    <n v="644.80000000000007"/>
    <d v="2019-12-31T00:00:00"/>
    <n v="96"/>
    <x v="2"/>
    <n v="0.2"/>
    <x v="537"/>
    <x v="545"/>
  </r>
  <r>
    <s v="JVT847EIQ2536G1VFQYY"/>
    <x v="4"/>
    <x v="11"/>
    <n v="72"/>
    <x v="234"/>
    <n v="2.8800000000000003"/>
    <n v="28.080000000000002"/>
    <d v="2019-12-31T00:00:00"/>
    <n v="344"/>
    <x v="0"/>
    <n v="0.25"/>
    <x v="538"/>
    <x v="546"/>
  </r>
  <r>
    <s v="VZ5SZNF9IJHLBFVV4CVC"/>
    <x v="7"/>
    <x v="21"/>
    <n v="240"/>
    <x v="299"/>
    <n v="14.399999999999999"/>
    <n v="117.6"/>
    <d v="2019-12-31T00:00:00"/>
    <n v="277"/>
    <x v="0"/>
    <n v="0.25"/>
    <x v="539"/>
    <x v="547"/>
  </r>
  <r>
    <s v="FOG3KK6UZMZTZOWOG4JY"/>
    <x v="9"/>
    <x v="20"/>
    <n v="3100"/>
    <x v="180"/>
    <n v="248"/>
    <n v="713"/>
    <d v="2019-12-31T00:00:00"/>
    <n v="208"/>
    <x v="0"/>
    <n v="0.25"/>
    <x v="540"/>
    <x v="548"/>
  </r>
  <r>
    <s v="7JNIV05ZBE2LVGAOOE29"/>
    <x v="1"/>
    <x v="21"/>
    <n v="1560"/>
    <x v="269"/>
    <n v="31.200000000000003"/>
    <n v="702"/>
    <d v="2019-12-31T00:00:00"/>
    <n v="109"/>
    <x v="2"/>
    <n v="0.2"/>
    <x v="541"/>
    <x v="549"/>
  </r>
  <r>
    <s v="JWIRCRZ6N7CET74SLPK0"/>
    <x v="9"/>
    <x v="1"/>
    <n v="4620"/>
    <x v="181"/>
    <n v="231"/>
    <n v="970.19999999999993"/>
    <d v="2019-12-31T00:00:00"/>
    <n v="209"/>
    <x v="0"/>
    <n v="0.25"/>
    <x v="542"/>
    <x v="550"/>
  </r>
  <r>
    <s v="N8W737LZRPHOUON5QI95"/>
    <x v="0"/>
    <x v="10"/>
    <n v="1870"/>
    <x v="300"/>
    <n v="112.2"/>
    <n v="280.5"/>
    <d v="2019-12-31T00:00:00"/>
    <n v="256"/>
    <x v="0"/>
    <n v="0.25"/>
    <x v="543"/>
    <x v="551"/>
  </r>
  <r>
    <s v="N6Q7195W2PI8LVOLK8JE"/>
    <x v="3"/>
    <x v="3"/>
    <n v="192.00000000000003"/>
    <x v="179"/>
    <n v="3.8400000000000007"/>
    <n v="34.56"/>
    <d v="2019-12-31T00:00:00"/>
    <n v="153"/>
    <x v="0"/>
    <n v="0.25"/>
    <x v="220"/>
    <x v="512"/>
  </r>
  <r>
    <s v="WIVPZIHMV7AV001501YF"/>
    <x v="5"/>
    <x v="1"/>
    <n v="3150"/>
    <x v="70"/>
    <n v="315"/>
    <n v="724.5"/>
    <d v="2019-12-31T00:00:00"/>
    <n v="82"/>
    <x v="4"/>
    <n v="0.15"/>
    <x v="544"/>
    <x v="552"/>
  </r>
  <r>
    <s v="O0YF9TYJ59PRMROVH2QO"/>
    <x v="3"/>
    <x v="13"/>
    <n v="180"/>
    <x v="217"/>
    <n v="18"/>
    <n v="27"/>
    <d v="2019-12-31T00:00:00"/>
    <n v="333"/>
    <x v="0"/>
    <n v="0.25"/>
    <x v="545"/>
    <x v="553"/>
  </r>
  <r>
    <s v="7H7DKVMGK6LY37IW9QPI"/>
    <x v="5"/>
    <x v="4"/>
    <n v="2432"/>
    <x v="51"/>
    <n v="243.2"/>
    <n v="729.60000000000014"/>
    <d v="2019-12-31T00:00:00"/>
    <n v="338"/>
    <x v="0"/>
    <n v="0.25"/>
    <x v="546"/>
    <x v="554"/>
  </r>
  <r>
    <s v="PXL3E8D9IZ8RTHIQ2OYC"/>
    <x v="7"/>
    <x v="11"/>
    <n v="3740"/>
    <x v="112"/>
    <n v="112.2"/>
    <n v="1159.4000000000001"/>
    <d v="2019-12-31T00:00:00"/>
    <n v="250"/>
    <x v="0"/>
    <n v="0.25"/>
    <x v="547"/>
    <x v="555"/>
  </r>
  <r>
    <s v="L24SJJ5Z8C056IKM95M9"/>
    <x v="9"/>
    <x v="13"/>
    <n v="2090"/>
    <x v="81"/>
    <n v="83.6"/>
    <n v="459.79999999999995"/>
    <d v="2019-12-31T00:00:00"/>
    <n v="65"/>
    <x v="4"/>
    <n v="0.15"/>
    <x v="548"/>
    <x v="556"/>
  </r>
  <r>
    <s v="17D79Q0671R6Z3UGBUO8"/>
    <x v="3"/>
    <x v="5"/>
    <n v="4320"/>
    <x v="241"/>
    <n v="43.2"/>
    <n v="993.6"/>
    <d v="2019-12-31T00:00:00"/>
    <n v="282"/>
    <x v="0"/>
    <n v="0.25"/>
    <x v="549"/>
    <x v="557"/>
  </r>
  <r>
    <s v="AM7MNZX3SIB2WKUQKAT4"/>
    <x v="4"/>
    <x v="18"/>
    <n v="5890"/>
    <x v="189"/>
    <n v="353.40000000000003"/>
    <n v="2532.7000000000003"/>
    <d v="2019-12-31T00:00:00"/>
    <n v="14"/>
    <x v="1"/>
    <n v="8.0000000000000002E-3"/>
    <x v="550"/>
    <x v="558"/>
  </r>
  <r>
    <s v="0B9Y7EP5XBX1XRL5LMR2"/>
    <x v="3"/>
    <x v="0"/>
    <n v="4650"/>
    <x v="229"/>
    <n v="372"/>
    <n v="1302"/>
    <d v="2019-12-31T00:00:00"/>
    <n v="201"/>
    <x v="0"/>
    <n v="0.25"/>
    <x v="551"/>
    <x v="559"/>
  </r>
  <r>
    <s v="EIF43JZPQKV3G9BXNFK8"/>
    <x v="4"/>
    <x v="15"/>
    <n v="2750"/>
    <x v="205"/>
    <n v="495"/>
    <n v="990"/>
    <d v="2019-12-31T00:00:00"/>
    <n v="180"/>
    <x v="0"/>
    <n v="0.25"/>
    <x v="46"/>
    <x v="46"/>
  </r>
  <r>
    <s v="V7E1YT9LZO12RMSUU3VP"/>
    <x v="9"/>
    <x v="1"/>
    <n v="3800"/>
    <x v="125"/>
    <n v="342"/>
    <n v="722"/>
    <d v="2019-12-31T00:00:00"/>
    <n v="212"/>
    <x v="0"/>
    <n v="0.25"/>
    <x v="552"/>
    <x v="560"/>
  </r>
  <r>
    <s v="6Q1XGH97X67U4JA024QQ"/>
    <x v="6"/>
    <x v="11"/>
    <n v="4180"/>
    <x v="209"/>
    <n v="125.39999999999999"/>
    <n v="961.4"/>
    <d v="2019-12-31T00:00:00"/>
    <n v="217"/>
    <x v="0"/>
    <n v="0.25"/>
    <x v="553"/>
    <x v="561"/>
  </r>
  <r>
    <s v="RWU1PNI3TBPIIOHC3IB0"/>
    <x v="3"/>
    <x v="16"/>
    <n v="5280"/>
    <x v="121"/>
    <n v="316.8"/>
    <n v="897.6"/>
    <d v="2019-12-31T00:00:00"/>
    <n v="127"/>
    <x v="0"/>
    <n v="0.25"/>
    <x v="554"/>
    <x v="562"/>
  </r>
  <r>
    <s v="1HU7M3ITRZ5ZBEU7WQUR"/>
    <x v="1"/>
    <x v="16"/>
    <n v="1540"/>
    <x v="88"/>
    <n v="184.8"/>
    <n v="385"/>
    <d v="2019-12-31T00:00:00"/>
    <n v="337"/>
    <x v="0"/>
    <n v="0.25"/>
    <x v="555"/>
    <x v="563"/>
  </r>
  <r>
    <s v="3UIBMUTOZLEQRQEZT2K0"/>
    <x v="2"/>
    <x v="5"/>
    <n v="1710"/>
    <x v="48"/>
    <n v="102.6"/>
    <n v="889.2"/>
    <d v="2019-12-31T00:00:00"/>
    <n v="185"/>
    <x v="0"/>
    <n v="0.25"/>
    <x v="556"/>
    <x v="564"/>
  </r>
  <r>
    <s v="2CJJ79N46SH98XMCV08P"/>
    <x v="6"/>
    <x v="21"/>
    <n v="432"/>
    <x v="228"/>
    <n v="4.32"/>
    <n v="103.68000000000002"/>
    <d v="2019-12-31T00:00:00"/>
    <n v="83"/>
    <x v="4"/>
    <n v="0.15"/>
    <x v="557"/>
    <x v="565"/>
  </r>
  <r>
    <s v="RDQ9JOF82NAQU1IYSFL5"/>
    <x v="7"/>
    <x v="9"/>
    <n v="64"/>
    <x v="45"/>
    <n v="5.12"/>
    <n v="19.84"/>
    <d v="2019-12-31T00:00:00"/>
    <n v="227"/>
    <x v="0"/>
    <n v="0.25"/>
    <x v="558"/>
    <x v="566"/>
  </r>
  <r>
    <s v="STXHISRNX2BB4AYTANK7"/>
    <x v="0"/>
    <x v="20"/>
    <n v="5280"/>
    <x v="245"/>
    <n v="158.4"/>
    <n v="1320"/>
    <d v="2019-12-31T00:00:00"/>
    <n v="233"/>
    <x v="0"/>
    <n v="0.25"/>
    <x v="62"/>
    <x v="63"/>
  </r>
  <r>
    <s v="347IDW4E3LMJLZJTS0VN"/>
    <x v="5"/>
    <x v="22"/>
    <n v="600"/>
    <x v="280"/>
    <n v="24"/>
    <n v="156"/>
    <d v="2019-12-31T00:00:00"/>
    <n v="35"/>
    <x v="3"/>
    <n v="0.04"/>
    <x v="559"/>
    <x v="567"/>
  </r>
  <r>
    <s v="5LYFQQJ4IR0XNOPQY5WN"/>
    <x v="9"/>
    <x v="20"/>
    <n v="3080"/>
    <x v="10"/>
    <n v="92.4"/>
    <n v="800.8"/>
    <d v="2019-12-31T00:00:00"/>
    <n v="116"/>
    <x v="2"/>
    <n v="0.2"/>
    <x v="560"/>
    <x v="568"/>
  </r>
  <r>
    <s v="UGORIBF0IMOKBYJ82N6K"/>
    <x v="3"/>
    <x v="6"/>
    <n v="72"/>
    <x v="252"/>
    <n v="2.8800000000000003"/>
    <n v="11.520000000000001"/>
    <d v="2019-12-31T00:00:00"/>
    <n v="69"/>
    <x v="4"/>
    <n v="0.15"/>
    <x v="561"/>
    <x v="569"/>
  </r>
  <r>
    <s v="LTLLYAU2TVZ0BA49O7E4"/>
    <x v="8"/>
    <x v="2"/>
    <n v="3920"/>
    <x v="20"/>
    <n v="39.200000000000003"/>
    <n v="862.4"/>
    <d v="2019-12-31T00:00:00"/>
    <n v="266"/>
    <x v="0"/>
    <n v="0.25"/>
    <x v="562"/>
    <x v="570"/>
  </r>
  <r>
    <s v="Z5BDBQ6HVHP2Z8N35K1K"/>
    <x v="1"/>
    <x v="15"/>
    <n v="3800"/>
    <x v="206"/>
    <n v="342"/>
    <n v="1406"/>
    <d v="2019-12-31T00:00:00"/>
    <n v="16"/>
    <x v="1"/>
    <n v="8.0000000000000002E-3"/>
    <x v="563"/>
    <x v="571"/>
  </r>
  <r>
    <s v="OQPJ0NEZEFRG5LO98NKO"/>
    <x v="7"/>
    <x v="13"/>
    <n v="930"/>
    <x v="131"/>
    <n v="55.8"/>
    <n v="241.8"/>
    <d v="2019-12-31T00:00:00"/>
    <n v="146"/>
    <x v="0"/>
    <n v="0.25"/>
    <x v="564"/>
    <x v="572"/>
  </r>
  <r>
    <s v="XE9YC2H6INCJ6BEMUA2R"/>
    <x v="2"/>
    <x v="16"/>
    <n v="880"/>
    <x v="145"/>
    <n v="88"/>
    <n v="440"/>
    <d v="2019-12-31T00:00:00"/>
    <n v="280"/>
    <x v="0"/>
    <n v="0.25"/>
    <x v="565"/>
    <x v="573"/>
  </r>
  <r>
    <s v="G1YMTMYTXWHWBRCFKOLX"/>
    <x v="2"/>
    <x v="13"/>
    <n v="4400"/>
    <x v="235"/>
    <n v="132"/>
    <n v="4048"/>
    <d v="2019-12-31T00:00:00"/>
    <n v="222"/>
    <x v="0"/>
    <n v="0.25"/>
    <x v="566"/>
    <x v="574"/>
  </r>
  <r>
    <s v="WSFWYAANDCIW3GCBCIFJ"/>
    <x v="1"/>
    <x v="10"/>
    <n v="4788"/>
    <x v="101"/>
    <n v="430.91999999999996"/>
    <n v="1292.7600000000002"/>
    <d v="2019-12-31T00:00:00"/>
    <n v="112"/>
    <x v="2"/>
    <n v="0.2"/>
    <x v="567"/>
    <x v="575"/>
  </r>
  <r>
    <s v="LQVMUK169MGUPK9IPUCN"/>
    <x v="1"/>
    <x v="4"/>
    <n v="1755"/>
    <x v="209"/>
    <n v="210.6"/>
    <n v="456.3"/>
    <d v="2019-12-31T00:00:00"/>
    <n v="217"/>
    <x v="0"/>
    <n v="0.25"/>
    <x v="568"/>
    <x v="576"/>
  </r>
  <r>
    <s v="JJZ08A04855EFA1K94Q8"/>
    <x v="8"/>
    <x v="9"/>
    <n v="504"/>
    <x v="56"/>
    <n v="15.119999999999997"/>
    <n v="90.72"/>
    <d v="2019-12-31T00:00:00"/>
    <n v="244"/>
    <x v="0"/>
    <n v="0.25"/>
    <x v="569"/>
    <x v="577"/>
  </r>
  <r>
    <s v="4Q12EV2SMO3V726VMM91"/>
    <x v="9"/>
    <x v="3"/>
    <n v="1520"/>
    <x v="206"/>
    <n v="15.2"/>
    <n v="243.2"/>
    <d v="2019-12-31T00:00:00"/>
    <n v="16"/>
    <x v="1"/>
    <n v="8.0000000000000002E-3"/>
    <x v="570"/>
    <x v="578"/>
  </r>
  <r>
    <s v="0HBF997YGQLFOETYXUEX"/>
    <x v="9"/>
    <x v="3"/>
    <n v="2736"/>
    <x v="228"/>
    <n v="54.720000000000006"/>
    <n v="684"/>
    <d v="2019-12-31T00:00:00"/>
    <n v="83"/>
    <x v="4"/>
    <n v="0.15"/>
    <x v="499"/>
    <x v="579"/>
  </r>
  <r>
    <s v="MH1J88VOMIG7E38PM4MV"/>
    <x v="9"/>
    <x v="21"/>
    <n v="4650"/>
    <x v="11"/>
    <n v="232.5"/>
    <n v="1069.5"/>
    <d v="2019-12-31T00:00:00"/>
    <n v="136"/>
    <x v="0"/>
    <n v="0.25"/>
    <x v="571"/>
    <x v="580"/>
  </r>
  <r>
    <s v="5XIFINCXORV3QE09W10C"/>
    <x v="2"/>
    <x v="2"/>
    <n v="1800"/>
    <x v="252"/>
    <n v="144"/>
    <n v="936"/>
    <d v="2019-12-31T00:00:00"/>
    <n v="69"/>
    <x v="4"/>
    <n v="0.15"/>
    <x v="541"/>
    <x v="581"/>
  </r>
  <r>
    <s v="U857ABL8BPS2HHJJ3PLI"/>
    <x v="9"/>
    <x v="17"/>
    <n v="5880"/>
    <x v="291"/>
    <n v="117.6"/>
    <n v="1352.4"/>
    <d v="2019-12-31T00:00:00"/>
    <n v="327"/>
    <x v="0"/>
    <n v="0.25"/>
    <x v="572"/>
    <x v="582"/>
  </r>
  <r>
    <s v="XQL4NP8GP3LIJBPC78BR"/>
    <x v="9"/>
    <x v="18"/>
    <n v="1350"/>
    <x v="68"/>
    <n v="81"/>
    <n v="378"/>
    <d v="2019-12-31T00:00:00"/>
    <n v="138"/>
    <x v="0"/>
    <n v="0.25"/>
    <x v="573"/>
    <x v="583"/>
  </r>
  <r>
    <s v="D1309XGPTCFTKWHJ3MLC"/>
    <x v="8"/>
    <x v="14"/>
    <n v="760"/>
    <x v="301"/>
    <n v="30.4"/>
    <n v="159.60000000000002"/>
    <d v="2019-12-31T00:00:00"/>
    <n v="18"/>
    <x v="1"/>
    <n v="8.0000000000000002E-3"/>
    <x v="574"/>
    <x v="584"/>
  </r>
  <r>
    <s v="MM7KX5U6VG9R0KOH3ESS"/>
    <x v="1"/>
    <x v="7"/>
    <n v="2400"/>
    <x v="274"/>
    <n v="96"/>
    <n v="768"/>
    <d v="2019-12-31T00:00:00"/>
    <n v="10"/>
    <x v="1"/>
    <n v="8.0000000000000002E-3"/>
    <x v="575"/>
    <x v="585"/>
  </r>
  <r>
    <s v="VR6PZF7S4MQFXRFWGBRM"/>
    <x v="4"/>
    <x v="10"/>
    <n v="880"/>
    <x v="302"/>
    <n v="8.8000000000000007"/>
    <n v="369.6"/>
    <d v="2019-12-31T00:00:00"/>
    <n v="301"/>
    <x v="0"/>
    <n v="0.25"/>
    <x v="447"/>
    <x v="525"/>
  </r>
  <r>
    <s v="YV52JBT107TK0QV0VXQM"/>
    <x v="0"/>
    <x v="11"/>
    <n v="1920"/>
    <x v="303"/>
    <n v="38.4"/>
    <n v="345.6"/>
    <d v="2019-12-31T00:00:00"/>
    <n v="95"/>
    <x v="2"/>
    <n v="0.2"/>
    <x v="576"/>
    <x v="586"/>
  </r>
  <r>
    <s v="RUJB3T9LN2067XV0MG3E"/>
    <x v="6"/>
    <x v="9"/>
    <n v="3080"/>
    <x v="201"/>
    <n v="154"/>
    <n v="554.4"/>
    <d v="2019-12-31T00:00:00"/>
    <n v="57"/>
    <x v="3"/>
    <n v="0.04"/>
    <x v="577"/>
    <x v="587"/>
  </r>
  <r>
    <s v="3EWUW0JVLD0Z561LQGHJ"/>
    <x v="0"/>
    <x v="6"/>
    <n v="900"/>
    <x v="185"/>
    <n v="90"/>
    <n v="243"/>
    <d v="2019-12-31T00:00:00"/>
    <n v="272"/>
    <x v="0"/>
    <n v="0.25"/>
    <x v="578"/>
    <x v="588"/>
  </r>
  <r>
    <s v="D5SETS008HN8MNGNH6SP"/>
    <x v="2"/>
    <x v="18"/>
    <n v="216"/>
    <x v="55"/>
    <n v="32.400000000000006"/>
    <n v="185.76"/>
    <d v="2019-12-31T00:00:00"/>
    <n v="271"/>
    <x v="0"/>
    <n v="0.25"/>
    <x v="579"/>
    <x v="589"/>
  </r>
  <r>
    <s v="1O062RUFV0LVAQ94G38J"/>
    <x v="8"/>
    <x v="2"/>
    <n v="3808"/>
    <x v="30"/>
    <n v="152.32000000000002"/>
    <n v="1028.1600000000001"/>
    <d v="2019-12-31T00:00:00"/>
    <n v="220"/>
    <x v="0"/>
    <n v="0.25"/>
    <x v="580"/>
    <x v="590"/>
  </r>
  <r>
    <s v="CWDQIJLY9APTPBGS7Q06"/>
    <x v="5"/>
    <x v="15"/>
    <n v="1080"/>
    <x v="304"/>
    <n v="10.8"/>
    <n v="183.6"/>
    <d v="2019-12-31T00:00:00"/>
    <n v="296"/>
    <x v="0"/>
    <n v="0.25"/>
    <x v="581"/>
    <x v="591"/>
  </r>
  <r>
    <s v="CH1DCW6J02K6VOSMGK78"/>
    <x v="0"/>
    <x v="11"/>
    <n v="176"/>
    <x v="305"/>
    <n v="7.0400000000000009"/>
    <n v="26.400000000000002"/>
    <d v="2019-12-31T00:00:00"/>
    <n v="76"/>
    <x v="4"/>
    <n v="0.15"/>
    <x v="582"/>
    <x v="592"/>
  </r>
  <r>
    <s v="MQW1LESB8D7DA0EBD6ME"/>
    <x v="8"/>
    <x v="18"/>
    <n v="256"/>
    <x v="19"/>
    <n v="10.24"/>
    <n v="66.56"/>
    <d v="2019-12-31T00:00:00"/>
    <n v="48"/>
    <x v="3"/>
    <n v="0.04"/>
    <x v="583"/>
    <x v="593"/>
  </r>
  <r>
    <s v="875NUNN5R5TX4QR5BQHD"/>
    <x v="2"/>
    <x v="10"/>
    <n v="5880"/>
    <x v="242"/>
    <n v="411.59999999999997"/>
    <n v="2940"/>
    <d v="2019-12-31T00:00:00"/>
    <n v="262"/>
    <x v="0"/>
    <n v="0.25"/>
    <x v="584"/>
    <x v="594"/>
  </r>
  <r>
    <s v="RPCTLOEB2ELU1DIREQR5"/>
    <x v="6"/>
    <x v="20"/>
    <n v="750"/>
    <x v="278"/>
    <n v="67.5"/>
    <n v="172.5"/>
    <d v="2019-12-31T00:00:00"/>
    <n v="324"/>
    <x v="0"/>
    <n v="0.25"/>
    <x v="585"/>
    <x v="595"/>
  </r>
  <r>
    <s v="H7EG5AN61F408GIST9Y9"/>
    <x v="0"/>
    <x v="17"/>
    <n v="540"/>
    <x v="219"/>
    <n v="5.4"/>
    <n v="118.80000000000001"/>
    <d v="2019-12-31T00:00:00"/>
    <n v="252"/>
    <x v="0"/>
    <n v="0.25"/>
    <x v="139"/>
    <x v="141"/>
  </r>
  <r>
    <s v="OR723C9DX0P81AHXCFDR"/>
    <x v="7"/>
    <x v="3"/>
    <n v="1840"/>
    <x v="306"/>
    <n v="36.800000000000004"/>
    <n v="607.20000000000005"/>
    <d v="2019-12-31T00:00:00"/>
    <n v="348"/>
    <x v="0"/>
    <n v="0.25"/>
    <x v="586"/>
    <x v="596"/>
  </r>
  <r>
    <s v="1ZGUTXZYKHSWBSG6D2XE"/>
    <x v="2"/>
    <x v="13"/>
    <n v="90"/>
    <x v="229"/>
    <n v="25.2"/>
    <n v="65.7"/>
    <d v="2019-12-31T00:00:00"/>
    <n v="201"/>
    <x v="0"/>
    <n v="0.25"/>
    <x v="587"/>
    <x v="597"/>
  </r>
  <r>
    <s v="3FER661VHTLIPNRR79F9"/>
    <x v="7"/>
    <x v="12"/>
    <n v="990"/>
    <x v="157"/>
    <n v="138.6"/>
    <n v="346.5"/>
    <d v="2019-12-31T00:00:00"/>
    <n v="93"/>
    <x v="2"/>
    <n v="0.2"/>
    <x v="187"/>
    <x v="598"/>
  </r>
  <r>
    <s v="CIXCPH0QZCFDCXK12MRY"/>
    <x v="0"/>
    <x v="5"/>
    <n v="2511"/>
    <x v="115"/>
    <n v="75.33"/>
    <n v="728.19"/>
    <d v="2019-12-31T00:00:00"/>
    <n v="347"/>
    <x v="0"/>
    <n v="0.25"/>
    <x v="588"/>
    <x v="599"/>
  </r>
  <r>
    <s v="3O7EL5OF5TI4DQWHFGO0"/>
    <x v="8"/>
    <x v="3"/>
    <n v="1197"/>
    <x v="159"/>
    <n v="23.94"/>
    <n v="347.13"/>
    <d v="2019-12-31T00:00:00"/>
    <n v="113"/>
    <x v="2"/>
    <n v="0.2"/>
    <x v="589"/>
    <x v="600"/>
  </r>
  <r>
    <s v="IH55DP7P5NNAB9UPX4CC"/>
    <x v="9"/>
    <x v="16"/>
    <n v="3520"/>
    <x v="23"/>
    <n v="35.200000000000003"/>
    <n v="633.6"/>
    <d v="2019-12-31T00:00:00"/>
    <n v="194"/>
    <x v="0"/>
    <n v="0.25"/>
    <x v="590"/>
    <x v="601"/>
  </r>
  <r>
    <s v="TJX8Z6NKM52YZL6297GH"/>
    <x v="5"/>
    <x v="13"/>
    <n v="1430"/>
    <x v="307"/>
    <n v="71.5"/>
    <n v="386.1"/>
    <d v="2019-12-31T00:00:00"/>
    <n v="60"/>
    <x v="3"/>
    <n v="0.04"/>
    <x v="591"/>
    <x v="602"/>
  </r>
  <r>
    <s v="05UU1H2SHCCOTOY7WEIK"/>
    <x v="6"/>
    <x v="0"/>
    <n v="280"/>
    <x v="215"/>
    <n v="28"/>
    <n v="47.599999999999994"/>
    <d v="2019-12-31T00:00:00"/>
    <n v="126"/>
    <x v="0"/>
    <n v="0.25"/>
    <x v="592"/>
    <x v="603"/>
  </r>
  <r>
    <s v="IILCCNNMOWVUKSD2EXPK"/>
    <x v="4"/>
    <x v="12"/>
    <n v="2640"/>
    <x v="218"/>
    <n v="237.60000000000002"/>
    <n v="1108.8"/>
    <d v="2019-12-31T00:00:00"/>
    <n v="119"/>
    <x v="2"/>
    <n v="0.2"/>
    <x v="593"/>
    <x v="604"/>
  </r>
  <r>
    <s v="5SQA5W8UCTXXLIN9HOTF"/>
    <x v="2"/>
    <x v="0"/>
    <n v="720"/>
    <x v="195"/>
    <n v="57.599999999999994"/>
    <n v="237.60000000000002"/>
    <d v="2019-12-31T00:00:00"/>
    <n v="53"/>
    <x v="3"/>
    <n v="0.04"/>
    <x v="594"/>
    <x v="605"/>
  </r>
  <r>
    <s v="TFGT9WK5IGTZDDPU26RF"/>
    <x v="5"/>
    <x v="18"/>
    <n v="2178"/>
    <x v="106"/>
    <n v="43.56"/>
    <n v="609.84000000000015"/>
    <d v="2019-12-31T00:00:00"/>
    <n v="1"/>
    <x v="1"/>
    <n v="8.0000000000000002E-3"/>
    <x v="595"/>
    <x v="606"/>
  </r>
  <r>
    <s v="C3YXY9QSW9V5KBDAGWZN"/>
    <x v="2"/>
    <x v="15"/>
    <n v="120"/>
    <x v="308"/>
    <n v="10.8"/>
    <n v="67.2"/>
    <d v="2019-12-31T00:00:00"/>
    <n v="276"/>
    <x v="0"/>
    <n v="0.25"/>
    <x v="596"/>
    <x v="607"/>
  </r>
  <r>
    <s v="TC3X85XFFH2ZFGBHVBMT"/>
    <x v="6"/>
    <x v="8"/>
    <n v="630"/>
    <x v="309"/>
    <n v="25.2"/>
    <n v="176.4"/>
    <d v="2019-12-31T00:00:00"/>
    <n v="50"/>
    <x v="3"/>
    <n v="0.04"/>
    <x v="597"/>
    <x v="608"/>
  </r>
  <r>
    <s v="L7YUS1BJLARS1IRV0Q4S"/>
    <x v="9"/>
    <x v="3"/>
    <n v="2280"/>
    <x v="73"/>
    <n v="159.60000000000002"/>
    <n v="547.20000000000005"/>
    <d v="2019-12-31T00:00:00"/>
    <n v="259"/>
    <x v="0"/>
    <n v="0.25"/>
    <x v="598"/>
    <x v="609"/>
  </r>
  <r>
    <s v="GRT55U1SLLCTB7552F4L"/>
    <x v="7"/>
    <x v="7"/>
    <n v="1330"/>
    <x v="24"/>
    <n v="93.100000000000009"/>
    <n v="438.9"/>
    <d v="2019-12-31T00:00:00"/>
    <n v="47"/>
    <x v="3"/>
    <n v="0.04"/>
    <x v="599"/>
    <x v="610"/>
  </r>
  <r>
    <s v="U7A7DYKMVLI115F4PN6A"/>
    <x v="5"/>
    <x v="16"/>
    <n v="560"/>
    <x v="117"/>
    <n v="5.6000000000000005"/>
    <n v="140"/>
    <d v="2019-12-31T00:00:00"/>
    <n v="226"/>
    <x v="0"/>
    <n v="0.25"/>
    <x v="600"/>
    <x v="611"/>
  </r>
  <r>
    <s v="0PEYQALPXA06GMJIYSWG"/>
    <x v="2"/>
    <x v="8"/>
    <n v="1210"/>
    <x v="89"/>
    <n v="181.5"/>
    <n v="1004.3000000000001"/>
    <d v="2019-12-31T00:00:00"/>
    <n v="143"/>
    <x v="0"/>
    <n v="0.25"/>
    <x v="601"/>
    <x v="612"/>
  </r>
  <r>
    <s v="Q0USA2P0DSXB4UIV8NOZ"/>
    <x v="3"/>
    <x v="0"/>
    <n v="1960"/>
    <x v="276"/>
    <n v="39.200000000000003"/>
    <n v="470.4"/>
    <d v="2019-12-31T00:00:00"/>
    <n v="358"/>
    <x v="0"/>
    <n v="0.25"/>
    <x v="602"/>
    <x v="613"/>
  </r>
  <r>
    <s v="XAIUKJVLRU9UK9OK6F7W"/>
    <x v="8"/>
    <x v="21"/>
    <n v="288"/>
    <x v="11"/>
    <n v="23.040000000000003"/>
    <n v="69.12"/>
    <d v="2019-12-31T00:00:00"/>
    <n v="136"/>
    <x v="0"/>
    <n v="0.25"/>
    <x v="603"/>
    <x v="614"/>
  </r>
  <r>
    <s v="KI2VBR1NP58H9TPBXQJT"/>
    <x v="6"/>
    <x v="6"/>
    <n v="6440"/>
    <x v="21"/>
    <n v="322"/>
    <n v="1932"/>
    <d v="2019-12-31T00:00:00"/>
    <n v="353"/>
    <x v="0"/>
    <n v="0.25"/>
    <x v="604"/>
    <x v="615"/>
  </r>
  <r>
    <s v="MXNHKKTB27G27CSGY8RU"/>
    <x v="9"/>
    <x v="2"/>
    <n v="760"/>
    <x v="72"/>
    <n v="22.799999999999997"/>
    <n v="114"/>
    <d v="2019-12-31T00:00:00"/>
    <n v="221"/>
    <x v="0"/>
    <n v="0.25"/>
    <x v="605"/>
    <x v="616"/>
  </r>
  <r>
    <s v="1P1CAGZ98PO2AYKEER67"/>
    <x v="2"/>
    <x v="2"/>
    <n v="1260"/>
    <x v="174"/>
    <n v="25.2"/>
    <n v="655.19999999999993"/>
    <d v="2019-12-31T00:00:00"/>
    <n v="186"/>
    <x v="0"/>
    <n v="0.25"/>
    <x v="320"/>
    <x v="323"/>
  </r>
  <r>
    <s v="MXRE2GWVYHSZGK7L493U"/>
    <x v="6"/>
    <x v="15"/>
    <n v="3840"/>
    <x v="221"/>
    <n v="384"/>
    <n v="768"/>
    <d v="2019-12-31T00:00:00"/>
    <n v="133"/>
    <x v="0"/>
    <n v="0.25"/>
    <x v="606"/>
    <x v="617"/>
  </r>
  <r>
    <s v="THS0XE81KGKMMESAY802"/>
    <x v="6"/>
    <x v="5"/>
    <n v="2475"/>
    <x v="186"/>
    <n v="123.75"/>
    <n v="470.25"/>
    <d v="2019-12-31T00:00:00"/>
    <n v="158"/>
    <x v="0"/>
    <n v="0.25"/>
    <x v="607"/>
    <x v="618"/>
  </r>
  <r>
    <s v="98V3TDCSAI3D9TGYE42O"/>
    <x v="2"/>
    <x v="8"/>
    <n v="2280"/>
    <x v="157"/>
    <n v="364.79999999999995"/>
    <n v="1140"/>
    <d v="2019-12-31T00:00:00"/>
    <n v="93"/>
    <x v="2"/>
    <n v="0.2"/>
    <x v="608"/>
    <x v="619"/>
  </r>
  <r>
    <s v="E17CT5FB503ROJ9WW30V"/>
    <x v="1"/>
    <x v="0"/>
    <n v="440"/>
    <x v="310"/>
    <n v="39.6"/>
    <n v="211.20000000000002"/>
    <d v="2019-12-31T00:00:00"/>
    <n v="43"/>
    <x v="3"/>
    <n v="0.04"/>
    <x v="609"/>
    <x v="620"/>
  </r>
  <r>
    <s v="AYH8DLBBK4YDKV6OR07X"/>
    <x v="0"/>
    <x v="18"/>
    <n v="4752"/>
    <x v="216"/>
    <n v="332.64000000000004"/>
    <n v="1330.5600000000002"/>
    <d v="2019-12-31T00:00:00"/>
    <n v="354"/>
    <x v="0"/>
    <n v="0.25"/>
    <x v="610"/>
    <x v="621"/>
  </r>
  <r>
    <s v="4IZML962H01TJ42Q3GK3"/>
    <x v="0"/>
    <x v="14"/>
    <n v="2640"/>
    <x v="311"/>
    <n v="79.2"/>
    <n v="422.40000000000003"/>
    <d v="2019-12-31T00:00:00"/>
    <n v="101"/>
    <x v="2"/>
    <n v="0.2"/>
    <x v="611"/>
    <x v="622"/>
  </r>
  <r>
    <s v="LW5D4O2853SXS5FHMRB5"/>
    <x v="7"/>
    <x v="14"/>
    <n v="3410"/>
    <x v="277"/>
    <n v="682"/>
    <n v="1227.6000000000001"/>
    <d v="2019-12-31T00:00:00"/>
    <n v="258"/>
    <x v="0"/>
    <n v="0.25"/>
    <x v="612"/>
    <x v="623"/>
  </r>
  <r>
    <s v="23WK0R3YNKNTHIMU8HL4"/>
    <x v="7"/>
    <x v="12"/>
    <n v="330"/>
    <x v="190"/>
    <n v="19.8"/>
    <n v="132"/>
    <d v="2019-12-31T00:00:00"/>
    <n v="148"/>
    <x v="0"/>
    <n v="0.25"/>
    <x v="311"/>
    <x v="624"/>
  </r>
  <r>
    <s v="BX8VRYN8GO8YQIS8T3XY"/>
    <x v="8"/>
    <x v="6"/>
    <n v="600"/>
    <x v="138"/>
    <n v="48"/>
    <n v="114"/>
    <d v="2019-12-31T00:00:00"/>
    <n v="165"/>
    <x v="0"/>
    <n v="0.25"/>
    <x v="605"/>
    <x v="616"/>
  </r>
  <r>
    <s v="II54BNTNEAQ1FQ5OO9SG"/>
    <x v="9"/>
    <x v="15"/>
    <n v="3750"/>
    <x v="206"/>
    <n v="262.5"/>
    <n v="712.5"/>
    <d v="2019-12-31T00:00:00"/>
    <n v="16"/>
    <x v="1"/>
    <n v="8.0000000000000002E-3"/>
    <x v="613"/>
    <x v="625"/>
  </r>
  <r>
    <s v="6VFVQZTLEDO5KTE3RFAT"/>
    <x v="3"/>
    <x v="22"/>
    <n v="3360"/>
    <x v="233"/>
    <n v="235.2"/>
    <n v="974.4"/>
    <d v="2019-12-31T00:00:00"/>
    <n v="213"/>
    <x v="0"/>
    <n v="0.25"/>
    <x v="614"/>
    <x v="626"/>
  </r>
  <r>
    <s v="2DIXASMK4U4HJBNQ9KN0"/>
    <x v="7"/>
    <x v="11"/>
    <n v="1350"/>
    <x v="312"/>
    <n v="175.5"/>
    <n v="391.5"/>
    <d v="2019-12-31T00:00:00"/>
    <n v="294"/>
    <x v="0"/>
    <n v="0.25"/>
    <x v="615"/>
    <x v="627"/>
  </r>
  <r>
    <s v="ZX2VVXQKXTHN53IWXG76"/>
    <x v="6"/>
    <x v="4"/>
    <n v="1080"/>
    <x v="187"/>
    <n v="10.8"/>
    <n v="270"/>
    <d v="2019-12-31T00:00:00"/>
    <n v="310"/>
    <x v="0"/>
    <n v="0.25"/>
    <x v="188"/>
    <x v="190"/>
  </r>
  <r>
    <s v="9IJN0HRDHVNTJ3GG1FUV"/>
    <x v="5"/>
    <x v="5"/>
    <n v="2240"/>
    <x v="240"/>
    <n v="179.20000000000002"/>
    <n v="448"/>
    <d v="2019-12-31T00:00:00"/>
    <n v="219"/>
    <x v="0"/>
    <n v="0.25"/>
    <x v="616"/>
    <x v="628"/>
  </r>
  <r>
    <s v="70MUE75TB4GT0PEI8UFZ"/>
    <x v="4"/>
    <x v="3"/>
    <n v="1200"/>
    <x v="194"/>
    <n v="96"/>
    <n v="576"/>
    <d v="2019-12-31T00:00:00"/>
    <n v="37"/>
    <x v="3"/>
    <n v="0.04"/>
    <x v="617"/>
    <x v="218"/>
  </r>
  <r>
    <s v="FYUUL01GW1CA12HXTL9M"/>
    <x v="9"/>
    <x v="22"/>
    <n v="1680"/>
    <x v="179"/>
    <n v="168"/>
    <n v="252"/>
    <d v="2019-12-31T00:00:00"/>
    <n v="153"/>
    <x v="0"/>
    <n v="0.25"/>
    <x v="454"/>
    <x v="458"/>
  </r>
  <r>
    <s v="6Q70JD1XTKFWSS2S0S73"/>
    <x v="8"/>
    <x v="8"/>
    <n v="1200"/>
    <x v="93"/>
    <n v="36"/>
    <n v="276"/>
    <d v="2019-12-31T00:00:00"/>
    <n v="12"/>
    <x v="1"/>
    <n v="8.0000000000000002E-3"/>
    <x v="618"/>
    <x v="629"/>
  </r>
  <r>
    <s v="F33IYNWLE95DN87NU2N0"/>
    <x v="4"/>
    <x v="15"/>
    <n v="1200"/>
    <x v="249"/>
    <n v="108"/>
    <n v="336"/>
    <d v="2019-12-31T00:00:00"/>
    <n v="152"/>
    <x v="0"/>
    <n v="0.25"/>
    <x v="150"/>
    <x v="152"/>
  </r>
  <r>
    <s v="2GXE99F5SS2J7RN4HKP4"/>
    <x v="9"/>
    <x v="10"/>
    <n v="4180"/>
    <x v="71"/>
    <n v="125.39999999999999"/>
    <n v="1003.1999999999999"/>
    <d v="2019-12-31T00:00:00"/>
    <n v="104"/>
    <x v="2"/>
    <n v="0.2"/>
    <x v="619"/>
    <x v="257"/>
  </r>
  <r>
    <s v="EB9J4JU46QK2TCM53ODG"/>
    <x v="6"/>
    <x v="11"/>
    <n v="320"/>
    <x v="95"/>
    <n v="3.2"/>
    <n v="92.8"/>
    <d v="2019-12-31T00:00:00"/>
    <n v="228"/>
    <x v="0"/>
    <n v="0.25"/>
    <x v="620"/>
    <x v="630"/>
  </r>
  <r>
    <s v="MG3UGHKJCHXV6O5NV5QK"/>
    <x v="9"/>
    <x v="12"/>
    <n v="2040"/>
    <x v="313"/>
    <n v="204"/>
    <n v="530.4"/>
    <d v="2019-12-31T00:00:00"/>
    <n v="64"/>
    <x v="4"/>
    <n v="0.15"/>
    <x v="621"/>
    <x v="631"/>
  </r>
  <r>
    <s v="M2HGDF0YEWCNWSU6OO2A"/>
    <x v="8"/>
    <x v="14"/>
    <n v="352"/>
    <x v="54"/>
    <n v="17.600000000000001"/>
    <n v="70.400000000000006"/>
    <d v="2019-12-31T00:00:00"/>
    <n v="320"/>
    <x v="0"/>
    <n v="0.25"/>
    <x v="622"/>
    <x v="632"/>
  </r>
  <r>
    <s v="U8N7MNHI8JMWFZDLE22J"/>
    <x v="4"/>
    <x v="9"/>
    <n v="240"/>
    <x v="209"/>
    <n v="12"/>
    <n v="60"/>
    <d v="2019-12-31T00:00:00"/>
    <n v="217"/>
    <x v="0"/>
    <n v="0.25"/>
    <x v="132"/>
    <x v="134"/>
  </r>
  <r>
    <s v="YLK7AVAG6GOAESTU8RRJ"/>
    <x v="1"/>
    <x v="10"/>
    <n v="3100"/>
    <x v="97"/>
    <n v="341"/>
    <n v="1488"/>
    <d v="2019-12-31T00:00:00"/>
    <n v="19"/>
    <x v="1"/>
    <n v="8.0000000000000002E-3"/>
    <x v="623"/>
    <x v="633"/>
  </r>
  <r>
    <s v="5CPRGSGLAM0R1VM20CS6"/>
    <x v="5"/>
    <x v="7"/>
    <n v="330"/>
    <x v="62"/>
    <n v="23.1"/>
    <n v="92.4"/>
    <d v="2019-12-31T00:00:00"/>
    <n v="235"/>
    <x v="0"/>
    <n v="0.25"/>
    <x v="624"/>
    <x v="634"/>
  </r>
  <r>
    <s v="12YL17JQ5AAZ4S8VFT2T"/>
    <x v="5"/>
    <x v="9"/>
    <n v="3456"/>
    <x v="38"/>
    <n v="69.12"/>
    <n v="691.2"/>
    <d v="2019-12-31T00:00:00"/>
    <n v="210"/>
    <x v="0"/>
    <n v="0.25"/>
    <x v="215"/>
    <x v="217"/>
  </r>
  <r>
    <s v="VUOJDW7R8EZDE49R6FLX"/>
    <x v="1"/>
    <x v="17"/>
    <n v="1200"/>
    <x v="311"/>
    <n v="192"/>
    <n v="396"/>
    <d v="2019-12-31T00:00:00"/>
    <n v="101"/>
    <x v="2"/>
    <n v="0.2"/>
    <x v="232"/>
    <x v="635"/>
  </r>
  <r>
    <s v="5BPRW3E7KIPD55892OAC"/>
    <x v="7"/>
    <x v="10"/>
    <n v="450"/>
    <x v="147"/>
    <n v="90"/>
    <n v="175.5"/>
    <d v="2019-12-31T00:00:00"/>
    <n v="293"/>
    <x v="0"/>
    <n v="0.25"/>
    <x v="625"/>
    <x v="636"/>
  </r>
  <r>
    <s v="XWBMPNY49EGW0QIZRGTS"/>
    <x v="3"/>
    <x v="5"/>
    <n v="1760"/>
    <x v="314"/>
    <n v="17.600000000000001"/>
    <n v="316.8"/>
    <d v="2019-12-31T00:00:00"/>
    <n v="317"/>
    <x v="0"/>
    <n v="0.25"/>
    <x v="232"/>
    <x v="234"/>
  </r>
  <r>
    <s v="NWAZ9Z1H3QBKW7FD57FF"/>
    <x v="4"/>
    <x v="11"/>
    <n v="2640"/>
    <x v="315"/>
    <n v="237.60000000000002"/>
    <n v="924"/>
    <d v="2019-12-31T00:00:00"/>
    <n v="106"/>
    <x v="2"/>
    <n v="0.2"/>
    <x v="70"/>
    <x v="637"/>
  </r>
  <r>
    <s v="B38G4EQAB7GJE9Z1MGOX"/>
    <x v="2"/>
    <x v="11"/>
    <n v="2550"/>
    <x v="82"/>
    <n v="637.5"/>
    <n v="1632"/>
    <d v="2019-12-31T00:00:00"/>
    <n v="254"/>
    <x v="0"/>
    <n v="0.25"/>
    <x v="626"/>
    <x v="638"/>
  </r>
  <r>
    <s v="5N5C4I3LL9DDHBS1J4KB"/>
    <x v="8"/>
    <x v="10"/>
    <n v="2240"/>
    <x v="35"/>
    <n v="179.20000000000002"/>
    <n v="627.20000000000005"/>
    <d v="2019-12-31T00:00:00"/>
    <n v="246"/>
    <x v="0"/>
    <n v="0.25"/>
    <x v="627"/>
    <x v="639"/>
  </r>
  <r>
    <s v="SJV0HYFCJQRHG6F340VM"/>
    <x v="3"/>
    <x v="18"/>
    <n v="190"/>
    <x v="211"/>
    <n v="11.399999999999999"/>
    <n v="43.7"/>
    <d v="2019-12-31T00:00:00"/>
    <n v="316"/>
    <x v="0"/>
    <n v="0.25"/>
    <x v="628"/>
    <x v="640"/>
  </r>
  <r>
    <s v="PY26WX7Z2B4MGC4ACMKO"/>
    <x v="6"/>
    <x v="13"/>
    <n v="2200"/>
    <x v="217"/>
    <n v="110"/>
    <n v="638"/>
    <d v="2019-12-31T00:00:00"/>
    <n v="333"/>
    <x v="0"/>
    <n v="0.25"/>
    <x v="629"/>
    <x v="641"/>
  </r>
  <r>
    <s v="2IMV15CYF4OOH3LSTK08"/>
    <x v="7"/>
    <x v="10"/>
    <n v="2240"/>
    <x v="9"/>
    <n v="22.400000000000002"/>
    <n v="1052.8"/>
    <d v="2019-12-31T00:00:00"/>
    <n v="166"/>
    <x v="0"/>
    <n v="0.25"/>
    <x v="630"/>
    <x v="642"/>
  </r>
  <r>
    <s v="GFMVZUBSSDBYFMFGBVSU"/>
    <x v="7"/>
    <x v="4"/>
    <n v="1210"/>
    <x v="187"/>
    <n v="133.1"/>
    <n v="375.09999999999997"/>
    <d v="2019-12-31T00:00:00"/>
    <n v="310"/>
    <x v="0"/>
    <n v="0.25"/>
    <x v="631"/>
    <x v="643"/>
  </r>
  <r>
    <s v="N7FXZ9JHI1JFWM3ZZ1B1"/>
    <x v="2"/>
    <x v="4"/>
    <n v="1620"/>
    <x v="28"/>
    <n v="48.6"/>
    <n v="891"/>
    <d v="2019-12-31T00:00:00"/>
    <n v="8"/>
    <x v="1"/>
    <n v="8.0000000000000002E-3"/>
    <x v="632"/>
    <x v="644"/>
  </r>
  <r>
    <s v="NQDQ1G6CIP8DBS77X0LS"/>
    <x v="5"/>
    <x v="6"/>
    <n v="760"/>
    <x v="148"/>
    <n v="68.400000000000006"/>
    <n v="190"/>
    <d v="2019-12-31T00:00:00"/>
    <n v="322"/>
    <x v="0"/>
    <n v="0.25"/>
    <x v="633"/>
    <x v="645"/>
  </r>
  <r>
    <s v="9BRIJ0BGBUHSV0H27XSD"/>
    <x v="0"/>
    <x v="6"/>
    <n v="5580"/>
    <x v="88"/>
    <n v="558"/>
    <n v="892.8"/>
    <d v="2019-12-31T00:00:00"/>
    <n v="337"/>
    <x v="0"/>
    <n v="0.25"/>
    <x v="367"/>
    <x v="370"/>
  </r>
  <r>
    <s v="0CB1LTWS10P9UDEM7IFU"/>
    <x v="3"/>
    <x v="13"/>
    <n v="1280"/>
    <x v="194"/>
    <n v="64"/>
    <n v="217.60000000000002"/>
    <d v="2019-12-31T00:00:00"/>
    <n v="37"/>
    <x v="3"/>
    <n v="0.04"/>
    <x v="634"/>
    <x v="646"/>
  </r>
  <r>
    <s v="6URKGSQ5Q3SE59ZFGX6F"/>
    <x v="0"/>
    <x v="0"/>
    <n v="1760"/>
    <x v="316"/>
    <n v="158.4"/>
    <n v="264"/>
    <d v="2019-12-31T00:00:00"/>
    <n v="62"/>
    <x v="4"/>
    <n v="0.15"/>
    <x v="635"/>
    <x v="647"/>
  </r>
  <r>
    <s v="9TRJ0M2F0FCIATHKH515"/>
    <x v="9"/>
    <x v="12"/>
    <n v="1890"/>
    <x v="71"/>
    <n v="37.799999999999997"/>
    <n v="434.7"/>
    <d v="2019-12-31T00:00:00"/>
    <n v="104"/>
    <x v="2"/>
    <n v="0.2"/>
    <x v="636"/>
    <x v="648"/>
  </r>
  <r>
    <s v="BXXUP4F6QK9F8X1Z1F5N"/>
    <x v="9"/>
    <x v="16"/>
    <n v="450"/>
    <x v="36"/>
    <n v="13.5"/>
    <n v="90"/>
    <d v="2019-12-31T00:00:00"/>
    <n v="85"/>
    <x v="4"/>
    <n v="0.15"/>
    <x v="485"/>
    <x v="14"/>
  </r>
  <r>
    <s v="QOFVVGHVZS590XVUOBHN"/>
    <x v="2"/>
    <x v="5"/>
    <n v="7130"/>
    <x v="317"/>
    <n v="1354.7"/>
    <n v="5989.2"/>
    <d v="2019-12-31T00:00:00"/>
    <n v="142"/>
    <x v="0"/>
    <n v="0.25"/>
    <x v="637"/>
    <x v="649"/>
  </r>
  <r>
    <s v="9U331VGKFPVIXL9HYUOX"/>
    <x v="8"/>
    <x v="2"/>
    <n v="3120"/>
    <x v="285"/>
    <n v="218.4"/>
    <n v="561.59999999999991"/>
    <d v="2019-12-31T00:00:00"/>
    <n v="86"/>
    <x v="4"/>
    <n v="0.15"/>
    <x v="638"/>
    <x v="650"/>
  </r>
  <r>
    <s v="RR357Z55C4N0GGTCSTK0"/>
    <x v="7"/>
    <x v="4"/>
    <n v="6696"/>
    <x v="48"/>
    <n v="1071.3600000000001"/>
    <n v="2209.6799999999998"/>
    <d v="2019-12-31T00:00:00"/>
    <n v="185"/>
    <x v="0"/>
    <n v="0.25"/>
    <x v="639"/>
    <x v="651"/>
  </r>
  <r>
    <s v="J39R3CLDQGTPYI3ZXUWB"/>
    <x v="5"/>
    <x v="7"/>
    <n v="570"/>
    <x v="290"/>
    <n v="57"/>
    <n v="85.5"/>
    <d v="2019-12-31T00:00:00"/>
    <n v="31"/>
    <x v="3"/>
    <n v="0.04"/>
    <x v="640"/>
    <x v="652"/>
  </r>
  <r>
    <s v="3L7HH4G4614W07OUE4NJ"/>
    <x v="1"/>
    <x v="3"/>
    <n v="3750"/>
    <x v="149"/>
    <n v="337.5"/>
    <n v="1500"/>
    <d v="2019-12-31T00:00:00"/>
    <n v="343"/>
    <x v="0"/>
    <n v="0.25"/>
    <x v="641"/>
    <x v="653"/>
  </r>
  <r>
    <s v="MNUAHYQCUZNPVGI19L75"/>
    <x v="1"/>
    <x v="19"/>
    <n v="2200"/>
    <x v="217"/>
    <n v="198"/>
    <n v="682"/>
    <d v="2019-12-31T00:00:00"/>
    <n v="333"/>
    <x v="0"/>
    <n v="0.25"/>
    <x v="642"/>
    <x v="654"/>
  </r>
  <r>
    <s v="KEPTYAE5IP9RNHXD6Z6Q"/>
    <x v="2"/>
    <x v="3"/>
    <n v="1550"/>
    <x v="318"/>
    <n v="108.5"/>
    <n v="790.5"/>
    <d v="2019-12-31T00:00:00"/>
    <n v="232"/>
    <x v="0"/>
    <n v="0.25"/>
    <x v="643"/>
    <x v="655"/>
  </r>
  <r>
    <s v="B2G64Q6S5IFDJ295HJNB"/>
    <x v="5"/>
    <x v="14"/>
    <n v="380"/>
    <x v="161"/>
    <n v="34.200000000000003"/>
    <n v="72.2"/>
    <d v="2019-12-31T00:00:00"/>
    <n v="17"/>
    <x v="1"/>
    <n v="8.0000000000000002E-3"/>
    <x v="644"/>
    <x v="656"/>
  </r>
  <r>
    <s v="C9EY8ZKO2M0FG8C8MTK8"/>
    <x v="3"/>
    <x v="18"/>
    <n v="3750"/>
    <x v="91"/>
    <n v="375"/>
    <n v="862.5"/>
    <d v="2019-12-31T00:00:00"/>
    <n v="245"/>
    <x v="0"/>
    <n v="0.25"/>
    <x v="645"/>
    <x v="657"/>
  </r>
  <r>
    <s v="D6TD3FO8PGJEKYT28WRL"/>
    <x v="2"/>
    <x v="11"/>
    <n v="310"/>
    <x v="246"/>
    <n v="71.3"/>
    <n v="179.8"/>
    <d v="2019-12-31T00:00:00"/>
    <n v="5"/>
    <x v="1"/>
    <n v="8.0000000000000002E-3"/>
    <x v="646"/>
    <x v="658"/>
  </r>
  <r>
    <s v="3WEY3TWWVQ32TZ2KK4KW"/>
    <x v="0"/>
    <x v="13"/>
    <n v="3750"/>
    <x v="319"/>
    <n v="375"/>
    <n v="825"/>
    <d v="2019-12-31T00:00:00"/>
    <n v="178"/>
    <x v="0"/>
    <n v="0.25"/>
    <x v="267"/>
    <x v="269"/>
  </r>
  <r>
    <s v="D5H0V9J5DWSN999FE0LR"/>
    <x v="6"/>
    <x v="5"/>
    <n v="1760"/>
    <x v="51"/>
    <n v="123.2"/>
    <n v="369.6"/>
    <d v="2019-12-31T00:00:00"/>
    <n v="338"/>
    <x v="0"/>
    <n v="0.25"/>
    <x v="447"/>
    <x v="525"/>
  </r>
  <r>
    <s v="TQFCRZQINS7ONPRXY7JD"/>
    <x v="4"/>
    <x v="15"/>
    <n v="1200"/>
    <x v="315"/>
    <n v="24"/>
    <n v="576"/>
    <d v="2019-12-31T00:00:00"/>
    <n v="106"/>
    <x v="2"/>
    <n v="0.2"/>
    <x v="647"/>
    <x v="659"/>
  </r>
  <r>
    <s v="HTBFKPS553Y44JF1O4AT"/>
    <x v="4"/>
    <x v="19"/>
    <n v="6440"/>
    <x v="88"/>
    <n v="193.2"/>
    <n v="1674.4"/>
    <d v="2019-12-31T00:00:00"/>
    <n v="337"/>
    <x v="0"/>
    <n v="0.25"/>
    <x v="648"/>
    <x v="660"/>
  </r>
  <r>
    <s v="Q4KYMKIIGS2EKCW4W7AX"/>
    <x v="5"/>
    <x v="7"/>
    <n v="2511"/>
    <x v="160"/>
    <n v="150.66"/>
    <n v="401.76"/>
    <d v="2019-12-31T00:00:00"/>
    <n v="305"/>
    <x v="0"/>
    <n v="0.25"/>
    <x v="649"/>
    <x v="661"/>
  </r>
  <r>
    <s v="HO9KI6BV939J3RPQHX59"/>
    <x v="7"/>
    <x v="3"/>
    <n v="160"/>
    <x v="76"/>
    <n v="32"/>
    <n v="59.2"/>
    <d v="2019-12-31T00:00:00"/>
    <n v="334"/>
    <x v="0"/>
    <n v="0.25"/>
    <x v="650"/>
    <x v="662"/>
  </r>
  <r>
    <s v="PAVQK7IXRXZVA8FAE3D7"/>
    <x v="0"/>
    <x v="3"/>
    <n v="1980"/>
    <x v="281"/>
    <n v="39.6"/>
    <n v="475.20000000000005"/>
    <d v="2019-12-31T00:00:00"/>
    <n v="11"/>
    <x v="1"/>
    <n v="8.0000000000000002E-3"/>
    <x v="651"/>
    <x v="663"/>
  </r>
  <r>
    <s v="6PTUGK7EF95NQSDETXYS"/>
    <x v="0"/>
    <x v="20"/>
    <n v="1287.0000000000002"/>
    <x v="150"/>
    <n v="64.350000000000009"/>
    <n v="244.53000000000003"/>
    <d v="2019-12-31T00:00:00"/>
    <n v="44"/>
    <x v="3"/>
    <n v="0.04"/>
    <x v="652"/>
    <x v="664"/>
  </r>
  <r>
    <s v="I69OTIAF2TR20IL1V3MB"/>
    <x v="2"/>
    <x v="9"/>
    <n v="2160"/>
    <x v="235"/>
    <n v="540"/>
    <n v="1425.6"/>
    <d v="2019-12-31T00:00:00"/>
    <n v="222"/>
    <x v="0"/>
    <n v="0.25"/>
    <x v="653"/>
    <x v="665"/>
  </r>
  <r>
    <s v="BNT7KF1WK5FEOOJJ6N2X"/>
    <x v="0"/>
    <x v="20"/>
    <n v="2912"/>
    <x v="45"/>
    <n v="58.239999999999995"/>
    <n v="524.16"/>
    <d v="2019-12-31T00:00:00"/>
    <n v="227"/>
    <x v="0"/>
    <n v="0.25"/>
    <x v="654"/>
    <x v="666"/>
  </r>
  <r>
    <s v="CFELPASCYUCGF7IFG828"/>
    <x v="8"/>
    <x v="10"/>
    <n v="1953"/>
    <x v="230"/>
    <n v="117.18000000000002"/>
    <n v="468.72000000000008"/>
    <d v="2019-12-31T00:00:00"/>
    <n v="238"/>
    <x v="0"/>
    <n v="0.25"/>
    <x v="655"/>
    <x v="667"/>
  </r>
  <r>
    <s v="INCNBT2IPFKEKY8FMU59"/>
    <x v="3"/>
    <x v="1"/>
    <n v="1984"/>
    <x v="275"/>
    <n v="138.88"/>
    <n v="416.6400000000001"/>
    <d v="2019-12-31T00:00:00"/>
    <n v="297"/>
    <x v="0"/>
    <n v="0.25"/>
    <x v="656"/>
    <x v="668"/>
  </r>
  <r>
    <s v="LB2Y9G03PFZOFUR2YEGP"/>
    <x v="5"/>
    <x v="17"/>
    <n v="1050"/>
    <x v="320"/>
    <n v="84"/>
    <n v="220.5"/>
    <d v="2019-12-31T00:00:00"/>
    <n v="68"/>
    <x v="4"/>
    <n v="0.15"/>
    <x v="657"/>
    <x v="669"/>
  </r>
  <r>
    <s v="9ER2V8A0UEXZYWC9P1D1"/>
    <x v="6"/>
    <x v="9"/>
    <n v="2160"/>
    <x v="282"/>
    <n v="21.6"/>
    <n v="410.4"/>
    <d v="2019-12-31T00:00:00"/>
    <n v="157"/>
    <x v="0"/>
    <n v="0.25"/>
    <x v="499"/>
    <x v="504"/>
  </r>
  <r>
    <s v="Z0KP44GDOFOJQCXAWE7Q"/>
    <x v="8"/>
    <x v="17"/>
    <n v="6000"/>
    <x v="280"/>
    <n v="60"/>
    <n v="1020"/>
    <d v="2019-12-31T00:00:00"/>
    <n v="35"/>
    <x v="3"/>
    <n v="0.04"/>
    <x v="658"/>
    <x v="670"/>
  </r>
  <r>
    <s v="V12PHXFS9C3NF9E7CQ4T"/>
    <x v="3"/>
    <x v="10"/>
    <n v="1536.0000000000002"/>
    <x v="58"/>
    <n v="138.24"/>
    <n v="291.84000000000003"/>
    <d v="2019-12-31T00:00:00"/>
    <n v="307"/>
    <x v="0"/>
    <n v="0.25"/>
    <x v="659"/>
    <x v="671"/>
  </r>
  <r>
    <s v="6Y8F8KEYTN5BB4ZI0M70"/>
    <x v="8"/>
    <x v="22"/>
    <n v="6820"/>
    <x v="167"/>
    <n v="409.20000000000005"/>
    <n v="1773.1999999999998"/>
    <d v="2019-12-31T00:00:00"/>
    <n v="287"/>
    <x v="0"/>
    <n v="0.25"/>
    <x v="660"/>
    <x v="672"/>
  </r>
  <r>
    <s v="E3LVB2J3JN3WFO2TA9C0"/>
    <x v="4"/>
    <x v="21"/>
    <n v="4760"/>
    <x v="177"/>
    <n v="523.6"/>
    <n v="2142"/>
    <d v="2019-12-31T00:00:00"/>
    <n v="342"/>
    <x v="0"/>
    <n v="0.25"/>
    <x v="661"/>
    <x v="673"/>
  </r>
  <r>
    <s v="FOYC35EOB4XT3RVMJWHV"/>
    <x v="1"/>
    <x v="6"/>
    <n v="240"/>
    <x v="24"/>
    <n v="24"/>
    <n v="72"/>
    <d v="2019-12-31T00:00:00"/>
    <n v="47"/>
    <x v="3"/>
    <n v="0.04"/>
    <x v="478"/>
    <x v="482"/>
  </r>
  <r>
    <s v="901EVFWOQDUZQZENJ7W4"/>
    <x v="9"/>
    <x v="3"/>
    <n v="1440"/>
    <x v="17"/>
    <n v="129.60000000000002"/>
    <n v="360"/>
    <d v="2019-12-31T00:00:00"/>
    <n v="41"/>
    <x v="3"/>
    <n v="0.04"/>
    <x v="289"/>
    <x v="292"/>
  </r>
  <r>
    <s v="8J63CX76RCU5Z6OWX8QH"/>
    <x v="9"/>
    <x v="21"/>
    <n v="912"/>
    <x v="7"/>
    <n v="18.240000000000002"/>
    <n v="136.80000000000001"/>
    <d v="2019-12-31T00:00:00"/>
    <n v="268"/>
    <x v="0"/>
    <n v="0.25"/>
    <x v="662"/>
    <x v="674"/>
  </r>
  <r>
    <s v="LQ2TDSHZZPKRG1HVBIHP"/>
    <x v="1"/>
    <x v="5"/>
    <n v="2100"/>
    <x v="151"/>
    <n v="252"/>
    <n v="882"/>
    <d v="2019-12-31T00:00:00"/>
    <n v="255"/>
    <x v="0"/>
    <n v="0.25"/>
    <x v="305"/>
    <x v="308"/>
  </r>
  <r>
    <s v="Z1ZURSQRLZ6MFMS3AZ5Q"/>
    <x v="8"/>
    <x v="12"/>
    <n v="6820"/>
    <x v="243"/>
    <n v="136.4"/>
    <n v="1568.6000000000001"/>
    <d v="2019-12-31T00:00:00"/>
    <n v="51"/>
    <x v="3"/>
    <n v="0.04"/>
    <x v="663"/>
    <x v="675"/>
  </r>
  <r>
    <s v="RNADI560MP9RHMP2YL0Q"/>
    <x v="9"/>
    <x v="19"/>
    <n v="2760"/>
    <x v="321"/>
    <n v="165.6"/>
    <n v="800.40000000000009"/>
    <d v="2019-12-31T00:00:00"/>
    <n v="175"/>
    <x v="0"/>
    <n v="0.25"/>
    <x v="664"/>
    <x v="676"/>
  </r>
  <r>
    <s v="EPE41EOR0JCZA7DPH8MJ"/>
    <x v="7"/>
    <x v="6"/>
    <n v="432"/>
    <x v="322"/>
    <n v="73.440000000000012"/>
    <n v="151.19999999999999"/>
    <d v="2019-12-31T00:00:00"/>
    <n v="187"/>
    <x v="0"/>
    <n v="0.25"/>
    <x v="178"/>
    <x v="180"/>
  </r>
  <r>
    <s v="ZAWUXZ30CD5ZYDXV9HQI"/>
    <x v="3"/>
    <x v="9"/>
    <n v="7130"/>
    <x v="33"/>
    <n v="641.70000000000005"/>
    <n v="2139"/>
    <d v="2019-12-31T00:00:00"/>
    <n v="242"/>
    <x v="0"/>
    <n v="0.25"/>
    <x v="665"/>
    <x v="677"/>
  </r>
  <r>
    <s v="L5XS6EBDGDD7HEFI93FK"/>
    <x v="2"/>
    <x v="2"/>
    <n v="1100"/>
    <x v="223"/>
    <n v="330"/>
    <n v="1045"/>
    <d v="2019-12-31T00:00:00"/>
    <n v="173"/>
    <x v="0"/>
    <n v="0.25"/>
    <x v="666"/>
    <x v="678"/>
  </r>
  <r>
    <s v="O570CUGU8QW1HE4Z2QKS"/>
    <x v="9"/>
    <x v="11"/>
    <n v="1430"/>
    <x v="285"/>
    <n v="57.199999999999996"/>
    <n v="271.70000000000005"/>
    <d v="2019-12-31T00:00:00"/>
    <n v="86"/>
    <x v="4"/>
    <n v="0.15"/>
    <x v="667"/>
    <x v="679"/>
  </r>
  <r>
    <s v="V0SRGYHCZEBXHW0PSUJU"/>
    <x v="5"/>
    <x v="10"/>
    <n v="900"/>
    <x v="110"/>
    <n v="9"/>
    <n v="198"/>
    <d v="2019-12-31T00:00:00"/>
    <n v="260"/>
    <x v="0"/>
    <n v="0.25"/>
    <x v="668"/>
    <x v="680"/>
  </r>
  <r>
    <s v="8NG600BI7DUS3T5F8VWY"/>
    <x v="0"/>
    <x v="15"/>
    <n v="756.00000000000011"/>
    <x v="323"/>
    <n v="22.680000000000003"/>
    <n v="158.76000000000002"/>
    <d v="2019-12-31T00:00:00"/>
    <n v="73"/>
    <x v="4"/>
    <n v="0.15"/>
    <x v="669"/>
    <x v="681"/>
  </r>
  <r>
    <s v="8CL40H39AV0X4MCBLGY6"/>
    <x v="6"/>
    <x v="10"/>
    <n v="704"/>
    <x v="193"/>
    <n v="42.24"/>
    <n v="161.92000000000002"/>
    <d v="2019-12-31T00:00:00"/>
    <n v="25"/>
    <x v="1"/>
    <n v="8.0000000000000002E-3"/>
    <x v="670"/>
    <x v="682"/>
  </r>
  <r>
    <s v="S0G4D3VAJZNW10AV10I7"/>
    <x v="3"/>
    <x v="13"/>
    <n v="1800"/>
    <x v="203"/>
    <n v="36"/>
    <n v="396"/>
    <d v="2019-12-31T00:00:00"/>
    <n v="200"/>
    <x v="0"/>
    <n v="0.25"/>
    <x v="671"/>
    <x v="683"/>
  </r>
  <r>
    <s v="WHTUZ7S3MEYSNGB5ZME8"/>
    <x v="8"/>
    <x v="9"/>
    <n v="5580"/>
    <x v="60"/>
    <n v="334.79999999999995"/>
    <n v="1116"/>
    <d v="2019-12-31T00:00:00"/>
    <n v="169"/>
    <x v="0"/>
    <n v="0.25"/>
    <x v="427"/>
    <x v="431"/>
  </r>
  <r>
    <s v="QVD13M2GJGFYLVIM9EW3"/>
    <x v="3"/>
    <x v="15"/>
    <n v="1197"/>
    <x v="173"/>
    <n v="107.72999999999999"/>
    <n v="227.43"/>
    <d v="2019-12-31T00:00:00"/>
    <n v="97"/>
    <x v="2"/>
    <n v="0.2"/>
    <x v="672"/>
    <x v="684"/>
  </r>
  <r>
    <s v="WKP3EJZQ2D4ZA5MGTVKQ"/>
    <x v="8"/>
    <x v="10"/>
    <n v="110"/>
    <x v="324"/>
    <n v="11"/>
    <n v="31.9"/>
    <d v="2019-12-31T00:00:00"/>
    <n v="248"/>
    <x v="0"/>
    <n v="0.25"/>
    <x v="673"/>
    <x v="685"/>
  </r>
  <r>
    <s v="2YJT1LSIP7I5RUBOXP22"/>
    <x v="1"/>
    <x v="8"/>
    <n v="2100"/>
    <x v="325"/>
    <n v="63"/>
    <n v="672"/>
    <d v="2019-12-31T00:00:00"/>
    <n v="253"/>
    <x v="0"/>
    <n v="0.25"/>
    <x v="38"/>
    <x v="38"/>
  </r>
  <r>
    <s v="H2BZBPW5GIBCKTM6ACY6"/>
    <x v="7"/>
    <x v="11"/>
    <n v="2520"/>
    <x v="247"/>
    <n v="352.8"/>
    <n v="655.19999999999993"/>
    <d v="2019-12-31T00:00:00"/>
    <n v="135"/>
    <x v="0"/>
    <n v="0.25"/>
    <x v="320"/>
    <x v="323"/>
  </r>
  <r>
    <s v="C5LUIBASW6INWLV7TQVV"/>
    <x v="7"/>
    <x v="5"/>
    <n v="1680"/>
    <x v="223"/>
    <n v="134.4"/>
    <n v="487.2"/>
    <d v="2019-12-31T00:00:00"/>
    <n v="173"/>
    <x v="0"/>
    <n v="0.25"/>
    <x v="674"/>
    <x v="686"/>
  </r>
  <r>
    <s v="9P7S60OIMC3WJ4XP5SDM"/>
    <x v="1"/>
    <x v="15"/>
    <n v="672"/>
    <x v="277"/>
    <n v="87.360000000000014"/>
    <n v="201.6"/>
    <d v="2019-12-31T00:00:00"/>
    <n v="258"/>
    <x v="0"/>
    <n v="0.25"/>
    <x v="675"/>
    <x v="687"/>
  </r>
  <r>
    <s v="KBSPN8QYGM2BU2GE1BBM"/>
    <x v="7"/>
    <x v="13"/>
    <n v="180"/>
    <x v="7"/>
    <n v="16.200000000000003"/>
    <n v="45"/>
    <d v="2019-12-31T00:00:00"/>
    <n v="268"/>
    <x v="0"/>
    <n v="0.25"/>
    <x v="521"/>
    <x v="529"/>
  </r>
  <r>
    <s v="9UERDGYIOXI90PDE2JRX"/>
    <x v="6"/>
    <x v="11"/>
    <n v="800"/>
    <x v="110"/>
    <n v="32"/>
    <n v="192"/>
    <d v="2019-12-31T00:00:00"/>
    <n v="260"/>
    <x v="0"/>
    <n v="0.25"/>
    <x v="26"/>
    <x v="26"/>
  </r>
  <r>
    <s v="6Q0KO1GB3G1Z2BHDYARS"/>
    <x v="5"/>
    <x v="4"/>
    <n v="608"/>
    <x v="188"/>
    <n v="36.480000000000004"/>
    <n v="139.84000000000003"/>
    <d v="2019-12-31T00:00:00"/>
    <n v="59"/>
    <x v="3"/>
    <n v="0.04"/>
    <x v="676"/>
    <x v="688"/>
  </r>
  <r>
    <s v="SOK1UD2ZYSKOQ24D6OEH"/>
    <x v="5"/>
    <x v="21"/>
    <n v="1344"/>
    <x v="3"/>
    <n v="134.4"/>
    <n v="295.68"/>
    <d v="2019-12-31T00:00:00"/>
    <n v="306"/>
    <x v="0"/>
    <n v="0.25"/>
    <x v="677"/>
    <x v="689"/>
  </r>
  <r>
    <s v="KHG9YEV149044E1GJUOD"/>
    <x v="1"/>
    <x v="17"/>
    <n v="2160"/>
    <x v="51"/>
    <n v="194.4"/>
    <n v="1080"/>
    <d v="2019-12-31T00:00:00"/>
    <n v="338"/>
    <x v="0"/>
    <n v="0.25"/>
    <x v="438"/>
    <x v="442"/>
  </r>
  <r>
    <s v="5NHBB8DZRLCB8763RVY7"/>
    <x v="8"/>
    <x v="22"/>
    <n v="5520"/>
    <x v="102"/>
    <n v="165.6"/>
    <n v="1380"/>
    <d v="2019-12-31T00:00:00"/>
    <n v="302"/>
    <x v="0"/>
    <n v="0.25"/>
    <x v="678"/>
    <x v="690"/>
  </r>
  <r>
    <s v="TJJJMO2XNUP3VFTYYM6I"/>
    <x v="0"/>
    <x v="7"/>
    <n v="2970"/>
    <x v="256"/>
    <n v="59.400000000000006"/>
    <n v="623.69999999999993"/>
    <d v="2019-12-31T00:00:00"/>
    <n v="80"/>
    <x v="4"/>
    <n v="0.15"/>
    <x v="679"/>
    <x v="691"/>
  </r>
  <r>
    <s v="CONTV6VCRYQ6DB4XROKB"/>
    <x v="5"/>
    <x v="22"/>
    <n v="660"/>
    <x v="251"/>
    <n v="33"/>
    <n v="118.80000000000001"/>
    <d v="2019-12-31T00:00:00"/>
    <n v="90"/>
    <x v="4"/>
    <n v="0.15"/>
    <x v="680"/>
    <x v="692"/>
  </r>
  <r>
    <s v="4RM7DSC5T9SOWHVWPRH6"/>
    <x v="4"/>
    <x v="1"/>
    <n v="4650"/>
    <x v="100"/>
    <n v="186"/>
    <n v="1999.5"/>
    <d v="2019-12-31T00:00:00"/>
    <n v="224"/>
    <x v="0"/>
    <n v="0.25"/>
    <x v="681"/>
    <x v="693"/>
  </r>
  <r>
    <s v="WVZWI3P16YL7Z8W0MIEI"/>
    <x v="7"/>
    <x v="3"/>
    <n v="880"/>
    <x v="198"/>
    <n v="61.6"/>
    <n v="255.2"/>
    <d v="2019-12-31T00:00:00"/>
    <n v="72"/>
    <x v="4"/>
    <n v="0.15"/>
    <x v="682"/>
    <x v="694"/>
  </r>
  <r>
    <s v="XPYIGU811W34G8WNAVON"/>
    <x v="2"/>
    <x v="18"/>
    <n v="480"/>
    <x v="49"/>
    <n v="28.799999999999997"/>
    <n v="182.39999999999998"/>
    <d v="2019-12-31T00:00:00"/>
    <n v="174"/>
    <x v="0"/>
    <n v="0.25"/>
    <x v="12"/>
    <x v="12"/>
  </r>
  <r>
    <s v="MA6HX9YW392OEY51E19G"/>
    <x v="3"/>
    <x v="7"/>
    <n v="360"/>
    <x v="326"/>
    <n v="32.400000000000006"/>
    <n v="90"/>
    <d v="2019-12-31T00:00:00"/>
    <n v="172"/>
    <x v="0"/>
    <n v="0.25"/>
    <x v="389"/>
    <x v="393"/>
  </r>
  <r>
    <s v="51I2IZ0DBNQU3BFR0ILA"/>
    <x v="3"/>
    <x v="11"/>
    <n v="896.00000000000011"/>
    <x v="188"/>
    <n v="53.760000000000005"/>
    <n v="224"/>
    <d v="2019-12-31T00:00:00"/>
    <n v="59"/>
    <x v="3"/>
    <n v="0.04"/>
    <x v="683"/>
    <x v="695"/>
  </r>
  <r>
    <s v="XN0F2AQLWTE74H8NFE9X"/>
    <x v="2"/>
    <x v="7"/>
    <n v="310"/>
    <x v="77"/>
    <n v="37.200000000000003"/>
    <n v="83.699999999999989"/>
    <d v="2019-12-31T00:00:00"/>
    <n v="130"/>
    <x v="0"/>
    <n v="0.25"/>
    <x v="684"/>
    <x v="696"/>
  </r>
  <r>
    <s v="SLBTANP9EIO5U7DHMFP9"/>
    <x v="6"/>
    <x v="9"/>
    <n v="2470"/>
    <x v="313"/>
    <n v="172.89999999999998"/>
    <n v="518.69999999999993"/>
    <d v="2019-12-31T00:00:00"/>
    <n v="64"/>
    <x v="4"/>
    <n v="0.15"/>
    <x v="685"/>
    <x v="697"/>
  </r>
  <r>
    <s v="FTBNYT63L4BCM51OMRM1"/>
    <x v="5"/>
    <x v="10"/>
    <n v="3000"/>
    <x v="140"/>
    <n v="300"/>
    <n v="510"/>
    <d v="2019-12-31T00:00:00"/>
    <n v="350"/>
    <x v="0"/>
    <n v="0.25"/>
    <x v="686"/>
    <x v="698"/>
  </r>
  <r>
    <s v="IAQ199U5SZKNRDSZ6CTJ"/>
    <x v="2"/>
    <x v="8"/>
    <n v="3360"/>
    <x v="313"/>
    <n v="840"/>
    <n v="2721.6000000000004"/>
    <d v="2019-12-31T00:00:00"/>
    <n v="64"/>
    <x v="4"/>
    <n v="0.15"/>
    <x v="687"/>
    <x v="699"/>
  </r>
  <r>
    <s v="SEDT81CT0N28FWJLMOJB"/>
    <x v="0"/>
    <x v="17"/>
    <n v="7000"/>
    <x v="119"/>
    <n v="210"/>
    <n v="1120"/>
    <d v="2019-12-31T00:00:00"/>
    <n v="15"/>
    <x v="1"/>
    <n v="8.0000000000000002E-3"/>
    <x v="683"/>
    <x v="700"/>
  </r>
  <r>
    <s v="S4QOVR9OFFTH5PWC718I"/>
    <x v="0"/>
    <x v="17"/>
    <n v="3740"/>
    <x v="4"/>
    <n v="37.400000000000006"/>
    <n v="860.19999999999993"/>
    <d v="2019-12-31T00:00:00"/>
    <n v="108"/>
    <x v="2"/>
    <n v="0.2"/>
    <x v="688"/>
    <x v="701"/>
  </r>
  <r>
    <s v="SBIFBG9EKN978Z9M4CA2"/>
    <x v="3"/>
    <x v="9"/>
    <n v="1980"/>
    <x v="35"/>
    <n v="99"/>
    <n v="455.4"/>
    <d v="2019-12-31T00:00:00"/>
    <n v="246"/>
    <x v="0"/>
    <n v="0.25"/>
    <x v="689"/>
    <x v="702"/>
  </r>
  <r>
    <s v="K88QA7N9EMBSL0T89JB0"/>
    <x v="9"/>
    <x v="8"/>
    <n v="2640"/>
    <x v="214"/>
    <n v="132"/>
    <n v="686.4"/>
    <d v="2019-12-31T00:00:00"/>
    <n v="298"/>
    <x v="0"/>
    <n v="0.25"/>
    <x v="265"/>
    <x v="267"/>
  </r>
  <r>
    <s v="VRKAXPMP3OXG8739O19L"/>
    <x v="2"/>
    <x v="11"/>
    <n v="5520"/>
    <x v="31"/>
    <n v="441.59999999999997"/>
    <n v="4692"/>
    <d v="2019-12-31T00:00:00"/>
    <n v="161"/>
    <x v="0"/>
    <n v="0.25"/>
    <x v="690"/>
    <x v="703"/>
  </r>
  <r>
    <s v="50XENZGEUTY1TPGOGDH0"/>
    <x v="0"/>
    <x v="21"/>
    <n v="3990"/>
    <x v="28"/>
    <n v="199.5"/>
    <n v="678.3"/>
    <d v="2019-12-31T00:00:00"/>
    <n v="8"/>
    <x v="1"/>
    <n v="8.0000000000000002E-3"/>
    <x v="691"/>
    <x v="704"/>
  </r>
  <r>
    <s v="BYDCCTQYLI2E6PRMV9Q5"/>
    <x v="0"/>
    <x v="18"/>
    <n v="270"/>
    <x v="27"/>
    <n v="10.8"/>
    <n v="75.599999999999994"/>
    <d v="2019-12-31T00:00:00"/>
    <n v="120"/>
    <x v="2"/>
    <n v="0.2"/>
    <x v="692"/>
    <x v="705"/>
  </r>
  <r>
    <s v="8VZEFIML7ORKLU2J1A6Q"/>
    <x v="5"/>
    <x v="0"/>
    <n v="1440"/>
    <x v="26"/>
    <n v="72"/>
    <n v="288"/>
    <d v="2019-12-31T00:00:00"/>
    <n v="2"/>
    <x v="1"/>
    <n v="8.0000000000000002E-3"/>
    <x v="693"/>
    <x v="706"/>
  </r>
  <r>
    <s v="9BWNNZP2K3QV722EYWB3"/>
    <x v="9"/>
    <x v="18"/>
    <n v="270"/>
    <x v="327"/>
    <n v="21.6"/>
    <n v="78.3"/>
    <d v="2019-12-31T00:00:00"/>
    <n v="155"/>
    <x v="0"/>
    <n v="0.25"/>
    <x v="694"/>
    <x v="707"/>
  </r>
  <r>
    <s v="DTATKVO2TYKFVZK3QSIX"/>
    <x v="6"/>
    <x v="2"/>
    <n v="1320"/>
    <x v="328"/>
    <n v="66"/>
    <n v="330"/>
    <d v="2019-12-31T00:00:00"/>
    <n v="140"/>
    <x v="0"/>
    <n v="0.25"/>
    <x v="695"/>
    <x v="708"/>
  </r>
  <r>
    <s v="ML1PDR053EVM3VHLT240"/>
    <x v="3"/>
    <x v="7"/>
    <n v="3168"/>
    <x v="317"/>
    <n v="95.04000000000002"/>
    <n v="887.04"/>
    <d v="2019-12-31T00:00:00"/>
    <n v="142"/>
    <x v="0"/>
    <n v="0.25"/>
    <x v="593"/>
    <x v="192"/>
  </r>
  <r>
    <s v="Q45FC3HB74S6UR89463O"/>
    <x v="9"/>
    <x v="16"/>
    <n v="2250"/>
    <x v="271"/>
    <n v="157.5"/>
    <n v="427.5"/>
    <d v="2019-12-31T00:00:00"/>
    <n v="300"/>
    <x v="0"/>
    <n v="0.25"/>
    <x v="696"/>
    <x v="709"/>
  </r>
  <r>
    <s v="QKPTS33HXQEWJVGV91OI"/>
    <x v="3"/>
    <x v="4"/>
    <n v="792"/>
    <x v="279"/>
    <n v="63.36"/>
    <n v="205.92000000000002"/>
    <d v="2019-12-31T00:00:00"/>
    <n v="42"/>
    <x v="3"/>
    <n v="0.04"/>
    <x v="697"/>
    <x v="710"/>
  </r>
  <r>
    <s v="VA2G848CPV0C20JGMK0E"/>
    <x v="7"/>
    <x v="15"/>
    <n v="1440"/>
    <x v="329"/>
    <n v="273.60000000000002"/>
    <n v="604.79999999999995"/>
    <d v="2019-12-31T00:00:00"/>
    <n v="163"/>
    <x v="0"/>
    <n v="0.25"/>
    <x v="387"/>
    <x v="391"/>
  </r>
  <r>
    <s v="ADD9BVREU5F63VANCJZV"/>
    <x v="6"/>
    <x v="15"/>
    <n v="720"/>
    <x v="163"/>
    <n v="21.6"/>
    <n v="151.19999999999999"/>
    <d v="2019-12-31T00:00:00"/>
    <n v="124"/>
    <x v="0"/>
    <n v="0.25"/>
    <x v="178"/>
    <x v="180"/>
  </r>
  <r>
    <s v="7UDKGVXFNGN30LWO6X8G"/>
    <x v="7"/>
    <x v="3"/>
    <n v="2480"/>
    <x v="242"/>
    <n v="272.8"/>
    <n v="892.8"/>
    <d v="2019-12-31T00:00:00"/>
    <n v="262"/>
    <x v="0"/>
    <n v="0.25"/>
    <x v="367"/>
    <x v="370"/>
  </r>
  <r>
    <s v="VQL6Z49T911JO2J0PUZU"/>
    <x v="6"/>
    <x v="14"/>
    <n v="1350"/>
    <x v="325"/>
    <n v="27"/>
    <n v="229.5"/>
    <d v="2019-12-31T00:00:00"/>
    <n v="253"/>
    <x v="0"/>
    <n v="0.25"/>
    <x v="698"/>
    <x v="711"/>
  </r>
  <r>
    <s v="6OR22AEY6LQE7C3SDGQN"/>
    <x v="9"/>
    <x v="3"/>
    <n v="88"/>
    <x v="281"/>
    <n v="3.5200000000000005"/>
    <n v="14.960000000000003"/>
    <d v="2019-12-31T00:00:00"/>
    <n v="11"/>
    <x v="1"/>
    <n v="8.0000000000000002E-3"/>
    <x v="699"/>
    <x v="712"/>
  </r>
  <r>
    <s v="DFMKBICOH39MYO1T4WUV"/>
    <x v="4"/>
    <x v="2"/>
    <n v="192.00000000000003"/>
    <x v="98"/>
    <n v="9.6000000000000014"/>
    <n v="88.320000000000007"/>
    <d v="2019-12-31T00:00:00"/>
    <n v="257"/>
    <x v="0"/>
    <n v="0.25"/>
    <x v="700"/>
    <x v="713"/>
  </r>
  <r>
    <s v="3FA4HQG7BE86DT94HRR1"/>
    <x v="5"/>
    <x v="6"/>
    <n v="648"/>
    <x v="166"/>
    <n v="32.400000000000006"/>
    <n v="136.07999999999998"/>
    <d v="2019-12-31T00:00:00"/>
    <n v="357"/>
    <x v="0"/>
    <n v="0.25"/>
    <x v="701"/>
    <x v="714"/>
  </r>
  <r>
    <s v="PIGS8N1Z9JVSRAZCFTSW"/>
    <x v="6"/>
    <x v="18"/>
    <n v="840"/>
    <x v="209"/>
    <n v="33.6"/>
    <n v="226.8"/>
    <d v="2019-12-31T00:00:00"/>
    <n v="217"/>
    <x v="0"/>
    <n v="0.25"/>
    <x v="702"/>
    <x v="715"/>
  </r>
  <r>
    <s v="5O0FLVSPM53TKDXUC82E"/>
    <x v="9"/>
    <x v="3"/>
    <n v="4030"/>
    <x v="330"/>
    <n v="362.70000000000005"/>
    <n v="886.59999999999991"/>
    <d v="2019-12-31T00:00:00"/>
    <n v="295"/>
    <x v="0"/>
    <n v="0.25"/>
    <x v="703"/>
    <x v="716"/>
  </r>
  <r>
    <s v="1UCELI9S1XZ5SJTGCNR9"/>
    <x v="5"/>
    <x v="12"/>
    <n v="3750"/>
    <x v="33"/>
    <n v="225"/>
    <n v="712.5"/>
    <d v="2019-12-31T00:00:00"/>
    <n v="242"/>
    <x v="0"/>
    <n v="0.25"/>
    <x v="704"/>
    <x v="717"/>
  </r>
  <r>
    <s v="MESY7W1H2LPI83UN1ZCJ"/>
    <x v="5"/>
    <x v="8"/>
    <n v="1870"/>
    <x v="183"/>
    <n v="56.1"/>
    <n v="542.29999999999995"/>
    <d v="2019-12-31T00:00:00"/>
    <n v="94"/>
    <x v="2"/>
    <n v="0.2"/>
    <x v="705"/>
    <x v="718"/>
  </r>
  <r>
    <s v="K73ORT4DZLB4YEGKFEM7"/>
    <x v="8"/>
    <x v="19"/>
    <n v="3456"/>
    <x v="95"/>
    <n v="207.36000000000004"/>
    <n v="518.40000000000009"/>
    <d v="2019-12-31T00:00:00"/>
    <n v="228"/>
    <x v="0"/>
    <n v="0.25"/>
    <x v="706"/>
    <x v="719"/>
  </r>
  <r>
    <s v="ZCANKGYSBNFQD27OAF2X"/>
    <x v="9"/>
    <x v="19"/>
    <n v="1350"/>
    <x v="221"/>
    <n v="121.5"/>
    <n v="378"/>
    <d v="2019-12-31T00:00:00"/>
    <n v="133"/>
    <x v="0"/>
    <n v="0.25"/>
    <x v="573"/>
    <x v="583"/>
  </r>
  <r>
    <s v="2ZEDAPE3LLQBLLUT17D5"/>
    <x v="6"/>
    <x v="21"/>
    <n v="2200"/>
    <x v="150"/>
    <n v="220"/>
    <n v="396"/>
    <d v="2019-12-31T00:00:00"/>
    <n v="44"/>
    <x v="3"/>
    <n v="0.04"/>
    <x v="47"/>
    <x v="47"/>
  </r>
  <r>
    <s v="OXVEKC8V5YJA6WDWA9QK"/>
    <x v="5"/>
    <x v="0"/>
    <n v="1215"/>
    <x v="128"/>
    <n v="12.15"/>
    <n v="206.55"/>
    <d v="2019-12-31T00:00:00"/>
    <n v="71"/>
    <x v="4"/>
    <n v="0.15"/>
    <x v="707"/>
    <x v="720"/>
  </r>
  <r>
    <s v="Q2OERGCV98ORIE1IYQC5"/>
    <x v="3"/>
    <x v="2"/>
    <n v="4750"/>
    <x v="278"/>
    <n v="332.5"/>
    <n v="1140"/>
    <d v="2019-12-31T00:00:00"/>
    <n v="324"/>
    <x v="0"/>
    <n v="0.25"/>
    <x v="514"/>
    <x v="521"/>
  </r>
  <r>
    <s v="GM61FPHXQXMLWXV7ZSWV"/>
    <x v="2"/>
    <x v="15"/>
    <n v="7130"/>
    <x v="251"/>
    <n v="1925.1"/>
    <n v="3137.2000000000003"/>
    <d v="2019-12-31T00:00:00"/>
    <n v="90"/>
    <x v="4"/>
    <n v="0.15"/>
    <x v="708"/>
    <x v="721"/>
  </r>
  <r>
    <s v="WQUINHBDBJEEGAGHDCQV"/>
    <x v="0"/>
    <x v="19"/>
    <n v="4400"/>
    <x v="195"/>
    <n v="132"/>
    <n v="1012"/>
    <d v="2019-12-31T00:00:00"/>
    <n v="53"/>
    <x v="3"/>
    <n v="0.04"/>
    <x v="709"/>
    <x v="722"/>
  </r>
  <r>
    <s v="IA25MG6AYXG98JVCIR85"/>
    <x v="8"/>
    <x v="14"/>
    <n v="720"/>
    <x v="44"/>
    <n v="57.599999999999994"/>
    <n v="144"/>
    <d v="2019-12-31T00:00:00"/>
    <n v="91"/>
    <x v="2"/>
    <n v="0.2"/>
    <x v="710"/>
    <x v="723"/>
  </r>
  <r>
    <s v="FE87FNEPMG501EGSD005"/>
    <x v="5"/>
    <x v="8"/>
    <n v="3640"/>
    <x v="256"/>
    <n v="72.8"/>
    <n v="873.6"/>
    <d v="2019-12-31T00:00:00"/>
    <n v="80"/>
    <x v="4"/>
    <n v="0.15"/>
    <x v="654"/>
    <x v="724"/>
  </r>
  <r>
    <s v="DLY48QK5VKIQE3VTY7TR"/>
    <x v="9"/>
    <x v="6"/>
    <n v="2250"/>
    <x v="65"/>
    <n v="225"/>
    <n v="562.5"/>
    <d v="2019-12-31T00:00:00"/>
    <n v="312"/>
    <x v="0"/>
    <n v="0.25"/>
    <x v="711"/>
    <x v="725"/>
  </r>
  <r>
    <s v="CGA965FJ4R70G1S926WT"/>
    <x v="5"/>
    <x v="2"/>
    <n v="3360"/>
    <x v="123"/>
    <n v="336"/>
    <n v="705.6"/>
    <d v="2019-12-31T00:00:00"/>
    <n v="314"/>
    <x v="0"/>
    <n v="0.25"/>
    <x v="306"/>
    <x v="309"/>
  </r>
  <r>
    <s v="QVNAMBKYET7DI14NV1L5"/>
    <x v="2"/>
    <x v="8"/>
    <n v="440"/>
    <x v="252"/>
    <n v="92.4"/>
    <n v="303.60000000000002"/>
    <d v="2019-12-31T00:00:00"/>
    <n v="69"/>
    <x v="4"/>
    <n v="0.15"/>
    <x v="712"/>
    <x v="726"/>
  </r>
  <r>
    <s v="QTAPY12JW0WX0LLMZKUU"/>
    <x v="5"/>
    <x v="19"/>
    <n v="3150"/>
    <x v="310"/>
    <n v="315"/>
    <n v="756"/>
    <d v="2019-12-31T00:00:00"/>
    <n v="43"/>
    <x v="3"/>
    <n v="0.04"/>
    <x v="713"/>
    <x v="727"/>
  </r>
  <r>
    <s v="PY0MY0NM75BOZZ2DKO9H"/>
    <x v="9"/>
    <x v="10"/>
    <n v="6160"/>
    <x v="331"/>
    <n v="492.8"/>
    <n v="1724.8"/>
    <d v="2019-12-31T00:00:00"/>
    <n v="110"/>
    <x v="2"/>
    <n v="0.2"/>
    <x v="714"/>
    <x v="728"/>
  </r>
  <r>
    <s v="ISBFIFJ1VHRB00V9200F"/>
    <x v="7"/>
    <x v="12"/>
    <n v="600"/>
    <x v="332"/>
    <n v="90"/>
    <n v="300"/>
    <d v="2019-12-31T00:00:00"/>
    <n v="308"/>
    <x v="0"/>
    <n v="0.25"/>
    <x v="134"/>
    <x v="136"/>
  </r>
  <r>
    <s v="OVK90MI9EVKC675P7GL4"/>
    <x v="3"/>
    <x v="10"/>
    <n v="2100"/>
    <x v="81"/>
    <n v="210"/>
    <n v="588"/>
    <d v="2019-12-31T00:00:00"/>
    <n v="65"/>
    <x v="4"/>
    <n v="0.15"/>
    <x v="715"/>
    <x v="729"/>
  </r>
  <r>
    <s v="BNKCZY73HO92HTWQ6HT1"/>
    <x v="0"/>
    <x v="3"/>
    <n v="380"/>
    <x v="285"/>
    <n v="7.6"/>
    <n v="114"/>
    <d v="2019-12-31T00:00:00"/>
    <n v="86"/>
    <x v="4"/>
    <n v="0.15"/>
    <x v="288"/>
    <x v="291"/>
  </r>
  <r>
    <s v="HM6YUTPKVKFBCD8ZW1NB"/>
    <x v="8"/>
    <x v="10"/>
    <n v="240"/>
    <x v="222"/>
    <n v="21.6"/>
    <n v="40.799999999999997"/>
    <d v="2019-12-31T00:00:00"/>
    <n v="84"/>
    <x v="4"/>
    <n v="0.15"/>
    <x v="716"/>
    <x v="730"/>
  </r>
  <r>
    <s v="W6BAPD9Y1YS3TT1DE54H"/>
    <x v="5"/>
    <x v="5"/>
    <n v="1540"/>
    <x v="35"/>
    <n v="138.6"/>
    <n v="246.4"/>
    <d v="2019-12-31T00:00:00"/>
    <n v="246"/>
    <x v="0"/>
    <n v="0.25"/>
    <x v="717"/>
    <x v="731"/>
  </r>
  <r>
    <s v="M4TR4FOQ9F5PLKFVO4GF"/>
    <x v="3"/>
    <x v="3"/>
    <n v="2090"/>
    <x v="251"/>
    <n v="104.5"/>
    <n v="313.5"/>
    <d v="2019-12-31T00:00:00"/>
    <n v="90"/>
    <x v="4"/>
    <n v="0.15"/>
    <x v="718"/>
    <x v="732"/>
  </r>
  <r>
    <s v="ULM8IK6MIWIUMA2HIKXL"/>
    <x v="9"/>
    <x v="12"/>
    <n v="4560"/>
    <x v="293"/>
    <n v="182.39999999999998"/>
    <n v="1003.1999999999999"/>
    <d v="2019-12-31T00:00:00"/>
    <n v="27"/>
    <x v="1"/>
    <n v="8.0000000000000002E-3"/>
    <x v="719"/>
    <x v="733"/>
  </r>
  <r>
    <s v="RIMD89MIQ0O2XSJ7JLVH"/>
    <x v="1"/>
    <x v="13"/>
    <n v="1320"/>
    <x v="7"/>
    <n v="237.60000000000002"/>
    <n v="475.20000000000005"/>
    <d v="2019-12-31T00:00:00"/>
    <n v="268"/>
    <x v="0"/>
    <n v="0.25"/>
    <x v="720"/>
    <x v="734"/>
  </r>
  <r>
    <s v="RJNVYADE5KIUD23ZUAAK"/>
    <x v="0"/>
    <x v="10"/>
    <n v="2170"/>
    <x v="4"/>
    <n v="130.19999999999999"/>
    <n v="585.90000000000009"/>
    <d v="2019-12-31T00:00:00"/>
    <n v="108"/>
    <x v="2"/>
    <n v="0.2"/>
    <x v="655"/>
    <x v="735"/>
  </r>
  <r>
    <s v="RWTROHJAYZ1330ZZI9Y8"/>
    <x v="5"/>
    <x v="22"/>
    <n v="1980"/>
    <x v="326"/>
    <n v="198"/>
    <n v="396"/>
    <d v="2019-12-31T00:00:00"/>
    <n v="172"/>
    <x v="0"/>
    <n v="0.25"/>
    <x v="671"/>
    <x v="683"/>
  </r>
  <r>
    <s v="KG67KQF7PALX0ZNT3ASU"/>
    <x v="9"/>
    <x v="5"/>
    <n v="3600"/>
    <x v="78"/>
    <n v="108"/>
    <n v="864"/>
    <d v="2019-12-31T00:00:00"/>
    <n v="319"/>
    <x v="0"/>
    <n v="0.25"/>
    <x v="721"/>
    <x v="736"/>
  </r>
  <r>
    <s v="7KHQ9140B1BBZ7GNK3R3"/>
    <x v="7"/>
    <x v="5"/>
    <n v="4158"/>
    <x v="253"/>
    <n v="124.74000000000001"/>
    <n v="1787.94"/>
    <d v="2019-12-31T00:00:00"/>
    <n v="129"/>
    <x v="0"/>
    <n v="0.25"/>
    <x v="722"/>
    <x v="737"/>
  </r>
  <r>
    <s v="9OG631B6FZ6E0DVPHBOB"/>
    <x v="2"/>
    <x v="11"/>
    <n v="792"/>
    <x v="256"/>
    <n v="63.36"/>
    <n v="681.11999999999989"/>
    <d v="2019-12-31T00:00:00"/>
    <n v="80"/>
    <x v="4"/>
    <n v="0.15"/>
    <x v="723"/>
    <x v="738"/>
  </r>
  <r>
    <s v="D99L0R65J60R0XW0K5ZS"/>
    <x v="0"/>
    <x v="5"/>
    <n v="2750"/>
    <x v="278"/>
    <n v="165"/>
    <n v="440"/>
    <d v="2019-12-31T00:00:00"/>
    <n v="324"/>
    <x v="0"/>
    <n v="0.25"/>
    <x v="565"/>
    <x v="573"/>
  </r>
  <r>
    <s v="W25WZTKY3S3RWVF7K294"/>
    <x v="8"/>
    <x v="8"/>
    <n v="900"/>
    <x v="107"/>
    <n v="63"/>
    <n v="243"/>
    <d v="2019-12-31T00:00:00"/>
    <n v="32"/>
    <x v="3"/>
    <n v="0.04"/>
    <x v="724"/>
    <x v="739"/>
  </r>
  <r>
    <s v="WS5NZFYOW5OJCG63P1YL"/>
    <x v="1"/>
    <x v="16"/>
    <n v="2700"/>
    <x v="259"/>
    <n v="513"/>
    <n v="702"/>
    <d v="2019-12-31T00:00:00"/>
    <n v="328"/>
    <x v="0"/>
    <n v="0.25"/>
    <x v="725"/>
    <x v="740"/>
  </r>
  <r>
    <s v="FDX042HTZ2PNT09Z90EM"/>
    <x v="9"/>
    <x v="16"/>
    <n v="750"/>
    <x v="271"/>
    <n v="37.5"/>
    <n v="172.5"/>
    <d v="2019-12-31T00:00:00"/>
    <n v="300"/>
    <x v="0"/>
    <n v="0.25"/>
    <x v="585"/>
    <x v="595"/>
  </r>
  <r>
    <s v="6ME7JE83V1BITGE8NUDH"/>
    <x v="9"/>
    <x v="3"/>
    <n v="4030"/>
    <x v="123"/>
    <n v="80.600000000000009"/>
    <n v="926.9"/>
    <d v="2019-12-31T00:00:00"/>
    <n v="314"/>
    <x v="0"/>
    <n v="0.25"/>
    <x v="726"/>
    <x v="741"/>
  </r>
  <r>
    <s v="X2YWIGX4F0JZX9RISLN9"/>
    <x v="9"/>
    <x v="1"/>
    <n v="4760"/>
    <x v="249"/>
    <n v="190.39999999999998"/>
    <n v="1380.3999999999999"/>
    <d v="2019-12-31T00:00:00"/>
    <n v="152"/>
    <x v="0"/>
    <n v="0.25"/>
    <x v="727"/>
    <x v="742"/>
  </r>
  <r>
    <s v="41E40KUQM504E9JFB0YA"/>
    <x v="4"/>
    <x v="2"/>
    <n v="480"/>
    <x v="123"/>
    <n v="91.199999999999989"/>
    <n v="211.20000000000002"/>
    <d v="2019-12-31T00:00:00"/>
    <n v="314"/>
    <x v="0"/>
    <n v="0.25"/>
    <x v="728"/>
    <x v="743"/>
  </r>
  <r>
    <s v="F0RJW6NPU8Q85S1KRHV3"/>
    <x v="6"/>
    <x v="20"/>
    <n v="3960"/>
    <x v="329"/>
    <n v="79.2"/>
    <n v="594"/>
    <d v="2019-12-31T00:00:00"/>
    <n v="163"/>
    <x v="0"/>
    <n v="0.25"/>
    <x v="337"/>
    <x v="340"/>
  </r>
  <r>
    <s v="TVJUI083HKOYRO0ML4E6"/>
    <x v="8"/>
    <x v="7"/>
    <n v="1520"/>
    <x v="40"/>
    <n v="15.2"/>
    <n v="349.6"/>
    <d v="2019-12-31T00:00:00"/>
    <n v="269"/>
    <x v="0"/>
    <n v="0.25"/>
    <x v="113"/>
    <x v="115"/>
  </r>
  <r>
    <s v="RWAW9GHUJI27KM58OD5F"/>
    <x v="1"/>
    <x v="14"/>
    <n v="3720"/>
    <x v="91"/>
    <n v="148.80000000000001"/>
    <n v="1822.8"/>
    <d v="2019-12-31T00:00:00"/>
    <n v="245"/>
    <x v="0"/>
    <n v="0.25"/>
    <x v="729"/>
    <x v="744"/>
  </r>
  <r>
    <s v="DO19E40Y6DHWD1Y8Y8KQ"/>
    <x v="7"/>
    <x v="19"/>
    <n v="2090"/>
    <x v="223"/>
    <n v="188.1"/>
    <n v="668.8"/>
    <d v="2019-12-31T00:00:00"/>
    <n v="173"/>
    <x v="0"/>
    <n v="0.25"/>
    <x v="730"/>
    <x v="745"/>
  </r>
  <r>
    <s v="Y1LR61VDWQ8REE88MVCG"/>
    <x v="8"/>
    <x v="1"/>
    <n v="540"/>
    <x v="13"/>
    <n v="16.200000000000003"/>
    <n v="118.80000000000001"/>
    <d v="2019-12-31T00:00:00"/>
    <n v="204"/>
    <x v="0"/>
    <n v="0.25"/>
    <x v="139"/>
    <x v="141"/>
  </r>
  <r>
    <s v="C5KA7L7ZP4LODFMGI825"/>
    <x v="3"/>
    <x v="5"/>
    <n v="288"/>
    <x v="327"/>
    <n v="14.399999999999999"/>
    <n v="51.84"/>
    <d v="2019-12-31T00:00:00"/>
    <n v="155"/>
    <x v="0"/>
    <n v="0.25"/>
    <x v="731"/>
    <x v="746"/>
  </r>
  <r>
    <s v="9M94YMP0BD79CLW0GYFN"/>
    <x v="2"/>
    <x v="9"/>
    <n v="2700"/>
    <x v="332"/>
    <n v="702"/>
    <n v="1404"/>
    <d v="2019-12-31T00:00:00"/>
    <n v="308"/>
    <x v="0"/>
    <n v="0.25"/>
    <x v="732"/>
    <x v="747"/>
  </r>
  <r>
    <s v="7MM30ZLR4M9AB2JB69ZH"/>
    <x v="5"/>
    <x v="7"/>
    <n v="3080"/>
    <x v="222"/>
    <n v="154"/>
    <n v="677.6"/>
    <d v="2019-12-31T00:00:00"/>
    <n v="84"/>
    <x v="4"/>
    <n v="0.15"/>
    <x v="733"/>
    <x v="748"/>
  </r>
  <r>
    <s v="DQDE1TQF29MI720M1XN3"/>
    <x v="2"/>
    <x v="12"/>
    <n v="1170"/>
    <x v="134"/>
    <n v="269.10000000000002"/>
    <n v="877.5"/>
    <d v="2019-12-31T00:00:00"/>
    <n v="125"/>
    <x v="0"/>
    <n v="0.25"/>
    <x v="734"/>
    <x v="749"/>
  </r>
  <r>
    <s v="7RYY0JCP9PG5ETV9OZ6V"/>
    <x v="3"/>
    <x v="10"/>
    <n v="3000"/>
    <x v="242"/>
    <n v="240"/>
    <n v="660"/>
    <d v="2019-12-31T00:00:00"/>
    <n v="262"/>
    <x v="0"/>
    <n v="0.25"/>
    <x v="155"/>
    <x v="157"/>
  </r>
  <r>
    <s v="2DMS4ZJO5BBDQ6ZFF0AD"/>
    <x v="0"/>
    <x v="22"/>
    <n v="2880"/>
    <x v="211"/>
    <n v="86.4"/>
    <n v="835.19999999999993"/>
    <d v="2019-12-31T00:00:00"/>
    <n v="316"/>
    <x v="0"/>
    <n v="0.25"/>
    <x v="735"/>
    <x v="750"/>
  </r>
  <r>
    <s v="SK5CS94DCXG8W5DB6WJT"/>
    <x v="6"/>
    <x v="10"/>
    <n v="3750"/>
    <x v="210"/>
    <n v="150"/>
    <n v="825"/>
    <d v="2019-12-31T00:00:00"/>
    <n v="28"/>
    <x v="1"/>
    <n v="8.0000000000000002E-3"/>
    <x v="736"/>
    <x v="751"/>
  </r>
  <r>
    <s v="4E4SNNVT8ZVHLASHGBQE"/>
    <x v="5"/>
    <x v="21"/>
    <n v="1080"/>
    <x v="90"/>
    <n v="10.8"/>
    <n v="205.2"/>
    <d v="2019-12-31T00:00:00"/>
    <n v="176"/>
    <x v="0"/>
    <n v="0.25"/>
    <x v="737"/>
    <x v="752"/>
  </r>
  <r>
    <s v="SDV5U0M394QKPN60K5M9"/>
    <x v="9"/>
    <x v="13"/>
    <n v="1120"/>
    <x v="122"/>
    <n v="100.8"/>
    <n v="235.2"/>
    <d v="2019-12-31T00:00:00"/>
    <n v="74"/>
    <x v="4"/>
    <n v="0.15"/>
    <x v="738"/>
    <x v="753"/>
  </r>
  <r>
    <s v="4YKRAVLUPKTFPC09MTM9"/>
    <x v="1"/>
    <x v="20"/>
    <n v="4840"/>
    <x v="128"/>
    <n v="968"/>
    <n v="1548.8"/>
    <d v="2019-12-31T00:00:00"/>
    <n v="71"/>
    <x v="4"/>
    <n v="0.15"/>
    <x v="739"/>
    <x v="754"/>
  </r>
  <r>
    <s v="YU5WWMMGW634QNEAEJ50"/>
    <x v="3"/>
    <x v="0"/>
    <n v="1650"/>
    <x v="143"/>
    <n v="115.5"/>
    <n v="297"/>
    <d v="2019-12-31T00:00:00"/>
    <n v="184"/>
    <x v="0"/>
    <n v="0.25"/>
    <x v="283"/>
    <x v="285"/>
  </r>
  <r>
    <s v="JJX50A5RXC00U53FUE8Y"/>
    <x v="8"/>
    <x v="11"/>
    <n v="90"/>
    <x v="207"/>
    <n v="4.5"/>
    <n v="16.200000000000003"/>
    <d v="2019-12-31T00:00:00"/>
    <n v="141"/>
    <x v="0"/>
    <n v="0.25"/>
    <x v="740"/>
    <x v="755"/>
  </r>
  <r>
    <s v="TEPAYPLZ89H8GFA7RVCG"/>
    <x v="8"/>
    <x v="13"/>
    <n v="486"/>
    <x v="245"/>
    <n v="48.6"/>
    <n v="102.06"/>
    <d v="2019-12-31T00:00:00"/>
    <n v="233"/>
    <x v="0"/>
    <n v="0.25"/>
    <x v="741"/>
    <x v="756"/>
  </r>
  <r>
    <s v="ZU34WIBUJ5W2VQ57V1LK"/>
    <x v="9"/>
    <x v="13"/>
    <n v="560"/>
    <x v="319"/>
    <n v="39.200000000000003"/>
    <n v="123.2"/>
    <d v="2019-12-31T00:00:00"/>
    <n v="178"/>
    <x v="0"/>
    <n v="0.25"/>
    <x v="742"/>
    <x v="757"/>
  </r>
  <r>
    <s v="O2ISDQS83IWHPUJM627A"/>
    <x v="4"/>
    <x v="17"/>
    <n v="1080"/>
    <x v="88"/>
    <n v="216"/>
    <n v="453.6"/>
    <d v="2019-12-31T00:00:00"/>
    <n v="337"/>
    <x v="0"/>
    <n v="0.25"/>
    <x v="160"/>
    <x v="162"/>
  </r>
  <r>
    <s v="O3K5LP5ZWURWXARKBIRI"/>
    <x v="7"/>
    <x v="8"/>
    <n v="4320"/>
    <x v="333"/>
    <n v="518.40000000000009"/>
    <n v="1123.1999999999998"/>
    <d v="2019-12-31T00:00:00"/>
    <n v="263"/>
    <x v="0"/>
    <n v="0.25"/>
    <x v="743"/>
    <x v="758"/>
  </r>
  <r>
    <s v="GN0K5VMLOYEAMZYXMS0N"/>
    <x v="3"/>
    <x v="18"/>
    <n v="1440"/>
    <x v="331"/>
    <n v="57.599999999999994"/>
    <n v="230.39999999999998"/>
    <d v="2019-12-31T00:00:00"/>
    <n v="110"/>
    <x v="2"/>
    <n v="0.2"/>
    <x v="744"/>
    <x v="759"/>
  </r>
  <r>
    <s v="7N4LSKS1UJFRJ8GKLFTI"/>
    <x v="1"/>
    <x v="5"/>
    <n v="990"/>
    <x v="31"/>
    <n v="39.6"/>
    <n v="287.10000000000002"/>
    <d v="2019-12-31T00:00:00"/>
    <n v="161"/>
    <x v="0"/>
    <n v="0.25"/>
    <x v="745"/>
    <x v="760"/>
  </r>
  <r>
    <s v="7WDMAASNPPRVC9ZVZDBT"/>
    <x v="2"/>
    <x v="5"/>
    <n v="2736"/>
    <x v="92"/>
    <n v="711.36000000000013"/>
    <n v="957.6"/>
    <d v="2019-12-31T00:00:00"/>
    <n v="168"/>
    <x v="0"/>
    <n v="0.25"/>
    <x v="530"/>
    <x v="538"/>
  </r>
  <r>
    <s v="UEYI3RHD0D74VZRRZH9Z"/>
    <x v="2"/>
    <x v="17"/>
    <n v="1520"/>
    <x v="306"/>
    <n v="288.8"/>
    <n v="440.79999999999995"/>
    <d v="2019-12-31T00:00:00"/>
    <n v="348"/>
    <x v="0"/>
    <n v="0.25"/>
    <x v="746"/>
    <x v="761"/>
  </r>
  <r>
    <s v="5UOW6YHPM1HPSDHE37IB"/>
    <x v="3"/>
    <x v="12"/>
    <n v="1550"/>
    <x v="240"/>
    <n v="124"/>
    <n v="232.5"/>
    <d v="2019-12-31T00:00:00"/>
    <n v="219"/>
    <x v="0"/>
    <n v="0.25"/>
    <x v="747"/>
    <x v="762"/>
  </r>
  <r>
    <s v="OCJQH9840W2U6PKAMWS0"/>
    <x v="3"/>
    <x v="1"/>
    <n v="2200"/>
    <x v="274"/>
    <n v="220"/>
    <n v="462"/>
    <d v="2019-12-31T00:00:00"/>
    <n v="10"/>
    <x v="1"/>
    <n v="8.0000000000000002E-3"/>
    <x v="748"/>
    <x v="763"/>
  </r>
  <r>
    <s v="ECPF2M9DV9QN4GI45OO9"/>
    <x v="8"/>
    <x v="0"/>
    <n v="1512.0000000000002"/>
    <x v="136"/>
    <n v="60.480000000000011"/>
    <n v="438.48"/>
    <d v="2019-12-31T00:00:00"/>
    <n v="114"/>
    <x v="2"/>
    <n v="0.2"/>
    <x v="749"/>
    <x v="764"/>
  </r>
  <r>
    <s v="M4FUMOW3HAPAL9ZTBENY"/>
    <x v="0"/>
    <x v="19"/>
    <n v="3990"/>
    <x v="180"/>
    <n v="319.20000000000005"/>
    <n v="997.5"/>
    <d v="2019-12-31T00:00:00"/>
    <n v="208"/>
    <x v="0"/>
    <n v="0.25"/>
    <x v="750"/>
    <x v="765"/>
  </r>
  <r>
    <s v="4NB61826H73R2S7ALGYD"/>
    <x v="3"/>
    <x v="14"/>
    <n v="4400"/>
    <x v="320"/>
    <n v="88"/>
    <n v="1056"/>
    <d v="2019-12-31T00:00:00"/>
    <n v="68"/>
    <x v="4"/>
    <n v="0.15"/>
    <x v="590"/>
    <x v="766"/>
  </r>
  <r>
    <s v="EY0DI6IBUA1AUHH4NKFU"/>
    <x v="4"/>
    <x v="12"/>
    <n v="2790"/>
    <x v="261"/>
    <n v="306.90000000000003"/>
    <n v="1283.4000000000001"/>
    <d v="2019-12-31T00:00:00"/>
    <n v="206"/>
    <x v="0"/>
    <n v="0.25"/>
    <x v="751"/>
    <x v="767"/>
  </r>
  <r>
    <s v="02LJJHSJQYOLHQOATJ2K"/>
    <x v="1"/>
    <x v="0"/>
    <n v="480"/>
    <x v="97"/>
    <n v="4.8"/>
    <n v="120"/>
    <d v="2019-12-31T00:00:00"/>
    <n v="19"/>
    <x v="1"/>
    <n v="8.0000000000000002E-3"/>
    <x v="752"/>
    <x v="768"/>
  </r>
  <r>
    <s v="MX2G8AP5XVJICEVETZPP"/>
    <x v="4"/>
    <x v="21"/>
    <n v="1080"/>
    <x v="42"/>
    <n v="64.800000000000011"/>
    <n v="421.2"/>
    <d v="2019-12-31T00:00:00"/>
    <n v="38"/>
    <x v="3"/>
    <n v="0.04"/>
    <x v="753"/>
    <x v="769"/>
  </r>
  <r>
    <s v="4BCPCRTTU0DA2D5J3A62"/>
    <x v="2"/>
    <x v="3"/>
    <n v="5040"/>
    <x v="194"/>
    <n v="1058.4000000000001"/>
    <n v="3376.8"/>
    <d v="2019-12-31T00:00:00"/>
    <n v="37"/>
    <x v="3"/>
    <n v="0.04"/>
    <x v="754"/>
    <x v="770"/>
  </r>
  <r>
    <s v="S3525CSV0KCU3IMPQVJW"/>
    <x v="3"/>
    <x v="7"/>
    <n v="600"/>
    <x v="297"/>
    <n v="54"/>
    <n v="114"/>
    <d v="2019-12-31T00:00:00"/>
    <n v="13"/>
    <x v="1"/>
    <n v="8.0000000000000002E-3"/>
    <x v="755"/>
    <x v="771"/>
  </r>
  <r>
    <s v="3U5890QVPOINDB87M7E0"/>
    <x v="1"/>
    <x v="14"/>
    <n v="6160"/>
    <x v="80"/>
    <n v="924"/>
    <n v="2032.8"/>
    <d v="2019-12-31T00:00:00"/>
    <n v="363"/>
    <x v="0"/>
    <n v="0.25"/>
    <x v="756"/>
    <x v="772"/>
  </r>
  <r>
    <s v="TG0GYUJUDEM51P8ZUVB1"/>
    <x v="3"/>
    <x v="10"/>
    <n v="450"/>
    <x v="128"/>
    <n v="40.5"/>
    <n v="67.5"/>
    <d v="2019-12-31T00:00:00"/>
    <n v="71"/>
    <x v="4"/>
    <n v="0.15"/>
    <x v="757"/>
    <x v="773"/>
  </r>
  <r>
    <s v="AVU6P7DH3O5VD9D5RB67"/>
    <x v="7"/>
    <x v="15"/>
    <n v="640"/>
    <x v="200"/>
    <n v="115.19999999999999"/>
    <n v="256"/>
    <d v="2019-12-31T00:00:00"/>
    <n v="132"/>
    <x v="0"/>
    <n v="0.25"/>
    <x v="758"/>
    <x v="774"/>
  </r>
  <r>
    <s v="C9WHCLZ7SB2ZYIK699M5"/>
    <x v="7"/>
    <x v="5"/>
    <n v="5040"/>
    <x v="72"/>
    <n v="151.19999999999999"/>
    <n v="1461.6"/>
    <d v="2019-12-31T00:00:00"/>
    <n v="221"/>
    <x v="0"/>
    <n v="0.25"/>
    <x v="759"/>
    <x v="775"/>
  </r>
  <r>
    <s v="9QH9OGUU2K5UZYLXPDMD"/>
    <x v="3"/>
    <x v="12"/>
    <n v="270"/>
    <x v="301"/>
    <n v="21.6"/>
    <n v="51.3"/>
    <d v="2019-12-31T00:00:00"/>
    <n v="18"/>
    <x v="1"/>
    <n v="8.0000000000000002E-3"/>
    <x v="760"/>
    <x v="776"/>
  </r>
  <r>
    <s v="BC2WFQSZI2J2O3JF7N44"/>
    <x v="6"/>
    <x v="17"/>
    <n v="5320"/>
    <x v="334"/>
    <n v="478.8"/>
    <n v="1117.2"/>
    <d v="2019-12-31T00:00:00"/>
    <n v="167"/>
    <x v="0"/>
    <n v="0.25"/>
    <x v="761"/>
    <x v="777"/>
  </r>
  <r>
    <s v="PRX4YKZ8KV0R2YDED9P1"/>
    <x v="8"/>
    <x v="18"/>
    <n v="1386"/>
    <x v="273"/>
    <n v="97.02"/>
    <n v="304.91999999999996"/>
    <d v="2019-12-31T00:00:00"/>
    <n v="218"/>
    <x v="0"/>
    <n v="0.25"/>
    <x v="762"/>
    <x v="778"/>
  </r>
  <r>
    <s v="KIMRBV2IHQH9WLK5RG6T"/>
    <x v="5"/>
    <x v="13"/>
    <n v="2090"/>
    <x v="63"/>
    <n v="83.6"/>
    <n v="355.3"/>
    <d v="2019-12-31T00:00:00"/>
    <n v="56"/>
    <x v="3"/>
    <n v="0.04"/>
    <x v="763"/>
    <x v="779"/>
  </r>
  <r>
    <s v="X6IAM450UEF2I49BDNOW"/>
    <x v="8"/>
    <x v="12"/>
    <n v="3120"/>
    <x v="95"/>
    <n v="312"/>
    <n v="561.59999999999991"/>
    <d v="2019-12-31T00:00:00"/>
    <n v="228"/>
    <x v="0"/>
    <n v="0.25"/>
    <x v="310"/>
    <x v="313"/>
  </r>
  <r>
    <s v="25JI5CT9LSI84MB3HPQW"/>
    <x v="5"/>
    <x v="12"/>
    <n v="4560"/>
    <x v="87"/>
    <n v="91.199999999999989"/>
    <n v="1231.2"/>
    <d v="2019-12-31T00:00:00"/>
    <n v="36"/>
    <x v="3"/>
    <n v="0.04"/>
    <x v="764"/>
    <x v="780"/>
  </r>
  <r>
    <s v="NB16DHBTETIW0V1ZSGSC"/>
    <x v="5"/>
    <x v="10"/>
    <n v="2750"/>
    <x v="310"/>
    <n v="27.5"/>
    <n v="467.5"/>
    <d v="2019-12-31T00:00:00"/>
    <n v="43"/>
    <x v="3"/>
    <n v="0.04"/>
    <x v="765"/>
    <x v="781"/>
  </r>
  <r>
    <s v="9LWUEHX8WYY07FTHCSVH"/>
    <x v="5"/>
    <x v="6"/>
    <n v="1584"/>
    <x v="147"/>
    <n v="47.52000000000001"/>
    <n v="269.28000000000003"/>
    <d v="2019-12-31T00:00:00"/>
    <n v="293"/>
    <x v="0"/>
    <n v="0.25"/>
    <x v="766"/>
    <x v="782"/>
  </r>
  <r>
    <s v="6Z0B3RA3O8XKREQ5BYZD"/>
    <x v="3"/>
    <x v="18"/>
    <n v="3600"/>
    <x v="274"/>
    <n v="324"/>
    <n v="1008"/>
    <d v="2019-12-31T00:00:00"/>
    <n v="10"/>
    <x v="1"/>
    <n v="8.0000000000000002E-3"/>
    <x v="767"/>
    <x v="783"/>
  </r>
  <r>
    <s v="IUJWTG7IGNXUA2MVIBQN"/>
    <x v="7"/>
    <x v="0"/>
    <n v="760"/>
    <x v="255"/>
    <n v="22.799999999999997"/>
    <n v="190"/>
    <d v="2019-12-31T00:00:00"/>
    <n v="341"/>
    <x v="0"/>
    <n v="0.25"/>
    <x v="633"/>
    <x v="645"/>
  </r>
  <r>
    <s v="7P0FG03B0TW3UN4GFAB2"/>
    <x v="6"/>
    <x v="12"/>
    <n v="3990"/>
    <x v="247"/>
    <n v="39.900000000000006"/>
    <n v="758.1"/>
    <d v="2019-12-31T00:00:00"/>
    <n v="135"/>
    <x v="0"/>
    <n v="0.25"/>
    <x v="768"/>
    <x v="784"/>
  </r>
  <r>
    <s v="8K0PGB49SN8QHB5JGCF4"/>
    <x v="2"/>
    <x v="20"/>
    <n v="3740"/>
    <x v="122"/>
    <n v="336.59999999999997"/>
    <n v="2356.1999999999998"/>
    <d v="2019-12-31T00:00:00"/>
    <n v="74"/>
    <x v="4"/>
    <n v="0.15"/>
    <x v="769"/>
    <x v="785"/>
  </r>
  <r>
    <s v="FU1QGFHF30FKJZ40QZPZ"/>
    <x v="3"/>
    <x v="20"/>
    <n v="2880"/>
    <x v="62"/>
    <n v="86.4"/>
    <n v="576"/>
    <d v="2019-12-31T00:00:00"/>
    <n v="235"/>
    <x v="0"/>
    <n v="0.25"/>
    <x v="770"/>
    <x v="786"/>
  </r>
  <r>
    <s v="75NDDCYXYXVYESQYZ0VM"/>
    <x v="1"/>
    <x v="2"/>
    <n v="432"/>
    <x v="303"/>
    <n v="43.2"/>
    <n v="198.72"/>
    <d v="2019-12-31T00:00:00"/>
    <n v="95"/>
    <x v="2"/>
    <n v="0.2"/>
    <x v="771"/>
    <x v="787"/>
  </r>
  <r>
    <s v="ONT6XB1JQDP547PDD33I"/>
    <x v="0"/>
    <x v="18"/>
    <n v="360"/>
    <x v="149"/>
    <n v="21.6"/>
    <n v="79.2"/>
    <d v="2019-12-31T00:00:00"/>
    <n v="343"/>
    <x v="0"/>
    <n v="0.25"/>
    <x v="772"/>
    <x v="788"/>
  </r>
  <r>
    <s v="53JM57E1RYTC8JIT6G0X"/>
    <x v="4"/>
    <x v="3"/>
    <n v="2520"/>
    <x v="248"/>
    <n v="100.8"/>
    <n v="756"/>
    <d v="2019-12-31T00:00:00"/>
    <n v="40"/>
    <x v="3"/>
    <n v="0.04"/>
    <x v="713"/>
    <x v="727"/>
  </r>
  <r>
    <s v="7J5SAK0KLXS3CJJAKR4M"/>
    <x v="3"/>
    <x v="10"/>
    <n v="660"/>
    <x v="78"/>
    <n v="26.400000000000002"/>
    <n v="158.4"/>
    <d v="2019-12-31T00:00:00"/>
    <n v="319"/>
    <x v="0"/>
    <n v="0.25"/>
    <x v="635"/>
    <x v="789"/>
  </r>
  <r>
    <s v="ZFWSVO6K6N2K3XJDTVMD"/>
    <x v="5"/>
    <x v="20"/>
    <n v="2000"/>
    <x v="233"/>
    <n v="20"/>
    <n v="460"/>
    <d v="2019-12-31T00:00:00"/>
    <n v="213"/>
    <x v="0"/>
    <n v="0.25"/>
    <x v="773"/>
    <x v="790"/>
  </r>
  <r>
    <s v="5109WZYJMOWBW8490EVU"/>
    <x v="1"/>
    <x v="4"/>
    <n v="4800"/>
    <x v="139"/>
    <n v="192"/>
    <n v="1920"/>
    <d v="2019-12-31T00:00:00"/>
    <n v="332"/>
    <x v="0"/>
    <n v="0.25"/>
    <x v="774"/>
    <x v="791"/>
  </r>
  <r>
    <s v="EAQI8L0XQVH90TDVJZO8"/>
    <x v="1"/>
    <x v="0"/>
    <n v="880"/>
    <x v="199"/>
    <n v="26.400000000000002"/>
    <n v="281.60000000000002"/>
    <d v="2019-12-31T00:00:00"/>
    <n v="105"/>
    <x v="2"/>
    <n v="0.2"/>
    <x v="775"/>
    <x v="792"/>
  </r>
  <r>
    <s v="JY697OE3THRJGQQAQNDX"/>
    <x v="5"/>
    <x v="9"/>
    <n v="480"/>
    <x v="220"/>
    <n v="14.399999999999999"/>
    <n v="86.4"/>
    <d v="2019-12-31T00:00:00"/>
    <n v="67"/>
    <x v="4"/>
    <n v="0.15"/>
    <x v="731"/>
    <x v="793"/>
  </r>
  <r>
    <s v="VSE1VEQDHF6L0UBK91XM"/>
    <x v="4"/>
    <x v="22"/>
    <n v="1200"/>
    <x v="329"/>
    <n v="156"/>
    <n v="468"/>
    <d v="2019-12-31T00:00:00"/>
    <n v="163"/>
    <x v="0"/>
    <n v="0.25"/>
    <x v="776"/>
    <x v="794"/>
  </r>
  <r>
    <s v="XEQPK3NLSCAAEO5R7C9N"/>
    <x v="0"/>
    <x v="15"/>
    <n v="5520"/>
    <x v="276"/>
    <n v="496.8"/>
    <n v="1104"/>
    <d v="2019-12-31T00:00:00"/>
    <n v="358"/>
    <x v="0"/>
    <n v="0.25"/>
    <x v="777"/>
    <x v="795"/>
  </r>
  <r>
    <s v="C2KXGVEPHMGBSYEOBAB3"/>
    <x v="0"/>
    <x v="6"/>
    <n v="3600"/>
    <x v="46"/>
    <n v="72"/>
    <n v="972"/>
    <d v="2019-12-31T00:00:00"/>
    <n v="215"/>
    <x v="0"/>
    <n v="0.25"/>
    <x v="778"/>
    <x v="796"/>
  </r>
  <r>
    <s v="O3WBL66S1ONY3LC5S478"/>
    <x v="0"/>
    <x v="12"/>
    <n v="5580"/>
    <x v="80"/>
    <n v="446.4"/>
    <n v="1227.6000000000001"/>
    <d v="2019-12-31T00:00:00"/>
    <n v="363"/>
    <x v="0"/>
    <n v="0.25"/>
    <x v="612"/>
    <x v="623"/>
  </r>
  <r>
    <s v="APUZLQR2V1YJYNYOMUO8"/>
    <x v="1"/>
    <x v="3"/>
    <n v="2520"/>
    <x v="269"/>
    <n v="428.40000000000003"/>
    <n v="1058.4000000000001"/>
    <d v="2019-12-31T00:00:00"/>
    <n v="109"/>
    <x v="2"/>
    <n v="0.2"/>
    <x v="779"/>
    <x v="797"/>
  </r>
  <r>
    <s v="GXTCPC1JJ54VWED2C0GE"/>
    <x v="9"/>
    <x v="1"/>
    <n v="6440"/>
    <x v="232"/>
    <n v="579.6"/>
    <n v="1159.2"/>
    <d v="2019-12-31T00:00:00"/>
    <n v="52"/>
    <x v="3"/>
    <n v="0.04"/>
    <x v="780"/>
    <x v="798"/>
  </r>
  <r>
    <s v="5NOF4YDH5AI0YUS0MVDP"/>
    <x v="7"/>
    <x v="13"/>
    <n v="3640"/>
    <x v="31"/>
    <n v="364"/>
    <n v="1456"/>
    <d v="2019-12-31T00:00:00"/>
    <n v="161"/>
    <x v="0"/>
    <n v="0.25"/>
    <x v="98"/>
    <x v="99"/>
  </r>
  <r>
    <s v="BWUO28LMAT8T6AA4XKEO"/>
    <x v="6"/>
    <x v="16"/>
    <n v="2160"/>
    <x v="48"/>
    <n v="151.19999999999999"/>
    <n v="561.59999999999991"/>
    <d v="2019-12-31T00:00:00"/>
    <n v="185"/>
    <x v="0"/>
    <n v="0.25"/>
    <x v="310"/>
    <x v="313"/>
  </r>
  <r>
    <s v="EVLUXKK1P53P7TQUQ2PS"/>
    <x v="3"/>
    <x v="11"/>
    <n v="880"/>
    <x v="322"/>
    <n v="44"/>
    <n v="149.60000000000002"/>
    <d v="2019-12-31T00:00:00"/>
    <n v="187"/>
    <x v="0"/>
    <n v="0.25"/>
    <x v="781"/>
    <x v="799"/>
  </r>
  <r>
    <s v="UGA6SJIWOAZ1HX18T5O0"/>
    <x v="9"/>
    <x v="3"/>
    <n v="3000"/>
    <x v="174"/>
    <n v="210"/>
    <n v="690"/>
    <d v="2019-12-31T00:00:00"/>
    <n v="186"/>
    <x v="0"/>
    <n v="0.25"/>
    <x v="394"/>
    <x v="398"/>
  </r>
  <r>
    <s v="KO53ZGJ96IOW6JEAO402"/>
    <x v="1"/>
    <x v="7"/>
    <n v="3640"/>
    <x v="50"/>
    <n v="436.8"/>
    <n v="1310.3999999999999"/>
    <d v="2019-12-31T00:00:00"/>
    <n v="159"/>
    <x v="0"/>
    <n v="0.25"/>
    <x v="782"/>
    <x v="800"/>
  </r>
  <r>
    <s v="0U3NPWPLXX0RA9S52T3Z"/>
    <x v="0"/>
    <x v="20"/>
    <n v="4788"/>
    <x v="71"/>
    <n v="191.52"/>
    <n v="813.96"/>
    <d v="2019-12-31T00:00:00"/>
    <n v="104"/>
    <x v="2"/>
    <n v="0.2"/>
    <x v="783"/>
    <x v="801"/>
  </r>
  <r>
    <s v="ISA5ADMY50OYEJU1F9KT"/>
    <x v="5"/>
    <x v="16"/>
    <n v="1320"/>
    <x v="214"/>
    <n v="132"/>
    <n v="382.8"/>
    <d v="2019-12-31T00:00:00"/>
    <n v="298"/>
    <x v="0"/>
    <n v="0.25"/>
    <x v="78"/>
    <x v="79"/>
  </r>
  <r>
    <s v="9KN4W9M5LBX2JI2TIEI3"/>
    <x v="1"/>
    <x v="11"/>
    <n v="1240"/>
    <x v="80"/>
    <n v="186"/>
    <n v="359.6"/>
    <d v="2019-12-31T00:00:00"/>
    <n v="363"/>
    <x v="0"/>
    <n v="0.25"/>
    <x v="784"/>
    <x v="802"/>
  </r>
  <r>
    <s v="RXCSVPX4MJJ6Y87M0E40"/>
    <x v="7"/>
    <x v="12"/>
    <n v="1760"/>
    <x v="51"/>
    <n v="123.2"/>
    <n v="827.2"/>
    <d v="2019-12-31T00:00:00"/>
    <n v="338"/>
    <x v="0"/>
    <n v="0.25"/>
    <x v="785"/>
    <x v="803"/>
  </r>
  <r>
    <s v="KOQWV1R7XV1P0HNAC0JO"/>
    <x v="8"/>
    <x v="6"/>
    <n v="1240"/>
    <x v="70"/>
    <n v="86.8"/>
    <n v="297.60000000000002"/>
    <d v="2019-12-31T00:00:00"/>
    <n v="82"/>
    <x v="4"/>
    <n v="0.15"/>
    <x v="786"/>
    <x v="804"/>
  </r>
  <r>
    <s v="YSEWKAU6I0E3U78MWZO5"/>
    <x v="0"/>
    <x v="3"/>
    <n v="2850"/>
    <x v="23"/>
    <n v="142.5"/>
    <n v="798"/>
    <d v="2019-12-31T00:00:00"/>
    <n v="194"/>
    <x v="0"/>
    <n v="0.25"/>
    <x v="319"/>
    <x v="322"/>
  </r>
  <r>
    <s v="POHGYQJBNEKBRMWC0AQX"/>
    <x v="6"/>
    <x v="5"/>
    <n v="4356"/>
    <x v="321"/>
    <n v="348.48"/>
    <n v="740.5200000000001"/>
    <d v="2019-12-31T00:00:00"/>
    <n v="175"/>
    <x v="0"/>
    <n v="0.25"/>
    <x v="787"/>
    <x v="805"/>
  </r>
  <r>
    <s v="FUNM5AFOG0UI484XFMJA"/>
    <x v="7"/>
    <x v="17"/>
    <n v="2640"/>
    <x v="158"/>
    <n v="369.6"/>
    <n v="1082.3999999999999"/>
    <d v="2019-12-31T00:00:00"/>
    <n v="96"/>
    <x v="2"/>
    <n v="0.2"/>
    <x v="788"/>
    <x v="806"/>
  </r>
  <r>
    <s v="UMTR3LBAVPY8VATUUSG4"/>
    <x v="0"/>
    <x v="3"/>
    <n v="3080"/>
    <x v="66"/>
    <n v="308"/>
    <n v="924"/>
    <d v="2019-12-31T00:00:00"/>
    <n v="63"/>
    <x v="4"/>
    <n v="0.15"/>
    <x v="313"/>
    <x v="807"/>
  </r>
  <r>
    <s v="7DPSNDSFKN7M6K8TU2O4"/>
    <x v="5"/>
    <x v="22"/>
    <n v="4928"/>
    <x v="73"/>
    <n v="492.8"/>
    <n v="887.04"/>
    <d v="2019-12-31T00:00:00"/>
    <n v="259"/>
    <x v="0"/>
    <n v="0.25"/>
    <x v="593"/>
    <x v="192"/>
  </r>
  <r>
    <s v="KBWA8YA2LT367N83YF8I"/>
    <x v="1"/>
    <x v="17"/>
    <n v="1395"/>
    <x v="69"/>
    <n v="279"/>
    <n v="599.85"/>
    <d v="2019-12-31T00:00:00"/>
    <n v="318"/>
    <x v="0"/>
    <n v="0.25"/>
    <x v="789"/>
    <x v="808"/>
  </r>
  <r>
    <s v="B1RMOPK0ZQRZ9M2SIEFH"/>
    <x v="1"/>
    <x v="14"/>
    <n v="2040"/>
    <x v="202"/>
    <n v="387.59999999999997"/>
    <n v="795.6"/>
    <d v="2019-12-31T00:00:00"/>
    <n v="170"/>
    <x v="0"/>
    <n v="0.25"/>
    <x v="790"/>
    <x v="809"/>
  </r>
  <r>
    <s v="YT3FZXZQWMGLJ995OJ8P"/>
    <x v="9"/>
    <x v="22"/>
    <n v="110"/>
    <x v="254"/>
    <n v="5.5"/>
    <n v="29.700000000000003"/>
    <d v="2019-12-31T00:00:00"/>
    <n v="137"/>
    <x v="0"/>
    <n v="0.25"/>
    <x v="791"/>
    <x v="810"/>
  </r>
  <r>
    <s v="M3B6X06AG0S0JC7N6PSL"/>
    <x v="6"/>
    <x v="17"/>
    <n v="320"/>
    <x v="288"/>
    <n v="28.799999999999997"/>
    <n v="96"/>
    <d v="2019-12-31T00:00:00"/>
    <n v="197"/>
    <x v="0"/>
    <n v="0.25"/>
    <x v="222"/>
    <x v="224"/>
  </r>
  <r>
    <s v="23AEQDSNUU6S9CQR81WT"/>
    <x v="4"/>
    <x v="5"/>
    <n v="3360"/>
    <x v="157"/>
    <n v="100.8"/>
    <n v="1377.6"/>
    <d v="2019-12-31T00:00:00"/>
    <n v="93"/>
    <x v="2"/>
    <n v="0.2"/>
    <x v="792"/>
    <x v="811"/>
  </r>
  <r>
    <s v="GMNKZW1IHUG4SJZ1S7ND"/>
    <x v="7"/>
    <x v="1"/>
    <n v="5880"/>
    <x v="108"/>
    <n v="411.59999999999997"/>
    <n v="2469.6"/>
    <d v="2019-12-31T00:00:00"/>
    <n v="351"/>
    <x v="0"/>
    <n v="0.25"/>
    <x v="793"/>
    <x v="812"/>
  </r>
  <r>
    <s v="L5M890HVXOVRUMHMUQGQ"/>
    <x v="6"/>
    <x v="15"/>
    <n v="1500"/>
    <x v="15"/>
    <n v="30"/>
    <n v="285"/>
    <d v="2019-12-31T00:00:00"/>
    <n v="9"/>
    <x v="1"/>
    <n v="8.0000000000000002E-3"/>
    <x v="794"/>
    <x v="813"/>
  </r>
  <r>
    <s v="D0QNGSRQGT9FRUG1BQWK"/>
    <x v="4"/>
    <x v="12"/>
    <n v="1650"/>
    <x v="53"/>
    <n v="33"/>
    <n v="445.5"/>
    <d v="2019-12-31T00:00:00"/>
    <n v="339"/>
    <x v="0"/>
    <n v="0.25"/>
    <x v="795"/>
    <x v="814"/>
  </r>
  <r>
    <s v="K6KDYWHEYH6NJ85WLT7P"/>
    <x v="2"/>
    <x v="17"/>
    <n v="5796"/>
    <x v="22"/>
    <n v="1101.24"/>
    <n v="4462.92"/>
    <d v="2019-12-31T00:00:00"/>
    <n v="284"/>
    <x v="0"/>
    <n v="0.25"/>
    <x v="796"/>
    <x v="815"/>
  </r>
  <r>
    <s v="HUMB3S1LI0J5HSU5AIW9"/>
    <x v="3"/>
    <x v="1"/>
    <n v="5060"/>
    <x v="96"/>
    <n v="202.39999999999998"/>
    <n v="1265"/>
    <d v="2019-12-31T00:00:00"/>
    <n v="24"/>
    <x v="1"/>
    <n v="8.0000000000000002E-3"/>
    <x v="797"/>
    <x v="816"/>
  </r>
  <r>
    <s v="IC2S8MB5QWPVI2BY1U4G"/>
    <x v="9"/>
    <x v="19"/>
    <n v="1710"/>
    <x v="271"/>
    <n v="136.80000000000001"/>
    <n v="461.70000000000005"/>
    <d v="2019-12-31T00:00:00"/>
    <n v="300"/>
    <x v="0"/>
    <n v="0.25"/>
    <x v="798"/>
    <x v="817"/>
  </r>
  <r>
    <s v="FHNH1FAQBAAGRZIKJU6P"/>
    <x v="9"/>
    <x v="0"/>
    <n v="2880"/>
    <x v="143"/>
    <n v="86.4"/>
    <n v="864"/>
    <d v="2019-12-31T00:00:00"/>
    <n v="184"/>
    <x v="0"/>
    <n v="0.25"/>
    <x v="721"/>
    <x v="736"/>
  </r>
  <r>
    <s v="S3UAYQI79NRSK2UEB660"/>
    <x v="3"/>
    <x v="22"/>
    <n v="1710"/>
    <x v="210"/>
    <n v="17.100000000000001"/>
    <n v="290.7"/>
    <d v="2019-12-31T00:00:00"/>
    <n v="28"/>
    <x v="1"/>
    <n v="8.0000000000000002E-3"/>
    <x v="799"/>
    <x v="818"/>
  </r>
  <r>
    <s v="FMEER3TDH0YQBNES63PS"/>
    <x v="1"/>
    <x v="18"/>
    <n v="4320"/>
    <x v="153"/>
    <n v="648"/>
    <n v="1209.5999999999999"/>
    <d v="2019-12-31T00:00:00"/>
    <n v="234"/>
    <x v="0"/>
    <n v="0.25"/>
    <x v="250"/>
    <x v="252"/>
  </r>
  <r>
    <s v="1NIN7XN58NZP2DGFV7MO"/>
    <x v="2"/>
    <x v="8"/>
    <n v="6820"/>
    <x v="83"/>
    <n v="1500.3999999999999"/>
    <n v="3069"/>
    <d v="2019-12-31T00:00:00"/>
    <n v="362"/>
    <x v="0"/>
    <n v="0.25"/>
    <x v="800"/>
    <x v="819"/>
  </r>
  <r>
    <s v="RNT28EGL43H8UDZWRJ66"/>
    <x v="3"/>
    <x v="12"/>
    <n v="3000"/>
    <x v="160"/>
    <n v="240"/>
    <n v="450"/>
    <d v="2019-12-31T00:00:00"/>
    <n v="305"/>
    <x v="0"/>
    <n v="0.25"/>
    <x v="509"/>
    <x v="516"/>
  </r>
  <r>
    <s v="9CZ19AXDAV23PA0PLYI6"/>
    <x v="2"/>
    <x v="13"/>
    <n v="120"/>
    <x v="292"/>
    <n v="8.4"/>
    <n v="68.400000000000006"/>
    <d v="2019-12-31T00:00:00"/>
    <n v="118"/>
    <x v="2"/>
    <n v="0.2"/>
    <x v="801"/>
    <x v="820"/>
  </r>
  <r>
    <s v="4JHG70HJ4NFIMIAU0Y4I"/>
    <x v="7"/>
    <x v="17"/>
    <n v="840"/>
    <x v="244"/>
    <n v="92.4"/>
    <n v="226.8"/>
    <d v="2019-12-31T00:00:00"/>
    <n v="225"/>
    <x v="0"/>
    <n v="0.25"/>
    <x v="702"/>
    <x v="715"/>
  </r>
  <r>
    <s v="T8E553Z66KOZO4THL2AF"/>
    <x v="3"/>
    <x v="3"/>
    <n v="4840"/>
    <x v="301"/>
    <n v="290.39999999999998"/>
    <n v="1355.2"/>
    <d v="2019-12-31T00:00:00"/>
    <n v="18"/>
    <x v="1"/>
    <n v="8.0000000000000002E-3"/>
    <x v="802"/>
    <x v="821"/>
  </r>
  <r>
    <s v="67NK3RPUK0DNBAB3B1WI"/>
    <x v="4"/>
    <x v="21"/>
    <n v="960"/>
    <x v="58"/>
    <n v="163.19999999999999"/>
    <n v="364.79999999999995"/>
    <d v="2019-12-31T00:00:00"/>
    <n v="307"/>
    <x v="0"/>
    <n v="0.25"/>
    <x v="803"/>
    <x v="822"/>
  </r>
  <r>
    <s v="Y2RIXDHDFWU3DN0RK2B9"/>
    <x v="2"/>
    <x v="7"/>
    <n v="4080"/>
    <x v="169"/>
    <n v="367.2"/>
    <n v="2570.4"/>
    <d v="2019-12-31T00:00:00"/>
    <n v="207"/>
    <x v="0"/>
    <n v="0.25"/>
    <x v="804"/>
    <x v="823"/>
  </r>
  <r>
    <s v="LKABCUHD90DWI75V25D8"/>
    <x v="5"/>
    <x v="0"/>
    <n v="550"/>
    <x v="152"/>
    <n v="38.5"/>
    <n v="159.5"/>
    <d v="2019-12-31T00:00:00"/>
    <n v="289"/>
    <x v="0"/>
    <n v="0.25"/>
    <x v="805"/>
    <x v="824"/>
  </r>
  <r>
    <s v="54IKXNACRZL90CIG7KJZ"/>
    <x v="1"/>
    <x v="7"/>
    <n v="450"/>
    <x v="181"/>
    <n v="85.5"/>
    <n v="193.5"/>
    <d v="2019-12-31T00:00:00"/>
    <n v="209"/>
    <x v="0"/>
    <n v="0.25"/>
    <x v="806"/>
    <x v="825"/>
  </r>
  <r>
    <s v="5VH6VFVVIWX0UGGRQF66"/>
    <x v="8"/>
    <x v="14"/>
    <n v="729"/>
    <x v="261"/>
    <n v="21.870000000000005"/>
    <n v="211.41000000000005"/>
    <d v="2019-12-31T00:00:00"/>
    <n v="206"/>
    <x v="0"/>
    <n v="0.25"/>
    <x v="807"/>
    <x v="826"/>
  </r>
  <r>
    <s v="I0RNIUMFULT9HZ81E27F"/>
    <x v="6"/>
    <x v="12"/>
    <n v="1840"/>
    <x v="120"/>
    <n v="36.800000000000004"/>
    <n v="276"/>
    <d v="2019-12-31T00:00:00"/>
    <n v="123"/>
    <x v="0"/>
    <n v="0.25"/>
    <x v="808"/>
    <x v="827"/>
  </r>
  <r>
    <s v="83N95W1OG5CSYMUPIDL8"/>
    <x v="7"/>
    <x v="8"/>
    <n v="1560"/>
    <x v="335"/>
    <n v="46.8"/>
    <n v="748.8"/>
    <d v="2019-12-31T00:00:00"/>
    <n v="249"/>
    <x v="0"/>
    <n v="0.25"/>
    <x v="809"/>
    <x v="828"/>
  </r>
  <r>
    <s v="NB4RDG8QCCZRJ9X4ECYL"/>
    <x v="6"/>
    <x v="13"/>
    <n v="660"/>
    <x v="149"/>
    <n v="46.2"/>
    <n v="171.6"/>
    <d v="2019-12-31T00:00:00"/>
    <n v="343"/>
    <x v="0"/>
    <n v="0.25"/>
    <x v="810"/>
    <x v="829"/>
  </r>
  <r>
    <s v="DFGGICDBVPM71LRJISFT"/>
    <x v="7"/>
    <x v="18"/>
    <n v="693"/>
    <x v="250"/>
    <n v="41.58"/>
    <n v="332.64"/>
    <d v="2019-12-31T00:00:00"/>
    <n v="34"/>
    <x v="3"/>
    <n v="0.04"/>
    <x v="811"/>
    <x v="830"/>
  </r>
  <r>
    <s v="4SD1FCXL40MNPAVNAV4U"/>
    <x v="5"/>
    <x v="8"/>
    <n v="1440"/>
    <x v="80"/>
    <n v="14.399999999999999"/>
    <n v="388.8"/>
    <d v="2019-12-31T00:00:00"/>
    <n v="363"/>
    <x v="0"/>
    <n v="0.25"/>
    <x v="344"/>
    <x v="347"/>
  </r>
  <r>
    <s v="GNDKIO5KWKJRS8M3F3ZG"/>
    <x v="3"/>
    <x v="7"/>
    <n v="1170"/>
    <x v="0"/>
    <n v="58.5"/>
    <n v="198.9"/>
    <d v="2019-12-31T00:00:00"/>
    <n v="261"/>
    <x v="0"/>
    <n v="0.25"/>
    <x v="812"/>
    <x v="831"/>
  </r>
  <r>
    <s v="ROZJCBVW7XBYIO50HWOR"/>
    <x v="4"/>
    <x v="13"/>
    <n v="270"/>
    <x v="5"/>
    <n v="24.3"/>
    <n v="116.1"/>
    <d v="2019-12-31T00:00:00"/>
    <n v="364"/>
    <x v="0"/>
    <n v="0.25"/>
    <x v="813"/>
    <x v="832"/>
  </r>
  <r>
    <s v="7G3VW19JUR4EPOYD06DA"/>
    <x v="9"/>
    <x v="11"/>
    <n v="3696"/>
    <x v="327"/>
    <n v="73.92"/>
    <n v="665.28000000000009"/>
    <d v="2019-12-31T00:00:00"/>
    <n v="155"/>
    <x v="0"/>
    <n v="0.25"/>
    <x v="814"/>
    <x v="833"/>
  </r>
  <r>
    <s v="ON7SAKH3X6BPOJ8WNF9M"/>
    <x v="6"/>
    <x v="22"/>
    <n v="4560"/>
    <x v="38"/>
    <n v="45.599999999999994"/>
    <n v="820.8"/>
    <d v="2019-12-31T00:00:00"/>
    <n v="210"/>
    <x v="0"/>
    <n v="0.25"/>
    <x v="815"/>
    <x v="834"/>
  </r>
  <r>
    <s v="C57KSZ6MHQBGBJSV3LGS"/>
    <x v="6"/>
    <x v="19"/>
    <n v="660"/>
    <x v="123"/>
    <n v="26.400000000000002"/>
    <n v="125.39999999999999"/>
    <d v="2019-12-31T00:00:00"/>
    <n v="314"/>
    <x v="0"/>
    <n v="0.25"/>
    <x v="816"/>
    <x v="835"/>
  </r>
  <r>
    <s v="XLSO05QGCQ3NCBI07HLA"/>
    <x v="6"/>
    <x v="10"/>
    <n v="1860"/>
    <x v="331"/>
    <n v="18.600000000000001"/>
    <n v="279"/>
    <d v="2019-12-31T00:00:00"/>
    <n v="110"/>
    <x v="2"/>
    <n v="0.2"/>
    <x v="817"/>
    <x v="836"/>
  </r>
  <r>
    <s v="GG08D0F1KUTUVFJEWSTG"/>
    <x v="4"/>
    <x v="4"/>
    <n v="1860"/>
    <x v="34"/>
    <n v="18.600000000000001"/>
    <n v="520.79999999999995"/>
    <d v="2019-12-31T00:00:00"/>
    <n v="311"/>
    <x v="0"/>
    <n v="0.25"/>
    <x v="818"/>
    <x v="837"/>
  </r>
  <r>
    <s v="4Z7TZ7AUV4UH0G5SGN4A"/>
    <x v="6"/>
    <x v="0"/>
    <n v="4340"/>
    <x v="39"/>
    <n v="173.6"/>
    <n v="1258.5999999999999"/>
    <d v="2019-12-31T00:00:00"/>
    <n v="236"/>
    <x v="0"/>
    <n v="0.25"/>
    <x v="819"/>
    <x v="838"/>
  </r>
  <r>
    <s v="RWATGVYMBPRTACGSFDT4"/>
    <x v="3"/>
    <x v="3"/>
    <n v="4650"/>
    <x v="334"/>
    <n v="372"/>
    <n v="930"/>
    <d v="2019-12-31T00:00:00"/>
    <n v="167"/>
    <x v="0"/>
    <n v="0.25"/>
    <x v="416"/>
    <x v="420"/>
  </r>
  <r>
    <s v="PPYCVZELG4P5QC3X0IBC"/>
    <x v="2"/>
    <x v="13"/>
    <n v="3450"/>
    <x v="24"/>
    <n v="793.5"/>
    <n v="2656.5"/>
    <d v="2019-12-31T00:00:00"/>
    <n v="47"/>
    <x v="3"/>
    <n v="0.04"/>
    <x v="820"/>
    <x v="839"/>
  </r>
  <r>
    <s v="JF3NQ4PZ0AB6816BGLWK"/>
    <x v="9"/>
    <x v="12"/>
    <n v="620"/>
    <x v="317"/>
    <n v="6.2"/>
    <n v="148.80000000000001"/>
    <d v="2019-12-31T00:00:00"/>
    <n v="142"/>
    <x v="0"/>
    <n v="0.25"/>
    <x v="821"/>
    <x v="840"/>
  </r>
  <r>
    <s v="VK2OJZCVEUHSY6AVO5VP"/>
    <x v="0"/>
    <x v="3"/>
    <n v="600"/>
    <x v="232"/>
    <n v="18"/>
    <n v="144"/>
    <d v="2019-12-31T00:00:00"/>
    <n v="52"/>
    <x v="3"/>
    <n v="0.04"/>
    <x v="822"/>
    <x v="841"/>
  </r>
  <r>
    <s v="FUDZHAWMKXFS6NU1Z64C"/>
    <x v="9"/>
    <x v="8"/>
    <n v="2170"/>
    <x v="280"/>
    <n v="65.099999999999994"/>
    <n v="390.6"/>
    <d v="2019-12-31T00:00:00"/>
    <n v="35"/>
    <x v="3"/>
    <n v="0.04"/>
    <x v="823"/>
    <x v="842"/>
  </r>
  <r>
    <s v="MFUD9VWGRF0UEGQOP2OF"/>
    <x v="3"/>
    <x v="8"/>
    <n v="2660"/>
    <x v="329"/>
    <n v="239.4"/>
    <n v="638.40000000000009"/>
    <d v="2019-12-31T00:00:00"/>
    <n v="163"/>
    <x v="0"/>
    <n v="0.25"/>
    <x v="275"/>
    <x v="277"/>
  </r>
  <r>
    <s v="UX20SIFUPYQDHTEJL7F0"/>
    <x v="9"/>
    <x v="17"/>
    <n v="756.00000000000011"/>
    <x v="40"/>
    <n v="37.800000000000004"/>
    <n v="189.00000000000003"/>
    <d v="2019-12-31T00:00:00"/>
    <n v="269"/>
    <x v="0"/>
    <n v="0.25"/>
    <x v="824"/>
    <x v="843"/>
  </r>
  <r>
    <s v="SHEXS74C94GWURIRDHDG"/>
    <x v="0"/>
    <x v="6"/>
    <n v="288"/>
    <x v="305"/>
    <n v="17.28"/>
    <n v="48.96"/>
    <d v="2019-12-31T00:00:00"/>
    <n v="76"/>
    <x v="4"/>
    <n v="0.15"/>
    <x v="825"/>
    <x v="844"/>
  </r>
  <r>
    <s v="1H9HWMB44U9F32FN20AB"/>
    <x v="3"/>
    <x v="16"/>
    <n v="4620"/>
    <x v="201"/>
    <n v="462"/>
    <n v="1155"/>
    <d v="2019-12-31T00:00:00"/>
    <n v="57"/>
    <x v="3"/>
    <n v="0.04"/>
    <x v="826"/>
    <x v="845"/>
  </r>
  <r>
    <s v="FUAGN1WR7P1JKQ04GVKS"/>
    <x v="3"/>
    <x v="10"/>
    <n v="1530"/>
    <x v="104"/>
    <n v="137.69999999999999"/>
    <n v="306"/>
    <d v="2019-12-31T00:00:00"/>
    <n v="340"/>
    <x v="0"/>
    <n v="0.25"/>
    <x v="137"/>
    <x v="139"/>
  </r>
  <r>
    <s v="596GRP24BH244MMY09LE"/>
    <x v="8"/>
    <x v="9"/>
    <n v="1672.0000000000002"/>
    <x v="62"/>
    <n v="16.720000000000002"/>
    <n v="317.68"/>
    <d v="2019-12-31T00:00:00"/>
    <n v="235"/>
    <x v="0"/>
    <n v="0.25"/>
    <x v="827"/>
    <x v="846"/>
  </r>
  <r>
    <s v="W57VJBEIM4PJ99L40VCT"/>
    <x v="8"/>
    <x v="13"/>
    <n v="3000"/>
    <x v="33"/>
    <n v="240"/>
    <n v="540"/>
    <d v="2019-12-31T00:00:00"/>
    <n v="242"/>
    <x v="0"/>
    <n v="0.25"/>
    <x v="34"/>
    <x v="34"/>
  </r>
  <r>
    <s v="W7ZEF4E5FLZDV93ZK7DO"/>
    <x v="2"/>
    <x v="16"/>
    <n v="550"/>
    <x v="152"/>
    <n v="110"/>
    <n v="280.5"/>
    <d v="2019-12-31T00:00:00"/>
    <n v="289"/>
    <x v="0"/>
    <n v="0.25"/>
    <x v="543"/>
    <x v="551"/>
  </r>
  <r>
    <s v="PCDLUC1U0E8KP0X8H370"/>
    <x v="3"/>
    <x v="2"/>
    <n v="4180"/>
    <x v="145"/>
    <n v="334.4"/>
    <n v="710.6"/>
    <d v="2019-12-31T00:00:00"/>
    <n v="280"/>
    <x v="0"/>
    <n v="0.25"/>
    <x v="828"/>
    <x v="847"/>
  </r>
  <r>
    <s v="6JP5E0H5FNY527VLTLSC"/>
    <x v="1"/>
    <x v="12"/>
    <n v="2850"/>
    <x v="336"/>
    <n v="570"/>
    <n v="1083"/>
    <d v="2019-12-31T00:00:00"/>
    <n v="349"/>
    <x v="0"/>
    <n v="0.25"/>
    <x v="829"/>
    <x v="848"/>
  </r>
  <r>
    <s v="E7RT696Q346N8ITNGGBJ"/>
    <x v="2"/>
    <x v="10"/>
    <n v="300"/>
    <x v="205"/>
    <n v="66"/>
    <n v="81"/>
    <d v="2019-12-31T00:00:00"/>
    <n v="180"/>
    <x v="0"/>
    <n v="0.25"/>
    <x v="830"/>
    <x v="849"/>
  </r>
  <r>
    <s v="LQAFMT2MNIFN2SCYC8RA"/>
    <x v="6"/>
    <x v="19"/>
    <n v="2750"/>
    <x v="16"/>
    <n v="110"/>
    <n v="412.5"/>
    <d v="2019-12-31T00:00:00"/>
    <n v="241"/>
    <x v="0"/>
    <n v="0.25"/>
    <x v="831"/>
    <x v="850"/>
  </r>
  <r>
    <s v="BJSHUO1YC4GSLTHGDJF4"/>
    <x v="0"/>
    <x v="7"/>
    <n v="480"/>
    <x v="127"/>
    <n v="48"/>
    <n v="139.19999999999999"/>
    <d v="2019-12-31T00:00:00"/>
    <n v="285"/>
    <x v="0"/>
    <n v="0.25"/>
    <x v="832"/>
    <x v="851"/>
  </r>
  <r>
    <s v="FLRZ5QHO48K9AA6IXS40"/>
    <x v="9"/>
    <x v="4"/>
    <n v="3750"/>
    <x v="195"/>
    <n v="262.5"/>
    <n v="637.5"/>
    <d v="2019-12-31T00:00:00"/>
    <n v="53"/>
    <x v="3"/>
    <n v="0.04"/>
    <x v="14"/>
    <x v="852"/>
  </r>
  <r>
    <s v="BDYUGZVHYOB6AVX0IOYK"/>
    <x v="0"/>
    <x v="6"/>
    <n v="1430"/>
    <x v="295"/>
    <n v="128.69999999999999"/>
    <n v="243.1"/>
    <d v="2019-12-31T00:00:00"/>
    <n v="323"/>
    <x v="0"/>
    <n v="0.25"/>
    <x v="833"/>
    <x v="853"/>
  </r>
  <r>
    <s v="7WVJAIAYGRB4G48S4PRL"/>
    <x v="6"/>
    <x v="19"/>
    <n v="5040"/>
    <x v="285"/>
    <n v="453.6"/>
    <n v="1058.4000000000001"/>
    <d v="2019-12-31T00:00:00"/>
    <n v="86"/>
    <x v="4"/>
    <n v="0.15"/>
    <x v="834"/>
    <x v="854"/>
  </r>
  <r>
    <s v="6J820E8HF45FD3G3B5GK"/>
    <x v="0"/>
    <x v="17"/>
    <n v="912"/>
    <x v="233"/>
    <n v="18.240000000000002"/>
    <n v="237.12000000000003"/>
    <d v="2019-12-31T00:00:00"/>
    <n v="213"/>
    <x v="0"/>
    <n v="0.25"/>
    <x v="835"/>
    <x v="855"/>
  </r>
  <r>
    <s v="HX02URP7DZ7Y31DNGA31"/>
    <x v="8"/>
    <x v="20"/>
    <n v="1728"/>
    <x v="337"/>
    <n v="17.28"/>
    <n v="449.28000000000003"/>
    <d v="2019-12-31T00:00:00"/>
    <n v="100"/>
    <x v="2"/>
    <n v="0.2"/>
    <x v="836"/>
    <x v="856"/>
  </r>
  <r>
    <s v="0N5O20RPTJA1NOL806NI"/>
    <x v="3"/>
    <x v="22"/>
    <n v="4104"/>
    <x v="195"/>
    <n v="246.24"/>
    <n v="1149.1200000000001"/>
    <d v="2019-12-31T00:00:00"/>
    <n v="53"/>
    <x v="3"/>
    <n v="0.04"/>
    <x v="837"/>
    <x v="857"/>
  </r>
  <r>
    <s v="25YGA23FUVCI1GAUDRRY"/>
    <x v="0"/>
    <x v="20"/>
    <n v="1240"/>
    <x v="331"/>
    <n v="37.200000000000003"/>
    <n v="347.2"/>
    <d v="2019-12-31T00:00:00"/>
    <n v="110"/>
    <x v="2"/>
    <n v="0.2"/>
    <x v="838"/>
    <x v="858"/>
  </r>
  <r>
    <s v="JFWXFCREF3GI7YI78RXN"/>
    <x v="7"/>
    <x v="13"/>
    <n v="1140"/>
    <x v="143"/>
    <n v="159.60000000000002"/>
    <n v="342"/>
    <d v="2019-12-31T00:00:00"/>
    <n v="184"/>
    <x v="0"/>
    <n v="0.25"/>
    <x v="315"/>
    <x v="318"/>
  </r>
  <r>
    <s v="YNYIM7BDNEWKRIP1IVQB"/>
    <x v="1"/>
    <x v="1"/>
    <n v="810"/>
    <x v="335"/>
    <n v="121.5"/>
    <n v="267.3"/>
    <d v="2019-12-31T00:00:00"/>
    <n v="249"/>
    <x v="0"/>
    <n v="0.25"/>
    <x v="839"/>
    <x v="859"/>
  </r>
  <r>
    <s v="ERVZUISM4ZTA8KSYFT5F"/>
    <x v="3"/>
    <x v="22"/>
    <n v="2400"/>
    <x v="165"/>
    <n v="144"/>
    <n v="696"/>
    <d v="2019-12-31T00:00:00"/>
    <n v="183"/>
    <x v="0"/>
    <n v="0.25"/>
    <x v="840"/>
    <x v="860"/>
  </r>
  <r>
    <s v="SPJYFGS6PW7B8KV2ISPJ"/>
    <x v="8"/>
    <x v="14"/>
    <n v="1950"/>
    <x v="323"/>
    <n v="19.5"/>
    <n v="448.5"/>
    <d v="2019-12-31T00:00:00"/>
    <n v="73"/>
    <x v="4"/>
    <n v="0.15"/>
    <x v="841"/>
    <x v="861"/>
  </r>
  <r>
    <s v="IF39JYX332LW0M2C1E2Z"/>
    <x v="4"/>
    <x v="3"/>
    <n v="4750"/>
    <x v="182"/>
    <n v="427.5"/>
    <n v="1567.5"/>
    <d v="2019-12-31T00:00:00"/>
    <n v="128"/>
    <x v="0"/>
    <n v="0.25"/>
    <x v="842"/>
    <x v="862"/>
  </r>
  <r>
    <s v="E2MZZ0WVW0FWA99GPVIV"/>
    <x v="8"/>
    <x v="18"/>
    <n v="2660"/>
    <x v="26"/>
    <n v="212.8"/>
    <n v="798"/>
    <d v="2019-12-31T00:00:00"/>
    <n v="2"/>
    <x v="1"/>
    <n v="8.0000000000000002E-3"/>
    <x v="843"/>
    <x v="863"/>
  </r>
  <r>
    <s v="MUMF8XTQHDNJA4CGAKX1"/>
    <x v="7"/>
    <x v="11"/>
    <n v="2860"/>
    <x v="157"/>
    <n v="114.39999999999999"/>
    <n v="743.6"/>
    <d v="2019-12-31T00:00:00"/>
    <n v="93"/>
    <x v="2"/>
    <n v="0.2"/>
    <x v="844"/>
    <x v="864"/>
  </r>
  <r>
    <s v="715ZQDSVBJJ4ES70JQ22"/>
    <x v="9"/>
    <x v="13"/>
    <n v="4480"/>
    <x v="2"/>
    <n v="44.800000000000004"/>
    <n v="940.8"/>
    <d v="2019-12-31T00:00:00"/>
    <n v="22"/>
    <x v="1"/>
    <n v="8.0000000000000002E-3"/>
    <x v="845"/>
    <x v="865"/>
  </r>
  <r>
    <s v="FNSDZ5XZFBKUUFTGGIK0"/>
    <x v="1"/>
    <x v="13"/>
    <n v="2640"/>
    <x v="52"/>
    <n v="79.2"/>
    <n v="871.2"/>
    <d v="2019-12-31T00:00:00"/>
    <n v="39"/>
    <x v="3"/>
    <n v="0.04"/>
    <x v="101"/>
    <x v="866"/>
  </r>
  <r>
    <s v="5U3FWB4GQTUY2SDDLQ8V"/>
    <x v="1"/>
    <x v="4"/>
    <n v="960"/>
    <x v="254"/>
    <n v="67.2"/>
    <n v="384"/>
    <d v="2019-12-31T00:00:00"/>
    <n v="137"/>
    <x v="0"/>
    <n v="0.25"/>
    <x v="846"/>
    <x v="867"/>
  </r>
  <r>
    <s v="V8Z9JDEJ27I2A9TOY3TS"/>
    <x v="9"/>
    <x v="19"/>
    <n v="1100"/>
    <x v="96"/>
    <n v="22"/>
    <n v="330"/>
    <d v="2019-12-31T00:00:00"/>
    <n v="24"/>
    <x v="1"/>
    <n v="8.0000000000000002E-3"/>
    <x v="847"/>
    <x v="868"/>
  </r>
  <r>
    <s v="OHPWRNG3USC5ZAL45CXQ"/>
    <x v="4"/>
    <x v="3"/>
    <n v="5600"/>
    <x v="237"/>
    <n v="952"/>
    <n v="1736"/>
    <d v="2019-12-31T00:00:00"/>
    <n v="355"/>
    <x v="0"/>
    <n v="0.25"/>
    <x v="848"/>
    <x v="869"/>
  </r>
  <r>
    <s v="NLCVSIKONME2C7Q9DRQY"/>
    <x v="1"/>
    <x v="8"/>
    <n v="640"/>
    <x v="317"/>
    <n v="96"/>
    <n v="249.60000000000002"/>
    <d v="2019-12-31T00:00:00"/>
    <n v="142"/>
    <x v="0"/>
    <n v="0.25"/>
    <x v="849"/>
    <x v="870"/>
  </r>
  <r>
    <s v="7F5XBZ7KTQV1M0VD0Z4V"/>
    <x v="0"/>
    <x v="9"/>
    <n v="2200"/>
    <x v="65"/>
    <n v="176"/>
    <n v="462"/>
    <d v="2019-12-31T00:00:00"/>
    <n v="312"/>
    <x v="0"/>
    <n v="0.25"/>
    <x v="850"/>
    <x v="871"/>
  </r>
  <r>
    <s v="75Y2M2UURL7SGG66YHJC"/>
    <x v="9"/>
    <x v="14"/>
    <n v="3230"/>
    <x v="153"/>
    <n v="193.79999999999998"/>
    <n v="936.7"/>
    <d v="2019-12-31T00:00:00"/>
    <n v="234"/>
    <x v="0"/>
    <n v="0.25"/>
    <x v="23"/>
    <x v="23"/>
  </r>
  <r>
    <s v="TWI0P6VWDSM22Z97VOWC"/>
    <x v="0"/>
    <x v="10"/>
    <n v="440"/>
    <x v="17"/>
    <n v="4.4000000000000004"/>
    <n v="127.6"/>
    <d v="2019-12-31T00:00:00"/>
    <n v="41"/>
    <x v="3"/>
    <n v="0.04"/>
    <x v="851"/>
    <x v="872"/>
  </r>
  <r>
    <s v="15O96KO61IKJAE9F1XWZ"/>
    <x v="3"/>
    <x v="22"/>
    <n v="540"/>
    <x v="164"/>
    <n v="54"/>
    <n v="113.4"/>
    <d v="2019-12-31T00:00:00"/>
    <n v="66"/>
    <x v="4"/>
    <n v="0.15"/>
    <x v="852"/>
    <x v="873"/>
  </r>
  <r>
    <s v="ETKQDGWY3SN0DRQTRIL7"/>
    <x v="8"/>
    <x v="19"/>
    <n v="570"/>
    <x v="338"/>
    <n v="51.3"/>
    <n v="136.80000000000001"/>
    <d v="2019-12-31T00:00:00"/>
    <n v="325"/>
    <x v="0"/>
    <n v="0.25"/>
    <x v="662"/>
    <x v="674"/>
  </r>
  <r>
    <s v="B91JRL0RTQZDSNC3IT4R"/>
    <x v="0"/>
    <x v="7"/>
    <n v="4752"/>
    <x v="323"/>
    <n v="190.07999999999998"/>
    <n v="1235.52"/>
    <d v="2019-12-31T00:00:00"/>
    <n v="73"/>
    <x v="4"/>
    <n v="0.15"/>
    <x v="853"/>
    <x v="874"/>
  </r>
  <r>
    <s v="YPXJWMIM9FBS72JI7LUW"/>
    <x v="3"/>
    <x v="18"/>
    <n v="1870"/>
    <x v="7"/>
    <n v="74.800000000000011"/>
    <n v="411.4"/>
    <d v="2019-12-31T00:00:00"/>
    <n v="268"/>
    <x v="0"/>
    <n v="0.25"/>
    <x v="854"/>
    <x v="875"/>
  </r>
  <r>
    <s v="91NMK4EP8PGFIDJ40UZH"/>
    <x v="7"/>
    <x v="3"/>
    <n v="1960"/>
    <x v="229"/>
    <n v="117.6"/>
    <n v="646.80000000000007"/>
    <d v="2019-12-31T00:00:00"/>
    <n v="201"/>
    <x v="0"/>
    <n v="0.25"/>
    <x v="855"/>
    <x v="876"/>
  </r>
  <r>
    <s v="KBOLLLSKB7AV0OO9WCI4"/>
    <x v="2"/>
    <x v="18"/>
    <n v="190"/>
    <x v="72"/>
    <n v="30.4"/>
    <n v="123.5"/>
    <d v="2019-12-31T00:00:00"/>
    <n v="221"/>
    <x v="0"/>
    <n v="0.25"/>
    <x v="856"/>
    <x v="877"/>
  </r>
  <r>
    <s v="1PVCOPZE7QUF1PPZ1ZIL"/>
    <x v="2"/>
    <x v="4"/>
    <n v="5890"/>
    <x v="247"/>
    <n v="1354.7"/>
    <n v="5006.5"/>
    <d v="2019-12-31T00:00:00"/>
    <n v="135"/>
    <x v="0"/>
    <n v="0.25"/>
    <x v="857"/>
    <x v="878"/>
  </r>
  <r>
    <s v="XI5KHOVV3IHC8IMS8WWT"/>
    <x v="8"/>
    <x v="11"/>
    <n v="1100"/>
    <x v="148"/>
    <n v="66"/>
    <n v="275"/>
    <d v="2019-12-31T00:00:00"/>
    <n v="322"/>
    <x v="0"/>
    <n v="0.25"/>
    <x v="858"/>
    <x v="879"/>
  </r>
  <r>
    <s v="4GFFZZY9UDZIS37PS603"/>
    <x v="7"/>
    <x v="2"/>
    <n v="1881"/>
    <x v="153"/>
    <n v="338.58"/>
    <n v="714.78000000000009"/>
    <d v="2019-12-31T00:00:00"/>
    <n v="234"/>
    <x v="0"/>
    <n v="0.25"/>
    <x v="859"/>
    <x v="880"/>
  </r>
  <r>
    <s v="38D2S636T2MSXT2Q4IPX"/>
    <x v="5"/>
    <x v="18"/>
    <n v="5760"/>
    <x v="230"/>
    <n v="403.2"/>
    <n v="1555.2"/>
    <d v="2019-12-31T00:00:00"/>
    <n v="238"/>
    <x v="0"/>
    <n v="0.25"/>
    <x v="860"/>
    <x v="881"/>
  </r>
  <r>
    <s v="85IUGFE3FPVPO072C6SU"/>
    <x v="8"/>
    <x v="22"/>
    <n v="81"/>
    <x v="4"/>
    <n v="2.4299999999999997"/>
    <n v="21.06"/>
    <d v="2019-12-31T00:00:00"/>
    <n v="108"/>
    <x v="2"/>
    <n v="0.2"/>
    <x v="861"/>
    <x v="882"/>
  </r>
  <r>
    <s v="1ADQUA5ZOOB6VV2V8BRP"/>
    <x v="4"/>
    <x v="19"/>
    <n v="1440"/>
    <x v="228"/>
    <n v="144"/>
    <n v="676.80000000000007"/>
    <d v="2019-12-31T00:00:00"/>
    <n v="83"/>
    <x v="4"/>
    <n v="0.15"/>
    <x v="862"/>
    <x v="883"/>
  </r>
  <r>
    <s v="DCQ39SUNRBW2K6U53M49"/>
    <x v="8"/>
    <x v="3"/>
    <n v="4180"/>
    <x v="263"/>
    <n v="167.2"/>
    <n v="1045"/>
    <d v="2019-12-31T00:00:00"/>
    <n v="360"/>
    <x v="0"/>
    <n v="0.25"/>
    <x v="666"/>
    <x v="678"/>
  </r>
  <r>
    <s v="Q1JIS5574U15ZOYMNKIB"/>
    <x v="6"/>
    <x v="20"/>
    <n v="1848"/>
    <x v="208"/>
    <n v="184.8"/>
    <n v="498.96000000000004"/>
    <d v="2019-12-31T00:00:00"/>
    <n v="144"/>
    <x v="0"/>
    <n v="0.25"/>
    <x v="863"/>
    <x v="884"/>
  </r>
  <r>
    <s v="XCF4AO8Q4PNGYMA7KGNP"/>
    <x v="5"/>
    <x v="9"/>
    <n v="1350"/>
    <x v="182"/>
    <n v="54"/>
    <n v="243"/>
    <d v="2019-12-31T00:00:00"/>
    <n v="128"/>
    <x v="0"/>
    <n v="0.25"/>
    <x v="578"/>
    <x v="588"/>
  </r>
  <r>
    <s v="NGUWLIVJG2MXTTO4DIHW"/>
    <x v="8"/>
    <x v="4"/>
    <n v="2000"/>
    <x v="70"/>
    <n v="160"/>
    <n v="580"/>
    <d v="2019-12-31T00:00:00"/>
    <n v="82"/>
    <x v="4"/>
    <n v="0.15"/>
    <x v="864"/>
    <x v="885"/>
  </r>
  <r>
    <s v="Z5EP01NE23UMWAVK7P5C"/>
    <x v="2"/>
    <x v="6"/>
    <n v="2520"/>
    <x v="107"/>
    <n v="176.4"/>
    <n v="2041.2"/>
    <d v="2019-12-31T00:00:00"/>
    <n v="32"/>
    <x v="3"/>
    <n v="0.04"/>
    <x v="865"/>
    <x v="886"/>
  </r>
  <r>
    <s v="NN1I5SM36Y6SYNBG7KG8"/>
    <x v="0"/>
    <x v="7"/>
    <n v="150"/>
    <x v="34"/>
    <n v="1.5"/>
    <n v="27"/>
    <d v="2019-12-31T00:00:00"/>
    <n v="311"/>
    <x v="0"/>
    <n v="0.25"/>
    <x v="545"/>
    <x v="553"/>
  </r>
  <r>
    <s v="EYRBXJTJ6SBKABID7V81"/>
    <x v="6"/>
    <x v="15"/>
    <n v="190"/>
    <x v="254"/>
    <n v="3.8"/>
    <n v="28.5"/>
    <d v="2019-12-31T00:00:00"/>
    <n v="137"/>
    <x v="0"/>
    <n v="0.25"/>
    <x v="866"/>
    <x v="887"/>
  </r>
  <r>
    <s v="V5OTXMK404P429O9689S"/>
    <x v="7"/>
    <x v="21"/>
    <n v="320"/>
    <x v="284"/>
    <n v="54.400000000000006"/>
    <n v="131.19999999999999"/>
    <d v="2019-12-31T00:00:00"/>
    <n v="286"/>
    <x v="0"/>
    <n v="0.25"/>
    <x v="867"/>
    <x v="888"/>
  </r>
  <r>
    <s v="05V8NBS30P86SIT3HZX8"/>
    <x v="0"/>
    <x v="13"/>
    <n v="2160"/>
    <x v="321"/>
    <n v="129.60000000000002"/>
    <n v="648"/>
    <d v="2019-12-31T00:00:00"/>
    <n v="175"/>
    <x v="0"/>
    <n v="0.25"/>
    <x v="22"/>
    <x v="22"/>
  </r>
  <r>
    <s v="6OLF72T30NZ8RVZTL9BR"/>
    <x v="8"/>
    <x v="18"/>
    <n v="3740"/>
    <x v="306"/>
    <n v="37.400000000000006"/>
    <n v="935"/>
    <d v="2019-12-31T00:00:00"/>
    <n v="348"/>
    <x v="0"/>
    <n v="0.25"/>
    <x v="868"/>
    <x v="889"/>
  </r>
  <r>
    <s v="ZFGXAQV6O8CK4TH9SG8Z"/>
    <x v="0"/>
    <x v="11"/>
    <n v="3150"/>
    <x v="267"/>
    <n v="283.5"/>
    <n v="567"/>
    <d v="2019-12-31T00:00:00"/>
    <n v="216"/>
    <x v="0"/>
    <n v="0.25"/>
    <x v="869"/>
    <x v="890"/>
  </r>
  <r>
    <s v="Z18X0NTAWPLHE695HXCY"/>
    <x v="7"/>
    <x v="0"/>
    <n v="840"/>
    <x v="90"/>
    <n v="151.19999999999999"/>
    <n v="420"/>
    <d v="2019-12-31T00:00:00"/>
    <n v="176"/>
    <x v="0"/>
    <n v="0.25"/>
    <x v="33"/>
    <x v="33"/>
  </r>
  <r>
    <s v="BENON1IJST2S0ZD8Z921"/>
    <x v="1"/>
    <x v="7"/>
    <n v="2640"/>
    <x v="298"/>
    <n v="290.39999999999998"/>
    <n v="765.6"/>
    <d v="2019-12-31T00:00:00"/>
    <n v="239"/>
    <x v="0"/>
    <n v="0.25"/>
    <x v="870"/>
    <x v="891"/>
  </r>
  <r>
    <s v="SJQ3PM74AIW12NML9DLB"/>
    <x v="4"/>
    <x v="12"/>
    <n v="3100"/>
    <x v="27"/>
    <n v="93"/>
    <n v="775"/>
    <d v="2019-12-31T00:00:00"/>
    <n v="120"/>
    <x v="2"/>
    <n v="0.2"/>
    <x v="60"/>
    <x v="892"/>
  </r>
  <r>
    <s v="3VJOD6VXIN9W0JVWLXEA"/>
    <x v="0"/>
    <x v="4"/>
    <n v="1710"/>
    <x v="149"/>
    <n v="17.100000000000001"/>
    <n v="427.5"/>
    <d v="2019-12-31T00:00:00"/>
    <n v="343"/>
    <x v="0"/>
    <n v="0.25"/>
    <x v="696"/>
    <x v="709"/>
  </r>
  <r>
    <s v="IA6RYCRMQVGQ5ON6ECGB"/>
    <x v="8"/>
    <x v="6"/>
    <n v="1200"/>
    <x v="180"/>
    <n v="72"/>
    <n v="348"/>
    <d v="2019-12-31T00:00:00"/>
    <n v="208"/>
    <x v="0"/>
    <n v="0.25"/>
    <x v="864"/>
    <x v="893"/>
  </r>
  <r>
    <s v="SUM413QOOG71BLKCWFU4"/>
    <x v="6"/>
    <x v="6"/>
    <n v="3600"/>
    <x v="330"/>
    <n v="252"/>
    <n v="612"/>
    <d v="2019-12-31T00:00:00"/>
    <n v="295"/>
    <x v="0"/>
    <n v="0.25"/>
    <x v="871"/>
    <x v="894"/>
  </r>
  <r>
    <s v="RSS5VV7P6LYY8PFKMW80"/>
    <x v="0"/>
    <x v="7"/>
    <n v="1232"/>
    <x v="158"/>
    <n v="123.2"/>
    <n v="295.68"/>
    <d v="2019-12-31T00:00:00"/>
    <n v="96"/>
    <x v="2"/>
    <n v="0.2"/>
    <x v="872"/>
    <x v="895"/>
  </r>
  <r>
    <s v="2F9PU22UHWL6W02TZ68J"/>
    <x v="3"/>
    <x v="17"/>
    <n v="3168"/>
    <x v="297"/>
    <n v="63.36"/>
    <n v="823.68000000000006"/>
    <d v="2019-12-31T00:00:00"/>
    <n v="13"/>
    <x v="1"/>
    <n v="8.0000000000000002E-3"/>
    <x v="873"/>
    <x v="896"/>
  </r>
  <r>
    <s v="HV822V5SAJM4DPCIG0S4"/>
    <x v="8"/>
    <x v="0"/>
    <n v="3150"/>
    <x v="241"/>
    <n v="220.5"/>
    <n v="850.5"/>
    <d v="2019-12-31T00:00:00"/>
    <n v="282"/>
    <x v="0"/>
    <n v="0.25"/>
    <x v="874"/>
    <x v="897"/>
  </r>
  <r>
    <s v="OODRBODQNQ0HYKK1MS6X"/>
    <x v="8"/>
    <x v="20"/>
    <n v="810"/>
    <x v="196"/>
    <n v="32.400000000000006"/>
    <n v="218.70000000000002"/>
    <d v="2019-12-31T00:00:00"/>
    <n v="30"/>
    <x v="1"/>
    <n v="8.0000000000000002E-3"/>
    <x v="875"/>
    <x v="898"/>
  </r>
  <r>
    <s v="7DY2JBQAI5FE3S6VAQ7S"/>
    <x v="1"/>
    <x v="11"/>
    <n v="990"/>
    <x v="15"/>
    <n v="128.69999999999999"/>
    <n v="425.7"/>
    <d v="2019-12-31T00:00:00"/>
    <n v="9"/>
    <x v="1"/>
    <n v="8.0000000000000002E-3"/>
    <x v="876"/>
    <x v="899"/>
  </r>
  <r>
    <s v="MTMNE4SHT8M7UHBEPSCM"/>
    <x v="7"/>
    <x v="12"/>
    <n v="1540"/>
    <x v="2"/>
    <n v="308"/>
    <n v="693"/>
    <d v="2019-12-31T00:00:00"/>
    <n v="22"/>
    <x v="1"/>
    <n v="8.0000000000000002E-3"/>
    <x v="877"/>
    <x v="900"/>
  </r>
  <r>
    <s v="5KK2VRE6C1Z5ZKJCE57X"/>
    <x v="0"/>
    <x v="11"/>
    <n v="320"/>
    <x v="209"/>
    <n v="19.2"/>
    <n v="92.8"/>
    <d v="2019-12-31T00:00:00"/>
    <n v="217"/>
    <x v="0"/>
    <n v="0.25"/>
    <x v="620"/>
    <x v="630"/>
  </r>
  <r>
    <s v="OXS78BUHLYU5MH91KICE"/>
    <x v="8"/>
    <x v="4"/>
    <n v="720"/>
    <x v="103"/>
    <n v="14.399999999999999"/>
    <n v="158.4"/>
    <d v="2019-12-31T00:00:00"/>
    <n v="49"/>
    <x v="3"/>
    <n v="0.04"/>
    <x v="397"/>
    <x v="901"/>
  </r>
  <r>
    <s v="H7M1UWS1AN5PMGMRVMFJ"/>
    <x v="2"/>
    <x v="19"/>
    <n v="380"/>
    <x v="295"/>
    <n v="49.400000000000006"/>
    <n v="231.8"/>
    <d v="2019-12-31T00:00:00"/>
    <n v="323"/>
    <x v="0"/>
    <n v="0.25"/>
    <x v="878"/>
    <x v="902"/>
  </r>
  <r>
    <s v="Q250C3ABTMUJH7Q65EF2"/>
    <x v="4"/>
    <x v="18"/>
    <n v="2420"/>
    <x v="339"/>
    <n v="484"/>
    <n v="847"/>
    <d v="2019-12-31T00:00:00"/>
    <n v="240"/>
    <x v="0"/>
    <n v="0.25"/>
    <x v="318"/>
    <x v="321"/>
  </r>
  <r>
    <s v="AAOG01M9PVWUMQ4H1HTH"/>
    <x v="9"/>
    <x v="1"/>
    <n v="1680"/>
    <x v="59"/>
    <n v="100.8"/>
    <n v="403.2"/>
    <d v="2019-12-31T00:00:00"/>
    <n v="121"/>
    <x v="0"/>
    <n v="0.25"/>
    <x v="398"/>
    <x v="402"/>
  </r>
  <r>
    <s v="G1B549WLP80H9GSGKC1O"/>
    <x v="8"/>
    <x v="10"/>
    <n v="3840"/>
    <x v="181"/>
    <n v="230.39999999999998"/>
    <n v="1152"/>
    <d v="2019-12-31T00:00:00"/>
    <n v="209"/>
    <x v="0"/>
    <n v="0.25"/>
    <x v="879"/>
    <x v="903"/>
  </r>
  <r>
    <s v="4QXPVGLO4WMKPT9DAVRP"/>
    <x v="1"/>
    <x v="6"/>
    <n v="2420"/>
    <x v="340"/>
    <n v="484"/>
    <n v="895.40000000000009"/>
    <d v="2019-12-31T00:00:00"/>
    <n v="330"/>
    <x v="0"/>
    <n v="0.25"/>
    <x v="880"/>
    <x v="904"/>
  </r>
  <r>
    <s v="ZNWCCAC1G5RTOCADG8TB"/>
    <x v="1"/>
    <x v="21"/>
    <n v="1368"/>
    <x v="185"/>
    <n v="164.16"/>
    <n v="396.72"/>
    <d v="2019-12-31T00:00:00"/>
    <n v="272"/>
    <x v="0"/>
    <n v="0.25"/>
    <x v="881"/>
    <x v="905"/>
  </r>
  <r>
    <s v="KCEWKMI29G9YE431CI59"/>
    <x v="7"/>
    <x v="10"/>
    <n v="150"/>
    <x v="101"/>
    <n v="28.5"/>
    <n v="42"/>
    <d v="2019-12-31T00:00:00"/>
    <n v="112"/>
    <x v="2"/>
    <n v="0.2"/>
    <x v="882"/>
    <x v="906"/>
  </r>
  <r>
    <s v="NQUR1HZZUMYEQEAHGSOT"/>
    <x v="3"/>
    <x v="16"/>
    <n v="2100"/>
    <x v="265"/>
    <n v="147"/>
    <n v="441"/>
    <d v="2019-12-31T00:00:00"/>
    <n v="75"/>
    <x v="4"/>
    <n v="0.15"/>
    <x v="883"/>
    <x v="907"/>
  </r>
  <r>
    <s v="7OHU976C3QN1AXLJ4I4J"/>
    <x v="4"/>
    <x v="7"/>
    <n v="1680"/>
    <x v="83"/>
    <n v="84"/>
    <n v="453.6"/>
    <d v="2019-12-31T00:00:00"/>
    <n v="362"/>
    <x v="0"/>
    <n v="0.25"/>
    <x v="160"/>
    <x v="162"/>
  </r>
  <r>
    <s v="FTBKOPSJVPHGNG2DXR9S"/>
    <x v="7"/>
    <x v="15"/>
    <n v="1840"/>
    <x v="188"/>
    <n v="257.60000000000002"/>
    <n v="533.6"/>
    <d v="2019-12-31T00:00:00"/>
    <n v="59"/>
    <x v="3"/>
    <n v="0.04"/>
    <x v="884"/>
    <x v="908"/>
  </r>
  <r>
    <s v="QWBCFHPYBAJAVRU6ALIE"/>
    <x v="9"/>
    <x v="4"/>
    <n v="1760"/>
    <x v="148"/>
    <n v="52.800000000000004"/>
    <n v="334.4"/>
    <d v="2019-12-31T00:00:00"/>
    <n v="322"/>
    <x v="0"/>
    <n v="0.25"/>
    <x v="885"/>
    <x v="909"/>
  </r>
  <r>
    <s v="706LMGJ67QURGOXZ7973"/>
    <x v="8"/>
    <x v="9"/>
    <n v="840"/>
    <x v="106"/>
    <n v="84"/>
    <n v="226.8"/>
    <d v="2019-12-31T00:00:00"/>
    <n v="1"/>
    <x v="1"/>
    <n v="8.0000000000000002E-3"/>
    <x v="886"/>
    <x v="910"/>
  </r>
  <r>
    <s v="KFX6SO76N6RDSJW4RS15"/>
    <x v="5"/>
    <x v="15"/>
    <n v="480"/>
    <x v="238"/>
    <n v="33.6"/>
    <n v="124.80000000000001"/>
    <d v="2019-12-31T00:00:00"/>
    <n v="291"/>
    <x v="0"/>
    <n v="0.25"/>
    <x v="887"/>
    <x v="911"/>
  </r>
  <r>
    <s v="3JPJE3X62BAB8NK9FURC"/>
    <x v="8"/>
    <x v="0"/>
    <n v="2280"/>
    <x v="294"/>
    <n v="45.599999999999994"/>
    <n v="410.4"/>
    <d v="2019-12-31T00:00:00"/>
    <n v="304"/>
    <x v="0"/>
    <n v="0.25"/>
    <x v="499"/>
    <x v="504"/>
  </r>
  <r>
    <s v="KJ3DN40VGG6XTGW8MDL9"/>
    <x v="8"/>
    <x v="10"/>
    <n v="1200"/>
    <x v="5"/>
    <n v="60"/>
    <n v="228"/>
    <d v="2019-12-31T00:00:00"/>
    <n v="364"/>
    <x v="0"/>
    <n v="0.25"/>
    <x v="247"/>
    <x v="249"/>
  </r>
  <r>
    <s v="KUH2KWBVCYATRIZL5RYX"/>
    <x v="9"/>
    <x v="10"/>
    <n v="1200"/>
    <x v="222"/>
    <n v="24"/>
    <n v="276"/>
    <d v="2019-12-31T00:00:00"/>
    <n v="84"/>
    <x v="4"/>
    <n v="0.15"/>
    <x v="888"/>
    <x v="912"/>
  </r>
  <r>
    <s v="MV4DE6O1SG63Z0OMA38O"/>
    <x v="6"/>
    <x v="2"/>
    <n v="2100"/>
    <x v="116"/>
    <n v="84"/>
    <n v="357"/>
    <d v="2019-12-31T00:00:00"/>
    <n v="77"/>
    <x v="4"/>
    <n v="0.15"/>
    <x v="889"/>
    <x v="913"/>
  </r>
  <r>
    <s v="4IV42YWMGMMCPYZCP5PN"/>
    <x v="9"/>
    <x v="2"/>
    <n v="3610"/>
    <x v="238"/>
    <n v="324.90000000000003"/>
    <n v="613.69999999999993"/>
    <d v="2019-12-31T00:00:00"/>
    <n v="291"/>
    <x v="0"/>
    <n v="0.25"/>
    <x v="890"/>
    <x v="914"/>
  </r>
  <r>
    <s v="JH4PRIAZVNP8CHC88C8R"/>
    <x v="4"/>
    <x v="11"/>
    <n v="3120"/>
    <x v="209"/>
    <n v="624"/>
    <n v="811.2"/>
    <d v="2019-12-31T00:00:00"/>
    <n v="217"/>
    <x v="0"/>
    <n v="0.25"/>
    <x v="891"/>
    <x v="915"/>
  </r>
  <r>
    <s v="BUJRA1O9LXJ04K1QEAFL"/>
    <x v="3"/>
    <x v="18"/>
    <n v="1960"/>
    <x v="133"/>
    <n v="98"/>
    <n v="588"/>
    <d v="2019-12-31T00:00:00"/>
    <n v="329"/>
    <x v="0"/>
    <n v="0.25"/>
    <x v="892"/>
    <x v="916"/>
  </r>
  <r>
    <s v="LYW3CGN3GSHWF8NKYHHL"/>
    <x v="0"/>
    <x v="9"/>
    <n v="2850"/>
    <x v="292"/>
    <n v="28.5"/>
    <n v="769.5"/>
    <d v="2019-12-31T00:00:00"/>
    <n v="118"/>
    <x v="2"/>
    <n v="0.2"/>
    <x v="893"/>
    <x v="917"/>
  </r>
  <r>
    <s v="AP677XAIU1S5SQVNNXK1"/>
    <x v="2"/>
    <x v="6"/>
    <n v="3960"/>
    <x v="239"/>
    <n v="435.6"/>
    <n v="1108.8"/>
    <d v="2019-12-31T00:00:00"/>
    <n v="315"/>
    <x v="0"/>
    <n v="0.25"/>
    <x v="894"/>
    <x v="918"/>
  </r>
  <r>
    <s v="4514PCE6GTY0WB8PV5JC"/>
    <x v="0"/>
    <x v="3"/>
    <n v="3300"/>
    <x v="56"/>
    <n v="33"/>
    <n v="726"/>
    <d v="2019-12-31T00:00:00"/>
    <n v="244"/>
    <x v="0"/>
    <n v="0.25"/>
    <x v="97"/>
    <x v="98"/>
  </r>
  <r>
    <s v="LRPQMIRXBJWKK5K52IKW"/>
    <x v="8"/>
    <x v="1"/>
    <n v="720"/>
    <x v="124"/>
    <n v="43.2"/>
    <n v="187.2"/>
    <d v="2019-12-31T00:00:00"/>
    <n v="313"/>
    <x v="0"/>
    <n v="0.25"/>
    <x v="414"/>
    <x v="418"/>
  </r>
  <r>
    <s v="E8U5WFMYRS0OJJDCE2UM"/>
    <x v="7"/>
    <x v="10"/>
    <n v="3720"/>
    <x v="64"/>
    <n v="111.6"/>
    <n v="1376.3999999999999"/>
    <d v="2019-12-31T00:00:00"/>
    <n v="156"/>
    <x v="0"/>
    <n v="0.25"/>
    <x v="895"/>
    <x v="919"/>
  </r>
  <r>
    <s v="491FB5NJTNZF97JULQ24"/>
    <x v="1"/>
    <x v="1"/>
    <n v="1800"/>
    <x v="118"/>
    <n v="90"/>
    <n v="702"/>
    <d v="2019-12-31T00:00:00"/>
    <n v="171"/>
    <x v="0"/>
    <n v="0.25"/>
    <x v="725"/>
    <x v="740"/>
  </r>
  <r>
    <s v="JRWW0M7TOFQA29YTPL9Y"/>
    <x v="6"/>
    <x v="5"/>
    <n v="1560"/>
    <x v="299"/>
    <n v="46.8"/>
    <n v="452.40000000000003"/>
    <d v="2019-12-31T00:00:00"/>
    <n v="277"/>
    <x v="0"/>
    <n v="0.25"/>
    <x v="896"/>
    <x v="920"/>
  </r>
  <r>
    <s v="Y418ABUHTBRHALI4JAJG"/>
    <x v="8"/>
    <x v="4"/>
    <n v="1050"/>
    <x v="341"/>
    <n v="94.5"/>
    <n v="262.5"/>
    <d v="2019-12-31T00:00:00"/>
    <n v="281"/>
    <x v="0"/>
    <n v="0.25"/>
    <x v="897"/>
    <x v="921"/>
  </r>
  <r>
    <s v="47857YK1V5T6KLNUNQBC"/>
    <x v="4"/>
    <x v="1"/>
    <n v="550"/>
    <x v="293"/>
    <n v="27.5"/>
    <n v="220"/>
    <d v="2019-12-31T00:00:00"/>
    <n v="27"/>
    <x v="1"/>
    <n v="8.0000000000000002E-3"/>
    <x v="898"/>
    <x v="922"/>
  </r>
  <r>
    <s v="V4YTSNGO6AQIOTXS22CA"/>
    <x v="3"/>
    <x v="15"/>
    <n v="6820"/>
    <x v="75"/>
    <n v="68.2"/>
    <n v="1977.8"/>
    <d v="2019-12-31T00:00:00"/>
    <n v="356"/>
    <x v="0"/>
    <n v="0.25"/>
    <x v="899"/>
    <x v="923"/>
  </r>
  <r>
    <s v="X6XBQ0VAVK84E83ACFA4"/>
    <x v="1"/>
    <x v="2"/>
    <n v="768.00000000000011"/>
    <x v="124"/>
    <n v="23.040000000000003"/>
    <n v="368.64000000000004"/>
    <d v="2019-12-31T00:00:00"/>
    <n v="313"/>
    <x v="0"/>
    <n v="0.25"/>
    <x v="900"/>
    <x v="586"/>
  </r>
  <r>
    <s v="PV3NWRP2KNY2VXX0H1NL"/>
    <x v="1"/>
    <x v="20"/>
    <n v="1960"/>
    <x v="70"/>
    <n v="39.200000000000003"/>
    <n v="940.8"/>
    <d v="2019-12-31T00:00:00"/>
    <n v="82"/>
    <x v="4"/>
    <n v="0.15"/>
    <x v="901"/>
    <x v="924"/>
  </r>
  <r>
    <s v="AQHD9KTIQN1538BUNU95"/>
    <x v="9"/>
    <x v="7"/>
    <n v="540"/>
    <x v="38"/>
    <n v="27"/>
    <n v="113.4"/>
    <d v="2019-12-31T00:00:00"/>
    <n v="210"/>
    <x v="0"/>
    <n v="0.25"/>
    <x v="35"/>
    <x v="35"/>
  </r>
  <r>
    <s v="BW92JB59UDNJXF4LAM6V"/>
    <x v="7"/>
    <x v="12"/>
    <n v="2530"/>
    <x v="17"/>
    <n v="75.900000000000006"/>
    <n v="910.8"/>
    <d v="2019-12-31T00:00:00"/>
    <n v="41"/>
    <x v="3"/>
    <n v="0.04"/>
    <x v="902"/>
    <x v="925"/>
  </r>
  <r>
    <s v="U0WWRPL6U7DF6YT8BQ9O"/>
    <x v="8"/>
    <x v="0"/>
    <n v="630"/>
    <x v="158"/>
    <n v="31.5"/>
    <n v="151.19999999999999"/>
    <d v="2019-12-31T00:00:00"/>
    <n v="96"/>
    <x v="2"/>
    <n v="0.2"/>
    <x v="903"/>
    <x v="926"/>
  </r>
  <r>
    <s v="VADM6T68D739OHVC5SLJ"/>
    <x v="0"/>
    <x v="19"/>
    <n v="760"/>
    <x v="342"/>
    <n v="76"/>
    <n v="136.80000000000001"/>
    <d v="2019-12-31T00:00:00"/>
    <n v="131"/>
    <x v="0"/>
    <n v="0.25"/>
    <x v="662"/>
    <x v="674"/>
  </r>
  <r>
    <s v="05A3RGBDYWW7BYQJALWF"/>
    <x v="7"/>
    <x v="13"/>
    <n v="1512.0000000000002"/>
    <x v="231"/>
    <n v="136.08000000000001"/>
    <n v="453.60000000000008"/>
    <d v="2019-12-31T00:00:00"/>
    <n v="154"/>
    <x v="0"/>
    <n v="0.25"/>
    <x v="904"/>
    <x v="162"/>
  </r>
  <r>
    <s v="G0A6IHXV6YO45V43JFCV"/>
    <x v="7"/>
    <x v="8"/>
    <n v="2860"/>
    <x v="332"/>
    <n v="429"/>
    <n v="829.4"/>
    <d v="2019-12-31T00:00:00"/>
    <n v="308"/>
    <x v="0"/>
    <n v="0.25"/>
    <x v="905"/>
    <x v="927"/>
  </r>
  <r>
    <s v="EA61CI5TV6O45J5ZW8YD"/>
    <x v="7"/>
    <x v="17"/>
    <n v="1840"/>
    <x v="212"/>
    <n v="276"/>
    <n v="644"/>
    <d v="2019-12-31T00:00:00"/>
    <n v="33"/>
    <x v="3"/>
    <n v="0.04"/>
    <x v="906"/>
    <x v="928"/>
  </r>
  <r>
    <s v="SY7352LFQ6KJ22P345YS"/>
    <x v="6"/>
    <x v="5"/>
    <n v="6440"/>
    <x v="135"/>
    <n v="322"/>
    <n v="1094.8"/>
    <d v="2019-12-31T00:00:00"/>
    <n v="70"/>
    <x v="4"/>
    <n v="0.15"/>
    <x v="907"/>
    <x v="929"/>
  </r>
  <r>
    <s v="ARZZZCZ4M6DIDLBZY7GK"/>
    <x v="3"/>
    <x v="21"/>
    <n v="2400"/>
    <x v="2"/>
    <n v="240"/>
    <n v="432"/>
    <d v="2019-12-31T00:00:00"/>
    <n v="22"/>
    <x v="1"/>
    <n v="8.0000000000000002E-3"/>
    <x v="908"/>
    <x v="930"/>
  </r>
  <r>
    <s v="404K3GFWS20LGH7836QL"/>
    <x v="5"/>
    <x v="18"/>
    <n v="2850"/>
    <x v="330"/>
    <n v="285"/>
    <n v="570"/>
    <d v="2019-12-31T00:00:00"/>
    <n v="295"/>
    <x v="0"/>
    <n v="0.25"/>
    <x v="909"/>
    <x v="931"/>
  </r>
  <r>
    <s v="4Z61OGD46YI7N6QUFVVK"/>
    <x v="2"/>
    <x v="12"/>
    <n v="1870"/>
    <x v="314"/>
    <n v="93.5"/>
    <n v="1645.6"/>
    <d v="2019-12-31T00:00:00"/>
    <n v="317"/>
    <x v="0"/>
    <n v="0.25"/>
    <x v="910"/>
    <x v="932"/>
  </r>
  <r>
    <s v="U4DXW44QU1PY3Z1YJE01"/>
    <x v="1"/>
    <x v="2"/>
    <n v="4030"/>
    <x v="207"/>
    <n v="403"/>
    <n v="1088.0999999999999"/>
    <d v="2019-12-31T00:00:00"/>
    <n v="141"/>
    <x v="0"/>
    <n v="0.25"/>
    <x v="911"/>
    <x v="933"/>
  </r>
  <r>
    <s v="L4HDTBHDOAV13AUS4SC9"/>
    <x v="8"/>
    <x v="12"/>
    <n v="480"/>
    <x v="110"/>
    <n v="33.6"/>
    <n v="91.199999999999989"/>
    <d v="2019-12-31T00:00:00"/>
    <n v="260"/>
    <x v="0"/>
    <n v="0.25"/>
    <x v="912"/>
    <x v="934"/>
  </r>
  <r>
    <s v="CXS9K6OWWGUJG80VJ3TN"/>
    <x v="0"/>
    <x v="4"/>
    <n v="400"/>
    <x v="166"/>
    <n v="28"/>
    <n v="92"/>
    <d v="2019-12-31T00:00:00"/>
    <n v="357"/>
    <x v="0"/>
    <n v="0.25"/>
    <x v="913"/>
    <x v="935"/>
  </r>
  <r>
    <s v="5RTWZP65EMORD97P494S"/>
    <x v="2"/>
    <x v="17"/>
    <n v="2520"/>
    <x v="260"/>
    <n v="252"/>
    <n v="2142"/>
    <d v="2019-12-31T00:00:00"/>
    <n v="58"/>
    <x v="3"/>
    <n v="0.04"/>
    <x v="914"/>
    <x v="936"/>
  </r>
  <r>
    <s v="ST1IN1UXKOJM165YCKHI"/>
    <x v="3"/>
    <x v="9"/>
    <n v="5208.0000000000009"/>
    <x v="202"/>
    <n v="208.32000000000005"/>
    <n v="1354.0800000000002"/>
    <d v="2019-12-31T00:00:00"/>
    <n v="170"/>
    <x v="0"/>
    <n v="0.25"/>
    <x v="915"/>
    <x v="937"/>
  </r>
  <r>
    <s v="HU6R2ZT6FTOUVDXSECNB"/>
    <x v="5"/>
    <x v="20"/>
    <n v="2112"/>
    <x v="187"/>
    <n v="126.72"/>
    <n v="549.12000000000012"/>
    <d v="2019-12-31T00:00:00"/>
    <n v="310"/>
    <x v="0"/>
    <n v="0.25"/>
    <x v="916"/>
    <x v="938"/>
  </r>
  <r>
    <s v="TX45C21QRONARAYURL21"/>
    <x v="0"/>
    <x v="7"/>
    <n v="1440"/>
    <x v="95"/>
    <n v="72"/>
    <n v="302.39999999999998"/>
    <d v="2019-12-31T00:00:00"/>
    <n v="228"/>
    <x v="0"/>
    <n v="0.25"/>
    <x v="917"/>
    <x v="939"/>
  </r>
  <r>
    <s v="5UUR6T86Y8T6INW1LPWS"/>
    <x v="3"/>
    <x v="19"/>
    <n v="6510"/>
    <x v="278"/>
    <n v="585.90000000000009"/>
    <n v="1302"/>
    <d v="2019-12-31T00:00:00"/>
    <n v="324"/>
    <x v="0"/>
    <n v="0.25"/>
    <x v="551"/>
    <x v="559"/>
  </r>
  <r>
    <s v="O50K42YXMQLAHO2AD69S"/>
    <x v="1"/>
    <x v="0"/>
    <n v="3960"/>
    <x v="307"/>
    <n v="118.80000000000001"/>
    <n v="1267.2"/>
    <d v="2019-12-31T00:00:00"/>
    <n v="60"/>
    <x v="3"/>
    <n v="0.04"/>
    <x v="918"/>
    <x v="940"/>
  </r>
  <r>
    <s v="TGU48N2T5V699HPU72R9"/>
    <x v="2"/>
    <x v="16"/>
    <n v="120"/>
    <x v="15"/>
    <n v="14.399999999999999"/>
    <n v="114"/>
    <d v="2019-12-31T00:00:00"/>
    <n v="9"/>
    <x v="1"/>
    <n v="8.0000000000000002E-3"/>
    <x v="755"/>
    <x v="771"/>
  </r>
  <r>
    <s v="BH7V0ZTR8IMZWUO6GVFW"/>
    <x v="3"/>
    <x v="9"/>
    <n v="5704"/>
    <x v="42"/>
    <n v="228.16"/>
    <n v="912.64"/>
    <d v="2019-12-31T00:00:00"/>
    <n v="38"/>
    <x v="3"/>
    <n v="0.04"/>
    <x v="919"/>
    <x v="941"/>
  </r>
  <r>
    <s v="HVF077CG64IJBHZM88N8"/>
    <x v="6"/>
    <x v="9"/>
    <n v="1980"/>
    <x v="212"/>
    <n v="138.6"/>
    <n v="455.4"/>
    <d v="2019-12-31T00:00:00"/>
    <n v="33"/>
    <x v="3"/>
    <n v="0.04"/>
    <x v="243"/>
    <x v="942"/>
  </r>
  <r>
    <s v="XCJADM1NQ6BC4TMSVSSH"/>
    <x v="0"/>
    <x v="13"/>
    <n v="2480"/>
    <x v="154"/>
    <n v="248"/>
    <n v="545.6"/>
    <d v="2019-12-31T00:00:00"/>
    <n v="111"/>
    <x v="2"/>
    <n v="0.2"/>
    <x v="920"/>
    <x v="943"/>
  </r>
  <r>
    <s v="1E3FLDOJ8MRO2KIVQULB"/>
    <x v="5"/>
    <x v="13"/>
    <n v="280"/>
    <x v="274"/>
    <n v="28"/>
    <n v="70"/>
    <d v="2019-12-31T00:00:00"/>
    <n v="10"/>
    <x v="1"/>
    <n v="8.0000000000000002E-3"/>
    <x v="921"/>
    <x v="944"/>
  </r>
  <r>
    <s v="FX667ODUCFVRQVYFVR9C"/>
    <x v="1"/>
    <x v="14"/>
    <n v="2160"/>
    <x v="125"/>
    <n v="64.800000000000011"/>
    <n v="669.59999999999991"/>
    <d v="2019-12-31T00:00:00"/>
    <n v="212"/>
    <x v="0"/>
    <n v="0.25"/>
    <x v="24"/>
    <x v="24"/>
  </r>
  <r>
    <s v="IJKO193W4X65ILGX8EPB"/>
    <x v="5"/>
    <x v="14"/>
    <n v="990"/>
    <x v="172"/>
    <n v="49.5"/>
    <n v="158.4"/>
    <d v="2019-12-31T00:00:00"/>
    <n v="251"/>
    <x v="0"/>
    <n v="0.25"/>
    <x v="635"/>
    <x v="789"/>
  </r>
  <r>
    <s v="V7VWBPKGV2CYOXDMI5E9"/>
    <x v="1"/>
    <x v="4"/>
    <n v="2400"/>
    <x v="189"/>
    <n v="120"/>
    <n v="768"/>
    <d v="2019-12-31T00:00:00"/>
    <n v="14"/>
    <x v="1"/>
    <n v="8.0000000000000002E-3"/>
    <x v="575"/>
    <x v="585"/>
  </r>
  <r>
    <s v="7HOL89HIMDK1DMCORQJJ"/>
    <x v="4"/>
    <x v="7"/>
    <n v="567"/>
    <x v="310"/>
    <n v="11.340000000000002"/>
    <n v="187.11"/>
    <d v="2019-12-31T00:00:00"/>
    <n v="43"/>
    <x v="3"/>
    <n v="0.04"/>
    <x v="922"/>
    <x v="945"/>
  </r>
  <r>
    <s v="9UU6TO3AQ8A1RNP6A2F2"/>
    <x v="5"/>
    <x v="19"/>
    <n v="1600"/>
    <x v="9"/>
    <n v="16"/>
    <n v="304"/>
    <d v="2019-12-31T00:00:00"/>
    <n v="166"/>
    <x v="0"/>
    <n v="0.25"/>
    <x v="923"/>
    <x v="946"/>
  </r>
  <r>
    <s v="8PSXBA0XQEVQHYMUFELE"/>
    <x v="4"/>
    <x v="21"/>
    <n v="990"/>
    <x v="159"/>
    <n v="188.1"/>
    <n v="366.3"/>
    <d v="2019-12-31T00:00:00"/>
    <n v="113"/>
    <x v="2"/>
    <n v="0.2"/>
    <x v="924"/>
    <x v="947"/>
  </r>
  <r>
    <s v="W5AZMZNHHN3HJ0528ID2"/>
    <x v="4"/>
    <x v="21"/>
    <n v="1350"/>
    <x v="309"/>
    <n v="243"/>
    <n v="526.5"/>
    <d v="2019-12-31T00:00:00"/>
    <n v="50"/>
    <x v="3"/>
    <n v="0.04"/>
    <x v="925"/>
    <x v="948"/>
  </r>
  <r>
    <s v="ZTEBAP2CVOUNPCKIYOBD"/>
    <x v="5"/>
    <x v="22"/>
    <n v="4200"/>
    <x v="92"/>
    <n v="42"/>
    <n v="840"/>
    <d v="2019-12-31T00:00:00"/>
    <n v="168"/>
    <x v="0"/>
    <n v="0.25"/>
    <x v="926"/>
    <x v="949"/>
  </r>
  <r>
    <s v="9QR8YXHR6W7CUWBVNBAK"/>
    <x v="3"/>
    <x v="14"/>
    <n v="1080"/>
    <x v="205"/>
    <n v="54"/>
    <n v="162"/>
    <d v="2019-12-31T00:00:00"/>
    <n v="180"/>
    <x v="0"/>
    <n v="0.25"/>
    <x v="293"/>
    <x v="296"/>
  </r>
  <r>
    <s v="LZ9TTOLKAT2OXQ2N2CRL"/>
    <x v="6"/>
    <x v="11"/>
    <n v="2277"/>
    <x v="232"/>
    <n v="22.770000000000003"/>
    <n v="546.48"/>
    <d v="2019-12-31T00:00:00"/>
    <n v="52"/>
    <x v="3"/>
    <n v="0.04"/>
    <x v="927"/>
    <x v="950"/>
  </r>
  <r>
    <s v="PRNBUF8MAD0SAORHF48V"/>
    <x v="6"/>
    <x v="21"/>
    <n v="720"/>
    <x v="238"/>
    <n v="43.2"/>
    <n v="108"/>
    <d v="2019-12-31T00:00:00"/>
    <n v="291"/>
    <x v="0"/>
    <n v="0.25"/>
    <x v="87"/>
    <x v="88"/>
  </r>
  <r>
    <s v="W24NX687LYIZJW7MHY9C"/>
    <x v="1"/>
    <x v="12"/>
    <n v="720"/>
    <x v="203"/>
    <n v="93.6"/>
    <n v="194.4"/>
    <d v="2019-12-31T00:00:00"/>
    <n v="200"/>
    <x v="0"/>
    <n v="0.25"/>
    <x v="928"/>
    <x v="951"/>
  </r>
  <r>
    <s v="ZG1WM1B5M8JPESPIOX80"/>
    <x v="5"/>
    <x v="4"/>
    <n v="384.00000000000006"/>
    <x v="22"/>
    <n v="3.8400000000000007"/>
    <n v="84.480000000000018"/>
    <d v="2019-12-31T00:00:00"/>
    <n v="284"/>
    <x v="0"/>
    <n v="0.25"/>
    <x v="929"/>
    <x v="952"/>
  </r>
  <r>
    <s v="PEISRSJVY5ZJ8XM2RB4X"/>
    <x v="0"/>
    <x v="2"/>
    <n v="4340"/>
    <x v="329"/>
    <n v="260.39999999999998"/>
    <n v="694.4"/>
    <d v="2019-12-31T00:00:00"/>
    <n v="163"/>
    <x v="0"/>
    <n v="0.25"/>
    <x v="930"/>
    <x v="953"/>
  </r>
  <r>
    <s v="YQZ943I3T11CI91J3U9S"/>
    <x v="7"/>
    <x v="3"/>
    <n v="220"/>
    <x v="174"/>
    <n v="30.8"/>
    <n v="77"/>
    <d v="2019-12-31T00:00:00"/>
    <n v="186"/>
    <x v="0"/>
    <n v="0.25"/>
    <x v="931"/>
    <x v="954"/>
  </r>
  <r>
    <s v="O2J65V2FWM33DROIIMO0"/>
    <x v="1"/>
    <x v="22"/>
    <n v="4620"/>
    <x v="225"/>
    <n v="508.2"/>
    <n v="1339.8"/>
    <d v="2019-12-31T00:00:00"/>
    <n v="0"/>
    <x v="1"/>
    <n v="8.0000000000000002E-3"/>
    <x v="932"/>
    <x v="955"/>
  </r>
  <r>
    <s v="44Y6QNLINGV4R9OF3Y7F"/>
    <x v="5"/>
    <x v="8"/>
    <n v="2400"/>
    <x v="76"/>
    <n v="24"/>
    <n v="408"/>
    <d v="2019-12-31T00:00:00"/>
    <n v="334"/>
    <x v="0"/>
    <n v="0.25"/>
    <x v="933"/>
    <x v="956"/>
  </r>
  <r>
    <s v="WEX94HC1K7LRIJXLZF7H"/>
    <x v="6"/>
    <x v="2"/>
    <n v="2640"/>
    <x v="284"/>
    <n v="264"/>
    <n v="528"/>
    <d v="2019-12-31T00:00:00"/>
    <n v="286"/>
    <x v="0"/>
    <n v="0.25"/>
    <x v="117"/>
    <x v="119"/>
  </r>
  <r>
    <s v="958YMIZ2FOHK38P0XL68"/>
    <x v="4"/>
    <x v="17"/>
    <n v="950"/>
    <x v="144"/>
    <n v="38"/>
    <n v="456"/>
    <d v="2019-12-31T00:00:00"/>
    <n v="199"/>
    <x v="0"/>
    <n v="0.25"/>
    <x v="934"/>
    <x v="957"/>
  </r>
  <r>
    <s v="389C9PRT3JZYQN9PAIZD"/>
    <x v="5"/>
    <x v="6"/>
    <n v="144"/>
    <x v="9"/>
    <n v="4.32"/>
    <n v="28.799999999999997"/>
    <d v="2019-12-31T00:00:00"/>
    <n v="166"/>
    <x v="0"/>
    <n v="0.25"/>
    <x v="181"/>
    <x v="183"/>
  </r>
  <r>
    <s v="4J47EB7L2T19F5XYLCS8"/>
    <x v="6"/>
    <x v="13"/>
    <n v="1980"/>
    <x v="343"/>
    <n v="158.4"/>
    <n v="336.59999999999997"/>
    <d v="2019-12-31T00:00:00"/>
    <n v="122"/>
    <x v="0"/>
    <n v="0.25"/>
    <x v="935"/>
    <x v="518"/>
  </r>
  <r>
    <s v="B4HMCLGAN26VIYP55UEK"/>
    <x v="7"/>
    <x v="1"/>
    <n v="480"/>
    <x v="275"/>
    <n v="57.599999999999994"/>
    <n v="240"/>
    <d v="2019-12-31T00:00:00"/>
    <n v="297"/>
    <x v="0"/>
    <n v="0.25"/>
    <x v="936"/>
    <x v="958"/>
  </r>
  <r>
    <s v="1QXOBHBRO565PSFMK1PQ"/>
    <x v="8"/>
    <x v="22"/>
    <n v="1728"/>
    <x v="5"/>
    <n v="155.51999999999998"/>
    <n v="449.28000000000003"/>
    <d v="2019-12-31T00:00:00"/>
    <n v="364"/>
    <x v="0"/>
    <n v="0.25"/>
    <x v="937"/>
    <x v="959"/>
  </r>
  <r>
    <s v="EQVEW77SGIDO0AEJX144"/>
    <x v="3"/>
    <x v="14"/>
    <n v="1320"/>
    <x v="52"/>
    <n v="92.4"/>
    <n v="369.6"/>
    <d v="2019-12-31T00:00:00"/>
    <n v="39"/>
    <x v="3"/>
    <n v="0.04"/>
    <x v="938"/>
    <x v="960"/>
  </r>
  <r>
    <s v="YWZPT59JLSPTWMZ2AE93"/>
    <x v="4"/>
    <x v="19"/>
    <n v="4760"/>
    <x v="83"/>
    <n v="95.199999999999989"/>
    <n v="1951.6"/>
    <d v="2019-12-31T00:00:00"/>
    <n v="362"/>
    <x v="0"/>
    <n v="0.25"/>
    <x v="939"/>
    <x v="961"/>
  </r>
  <r>
    <s v="8NSHPI03M0LLSFUVO32Y"/>
    <x v="6"/>
    <x v="18"/>
    <n v="4180"/>
    <x v="316"/>
    <n v="83.6"/>
    <n v="1170.4000000000001"/>
    <d v="2019-12-31T00:00:00"/>
    <n v="62"/>
    <x v="4"/>
    <n v="0.15"/>
    <x v="940"/>
    <x v="962"/>
  </r>
  <r>
    <s v="UPOU3NFGMMU1KQ9683M9"/>
    <x v="9"/>
    <x v="9"/>
    <n v="4560"/>
    <x v="116"/>
    <n v="182.39999999999998"/>
    <n v="1140"/>
    <d v="2019-12-31T00:00:00"/>
    <n v="77"/>
    <x v="4"/>
    <n v="0.15"/>
    <x v="941"/>
    <x v="963"/>
  </r>
  <r>
    <s v="YS384647MB75PDY4MLUL"/>
    <x v="3"/>
    <x v="5"/>
    <n v="560"/>
    <x v="72"/>
    <n v="44.800000000000004"/>
    <n v="151.19999999999999"/>
    <d v="2019-12-31T00:00:00"/>
    <n v="221"/>
    <x v="0"/>
    <n v="0.25"/>
    <x v="178"/>
    <x v="180"/>
  </r>
  <r>
    <s v="0DRK8PLOFZFPSWWLMYHA"/>
    <x v="7"/>
    <x v="10"/>
    <n v="1440"/>
    <x v="119"/>
    <n v="28.799999999999997"/>
    <n v="460.79999999999995"/>
    <d v="2019-12-31T00:00:00"/>
    <n v="15"/>
    <x v="1"/>
    <n v="8.0000000000000002E-3"/>
    <x v="942"/>
    <x v="964"/>
  </r>
  <r>
    <s v="ZBMVUCA2LISNTYFCNWHJ"/>
    <x v="8"/>
    <x v="8"/>
    <n v="1050"/>
    <x v="54"/>
    <n v="73.5"/>
    <n v="283.5"/>
    <d v="2019-12-31T00:00:00"/>
    <n v="320"/>
    <x v="0"/>
    <n v="0.25"/>
    <x v="943"/>
    <x v="965"/>
  </r>
  <r>
    <s v="7BSGWG1I0MDBD024PDCA"/>
    <x v="7"/>
    <x v="8"/>
    <n v="1200"/>
    <x v="322"/>
    <n v="24"/>
    <n v="384"/>
    <d v="2019-12-31T00:00:00"/>
    <n v="187"/>
    <x v="0"/>
    <n v="0.25"/>
    <x v="846"/>
    <x v="867"/>
  </r>
  <r>
    <s v="THN1ZYH8Y2ZQQS0UEXV9"/>
    <x v="8"/>
    <x v="0"/>
    <n v="4340"/>
    <x v="166"/>
    <n v="130.19999999999999"/>
    <n v="1302"/>
    <d v="2019-12-31T00:00:00"/>
    <n v="357"/>
    <x v="0"/>
    <n v="0.25"/>
    <x v="551"/>
    <x v="559"/>
  </r>
  <r>
    <s v="LVECGXC8YI49XDT5FXIJ"/>
    <x v="7"/>
    <x v="21"/>
    <n v="4370"/>
    <x v="344"/>
    <n v="742.90000000000009"/>
    <n v="1660.6"/>
    <d v="2019-12-31T00:00:00"/>
    <n v="55"/>
    <x v="3"/>
    <n v="0.04"/>
    <x v="944"/>
    <x v="966"/>
  </r>
  <r>
    <s v="2KDKN729AGG028M8PI04"/>
    <x v="9"/>
    <x v="6"/>
    <n v="540"/>
    <x v="142"/>
    <n v="32.400000000000006"/>
    <n v="151.19999999999999"/>
    <d v="2019-12-31T00:00:00"/>
    <n v="164"/>
    <x v="0"/>
    <n v="0.25"/>
    <x v="178"/>
    <x v="180"/>
  </r>
  <r>
    <s v="ZJVGTE6PZZDP9IA1RTQA"/>
    <x v="2"/>
    <x v="13"/>
    <n v="5520"/>
    <x v="186"/>
    <n v="993.6"/>
    <n v="1380"/>
    <d v="2019-12-31T00:00:00"/>
    <n v="158"/>
    <x v="0"/>
    <n v="0.25"/>
    <x v="678"/>
    <x v="690"/>
  </r>
  <r>
    <s v="N2O9U56XQFIFA31I4TSV"/>
    <x v="4"/>
    <x v="16"/>
    <n v="810"/>
    <x v="315"/>
    <n v="97.2"/>
    <n v="380.7"/>
    <d v="2019-12-31T00:00:00"/>
    <n v="106"/>
    <x v="2"/>
    <n v="0.2"/>
    <x v="945"/>
    <x v="967"/>
  </r>
  <r>
    <s v="BG3ASQC7XOAU1BG67Y9Z"/>
    <x v="0"/>
    <x v="8"/>
    <n v="1520"/>
    <x v="291"/>
    <n v="45.599999999999994"/>
    <n v="288.8"/>
    <d v="2019-12-31T00:00:00"/>
    <n v="327"/>
    <x v="0"/>
    <n v="0.25"/>
    <x v="946"/>
    <x v="968"/>
  </r>
  <r>
    <s v="8KVAYF8INZXFDCLKY2FU"/>
    <x v="3"/>
    <x v="1"/>
    <n v="2550"/>
    <x v="337"/>
    <n v="76.5"/>
    <n v="586.5"/>
    <d v="2019-12-31T00:00:00"/>
    <n v="100"/>
    <x v="2"/>
    <n v="0.2"/>
    <x v="947"/>
    <x v="485"/>
  </r>
  <r>
    <s v="TQ8K8RLBWVJVS2W80TA4"/>
    <x v="4"/>
    <x v="17"/>
    <n v="280"/>
    <x v="31"/>
    <n v="28"/>
    <n v="109.2"/>
    <d v="2019-12-31T00:00:00"/>
    <n v="161"/>
    <x v="0"/>
    <n v="0.25"/>
    <x v="948"/>
    <x v="969"/>
  </r>
  <r>
    <s v="9OCFNZUM8VU52FTNPQNM"/>
    <x v="9"/>
    <x v="5"/>
    <n v="1296"/>
    <x v="63"/>
    <n v="103.68"/>
    <n v="194.4"/>
    <d v="2019-12-31T00:00:00"/>
    <n v="56"/>
    <x v="3"/>
    <n v="0.04"/>
    <x v="949"/>
    <x v="970"/>
  </r>
  <r>
    <s v="R3EJL9PCX84P1J1V5KRQ"/>
    <x v="0"/>
    <x v="21"/>
    <n v="1050"/>
    <x v="325"/>
    <n v="63"/>
    <n v="304.5"/>
    <d v="2019-12-31T00:00:00"/>
    <n v="253"/>
    <x v="0"/>
    <n v="0.25"/>
    <x v="950"/>
    <x v="971"/>
  </r>
  <r>
    <s v="NZOQQM3KA3NHHILXV2Q5"/>
    <x v="2"/>
    <x v="1"/>
    <n v="3933"/>
    <x v="257"/>
    <n v="589.94999999999993"/>
    <n v="2202.48"/>
    <d v="2019-12-31T00:00:00"/>
    <n v="45"/>
    <x v="3"/>
    <n v="0.04"/>
    <x v="951"/>
    <x v="972"/>
  </r>
  <r>
    <s v="ANPF1WRRJ5VVH33PSVML"/>
    <x v="8"/>
    <x v="12"/>
    <n v="4620"/>
    <x v="225"/>
    <n v="277.2"/>
    <n v="1155"/>
    <d v="2019-12-31T00:00:00"/>
    <n v="0"/>
    <x v="1"/>
    <n v="8.0000000000000002E-3"/>
    <x v="952"/>
    <x v="973"/>
  </r>
  <r>
    <s v="N4H8J1GY9I1LGCCZAPQC"/>
    <x v="1"/>
    <x v="5"/>
    <n v="2240"/>
    <x v="102"/>
    <n v="313.60000000000002"/>
    <n v="918.40000000000009"/>
    <d v="2019-12-31T00:00:00"/>
    <n v="302"/>
    <x v="0"/>
    <n v="0.25"/>
    <x v="953"/>
    <x v="974"/>
  </r>
  <r>
    <s v="QXRL0FH7373JHNJ87HVA"/>
    <x v="4"/>
    <x v="16"/>
    <n v="220"/>
    <x v="328"/>
    <n v="24.2"/>
    <n v="94.600000000000009"/>
    <d v="2019-12-31T00:00:00"/>
    <n v="140"/>
    <x v="0"/>
    <n v="0.25"/>
    <x v="954"/>
    <x v="975"/>
  </r>
  <r>
    <s v="ANUA0QRQI5V9YW6QMILZ"/>
    <x v="4"/>
    <x v="9"/>
    <n v="2400"/>
    <x v="337"/>
    <n v="144"/>
    <n v="840"/>
    <d v="2019-12-31T00:00:00"/>
    <n v="100"/>
    <x v="2"/>
    <n v="0.2"/>
    <x v="38"/>
    <x v="976"/>
  </r>
  <r>
    <s v="6AX2YPTQ27V20GAXB0OP"/>
    <x v="1"/>
    <x v="12"/>
    <n v="2170"/>
    <x v="249"/>
    <n v="21.7"/>
    <n v="802.90000000000009"/>
    <d v="2019-12-31T00:00:00"/>
    <n v="152"/>
    <x v="0"/>
    <n v="0.25"/>
    <x v="955"/>
    <x v="977"/>
  </r>
  <r>
    <s v="K189JRCHLZ9A23CW711Y"/>
    <x v="4"/>
    <x v="4"/>
    <n v="2760"/>
    <x v="83"/>
    <n v="220.79999999999998"/>
    <n v="883.19999999999993"/>
    <d v="2019-12-31T00:00:00"/>
    <n v="362"/>
    <x v="0"/>
    <n v="0.25"/>
    <x v="956"/>
    <x v="978"/>
  </r>
  <r>
    <s v="GY07XGWTAIW9AM9PSFYG"/>
    <x v="2"/>
    <x v="2"/>
    <n v="6200"/>
    <x v="162"/>
    <n v="372"/>
    <n v="3162"/>
    <d v="2019-12-31T00:00:00"/>
    <n v="273"/>
    <x v="0"/>
    <n v="0.25"/>
    <x v="957"/>
    <x v="979"/>
  </r>
  <r>
    <s v="G8MRYDY14YNRG4382LAG"/>
    <x v="3"/>
    <x v="3"/>
    <n v="2070"/>
    <x v="198"/>
    <n v="207"/>
    <n v="517.5"/>
    <d v="2019-12-31T00:00:00"/>
    <n v="72"/>
    <x v="4"/>
    <n v="0.15"/>
    <x v="958"/>
    <x v="980"/>
  </r>
  <r>
    <s v="AHC1RG36FM3HRZQDGY3Y"/>
    <x v="2"/>
    <x v="7"/>
    <n v="2178"/>
    <x v="304"/>
    <n v="239.58"/>
    <n v="1502.8200000000002"/>
    <d v="2019-12-31T00:00:00"/>
    <n v="296"/>
    <x v="0"/>
    <n v="0.25"/>
    <x v="959"/>
    <x v="981"/>
  </r>
  <r>
    <s v="6K9ITI5HQTN0K5Q9Q6WU"/>
    <x v="5"/>
    <x v="16"/>
    <n v="2280"/>
    <x v="257"/>
    <n v="91.199999999999989"/>
    <n v="364.79999999999995"/>
    <d v="2019-12-31T00:00:00"/>
    <n v="45"/>
    <x v="3"/>
    <n v="0.04"/>
    <x v="960"/>
    <x v="982"/>
  </r>
  <r>
    <s v="OCK9P4DUMN7HW4X3IYYX"/>
    <x v="6"/>
    <x v="18"/>
    <n v="1100"/>
    <x v="228"/>
    <n v="55"/>
    <n v="209"/>
    <d v="2019-12-31T00:00:00"/>
    <n v="83"/>
    <x v="4"/>
    <n v="0.15"/>
    <x v="816"/>
    <x v="983"/>
  </r>
  <r>
    <s v="OSFG7TZ4QR63XH7O83DS"/>
    <x v="2"/>
    <x v="17"/>
    <n v="1760"/>
    <x v="299"/>
    <n v="352"/>
    <n v="1460.8000000000002"/>
    <d v="2019-12-31T00:00:00"/>
    <n v="277"/>
    <x v="0"/>
    <n v="0.25"/>
    <x v="961"/>
    <x v="984"/>
  </r>
  <r>
    <s v="46FIN1T678XX60K4TIBE"/>
    <x v="5"/>
    <x v="12"/>
    <n v="3520"/>
    <x v="251"/>
    <n v="352"/>
    <n v="704"/>
    <d v="2019-12-31T00:00:00"/>
    <n v="90"/>
    <x v="4"/>
    <n v="0.15"/>
    <x v="962"/>
    <x v="985"/>
  </r>
  <r>
    <s v="VV0EZMPEAUL50KL0XJR5"/>
    <x v="2"/>
    <x v="3"/>
    <n v="3800"/>
    <x v="78"/>
    <n v="950"/>
    <n v="1330"/>
    <d v="2019-12-31T00:00:00"/>
    <n v="319"/>
    <x v="0"/>
    <n v="0.25"/>
    <x v="963"/>
    <x v="986"/>
  </r>
  <r>
    <s v="IJ95QHNKFL1EY8BE4NE4"/>
    <x v="7"/>
    <x v="16"/>
    <n v="5060"/>
    <x v="321"/>
    <n v="404.79999999999995"/>
    <n v="1922.8"/>
    <d v="2019-12-31T00:00:00"/>
    <n v="175"/>
    <x v="0"/>
    <n v="0.25"/>
    <x v="964"/>
    <x v="987"/>
  </r>
  <r>
    <s v="XDBR5FY4VYJ8SCCR8851"/>
    <x v="1"/>
    <x v="20"/>
    <n v="450"/>
    <x v="129"/>
    <n v="76.5"/>
    <n v="171"/>
    <d v="2019-12-31T00:00:00"/>
    <n v="267"/>
    <x v="0"/>
    <n v="0.25"/>
    <x v="528"/>
    <x v="536"/>
  </r>
  <r>
    <s v="U9JR2C9LTVC05L5XDK2O"/>
    <x v="2"/>
    <x v="18"/>
    <n v="1080"/>
    <x v="174"/>
    <n v="226.8"/>
    <n v="637.20000000000005"/>
    <d v="2019-12-31T00:00:00"/>
    <n v="186"/>
    <x v="0"/>
    <n v="0.25"/>
    <x v="965"/>
    <x v="988"/>
  </r>
  <r>
    <s v="KMI56VZNVF93Y24S032P"/>
    <x v="7"/>
    <x v="11"/>
    <n v="2530"/>
    <x v="19"/>
    <n v="430.09999999999997"/>
    <n v="1239.7"/>
    <d v="2019-12-31T00:00:00"/>
    <n v="48"/>
    <x v="3"/>
    <n v="0.04"/>
    <x v="966"/>
    <x v="989"/>
  </r>
  <r>
    <s v="1267MR6TUN2CDAM1LWHA"/>
    <x v="2"/>
    <x v="13"/>
    <n v="1280"/>
    <x v="22"/>
    <n v="128"/>
    <n v="396.8"/>
    <d v="2019-12-31T00:00:00"/>
    <n v="284"/>
    <x v="0"/>
    <n v="0.25"/>
    <x v="967"/>
    <x v="990"/>
  </r>
  <r>
    <s v="YG3X6J05DHZZXJJBXJ4S"/>
    <x v="6"/>
    <x v="22"/>
    <n v="1980"/>
    <x v="210"/>
    <n v="118.80000000000001"/>
    <n v="594"/>
    <d v="2019-12-31T00:00:00"/>
    <n v="28"/>
    <x v="1"/>
    <n v="8.0000000000000002E-3"/>
    <x v="968"/>
    <x v="991"/>
  </r>
  <r>
    <s v="0R7QLSIQE7LEK2M3AG75"/>
    <x v="2"/>
    <x v="5"/>
    <n v="6000"/>
    <x v="47"/>
    <n v="1140"/>
    <n v="3240"/>
    <d v="2019-12-31T00:00:00"/>
    <n v="88"/>
    <x v="4"/>
    <n v="0.15"/>
    <x v="969"/>
    <x v="992"/>
  </r>
  <r>
    <s v="H62CFQ2QODCH3YPV7LQI"/>
    <x v="2"/>
    <x v="11"/>
    <n v="240"/>
    <x v="171"/>
    <n v="14.399999999999999"/>
    <n v="228"/>
    <d v="2019-12-31T00:00:00"/>
    <n v="92"/>
    <x v="2"/>
    <n v="0.2"/>
    <x v="970"/>
    <x v="993"/>
  </r>
  <r>
    <s v="YAELDGX7N2WM7IK4D61F"/>
    <x v="8"/>
    <x v="17"/>
    <n v="3600"/>
    <x v="117"/>
    <n v="360"/>
    <n v="540"/>
    <d v="2019-12-31T00:00:00"/>
    <n v="226"/>
    <x v="0"/>
    <n v="0.25"/>
    <x v="34"/>
    <x v="34"/>
  </r>
  <r>
    <s v="QT8XH4W82VGN7JWOR1A5"/>
    <x v="3"/>
    <x v="0"/>
    <n v="3800"/>
    <x v="76"/>
    <n v="266"/>
    <n v="836"/>
    <d v="2019-12-31T00:00:00"/>
    <n v="334"/>
    <x v="0"/>
    <n v="0.25"/>
    <x v="971"/>
    <x v="994"/>
  </r>
  <r>
    <s v="1AGUVF4RTFP2F8G5NWC0"/>
    <x v="1"/>
    <x v="21"/>
    <n v="1920"/>
    <x v="198"/>
    <n v="192"/>
    <n v="787.2"/>
    <d v="2019-12-31T00:00:00"/>
    <n v="72"/>
    <x v="4"/>
    <n v="0.15"/>
    <x v="972"/>
    <x v="995"/>
  </r>
  <r>
    <s v="K7FZZZOGM4RAHOJR2LPS"/>
    <x v="5"/>
    <x v="10"/>
    <n v="176"/>
    <x v="278"/>
    <n v="7.0400000000000009"/>
    <n v="36.96"/>
    <d v="2019-12-31T00:00:00"/>
    <n v="324"/>
    <x v="0"/>
    <n v="0.25"/>
    <x v="952"/>
    <x v="996"/>
  </r>
  <r>
    <s v="9GRLSAFI35X4JH21VWFG"/>
    <x v="4"/>
    <x v="13"/>
    <n v="5270"/>
    <x v="281"/>
    <n v="474.3"/>
    <n v="2213.4"/>
    <d v="2019-12-31T00:00:00"/>
    <n v="11"/>
    <x v="1"/>
    <n v="8.0000000000000002E-3"/>
    <x v="973"/>
    <x v="997"/>
  </r>
  <r>
    <s v="6AYRYJWDKBM8IARND7P8"/>
    <x v="8"/>
    <x v="16"/>
    <n v="3420"/>
    <x v="229"/>
    <n v="307.8"/>
    <n v="923.40000000000009"/>
    <d v="2019-12-31T00:00:00"/>
    <n v="201"/>
    <x v="0"/>
    <n v="0.25"/>
    <x v="974"/>
    <x v="998"/>
  </r>
  <r>
    <s v="IYT6X7HQ7OAB525TUTQI"/>
    <x v="3"/>
    <x v="1"/>
    <n v="1950"/>
    <x v="116"/>
    <n v="156"/>
    <n v="565.5"/>
    <d v="2019-12-31T00:00:00"/>
    <n v="77"/>
    <x v="4"/>
    <n v="0.15"/>
    <x v="975"/>
    <x v="999"/>
  </r>
  <r>
    <s v="IUBW06BDIOP7DNC4L0CF"/>
    <x v="8"/>
    <x v="2"/>
    <n v="2160"/>
    <x v="257"/>
    <n v="86.4"/>
    <n v="345.6"/>
    <d v="2019-12-31T00:00:00"/>
    <n v="45"/>
    <x v="3"/>
    <n v="0.04"/>
    <x v="976"/>
    <x v="1000"/>
  </r>
  <r>
    <s v="DMCXC7MUJEYPS04IAX05"/>
    <x v="6"/>
    <x v="22"/>
    <n v="2728"/>
    <x v="328"/>
    <n v="245.52000000000004"/>
    <n v="545.6"/>
    <d v="2019-12-31T00:00:00"/>
    <n v="140"/>
    <x v="0"/>
    <n v="0.25"/>
    <x v="977"/>
    <x v="1001"/>
  </r>
  <r>
    <s v="P0K3SESO8TE3H47YZOYP"/>
    <x v="2"/>
    <x v="14"/>
    <n v="2160"/>
    <x v="185"/>
    <n v="172.8"/>
    <n v="1015.1999999999999"/>
    <d v="2019-12-31T00:00:00"/>
    <n v="272"/>
    <x v="0"/>
    <n v="0.25"/>
    <x v="978"/>
    <x v="1002"/>
  </r>
  <r>
    <s v="YARILN8MB3B9AOLSTKST"/>
    <x v="7"/>
    <x v="17"/>
    <n v="3800"/>
    <x v="81"/>
    <n v="570"/>
    <n v="1406"/>
    <d v="2019-12-31T00:00:00"/>
    <n v="65"/>
    <x v="4"/>
    <n v="0.15"/>
    <x v="979"/>
    <x v="1003"/>
  </r>
  <r>
    <s v="ALKMAVWJB81GTQQSL6RK"/>
    <x v="3"/>
    <x v="6"/>
    <n v="3360"/>
    <x v="144"/>
    <n v="134.4"/>
    <n v="571.19999999999993"/>
    <d v="2019-12-31T00:00:00"/>
    <n v="199"/>
    <x v="0"/>
    <n v="0.25"/>
    <x v="980"/>
    <x v="1004"/>
  </r>
  <r>
    <s v="XP2T7GM5535VDOP7VBSB"/>
    <x v="7"/>
    <x v="9"/>
    <n v="990"/>
    <x v="344"/>
    <n v="59.400000000000006"/>
    <n v="346.5"/>
    <d v="2019-12-31T00:00:00"/>
    <n v="55"/>
    <x v="3"/>
    <n v="0.04"/>
    <x v="981"/>
    <x v="228"/>
  </r>
  <r>
    <s v="0UASGYV07E184DVIS3EA"/>
    <x v="9"/>
    <x v="10"/>
    <n v="3000"/>
    <x v="264"/>
    <n v="270"/>
    <n v="750"/>
    <d v="2019-12-31T00:00:00"/>
    <n v="188"/>
    <x v="0"/>
    <n v="0.25"/>
    <x v="982"/>
    <x v="1005"/>
  </r>
  <r>
    <s v="54VKG11LPUY9YXUR0QIQ"/>
    <x v="9"/>
    <x v="22"/>
    <n v="3100"/>
    <x v="182"/>
    <n v="124"/>
    <n v="930"/>
    <d v="2019-12-31T00:00:00"/>
    <n v="128"/>
    <x v="0"/>
    <n v="0.25"/>
    <x v="416"/>
    <x v="420"/>
  </r>
  <r>
    <s v="XP4N8BTO38D1OUPE70WU"/>
    <x v="8"/>
    <x v="16"/>
    <n v="560"/>
    <x v="212"/>
    <n v="56"/>
    <n v="117.6"/>
    <d v="2019-12-31T00:00:00"/>
    <n v="33"/>
    <x v="3"/>
    <n v="0.04"/>
    <x v="983"/>
    <x v="1006"/>
  </r>
  <r>
    <s v="IJ3Z5G0QSCWJ97FRX8Q7"/>
    <x v="8"/>
    <x v="18"/>
    <n v="2850"/>
    <x v="313"/>
    <n v="228"/>
    <n v="798"/>
    <d v="2019-12-31T00:00:00"/>
    <n v="64"/>
    <x v="4"/>
    <n v="0.15"/>
    <x v="984"/>
    <x v="102"/>
  </r>
  <r>
    <s v="MMK7A24DSQLWQF60O2UT"/>
    <x v="5"/>
    <x v="10"/>
    <n v="1408"/>
    <x v="255"/>
    <n v="14.080000000000002"/>
    <n v="366.08000000000004"/>
    <d v="2019-12-31T00:00:00"/>
    <n v="341"/>
    <x v="0"/>
    <n v="0.25"/>
    <x v="985"/>
    <x v="1007"/>
  </r>
  <r>
    <s v="AVGIFNAMAS5MHVXIRVEV"/>
    <x v="7"/>
    <x v="18"/>
    <n v="1540"/>
    <x v="44"/>
    <n v="292.60000000000002"/>
    <n v="431.2"/>
    <d v="2019-12-31T00:00:00"/>
    <n v="91"/>
    <x v="2"/>
    <n v="0.2"/>
    <x v="986"/>
    <x v="1008"/>
  </r>
  <r>
    <s v="ZMAMIS9Q85VEYBQ3PUEU"/>
    <x v="6"/>
    <x v="12"/>
    <n v="2090"/>
    <x v="12"/>
    <n v="188.1"/>
    <n v="585.20000000000005"/>
    <d v="2019-12-31T00:00:00"/>
    <n v="321"/>
    <x v="0"/>
    <n v="0.25"/>
    <x v="75"/>
    <x v="76"/>
  </r>
  <r>
    <s v="HYG99J9IW7GXLB96VXV1"/>
    <x v="8"/>
    <x v="0"/>
    <n v="1680"/>
    <x v="316"/>
    <n v="67.2"/>
    <n v="453.6"/>
    <d v="2019-12-31T00:00:00"/>
    <n v="62"/>
    <x v="4"/>
    <n v="0.15"/>
    <x v="987"/>
    <x v="1009"/>
  </r>
  <r>
    <s v="1M98IK6E20Z1LHOUC88Z"/>
    <x v="0"/>
    <x v="14"/>
    <n v="1782.0000000000002"/>
    <x v="345"/>
    <n v="160.38"/>
    <n v="285.12000000000006"/>
    <d v="2019-12-31T00:00:00"/>
    <n v="54"/>
    <x v="3"/>
    <n v="0.04"/>
    <x v="988"/>
    <x v="1010"/>
  </r>
  <r>
    <s v="CXFGC0HXTXJSVGB70QZ2"/>
    <x v="7"/>
    <x v="16"/>
    <n v="990"/>
    <x v="129"/>
    <n v="138.6"/>
    <n v="356.4"/>
    <d v="2019-12-31T00:00:00"/>
    <n v="267"/>
    <x v="0"/>
    <n v="0.25"/>
    <x v="989"/>
    <x v="1011"/>
  </r>
  <r>
    <s v="U7HVZTKBION1NPPUS6JO"/>
    <x v="1"/>
    <x v="22"/>
    <n v="1350"/>
    <x v="153"/>
    <n v="27"/>
    <n v="351"/>
    <d v="2019-12-31T00:00:00"/>
    <n v="234"/>
    <x v="0"/>
    <n v="0.25"/>
    <x v="439"/>
    <x v="443"/>
  </r>
  <r>
    <s v="92G9Q1CNBI8X3HQXKD6W"/>
    <x v="8"/>
    <x v="6"/>
    <n v="2860"/>
    <x v="80"/>
    <n v="57.199999999999996"/>
    <n v="800.8"/>
    <d v="2019-12-31T00:00:00"/>
    <n v="363"/>
    <x v="0"/>
    <n v="0.25"/>
    <x v="990"/>
    <x v="1012"/>
  </r>
  <r>
    <s v="A8WQ7QMC8KFENL40M8S8"/>
    <x v="2"/>
    <x v="4"/>
    <n v="1116"/>
    <x v="319"/>
    <n v="44.64"/>
    <n v="513.36"/>
    <d v="2019-12-31T00:00:00"/>
    <n v="178"/>
    <x v="0"/>
    <n v="0.25"/>
    <x v="991"/>
    <x v="1013"/>
  </r>
  <r>
    <s v="66E4J8YW7SDRUYTKIJBQ"/>
    <x v="8"/>
    <x v="14"/>
    <n v="1650"/>
    <x v="83"/>
    <n v="16.5"/>
    <n v="478.5"/>
    <d v="2019-12-31T00:00:00"/>
    <n v="362"/>
    <x v="0"/>
    <n v="0.25"/>
    <x v="992"/>
    <x v="1014"/>
  </r>
  <r>
    <s v="3XTIGWLXY4EOY32HLNIN"/>
    <x v="1"/>
    <x v="19"/>
    <n v="880"/>
    <x v="37"/>
    <n v="176"/>
    <n v="440"/>
    <d v="2019-12-31T00:00:00"/>
    <n v="203"/>
    <x v="0"/>
    <n v="0.25"/>
    <x v="565"/>
    <x v="573"/>
  </r>
  <r>
    <s v="1R2MTMAG3PGHD38KL3BC"/>
    <x v="9"/>
    <x v="17"/>
    <n v="220"/>
    <x v="345"/>
    <n v="17.600000000000001"/>
    <n v="39.6"/>
    <d v="2019-12-31T00:00:00"/>
    <n v="54"/>
    <x v="3"/>
    <n v="0.04"/>
    <x v="993"/>
    <x v="1015"/>
  </r>
  <r>
    <s v="8OY3WUR2WWS2U16QWN9A"/>
    <x v="3"/>
    <x v="19"/>
    <n v="270"/>
    <x v="285"/>
    <n v="16.200000000000003"/>
    <n v="81"/>
    <d v="2019-12-31T00:00:00"/>
    <n v="86"/>
    <x v="4"/>
    <n v="0.15"/>
    <x v="994"/>
    <x v="91"/>
  </r>
  <r>
    <s v="VEX6KZTX0J6AHT23JWRJ"/>
    <x v="8"/>
    <x v="19"/>
    <n v="2850"/>
    <x v="224"/>
    <n v="114"/>
    <n v="627"/>
    <d v="2019-12-31T00:00:00"/>
    <n v="139"/>
    <x v="0"/>
    <n v="0.25"/>
    <x v="417"/>
    <x v="421"/>
  </r>
  <r>
    <s v="6SOFJ22TPG21ID90WBUX"/>
    <x v="4"/>
    <x v="17"/>
    <n v="7440"/>
    <x v="280"/>
    <n v="520.79999999999995"/>
    <n v="2976"/>
    <d v="2019-12-31T00:00:00"/>
    <n v="35"/>
    <x v="3"/>
    <n v="0.04"/>
    <x v="995"/>
    <x v="1016"/>
  </r>
  <r>
    <s v="WCMRC83NDQHR2OM9R1XR"/>
    <x v="9"/>
    <x v="18"/>
    <n v="5280"/>
    <x v="135"/>
    <n v="105.60000000000001"/>
    <n v="1214.4000000000001"/>
    <d v="2019-12-31T00:00:00"/>
    <n v="70"/>
    <x v="4"/>
    <n v="0.15"/>
    <x v="996"/>
    <x v="1017"/>
  </r>
  <r>
    <s v="A348YFS3MKWM89F1N6TY"/>
    <x v="9"/>
    <x v="16"/>
    <n v="5040"/>
    <x v="173"/>
    <n v="352.8"/>
    <n v="1260"/>
    <d v="2019-12-31T00:00:00"/>
    <n v="97"/>
    <x v="2"/>
    <n v="0.2"/>
    <x v="997"/>
    <x v="1018"/>
  </r>
  <r>
    <s v="CPKAGPNR4AX52M9HIETB"/>
    <x v="1"/>
    <x v="7"/>
    <n v="5580"/>
    <x v="294"/>
    <n v="948.6"/>
    <n v="2455.2000000000003"/>
    <d v="2019-12-31T00:00:00"/>
    <n v="304"/>
    <x v="0"/>
    <n v="0.25"/>
    <x v="998"/>
    <x v="1019"/>
  </r>
  <r>
    <s v="Q5K5TE673V4TWYDKYHQ4"/>
    <x v="6"/>
    <x v="7"/>
    <n v="770"/>
    <x v="98"/>
    <n v="7.7"/>
    <n v="231"/>
    <d v="2019-12-31T00:00:00"/>
    <n v="257"/>
    <x v="0"/>
    <n v="0.25"/>
    <x v="999"/>
    <x v="1020"/>
  </r>
  <r>
    <s v="IAZG6N5K5R0MMMJZ5NAH"/>
    <x v="1"/>
    <x v="8"/>
    <n v="880"/>
    <x v="40"/>
    <n v="114.39999999999999"/>
    <n v="396"/>
    <d v="2019-12-31T00:00:00"/>
    <n v="269"/>
    <x v="0"/>
    <n v="0.25"/>
    <x v="671"/>
    <x v="683"/>
  </r>
  <r>
    <s v="0FSC5NWWKW2688ULOMQ0"/>
    <x v="8"/>
    <x v="1"/>
    <n v="2170"/>
    <x v="294"/>
    <n v="21.7"/>
    <n v="564.20000000000005"/>
    <d v="2019-12-31T00:00:00"/>
    <n v="304"/>
    <x v="0"/>
    <n v="0.25"/>
    <x v="1000"/>
    <x v="1021"/>
  </r>
  <r>
    <s v="Y3469CTKSUFNSHV731Z9"/>
    <x v="6"/>
    <x v="17"/>
    <n v="1050"/>
    <x v="101"/>
    <n v="31.5"/>
    <n v="283.5"/>
    <d v="2019-12-31T00:00:00"/>
    <n v="112"/>
    <x v="2"/>
    <n v="0.2"/>
    <x v="702"/>
    <x v="1022"/>
  </r>
  <r>
    <s v="KVXGEEPEG1KGW2BO6VB2"/>
    <x v="3"/>
    <x v="20"/>
    <n v="270"/>
    <x v="346"/>
    <n v="13.5"/>
    <n v="54"/>
    <d v="2019-12-31T00:00:00"/>
    <n v="147"/>
    <x v="0"/>
    <n v="0.25"/>
    <x v="485"/>
    <x v="490"/>
  </r>
  <r>
    <s v="R1MIFQZDLLQQZD76QVY4"/>
    <x v="4"/>
    <x v="17"/>
    <n v="1900"/>
    <x v="43"/>
    <n v="133"/>
    <n v="608"/>
    <d v="2019-12-31T00:00:00"/>
    <n v="162"/>
    <x v="0"/>
    <n v="0.25"/>
    <x v="1001"/>
    <x v="1023"/>
  </r>
  <r>
    <s v="BTV6WFJJX5O6BSTBXZNP"/>
    <x v="2"/>
    <x v="4"/>
    <n v="3360"/>
    <x v="280"/>
    <n v="336"/>
    <n v="1377.6"/>
    <d v="2019-12-31T00:00:00"/>
    <n v="35"/>
    <x v="3"/>
    <n v="0.04"/>
    <x v="1002"/>
    <x v="1024"/>
  </r>
  <r>
    <s v="VFTPWO3HG0DY5G8QCJBF"/>
    <x v="3"/>
    <x v="10"/>
    <n v="80"/>
    <x v="144"/>
    <n v="0.8"/>
    <n v="19.2"/>
    <d v="2019-12-31T00:00:00"/>
    <n v="199"/>
    <x v="0"/>
    <n v="0.25"/>
    <x v="114"/>
    <x v="116"/>
  </r>
  <r>
    <s v="NF2JNKEVSWAE5FD2GZQG"/>
    <x v="3"/>
    <x v="18"/>
    <n v="1680"/>
    <x v="115"/>
    <n v="168"/>
    <n v="268.8"/>
    <d v="2019-12-31T00:00:00"/>
    <n v="347"/>
    <x v="0"/>
    <n v="0.25"/>
    <x v="1003"/>
    <x v="1025"/>
  </r>
  <r>
    <s v="H4A85CLKLFBA670Q683P"/>
    <x v="1"/>
    <x v="14"/>
    <n v="3528"/>
    <x v="40"/>
    <n v="70.56"/>
    <n v="1375.92"/>
    <d v="2019-12-31T00:00:00"/>
    <n v="269"/>
    <x v="0"/>
    <n v="0.25"/>
    <x v="1004"/>
    <x v="1026"/>
  </r>
  <r>
    <s v="N42JZ0UOVJKZT6BRBH8T"/>
    <x v="6"/>
    <x v="22"/>
    <n v="440"/>
    <x v="95"/>
    <n v="35.200000000000003"/>
    <n v="83.6"/>
    <d v="2019-12-31T00:00:00"/>
    <n v="228"/>
    <x v="0"/>
    <n v="0.25"/>
    <x v="1005"/>
    <x v="1027"/>
  </r>
  <r>
    <s v="7GY4Z7DBAQNQFT07O6BQ"/>
    <x v="0"/>
    <x v="17"/>
    <n v="2420"/>
    <x v="347"/>
    <n v="217.8"/>
    <n v="726"/>
    <d v="2019-12-31T00:00:00"/>
    <n v="78"/>
    <x v="4"/>
    <n v="0.15"/>
    <x v="1006"/>
    <x v="1028"/>
  </r>
  <r>
    <s v="QWQBC1PZUQUWAGO4F0SH"/>
    <x v="1"/>
    <x v="19"/>
    <n v="3450"/>
    <x v="193"/>
    <n v="690"/>
    <n v="1690.5"/>
    <d v="2019-12-31T00:00:00"/>
    <n v="25"/>
    <x v="1"/>
    <n v="8.0000000000000002E-3"/>
    <x v="1007"/>
    <x v="1029"/>
  </r>
  <r>
    <s v="KSX8DCBKMBW2FGJ7SM6O"/>
    <x v="1"/>
    <x v="21"/>
    <n v="1440"/>
    <x v="180"/>
    <n v="57.599999999999994"/>
    <n v="532.79999999999995"/>
    <d v="2019-12-31T00:00:00"/>
    <n v="208"/>
    <x v="0"/>
    <n v="0.25"/>
    <x v="1008"/>
    <x v="1030"/>
  </r>
  <r>
    <s v="GZST4DB395I8I53T2ZOD"/>
    <x v="5"/>
    <x v="22"/>
    <n v="2100"/>
    <x v="25"/>
    <n v="189"/>
    <n v="399"/>
    <d v="2019-12-31T00:00:00"/>
    <n v="198"/>
    <x v="0"/>
    <n v="0.25"/>
    <x v="1009"/>
    <x v="1031"/>
  </r>
  <r>
    <s v="8FYTUZ4WMDMT04S5E8ZZ"/>
    <x v="6"/>
    <x v="9"/>
    <n v="1920"/>
    <x v="317"/>
    <n v="19.2"/>
    <n v="384"/>
    <d v="2019-12-31T00:00:00"/>
    <n v="142"/>
    <x v="0"/>
    <n v="0.25"/>
    <x v="846"/>
    <x v="867"/>
  </r>
  <r>
    <s v="C5EUXBGEQNHAX8KU0AD6"/>
    <x v="9"/>
    <x v="15"/>
    <n v="5600"/>
    <x v="78"/>
    <n v="168"/>
    <n v="1008"/>
    <d v="2019-12-31T00:00:00"/>
    <n v="319"/>
    <x v="0"/>
    <n v="0.25"/>
    <x v="997"/>
    <x v="1032"/>
  </r>
  <r>
    <s v="NSWFH1AONQPEXV9JZXOO"/>
    <x v="2"/>
    <x v="11"/>
    <n v="480"/>
    <x v="295"/>
    <n v="120"/>
    <n v="259.20000000000005"/>
    <d v="2019-12-31T00:00:00"/>
    <n v="323"/>
    <x v="0"/>
    <n v="0.25"/>
    <x v="263"/>
    <x v="265"/>
  </r>
  <r>
    <s v="WQ4I3W8AEYLS9PDHEF95"/>
    <x v="2"/>
    <x v="17"/>
    <n v="840"/>
    <x v="256"/>
    <n v="58.8"/>
    <n v="243.6"/>
    <d v="2019-12-31T00:00:00"/>
    <n v="80"/>
    <x v="4"/>
    <n v="0.15"/>
    <x v="1010"/>
    <x v="1033"/>
  </r>
  <r>
    <s v="2WSVZCBA0COIQR2SWE52"/>
    <x v="0"/>
    <x v="2"/>
    <n v="770"/>
    <x v="325"/>
    <n v="69.3"/>
    <n v="215.6"/>
    <d v="2019-12-31T00:00:00"/>
    <n v="253"/>
    <x v="0"/>
    <n v="0.25"/>
    <x v="1011"/>
    <x v="1034"/>
  </r>
  <r>
    <s v="8R3LO5V2LHEIQTTBM3JW"/>
    <x v="6"/>
    <x v="5"/>
    <n v="2850"/>
    <x v="147"/>
    <n v="228"/>
    <n v="855"/>
    <d v="2019-12-31T00:00:00"/>
    <n v="293"/>
    <x v="0"/>
    <n v="0.25"/>
    <x v="133"/>
    <x v="135"/>
  </r>
  <r>
    <s v="EMW9JYBPH143DT4PAB7G"/>
    <x v="6"/>
    <x v="18"/>
    <n v="990"/>
    <x v="208"/>
    <n v="49.5"/>
    <n v="257.39999999999998"/>
    <d v="2019-12-31T00:00:00"/>
    <n v="144"/>
    <x v="0"/>
    <n v="0.25"/>
    <x v="1012"/>
    <x v="1035"/>
  </r>
  <r>
    <s v="FUA0ZX8G9AL6CU56C57K"/>
    <x v="7"/>
    <x v="17"/>
    <n v="1440"/>
    <x v="282"/>
    <n v="230.39999999999998"/>
    <n v="518.40000000000009"/>
    <d v="2019-12-31T00:00:00"/>
    <n v="157"/>
    <x v="0"/>
    <n v="0.25"/>
    <x v="706"/>
    <x v="719"/>
  </r>
  <r>
    <s v="3GAEDZOMCSCFSYRM9K02"/>
    <x v="1"/>
    <x v="8"/>
    <n v="1950"/>
    <x v="324"/>
    <n v="78"/>
    <n v="819"/>
    <d v="2019-12-31T00:00:00"/>
    <n v="248"/>
    <x v="0"/>
    <n v="0.25"/>
    <x v="1013"/>
    <x v="1036"/>
  </r>
  <r>
    <s v="7QIX0ZZIX5ZWUCEZLLYK"/>
    <x v="8"/>
    <x v="20"/>
    <n v="1260"/>
    <x v="94"/>
    <n v="63"/>
    <n v="239.4"/>
    <d v="2019-12-31T00:00:00"/>
    <n v="115"/>
    <x v="2"/>
    <n v="0.2"/>
    <x v="1014"/>
    <x v="1037"/>
  </r>
  <r>
    <s v="XI9QJVEJ2L6H4VPRHC0P"/>
    <x v="3"/>
    <x v="16"/>
    <n v="770"/>
    <x v="339"/>
    <n v="77"/>
    <n v="192.5"/>
    <d v="2019-12-31T00:00:00"/>
    <n v="240"/>
    <x v="0"/>
    <n v="0.25"/>
    <x v="1015"/>
    <x v="1038"/>
  </r>
  <r>
    <s v="FMCJYMCMNY2IFA897H3K"/>
    <x v="6"/>
    <x v="19"/>
    <n v="900"/>
    <x v="327"/>
    <n v="36"/>
    <n v="261"/>
    <d v="2019-12-31T00:00:00"/>
    <n v="155"/>
    <x v="0"/>
    <n v="0.25"/>
    <x v="1016"/>
    <x v="1039"/>
  </r>
  <r>
    <s v="UKTFQGO849XVQHVW6L81"/>
    <x v="4"/>
    <x v="7"/>
    <n v="5704"/>
    <x v="247"/>
    <n v="57.04"/>
    <n v="1996.3999999999999"/>
    <d v="2019-12-31T00:00:00"/>
    <n v="135"/>
    <x v="0"/>
    <n v="0.25"/>
    <x v="1017"/>
    <x v="1040"/>
  </r>
  <r>
    <s v="FN3YOKHHAVW44K1J475O"/>
    <x v="2"/>
    <x v="18"/>
    <n v="720"/>
    <x v="187"/>
    <n v="144"/>
    <n v="237.60000000000002"/>
    <d v="2019-12-31T00:00:00"/>
    <n v="310"/>
    <x v="0"/>
    <n v="0.25"/>
    <x v="1018"/>
    <x v="1041"/>
  </r>
  <r>
    <s v="JO5NPSCC0VUJ2FXPG1W6"/>
    <x v="6"/>
    <x v="8"/>
    <n v="2160"/>
    <x v="47"/>
    <n v="216"/>
    <n v="518.40000000000009"/>
    <d v="2019-12-31T00:00:00"/>
    <n v="88"/>
    <x v="4"/>
    <n v="0.15"/>
    <x v="1019"/>
    <x v="1042"/>
  </r>
  <r>
    <s v="TE0QLXUD1E3DIVYYBZR5"/>
    <x v="4"/>
    <x v="12"/>
    <n v="4840"/>
    <x v="210"/>
    <n v="919.59999999999991"/>
    <n v="2081.1999999999998"/>
    <d v="2019-12-31T00:00:00"/>
    <n v="28"/>
    <x v="1"/>
    <n v="8.0000000000000002E-3"/>
    <x v="1020"/>
    <x v="1043"/>
  </r>
  <r>
    <s v="902L243TO59HNPA4X3VI"/>
    <x v="7"/>
    <x v="14"/>
    <n v="2688"/>
    <x v="324"/>
    <n v="456.96000000000004"/>
    <n v="913.92000000000007"/>
    <d v="2019-12-31T00:00:00"/>
    <n v="248"/>
    <x v="0"/>
    <n v="0.25"/>
    <x v="1021"/>
    <x v="1044"/>
  </r>
  <r>
    <s v="YHR5JJZR5151LJEY4JSQ"/>
    <x v="2"/>
    <x v="2"/>
    <n v="1760"/>
    <x v="181"/>
    <n v="52.800000000000004"/>
    <n v="1337.6"/>
    <d v="2019-12-31T00:00:00"/>
    <n v="209"/>
    <x v="0"/>
    <n v="0.25"/>
    <x v="1022"/>
    <x v="1045"/>
  </r>
  <r>
    <s v="D8TVV5OUEWWN5AIAFIK4"/>
    <x v="9"/>
    <x v="3"/>
    <n v="1408"/>
    <x v="25"/>
    <n v="14.080000000000002"/>
    <n v="337.92"/>
    <d v="2019-12-31T00:00:00"/>
    <n v="198"/>
    <x v="0"/>
    <n v="0.25"/>
    <x v="1023"/>
    <x v="1046"/>
  </r>
  <r>
    <s v="I34F16W5SJ2RFL8XAOEB"/>
    <x v="1"/>
    <x v="7"/>
    <n v="960"/>
    <x v="337"/>
    <n v="163.19999999999999"/>
    <n v="393.6"/>
    <d v="2019-12-31T00:00:00"/>
    <n v="100"/>
    <x v="2"/>
    <n v="0.2"/>
    <x v="1024"/>
    <x v="1047"/>
  </r>
  <r>
    <s v="R58EG9VNP17LHU4PFTZS"/>
    <x v="2"/>
    <x v="7"/>
    <n v="1760"/>
    <x v="49"/>
    <n v="193.6"/>
    <n v="827.2"/>
    <d v="2019-12-31T00:00:00"/>
    <n v="174"/>
    <x v="0"/>
    <n v="0.25"/>
    <x v="785"/>
    <x v="803"/>
  </r>
  <r>
    <s v="LCTVPPAD5T6T5RYV1LX0"/>
    <x v="5"/>
    <x v="4"/>
    <n v="972"/>
    <x v="257"/>
    <n v="58.320000000000007"/>
    <n v="291.60000000000002"/>
    <d v="2019-12-31T00:00:00"/>
    <n v="45"/>
    <x v="3"/>
    <n v="0.04"/>
    <x v="1025"/>
    <x v="1048"/>
  </r>
  <r>
    <s v="2IU5XQ48UVEJ85TEJQJL"/>
    <x v="4"/>
    <x v="1"/>
    <n v="2880"/>
    <x v="140"/>
    <n v="374.4"/>
    <n v="1440"/>
    <d v="2019-12-31T00:00:00"/>
    <n v="350"/>
    <x v="0"/>
    <n v="0.25"/>
    <x v="399"/>
    <x v="403"/>
  </r>
  <r>
    <s v="J71SC36UE82R6IUZPSZ5"/>
    <x v="5"/>
    <x v="9"/>
    <n v="550"/>
    <x v="128"/>
    <n v="55"/>
    <n v="88"/>
    <d v="2019-12-31T00:00:00"/>
    <n v="71"/>
    <x v="4"/>
    <n v="0.15"/>
    <x v="1026"/>
    <x v="1049"/>
  </r>
  <r>
    <s v="BYSAWM5GHUDF7JATDKNX"/>
    <x v="1"/>
    <x v="3"/>
    <n v="1980"/>
    <x v="231"/>
    <n v="178.2"/>
    <n v="792"/>
    <d v="2019-12-31T00:00:00"/>
    <n v="154"/>
    <x v="0"/>
    <n v="0.25"/>
    <x v="184"/>
    <x v="186"/>
  </r>
  <r>
    <s v="FNBR2MYFTYKF5798IGH1"/>
    <x v="5"/>
    <x v="19"/>
    <n v="864"/>
    <x v="21"/>
    <n v="69.12"/>
    <n v="216"/>
    <d v="2019-12-31T00:00:00"/>
    <n v="353"/>
    <x v="0"/>
    <n v="0.25"/>
    <x v="432"/>
    <x v="436"/>
  </r>
  <r>
    <s v="WDPBYZJ6C7B8QWAGIUZ6"/>
    <x v="8"/>
    <x v="13"/>
    <n v="4620"/>
    <x v="223"/>
    <n v="46.2"/>
    <n v="1386"/>
    <d v="2019-12-31T00:00:00"/>
    <n v="173"/>
    <x v="0"/>
    <n v="0.25"/>
    <x v="231"/>
    <x v="233"/>
  </r>
  <r>
    <s v="OWT01B0KU45W0I9MG3NF"/>
    <x v="6"/>
    <x v="6"/>
    <n v="600"/>
    <x v="98"/>
    <n v="42"/>
    <n v="156"/>
    <d v="2019-12-31T00:00:00"/>
    <n v="257"/>
    <x v="0"/>
    <n v="0.25"/>
    <x v="1027"/>
    <x v="1050"/>
  </r>
  <r>
    <s v="HQ87FBYR0LHUC8HVBXNI"/>
    <x v="8"/>
    <x v="19"/>
    <n v="220"/>
    <x v="348"/>
    <n v="6.6000000000000005"/>
    <n v="50.599999999999994"/>
    <d v="2019-12-31T00:00:00"/>
    <n v="211"/>
    <x v="0"/>
    <n v="0.25"/>
    <x v="1028"/>
    <x v="1051"/>
  </r>
  <r>
    <s v="H35BPD1T1RCRS65KTM02"/>
    <x v="2"/>
    <x v="0"/>
    <n v="1080"/>
    <x v="128"/>
    <n v="216"/>
    <n v="756"/>
    <d v="2019-12-31T00:00:00"/>
    <n v="71"/>
    <x v="4"/>
    <n v="0.15"/>
    <x v="1029"/>
    <x v="1052"/>
  </r>
  <r>
    <s v="UIO1OARQ55ZWNZN2VPYX"/>
    <x v="7"/>
    <x v="11"/>
    <n v="3420"/>
    <x v="96"/>
    <n v="444.6"/>
    <n v="1094.4000000000001"/>
    <d v="2019-12-31T00:00:00"/>
    <n v="24"/>
    <x v="1"/>
    <n v="8.0000000000000002E-3"/>
    <x v="1030"/>
    <x v="1053"/>
  </r>
  <r>
    <s v="YU53K1CBHBMGSNKH9129"/>
    <x v="7"/>
    <x v="16"/>
    <n v="3360"/>
    <x v="262"/>
    <n v="436.8"/>
    <n v="1041.5999999999999"/>
    <d v="2019-12-31T00:00:00"/>
    <n v="7"/>
    <x v="1"/>
    <n v="8.0000000000000002E-3"/>
    <x v="1031"/>
    <x v="1054"/>
  </r>
  <r>
    <s v="WLCU57IHXW24UVOJX48F"/>
    <x v="4"/>
    <x v="3"/>
    <n v="1100"/>
    <x v="36"/>
    <n v="110"/>
    <n v="473"/>
    <d v="2019-12-31T00:00:00"/>
    <n v="85"/>
    <x v="4"/>
    <n v="0.15"/>
    <x v="1032"/>
    <x v="1055"/>
  </r>
  <r>
    <s v="NUDFUC2LLNVOU28S9EUU"/>
    <x v="1"/>
    <x v="9"/>
    <n v="4340"/>
    <x v="330"/>
    <n v="651"/>
    <n v="1258.5999999999999"/>
    <d v="2019-12-31T00:00:00"/>
    <n v="295"/>
    <x v="0"/>
    <n v="0.25"/>
    <x v="819"/>
    <x v="838"/>
  </r>
  <r>
    <s v="JEKCXRVYBXTTN8QZEAUF"/>
    <x v="5"/>
    <x v="6"/>
    <n v="1890"/>
    <x v="349"/>
    <n v="170.10000000000002"/>
    <n v="396.9"/>
    <d v="2019-12-31T00:00:00"/>
    <n v="195"/>
    <x v="0"/>
    <n v="0.25"/>
    <x v="502"/>
    <x v="508"/>
  </r>
  <r>
    <s v="C96F0TGQOPELL3GS3WL7"/>
    <x v="0"/>
    <x v="20"/>
    <n v="1890"/>
    <x v="126"/>
    <n v="132.30000000000001"/>
    <n v="434.7"/>
    <d v="2019-12-31T00:00:00"/>
    <n v="223"/>
    <x v="0"/>
    <n v="0.25"/>
    <x v="544"/>
    <x v="1056"/>
  </r>
  <r>
    <s v="9P1V7TITU3ZEW75DWXXF"/>
    <x v="2"/>
    <x v="11"/>
    <n v="5280"/>
    <x v="61"/>
    <n v="264"/>
    <n v="1953.6000000000001"/>
    <d v="2019-12-31T00:00:00"/>
    <n v="4"/>
    <x v="1"/>
    <n v="8.0000000000000002E-3"/>
    <x v="1033"/>
    <x v="1057"/>
  </r>
  <r>
    <s v="N8F724A6BE98A2J4KSZX"/>
    <x v="5"/>
    <x v="4"/>
    <n v="4760"/>
    <x v="222"/>
    <n v="238"/>
    <n v="952"/>
    <d v="2019-12-31T00:00:00"/>
    <n v="84"/>
    <x v="4"/>
    <n v="0.15"/>
    <x v="980"/>
    <x v="1058"/>
  </r>
  <r>
    <s v="ULE6OWBE6YNREMHMN4P7"/>
    <x v="5"/>
    <x v="5"/>
    <n v="2640"/>
    <x v="227"/>
    <n v="184.8"/>
    <n v="554.4"/>
    <d v="2019-12-31T00:00:00"/>
    <n v="193"/>
    <x v="0"/>
    <n v="0.25"/>
    <x v="313"/>
    <x v="316"/>
  </r>
  <r>
    <s v="JPQ6M4L8C4YHBSN01D8Y"/>
    <x v="4"/>
    <x v="20"/>
    <n v="2750"/>
    <x v="60"/>
    <n v="385"/>
    <n v="1347.5"/>
    <d v="2019-12-31T00:00:00"/>
    <n v="169"/>
    <x v="0"/>
    <n v="0.25"/>
    <x v="378"/>
    <x v="382"/>
  </r>
  <r>
    <s v="4GMGWF2IXOAQ9BWO01RP"/>
    <x v="3"/>
    <x v="19"/>
    <n v="4620"/>
    <x v="255"/>
    <n v="415.79999999999995"/>
    <n v="970.19999999999993"/>
    <d v="2019-12-31T00:00:00"/>
    <n v="341"/>
    <x v="0"/>
    <n v="0.25"/>
    <x v="542"/>
    <x v="550"/>
  </r>
  <r>
    <s v="UTO92TTMMRG8UE93QQOJ"/>
    <x v="3"/>
    <x v="5"/>
    <n v="1350"/>
    <x v="27"/>
    <n v="40.5"/>
    <n v="270"/>
    <d v="2019-12-31T00:00:00"/>
    <n v="120"/>
    <x v="2"/>
    <n v="0.2"/>
    <x v="432"/>
    <x v="356"/>
  </r>
  <r>
    <s v="EGNR2HRC0BG9M9MX6TM8"/>
    <x v="4"/>
    <x v="21"/>
    <n v="3762"/>
    <x v="350"/>
    <n v="188.1"/>
    <n v="1617.6599999999999"/>
    <d v="2019-12-31T00:00:00"/>
    <n v="160"/>
    <x v="0"/>
    <n v="0.25"/>
    <x v="1034"/>
    <x v="1059"/>
  </r>
  <r>
    <s v="BWTHFWNKAB25FGC1I0C2"/>
    <x v="8"/>
    <x v="10"/>
    <n v="1440"/>
    <x v="228"/>
    <n v="28.799999999999997"/>
    <n v="360"/>
    <d v="2019-12-31T00:00:00"/>
    <n v="83"/>
    <x v="4"/>
    <n v="0.15"/>
    <x v="432"/>
    <x v="956"/>
  </r>
  <r>
    <s v="LF0Z84M6JW2BU2KTAML4"/>
    <x v="3"/>
    <x v="0"/>
    <n v="3150"/>
    <x v="200"/>
    <n v="315"/>
    <n v="504"/>
    <d v="2019-12-31T00:00:00"/>
    <n v="132"/>
    <x v="0"/>
    <n v="0.25"/>
    <x v="1035"/>
    <x v="1060"/>
  </r>
  <r>
    <s v="Q0D36T9VOTA6MQHTH6S0"/>
    <x v="5"/>
    <x v="13"/>
    <n v="192.00000000000003"/>
    <x v="10"/>
    <n v="11.520000000000001"/>
    <n v="46.080000000000005"/>
    <d v="2019-12-31T00:00:00"/>
    <n v="116"/>
    <x v="2"/>
    <n v="0.2"/>
    <x v="1036"/>
    <x v="1061"/>
  </r>
  <r>
    <s v="QE0ULDS77DQYIUFMV1AC"/>
    <x v="1"/>
    <x v="21"/>
    <n v="2850"/>
    <x v="161"/>
    <n v="256.5"/>
    <n v="712.5"/>
    <d v="2019-12-31T00:00:00"/>
    <n v="17"/>
    <x v="1"/>
    <n v="8.0000000000000002E-3"/>
    <x v="613"/>
    <x v="625"/>
  </r>
  <r>
    <s v="U3S57C20SGT3DZLD9LGG"/>
    <x v="3"/>
    <x v="8"/>
    <n v="1710"/>
    <x v="339"/>
    <n v="68.400000000000006"/>
    <n v="290.7"/>
    <d v="2019-12-31T00:00:00"/>
    <n v="240"/>
    <x v="0"/>
    <n v="0.25"/>
    <x v="1037"/>
    <x v="1062"/>
  </r>
  <r>
    <s v="GGJ73V16M5HN3WB7PD0P"/>
    <x v="2"/>
    <x v="19"/>
    <n v="2420"/>
    <x v="297"/>
    <n v="387.2"/>
    <n v="822.8"/>
    <d v="2019-12-31T00:00:00"/>
    <n v="13"/>
    <x v="1"/>
    <n v="8.0000000000000002E-3"/>
    <x v="1038"/>
    <x v="1063"/>
  </r>
  <r>
    <s v="FXXU4UT8MFUVMDM9X3H1"/>
    <x v="4"/>
    <x v="14"/>
    <n v="3420"/>
    <x v="343"/>
    <n v="136.80000000000001"/>
    <n v="1368"/>
    <d v="2019-12-31T00:00:00"/>
    <n v="122"/>
    <x v="0"/>
    <n v="0.25"/>
    <x v="1039"/>
    <x v="1064"/>
  </r>
  <r>
    <s v="6BBGA3A6J8FRG1JLDZ08"/>
    <x v="6"/>
    <x v="19"/>
    <n v="1650"/>
    <x v="127"/>
    <n v="165"/>
    <n v="396"/>
    <d v="2019-12-31T00:00:00"/>
    <n v="285"/>
    <x v="0"/>
    <n v="0.25"/>
    <x v="671"/>
    <x v="683"/>
  </r>
  <r>
    <s v="0PMRGIOYR9JOE8LMETRJ"/>
    <x v="8"/>
    <x v="18"/>
    <n v="2400"/>
    <x v="229"/>
    <n v="144"/>
    <n v="480"/>
    <d v="2019-12-31T00:00:00"/>
    <n v="201"/>
    <x v="0"/>
    <n v="0.25"/>
    <x v="116"/>
    <x v="1065"/>
  </r>
  <r>
    <s v="27E46C3NK4GSV6MPOULL"/>
    <x v="4"/>
    <x v="21"/>
    <n v="3520"/>
    <x v="11"/>
    <n v="528"/>
    <n v="1724.8"/>
    <d v="2019-12-31T00:00:00"/>
    <n v="136"/>
    <x v="0"/>
    <n v="0.25"/>
    <x v="1040"/>
    <x v="1066"/>
  </r>
  <r>
    <s v="SZW21TXZY59PVXH8N96L"/>
    <x v="5"/>
    <x v="5"/>
    <n v="1530"/>
    <x v="278"/>
    <n v="61.2"/>
    <n v="397.8"/>
    <d v="2019-12-31T00:00:00"/>
    <n v="324"/>
    <x v="0"/>
    <n v="0.25"/>
    <x v="1041"/>
    <x v="1067"/>
  </r>
  <r>
    <s v="742WI2ZWQZ6XUA8H25I5"/>
    <x v="3"/>
    <x v="12"/>
    <n v="5600"/>
    <x v="226"/>
    <n v="504"/>
    <n v="1120"/>
    <d v="2019-12-31T00:00:00"/>
    <n v="134"/>
    <x v="0"/>
    <n v="0.25"/>
    <x v="347"/>
    <x v="350"/>
  </r>
  <r>
    <s v="LY73084G0KEZXKUT6IRX"/>
    <x v="4"/>
    <x v="3"/>
    <n v="2750"/>
    <x v="26"/>
    <n v="385"/>
    <n v="742.5"/>
    <d v="2019-12-31T00:00:00"/>
    <n v="2"/>
    <x v="1"/>
    <n v="8.0000000000000002E-3"/>
    <x v="1042"/>
    <x v="1068"/>
  </r>
  <r>
    <s v="852R0N9QL4NFLM6VSITV"/>
    <x v="8"/>
    <x v="11"/>
    <n v="1200"/>
    <x v="88"/>
    <n v="84"/>
    <n v="240"/>
    <d v="2019-12-31T00:00:00"/>
    <n v="337"/>
    <x v="0"/>
    <n v="0.25"/>
    <x v="936"/>
    <x v="958"/>
  </r>
  <r>
    <s v="PFRYWPEOVMR8MDT4C0KV"/>
    <x v="4"/>
    <x v="18"/>
    <n v="2208"/>
    <x v="219"/>
    <n v="242.88"/>
    <n v="574.08000000000004"/>
    <d v="2019-12-31T00:00:00"/>
    <n v="252"/>
    <x v="0"/>
    <n v="0.25"/>
    <x v="1043"/>
    <x v="1069"/>
  </r>
  <r>
    <s v="FFRKCXOYD0X2MIQBT3XU"/>
    <x v="7"/>
    <x v="3"/>
    <n v="2530"/>
    <x v="18"/>
    <n v="151.80000000000001"/>
    <n v="708.40000000000009"/>
    <d v="2019-12-31T00:00:00"/>
    <n v="46"/>
    <x v="3"/>
    <n v="0.04"/>
    <x v="1044"/>
    <x v="1070"/>
  </r>
  <r>
    <s v="PIV7Z9CQGH80Q900DKRQ"/>
    <x v="3"/>
    <x v="9"/>
    <n v="4560"/>
    <x v="351"/>
    <n v="91.199999999999989"/>
    <n v="1094.4000000000001"/>
    <d v="2019-12-31T00:00:00"/>
    <n v="196"/>
    <x v="0"/>
    <n v="0.25"/>
    <x v="1045"/>
    <x v="1071"/>
  </r>
  <r>
    <s v="ILT60U3TIWM0OQWVCCOB"/>
    <x v="9"/>
    <x v="11"/>
    <n v="5520"/>
    <x v="124"/>
    <n v="386.4"/>
    <n v="1104"/>
    <d v="2019-12-31T00:00:00"/>
    <n v="313"/>
    <x v="0"/>
    <n v="0.25"/>
    <x v="777"/>
    <x v="795"/>
  </r>
  <r>
    <s v="XIO1W9PBFI54C7X11ZF9"/>
    <x v="2"/>
    <x v="7"/>
    <n v="1200"/>
    <x v="166"/>
    <n v="228"/>
    <n v="900"/>
    <d v="2019-12-31T00:00:00"/>
    <n v="357"/>
    <x v="0"/>
    <n v="0.25"/>
    <x v="131"/>
    <x v="133"/>
  </r>
  <r>
    <s v="XLL01I34173FHK2544KD"/>
    <x v="6"/>
    <x v="13"/>
    <n v="3740"/>
    <x v="352"/>
    <n v="261.8"/>
    <n v="935"/>
    <d v="2019-12-31T00:00:00"/>
    <n v="288"/>
    <x v="0"/>
    <n v="0.25"/>
    <x v="868"/>
    <x v="889"/>
  </r>
  <r>
    <s v="3DGVBJZTBD91BZX31UQM"/>
    <x v="4"/>
    <x v="7"/>
    <n v="288"/>
    <x v="239"/>
    <n v="46.080000000000005"/>
    <n v="106.56"/>
    <d v="2019-12-31T00:00:00"/>
    <n v="315"/>
    <x v="0"/>
    <n v="0.25"/>
    <x v="1046"/>
    <x v="1072"/>
  </r>
  <r>
    <s v="EA2PUMUWWVUWEU744QZ4"/>
    <x v="3"/>
    <x v="2"/>
    <n v="3990"/>
    <x v="148"/>
    <n v="279.3"/>
    <n v="997.5"/>
    <d v="2019-12-31T00:00:00"/>
    <n v="322"/>
    <x v="0"/>
    <n v="0.25"/>
    <x v="750"/>
    <x v="765"/>
  </r>
  <r>
    <s v="PUTD6L412AURCP2E6GX5"/>
    <x v="5"/>
    <x v="12"/>
    <n v="5320"/>
    <x v="68"/>
    <n v="159.60000000000002"/>
    <n v="1436.3999999999999"/>
    <d v="2019-12-31T00:00:00"/>
    <n v="138"/>
    <x v="0"/>
    <n v="0.25"/>
    <x v="1047"/>
    <x v="1073"/>
  </r>
  <r>
    <s v="FIF5X4QYX3RHVPG9BO0P"/>
    <x v="6"/>
    <x v="2"/>
    <n v="7750"/>
    <x v="141"/>
    <n v="775"/>
    <n v="1472.5"/>
    <d v="2019-12-31T00:00:00"/>
    <n v="335"/>
    <x v="0"/>
    <n v="0.25"/>
    <x v="1048"/>
    <x v="1074"/>
  </r>
  <r>
    <s v="TLZ5254QX91ZD9CE89GE"/>
    <x v="9"/>
    <x v="8"/>
    <n v="800"/>
    <x v="81"/>
    <n v="56"/>
    <n v="224"/>
    <d v="2019-12-31T00:00:00"/>
    <n v="65"/>
    <x v="4"/>
    <n v="0.15"/>
    <x v="1049"/>
    <x v="1075"/>
  </r>
  <r>
    <s v="5639GZM5USWF2LXF0VZM"/>
    <x v="9"/>
    <x v="12"/>
    <n v="3120"/>
    <x v="26"/>
    <n v="280.79999999999995"/>
    <n v="904.80000000000007"/>
    <d v="2019-12-31T00:00:00"/>
    <n v="2"/>
    <x v="1"/>
    <n v="8.0000000000000002E-3"/>
    <x v="1050"/>
    <x v="1076"/>
  </r>
  <r>
    <s v="ZUPIIF4U3FJBROFWVL5H"/>
    <x v="6"/>
    <x v="11"/>
    <n v="3080"/>
    <x v="320"/>
    <n v="61.6"/>
    <n v="708.40000000000009"/>
    <d v="2019-12-31T00:00:00"/>
    <n v="68"/>
    <x v="4"/>
    <n v="0.15"/>
    <x v="820"/>
    <x v="1077"/>
  </r>
  <r>
    <s v="2G5JBOEZ8DHRW5BEQXKH"/>
    <x v="0"/>
    <x v="8"/>
    <n v="3000"/>
    <x v="199"/>
    <n v="240"/>
    <n v="540"/>
    <d v="2019-12-31T00:00:00"/>
    <n v="105"/>
    <x v="2"/>
    <n v="0.2"/>
    <x v="1051"/>
    <x v="786"/>
  </r>
  <r>
    <s v="RDD3AXII49U5LWEKZ6RP"/>
    <x v="5"/>
    <x v="17"/>
    <n v="3450"/>
    <x v="239"/>
    <n v="276"/>
    <n v="690"/>
    <d v="2019-12-31T00:00:00"/>
    <n v="315"/>
    <x v="0"/>
    <n v="0.25"/>
    <x v="394"/>
    <x v="398"/>
  </r>
  <r>
    <s v="U12KVI3I5OKZAB3RF0QW"/>
    <x v="5"/>
    <x v="7"/>
    <n v="550"/>
    <x v="243"/>
    <n v="49.5"/>
    <n v="148.5"/>
    <d v="2019-12-31T00:00:00"/>
    <n v="51"/>
    <x v="3"/>
    <n v="0.04"/>
    <x v="1042"/>
    <x v="1078"/>
  </r>
  <r>
    <s v="44NMA9XURRTSFXBAJFEE"/>
    <x v="4"/>
    <x v="12"/>
    <n v="1980"/>
    <x v="20"/>
    <n v="158.4"/>
    <n v="613.80000000000007"/>
    <d v="2019-12-31T00:00:00"/>
    <n v="266"/>
    <x v="0"/>
    <n v="0.25"/>
    <x v="1052"/>
    <x v="1079"/>
  </r>
  <r>
    <s v="ZL95ALASJ50SFQWFYK96"/>
    <x v="5"/>
    <x v="18"/>
    <n v="640"/>
    <x v="37"/>
    <n v="57.599999999999994"/>
    <n v="108.80000000000001"/>
    <d v="2019-12-31T00:00:00"/>
    <n v="203"/>
    <x v="0"/>
    <n v="0.25"/>
    <x v="1053"/>
    <x v="1080"/>
  </r>
  <r>
    <s v="DWR7VDRGWLBIF4JDHZNM"/>
    <x v="9"/>
    <x v="20"/>
    <n v="1550"/>
    <x v="123"/>
    <n v="108.5"/>
    <n v="403"/>
    <d v="2019-12-31T00:00:00"/>
    <n v="314"/>
    <x v="0"/>
    <n v="0.25"/>
    <x v="1054"/>
    <x v="1081"/>
  </r>
  <r>
    <s v="7LTZZ6EVLU58CLOHXF7J"/>
    <x v="1"/>
    <x v="22"/>
    <n v="3840"/>
    <x v="316"/>
    <n v="38.4"/>
    <n v="1766.3999999999999"/>
    <d v="2019-12-31T00:00:00"/>
    <n v="62"/>
    <x v="4"/>
    <n v="0.15"/>
    <x v="1055"/>
    <x v="1082"/>
  </r>
  <r>
    <s v="MKOAZLD1GLLJM5BY8V7C"/>
    <x v="6"/>
    <x v="20"/>
    <n v="4554"/>
    <x v="199"/>
    <n v="45.540000000000006"/>
    <n v="1320.66"/>
    <d v="2019-12-31T00:00:00"/>
    <n v="105"/>
    <x v="2"/>
    <n v="0.2"/>
    <x v="1056"/>
    <x v="1083"/>
  </r>
  <r>
    <s v="BQ593JUVJKG3QL14O0L1"/>
    <x v="8"/>
    <x v="21"/>
    <n v="2800"/>
    <x v="52"/>
    <n v="168"/>
    <n v="420"/>
    <d v="2019-12-31T00:00:00"/>
    <n v="39"/>
    <x v="3"/>
    <n v="0.04"/>
    <x v="596"/>
    <x v="1084"/>
  </r>
  <r>
    <s v="49KPQFDJOJ06QBTI1V2I"/>
    <x v="9"/>
    <x v="2"/>
    <n v="1350"/>
    <x v="230"/>
    <n v="121.5"/>
    <n v="229.5"/>
    <d v="2019-12-31T00:00:00"/>
    <n v="238"/>
    <x v="0"/>
    <n v="0.25"/>
    <x v="698"/>
    <x v="711"/>
  </r>
  <r>
    <s v="W14FVK9TKVMBQ6HLKD3H"/>
    <x v="9"/>
    <x v="20"/>
    <n v="1600"/>
    <x v="309"/>
    <n v="112"/>
    <n v="432"/>
    <d v="2019-12-31T00:00:00"/>
    <n v="50"/>
    <x v="3"/>
    <n v="0.04"/>
    <x v="603"/>
    <x v="1085"/>
  </r>
  <r>
    <s v="V1GX097LN4IIP77F9UU3"/>
    <x v="3"/>
    <x v="5"/>
    <n v="840"/>
    <x v="5"/>
    <n v="42"/>
    <n v="252"/>
    <d v="2019-12-31T00:00:00"/>
    <n v="364"/>
    <x v="0"/>
    <n v="0.25"/>
    <x v="454"/>
    <x v="458"/>
  </r>
  <r>
    <s v="4NEU05CXHIY1S10OHVB2"/>
    <x v="1"/>
    <x v="10"/>
    <n v="1736.0000000000002"/>
    <x v="30"/>
    <n v="277.76000000000005"/>
    <n v="434.00000000000006"/>
    <d v="2019-12-31T00:00:00"/>
    <n v="220"/>
    <x v="0"/>
    <n v="0.25"/>
    <x v="1057"/>
    <x v="1086"/>
  </r>
  <r>
    <s v="WQ3T0Y95AI9DMQD22Z4V"/>
    <x v="4"/>
    <x v="19"/>
    <n v="2200"/>
    <x v="316"/>
    <n v="88"/>
    <n v="1034"/>
    <d v="2019-12-31T00:00:00"/>
    <n v="62"/>
    <x v="4"/>
    <n v="0.15"/>
    <x v="1058"/>
    <x v="1087"/>
  </r>
  <r>
    <s v="6MKHW57RSZJ1I7WA1Z62"/>
    <x v="1"/>
    <x v="20"/>
    <n v="1710"/>
    <x v="192"/>
    <n v="307.8"/>
    <n v="701.1"/>
    <d v="2019-12-31T00:00:00"/>
    <n v="107"/>
    <x v="2"/>
    <n v="0.2"/>
    <x v="1059"/>
    <x v="1088"/>
  </r>
  <r>
    <s v="7ZPN6BMMFV67JQ4JC4T2"/>
    <x v="3"/>
    <x v="13"/>
    <n v="2208"/>
    <x v="353"/>
    <n v="198.72"/>
    <n v="375.36"/>
    <d v="2019-12-31T00:00:00"/>
    <n v="179"/>
    <x v="0"/>
    <n v="0.25"/>
    <x v="1060"/>
    <x v="1089"/>
  </r>
  <r>
    <s v="IJPC4JGR10YSXZMVTPUK"/>
    <x v="1"/>
    <x v="17"/>
    <n v="2304"/>
    <x v="135"/>
    <n v="345.6"/>
    <n v="806.4"/>
    <d v="2019-12-31T00:00:00"/>
    <n v="70"/>
    <x v="4"/>
    <n v="0.15"/>
    <x v="1061"/>
    <x v="1090"/>
  </r>
  <r>
    <s v="C3DUYGSROVD0DOGZA2R6"/>
    <x v="9"/>
    <x v="13"/>
    <n v="3168"/>
    <x v="79"/>
    <n v="63.36"/>
    <n v="506.88"/>
    <d v="2019-12-31T00:00:00"/>
    <n v="89"/>
    <x v="4"/>
    <n v="0.15"/>
    <x v="1062"/>
    <x v="1091"/>
  </r>
  <r>
    <s v="DV8EMRINIEYH95GCI52O"/>
    <x v="7"/>
    <x v="13"/>
    <n v="1600"/>
    <x v="186"/>
    <n v="208"/>
    <n v="464"/>
    <d v="2019-12-31T00:00:00"/>
    <n v="158"/>
    <x v="0"/>
    <n v="0.25"/>
    <x v="1063"/>
    <x v="1092"/>
  </r>
  <r>
    <s v="C5LRJA6VJN2E9Z84FCO9"/>
    <x v="4"/>
    <x v="11"/>
    <n v="6138.0000000000009"/>
    <x v="270"/>
    <n v="982.08000000000015"/>
    <n v="1595.88"/>
    <d v="2019-12-31T00:00:00"/>
    <n v="237"/>
    <x v="0"/>
    <n v="0.25"/>
    <x v="1064"/>
    <x v="1093"/>
  </r>
  <r>
    <s v="6GEI3J0NSWPHV0QMN2HC"/>
    <x v="0"/>
    <x v="5"/>
    <n v="1870"/>
    <x v="212"/>
    <n v="56.1"/>
    <n v="448.8"/>
    <d v="2019-12-31T00:00:00"/>
    <n v="33"/>
    <x v="3"/>
    <n v="0.04"/>
    <x v="1065"/>
    <x v="1091"/>
  </r>
  <r>
    <s v="ZQV3Z5773SDEW6O69FQ6"/>
    <x v="7"/>
    <x v="9"/>
    <n v="2640"/>
    <x v="114"/>
    <n v="343.2"/>
    <n v="897.6"/>
    <d v="2019-12-31T00:00:00"/>
    <n v="177"/>
    <x v="0"/>
    <n v="0.25"/>
    <x v="554"/>
    <x v="562"/>
  </r>
  <r>
    <s v="RRDWEZIHSA7XA7QJE4ES"/>
    <x v="8"/>
    <x v="6"/>
    <n v="3762"/>
    <x v="282"/>
    <n v="376.2"/>
    <n v="1090.98"/>
    <d v="2019-12-31T00:00:00"/>
    <n v="157"/>
    <x v="0"/>
    <n v="0.25"/>
    <x v="1066"/>
    <x v="1094"/>
  </r>
  <r>
    <s v="O4B2YU1GDMR5K8ZH7L6P"/>
    <x v="6"/>
    <x v="22"/>
    <n v="1170"/>
    <x v="259"/>
    <n v="81.899999999999991"/>
    <n v="351"/>
    <d v="2019-12-31T00:00:00"/>
    <n v="328"/>
    <x v="0"/>
    <n v="0.25"/>
    <x v="439"/>
    <x v="443"/>
  </r>
  <r>
    <s v="BH6HLZXNUBCDS2N2TG5G"/>
    <x v="0"/>
    <x v="2"/>
    <n v="380"/>
    <x v="321"/>
    <n v="26.6"/>
    <n v="106.4"/>
    <d v="2019-12-31T00:00:00"/>
    <n v="175"/>
    <x v="0"/>
    <n v="0.25"/>
    <x v="1067"/>
    <x v="1095"/>
  </r>
  <r>
    <s v="EOFRQYR17J72PDM4LDV3"/>
    <x v="6"/>
    <x v="7"/>
    <n v="1540"/>
    <x v="301"/>
    <n v="61.6"/>
    <n v="231"/>
    <d v="2019-12-31T00:00:00"/>
    <n v="18"/>
    <x v="1"/>
    <n v="8.0000000000000002E-3"/>
    <x v="1068"/>
    <x v="1096"/>
  </r>
  <r>
    <s v="JAFSR6CFE419OXTQPU06"/>
    <x v="0"/>
    <x v="11"/>
    <n v="4104"/>
    <x v="103"/>
    <n v="328.32"/>
    <n v="861.84000000000015"/>
    <d v="2019-12-31T00:00:00"/>
    <n v="49"/>
    <x v="3"/>
    <n v="0.04"/>
    <x v="1069"/>
    <x v="1097"/>
  </r>
  <r>
    <s v="NS4A2O1X729C8UD0ZYSF"/>
    <x v="0"/>
    <x v="2"/>
    <n v="1800"/>
    <x v="61"/>
    <n v="18"/>
    <n v="324"/>
    <d v="2019-12-31T00:00:00"/>
    <n v="4"/>
    <x v="1"/>
    <n v="8.0000000000000002E-3"/>
    <x v="1070"/>
    <x v="1098"/>
  </r>
  <r>
    <s v="SE6T1GSDWIUX7WIAHPHA"/>
    <x v="2"/>
    <x v="9"/>
    <n v="6160"/>
    <x v="152"/>
    <n v="800.8"/>
    <n v="3942.4"/>
    <d v="2019-12-31T00:00:00"/>
    <n v="289"/>
    <x v="0"/>
    <n v="0.25"/>
    <x v="1071"/>
    <x v="1099"/>
  </r>
  <r>
    <s v="62RWF2GQPW7RZUEXH078"/>
    <x v="4"/>
    <x v="0"/>
    <n v="450"/>
    <x v="354"/>
    <n v="54"/>
    <n v="225"/>
    <d v="2019-12-31T00:00:00"/>
    <n v="303"/>
    <x v="0"/>
    <n v="0.25"/>
    <x v="1072"/>
    <x v="1100"/>
  </r>
  <r>
    <s v="AKFF1YVPI9B44MBFWMEB"/>
    <x v="4"/>
    <x v="8"/>
    <n v="198"/>
    <x v="130"/>
    <n v="1.98"/>
    <n v="69.3"/>
    <d v="2019-12-31T00:00:00"/>
    <n v="275"/>
    <x v="0"/>
    <n v="0.25"/>
    <x v="91"/>
    <x v="92"/>
  </r>
  <r>
    <s v="7LN5713DZO92YVHCHD3L"/>
    <x v="6"/>
    <x v="10"/>
    <n v="1860"/>
    <x v="107"/>
    <n v="93"/>
    <n v="353.40000000000003"/>
    <d v="2019-12-31T00:00:00"/>
    <n v="32"/>
    <x v="3"/>
    <n v="0.04"/>
    <x v="1073"/>
    <x v="1101"/>
  </r>
  <r>
    <s v="6NWNV82IKDTXW3YRAUXS"/>
    <x v="0"/>
    <x v="0"/>
    <n v="1140"/>
    <x v="77"/>
    <n v="102.6"/>
    <n v="273.60000000000002"/>
    <d v="2019-12-31T00:00:00"/>
    <n v="130"/>
    <x v="0"/>
    <n v="0.25"/>
    <x v="1074"/>
    <x v="1102"/>
  </r>
  <r>
    <s v="IK115QU3F9AQM0YRHBT0"/>
    <x v="9"/>
    <x v="14"/>
    <n v="1710"/>
    <x v="271"/>
    <n v="153.9"/>
    <n v="410.4"/>
    <d v="2019-12-31T00:00:00"/>
    <n v="300"/>
    <x v="0"/>
    <n v="0.25"/>
    <x v="499"/>
    <x v="504"/>
  </r>
  <r>
    <s v="FBG42SJK7I6TOO3ULPI8"/>
    <x v="0"/>
    <x v="19"/>
    <n v="2700"/>
    <x v="65"/>
    <n v="270"/>
    <n v="486"/>
    <d v="2019-12-31T00:00:00"/>
    <n v="312"/>
    <x v="0"/>
    <n v="0.25"/>
    <x v="17"/>
    <x v="17"/>
  </r>
  <r>
    <s v="44I693Z0SI4RG38KW3YB"/>
    <x v="3"/>
    <x v="0"/>
    <n v="3456"/>
    <x v="168"/>
    <n v="69.12"/>
    <n v="933.12000000000012"/>
    <d v="2019-12-31T00:00:00"/>
    <n v="247"/>
    <x v="0"/>
    <n v="0.25"/>
    <x v="1075"/>
    <x v="1103"/>
  </r>
  <r>
    <s v="8Q4XYCVWVMARGA6XYTOJ"/>
    <x v="5"/>
    <x v="6"/>
    <n v="3840"/>
    <x v="228"/>
    <n v="153.6"/>
    <n v="768"/>
    <d v="2019-12-31T00:00:00"/>
    <n v="83"/>
    <x v="4"/>
    <n v="0.15"/>
    <x v="300"/>
    <x v="1104"/>
  </r>
  <r>
    <s v="E0217KU9OMKXWWDE9AR4"/>
    <x v="8"/>
    <x v="2"/>
    <n v="648"/>
    <x v="253"/>
    <n v="6.48"/>
    <n v="181.44"/>
    <d v="2019-12-31T00:00:00"/>
    <n v="129"/>
    <x v="0"/>
    <n v="0.25"/>
    <x v="1076"/>
    <x v="1105"/>
  </r>
  <r>
    <s v="XWTZ0T1NYA9SXTQ2VQR0"/>
    <x v="8"/>
    <x v="21"/>
    <n v="720"/>
    <x v="12"/>
    <n v="64.800000000000011"/>
    <n v="208.79999999999998"/>
    <d v="2019-12-31T00:00:00"/>
    <n v="321"/>
    <x v="0"/>
    <n v="0.25"/>
    <x v="1077"/>
    <x v="1106"/>
  </r>
  <r>
    <s v="6ZQUJDTJPIWEHH3917RS"/>
    <x v="6"/>
    <x v="5"/>
    <n v="3780"/>
    <x v="52"/>
    <n v="189"/>
    <n v="869.4"/>
    <d v="2019-12-31T00:00:00"/>
    <n v="39"/>
    <x v="3"/>
    <n v="0.04"/>
    <x v="1078"/>
    <x v="1107"/>
  </r>
  <r>
    <s v="QBA5Y2NCDKZ3GQW25GF8"/>
    <x v="4"/>
    <x v="4"/>
    <n v="1980"/>
    <x v="299"/>
    <n v="59.400000000000006"/>
    <n v="910.8"/>
    <d v="2019-12-31T00:00:00"/>
    <n v="277"/>
    <x v="0"/>
    <n v="0.25"/>
    <x v="1079"/>
    <x v="1108"/>
  </r>
  <r>
    <s v="9SCDGCMSUJ080GOGOKB5"/>
    <x v="8"/>
    <x v="4"/>
    <n v="576"/>
    <x v="165"/>
    <n v="34.56"/>
    <n v="97.92"/>
    <d v="2019-12-31T00:00:00"/>
    <n v="183"/>
    <x v="0"/>
    <n v="0.25"/>
    <x v="1080"/>
    <x v="793"/>
  </r>
  <r>
    <s v="BXXA1Q66VQBJJGJXRIP0"/>
    <x v="5"/>
    <x v="5"/>
    <n v="2394"/>
    <x v="22"/>
    <n v="143.64000000000001"/>
    <n v="646.38000000000011"/>
    <d v="2019-12-31T00:00:00"/>
    <n v="284"/>
    <x v="0"/>
    <n v="0.25"/>
    <x v="1081"/>
    <x v="1109"/>
  </r>
  <r>
    <s v="I0ZVF98MGW43VXUF2ELF"/>
    <x v="9"/>
    <x v="13"/>
    <n v="1800"/>
    <x v="104"/>
    <n v="162"/>
    <n v="342"/>
    <d v="2019-12-31T00:00:00"/>
    <n v="340"/>
    <x v="0"/>
    <n v="0.25"/>
    <x v="315"/>
    <x v="318"/>
  </r>
  <r>
    <s v="YTPOHZ4IX2L4OTXXFLHY"/>
    <x v="9"/>
    <x v="3"/>
    <n v="400"/>
    <x v="328"/>
    <n v="20"/>
    <n v="72"/>
    <d v="2019-12-31T00:00:00"/>
    <n v="140"/>
    <x v="0"/>
    <n v="0.25"/>
    <x v="1082"/>
    <x v="1110"/>
  </r>
  <r>
    <s v="FT6GNIPHP34KWK796Y94"/>
    <x v="7"/>
    <x v="0"/>
    <n v="2310"/>
    <x v="43"/>
    <n v="184.8"/>
    <n v="877.8"/>
    <d v="2019-12-31T00:00:00"/>
    <n v="162"/>
    <x v="0"/>
    <n v="0.25"/>
    <x v="144"/>
    <x v="146"/>
  </r>
  <r>
    <s v="JTJY74XHNT4H2JZI8TGF"/>
    <x v="9"/>
    <x v="1"/>
    <n v="380"/>
    <x v="225"/>
    <n v="30.4"/>
    <n v="98.800000000000011"/>
    <d v="2019-12-31T00:00:00"/>
    <n v="0"/>
    <x v="1"/>
    <n v="8.0000000000000002E-3"/>
    <x v="1083"/>
    <x v="1111"/>
  </r>
  <r>
    <s v="7YHKR8PO8N7UFV0NHGER"/>
    <x v="9"/>
    <x v="7"/>
    <n v="560"/>
    <x v="95"/>
    <n v="16.8"/>
    <n v="100.8"/>
    <d v="2019-12-31T00:00:00"/>
    <n v="228"/>
    <x v="0"/>
    <n v="0.25"/>
    <x v="1084"/>
    <x v="1112"/>
  </r>
  <r>
    <s v="1AZ3U17QX5SO3BV2EFV7"/>
    <x v="3"/>
    <x v="5"/>
    <n v="2800"/>
    <x v="276"/>
    <n v="28"/>
    <n v="812"/>
    <d v="2019-12-31T00:00:00"/>
    <n v="358"/>
    <x v="0"/>
    <n v="0.25"/>
    <x v="1085"/>
    <x v="1113"/>
  </r>
  <r>
    <s v="E5XNMNZVQD2N16OHGX7I"/>
    <x v="6"/>
    <x v="11"/>
    <n v="1920"/>
    <x v="216"/>
    <n v="19.2"/>
    <n v="499.20000000000005"/>
    <d v="2019-12-31T00:00:00"/>
    <n v="354"/>
    <x v="0"/>
    <n v="0.25"/>
    <x v="469"/>
    <x v="473"/>
  </r>
  <r>
    <s v="AIE5CJ4K30IK6N41G7D7"/>
    <x v="8"/>
    <x v="3"/>
    <n v="4400"/>
    <x v="293"/>
    <n v="264"/>
    <n v="880"/>
    <d v="2019-12-31T00:00:00"/>
    <n v="27"/>
    <x v="1"/>
    <n v="8.0000000000000002E-3"/>
    <x v="266"/>
    <x v="268"/>
  </r>
  <r>
    <s v="7RQ0156KXIOPW3NJHA3U"/>
    <x v="0"/>
    <x v="11"/>
    <n v="1330"/>
    <x v="160"/>
    <n v="66.5"/>
    <n v="399"/>
    <d v="2019-12-31T00:00:00"/>
    <n v="305"/>
    <x v="0"/>
    <n v="0.25"/>
    <x v="1009"/>
    <x v="1031"/>
  </r>
  <r>
    <s v="NCK3UJKG0QUA23QO4AEY"/>
    <x v="4"/>
    <x v="15"/>
    <n v="1350"/>
    <x v="250"/>
    <n v="270"/>
    <n v="378"/>
    <d v="2019-12-31T00:00:00"/>
    <n v="34"/>
    <x v="3"/>
    <n v="0.04"/>
    <x v="1086"/>
    <x v="1114"/>
  </r>
  <r>
    <s v="5IUVAJGIYX9DJKF5X7MM"/>
    <x v="6"/>
    <x v="8"/>
    <n v="3740"/>
    <x v="109"/>
    <n v="37.400000000000006"/>
    <n v="1122"/>
    <d v="2019-12-31T00:00:00"/>
    <n v="283"/>
    <x v="0"/>
    <n v="0.25"/>
    <x v="1087"/>
    <x v="1115"/>
  </r>
  <r>
    <s v="XRTETZXVCZPWBHTQ8KZ3"/>
    <x v="3"/>
    <x v="0"/>
    <n v="3450"/>
    <x v="162"/>
    <n v="310.5"/>
    <n v="690"/>
    <d v="2019-12-31T00:00:00"/>
    <n v="273"/>
    <x v="0"/>
    <n v="0.25"/>
    <x v="394"/>
    <x v="398"/>
  </r>
  <r>
    <s v="2SKXIJAI73SBV8Q0GGJJ"/>
    <x v="5"/>
    <x v="15"/>
    <n v="310"/>
    <x v="14"/>
    <n v="15.5"/>
    <n v="58.9"/>
    <d v="2019-12-31T00:00:00"/>
    <n v="331"/>
    <x v="0"/>
    <n v="0.25"/>
    <x v="1088"/>
    <x v="1116"/>
  </r>
  <r>
    <s v="LXKH82LFOMMJ6VY9HAGM"/>
    <x v="7"/>
    <x v="21"/>
    <n v="880"/>
    <x v="96"/>
    <n v="140.80000000000001"/>
    <n v="352"/>
    <d v="2019-12-31T00:00:00"/>
    <n v="24"/>
    <x v="1"/>
    <n v="8.0000000000000002E-3"/>
    <x v="1089"/>
    <x v="1117"/>
  </r>
  <r>
    <s v="5VWKF83QR3GKAGU0GAGP"/>
    <x v="4"/>
    <x v="18"/>
    <n v="5270"/>
    <x v="355"/>
    <n v="474.3"/>
    <n v="2108"/>
    <d v="2019-12-31T00:00:00"/>
    <n v="279"/>
    <x v="0"/>
    <n v="0.25"/>
    <x v="1090"/>
    <x v="1118"/>
  </r>
  <r>
    <s v="IH6SPDRQZ63WAG2NWTUI"/>
    <x v="8"/>
    <x v="15"/>
    <n v="1960"/>
    <x v="56"/>
    <n v="78.400000000000006"/>
    <n v="372.40000000000003"/>
    <d v="2019-12-31T00:00:00"/>
    <n v="244"/>
    <x v="0"/>
    <n v="0.25"/>
    <x v="1091"/>
    <x v="1119"/>
  </r>
  <r>
    <s v="WI6YVE3810ZX9MEQSPUB"/>
    <x v="5"/>
    <x v="16"/>
    <n v="4400"/>
    <x v="172"/>
    <n v="396"/>
    <n v="660"/>
    <d v="2019-12-31T00:00:00"/>
    <n v="251"/>
    <x v="0"/>
    <n v="0.25"/>
    <x v="155"/>
    <x v="157"/>
  </r>
  <r>
    <s v="SXCN00SCJHM6DMYZTTZN"/>
    <x v="5"/>
    <x v="2"/>
    <n v="1440"/>
    <x v="175"/>
    <n v="57.599999999999994"/>
    <n v="331.2"/>
    <d v="2019-12-31T00:00:00"/>
    <n v="29"/>
    <x v="1"/>
    <n v="8.0000000000000002E-3"/>
    <x v="1092"/>
    <x v="1120"/>
  </r>
  <r>
    <s v="X54Y0TOW43Z7P4KTAVDB"/>
    <x v="9"/>
    <x v="20"/>
    <n v="220"/>
    <x v="33"/>
    <n v="19.8"/>
    <n v="57.199999999999996"/>
    <d v="2019-12-31T00:00:00"/>
    <n v="242"/>
    <x v="0"/>
    <n v="0.25"/>
    <x v="1093"/>
    <x v="1121"/>
  </r>
  <r>
    <s v="HJDRW0FQYWVNHVR8OZ64"/>
    <x v="3"/>
    <x v="17"/>
    <n v="280"/>
    <x v="66"/>
    <n v="22.400000000000002"/>
    <n v="72.8"/>
    <d v="2019-12-31T00:00:00"/>
    <n v="63"/>
    <x v="4"/>
    <n v="0.15"/>
    <x v="1094"/>
    <x v="1122"/>
  </r>
  <r>
    <s v="FDMYNIE6JYLCLFMR74T8"/>
    <x v="2"/>
    <x v="0"/>
    <n v="770"/>
    <x v="16"/>
    <n v="69.3"/>
    <n v="238.70000000000002"/>
    <d v="2019-12-31T00:00:00"/>
    <n v="241"/>
    <x v="0"/>
    <n v="0.25"/>
    <x v="1"/>
    <x v="1"/>
  </r>
  <r>
    <s v="674K88SKLW66F25QS8I1"/>
    <x v="7"/>
    <x v="3"/>
    <n v="1408"/>
    <x v="356"/>
    <n v="154.88000000000002"/>
    <n v="506.88"/>
    <d v="2019-12-31T00:00:00"/>
    <n v="264"/>
    <x v="0"/>
    <n v="0.25"/>
    <x v="1095"/>
    <x v="1123"/>
  </r>
  <r>
    <s v="EX9AVF5HGUDVA86HEF9L"/>
    <x v="3"/>
    <x v="18"/>
    <n v="2100"/>
    <x v="289"/>
    <n v="147"/>
    <n v="588"/>
    <d v="2019-12-31T00:00:00"/>
    <n v="229"/>
    <x v="0"/>
    <n v="0.25"/>
    <x v="892"/>
    <x v="916"/>
  </r>
  <r>
    <s v="X2E56DH0FWB7LR9U9CTN"/>
    <x v="7"/>
    <x v="20"/>
    <n v="2640"/>
    <x v="11"/>
    <n v="396"/>
    <n v="1135.2"/>
    <d v="2019-12-31T00:00:00"/>
    <n v="136"/>
    <x v="0"/>
    <n v="0.25"/>
    <x v="1096"/>
    <x v="1124"/>
  </r>
  <r>
    <s v="41TB5TY8DS9FZHVU5P2O"/>
    <x v="7"/>
    <x v="0"/>
    <n v="7130"/>
    <x v="206"/>
    <n v="71.3"/>
    <n v="1853.8"/>
    <d v="2019-12-31T00:00:00"/>
    <n v="16"/>
    <x v="1"/>
    <n v="8.0000000000000002E-3"/>
    <x v="1097"/>
    <x v="1125"/>
  </r>
  <r>
    <s v="1Y2OPHXM53FXIS0LU0JI"/>
    <x v="5"/>
    <x v="14"/>
    <n v="1530"/>
    <x v="335"/>
    <n v="15.3"/>
    <n v="290.7"/>
    <d v="2019-12-31T00:00:00"/>
    <n v="249"/>
    <x v="0"/>
    <n v="0.25"/>
    <x v="1037"/>
    <x v="1062"/>
  </r>
  <r>
    <s v="241RMAEZ4MRZM33QMFC1"/>
    <x v="6"/>
    <x v="16"/>
    <n v="160"/>
    <x v="168"/>
    <n v="16"/>
    <n v="28.799999999999997"/>
    <d v="2019-12-31T00:00:00"/>
    <n v="247"/>
    <x v="0"/>
    <n v="0.25"/>
    <x v="181"/>
    <x v="183"/>
  </r>
  <r>
    <s v="7OTHGOU9AOI5PYT0W37J"/>
    <x v="2"/>
    <x v="17"/>
    <n v="864"/>
    <x v="257"/>
    <n v="112.32000000000001"/>
    <n v="492.48"/>
    <d v="2019-12-31T00:00:00"/>
    <n v="45"/>
    <x v="3"/>
    <n v="0.04"/>
    <x v="1098"/>
    <x v="1126"/>
  </r>
  <r>
    <s v="1GNYWOXU7L7H5VF895LJ"/>
    <x v="8"/>
    <x v="6"/>
    <n v="3230"/>
    <x v="288"/>
    <n v="32.299999999999997"/>
    <n v="839.80000000000007"/>
    <d v="2019-12-31T00:00:00"/>
    <n v="197"/>
    <x v="0"/>
    <n v="0.25"/>
    <x v="1099"/>
    <x v="1127"/>
  </r>
  <r>
    <s v="TX8UW59QQC5HZ675JKZX"/>
    <x v="6"/>
    <x v="0"/>
    <n v="2200"/>
    <x v="150"/>
    <n v="132"/>
    <n v="638"/>
    <d v="2019-12-31T00:00:00"/>
    <n v="44"/>
    <x v="3"/>
    <n v="0.04"/>
    <x v="1100"/>
    <x v="1128"/>
  </r>
  <r>
    <s v="23BNK3ESMYMZW7JF4ZJN"/>
    <x v="7"/>
    <x v="16"/>
    <n v="1400"/>
    <x v="262"/>
    <n v="196"/>
    <n v="546"/>
    <d v="2019-12-31T00:00:00"/>
    <n v="7"/>
    <x v="1"/>
    <n v="8.0000000000000002E-3"/>
    <x v="1101"/>
    <x v="1129"/>
  </r>
  <r>
    <s v="H8206O72QKLMBRUX6C1U"/>
    <x v="3"/>
    <x v="20"/>
    <n v="1040"/>
    <x v="351"/>
    <n v="72.8"/>
    <n v="249.60000000000002"/>
    <d v="2019-12-31T00:00:00"/>
    <n v="196"/>
    <x v="0"/>
    <n v="0.25"/>
    <x v="849"/>
    <x v="870"/>
  </r>
  <r>
    <s v="3EIH2ZOQELG9BLV9NDE6"/>
    <x v="5"/>
    <x v="16"/>
    <n v="2520"/>
    <x v="239"/>
    <n v="252"/>
    <n v="680.40000000000009"/>
    <d v="2019-12-31T00:00:00"/>
    <n v="315"/>
    <x v="0"/>
    <n v="0.25"/>
    <x v="1102"/>
    <x v="1130"/>
  </r>
  <r>
    <s v="WD0DLGPHXNHS5EUJI3PI"/>
    <x v="0"/>
    <x v="16"/>
    <n v="1650"/>
    <x v="51"/>
    <n v="66"/>
    <n v="429"/>
    <d v="2019-12-31T00:00:00"/>
    <n v="338"/>
    <x v="0"/>
    <n v="0.25"/>
    <x v="1103"/>
    <x v="1131"/>
  </r>
  <r>
    <s v="BY4CZ5ZOJYMO860I4HIZ"/>
    <x v="9"/>
    <x v="3"/>
    <n v="540"/>
    <x v="162"/>
    <n v="16.200000000000003"/>
    <n v="86.4"/>
    <d v="2019-12-31T00:00:00"/>
    <n v="273"/>
    <x v="0"/>
    <n v="0.25"/>
    <x v="20"/>
    <x v="1132"/>
  </r>
  <r>
    <s v="HYYG570Q5APNDLEV0LAQ"/>
    <x v="3"/>
    <x v="5"/>
    <n v="720"/>
    <x v="115"/>
    <n v="7.1999999999999993"/>
    <n v="108"/>
    <d v="2019-12-31T00:00:00"/>
    <n v="347"/>
    <x v="0"/>
    <n v="0.25"/>
    <x v="87"/>
    <x v="88"/>
  </r>
  <r>
    <s v="EOU4W7U0DM6J3U06WUYY"/>
    <x v="9"/>
    <x v="10"/>
    <n v="770"/>
    <x v="49"/>
    <n v="77"/>
    <n v="207.89999999999998"/>
    <d v="2019-12-31T00:00:00"/>
    <n v="174"/>
    <x v="0"/>
    <n v="0.25"/>
    <x v="1104"/>
    <x v="1133"/>
  </r>
  <r>
    <s v="EOX0VLLM3V89E393B8Z6"/>
    <x v="1"/>
    <x v="0"/>
    <n v="2880"/>
    <x v="285"/>
    <n v="230.39999999999998"/>
    <n v="1382.4"/>
    <d v="2019-12-31T00:00:00"/>
    <n v="86"/>
    <x v="4"/>
    <n v="0.15"/>
    <x v="1105"/>
    <x v="1134"/>
  </r>
  <r>
    <s v="RNI4AQEP4RCRV00X41L8"/>
    <x v="6"/>
    <x v="22"/>
    <n v="4080"/>
    <x v="29"/>
    <n v="122.4"/>
    <n v="1142.3999999999999"/>
    <d v="2019-12-31T00:00:00"/>
    <n v="326"/>
    <x v="0"/>
    <n v="0.25"/>
    <x v="1106"/>
    <x v="1135"/>
  </r>
  <r>
    <s v="AQYAORR2KLYS8M0EVLU7"/>
    <x v="7"/>
    <x v="12"/>
    <n v="550"/>
    <x v="341"/>
    <n v="60.5"/>
    <n v="236.5"/>
    <d v="2019-12-31T00:00:00"/>
    <n v="281"/>
    <x v="0"/>
    <n v="0.25"/>
    <x v="1107"/>
    <x v="1136"/>
  </r>
  <r>
    <s v="Z3VHJ29667EXAHXKULZN"/>
    <x v="7"/>
    <x v="7"/>
    <n v="6720"/>
    <x v="31"/>
    <n v="1008"/>
    <n v="2284.7999999999997"/>
    <d v="2019-12-31T00:00:00"/>
    <n v="161"/>
    <x v="0"/>
    <n v="0.25"/>
    <x v="1108"/>
    <x v="1137"/>
  </r>
  <r>
    <s v="J6EZNDZI9GR1HBM2S5OH"/>
    <x v="7"/>
    <x v="22"/>
    <n v="1760"/>
    <x v="29"/>
    <n v="316.8"/>
    <n v="686.4"/>
    <d v="2019-12-31T00:00:00"/>
    <n v="326"/>
    <x v="0"/>
    <n v="0.25"/>
    <x v="265"/>
    <x v="267"/>
  </r>
  <r>
    <s v="EDKVX53T1ZUKAFXHIVP9"/>
    <x v="4"/>
    <x v="4"/>
    <n v="2850"/>
    <x v="10"/>
    <n v="399"/>
    <n v="826.5"/>
    <d v="2019-12-31T00:00:00"/>
    <n v="116"/>
    <x v="2"/>
    <n v="0.2"/>
    <x v="1109"/>
    <x v="1138"/>
  </r>
  <r>
    <s v="XQMVT5AH1GB5Q5SU4P7W"/>
    <x v="8"/>
    <x v="19"/>
    <n v="1920"/>
    <x v="220"/>
    <n v="57.599999999999994"/>
    <n v="556.79999999999995"/>
    <d v="2019-12-31T00:00:00"/>
    <n v="67"/>
    <x v="4"/>
    <n v="0.15"/>
    <x v="1110"/>
    <x v="1139"/>
  </r>
  <r>
    <s v="7GWH7VPLA9Y79GNXZ4ZS"/>
    <x v="9"/>
    <x v="14"/>
    <n v="3906"/>
    <x v="123"/>
    <n v="390.6"/>
    <n v="1015.56"/>
    <d v="2019-12-31T00:00:00"/>
    <n v="314"/>
    <x v="0"/>
    <n v="0.25"/>
    <x v="1111"/>
    <x v="1140"/>
  </r>
  <r>
    <s v="ZIJEJA4NE6HDYP9QDLAL"/>
    <x v="9"/>
    <x v="11"/>
    <n v="1440"/>
    <x v="282"/>
    <n v="115.19999999999999"/>
    <n v="345.6"/>
    <d v="2019-12-31T00:00:00"/>
    <n v="157"/>
    <x v="0"/>
    <n v="0.25"/>
    <x v="5"/>
    <x v="5"/>
  </r>
  <r>
    <s v="R6CYHO5W4K84C8YC3NLK"/>
    <x v="0"/>
    <x v="4"/>
    <n v="2040"/>
    <x v="309"/>
    <n v="204"/>
    <n v="510"/>
    <d v="2019-12-31T00:00:00"/>
    <n v="50"/>
    <x v="3"/>
    <n v="0.04"/>
    <x v="1112"/>
    <x v="1141"/>
  </r>
  <r>
    <s v="V3GUARD7LJP7G8C6G2LZ"/>
    <x v="9"/>
    <x v="13"/>
    <n v="2250"/>
    <x v="34"/>
    <n v="90"/>
    <n v="585"/>
    <d v="2019-12-31T00:00:00"/>
    <n v="311"/>
    <x v="0"/>
    <n v="0.25"/>
    <x v="1113"/>
    <x v="1142"/>
  </r>
  <r>
    <s v="9L99LHBDAYO0XV3V46XS"/>
    <x v="0"/>
    <x v="18"/>
    <n v="2160"/>
    <x v="20"/>
    <n v="172.8"/>
    <n v="324"/>
    <d v="2019-12-31T00:00:00"/>
    <n v="266"/>
    <x v="0"/>
    <n v="0.25"/>
    <x v="533"/>
    <x v="541"/>
  </r>
  <r>
    <s v="I1IWW0L6NL0L7MH7LP91"/>
    <x v="4"/>
    <x v="6"/>
    <n v="120"/>
    <x v="242"/>
    <n v="7.1999999999999993"/>
    <n v="54"/>
    <d v="2019-12-31T00:00:00"/>
    <n v="262"/>
    <x v="0"/>
    <n v="0.25"/>
    <x v="485"/>
    <x v="490"/>
  </r>
  <r>
    <s v="BK06IC8ABVN61QJQCPHP"/>
    <x v="3"/>
    <x v="3"/>
    <n v="3600"/>
    <x v="279"/>
    <n v="324"/>
    <n v="936"/>
    <d v="2019-12-31T00:00:00"/>
    <n v="42"/>
    <x v="3"/>
    <n v="0.04"/>
    <x v="1114"/>
    <x v="1143"/>
  </r>
  <r>
    <s v="MDOFQ9LOJHORU7GIPEND"/>
    <x v="6"/>
    <x v="18"/>
    <n v="1900"/>
    <x v="293"/>
    <n v="19"/>
    <n v="513"/>
    <d v="2019-12-31T00:00:00"/>
    <n v="27"/>
    <x v="1"/>
    <n v="8.0000000000000002E-3"/>
    <x v="1115"/>
    <x v="1144"/>
  </r>
  <r>
    <s v="BPCE5VXG80SBNO7CRR2N"/>
    <x v="0"/>
    <x v="18"/>
    <n v="990"/>
    <x v="128"/>
    <n v="19.8"/>
    <n v="287.10000000000002"/>
    <d v="2019-12-31T00:00:00"/>
    <n v="71"/>
    <x v="4"/>
    <n v="0.15"/>
    <x v="1116"/>
    <x v="1145"/>
  </r>
  <r>
    <s v="SEZF7J38MATCBBOC0LEN"/>
    <x v="6"/>
    <x v="11"/>
    <n v="1540"/>
    <x v="56"/>
    <n v="61.6"/>
    <n v="246.4"/>
    <d v="2019-12-31T00:00:00"/>
    <n v="244"/>
    <x v="0"/>
    <n v="0.25"/>
    <x v="717"/>
    <x v="731"/>
  </r>
  <r>
    <s v="AHVF7I95YMKQ9IACYYBU"/>
    <x v="2"/>
    <x v="3"/>
    <n v="1330"/>
    <x v="255"/>
    <n v="172.89999999999998"/>
    <n v="758.1"/>
    <d v="2019-12-31T00:00:00"/>
    <n v="341"/>
    <x v="0"/>
    <n v="0.25"/>
    <x v="768"/>
    <x v="784"/>
  </r>
  <r>
    <s v="MPYYBDJ0R6OZDIX3ZZ1U"/>
    <x v="6"/>
    <x v="4"/>
    <n v="640"/>
    <x v="321"/>
    <n v="19.2"/>
    <n v="185.6"/>
    <d v="2019-12-31T00:00:00"/>
    <n v="175"/>
    <x v="0"/>
    <n v="0.25"/>
    <x v="1117"/>
    <x v="1146"/>
  </r>
  <r>
    <s v="OO8M2SDZ1N2S0ORXHW4P"/>
    <x v="2"/>
    <x v="0"/>
    <n v="1760"/>
    <x v="42"/>
    <n v="369.6"/>
    <n v="563.20000000000005"/>
    <d v="2019-12-31T00:00:00"/>
    <n v="38"/>
    <x v="3"/>
    <n v="0.04"/>
    <x v="1118"/>
    <x v="1147"/>
  </r>
  <r>
    <s v="6FWQV0C9ZY905Y0PB8L5"/>
    <x v="0"/>
    <x v="22"/>
    <n v="3600"/>
    <x v="44"/>
    <n v="108"/>
    <n v="756"/>
    <d v="2019-12-31T00:00:00"/>
    <n v="91"/>
    <x v="2"/>
    <n v="0.2"/>
    <x v="1119"/>
    <x v="191"/>
  </r>
  <r>
    <s v="PJL6DU56I3X4WH8CW7S0"/>
    <x v="1"/>
    <x v="15"/>
    <n v="1120"/>
    <x v="336"/>
    <n v="123.2"/>
    <n v="347.2"/>
    <d v="2019-12-31T00:00:00"/>
    <n v="349"/>
    <x v="0"/>
    <n v="0.25"/>
    <x v="1120"/>
    <x v="1148"/>
  </r>
  <r>
    <s v="2OTSVPR75OJJ5HWAJH57"/>
    <x v="8"/>
    <x v="7"/>
    <n v="2250"/>
    <x v="252"/>
    <n v="45"/>
    <n v="540"/>
    <d v="2019-12-31T00:00:00"/>
    <n v="69"/>
    <x v="4"/>
    <n v="0.15"/>
    <x v="533"/>
    <x v="894"/>
  </r>
  <r>
    <s v="GVCV8GRDF0S4ANUSEI4E"/>
    <x v="3"/>
    <x v="15"/>
    <n v="2520"/>
    <x v="284"/>
    <n v="126"/>
    <n v="453.6"/>
    <d v="2019-12-31T00:00:00"/>
    <n v="286"/>
    <x v="0"/>
    <n v="0.25"/>
    <x v="160"/>
    <x v="162"/>
  </r>
  <r>
    <s v="DFDKR0C1CPMTNMTHWN9Z"/>
    <x v="5"/>
    <x v="16"/>
    <n v="3840"/>
    <x v="14"/>
    <n v="268.8"/>
    <n v="1113.5999999999999"/>
    <d v="2019-12-31T00:00:00"/>
    <n v="331"/>
    <x v="0"/>
    <n v="0.25"/>
    <x v="1121"/>
    <x v="1149"/>
  </r>
  <r>
    <s v="PNQEVT1I4Z1S43GYBGGF"/>
    <x v="1"/>
    <x v="0"/>
    <n v="570"/>
    <x v="357"/>
    <n v="79.800000000000011"/>
    <n v="239.4"/>
    <d v="2019-12-31T00:00:00"/>
    <n v="3"/>
    <x v="1"/>
    <n v="8.0000000000000002E-3"/>
    <x v="1122"/>
    <x v="1150"/>
  </r>
  <r>
    <s v="2B6BM11BIVVE4NRN5W6B"/>
    <x v="5"/>
    <x v="2"/>
    <n v="1656"/>
    <x v="157"/>
    <n v="49.68"/>
    <n v="281.52"/>
    <d v="2019-12-31T00:00:00"/>
    <n v="93"/>
    <x v="2"/>
    <n v="0.2"/>
    <x v="1123"/>
    <x v="1151"/>
  </r>
  <r>
    <s v="8PK0JIDIL6SKINBK38SZ"/>
    <x v="8"/>
    <x v="10"/>
    <n v="2420"/>
    <x v="87"/>
    <n v="242"/>
    <n v="556.59999999999991"/>
    <d v="2019-12-31T00:00:00"/>
    <n v="36"/>
    <x v="3"/>
    <n v="0.04"/>
    <x v="1124"/>
    <x v="1152"/>
  </r>
  <r>
    <s v="M46DZGOB5JA3SULLA2IO"/>
    <x v="6"/>
    <x v="11"/>
    <n v="1080"/>
    <x v="334"/>
    <n v="21.6"/>
    <n v="237.60000000000002"/>
    <d v="2019-12-31T00:00:00"/>
    <n v="167"/>
    <x v="0"/>
    <n v="0.25"/>
    <x v="1018"/>
    <x v="1041"/>
  </r>
  <r>
    <s v="XO2UMZF32NDBCLLEMJ2P"/>
    <x v="4"/>
    <x v="6"/>
    <n v="1540"/>
    <x v="206"/>
    <n v="184.8"/>
    <n v="477.40000000000003"/>
    <d v="2019-12-31T00:00:00"/>
    <n v="16"/>
    <x v="1"/>
    <n v="8.0000000000000002E-3"/>
    <x v="1125"/>
    <x v="1153"/>
  </r>
  <r>
    <s v="FMIGQSQYT5ABEOG3JDG8"/>
    <x v="6"/>
    <x v="10"/>
    <n v="3840"/>
    <x v="257"/>
    <n v="38.4"/>
    <n v="1075.2"/>
    <d v="2019-12-31T00:00:00"/>
    <n v="45"/>
    <x v="3"/>
    <n v="0.04"/>
    <x v="1126"/>
    <x v="1154"/>
  </r>
  <r>
    <s v="3WWRF807NJGZKH1KEV6P"/>
    <x v="6"/>
    <x v="16"/>
    <n v="2250"/>
    <x v="89"/>
    <n v="22.5"/>
    <n v="562.5"/>
    <d v="2019-12-31T00:00:00"/>
    <n v="143"/>
    <x v="0"/>
    <n v="0.25"/>
    <x v="711"/>
    <x v="725"/>
  </r>
  <r>
    <s v="8I20YW4A36LGZCQLOAJQ"/>
    <x v="5"/>
    <x v="21"/>
    <n v="720"/>
    <x v="41"/>
    <n v="64.800000000000011"/>
    <n v="208.79999999999998"/>
    <d v="2019-12-31T00:00:00"/>
    <n v="191"/>
    <x v="0"/>
    <n v="0.25"/>
    <x v="1077"/>
    <x v="1106"/>
  </r>
  <r>
    <s v="6MUBT7EJ4H9I2UDURGCV"/>
    <x v="3"/>
    <x v="16"/>
    <n v="190"/>
    <x v="345"/>
    <n v="11.399999999999999"/>
    <n v="34.200000000000003"/>
    <d v="2019-12-31T00:00:00"/>
    <n v="54"/>
    <x v="3"/>
    <n v="0.04"/>
    <x v="1127"/>
    <x v="1155"/>
  </r>
  <r>
    <s v="JCUIK5BYPLNZE2V8O5PQ"/>
    <x v="3"/>
    <x v="22"/>
    <n v="1200"/>
    <x v="308"/>
    <n v="120"/>
    <n v="288"/>
    <d v="2019-12-31T00:00:00"/>
    <n v="276"/>
    <x v="0"/>
    <n v="0.25"/>
    <x v="353"/>
    <x v="356"/>
  </r>
  <r>
    <s v="YOBYWHCRXU7UTM9ZT823"/>
    <x v="0"/>
    <x v="1"/>
    <n v="1215"/>
    <x v="300"/>
    <n v="12.15"/>
    <n v="315.89999999999998"/>
    <d v="2019-12-31T00:00:00"/>
    <n v="256"/>
    <x v="0"/>
    <n v="0.25"/>
    <x v="1128"/>
    <x v="1156"/>
  </r>
  <r>
    <s v="FWMJOSIM2BN47KOIKONY"/>
    <x v="6"/>
    <x v="20"/>
    <n v="3150"/>
    <x v="112"/>
    <n v="94.5"/>
    <n v="819"/>
    <d v="2019-12-31T00:00:00"/>
    <n v="250"/>
    <x v="0"/>
    <n v="0.25"/>
    <x v="1013"/>
    <x v="1036"/>
  </r>
  <r>
    <s v="SQF4LFL8VXNN5JSPF8PU"/>
    <x v="9"/>
    <x v="9"/>
    <n v="660"/>
    <x v="82"/>
    <n v="59.400000000000006"/>
    <n v="158.4"/>
    <d v="2019-12-31T00:00:00"/>
    <n v="254"/>
    <x v="0"/>
    <n v="0.25"/>
    <x v="635"/>
    <x v="789"/>
  </r>
  <r>
    <s v="VJKPL1LH9KE4DN56E3CX"/>
    <x v="3"/>
    <x v="20"/>
    <n v="7750"/>
    <x v="49"/>
    <n v="155"/>
    <n v="1705"/>
    <d v="2019-12-31T00:00:00"/>
    <n v="174"/>
    <x v="0"/>
    <n v="0.25"/>
    <x v="534"/>
    <x v="542"/>
  </r>
  <r>
    <s v="7E0H21WT5FX42W7VEZEZ"/>
    <x v="2"/>
    <x v="7"/>
    <n v="1650"/>
    <x v="148"/>
    <n v="495"/>
    <n v="412.5"/>
    <d v="2019-12-31T00:00:00"/>
    <n v="322"/>
    <x v="0"/>
    <n v="0.25"/>
    <x v="831"/>
    <x v="850"/>
  </r>
  <r>
    <s v="LC8IRWMI04CWRO5K8J0P"/>
    <x v="9"/>
    <x v="0"/>
    <n v="2880"/>
    <x v="168"/>
    <n v="115.19999999999999"/>
    <n v="547.20000000000005"/>
    <d v="2019-12-31T00:00:00"/>
    <n v="247"/>
    <x v="0"/>
    <n v="0.25"/>
    <x v="598"/>
    <x v="609"/>
  </r>
  <r>
    <s v="44H0AQYBZ3YXML1SYA49"/>
    <x v="2"/>
    <x v="3"/>
    <n v="2520"/>
    <x v="357"/>
    <n v="453.6"/>
    <n v="1260"/>
    <d v="2019-12-31T00:00:00"/>
    <n v="3"/>
    <x v="1"/>
    <n v="8.0000000000000002E-3"/>
    <x v="1129"/>
    <x v="1157"/>
  </r>
  <r>
    <s v="4AK7B82B6FD93H8QIG6N"/>
    <x v="0"/>
    <x v="4"/>
    <n v="2880"/>
    <x v="91"/>
    <n v="115.19999999999999"/>
    <n v="864"/>
    <d v="2019-12-31T00:00:00"/>
    <n v="245"/>
    <x v="0"/>
    <n v="0.25"/>
    <x v="721"/>
    <x v="736"/>
  </r>
  <r>
    <s v="01EY423SA9VFCZTWSZHV"/>
    <x v="6"/>
    <x v="17"/>
    <n v="216"/>
    <x v="230"/>
    <n v="6.4800000000000013"/>
    <n v="60.480000000000011"/>
    <d v="2019-12-31T00:00:00"/>
    <n v="238"/>
    <x v="0"/>
    <n v="0.25"/>
    <x v="1130"/>
    <x v="1158"/>
  </r>
  <r>
    <s v="TOKNJ3T1GTYM3396876Y"/>
    <x v="3"/>
    <x v="4"/>
    <n v="1440"/>
    <x v="356"/>
    <n v="86.4"/>
    <n v="345.6"/>
    <d v="2019-12-31T00:00:00"/>
    <n v="264"/>
    <x v="0"/>
    <n v="0.25"/>
    <x v="5"/>
    <x v="5"/>
  </r>
  <r>
    <s v="W6HUQHEUPHOR77CTAKYA"/>
    <x v="5"/>
    <x v="5"/>
    <n v="2400"/>
    <x v="208"/>
    <n v="168"/>
    <n v="672"/>
    <d v="2019-12-31T00:00:00"/>
    <n v="144"/>
    <x v="0"/>
    <n v="0.25"/>
    <x v="38"/>
    <x v="38"/>
  </r>
  <r>
    <s v="TFXT9WKQJSBXHXH3TTMF"/>
    <x v="4"/>
    <x v="12"/>
    <n v="4080"/>
    <x v="300"/>
    <n v="571.19999999999993"/>
    <n v="1876.8000000000002"/>
    <d v="2019-12-31T00:00:00"/>
    <n v="256"/>
    <x v="0"/>
    <n v="0.25"/>
    <x v="1131"/>
    <x v="1159"/>
  </r>
  <r>
    <s v="QC9UWWWCXM7OR2QJ0GLU"/>
    <x v="6"/>
    <x v="7"/>
    <n v="1800"/>
    <x v="325"/>
    <n v="36"/>
    <n v="306"/>
    <d v="2019-12-31T00:00:00"/>
    <n v="253"/>
    <x v="0"/>
    <n v="0.25"/>
    <x v="137"/>
    <x v="139"/>
  </r>
  <r>
    <s v="5ODUQAVQHRCUK32OYDZN"/>
    <x v="9"/>
    <x v="6"/>
    <n v="3990"/>
    <x v="349"/>
    <n v="279.3"/>
    <n v="1037.3999999999999"/>
    <d v="2019-12-31T00:00:00"/>
    <n v="195"/>
    <x v="0"/>
    <n v="0.25"/>
    <x v="1132"/>
    <x v="1160"/>
  </r>
  <r>
    <s v="M638PUQJSC0L1KOVZ6M1"/>
    <x v="7"/>
    <x v="3"/>
    <n v="1400"/>
    <x v="101"/>
    <n v="252"/>
    <n v="700"/>
    <d v="2019-12-31T00:00:00"/>
    <n v="112"/>
    <x v="2"/>
    <n v="0.2"/>
    <x v="204"/>
    <x v="1161"/>
  </r>
  <r>
    <s v="GUUT7ZOV13L6QJI9M0F4"/>
    <x v="2"/>
    <x v="20"/>
    <n v="840"/>
    <x v="306"/>
    <n v="184.8"/>
    <n v="781.2"/>
    <d v="2019-12-31T00:00:00"/>
    <n v="348"/>
    <x v="0"/>
    <n v="0.25"/>
    <x v="1133"/>
    <x v="1162"/>
  </r>
  <r>
    <s v="OFC9IIESY6DLS5B9EIV2"/>
    <x v="3"/>
    <x v="11"/>
    <n v="440"/>
    <x v="108"/>
    <n v="35.200000000000003"/>
    <n v="66"/>
    <d v="2019-12-31T00:00:00"/>
    <n v="351"/>
    <x v="0"/>
    <n v="0.25"/>
    <x v="1134"/>
    <x v="1163"/>
  </r>
  <r>
    <s v="Q8EEB05MD57XDSFIJOG9"/>
    <x v="2"/>
    <x v="22"/>
    <n v="2640"/>
    <x v="176"/>
    <n v="422.40000000000003"/>
    <n v="2059.1999999999998"/>
    <d v="2019-12-31T00:00:00"/>
    <n v="270"/>
    <x v="0"/>
    <n v="0.25"/>
    <x v="1135"/>
    <x v="1164"/>
  </r>
  <r>
    <s v="3X8LYE707IJ1KX7YV7H9"/>
    <x v="1"/>
    <x v="3"/>
    <n v="1216"/>
    <x v="162"/>
    <n v="36.480000000000004"/>
    <n v="316.16000000000003"/>
    <d v="2019-12-31T00:00:00"/>
    <n v="273"/>
    <x v="0"/>
    <n v="0.25"/>
    <x v="535"/>
    <x v="543"/>
  </r>
  <r>
    <s v="L06OEDWRUTESKNA6TCMY"/>
    <x v="4"/>
    <x v="4"/>
    <n v="2240"/>
    <x v="66"/>
    <n v="291.2"/>
    <n v="1075.2"/>
    <d v="2019-12-31T00:00:00"/>
    <n v="63"/>
    <x v="4"/>
    <n v="0.15"/>
    <x v="402"/>
    <x v="1165"/>
  </r>
  <r>
    <s v="6NNVTU7KOGZ0WIW1WJ0A"/>
    <x v="4"/>
    <x v="11"/>
    <n v="2790"/>
    <x v="353"/>
    <n v="167.39999999999998"/>
    <n v="1227.6000000000001"/>
    <d v="2019-12-31T00:00:00"/>
    <n v="179"/>
    <x v="0"/>
    <n v="0.25"/>
    <x v="612"/>
    <x v="623"/>
  </r>
  <r>
    <s v="CO49Z9WS2UUBKEDISLIO"/>
    <x v="4"/>
    <x v="12"/>
    <n v="144"/>
    <x v="39"/>
    <n v="25.92"/>
    <n v="46.080000000000005"/>
    <d v="2019-12-31T00:00:00"/>
    <n v="236"/>
    <x v="0"/>
    <n v="0.25"/>
    <x v="1136"/>
    <x v="1166"/>
  </r>
  <r>
    <s v="6CFRN5E4WTLNDTYJMTKB"/>
    <x v="0"/>
    <x v="2"/>
    <n v="5456"/>
    <x v="47"/>
    <n v="218.24"/>
    <n v="1364"/>
    <d v="2019-12-31T00:00:00"/>
    <n v="88"/>
    <x v="4"/>
    <n v="0.15"/>
    <x v="1137"/>
    <x v="1167"/>
  </r>
  <r>
    <s v="LM4PC3II3XHM15BPHC4H"/>
    <x v="5"/>
    <x v="13"/>
    <n v="2480"/>
    <x v="197"/>
    <n v="49.6"/>
    <n v="545.6"/>
    <d v="2019-12-31T00:00:00"/>
    <n v="87"/>
    <x v="4"/>
    <n v="0.15"/>
    <x v="1138"/>
    <x v="1168"/>
  </r>
  <r>
    <s v="608N7KEZ6SYDFLQA2B2V"/>
    <x v="3"/>
    <x v="1"/>
    <n v="750"/>
    <x v="163"/>
    <n v="45"/>
    <n v="195"/>
    <d v="2019-12-31T00:00:00"/>
    <n v="124"/>
    <x v="0"/>
    <n v="0.25"/>
    <x v="1139"/>
    <x v="1169"/>
  </r>
  <r>
    <s v="SV41BNNT5HGT4FLW15I3"/>
    <x v="2"/>
    <x v="19"/>
    <n v="5208.0000000000009"/>
    <x v="333"/>
    <n v="208.32000000000005"/>
    <n v="4687.2000000000007"/>
    <d v="2019-12-31T00:00:00"/>
    <n v="263"/>
    <x v="0"/>
    <n v="0.25"/>
    <x v="1140"/>
    <x v="1170"/>
  </r>
  <r>
    <s v="X5J8MKLFE12M2D44MVXR"/>
    <x v="1"/>
    <x v="2"/>
    <n v="660"/>
    <x v="10"/>
    <n v="92.4"/>
    <n v="178.2"/>
    <d v="2019-12-31T00:00:00"/>
    <n v="116"/>
    <x v="2"/>
    <n v="0.2"/>
    <x v="1141"/>
    <x v="1078"/>
  </r>
  <r>
    <s v="1AHKB54E05JS2VQKSO32"/>
    <x v="6"/>
    <x v="0"/>
    <n v="720"/>
    <x v="358"/>
    <n v="36"/>
    <n v="208.79999999999998"/>
    <d v="2019-12-31T00:00:00"/>
    <n v="214"/>
    <x v="0"/>
    <n v="0.25"/>
    <x v="1077"/>
    <x v="1106"/>
  </r>
  <r>
    <s v="QGE712GRF9LBCVU1NBFG"/>
    <x v="5"/>
    <x v="9"/>
    <n v="1840"/>
    <x v="167"/>
    <n v="165.6"/>
    <n v="331.2"/>
    <d v="2019-12-31T00:00:00"/>
    <n v="287"/>
    <x v="0"/>
    <n v="0.25"/>
    <x v="297"/>
    <x v="300"/>
  </r>
  <r>
    <s v="EVIT0HEJT7UPSBU3D93O"/>
    <x v="3"/>
    <x v="6"/>
    <n v="496"/>
    <x v="311"/>
    <n v="29.760000000000005"/>
    <n v="99.2"/>
    <d v="2019-12-31T00:00:00"/>
    <n v="101"/>
    <x v="2"/>
    <n v="0.2"/>
    <x v="1142"/>
    <x v="1171"/>
  </r>
  <r>
    <s v="LVYGP0VJ4DNLDCKWD1K2"/>
    <x v="8"/>
    <x v="5"/>
    <n v="3840"/>
    <x v="164"/>
    <n v="345.6"/>
    <n v="960"/>
    <d v="2019-12-31T00:00:00"/>
    <n v="66"/>
    <x v="4"/>
    <n v="0.15"/>
    <x v="770"/>
    <x v="1172"/>
  </r>
  <r>
    <s v="L2RMKK0YA1BRESZJDAHI"/>
    <x v="3"/>
    <x v="5"/>
    <n v="1350"/>
    <x v="195"/>
    <n v="67.5"/>
    <n v="405"/>
    <d v="2019-12-31T00:00:00"/>
    <n v="53"/>
    <x v="3"/>
    <n v="0.04"/>
    <x v="512"/>
    <x v="519"/>
  </r>
  <r>
    <s v="OU63EZ9707IMEZT7T5FU"/>
    <x v="2"/>
    <x v="12"/>
    <n v="3750"/>
    <x v="325"/>
    <n v="562.5"/>
    <n v="3450"/>
    <d v="2019-12-31T00:00:00"/>
    <n v="253"/>
    <x v="0"/>
    <n v="0.25"/>
    <x v="1143"/>
    <x v="1173"/>
  </r>
  <r>
    <s v="UBCTYJLCZR2J6W7LI5KR"/>
    <x v="8"/>
    <x v="4"/>
    <n v="960"/>
    <x v="59"/>
    <n v="9.6"/>
    <n v="182.39999999999998"/>
    <d v="2019-12-31T00:00:00"/>
    <n v="121"/>
    <x v="0"/>
    <n v="0.25"/>
    <x v="12"/>
    <x v="12"/>
  </r>
  <r>
    <s v="ATS50S6CJ41OGUJTAGFO"/>
    <x v="0"/>
    <x v="4"/>
    <n v="3990"/>
    <x v="105"/>
    <n v="199.5"/>
    <n v="877.8"/>
    <d v="2019-12-31T00:00:00"/>
    <n v="81"/>
    <x v="4"/>
    <n v="0.15"/>
    <x v="1144"/>
    <x v="1174"/>
  </r>
  <r>
    <s v="0GG273MMBZV3UJHJOYQE"/>
    <x v="1"/>
    <x v="1"/>
    <n v="2470"/>
    <x v="324"/>
    <n v="444.6"/>
    <n v="864.5"/>
    <d v="2019-12-31T00:00:00"/>
    <n v="248"/>
    <x v="0"/>
    <n v="0.25"/>
    <x v="1145"/>
    <x v="1175"/>
  </r>
  <r>
    <s v="FM1VQ1OR8O53V9DC3SPK"/>
    <x v="9"/>
    <x v="18"/>
    <n v="1550"/>
    <x v="131"/>
    <n v="139.5"/>
    <n v="279"/>
    <d v="2019-12-31T00:00:00"/>
    <n v="146"/>
    <x v="0"/>
    <n v="0.25"/>
    <x v="1146"/>
    <x v="1176"/>
  </r>
  <r>
    <s v="856KLA2ALIO9VKUF7G1X"/>
    <x v="2"/>
    <x v="12"/>
    <n v="720"/>
    <x v="340"/>
    <n v="165.6"/>
    <n v="475.20000000000005"/>
    <d v="2019-12-31T00:00:00"/>
    <n v="330"/>
    <x v="0"/>
    <n v="0.25"/>
    <x v="720"/>
    <x v="734"/>
  </r>
  <r>
    <s v="3AP0Y937L51U97HUA5QL"/>
    <x v="1"/>
    <x v="21"/>
    <n v="3420"/>
    <x v="267"/>
    <n v="171"/>
    <n v="1368"/>
    <d v="2019-12-31T00:00:00"/>
    <n v="216"/>
    <x v="0"/>
    <n v="0.25"/>
    <x v="1039"/>
    <x v="1064"/>
  </r>
  <r>
    <s v="M6GTZOJXVBNMV5UGKN1Y"/>
    <x v="8"/>
    <x v="14"/>
    <n v="1440"/>
    <x v="128"/>
    <n v="144"/>
    <n v="345.6"/>
    <d v="2019-12-31T00:00:00"/>
    <n v="71"/>
    <x v="4"/>
    <n v="0.15"/>
    <x v="1147"/>
    <x v="1177"/>
  </r>
  <r>
    <s v="0CNEMDCKXBABDG496ZLK"/>
    <x v="0"/>
    <x v="2"/>
    <n v="1408"/>
    <x v="126"/>
    <n v="70.400000000000006"/>
    <n v="323.84000000000003"/>
    <d v="2019-12-31T00:00:00"/>
    <n v="223"/>
    <x v="0"/>
    <n v="0.25"/>
    <x v="1148"/>
    <x v="1178"/>
  </r>
  <r>
    <s v="PTD8D2MDPHPNELTSFCB6"/>
    <x v="3"/>
    <x v="14"/>
    <n v="3230"/>
    <x v="201"/>
    <n v="258.39999999999998"/>
    <n v="775.19999999999993"/>
    <d v="2019-12-31T00:00:00"/>
    <n v="57"/>
    <x v="3"/>
    <n v="0.04"/>
    <x v="1149"/>
    <x v="1179"/>
  </r>
  <r>
    <s v="XZCAHOQ7EOFETBI959BQ"/>
    <x v="0"/>
    <x v="10"/>
    <n v="4200"/>
    <x v="78"/>
    <n v="294"/>
    <n v="1260"/>
    <d v="2019-12-31T00:00:00"/>
    <n v="319"/>
    <x v="0"/>
    <n v="0.25"/>
    <x v="1150"/>
    <x v="1180"/>
  </r>
  <r>
    <s v="8TKOZVAGRM9DXST1YWEW"/>
    <x v="7"/>
    <x v="18"/>
    <n v="6417"/>
    <x v="133"/>
    <n v="898.38000000000011"/>
    <n v="2245.9499999999998"/>
    <d v="2019-12-31T00:00:00"/>
    <n v="329"/>
    <x v="0"/>
    <n v="0.25"/>
    <x v="1151"/>
    <x v="1181"/>
  </r>
  <r>
    <s v="BT98LABJ93ZG5P6RMHSG"/>
    <x v="6"/>
    <x v="5"/>
    <n v="1197"/>
    <x v="194"/>
    <n v="119.7"/>
    <n v="335.15999999999997"/>
    <d v="2019-12-31T00:00:00"/>
    <n v="37"/>
    <x v="3"/>
    <n v="0.04"/>
    <x v="1152"/>
    <x v="1182"/>
  </r>
  <r>
    <s v="N161VJO87CXT0W0BFELZ"/>
    <x v="3"/>
    <x v="0"/>
    <n v="1440"/>
    <x v="348"/>
    <n v="144"/>
    <n v="360"/>
    <d v="2019-12-31T00:00:00"/>
    <n v="211"/>
    <x v="0"/>
    <n v="0.25"/>
    <x v="442"/>
    <x v="446"/>
  </r>
  <r>
    <s v="HI9WS2N9BELGFOS37PRM"/>
    <x v="8"/>
    <x v="17"/>
    <n v="960"/>
    <x v="83"/>
    <n v="38.4"/>
    <n v="172.8"/>
    <d v="2019-12-31T00:00:00"/>
    <n v="362"/>
    <x v="0"/>
    <n v="0.25"/>
    <x v="437"/>
    <x v="441"/>
  </r>
  <r>
    <s v="2R2M4S5G627GT5IW43G0"/>
    <x v="5"/>
    <x v="8"/>
    <n v="2850"/>
    <x v="43"/>
    <n v="57"/>
    <n v="598.5"/>
    <d v="2019-12-31T00:00:00"/>
    <n v="162"/>
    <x v="0"/>
    <n v="0.25"/>
    <x v="126"/>
    <x v="128"/>
  </r>
  <r>
    <s v="VXCDK8878PUDLFR79O9I"/>
    <x v="2"/>
    <x v="21"/>
    <n v="6000"/>
    <x v="91"/>
    <n v="1800"/>
    <n v="2100"/>
    <d v="2019-12-31T00:00:00"/>
    <n v="245"/>
    <x v="0"/>
    <n v="0.25"/>
    <x v="1153"/>
    <x v="1183"/>
  </r>
  <r>
    <s v="5BDZMI973MALC6TQ9JJX"/>
    <x v="0"/>
    <x v="13"/>
    <n v="2640"/>
    <x v="31"/>
    <n v="184.8"/>
    <n v="554.4"/>
    <d v="2019-12-31T00:00:00"/>
    <n v="161"/>
    <x v="0"/>
    <n v="0.25"/>
    <x v="313"/>
    <x v="316"/>
  </r>
  <r>
    <s v="XDD37QROUF6I6PMYDYQY"/>
    <x v="9"/>
    <x v="21"/>
    <n v="1080"/>
    <x v="151"/>
    <n v="97.2"/>
    <n v="162"/>
    <d v="2019-12-31T00:00:00"/>
    <n v="255"/>
    <x v="0"/>
    <n v="0.25"/>
    <x v="293"/>
    <x v="296"/>
  </r>
  <r>
    <s v="52JR98YG04QKJ7Y0WESI"/>
    <x v="8"/>
    <x v="0"/>
    <n v="528"/>
    <x v="349"/>
    <n v="21.12"/>
    <n v="110.88000000000001"/>
    <d v="2019-12-31T00:00:00"/>
    <n v="195"/>
    <x v="0"/>
    <n v="0.25"/>
    <x v="1154"/>
    <x v="1184"/>
  </r>
  <r>
    <s v="87325G6RVKTY9SATBYHS"/>
    <x v="2"/>
    <x v="16"/>
    <n v="1800"/>
    <x v="183"/>
    <n v="342"/>
    <n v="1008"/>
    <d v="2019-12-31T00:00:00"/>
    <n v="94"/>
    <x v="2"/>
    <n v="0.2"/>
    <x v="1155"/>
    <x v="1185"/>
  </r>
  <r>
    <s v="UAGYNHNYHKYGGWVFO3SR"/>
    <x v="4"/>
    <x v="9"/>
    <n v="1458"/>
    <x v="192"/>
    <n v="262.44"/>
    <n v="379.08000000000004"/>
    <d v="2019-12-31T00:00:00"/>
    <n v="107"/>
    <x v="2"/>
    <n v="0.2"/>
    <x v="1156"/>
    <x v="1186"/>
  </r>
  <r>
    <s v="5JWL9FN6KFAPAEWN4IYI"/>
    <x v="0"/>
    <x v="6"/>
    <n v="2250"/>
    <x v="115"/>
    <n v="157.5"/>
    <n v="495"/>
    <d v="2019-12-31T00:00:00"/>
    <n v="347"/>
    <x v="0"/>
    <n v="0.25"/>
    <x v="322"/>
    <x v="325"/>
  </r>
  <r>
    <s v="D0VISVEDMVP0JOQKCE20"/>
    <x v="5"/>
    <x v="1"/>
    <n v="2288"/>
    <x v="86"/>
    <n v="205.92000000000002"/>
    <n v="503.36000000000007"/>
    <d v="2019-12-31T00:00:00"/>
    <n v="346"/>
    <x v="0"/>
    <n v="0.25"/>
    <x v="1157"/>
    <x v="1187"/>
  </r>
  <r>
    <s v="X4NQ6IZSKKT8VRJ03GJ8"/>
    <x v="9"/>
    <x v="19"/>
    <n v="6000"/>
    <x v="310"/>
    <n v="240"/>
    <n v="1560"/>
    <d v="2019-12-31T00:00:00"/>
    <n v="43"/>
    <x v="3"/>
    <n v="0.04"/>
    <x v="1158"/>
    <x v="1188"/>
  </r>
  <r>
    <s v="XKLPRP63R4WI0FV8RMDF"/>
    <x v="8"/>
    <x v="12"/>
    <n v="3960"/>
    <x v="236"/>
    <n v="198"/>
    <n v="871.2"/>
    <d v="2019-12-31T00:00:00"/>
    <n v="181"/>
    <x v="0"/>
    <n v="0.25"/>
    <x v="1159"/>
    <x v="1189"/>
  </r>
  <r>
    <s v="2AVROX7J9XIRZ0K21ETT"/>
    <x v="8"/>
    <x v="1"/>
    <n v="1980"/>
    <x v="359"/>
    <n v="198"/>
    <n v="594"/>
    <d v="2019-12-31T00:00:00"/>
    <n v="79"/>
    <x v="4"/>
    <n v="0.15"/>
    <x v="989"/>
    <x v="1190"/>
  </r>
  <r>
    <s v="SGXQUBNSBT6T7U9PX3RY"/>
    <x v="3"/>
    <x v="6"/>
    <n v="4560"/>
    <x v="131"/>
    <n v="91.199999999999989"/>
    <n v="1368"/>
    <d v="2019-12-31T00:00:00"/>
    <n v="146"/>
    <x v="0"/>
    <n v="0.25"/>
    <x v="1039"/>
    <x v="1064"/>
  </r>
  <r>
    <s v="I6DQ1FB5Q7KMW9TX1TLJ"/>
    <x v="0"/>
    <x v="1"/>
    <n v="4464"/>
    <x v="29"/>
    <n v="401.76"/>
    <n v="714.24"/>
    <d v="2019-12-31T00:00:00"/>
    <n v="326"/>
    <x v="0"/>
    <n v="0.25"/>
    <x v="1160"/>
    <x v="1191"/>
  </r>
  <r>
    <s v="X4BYS5BC3B1U4AAKZTWC"/>
    <x v="8"/>
    <x v="6"/>
    <n v="2160"/>
    <x v="317"/>
    <n v="216"/>
    <n v="561.59999999999991"/>
    <d v="2019-12-31T00:00:00"/>
    <n v="142"/>
    <x v="0"/>
    <n v="0.25"/>
    <x v="310"/>
    <x v="313"/>
  </r>
  <r>
    <s v="LLM7AKFSW96FTK21S890"/>
    <x v="5"/>
    <x v="9"/>
    <n v="960"/>
    <x v="256"/>
    <n v="67.2"/>
    <n v="259.20000000000005"/>
    <d v="2019-12-31T00:00:00"/>
    <n v="80"/>
    <x v="4"/>
    <n v="0.15"/>
    <x v="1161"/>
    <x v="1192"/>
  </r>
  <r>
    <s v="MWIRRZJD10P73BIORHLV"/>
    <x v="1"/>
    <x v="2"/>
    <n v="1800"/>
    <x v="302"/>
    <n v="324"/>
    <n v="738"/>
    <d v="2019-12-31T00:00:00"/>
    <n v="301"/>
    <x v="0"/>
    <n v="0.25"/>
    <x v="1162"/>
    <x v="1193"/>
  </r>
  <r>
    <s v="61VFBP7I7LMBSZP3FJKV"/>
    <x v="7"/>
    <x v="11"/>
    <n v="4840"/>
    <x v="16"/>
    <n v="145.19999999999999"/>
    <n v="1500.3999999999999"/>
    <d v="2019-12-31T00:00:00"/>
    <n v="241"/>
    <x v="0"/>
    <n v="0.25"/>
    <x v="421"/>
    <x v="425"/>
  </r>
  <r>
    <s v="V9G7Q9JC1QO49FUNCGAB"/>
    <x v="9"/>
    <x v="14"/>
    <n v="1600"/>
    <x v="189"/>
    <n v="64"/>
    <n v="256"/>
    <d v="2019-12-31T00:00:00"/>
    <n v="14"/>
    <x v="1"/>
    <n v="8.0000000000000002E-3"/>
    <x v="1163"/>
    <x v="1194"/>
  </r>
  <r>
    <s v="TE3VACTLBY0Z5BSE8KGO"/>
    <x v="8"/>
    <x v="14"/>
    <n v="2550"/>
    <x v="179"/>
    <n v="178.5"/>
    <n v="535.5"/>
    <d v="2019-12-31T00:00:00"/>
    <n v="153"/>
    <x v="0"/>
    <n v="0.25"/>
    <x v="1164"/>
    <x v="1195"/>
  </r>
  <r>
    <s v="6UY7JKUF33AKJ1UDBFWQ"/>
    <x v="5"/>
    <x v="21"/>
    <n v="2640"/>
    <x v="93"/>
    <n v="211.20000000000002"/>
    <n v="660"/>
    <d v="2019-12-31T00:00:00"/>
    <n v="12"/>
    <x v="1"/>
    <n v="8.0000000000000002E-3"/>
    <x v="412"/>
    <x v="1196"/>
  </r>
  <r>
    <s v="PSN443294VUNPNJ4ORSY"/>
    <x v="2"/>
    <x v="9"/>
    <n v="190"/>
    <x v="59"/>
    <n v="51.3"/>
    <n v="49.400000000000006"/>
    <d v="2019-12-31T00:00:00"/>
    <n v="121"/>
    <x v="0"/>
    <n v="0.25"/>
    <x v="1165"/>
    <x v="1197"/>
  </r>
  <r>
    <s v="7UQFL9X1W4JYEG2A3EGS"/>
    <x v="3"/>
    <x v="17"/>
    <n v="1870"/>
    <x v="102"/>
    <n v="18.700000000000003"/>
    <n v="336.59999999999997"/>
    <d v="2019-12-31T00:00:00"/>
    <n v="302"/>
    <x v="0"/>
    <n v="0.25"/>
    <x v="935"/>
    <x v="518"/>
  </r>
  <r>
    <s v="Z7FWUDA8NO4RMHXXOJU4"/>
    <x v="4"/>
    <x v="10"/>
    <n v="4370"/>
    <x v="337"/>
    <n v="393.29999999999995"/>
    <n v="1485.8000000000002"/>
    <d v="2019-12-31T00:00:00"/>
    <n v="100"/>
    <x v="2"/>
    <n v="0.2"/>
    <x v="1166"/>
    <x v="1198"/>
  </r>
  <r>
    <s v="7QBPA7HULDC6Y8MAJRVM"/>
    <x v="1"/>
    <x v="11"/>
    <n v="4180"/>
    <x v="90"/>
    <n v="752.4"/>
    <n v="1797.4"/>
    <d v="2019-12-31T00:00:00"/>
    <n v="176"/>
    <x v="0"/>
    <n v="0.25"/>
    <x v="1167"/>
    <x v="1199"/>
  </r>
  <r>
    <s v="9GE6RY5CEVLNZSH47J6T"/>
    <x v="1"/>
    <x v="4"/>
    <n v="320"/>
    <x v="87"/>
    <n v="60.8"/>
    <n v="86.4"/>
    <d v="2019-12-31T00:00:00"/>
    <n v="36"/>
    <x v="3"/>
    <n v="0.04"/>
    <x v="1168"/>
    <x v="1200"/>
  </r>
  <r>
    <s v="1BSLO9AN5SYIEXAXII9B"/>
    <x v="6"/>
    <x v="3"/>
    <n v="198"/>
    <x v="254"/>
    <n v="19.8"/>
    <n v="37.619999999999997"/>
    <d v="2019-12-31T00:00:00"/>
    <n v="137"/>
    <x v="0"/>
    <n v="0.25"/>
    <x v="53"/>
    <x v="54"/>
  </r>
  <r>
    <s v="6HQIYG56B7PSF75LK3OV"/>
    <x v="9"/>
    <x v="19"/>
    <n v="1782.0000000000002"/>
    <x v="253"/>
    <n v="160.38"/>
    <n v="302.94"/>
    <d v="2019-12-31T00:00:00"/>
    <n v="129"/>
    <x v="0"/>
    <n v="0.25"/>
    <x v="1169"/>
    <x v="1201"/>
  </r>
  <r>
    <s v="83N5KU76O1XIWUT23PT4"/>
    <x v="0"/>
    <x v="13"/>
    <n v="3740"/>
    <x v="307"/>
    <n v="37.400000000000006"/>
    <n v="635.79999999999995"/>
    <d v="2019-12-31T00:00:00"/>
    <n v="60"/>
    <x v="3"/>
    <n v="0.04"/>
    <x v="1170"/>
    <x v="1202"/>
  </r>
  <r>
    <s v="UK9PZQ4BXFKGSYE2CEMY"/>
    <x v="0"/>
    <x v="1"/>
    <n v="1040"/>
    <x v="101"/>
    <n v="104"/>
    <n v="301.60000000000002"/>
    <d v="2019-12-31T00:00:00"/>
    <n v="112"/>
    <x v="2"/>
    <n v="0.2"/>
    <x v="1171"/>
    <x v="1203"/>
  </r>
  <r>
    <s v="M6RAJCCJHEVQ8EIEFL42"/>
    <x v="1"/>
    <x v="21"/>
    <n v="2750"/>
    <x v="316"/>
    <n v="275"/>
    <n v="935"/>
    <d v="2019-12-31T00:00:00"/>
    <n v="62"/>
    <x v="4"/>
    <n v="0.15"/>
    <x v="1172"/>
    <x v="1204"/>
  </r>
  <r>
    <s v="QLD13WEZQB76H7EHFFDS"/>
    <x v="0"/>
    <x v="16"/>
    <n v="90"/>
    <x v="233"/>
    <n v="6.3"/>
    <n v="13.5"/>
    <d v="2019-12-31T00:00:00"/>
    <n v="213"/>
    <x v="0"/>
    <n v="0.25"/>
    <x v="1173"/>
    <x v="1205"/>
  </r>
  <r>
    <s v="G0OQKJWOXSHV4WKE8FFX"/>
    <x v="2"/>
    <x v="4"/>
    <n v="5320"/>
    <x v="66"/>
    <n v="904.4"/>
    <n v="3883.6000000000004"/>
    <d v="2019-12-31T00:00:00"/>
    <n v="63"/>
    <x v="4"/>
    <n v="0.15"/>
    <x v="1174"/>
    <x v="1206"/>
  </r>
  <r>
    <s v="R3OJR73WZ5R93ALOBJDI"/>
    <x v="1"/>
    <x v="8"/>
    <n v="5580"/>
    <x v="198"/>
    <n v="1060.2"/>
    <n v="2287.8000000000002"/>
    <d v="2019-12-31T00:00:00"/>
    <n v="72"/>
    <x v="4"/>
    <n v="0.15"/>
    <x v="1175"/>
    <x v="1207"/>
  </r>
  <r>
    <s v="SIPADBU370XV7PX06TCT"/>
    <x v="9"/>
    <x v="20"/>
    <n v="4480"/>
    <x v="145"/>
    <n v="358.40000000000003"/>
    <n v="1344"/>
    <d v="2019-12-31T00:00:00"/>
    <n v="280"/>
    <x v="0"/>
    <n v="0.25"/>
    <x v="1176"/>
    <x v="1018"/>
  </r>
  <r>
    <s v="YMQM0LYPWW2F9YKZ8DW8"/>
    <x v="9"/>
    <x v="13"/>
    <n v="1760"/>
    <x v="35"/>
    <n v="123.2"/>
    <n v="352"/>
    <d v="2019-12-31T00:00:00"/>
    <n v="246"/>
    <x v="0"/>
    <n v="0.25"/>
    <x v="119"/>
    <x v="121"/>
  </r>
  <r>
    <s v="S5TEVLOO4Q1PIUWYOCPW"/>
    <x v="1"/>
    <x v="12"/>
    <n v="2280"/>
    <x v="119"/>
    <n v="387.59999999999997"/>
    <n v="592.79999999999995"/>
    <d v="2019-12-31T00:00:00"/>
    <n v="15"/>
    <x v="1"/>
    <n v="8.0000000000000002E-3"/>
    <x v="1177"/>
    <x v="1208"/>
  </r>
  <r>
    <s v="A4VGYQC1XFGKY6HX840A"/>
    <x v="8"/>
    <x v="5"/>
    <n v="4200"/>
    <x v="135"/>
    <n v="168"/>
    <n v="630"/>
    <d v="2019-12-31T00:00:00"/>
    <n v="70"/>
    <x v="4"/>
    <n v="0.15"/>
    <x v="573"/>
    <x v="1209"/>
  </r>
  <r>
    <s v="S51QQ4O0K16CGH1YYXUB"/>
    <x v="3"/>
    <x v="3"/>
    <n v="2470"/>
    <x v="230"/>
    <n v="197.60000000000002"/>
    <n v="741"/>
    <d v="2019-12-31T00:00:00"/>
    <n v="238"/>
    <x v="0"/>
    <n v="0.25"/>
    <x v="1178"/>
    <x v="1210"/>
  </r>
  <r>
    <s v="6BL4KOF1G8PLBIYTP7MO"/>
    <x v="9"/>
    <x v="4"/>
    <n v="310"/>
    <x v="265"/>
    <n v="24.8"/>
    <n v="46.5"/>
    <d v="2019-12-31T00:00:00"/>
    <n v="75"/>
    <x v="4"/>
    <n v="0.15"/>
    <x v="1179"/>
    <x v="1211"/>
  </r>
  <r>
    <s v="DE98IOFY975YELUGL6F8"/>
    <x v="1"/>
    <x v="0"/>
    <n v="1960"/>
    <x v="89"/>
    <n v="156.80000000000001"/>
    <n v="842.8"/>
    <d v="2019-12-31T00:00:00"/>
    <n v="143"/>
    <x v="0"/>
    <n v="0.25"/>
    <x v="1180"/>
    <x v="1212"/>
  </r>
  <r>
    <s v="4SGQ5Z348Q8NMTWBW2ZZ"/>
    <x v="4"/>
    <x v="10"/>
    <n v="990"/>
    <x v="346"/>
    <n v="19.8"/>
    <n v="396"/>
    <d v="2019-12-31T00:00:00"/>
    <n v="147"/>
    <x v="0"/>
    <n v="0.25"/>
    <x v="671"/>
    <x v="683"/>
  </r>
  <r>
    <s v="61KNWW3D406F29LTIDPC"/>
    <x v="4"/>
    <x v="9"/>
    <n v="1920"/>
    <x v="59"/>
    <n v="96"/>
    <n v="806.4"/>
    <d v="2019-12-31T00:00:00"/>
    <n v="121"/>
    <x v="0"/>
    <n v="0.25"/>
    <x v="189"/>
    <x v="191"/>
  </r>
  <r>
    <s v="1GWBSSX4P4F9VXRW382Z"/>
    <x v="3"/>
    <x v="19"/>
    <n v="1560"/>
    <x v="63"/>
    <n v="93.6"/>
    <n v="421.2"/>
    <d v="2019-12-31T00:00:00"/>
    <n v="56"/>
    <x v="3"/>
    <n v="0.04"/>
    <x v="753"/>
    <x v="769"/>
  </r>
  <r>
    <s v="3P17JJBIEPAM94KNB345"/>
    <x v="6"/>
    <x v="6"/>
    <n v="2640"/>
    <x v="331"/>
    <n v="211.20000000000002"/>
    <n v="448.8"/>
    <d v="2019-12-31T00:00:00"/>
    <n v="110"/>
    <x v="2"/>
    <n v="0.2"/>
    <x v="1181"/>
    <x v="1213"/>
  </r>
  <r>
    <s v="FWR67BTWE4MD2XRU388M"/>
    <x v="8"/>
    <x v="10"/>
    <n v="1540"/>
    <x v="79"/>
    <n v="107.8"/>
    <n v="277.2"/>
    <d v="2019-12-31T00:00:00"/>
    <n v="89"/>
    <x v="4"/>
    <n v="0.15"/>
    <x v="1182"/>
    <x v="1214"/>
  </r>
  <r>
    <s v="AF4MLT78R4XUIOSA1C8I"/>
    <x v="2"/>
    <x v="20"/>
    <n v="7750"/>
    <x v="301"/>
    <n v="930"/>
    <n v="6045"/>
    <d v="2019-12-31T00:00:00"/>
    <n v="18"/>
    <x v="1"/>
    <n v="8.0000000000000002E-3"/>
    <x v="1183"/>
    <x v="1215"/>
  </r>
  <r>
    <s v="ZKN976SS7VVJM4HMJLIL"/>
    <x v="0"/>
    <x v="3"/>
    <n v="2750"/>
    <x v="306"/>
    <n v="110"/>
    <n v="797.5"/>
    <d v="2019-12-31T00:00:00"/>
    <n v="348"/>
    <x v="0"/>
    <n v="0.25"/>
    <x v="1184"/>
    <x v="1216"/>
  </r>
  <r>
    <s v="NZOIK9ZK2V031BUGCEMF"/>
    <x v="7"/>
    <x v="15"/>
    <n v="2160"/>
    <x v="75"/>
    <n v="259.20000000000005"/>
    <n v="604.79999999999995"/>
    <d v="2019-12-31T00:00:00"/>
    <n v="356"/>
    <x v="0"/>
    <n v="0.25"/>
    <x v="387"/>
    <x v="391"/>
  </r>
  <r>
    <s v="J92BWKBOIRPXXCKZRMXT"/>
    <x v="5"/>
    <x v="3"/>
    <n v="240"/>
    <x v="235"/>
    <n v="2.4"/>
    <n v="38.4"/>
    <d v="2019-12-31T00:00:00"/>
    <n v="222"/>
    <x v="0"/>
    <n v="0.25"/>
    <x v="244"/>
    <x v="246"/>
  </r>
  <r>
    <s v="5ZVFKSN567W673QM7OOO"/>
    <x v="7"/>
    <x v="13"/>
    <n v="4032"/>
    <x v="259"/>
    <n v="201.6"/>
    <n v="2016"/>
    <d v="2019-12-31T00:00:00"/>
    <n v="328"/>
    <x v="0"/>
    <n v="0.25"/>
    <x v="489"/>
    <x v="494"/>
  </r>
  <r>
    <s v="J4A64Z9HLROL7EA6WBRN"/>
    <x v="9"/>
    <x v="0"/>
    <n v="90"/>
    <x v="16"/>
    <n v="9"/>
    <n v="20.7"/>
    <d v="2019-12-31T00:00:00"/>
    <n v="241"/>
    <x v="0"/>
    <n v="0.25"/>
    <x v="224"/>
    <x v="226"/>
  </r>
  <r>
    <s v="BKTQP9UCJY95CLUL8GTD"/>
    <x v="3"/>
    <x v="5"/>
    <n v="1430"/>
    <x v="69"/>
    <n v="28.599999999999998"/>
    <n v="271.70000000000005"/>
    <d v="2019-12-31T00:00:00"/>
    <n v="318"/>
    <x v="0"/>
    <n v="0.25"/>
    <x v="1185"/>
    <x v="1217"/>
  </r>
  <r>
    <s v="KF7K0OGGBCW0C8KGFEQF"/>
    <x v="1"/>
    <x v="8"/>
    <n v="5600"/>
    <x v="353"/>
    <n v="840"/>
    <n v="1456"/>
    <d v="2019-12-31T00:00:00"/>
    <n v="179"/>
    <x v="0"/>
    <n v="0.25"/>
    <x v="98"/>
    <x v="99"/>
  </r>
  <r>
    <s v="1TFGUSFLNVYAVQ4L6OKE"/>
    <x v="2"/>
    <x v="6"/>
    <n v="1530"/>
    <x v="73"/>
    <n v="76.5"/>
    <n v="428.40000000000003"/>
    <d v="2019-12-31T00:00:00"/>
    <n v="259"/>
    <x v="0"/>
    <n v="0.25"/>
    <x v="1186"/>
    <x v="1218"/>
  </r>
  <r>
    <s v="8LC5ZDA4S13XIIMS35W0"/>
    <x v="0"/>
    <x v="21"/>
    <n v="1650"/>
    <x v="180"/>
    <n v="82.5"/>
    <n v="462"/>
    <d v="2019-12-31T00:00:00"/>
    <n v="208"/>
    <x v="0"/>
    <n v="0.25"/>
    <x v="850"/>
    <x v="871"/>
  </r>
  <r>
    <s v="NHYPHHFV8Q519T72BUE5"/>
    <x v="0"/>
    <x v="19"/>
    <n v="960"/>
    <x v="338"/>
    <n v="67.2"/>
    <n v="201.6"/>
    <d v="2019-12-31T00:00:00"/>
    <n v="325"/>
    <x v="0"/>
    <n v="0.25"/>
    <x v="675"/>
    <x v="687"/>
  </r>
  <r>
    <s v="VTVCD8IS3IOD0L4DFIWU"/>
    <x v="5"/>
    <x v="15"/>
    <n v="4650"/>
    <x v="295"/>
    <n v="232.5"/>
    <n v="697.5"/>
    <d v="2019-12-31T00:00:00"/>
    <n v="323"/>
    <x v="0"/>
    <n v="0.25"/>
    <x v="1187"/>
    <x v="1219"/>
  </r>
  <r>
    <s v="JBXW8PEQSAHUDRN3C48X"/>
    <x v="5"/>
    <x v="1"/>
    <n v="1920"/>
    <x v="316"/>
    <n v="192"/>
    <n v="518.40000000000009"/>
    <d v="2019-12-31T00:00:00"/>
    <n v="62"/>
    <x v="4"/>
    <n v="0.15"/>
    <x v="1019"/>
    <x v="1042"/>
  </r>
  <r>
    <s v="57HN883PVCIB8CIXG4I3"/>
    <x v="5"/>
    <x v="11"/>
    <n v="2160"/>
    <x v="204"/>
    <n v="129.60000000000002"/>
    <n v="432"/>
    <d v="2019-12-31T00:00:00"/>
    <n v="299"/>
    <x v="0"/>
    <n v="0.25"/>
    <x v="1051"/>
    <x v="1220"/>
  </r>
  <r>
    <s v="B76JMTGA3ENX6D4F8ZHA"/>
    <x v="8"/>
    <x v="19"/>
    <n v="3080"/>
    <x v="356"/>
    <n v="92.4"/>
    <n v="739.2"/>
    <d v="2019-12-31T00:00:00"/>
    <n v="264"/>
    <x v="0"/>
    <n v="0.25"/>
    <x v="70"/>
    <x v="71"/>
  </r>
  <r>
    <s v="WYYI5F55WZQT0UZA3LEN"/>
    <x v="5"/>
    <x v="22"/>
    <n v="224.00000000000003"/>
    <x v="31"/>
    <n v="11.200000000000001"/>
    <n v="60.480000000000011"/>
    <d v="2019-12-31T00:00:00"/>
    <n v="161"/>
    <x v="0"/>
    <n v="0.25"/>
    <x v="1130"/>
    <x v="1158"/>
  </r>
  <r>
    <s v="RYUE2YDI751S1E980HDB"/>
    <x v="2"/>
    <x v="20"/>
    <n v="1408"/>
    <x v="344"/>
    <n v="42.24"/>
    <n v="591.36"/>
    <d v="2019-12-31T00:00:00"/>
    <n v="55"/>
    <x v="3"/>
    <n v="0.04"/>
    <x v="1188"/>
    <x v="1221"/>
  </r>
  <r>
    <s v="7EX36J544D3NL40443HR"/>
    <x v="9"/>
    <x v="14"/>
    <n v="216"/>
    <x v="68"/>
    <n v="10.8"/>
    <n v="58.320000000000007"/>
    <d v="2019-12-31T00:00:00"/>
    <n v="138"/>
    <x v="0"/>
    <n v="0.25"/>
    <x v="1189"/>
    <x v="1222"/>
  </r>
  <r>
    <s v="OUP0YFP2340BAKJXAVE8"/>
    <x v="5"/>
    <x v="3"/>
    <n v="90"/>
    <x v="224"/>
    <n v="6.3"/>
    <n v="16.200000000000003"/>
    <d v="2019-12-31T00:00:00"/>
    <n v="139"/>
    <x v="0"/>
    <n v="0.25"/>
    <x v="740"/>
    <x v="755"/>
  </r>
  <r>
    <s v="2RY5F993WEWJGIK7374F"/>
    <x v="4"/>
    <x v="11"/>
    <n v="1710"/>
    <x v="296"/>
    <n v="205.2"/>
    <n v="666.9"/>
    <d v="2019-12-31T00:00:00"/>
    <n v="26"/>
    <x v="1"/>
    <n v="8.0000000000000002E-3"/>
    <x v="1190"/>
    <x v="1223"/>
  </r>
  <r>
    <s v="192BAKG6T72IAM3RVI6G"/>
    <x v="5"/>
    <x v="10"/>
    <n v="90"/>
    <x v="166"/>
    <n v="5.4"/>
    <n v="19.8"/>
    <d v="2019-12-31T00:00:00"/>
    <n v="357"/>
    <x v="0"/>
    <n v="0.25"/>
    <x v="1191"/>
    <x v="1224"/>
  </r>
  <r>
    <s v="6Q3RU2YP7OASB0HVT4PS"/>
    <x v="8"/>
    <x v="22"/>
    <n v="380"/>
    <x v="303"/>
    <n v="22.799999999999997"/>
    <n v="102.6"/>
    <d v="2019-12-31T00:00:00"/>
    <n v="95"/>
    <x v="2"/>
    <n v="0.2"/>
    <x v="1192"/>
    <x v="652"/>
  </r>
  <r>
    <s v="26T16WHG8OXZ2UJYJGHH"/>
    <x v="2"/>
    <x v="10"/>
    <n v="384.00000000000006"/>
    <x v="173"/>
    <n v="80.64"/>
    <n v="322.56"/>
    <d v="2019-12-31T00:00:00"/>
    <n v="97"/>
    <x v="2"/>
    <n v="0.2"/>
    <x v="1193"/>
    <x v="1225"/>
  </r>
  <r>
    <s v="MJSPYLLV2EGN14JAQO6H"/>
    <x v="1"/>
    <x v="3"/>
    <n v="3906"/>
    <x v="80"/>
    <n v="195.3"/>
    <n v="1406.16"/>
    <d v="2019-12-31T00:00:00"/>
    <n v="363"/>
    <x v="0"/>
    <n v="0.25"/>
    <x v="1194"/>
    <x v="1226"/>
  </r>
  <r>
    <s v="YZCT85YW9O7BGFM1B7AW"/>
    <x v="5"/>
    <x v="13"/>
    <n v="360"/>
    <x v="354"/>
    <n v="7.1999999999999993"/>
    <n v="57.599999999999994"/>
    <d v="2019-12-31T00:00:00"/>
    <n v="303"/>
    <x v="0"/>
    <n v="0.25"/>
    <x v="491"/>
    <x v="496"/>
  </r>
  <r>
    <s v="6AGC1QZOTSB07OKFWPFN"/>
    <x v="7"/>
    <x v="7"/>
    <n v="2400"/>
    <x v="178"/>
    <n v="456"/>
    <n v="1104"/>
    <d v="2019-12-31T00:00:00"/>
    <n v="145"/>
    <x v="0"/>
    <n v="0.25"/>
    <x v="777"/>
    <x v="795"/>
  </r>
  <r>
    <s v="SP9CLPX8FGVLOSOVG7FY"/>
    <x v="2"/>
    <x v="15"/>
    <n v="2790"/>
    <x v="295"/>
    <n v="502.2"/>
    <n v="1813.5"/>
    <d v="2019-12-31T00:00:00"/>
    <n v="323"/>
    <x v="0"/>
    <n v="0.25"/>
    <x v="1195"/>
    <x v="1227"/>
  </r>
  <r>
    <s v="FWVA8R2LFIU9LDL70G12"/>
    <x v="5"/>
    <x v="5"/>
    <n v="3000"/>
    <x v="189"/>
    <n v="300"/>
    <n v="780"/>
    <d v="2019-12-31T00:00:00"/>
    <n v="14"/>
    <x v="1"/>
    <n v="8.0000000000000002E-3"/>
    <x v="559"/>
    <x v="1228"/>
  </r>
  <r>
    <s v="DBFFJVWKFIZORCTD1CXU"/>
    <x v="4"/>
    <x v="11"/>
    <n v="1672.0000000000002"/>
    <x v="306"/>
    <n v="66.88000000000001"/>
    <n v="668.80000000000007"/>
    <d v="2019-12-31T00:00:00"/>
    <n v="348"/>
    <x v="0"/>
    <n v="0.25"/>
    <x v="1196"/>
    <x v="1229"/>
  </r>
  <r>
    <s v="0Y0B2E3OGREWR1KFVOV6"/>
    <x v="6"/>
    <x v="0"/>
    <n v="760"/>
    <x v="44"/>
    <n v="22.799999999999997"/>
    <n v="182.39999999999998"/>
    <d v="2019-12-31T00:00:00"/>
    <n v="91"/>
    <x v="2"/>
    <n v="0.2"/>
    <x v="1197"/>
    <x v="1230"/>
  </r>
  <r>
    <s v="ZZVKU0RTY337SDDF3HGS"/>
    <x v="4"/>
    <x v="12"/>
    <n v="1980"/>
    <x v="312"/>
    <n v="356.4"/>
    <n v="950.40000000000009"/>
    <d v="2019-12-31T00:00:00"/>
    <n v="294"/>
    <x v="0"/>
    <n v="0.25"/>
    <x v="1198"/>
    <x v="1231"/>
  </r>
  <r>
    <s v="ZRLRZA9Y6N1OM0Y5R8EB"/>
    <x v="1"/>
    <x v="11"/>
    <n v="400"/>
    <x v="254"/>
    <n v="64"/>
    <n v="136"/>
    <d v="2019-12-31T00:00:00"/>
    <n v="137"/>
    <x v="0"/>
    <n v="0.25"/>
    <x v="1199"/>
    <x v="1232"/>
  </r>
  <r>
    <s v="HNBOZO70R7FD4Z89SUPI"/>
    <x v="6"/>
    <x v="16"/>
    <n v="1560"/>
    <x v="250"/>
    <n v="15.600000000000001"/>
    <n v="390"/>
    <d v="2019-12-31T00:00:00"/>
    <n v="34"/>
    <x v="3"/>
    <n v="0.04"/>
    <x v="1200"/>
    <x v="1233"/>
  </r>
  <r>
    <s v="SF1J6CE9C82H1H3A30M2"/>
    <x v="2"/>
    <x v="21"/>
    <n v="2016"/>
    <x v="319"/>
    <n v="141.12"/>
    <n v="685.43999999999994"/>
    <d v="2019-12-31T00:00:00"/>
    <n v="178"/>
    <x v="0"/>
    <n v="0.25"/>
    <x v="1201"/>
    <x v="1234"/>
  </r>
  <r>
    <s v="EGMBH1QVYDOTZO895SBS"/>
    <x v="4"/>
    <x v="14"/>
    <n v="405"/>
    <x v="187"/>
    <n v="64.800000000000011"/>
    <n v="145.80000000000001"/>
    <d v="2019-12-31T00:00:00"/>
    <n v="310"/>
    <x v="0"/>
    <n v="0.25"/>
    <x v="1202"/>
    <x v="1235"/>
  </r>
  <r>
    <s v="FYCV3I4ZPU2GXDZF8PBO"/>
    <x v="1"/>
    <x v="12"/>
    <n v="594"/>
    <x v="50"/>
    <n v="35.639999999999993"/>
    <n v="207.89999999999998"/>
    <d v="2019-12-31T00:00:00"/>
    <n v="159"/>
    <x v="0"/>
    <n v="0.25"/>
    <x v="1104"/>
    <x v="1133"/>
  </r>
  <r>
    <s v="DVDO2SV1X7B96ZH9FDJL"/>
    <x v="3"/>
    <x v="20"/>
    <n v="240"/>
    <x v="2"/>
    <n v="16.8"/>
    <n v="50.4"/>
    <d v="2019-12-31T00:00:00"/>
    <n v="22"/>
    <x v="1"/>
    <n v="8.0000000000000002E-3"/>
    <x v="1203"/>
    <x v="1236"/>
  </r>
  <r>
    <s v="8JLC1B8TX3Z3D13Z71P8"/>
    <x v="4"/>
    <x v="4"/>
    <n v="2100"/>
    <x v="35"/>
    <n v="168"/>
    <n v="861"/>
    <d v="2019-12-31T00:00:00"/>
    <n v="246"/>
    <x v="0"/>
    <n v="0.25"/>
    <x v="1204"/>
    <x v="1237"/>
  </r>
  <r>
    <s v="RMR6RDH5SBS3H4CRB0HM"/>
    <x v="6"/>
    <x v="22"/>
    <n v="2640"/>
    <x v="213"/>
    <n v="52.800000000000004"/>
    <n v="528"/>
    <d v="2019-12-31T00:00:00"/>
    <n v="103"/>
    <x v="2"/>
    <n v="0.2"/>
    <x v="1205"/>
    <x v="1238"/>
  </r>
  <r>
    <s v="04B6SYEA7CTCXHWU69XR"/>
    <x v="5"/>
    <x v="10"/>
    <n v="4560"/>
    <x v="352"/>
    <n v="182.39999999999998"/>
    <n v="957.6"/>
    <d v="2019-12-31T00:00:00"/>
    <n v="288"/>
    <x v="0"/>
    <n v="0.25"/>
    <x v="530"/>
    <x v="538"/>
  </r>
  <r>
    <s v="4S7ZWWR7W07MRRIGZZF3"/>
    <x v="8"/>
    <x v="5"/>
    <n v="1540"/>
    <x v="345"/>
    <n v="154"/>
    <n v="415.79999999999995"/>
    <d v="2019-12-31T00:00:00"/>
    <n v="54"/>
    <x v="3"/>
    <n v="0.04"/>
    <x v="1206"/>
    <x v="1239"/>
  </r>
  <r>
    <s v="LYYRJNFX5RKVIWC46V1N"/>
    <x v="7"/>
    <x v="8"/>
    <n v="1920"/>
    <x v="191"/>
    <n v="211.20000000000002"/>
    <n v="614.4"/>
    <d v="2019-12-31T00:00:00"/>
    <n v="359"/>
    <x v="0"/>
    <n v="0.25"/>
    <x v="1207"/>
    <x v="1240"/>
  </r>
  <r>
    <s v="BCMQ6QED6AHOUIT88D9B"/>
    <x v="9"/>
    <x v="18"/>
    <n v="150"/>
    <x v="62"/>
    <n v="3"/>
    <n v="22.5"/>
    <d v="2019-12-31T00:00:00"/>
    <n v="235"/>
    <x v="0"/>
    <n v="0.25"/>
    <x v="526"/>
    <x v="534"/>
  </r>
  <r>
    <s v="Q9NQ9U6CS3EFR9MC0DX1"/>
    <x v="0"/>
    <x v="22"/>
    <n v="440"/>
    <x v="268"/>
    <n v="17.600000000000001"/>
    <n v="110"/>
    <d v="2019-12-31T00:00:00"/>
    <n v="278"/>
    <x v="0"/>
    <n v="0.25"/>
    <x v="1208"/>
    <x v="1241"/>
  </r>
  <r>
    <s v="ZG27ODIVYISBSK2YZXV7"/>
    <x v="5"/>
    <x v="22"/>
    <n v="480"/>
    <x v="92"/>
    <n v="43.2"/>
    <n v="129.60000000000002"/>
    <d v="2019-12-31T00:00:00"/>
    <n v="168"/>
    <x v="0"/>
    <n v="0.25"/>
    <x v="349"/>
    <x v="352"/>
  </r>
  <r>
    <s v="D638297W7ZB9QRSKJLHN"/>
    <x v="4"/>
    <x v="21"/>
    <n v="5280"/>
    <x v="153"/>
    <n v="211.20000000000002"/>
    <n v="2164.7999999999997"/>
    <d v="2019-12-31T00:00:00"/>
    <n v="234"/>
    <x v="0"/>
    <n v="0.25"/>
    <x v="459"/>
    <x v="463"/>
  </r>
  <r>
    <s v="ULM4ZOJD1G1UHLAZZL4B"/>
    <x v="7"/>
    <x v="7"/>
    <n v="4950"/>
    <x v="247"/>
    <n v="544.5"/>
    <n v="1782"/>
    <d v="2019-12-31T00:00:00"/>
    <n v="135"/>
    <x v="0"/>
    <n v="0.25"/>
    <x v="1209"/>
    <x v="1242"/>
  </r>
  <r>
    <s v="QIG21TADGCEJKILG43KN"/>
    <x v="7"/>
    <x v="21"/>
    <n v="1650"/>
    <x v="262"/>
    <n v="16.5"/>
    <n v="660"/>
    <d v="2019-12-31T00:00:00"/>
    <n v="7"/>
    <x v="1"/>
    <n v="8.0000000000000002E-3"/>
    <x v="412"/>
    <x v="1196"/>
  </r>
  <r>
    <s v="6JAF95ILKZCCH4251XV9"/>
    <x v="4"/>
    <x v="2"/>
    <n v="960"/>
    <x v="307"/>
    <n v="153.6"/>
    <n v="278.39999999999998"/>
    <d v="2019-12-31T00:00:00"/>
    <n v="60"/>
    <x v="3"/>
    <n v="0.04"/>
    <x v="1210"/>
    <x v="1243"/>
  </r>
  <r>
    <s v="K4NAX3OIUIKNGJZ6NSNR"/>
    <x v="4"/>
    <x v="3"/>
    <n v="1330"/>
    <x v="344"/>
    <n v="13.3"/>
    <n v="571.9"/>
    <d v="2019-12-31T00:00:00"/>
    <n v="55"/>
    <x v="3"/>
    <n v="0.04"/>
    <x v="1211"/>
    <x v="1244"/>
  </r>
  <r>
    <s v="VC163DJA25OEJLFM4C1T"/>
    <x v="7"/>
    <x v="7"/>
    <n v="150"/>
    <x v="166"/>
    <n v="24"/>
    <n v="39"/>
    <d v="2019-12-31T00:00:00"/>
    <n v="357"/>
    <x v="0"/>
    <n v="0.25"/>
    <x v="1212"/>
    <x v="1245"/>
  </r>
  <r>
    <s v="PGSP0L3ZD57H7PRM3TQ5"/>
    <x v="7"/>
    <x v="1"/>
    <n v="720"/>
    <x v="294"/>
    <n v="86.4"/>
    <n v="360"/>
    <d v="2019-12-31T00:00:00"/>
    <n v="304"/>
    <x v="0"/>
    <n v="0.25"/>
    <x v="442"/>
    <x v="446"/>
  </r>
  <r>
    <s v="RDV9XXJJIGLYP6V8H3RF"/>
    <x v="0"/>
    <x v="2"/>
    <n v="3120"/>
    <x v="10"/>
    <n v="249.60000000000002"/>
    <n v="780"/>
    <d v="2019-12-31T00:00:00"/>
    <n v="116"/>
    <x v="2"/>
    <n v="0.2"/>
    <x v="1213"/>
    <x v="1246"/>
  </r>
  <r>
    <s v="PZHWBWN01IBNVX3XF2OJ"/>
    <x v="6"/>
    <x v="3"/>
    <n v="2550"/>
    <x v="81"/>
    <n v="127.5"/>
    <n v="382.5"/>
    <d v="2019-12-31T00:00:00"/>
    <n v="65"/>
    <x v="4"/>
    <n v="0.15"/>
    <x v="698"/>
    <x v="1247"/>
  </r>
  <r>
    <s v="VPLIHIVDLPYQW2DDDL0V"/>
    <x v="2"/>
    <x v="14"/>
    <n v="2470"/>
    <x v="283"/>
    <n v="148.19999999999999"/>
    <n v="1086.8000000000002"/>
    <d v="2019-12-31T00:00:00"/>
    <n v="336"/>
    <x v="0"/>
    <n v="0.25"/>
    <x v="1214"/>
    <x v="1248"/>
  </r>
  <r>
    <s v="HXABT8SB113WVUAVDTDS"/>
    <x v="8"/>
    <x v="15"/>
    <n v="2592"/>
    <x v="105"/>
    <n v="259.20000000000005"/>
    <n v="596.16"/>
    <d v="2019-12-31T00:00:00"/>
    <n v="81"/>
    <x v="4"/>
    <n v="0.15"/>
    <x v="1215"/>
    <x v="1249"/>
  </r>
  <r>
    <s v="FTDXYUQJ2GNNWDRB7O93"/>
    <x v="2"/>
    <x v="14"/>
    <n v="2530"/>
    <x v="123"/>
    <n v="101.19999999999999"/>
    <n v="1948.1"/>
    <d v="2019-12-31T00:00:00"/>
    <n v="314"/>
    <x v="0"/>
    <n v="0.25"/>
    <x v="1216"/>
    <x v="1250"/>
  </r>
  <r>
    <s v="KOUT182HZRM3V14WEUE1"/>
    <x v="5"/>
    <x v="16"/>
    <n v="600"/>
    <x v="247"/>
    <n v="18"/>
    <n v="144"/>
    <d v="2019-12-31T00:00:00"/>
    <n v="135"/>
    <x v="0"/>
    <n v="0.25"/>
    <x v="39"/>
    <x v="39"/>
  </r>
  <r>
    <s v="YKG8YGJK654PKV4J3XLO"/>
    <x v="9"/>
    <x v="5"/>
    <n v="5500"/>
    <x v="255"/>
    <n v="110"/>
    <n v="1485"/>
    <d v="2019-12-31T00:00:00"/>
    <n v="341"/>
    <x v="0"/>
    <n v="0.25"/>
    <x v="1217"/>
    <x v="1251"/>
  </r>
  <r>
    <s v="3O0J0BNFSTV1BL3DK3SJ"/>
    <x v="5"/>
    <x v="19"/>
    <n v="480"/>
    <x v="336"/>
    <n v="4.8"/>
    <n v="134.4"/>
    <d v="2019-12-31T00:00:00"/>
    <n v="349"/>
    <x v="0"/>
    <n v="0.25"/>
    <x v="1049"/>
    <x v="1252"/>
  </r>
  <r>
    <s v="TMIEB6ZCBXSDPVWGPX4V"/>
    <x v="5"/>
    <x v="13"/>
    <n v="1980"/>
    <x v="97"/>
    <n v="19.8"/>
    <n v="356.4"/>
    <d v="2019-12-31T00:00:00"/>
    <n v="19"/>
    <x v="1"/>
    <n v="8.0000000000000002E-3"/>
    <x v="1218"/>
    <x v="1253"/>
  </r>
  <r>
    <s v="DC8N9915IUT54A2H5P5O"/>
    <x v="6"/>
    <x v="12"/>
    <n v="3420"/>
    <x v="342"/>
    <n v="102.6"/>
    <n v="1026"/>
    <d v="2019-12-31T00:00:00"/>
    <n v="131"/>
    <x v="0"/>
    <n v="0.25"/>
    <x v="1219"/>
    <x v="1254"/>
  </r>
  <r>
    <s v="HV3NLQ7XV5NNSF9AQ1WY"/>
    <x v="4"/>
    <x v="4"/>
    <n v="800"/>
    <x v="54"/>
    <n v="96"/>
    <n v="208"/>
    <d v="2019-12-31T00:00:00"/>
    <n v="320"/>
    <x v="0"/>
    <n v="0.25"/>
    <x v="1220"/>
    <x v="1255"/>
  </r>
  <r>
    <s v="T2Z8KKTYK7Z73WG50NJT"/>
    <x v="2"/>
    <x v="22"/>
    <n v="4340"/>
    <x v="281"/>
    <n v="651"/>
    <n v="1128.4000000000001"/>
    <d v="2019-12-31T00:00:00"/>
    <n v="11"/>
    <x v="1"/>
    <n v="8.0000000000000002E-3"/>
    <x v="1221"/>
    <x v="1256"/>
  </r>
  <r>
    <s v="MO5HCUT7EO8PUOS3E05D"/>
    <x v="5"/>
    <x v="21"/>
    <n v="5520"/>
    <x v="1"/>
    <n v="386.4"/>
    <n v="993.6"/>
    <d v="2019-12-31T00:00:00"/>
    <n v="345"/>
    <x v="0"/>
    <n v="0.25"/>
    <x v="549"/>
    <x v="557"/>
  </r>
  <r>
    <s v="BYNFOJS5QDD406ETR8P0"/>
    <x v="2"/>
    <x v="18"/>
    <n v="960"/>
    <x v="360"/>
    <n v="230.39999999999998"/>
    <n v="268.8"/>
    <d v="2019-12-31T00:00:00"/>
    <n v="265"/>
    <x v="0"/>
    <n v="0.25"/>
    <x v="1003"/>
    <x v="1025"/>
  </r>
  <r>
    <s v="6JRI88O1LNDF8AQH1NB0"/>
    <x v="4"/>
    <x v="3"/>
    <n v="720"/>
    <x v="170"/>
    <n v="28.799999999999997"/>
    <n v="259.20000000000005"/>
    <d v="2019-12-31T00:00:00"/>
    <n v="231"/>
    <x v="0"/>
    <n v="0.25"/>
    <x v="263"/>
    <x v="265"/>
  </r>
  <r>
    <s v="NAUKUHEANSFD75EWXGA4"/>
    <x v="1"/>
    <x v="16"/>
    <n v="960"/>
    <x v="81"/>
    <n v="19.2"/>
    <n v="364.79999999999995"/>
    <d v="2019-12-31T00:00:00"/>
    <n v="65"/>
    <x v="4"/>
    <n v="0.15"/>
    <x v="122"/>
    <x v="124"/>
  </r>
  <r>
    <s v="5Q0PRVNBPLDZPI8XXEQ9"/>
    <x v="7"/>
    <x v="13"/>
    <n v="2850"/>
    <x v="268"/>
    <n v="541.5"/>
    <n v="912"/>
    <d v="2019-12-31T00:00:00"/>
    <n v="278"/>
    <x v="0"/>
    <n v="0.25"/>
    <x v="608"/>
    <x v="1257"/>
  </r>
  <r>
    <s v="XUX205BL370WYIJTV2LQ"/>
    <x v="1"/>
    <x v="22"/>
    <n v="2640"/>
    <x v="70"/>
    <n v="237.60000000000002"/>
    <n v="1293.6000000000001"/>
    <d v="2019-12-31T00:00:00"/>
    <n v="82"/>
    <x v="4"/>
    <n v="0.15"/>
    <x v="1222"/>
    <x v="1258"/>
  </r>
  <r>
    <s v="Y72DIM5Y01KUB7V2MRQC"/>
    <x v="9"/>
    <x v="2"/>
    <n v="150"/>
    <x v="107"/>
    <n v="6"/>
    <n v="25.5"/>
    <d v="2019-12-31T00:00:00"/>
    <n v="32"/>
    <x v="3"/>
    <n v="0.04"/>
    <x v="1223"/>
    <x v="1259"/>
  </r>
  <r>
    <s v="LDC3Q0O32B4ISZNVOHI5"/>
    <x v="4"/>
    <x v="7"/>
    <n v="3762"/>
    <x v="157"/>
    <n v="75.239999999999995"/>
    <n v="1015.74"/>
    <d v="2019-12-31T00:00:00"/>
    <n v="93"/>
    <x v="2"/>
    <n v="0.2"/>
    <x v="1224"/>
    <x v="1260"/>
  </r>
  <r>
    <s v="35G1MANQ8AVE8CTPASMH"/>
    <x v="6"/>
    <x v="6"/>
    <n v="600"/>
    <x v="274"/>
    <n v="30"/>
    <n v="126"/>
    <d v="2019-12-31T00:00:00"/>
    <n v="10"/>
    <x v="1"/>
    <n v="8.0000000000000002E-3"/>
    <x v="1225"/>
    <x v="1261"/>
  </r>
  <r>
    <s v="YQFCJ787YA762H8W13P0"/>
    <x v="0"/>
    <x v="18"/>
    <n v="192.00000000000003"/>
    <x v="137"/>
    <n v="1.9200000000000004"/>
    <n v="44.160000000000004"/>
    <d v="2019-12-31T00:00:00"/>
    <n v="150"/>
    <x v="0"/>
    <n v="0.25"/>
    <x v="1226"/>
    <x v="1262"/>
  </r>
  <r>
    <s v="T083KNT6EPWOS5F1P33F"/>
    <x v="1"/>
    <x v="8"/>
    <n v="1680"/>
    <x v="161"/>
    <n v="33.6"/>
    <n v="537.6"/>
    <d v="2019-12-31T00:00:00"/>
    <n v="17"/>
    <x v="1"/>
    <n v="8.0000000000000002E-3"/>
    <x v="1227"/>
    <x v="1263"/>
  </r>
  <r>
    <s v="A0O85ULS8OXGH4P68YKE"/>
    <x v="2"/>
    <x v="18"/>
    <n v="660"/>
    <x v="149"/>
    <n v="132"/>
    <n v="409.20000000000005"/>
    <d v="2019-12-31T00:00:00"/>
    <n v="343"/>
    <x v="0"/>
    <n v="0.25"/>
    <x v="1228"/>
    <x v="1264"/>
  </r>
  <r>
    <s v="JKBHACSUC0MLTJ0KVES8"/>
    <x v="7"/>
    <x v="19"/>
    <n v="90"/>
    <x v="101"/>
    <n v="15.3"/>
    <n v="26.099999999999998"/>
    <d v="2019-12-31T00:00:00"/>
    <n v="112"/>
    <x v="2"/>
    <n v="0.2"/>
    <x v="1229"/>
    <x v="1265"/>
  </r>
  <r>
    <s v="51Z8A0PUH4I0HQFCRVIS"/>
    <x v="9"/>
    <x v="4"/>
    <n v="150"/>
    <x v="19"/>
    <n v="9"/>
    <n v="22.5"/>
    <d v="2019-12-31T00:00:00"/>
    <n v="48"/>
    <x v="3"/>
    <n v="0.04"/>
    <x v="146"/>
    <x v="1266"/>
  </r>
  <r>
    <s v="WNAUOLOLCKS6OEJC8ZB2"/>
    <x v="4"/>
    <x v="4"/>
    <n v="2592"/>
    <x v="206"/>
    <n v="77.759999999999991"/>
    <n v="855.36"/>
    <d v="2019-12-31T00:00:00"/>
    <n v="16"/>
    <x v="1"/>
    <n v="8.0000000000000002E-3"/>
    <x v="1230"/>
    <x v="1267"/>
  </r>
  <r>
    <s v="UV3KBSL74JAFF8DOEMF1"/>
    <x v="8"/>
    <x v="0"/>
    <n v="1050"/>
    <x v="75"/>
    <n v="73.5"/>
    <n v="241.5"/>
    <d v="2019-12-31T00:00:00"/>
    <n v="356"/>
    <x v="0"/>
    <n v="0.25"/>
    <x v="1231"/>
    <x v="1268"/>
  </r>
  <r>
    <s v="4KQUTCV0IV6PY1S79CS3"/>
    <x v="1"/>
    <x v="14"/>
    <n v="1320"/>
    <x v="291"/>
    <n v="211.20000000000002"/>
    <n v="435.6"/>
    <d v="2019-12-31T00:00:00"/>
    <n v="327"/>
    <x v="0"/>
    <n v="0.25"/>
    <x v="1232"/>
    <x v="1269"/>
  </r>
  <r>
    <s v="81IQ956OUDW1QPACQIGP"/>
    <x v="6"/>
    <x v="7"/>
    <n v="2400"/>
    <x v="21"/>
    <n v="144"/>
    <n v="576"/>
    <d v="2019-12-31T00:00:00"/>
    <n v="353"/>
    <x v="0"/>
    <n v="0.25"/>
    <x v="770"/>
    <x v="786"/>
  </r>
  <r>
    <s v="LN3QG6KG4ANXVWJ83K6O"/>
    <x v="0"/>
    <x v="14"/>
    <n v="2480"/>
    <x v="156"/>
    <n v="173.6"/>
    <n v="719.2"/>
    <d v="2019-12-31T00:00:00"/>
    <n v="6"/>
    <x v="1"/>
    <n v="8.0000000000000002E-3"/>
    <x v="1233"/>
    <x v="1270"/>
  </r>
  <r>
    <s v="NHAN7CHUJTBE6MDE0SYL"/>
    <x v="4"/>
    <x v="21"/>
    <n v="600"/>
    <x v="13"/>
    <n v="84"/>
    <n v="240"/>
    <d v="2019-12-31T00:00:00"/>
    <n v="204"/>
    <x v="0"/>
    <n v="0.25"/>
    <x v="936"/>
    <x v="958"/>
  </r>
  <r>
    <s v="Q384VTR4MXA0UY5S29U3"/>
    <x v="5"/>
    <x v="10"/>
    <n v="360"/>
    <x v="199"/>
    <n v="10.8"/>
    <n v="108"/>
    <d v="2019-12-31T00:00:00"/>
    <n v="105"/>
    <x v="2"/>
    <n v="0.2"/>
    <x v="20"/>
    <x v="1271"/>
  </r>
  <r>
    <s v="KGBJO95T3S825XE1JBIQ"/>
    <x v="9"/>
    <x v="10"/>
    <n v="2400"/>
    <x v="38"/>
    <n v="192"/>
    <n v="648"/>
    <d v="2019-12-31T00:00:00"/>
    <n v="210"/>
    <x v="0"/>
    <n v="0.25"/>
    <x v="22"/>
    <x v="22"/>
  </r>
  <r>
    <s v="WV1DBO7MYI3IK5NWL6JL"/>
    <x v="5"/>
    <x v="0"/>
    <n v="2040"/>
    <x v="225"/>
    <n v="20.399999999999999"/>
    <n v="591.59999999999991"/>
    <d v="2019-12-31T00:00:00"/>
    <n v="0"/>
    <x v="1"/>
    <n v="8.0000000000000002E-3"/>
    <x v="1234"/>
    <x v="1272"/>
  </r>
  <r>
    <s v="J51XP0RQIYCCWOKA5CLX"/>
    <x v="9"/>
    <x v="11"/>
    <n v="4536"/>
    <x v="51"/>
    <n v="45.360000000000007"/>
    <n v="907.2"/>
    <d v="2019-12-31T00:00:00"/>
    <n v="338"/>
    <x v="0"/>
    <n v="0.25"/>
    <x v="368"/>
    <x v="371"/>
  </r>
  <r>
    <s v="4A5KKRR4Y4Z5FCQZGMNG"/>
    <x v="6"/>
    <x v="21"/>
    <n v="6510"/>
    <x v="63"/>
    <n v="130.19999999999999"/>
    <n v="1562.4"/>
    <d v="2019-12-31T00:00:00"/>
    <n v="56"/>
    <x v="3"/>
    <n v="0.04"/>
    <x v="1235"/>
    <x v="1273"/>
  </r>
  <r>
    <s v="FKR6OG3MFTXN3EVWD58Z"/>
    <x v="6"/>
    <x v="5"/>
    <n v="1386"/>
    <x v="184"/>
    <n v="27.72"/>
    <n v="263.33999999999997"/>
    <d v="2019-12-31T00:00:00"/>
    <n v="189"/>
    <x v="0"/>
    <n v="0.25"/>
    <x v="1236"/>
    <x v="1274"/>
  </r>
  <r>
    <s v="KTC7HCTAOQXHCPPDDWAO"/>
    <x v="8"/>
    <x v="7"/>
    <n v="400"/>
    <x v="166"/>
    <n v="28"/>
    <n v="116"/>
    <d v="2019-12-31T00:00:00"/>
    <n v="357"/>
    <x v="0"/>
    <n v="0.25"/>
    <x v="1237"/>
    <x v="1275"/>
  </r>
  <r>
    <s v="IA1HCXV33HEH9VQEY749"/>
    <x v="4"/>
    <x v="0"/>
    <n v="6160"/>
    <x v="243"/>
    <n v="677.6"/>
    <n v="1971.2"/>
    <d v="2019-12-31T00:00:00"/>
    <n v="51"/>
    <x v="3"/>
    <n v="0.04"/>
    <x v="1238"/>
    <x v="1276"/>
  </r>
  <r>
    <s v="R306RP5IZ8YB31IBQ4EY"/>
    <x v="2"/>
    <x v="19"/>
    <n v="2850"/>
    <x v="290"/>
    <n v="855"/>
    <n v="1453.5"/>
    <d v="2019-12-31T00:00:00"/>
    <n v="31"/>
    <x v="3"/>
    <n v="0.04"/>
    <x v="1239"/>
    <x v="1277"/>
  </r>
  <r>
    <s v="L9JZ2UZZFP5E6R71BL8P"/>
    <x v="0"/>
    <x v="18"/>
    <n v="3740"/>
    <x v="221"/>
    <n v="261.8"/>
    <n v="598.40000000000009"/>
    <d v="2019-12-31T00:00:00"/>
    <n v="133"/>
    <x v="0"/>
    <n v="0.25"/>
    <x v="525"/>
    <x v="533"/>
  </r>
  <r>
    <s v="38G56T8282QA55TG6OV6"/>
    <x v="2"/>
    <x v="21"/>
    <n v="1330"/>
    <x v="27"/>
    <n v="279.3"/>
    <n v="984.2"/>
    <d v="2019-12-31T00:00:00"/>
    <n v="120"/>
    <x v="2"/>
    <n v="0.2"/>
    <x v="1240"/>
    <x v="1278"/>
  </r>
  <r>
    <s v="KJSWXAAAEJ68MH12UV0R"/>
    <x v="1"/>
    <x v="5"/>
    <n v="6510"/>
    <x v="329"/>
    <n v="130.19999999999999"/>
    <n v="2213.4"/>
    <d v="2019-12-31T00:00:00"/>
    <n v="163"/>
    <x v="0"/>
    <n v="0.25"/>
    <x v="1241"/>
    <x v="1279"/>
  </r>
  <r>
    <s v="6MF31LEK4WCJ2JOO99JX"/>
    <x v="8"/>
    <x v="11"/>
    <n v="2100"/>
    <x v="304"/>
    <n v="126"/>
    <n v="546"/>
    <d v="2019-12-31T00:00:00"/>
    <n v="296"/>
    <x v="0"/>
    <n v="0.25"/>
    <x v="1242"/>
    <x v="1280"/>
  </r>
  <r>
    <s v="TIK2JNRECSVFLDWCSVOW"/>
    <x v="9"/>
    <x v="16"/>
    <n v="1755"/>
    <x v="162"/>
    <n v="17.549999999999997"/>
    <n v="386.1"/>
    <d v="2019-12-31T00:00:00"/>
    <n v="273"/>
    <x v="0"/>
    <n v="0.25"/>
    <x v="1243"/>
    <x v="1281"/>
  </r>
  <r>
    <s v="ANTOKYDELMGT4C4V1IXN"/>
    <x v="4"/>
    <x v="4"/>
    <n v="405"/>
    <x v="5"/>
    <n v="72.900000000000006"/>
    <n v="174.14999999999998"/>
    <d v="2019-12-31T00:00:00"/>
    <n v="364"/>
    <x v="0"/>
    <n v="0.25"/>
    <x v="1244"/>
    <x v="1282"/>
  </r>
  <r>
    <s v="S3H4G5RCGDV02JVQDYPE"/>
    <x v="1"/>
    <x v="19"/>
    <n v="3450"/>
    <x v="169"/>
    <n v="621"/>
    <n v="1656"/>
    <d v="2019-12-31T00:00:00"/>
    <n v="207"/>
    <x v="0"/>
    <n v="0.25"/>
    <x v="1245"/>
    <x v="1283"/>
  </r>
  <r>
    <s v="R6ELH0SGRDQ8JHJBK3TL"/>
    <x v="2"/>
    <x v="8"/>
    <n v="5580"/>
    <x v="236"/>
    <n v="1450.8000000000002"/>
    <n v="2287.8000000000002"/>
    <d v="2019-12-31T00:00:00"/>
    <n v="181"/>
    <x v="0"/>
    <n v="0.25"/>
    <x v="1246"/>
    <x v="1284"/>
  </r>
  <r>
    <s v="48LS2T85NJ8851W3IY4Z"/>
    <x v="1"/>
    <x v="13"/>
    <n v="1620"/>
    <x v="152"/>
    <n v="324"/>
    <n v="599.4"/>
    <d v="2019-12-31T00:00:00"/>
    <n v="289"/>
    <x v="0"/>
    <n v="0.25"/>
    <x v="1247"/>
    <x v="1285"/>
  </r>
  <r>
    <s v="P04SI2CETVVTYMYSSE7K"/>
    <x v="0"/>
    <x v="9"/>
    <n v="3990"/>
    <x v="187"/>
    <n v="119.7"/>
    <n v="598.5"/>
    <d v="2019-12-31T00:00:00"/>
    <n v="310"/>
    <x v="0"/>
    <n v="0.25"/>
    <x v="126"/>
    <x v="128"/>
  </r>
  <r>
    <s v="3UH0DGM815OL6F8G0JRW"/>
    <x v="7"/>
    <x v="1"/>
    <n v="248"/>
    <x v="347"/>
    <n v="22.32"/>
    <n v="84.320000000000007"/>
    <d v="2019-12-31T00:00:00"/>
    <n v="78"/>
    <x v="4"/>
    <n v="0.15"/>
    <x v="1248"/>
    <x v="1286"/>
  </r>
  <r>
    <s v="UOCF7FYAQJXEJL5MR5MP"/>
    <x v="0"/>
    <x v="11"/>
    <n v="840"/>
    <x v="40"/>
    <n v="42"/>
    <n v="218.4"/>
    <d v="2019-12-31T00:00:00"/>
    <n v="269"/>
    <x v="0"/>
    <n v="0.25"/>
    <x v="213"/>
    <x v="215"/>
  </r>
  <r>
    <s v="SP77R6PCRVGOK964K50N"/>
    <x v="0"/>
    <x v="12"/>
    <n v="1540"/>
    <x v="262"/>
    <n v="92.4"/>
    <n v="462"/>
    <d v="2019-12-31T00:00:00"/>
    <n v="7"/>
    <x v="1"/>
    <n v="8.0000000000000002E-3"/>
    <x v="748"/>
    <x v="763"/>
  </r>
  <r>
    <s v="BLQ6NU2U8E56L2Y58G89"/>
    <x v="9"/>
    <x v="2"/>
    <n v="400"/>
    <x v="342"/>
    <n v="16"/>
    <n v="116"/>
    <d v="2019-12-31T00:00:00"/>
    <n v="131"/>
    <x v="0"/>
    <n v="0.25"/>
    <x v="1237"/>
    <x v="1275"/>
  </r>
  <r>
    <s v="YOHQYCZI7ZL27H4G03CM"/>
    <x v="2"/>
    <x v="15"/>
    <n v="1650"/>
    <x v="19"/>
    <n v="115.5"/>
    <n v="1072.5"/>
    <d v="2019-12-31T00:00:00"/>
    <n v="48"/>
    <x v="3"/>
    <n v="0.04"/>
    <x v="810"/>
    <x v="1287"/>
  </r>
  <r>
    <s v="IGBHZ67ZBPSE0CW9FOH3"/>
    <x v="3"/>
    <x v="16"/>
    <n v="2280"/>
    <x v="76"/>
    <n v="22.799999999999997"/>
    <n v="433.2"/>
    <d v="2019-12-31T00:00:00"/>
    <n v="334"/>
    <x v="0"/>
    <n v="0.25"/>
    <x v="1249"/>
    <x v="1288"/>
  </r>
  <r>
    <s v="1FJ4ELTO8CWMGF759Y5R"/>
    <x v="9"/>
    <x v="7"/>
    <n v="2090"/>
    <x v="131"/>
    <n v="41.8"/>
    <n v="543.40000000000009"/>
    <d v="2019-12-31T00:00:00"/>
    <n v="146"/>
    <x v="0"/>
    <n v="0.25"/>
    <x v="302"/>
    <x v="305"/>
  </r>
  <r>
    <s v="V9TO6486KEUJ6H1RDLLE"/>
    <x v="4"/>
    <x v="17"/>
    <n v="2530"/>
    <x v="107"/>
    <n v="480.7"/>
    <n v="683.1"/>
    <d v="2019-12-31T00:00:00"/>
    <n v="32"/>
    <x v="3"/>
    <n v="0.04"/>
    <x v="1250"/>
    <x v="1289"/>
  </r>
  <r>
    <s v="3CVRKWO36QCBT55QG7GK"/>
    <x v="9"/>
    <x v="17"/>
    <n v="5456"/>
    <x v="121"/>
    <n v="327.36"/>
    <n v="1636.8000000000002"/>
    <d v="2019-12-31T00:00:00"/>
    <n v="127"/>
    <x v="0"/>
    <n v="0.25"/>
    <x v="1251"/>
    <x v="1290"/>
  </r>
  <r>
    <s v="NX13AX5EWDJC7SXXWM7J"/>
    <x v="9"/>
    <x v="9"/>
    <n v="1620"/>
    <x v="348"/>
    <n v="81"/>
    <n v="469.79999999999995"/>
    <d v="2019-12-31T00:00:00"/>
    <n v="211"/>
    <x v="0"/>
    <n v="0.25"/>
    <x v="1252"/>
    <x v="1291"/>
  </r>
  <r>
    <s v="DOI7CCW0WE5TTFETNAZI"/>
    <x v="1"/>
    <x v="3"/>
    <n v="2090"/>
    <x v="279"/>
    <n v="397.1"/>
    <n v="752.4"/>
    <d v="2019-12-31T00:00:00"/>
    <n v="42"/>
    <x v="3"/>
    <n v="0.04"/>
    <x v="1253"/>
    <x v="1292"/>
  </r>
  <r>
    <s v="ACSYLD7TJK91EA9JWXL9"/>
    <x v="1"/>
    <x v="19"/>
    <n v="3150"/>
    <x v="348"/>
    <n v="409.5"/>
    <n v="945"/>
    <d v="2019-12-31T00:00:00"/>
    <n v="211"/>
    <x v="0"/>
    <n v="0.25"/>
    <x v="1254"/>
    <x v="1293"/>
  </r>
  <r>
    <s v="ZZEJECI39C80D3BP8RZO"/>
    <x v="8"/>
    <x v="11"/>
    <n v="2304"/>
    <x v="301"/>
    <n v="92.160000000000011"/>
    <n v="368.64000000000004"/>
    <d v="2019-12-31T00:00:00"/>
    <n v="18"/>
    <x v="1"/>
    <n v="8.0000000000000002E-3"/>
    <x v="1255"/>
    <x v="1294"/>
  </r>
  <r>
    <s v="DTVSE55AQDD9AADEF60P"/>
    <x v="4"/>
    <x v="12"/>
    <n v="1650"/>
    <x v="26"/>
    <n v="313.5"/>
    <n v="742.5"/>
    <d v="2019-12-31T00:00:00"/>
    <n v="2"/>
    <x v="1"/>
    <n v="8.0000000000000002E-3"/>
    <x v="1042"/>
    <x v="1068"/>
  </r>
  <r>
    <s v="980006XUN5ML7L5IQZ7D"/>
    <x v="2"/>
    <x v="7"/>
    <n v="540"/>
    <x v="166"/>
    <n v="118.80000000000001"/>
    <n v="334.79999999999995"/>
    <d v="2019-12-31T00:00:00"/>
    <n v="357"/>
    <x v="0"/>
    <n v="0.25"/>
    <x v="1256"/>
    <x v="1295"/>
  </r>
  <r>
    <s v="IZUR3SXBTKYZG3KURDY7"/>
    <x v="6"/>
    <x v="17"/>
    <n v="704"/>
    <x v="321"/>
    <n v="28.160000000000004"/>
    <n v="183.04000000000002"/>
    <d v="2019-12-31T00:00:00"/>
    <n v="175"/>
    <x v="0"/>
    <n v="0.25"/>
    <x v="1257"/>
    <x v="1296"/>
  </r>
  <r>
    <s v="37RO3O8VO6TBWR969XEZ"/>
    <x v="4"/>
    <x v="8"/>
    <n v="1040"/>
    <x v="210"/>
    <n v="208"/>
    <n v="374.4"/>
    <d v="2019-12-31T00:00:00"/>
    <n v="28"/>
    <x v="1"/>
    <n v="8.0000000000000002E-3"/>
    <x v="1258"/>
    <x v="1297"/>
  </r>
  <r>
    <s v="UKNLQIKNZL85DFR23Z3P"/>
    <x v="5"/>
    <x v="11"/>
    <n v="3640"/>
    <x v="258"/>
    <n v="218.4"/>
    <n v="1092"/>
    <d v="2019-12-31T00:00:00"/>
    <n v="290"/>
    <x v="0"/>
    <n v="0.25"/>
    <x v="1259"/>
    <x v="1298"/>
  </r>
  <r>
    <s v="4D4NJCBOIGK8W8N32C6N"/>
    <x v="7"/>
    <x v="21"/>
    <n v="560"/>
    <x v="155"/>
    <n v="61.6"/>
    <n v="201.6"/>
    <d v="2019-12-31T00:00:00"/>
    <n v="274"/>
    <x v="0"/>
    <n v="0.25"/>
    <x v="675"/>
    <x v="687"/>
  </r>
  <r>
    <s v="PKL6JBH35XAA3Q6IY758"/>
    <x v="2"/>
    <x v="1"/>
    <n v="1430"/>
    <x v="217"/>
    <n v="429"/>
    <n v="1244.0999999999999"/>
    <d v="2019-12-31T00:00:00"/>
    <n v="333"/>
    <x v="0"/>
    <n v="0.25"/>
    <x v="1260"/>
    <x v="1299"/>
  </r>
  <r>
    <s v="G5NXG74Z1NW28FTJHZ1U"/>
    <x v="5"/>
    <x v="8"/>
    <n v="2860"/>
    <x v="138"/>
    <n v="143"/>
    <n v="829.4"/>
    <d v="2019-12-31T00:00:00"/>
    <n v="165"/>
    <x v="0"/>
    <n v="0.25"/>
    <x v="905"/>
    <x v="927"/>
  </r>
  <r>
    <s v="DIAYTHGK351E89FX934C"/>
    <x v="2"/>
    <x v="7"/>
    <n v="1540"/>
    <x v="44"/>
    <n v="123.2"/>
    <n v="1247.3999999999999"/>
    <d v="2019-12-31T00:00:00"/>
    <n v="91"/>
    <x v="2"/>
    <n v="0.2"/>
    <x v="1261"/>
    <x v="1300"/>
  </r>
  <r>
    <s v="4AD8VBDZH74EE3NDYNPO"/>
    <x v="6"/>
    <x v="10"/>
    <n v="480"/>
    <x v="53"/>
    <n v="24"/>
    <n v="139.19999999999999"/>
    <d v="2019-12-31T00:00:00"/>
    <n v="339"/>
    <x v="0"/>
    <n v="0.25"/>
    <x v="832"/>
    <x v="851"/>
  </r>
  <r>
    <s v="XHVNZ5DM7WWHG87WQY62"/>
    <x v="2"/>
    <x v="18"/>
    <n v="950"/>
    <x v="171"/>
    <n v="47.5"/>
    <n v="437"/>
    <d v="2019-12-31T00:00:00"/>
    <n v="92"/>
    <x v="2"/>
    <n v="0.2"/>
    <x v="113"/>
    <x v="1301"/>
  </r>
  <r>
    <s v="MYW0U5SJAGEOQ6THKV5Z"/>
    <x v="2"/>
    <x v="18"/>
    <n v="1430"/>
    <x v="120"/>
    <n v="386.1"/>
    <n v="943.8"/>
    <d v="2019-12-31T00:00:00"/>
    <n v="123"/>
    <x v="0"/>
    <n v="0.25"/>
    <x v="1262"/>
    <x v="1302"/>
  </r>
  <r>
    <s v="9A7WXUFG8PILSBJZN50L"/>
    <x v="7"/>
    <x v="5"/>
    <n v="6510"/>
    <x v="162"/>
    <n v="195.3"/>
    <n v="2669.1000000000004"/>
    <d v="2019-12-31T00:00:00"/>
    <n v="273"/>
    <x v="0"/>
    <n v="0.25"/>
    <x v="1263"/>
    <x v="1303"/>
  </r>
  <r>
    <s v="XGHSQ2EF52138COO3WBC"/>
    <x v="7"/>
    <x v="5"/>
    <n v="1200"/>
    <x v="360"/>
    <n v="84"/>
    <n v="516"/>
    <d v="2019-12-31T00:00:00"/>
    <n v="265"/>
    <x v="0"/>
    <n v="0.25"/>
    <x v="1264"/>
    <x v="1304"/>
  </r>
  <r>
    <s v="1RW3XU9IXP5DABTP37S0"/>
    <x v="7"/>
    <x v="10"/>
    <n v="3360"/>
    <x v="181"/>
    <n v="436.8"/>
    <n v="974.4"/>
    <d v="2019-12-31T00:00:00"/>
    <n v="209"/>
    <x v="0"/>
    <n v="0.25"/>
    <x v="614"/>
    <x v="626"/>
  </r>
  <r>
    <s v="3MHHKYVAJ9O9ZVPLPT74"/>
    <x v="9"/>
    <x v="1"/>
    <n v="4030"/>
    <x v="213"/>
    <n v="241.8"/>
    <n v="1128.4000000000001"/>
    <d v="2019-12-31T00:00:00"/>
    <n v="103"/>
    <x v="2"/>
    <n v="0.2"/>
    <x v="1265"/>
    <x v="1305"/>
  </r>
  <r>
    <s v="7DWPX0UZZPJB1Y4ELCVE"/>
    <x v="8"/>
    <x v="14"/>
    <n v="2640"/>
    <x v="303"/>
    <n v="132"/>
    <n v="422.40000000000003"/>
    <d v="2019-12-31T00:00:00"/>
    <n v="95"/>
    <x v="2"/>
    <n v="0.2"/>
    <x v="611"/>
    <x v="622"/>
  </r>
  <r>
    <s v="DGG4AG44EEKW4V9LSMY1"/>
    <x v="7"/>
    <x v="5"/>
    <n v="896.00000000000011"/>
    <x v="15"/>
    <n v="17.920000000000002"/>
    <n v="439.04"/>
    <d v="2019-12-31T00:00:00"/>
    <n v="9"/>
    <x v="1"/>
    <n v="8.0000000000000002E-3"/>
    <x v="1266"/>
    <x v="1306"/>
  </r>
  <r>
    <s v="KK5XYWL74GBQOUXFKNKP"/>
    <x v="3"/>
    <x v="18"/>
    <n v="3720"/>
    <x v="173"/>
    <n v="37.200000000000003"/>
    <n v="632.4"/>
    <d v="2019-12-31T00:00:00"/>
    <n v="97"/>
    <x v="2"/>
    <n v="0.2"/>
    <x v="1267"/>
    <x v="1307"/>
  </r>
  <r>
    <s v="LAZFW3VTTQXDXTVA6CJJ"/>
    <x v="1"/>
    <x v="0"/>
    <n v="2280"/>
    <x v="359"/>
    <n v="159.60000000000002"/>
    <n v="1003.1999999999999"/>
    <d v="2019-12-31T00:00:00"/>
    <n v="79"/>
    <x v="4"/>
    <n v="0.15"/>
    <x v="194"/>
    <x v="1308"/>
  </r>
  <r>
    <s v="AY86G1C57ZDBFZ96I1TP"/>
    <x v="3"/>
    <x v="0"/>
    <n v="5280"/>
    <x v="62"/>
    <n v="264"/>
    <n v="1584"/>
    <d v="2019-12-31T00:00:00"/>
    <n v="235"/>
    <x v="0"/>
    <n v="0.25"/>
    <x v="360"/>
    <x v="363"/>
  </r>
  <r>
    <s v="BPECR014DA06YACQ9G2I"/>
    <x v="1"/>
    <x v="3"/>
    <n v="880"/>
    <x v="302"/>
    <n v="44"/>
    <n v="378.40000000000003"/>
    <d v="2019-12-31T00:00:00"/>
    <n v="301"/>
    <x v="0"/>
    <n v="0.25"/>
    <x v="1268"/>
    <x v="1309"/>
  </r>
  <r>
    <s v="LQK2HUL4OBQTIZ8UTP0A"/>
    <x v="8"/>
    <x v="1"/>
    <n v="2760"/>
    <x v="135"/>
    <n v="138"/>
    <n v="634.79999999999995"/>
    <d v="2019-12-31T00:00:00"/>
    <n v="70"/>
    <x v="4"/>
    <n v="0.15"/>
    <x v="1269"/>
    <x v="1310"/>
  </r>
  <r>
    <s v="TPC4HOXF9LQ7QPYUA96F"/>
    <x v="3"/>
    <x v="3"/>
    <n v="1680"/>
    <x v="151"/>
    <n v="67.2"/>
    <n v="352.8"/>
    <d v="2019-12-31T00:00:00"/>
    <n v="255"/>
    <x v="0"/>
    <n v="0.25"/>
    <x v="715"/>
    <x v="1311"/>
  </r>
  <r>
    <s v="PYADFB3WFR17MS17XZ5O"/>
    <x v="9"/>
    <x v="9"/>
    <n v="1320"/>
    <x v="261"/>
    <n v="132"/>
    <n v="316.8"/>
    <d v="2019-12-31T00:00:00"/>
    <n v="206"/>
    <x v="0"/>
    <n v="0.25"/>
    <x v="232"/>
    <x v="234"/>
  </r>
  <r>
    <s v="FQ0MR9A0JFUV04Q2R1DT"/>
    <x v="8"/>
    <x v="11"/>
    <n v="1440"/>
    <x v="154"/>
    <n v="86.4"/>
    <n v="331.2"/>
    <d v="2019-12-31T00:00:00"/>
    <n v="111"/>
    <x v="2"/>
    <n v="0.2"/>
    <x v="1270"/>
    <x v="1312"/>
  </r>
  <r>
    <s v="TTOZ4XWMC90RC98AQN1T"/>
    <x v="1"/>
    <x v="1"/>
    <n v="1200"/>
    <x v="321"/>
    <n v="48"/>
    <n v="516"/>
    <d v="2019-12-31T00:00:00"/>
    <n v="175"/>
    <x v="0"/>
    <n v="0.25"/>
    <x v="1264"/>
    <x v="1304"/>
  </r>
  <r>
    <s v="VB7CMNB46YSU4MWBNNCD"/>
    <x v="7"/>
    <x v="2"/>
    <n v="1485"/>
    <x v="320"/>
    <n v="103.94999999999999"/>
    <n v="638.54999999999995"/>
    <d v="2019-12-31T00:00:00"/>
    <n v="68"/>
    <x v="4"/>
    <n v="0.15"/>
    <x v="1271"/>
    <x v="1313"/>
  </r>
  <r>
    <s v="75T3OUHS0EB0NXIGMI9L"/>
    <x v="2"/>
    <x v="7"/>
    <n v="810"/>
    <x v="179"/>
    <n v="234.89999999999998"/>
    <n v="502.2"/>
    <d v="2019-12-31T00:00:00"/>
    <n v="153"/>
    <x v="0"/>
    <n v="0.25"/>
    <x v="1272"/>
    <x v="1314"/>
  </r>
  <r>
    <s v="5B8W7NCY30PGIO5D8YTT"/>
    <x v="1"/>
    <x v="3"/>
    <n v="648"/>
    <x v="219"/>
    <n v="25.92"/>
    <n v="220.31999999999996"/>
    <d v="2019-12-31T00:00:00"/>
    <n v="252"/>
    <x v="0"/>
    <n v="0.25"/>
    <x v="1273"/>
    <x v="1315"/>
  </r>
  <r>
    <s v="6KHUGOEU152RU2UL7G75"/>
    <x v="1"/>
    <x v="2"/>
    <n v="600"/>
    <x v="229"/>
    <n v="42"/>
    <n v="264"/>
    <d v="2019-12-31T00:00:00"/>
    <n v="201"/>
    <x v="0"/>
    <n v="0.25"/>
    <x v="221"/>
    <x v="223"/>
  </r>
  <r>
    <s v="WDMJ59C3DJGR6ZRQ2QYY"/>
    <x v="9"/>
    <x v="2"/>
    <n v="2420"/>
    <x v="186"/>
    <n v="217.8"/>
    <n v="605"/>
    <d v="2019-12-31T00:00:00"/>
    <n v="158"/>
    <x v="0"/>
    <n v="0.25"/>
    <x v="125"/>
    <x v="127"/>
  </r>
  <r>
    <s v="2UMONMBS1HLOH96UBBF1"/>
    <x v="3"/>
    <x v="8"/>
    <n v="4620"/>
    <x v="111"/>
    <n v="184.8"/>
    <n v="1339.8"/>
    <d v="2019-12-31T00:00:00"/>
    <n v="205"/>
    <x v="0"/>
    <n v="0.25"/>
    <x v="1274"/>
    <x v="1316"/>
  </r>
  <r>
    <s v="NLM0O32U5P87PUJZUHN1"/>
    <x v="9"/>
    <x v="1"/>
    <n v="1980"/>
    <x v="3"/>
    <n v="59.400000000000006"/>
    <n v="336.59999999999997"/>
    <d v="2019-12-31T00:00:00"/>
    <n v="306"/>
    <x v="0"/>
    <n v="0.25"/>
    <x v="935"/>
    <x v="518"/>
  </r>
  <r>
    <s v="B2U2PPLWREJWCE90OZJ8"/>
    <x v="0"/>
    <x v="17"/>
    <n v="2420"/>
    <x v="136"/>
    <n v="72.599999999999994"/>
    <n v="459.79999999999995"/>
    <d v="2019-12-31T00:00:00"/>
    <n v="114"/>
    <x v="2"/>
    <n v="0.2"/>
    <x v="1275"/>
    <x v="1317"/>
  </r>
  <r>
    <s v="WRDHRFNVGUR0GCJRXYDH"/>
    <x v="7"/>
    <x v="19"/>
    <n v="960"/>
    <x v="149"/>
    <n v="182.39999999999998"/>
    <n v="364.79999999999995"/>
    <d v="2019-12-31T00:00:00"/>
    <n v="343"/>
    <x v="0"/>
    <n v="0.25"/>
    <x v="803"/>
    <x v="822"/>
  </r>
  <r>
    <s v="DAOADF9Z6H4TDEAHLXAY"/>
    <x v="6"/>
    <x v="2"/>
    <n v="594"/>
    <x v="347"/>
    <n v="23.759999999999998"/>
    <n v="112.86"/>
    <d v="2019-12-31T00:00:00"/>
    <n v="78"/>
    <x v="4"/>
    <n v="0.15"/>
    <x v="1276"/>
    <x v="1318"/>
  </r>
  <r>
    <s v="AKSWW2Q9Q05QYIHO6EZD"/>
    <x v="1"/>
    <x v="8"/>
    <n v="2550"/>
    <x v="84"/>
    <n v="76.5"/>
    <n v="867"/>
    <d v="2019-12-31T00:00:00"/>
    <n v="151"/>
    <x v="0"/>
    <n v="0.25"/>
    <x v="1277"/>
    <x v="1319"/>
  </r>
  <r>
    <s v="ACN62X89C12JX3QWEHCJ"/>
    <x v="3"/>
    <x v="18"/>
    <n v="1650"/>
    <x v="185"/>
    <n v="115.5"/>
    <n v="412.5"/>
    <d v="2019-12-31T00:00:00"/>
    <n v="272"/>
    <x v="0"/>
    <n v="0.25"/>
    <x v="831"/>
    <x v="850"/>
  </r>
  <r>
    <s v="FGY2EWTTEIBK4084PT5H"/>
    <x v="8"/>
    <x v="1"/>
    <n v="1008.0000000000001"/>
    <x v="69"/>
    <n v="100.80000000000001"/>
    <n v="151.20000000000002"/>
    <d v="2019-12-31T00:00:00"/>
    <n v="318"/>
    <x v="0"/>
    <n v="0.25"/>
    <x v="1278"/>
    <x v="1320"/>
  </r>
  <r>
    <s v="EZ370FQRSXMT6UVP4O1F"/>
    <x v="3"/>
    <x v="18"/>
    <n v="1400"/>
    <x v="13"/>
    <n v="28"/>
    <n v="308"/>
    <d v="2019-12-31T00:00:00"/>
    <n v="204"/>
    <x v="0"/>
    <n v="0.25"/>
    <x v="1279"/>
    <x v="1321"/>
  </r>
  <r>
    <s v="YJRYT2HSON72P0HVVEG2"/>
    <x v="8"/>
    <x v="21"/>
    <n v="720"/>
    <x v="55"/>
    <n v="7.1999999999999993"/>
    <n v="172.8"/>
    <d v="2019-12-31T00:00:00"/>
    <n v="271"/>
    <x v="0"/>
    <n v="0.25"/>
    <x v="437"/>
    <x v="441"/>
  </r>
  <r>
    <s v="LKORX5CEL542JGFB97D9"/>
    <x v="8"/>
    <x v="13"/>
    <n v="4788"/>
    <x v="106"/>
    <n v="47.88"/>
    <n v="718.19999999999993"/>
    <d v="2019-12-31T00:00:00"/>
    <n v="1"/>
    <x v="1"/>
    <n v="8.0000000000000002E-3"/>
    <x v="1280"/>
    <x v="1322"/>
  </r>
  <r>
    <s v="49FRGUDU89KCECY37VW4"/>
    <x v="3"/>
    <x v="21"/>
    <n v="270"/>
    <x v="261"/>
    <n v="8.1000000000000014"/>
    <n v="67.5"/>
    <d v="2019-12-31T00:00:00"/>
    <n v="206"/>
    <x v="0"/>
    <n v="0.25"/>
    <x v="418"/>
    <x v="422"/>
  </r>
  <r>
    <s v="3I2Z5K2JM63T2HB8ZHBZ"/>
    <x v="4"/>
    <x v="22"/>
    <n v="660"/>
    <x v="252"/>
    <n v="132"/>
    <n v="310.2"/>
    <d v="2019-12-31T00:00:00"/>
    <n v="69"/>
    <x v="4"/>
    <n v="0.15"/>
    <x v="1281"/>
    <x v="1323"/>
  </r>
  <r>
    <s v="CVJP53H72BG4L1RCRA9B"/>
    <x v="9"/>
    <x v="21"/>
    <n v="5040"/>
    <x v="28"/>
    <n v="352.8"/>
    <n v="1260"/>
    <d v="2019-12-31T00:00:00"/>
    <n v="8"/>
    <x v="1"/>
    <n v="8.0000000000000002E-3"/>
    <x v="1129"/>
    <x v="1157"/>
  </r>
  <r>
    <s v="M3HJBVNU7EK5TQNJA0GK"/>
    <x v="5"/>
    <x v="22"/>
    <n v="1408"/>
    <x v="253"/>
    <n v="112.64000000000001"/>
    <n v="239.36000000000004"/>
    <d v="2019-12-31T00:00:00"/>
    <n v="129"/>
    <x v="0"/>
    <n v="0.25"/>
    <x v="1282"/>
    <x v="1324"/>
  </r>
  <r>
    <s v="KUMOHGKV761OAQR25U8U"/>
    <x v="7"/>
    <x v="2"/>
    <n v="380"/>
    <x v="185"/>
    <n v="7.6"/>
    <n v="121.6"/>
    <d v="2019-12-31T00:00:00"/>
    <n v="272"/>
    <x v="0"/>
    <n v="0.25"/>
    <x v="1283"/>
    <x v="1325"/>
  </r>
  <r>
    <s v="UXWZSA3THATQY28VVTF2"/>
    <x v="5"/>
    <x v="1"/>
    <n v="1760"/>
    <x v="42"/>
    <n v="35.200000000000003"/>
    <n v="352"/>
    <d v="2019-12-31T00:00:00"/>
    <n v="38"/>
    <x v="3"/>
    <n v="0.04"/>
    <x v="1284"/>
    <x v="622"/>
  </r>
  <r>
    <s v="Z7IHIZVH458QYPXQPO5G"/>
    <x v="5"/>
    <x v="12"/>
    <n v="2090"/>
    <x v="307"/>
    <n v="146.30000000000001"/>
    <n v="438.9"/>
    <d v="2019-12-31T00:00:00"/>
    <n v="60"/>
    <x v="3"/>
    <n v="0.04"/>
    <x v="599"/>
    <x v="610"/>
  </r>
  <r>
    <s v="QW8XBNJ6A0TREVQDH9B8"/>
    <x v="7"/>
    <x v="5"/>
    <n v="110"/>
    <x v="181"/>
    <n v="18.700000000000003"/>
    <n v="38.5"/>
    <d v="2019-12-31T00:00:00"/>
    <n v="209"/>
    <x v="0"/>
    <n v="0.25"/>
    <x v="1285"/>
    <x v="1326"/>
  </r>
  <r>
    <s v="C5LZZCB5559MX9BAJ6BB"/>
    <x v="7"/>
    <x v="6"/>
    <n v="320"/>
    <x v="313"/>
    <n v="22.400000000000002"/>
    <n v="102.4"/>
    <d v="2019-12-31T00:00:00"/>
    <n v="64"/>
    <x v="4"/>
    <n v="0.15"/>
    <x v="1286"/>
    <x v="1327"/>
  </r>
  <r>
    <s v="U4FZKU6C7FU8OERNXCA8"/>
    <x v="6"/>
    <x v="0"/>
    <n v="1680"/>
    <x v="281"/>
    <n v="117.6"/>
    <n v="319.20000000000005"/>
    <d v="2019-12-31T00:00:00"/>
    <n v="11"/>
    <x v="1"/>
    <n v="8.0000000000000002E-3"/>
    <x v="1287"/>
    <x v="1328"/>
  </r>
  <r>
    <s v="4VJ4HLF3Y2ZW2H060FI4"/>
    <x v="3"/>
    <x v="5"/>
    <n v="360"/>
    <x v="96"/>
    <n v="32.400000000000006"/>
    <n v="57.599999999999994"/>
    <d v="2019-12-31T00:00:00"/>
    <n v="24"/>
    <x v="1"/>
    <n v="8.0000000000000002E-3"/>
    <x v="1288"/>
    <x v="1329"/>
  </r>
  <r>
    <s v="XPFD8UKMLU038P9VU38R"/>
    <x v="6"/>
    <x v="5"/>
    <n v="2000"/>
    <x v="244"/>
    <n v="140"/>
    <n v="340"/>
    <d v="2019-12-31T00:00:00"/>
    <n v="225"/>
    <x v="0"/>
    <n v="0.25"/>
    <x v="168"/>
    <x v="170"/>
  </r>
  <r>
    <s v="9CVCMWQHXWS38753R9RV"/>
    <x v="4"/>
    <x v="17"/>
    <n v="720"/>
    <x v="248"/>
    <n v="72"/>
    <n v="302.39999999999998"/>
    <d v="2019-12-31T00:00:00"/>
    <n v="40"/>
    <x v="3"/>
    <n v="0.04"/>
    <x v="1289"/>
    <x v="1330"/>
  </r>
  <r>
    <s v="C7YSTSRA6CADJODK1LYT"/>
    <x v="6"/>
    <x v="0"/>
    <n v="810"/>
    <x v="110"/>
    <n v="81"/>
    <n v="243"/>
    <d v="2019-12-31T00:00:00"/>
    <n v="260"/>
    <x v="0"/>
    <n v="0.25"/>
    <x v="578"/>
    <x v="588"/>
  </r>
  <r>
    <s v="OY8Z0I3R3UHVSX4WJS3Z"/>
    <x v="9"/>
    <x v="3"/>
    <n v="2880"/>
    <x v="222"/>
    <n v="259.20000000000005"/>
    <n v="460.79999999999995"/>
    <d v="2019-12-31T00:00:00"/>
    <n v="84"/>
    <x v="4"/>
    <n v="0.15"/>
    <x v="1290"/>
    <x v="1331"/>
  </r>
  <r>
    <s v="QKIQOISJPNS2BN9PSTAN"/>
    <x v="4"/>
    <x v="15"/>
    <n v="2232"/>
    <x v="128"/>
    <n v="89.28"/>
    <n v="758.88000000000011"/>
    <d v="2019-12-31T00:00:00"/>
    <n v="71"/>
    <x v="4"/>
    <n v="0.15"/>
    <x v="1291"/>
    <x v="1332"/>
  </r>
  <r>
    <s v="2ISHRR8NHSUTYXDQ9BZA"/>
    <x v="6"/>
    <x v="14"/>
    <n v="2016"/>
    <x v="361"/>
    <n v="20.16"/>
    <n v="322.56"/>
    <d v="2019-12-31T00:00:00"/>
    <n v="61"/>
    <x v="4"/>
    <n v="0.15"/>
    <x v="1292"/>
    <x v="1333"/>
  </r>
  <r>
    <s v="D6OTH9V7QZTBOO2P8XRJ"/>
    <x v="8"/>
    <x v="11"/>
    <n v="3450"/>
    <x v="306"/>
    <n v="172.5"/>
    <n v="1000.5"/>
    <d v="2019-12-31T00:00:00"/>
    <n v="348"/>
    <x v="0"/>
    <n v="0.25"/>
    <x v="1293"/>
    <x v="1334"/>
  </r>
  <r>
    <s v="8UX8CPVZJHAC9PB4NAHD"/>
    <x v="3"/>
    <x v="6"/>
    <n v="930"/>
    <x v="226"/>
    <n v="9.3000000000000007"/>
    <n v="204.60000000000002"/>
    <d v="2019-12-31T00:00:00"/>
    <n v="134"/>
    <x v="0"/>
    <n v="0.25"/>
    <x v="1294"/>
    <x v="1335"/>
  </r>
  <r>
    <s v="QS1H99B00E8QD5CQL4KZ"/>
    <x v="7"/>
    <x v="10"/>
    <n v="450"/>
    <x v="126"/>
    <n v="22.5"/>
    <n v="130.5"/>
    <d v="2019-12-31T00:00:00"/>
    <n v="223"/>
    <x v="0"/>
    <n v="0.25"/>
    <x v="1295"/>
    <x v="1336"/>
  </r>
  <r>
    <s v="7IIYFYRLKN96EH1WQ2FK"/>
    <x v="9"/>
    <x v="17"/>
    <n v="5280"/>
    <x v="25"/>
    <n v="528"/>
    <n v="1320"/>
    <d v="2019-12-31T00:00:00"/>
    <n v="198"/>
    <x v="0"/>
    <n v="0.25"/>
    <x v="62"/>
    <x v="63"/>
  </r>
  <r>
    <s v="I32MVJZD25XD8IAIJUBK"/>
    <x v="8"/>
    <x v="13"/>
    <n v="6000"/>
    <x v="119"/>
    <n v="180"/>
    <n v="1200"/>
    <d v="2019-12-31T00:00:00"/>
    <n v="15"/>
    <x v="1"/>
    <n v="8.0000000000000002E-3"/>
    <x v="244"/>
    <x v="1337"/>
  </r>
  <r>
    <s v="FQYKYNAUU24F9PFGCJER"/>
    <x v="0"/>
    <x v="2"/>
    <n v="2232"/>
    <x v="303"/>
    <n v="44.64"/>
    <n v="334.80000000000007"/>
    <d v="2019-12-31T00:00:00"/>
    <n v="95"/>
    <x v="2"/>
    <n v="0.2"/>
    <x v="1296"/>
    <x v="1338"/>
  </r>
  <r>
    <s v="IICT5YRD774ZI2C41XWP"/>
    <x v="2"/>
    <x v="22"/>
    <n v="2550"/>
    <x v="131"/>
    <n v="510"/>
    <n v="714"/>
    <d v="2019-12-31T00:00:00"/>
    <n v="146"/>
    <x v="0"/>
    <n v="0.25"/>
    <x v="1297"/>
    <x v="1209"/>
  </r>
  <r>
    <s v="72TXZTV26BWS7X8LQTPI"/>
    <x v="5"/>
    <x v="22"/>
    <n v="3720"/>
    <x v="267"/>
    <n v="37.200000000000003"/>
    <n v="595.20000000000005"/>
    <d v="2019-12-31T00:00:00"/>
    <n v="216"/>
    <x v="0"/>
    <n v="0.25"/>
    <x v="1298"/>
    <x v="1339"/>
  </r>
  <r>
    <s v="NUZFQN3BAMI2PBFJV65W"/>
    <x v="8"/>
    <x v="7"/>
    <n v="5280"/>
    <x v="293"/>
    <n v="52.800000000000004"/>
    <n v="1320"/>
    <d v="2019-12-31T00:00:00"/>
    <n v="27"/>
    <x v="1"/>
    <n v="8.0000000000000002E-3"/>
    <x v="1299"/>
    <x v="1340"/>
  </r>
  <r>
    <s v="0V87A43IB3661J8TI86R"/>
    <x v="9"/>
    <x v="4"/>
    <n v="1960"/>
    <x v="228"/>
    <n v="19.600000000000001"/>
    <n v="333.2"/>
    <d v="2019-12-31T00:00:00"/>
    <n v="83"/>
    <x v="4"/>
    <n v="0.15"/>
    <x v="1300"/>
    <x v="1341"/>
  </r>
  <r>
    <s v="VPEPIMT2VNJM6NYR8FIZ"/>
    <x v="5"/>
    <x v="6"/>
    <n v="3080"/>
    <x v="99"/>
    <n v="308"/>
    <n v="462"/>
    <d v="2019-12-31T00:00:00"/>
    <n v="192"/>
    <x v="0"/>
    <n v="0.25"/>
    <x v="850"/>
    <x v="871"/>
  </r>
  <r>
    <s v="ZIBWNR7PDXZ4J46THSI9"/>
    <x v="5"/>
    <x v="19"/>
    <n v="600"/>
    <x v="98"/>
    <n v="12"/>
    <n v="126"/>
    <d v="2019-12-31T00:00:00"/>
    <n v="257"/>
    <x v="0"/>
    <n v="0.25"/>
    <x v="1301"/>
    <x v="1342"/>
  </r>
  <r>
    <s v="FGNKVW91ASNSXW72TVUM"/>
    <x v="9"/>
    <x v="2"/>
    <n v="600"/>
    <x v="37"/>
    <n v="24"/>
    <n v="96"/>
    <d v="2019-12-31T00:00:00"/>
    <n v="203"/>
    <x v="0"/>
    <n v="0.25"/>
    <x v="222"/>
    <x v="224"/>
  </r>
  <r>
    <s v="IPKHMISXQNZPDJ1OBRUX"/>
    <x v="9"/>
    <x v="20"/>
    <n v="2880"/>
    <x v="348"/>
    <n v="230.39999999999998"/>
    <n v="633.6"/>
    <d v="2019-12-31T00:00:00"/>
    <n v="211"/>
    <x v="0"/>
    <n v="0.25"/>
    <x v="590"/>
    <x v="601"/>
  </r>
  <r>
    <s v="35BCM8YROWNN2XR238EG"/>
    <x v="4"/>
    <x v="8"/>
    <n v="1134"/>
    <x v="333"/>
    <n v="215.45999999999998"/>
    <n v="521.6400000000001"/>
    <d v="2019-12-31T00:00:00"/>
    <n v="263"/>
    <x v="0"/>
    <n v="0.25"/>
    <x v="1302"/>
    <x v="1343"/>
  </r>
  <r>
    <s v="J4O2JC5DI30OOEK9509U"/>
    <x v="1"/>
    <x v="9"/>
    <n v="2400"/>
    <x v="212"/>
    <n v="384"/>
    <n v="1008"/>
    <d v="2019-12-31T00:00:00"/>
    <n v="33"/>
    <x v="3"/>
    <n v="0.04"/>
    <x v="1303"/>
    <x v="1344"/>
  </r>
  <r>
    <s v="2RB2BMAM8JGHJJ0M92WS"/>
    <x v="7"/>
    <x v="5"/>
    <n v="2880"/>
    <x v="30"/>
    <n v="518.40000000000009"/>
    <n v="1238.4000000000001"/>
    <d v="2019-12-31T00:00:00"/>
    <n v="220"/>
    <x v="0"/>
    <n v="0.25"/>
    <x v="1304"/>
    <x v="1345"/>
  </r>
  <r>
    <s v="5TNYDI6SY74MXHDC08PV"/>
    <x v="7"/>
    <x v="16"/>
    <n v="2520"/>
    <x v="118"/>
    <n v="403.2"/>
    <n v="680.40000000000009"/>
    <d v="2019-12-31T00:00:00"/>
    <n v="171"/>
    <x v="0"/>
    <n v="0.25"/>
    <x v="1102"/>
    <x v="1130"/>
  </r>
  <r>
    <s v="9KJ75VKMVXD1SWXO3X33"/>
    <x v="9"/>
    <x v="4"/>
    <n v="4180"/>
    <x v="57"/>
    <n v="167.2"/>
    <n v="752.4"/>
    <d v="2019-12-31T00:00:00"/>
    <n v="243"/>
    <x v="0"/>
    <n v="0.25"/>
    <x v="1305"/>
    <x v="1346"/>
  </r>
  <r>
    <s v="ABCUL1MA9U6WMW94R8NM"/>
    <x v="4"/>
    <x v="0"/>
    <n v="3120"/>
    <x v="234"/>
    <n v="343.2"/>
    <n v="1372.8"/>
    <d v="2019-12-31T00:00:00"/>
    <n v="344"/>
    <x v="0"/>
    <n v="0.25"/>
    <x v="1306"/>
    <x v="1287"/>
  </r>
  <r>
    <s v="2ARK5LFOWBMSYZ87CJTX"/>
    <x v="5"/>
    <x v="22"/>
    <n v="1200"/>
    <x v="60"/>
    <n v="12"/>
    <n v="312"/>
    <d v="2019-12-31T00:00:00"/>
    <n v="169"/>
    <x v="0"/>
    <n v="0.25"/>
    <x v="1307"/>
    <x v="1347"/>
  </r>
  <r>
    <s v="L36460OJCOGGM71K9GG6"/>
    <x v="3"/>
    <x v="6"/>
    <n v="2240"/>
    <x v="246"/>
    <n v="179.20000000000002"/>
    <n v="448"/>
    <d v="2019-12-31T00:00:00"/>
    <n v="5"/>
    <x v="1"/>
    <n v="8.0000000000000002E-3"/>
    <x v="1308"/>
    <x v="1348"/>
  </r>
  <r>
    <s v="CJK4NW0XEPTPUG6LGZLR"/>
    <x v="1"/>
    <x v="22"/>
    <n v="3080"/>
    <x v="83"/>
    <n v="431.2"/>
    <n v="831.59999999999991"/>
    <d v="2019-12-31T00:00:00"/>
    <n v="362"/>
    <x v="0"/>
    <n v="0.25"/>
    <x v="1309"/>
    <x v="1349"/>
  </r>
  <r>
    <s v="KM6CBS6M23DQQ9JM0I3N"/>
    <x v="6"/>
    <x v="7"/>
    <n v="6440"/>
    <x v="197"/>
    <n v="257.60000000000002"/>
    <n v="1094.8"/>
    <d v="2019-12-31T00:00:00"/>
    <n v="87"/>
    <x v="4"/>
    <n v="0.15"/>
    <x v="907"/>
    <x v="929"/>
  </r>
  <r>
    <s v="XYMRSQUZTHVFGSWESC4U"/>
    <x v="5"/>
    <x v="9"/>
    <n v="1920"/>
    <x v="190"/>
    <n v="19.2"/>
    <n v="403.2"/>
    <d v="2019-12-31T00:00:00"/>
    <n v="148"/>
    <x v="0"/>
    <n v="0.25"/>
    <x v="398"/>
    <x v="402"/>
  </r>
  <r>
    <s v="CMFY37NYGGH3IMNJLI1B"/>
    <x v="0"/>
    <x v="4"/>
    <n v="150"/>
    <x v="299"/>
    <n v="9"/>
    <n v="39"/>
    <d v="2019-12-31T00:00:00"/>
    <n v="277"/>
    <x v="0"/>
    <n v="0.25"/>
    <x v="1212"/>
    <x v="1245"/>
  </r>
  <r>
    <s v="8LIB9GM875ZTBLC6SPJ7"/>
    <x v="7"/>
    <x v="10"/>
    <n v="1408"/>
    <x v="290"/>
    <n v="211.20000000000002"/>
    <n v="605.44000000000005"/>
    <d v="2019-12-31T00:00:00"/>
    <n v="31"/>
    <x v="3"/>
    <n v="0.04"/>
    <x v="1310"/>
    <x v="1350"/>
  </r>
  <r>
    <s v="D0DCY59U7U2IO30XNTR1"/>
    <x v="0"/>
    <x v="17"/>
    <n v="3610"/>
    <x v="323"/>
    <n v="252.7"/>
    <n v="902.5"/>
    <d v="2019-12-31T00:00:00"/>
    <n v="73"/>
    <x v="4"/>
    <n v="0.15"/>
    <x v="1311"/>
    <x v="1351"/>
  </r>
  <r>
    <s v="8AH961BCSTH4MVL4ZBAD"/>
    <x v="0"/>
    <x v="6"/>
    <n v="1350"/>
    <x v="81"/>
    <n v="108"/>
    <n v="405"/>
    <d v="2019-12-31T00:00:00"/>
    <n v="65"/>
    <x v="4"/>
    <n v="0.15"/>
    <x v="578"/>
    <x v="1352"/>
  </r>
  <r>
    <s v="0BWBNHB95VS595PW2R4X"/>
    <x v="0"/>
    <x v="14"/>
    <n v="1539"/>
    <x v="23"/>
    <n v="153.9"/>
    <n v="430.91999999999996"/>
    <d v="2019-12-31T00:00:00"/>
    <n v="194"/>
    <x v="0"/>
    <n v="0.25"/>
    <x v="1312"/>
    <x v="1353"/>
  </r>
  <r>
    <s v="E0LD27FSOHGOD7ZKYJJ0"/>
    <x v="8"/>
    <x v="17"/>
    <n v="4750"/>
    <x v="140"/>
    <n v="237.5"/>
    <n v="1377.5"/>
    <d v="2019-12-31T00:00:00"/>
    <n v="350"/>
    <x v="0"/>
    <n v="0.25"/>
    <x v="1313"/>
    <x v="1354"/>
  </r>
  <r>
    <s v="NXPZCQV8WK6FVMABXLAW"/>
    <x v="5"/>
    <x v="0"/>
    <n v="2860"/>
    <x v="198"/>
    <n v="171.6"/>
    <n v="858"/>
    <d v="2019-12-31T00:00:00"/>
    <n v="72"/>
    <x v="4"/>
    <n v="0.15"/>
    <x v="1314"/>
    <x v="1355"/>
  </r>
  <r>
    <s v="HDBHWXQB37KXFR3VEPHJ"/>
    <x v="0"/>
    <x v="9"/>
    <n v="2400"/>
    <x v="232"/>
    <n v="144"/>
    <n v="360"/>
    <d v="2019-12-31T00:00:00"/>
    <n v="52"/>
    <x v="3"/>
    <n v="0.04"/>
    <x v="289"/>
    <x v="292"/>
  </r>
  <r>
    <s v="RXA8HLO81X93L5KDHFS5"/>
    <x v="4"/>
    <x v="14"/>
    <n v="960"/>
    <x v="162"/>
    <n v="172.8"/>
    <n v="393.6"/>
    <d v="2019-12-31T00:00:00"/>
    <n v="273"/>
    <x v="0"/>
    <n v="0.25"/>
    <x v="1315"/>
    <x v="1356"/>
  </r>
  <r>
    <s v="SDLIGU7GIVSCXPG19EC1"/>
    <x v="2"/>
    <x v="22"/>
    <n v="1920"/>
    <x v="100"/>
    <n v="441.59999999999997"/>
    <n v="883.19999999999993"/>
    <d v="2019-12-31T00:00:00"/>
    <n v="224"/>
    <x v="0"/>
    <n v="0.25"/>
    <x v="956"/>
    <x v="978"/>
  </r>
  <r>
    <s v="29BTTLIHXAPENYKOP1QG"/>
    <x v="6"/>
    <x v="12"/>
    <n v="720"/>
    <x v="46"/>
    <n v="57.599999999999994"/>
    <n v="129.60000000000002"/>
    <d v="2019-12-31T00:00:00"/>
    <n v="215"/>
    <x v="0"/>
    <n v="0.25"/>
    <x v="349"/>
    <x v="352"/>
  </r>
  <r>
    <s v="I2HQOG4C70F3TQ3AON8P"/>
    <x v="0"/>
    <x v="0"/>
    <n v="960"/>
    <x v="355"/>
    <n v="57.599999999999994"/>
    <n v="144"/>
    <d v="2019-12-31T00:00:00"/>
    <n v="279"/>
    <x v="0"/>
    <n v="0.25"/>
    <x v="39"/>
    <x v="39"/>
  </r>
  <r>
    <s v="LL2Y9RWDJDLKBK7U245E"/>
    <x v="7"/>
    <x v="16"/>
    <n v="1800"/>
    <x v="80"/>
    <n v="270"/>
    <n v="450"/>
    <d v="2019-12-31T00:00:00"/>
    <n v="363"/>
    <x v="0"/>
    <n v="0.25"/>
    <x v="509"/>
    <x v="516"/>
  </r>
  <r>
    <s v="P9AAT8GE0DIRSWGFSEP7"/>
    <x v="0"/>
    <x v="13"/>
    <n v="320"/>
    <x v="18"/>
    <n v="32"/>
    <n v="92.8"/>
    <d v="2019-12-31T00:00:00"/>
    <n v="46"/>
    <x v="3"/>
    <n v="0.04"/>
    <x v="1316"/>
    <x v="1357"/>
  </r>
  <r>
    <s v="NNTII6WGMI2AUWCROGIF"/>
    <x v="0"/>
    <x v="20"/>
    <n v="1520"/>
    <x v="106"/>
    <n v="60.8"/>
    <n v="349.6"/>
    <d v="2019-12-31T00:00:00"/>
    <n v="1"/>
    <x v="1"/>
    <n v="8.0000000000000002E-3"/>
    <x v="1317"/>
    <x v="1358"/>
  </r>
  <r>
    <s v="JZ3SINQEAPG651MGRA2K"/>
    <x v="9"/>
    <x v="17"/>
    <n v="190"/>
    <x v="321"/>
    <n v="7.6"/>
    <n v="55.099999999999994"/>
    <d v="2019-12-31T00:00:00"/>
    <n v="175"/>
    <x v="0"/>
    <n v="0.25"/>
    <x v="1318"/>
    <x v="1359"/>
  </r>
  <r>
    <s v="EVFHY04N4Y6S04NQQZI5"/>
    <x v="4"/>
    <x v="14"/>
    <n v="360"/>
    <x v="156"/>
    <n v="3.5999999999999996"/>
    <n v="176.4"/>
    <d v="2019-12-31T00:00:00"/>
    <n v="6"/>
    <x v="1"/>
    <n v="8.0000000000000002E-3"/>
    <x v="1319"/>
    <x v="1360"/>
  </r>
  <r>
    <s v="CTM3OUPAW5GV044NBKNL"/>
    <x v="1"/>
    <x v="17"/>
    <n v="760"/>
    <x v="9"/>
    <n v="91.199999999999989"/>
    <n v="281.2"/>
    <d v="2019-12-31T00:00:00"/>
    <n v="166"/>
    <x v="0"/>
    <n v="0.25"/>
    <x v="1320"/>
    <x v="1361"/>
  </r>
  <r>
    <s v="5RAE5WYQ1AJEW21TD95F"/>
    <x v="8"/>
    <x v="0"/>
    <n v="1280"/>
    <x v="165"/>
    <n v="12.8"/>
    <n v="281.60000000000002"/>
    <d v="2019-12-31T00:00:00"/>
    <n v="183"/>
    <x v="0"/>
    <n v="0.25"/>
    <x v="1321"/>
    <x v="1362"/>
  </r>
  <r>
    <s v="7SPWZZJ2EFUKA61CPIYR"/>
    <x v="9"/>
    <x v="19"/>
    <n v="2750"/>
    <x v="185"/>
    <n v="82.5"/>
    <n v="715"/>
    <d v="2019-12-31T00:00:00"/>
    <n v="272"/>
    <x v="0"/>
    <n v="0.25"/>
    <x v="1322"/>
    <x v="1363"/>
  </r>
  <r>
    <s v="VUWG322UXAI6EXYKH5XF"/>
    <x v="7"/>
    <x v="13"/>
    <n v="2640"/>
    <x v="192"/>
    <n v="396"/>
    <n v="1240.8"/>
    <d v="2019-12-31T00:00:00"/>
    <n v="107"/>
    <x v="2"/>
    <n v="0.2"/>
    <x v="1323"/>
    <x v="1364"/>
  </r>
  <r>
    <s v="MVPUMWZGOR7NSCYTGWXG"/>
    <x v="7"/>
    <x v="5"/>
    <n v="80"/>
    <x v="229"/>
    <n v="8"/>
    <n v="28"/>
    <d v="2019-12-31T00:00:00"/>
    <n v="201"/>
    <x v="0"/>
    <n v="0.25"/>
    <x v="1324"/>
    <x v="1365"/>
  </r>
  <r>
    <s v="H5CEV83R7C1CV8Z7MG62"/>
    <x v="3"/>
    <x v="19"/>
    <n v="1080"/>
    <x v="63"/>
    <n v="86.4"/>
    <n v="270"/>
    <d v="2019-12-31T00:00:00"/>
    <n v="56"/>
    <x v="3"/>
    <n v="0.04"/>
    <x v="261"/>
    <x v="1366"/>
  </r>
  <r>
    <s v="9JBILL0R19ZYG5QDFRNW"/>
    <x v="3"/>
    <x v="4"/>
    <n v="1350"/>
    <x v="147"/>
    <n v="27"/>
    <n v="405"/>
    <d v="2019-12-31T00:00:00"/>
    <n v="293"/>
    <x v="0"/>
    <n v="0.25"/>
    <x v="1325"/>
    <x v="1367"/>
  </r>
  <r>
    <s v="HE6BX4YLTFQDT8M0VAN3"/>
    <x v="3"/>
    <x v="22"/>
    <n v="1100"/>
    <x v="254"/>
    <n v="44"/>
    <n v="187"/>
    <d v="2019-12-31T00:00:00"/>
    <n v="137"/>
    <x v="0"/>
    <n v="0.25"/>
    <x v="1326"/>
    <x v="1368"/>
  </r>
  <r>
    <s v="531DE29U6PI6PR457OG1"/>
    <x v="3"/>
    <x v="18"/>
    <n v="1680"/>
    <x v="278"/>
    <n v="151.19999999999999"/>
    <n v="302.39999999999998"/>
    <d v="2019-12-31T00:00:00"/>
    <n v="324"/>
    <x v="0"/>
    <n v="0.25"/>
    <x v="917"/>
    <x v="939"/>
  </r>
  <r>
    <s v="8U9LNX3CKG0TOBB4XI1P"/>
    <x v="4"/>
    <x v="18"/>
    <n v="3080"/>
    <x v="362"/>
    <n v="154"/>
    <n v="862.4"/>
    <d v="2019-12-31T00:00:00"/>
    <n v="361"/>
    <x v="0"/>
    <n v="0.25"/>
    <x v="562"/>
    <x v="570"/>
  </r>
  <r>
    <s v="MQ774GHVNM61UX8SRR55"/>
    <x v="0"/>
    <x v="22"/>
    <n v="3300"/>
    <x v="90"/>
    <n v="297"/>
    <n v="924"/>
    <d v="2019-12-31T00:00:00"/>
    <n v="176"/>
    <x v="0"/>
    <n v="0.25"/>
    <x v="1327"/>
    <x v="1369"/>
  </r>
  <r>
    <s v="L8IC0FT0A5EBEL41EJHM"/>
    <x v="1"/>
    <x v="8"/>
    <n v="2400"/>
    <x v="138"/>
    <n v="168"/>
    <n v="840"/>
    <d v="2019-12-31T00:00:00"/>
    <n v="165"/>
    <x v="0"/>
    <n v="0.25"/>
    <x v="926"/>
    <x v="949"/>
  </r>
  <r>
    <s v="XUTRUE2C6RWK91HPU30N"/>
    <x v="7"/>
    <x v="6"/>
    <n v="3960"/>
    <x v="13"/>
    <n v="79.2"/>
    <n v="1663.1999999999998"/>
    <d v="2019-12-31T00:00:00"/>
    <n v="204"/>
    <x v="0"/>
    <n v="0.25"/>
    <x v="1328"/>
    <x v="1370"/>
  </r>
  <r>
    <s v="DGRPFB4RD7OI0ODOK51Q"/>
    <x v="7"/>
    <x v="1"/>
    <n v="1650"/>
    <x v="7"/>
    <n v="82.5"/>
    <n v="462"/>
    <d v="2019-12-31T00:00:00"/>
    <n v="268"/>
    <x v="0"/>
    <n v="0.25"/>
    <x v="850"/>
    <x v="871"/>
  </r>
  <r>
    <s v="4EIR5KMBKFGYMKE12E2X"/>
    <x v="6"/>
    <x v="0"/>
    <n v="1540"/>
    <x v="248"/>
    <n v="15.4"/>
    <n v="338.8"/>
    <d v="2019-12-31T00:00:00"/>
    <n v="40"/>
    <x v="3"/>
    <n v="0.04"/>
    <x v="1329"/>
    <x v="1371"/>
  </r>
  <r>
    <s v="SJ718C409XZX6929YARI"/>
    <x v="7"/>
    <x v="3"/>
    <n v="560"/>
    <x v="175"/>
    <n v="11.200000000000001"/>
    <n v="156.80000000000001"/>
    <d v="2019-12-31T00:00:00"/>
    <n v="29"/>
    <x v="1"/>
    <n v="8.0000000000000002E-3"/>
    <x v="1330"/>
    <x v="1372"/>
  </r>
  <r>
    <s v="SS7KE3ZMIRYS3BUAPW7H"/>
    <x v="8"/>
    <x v="22"/>
    <n v="5270"/>
    <x v="147"/>
    <n v="368.9"/>
    <n v="1212.0999999999999"/>
    <d v="2019-12-31T00:00:00"/>
    <n v="293"/>
    <x v="0"/>
    <n v="0.25"/>
    <x v="1331"/>
    <x v="1373"/>
  </r>
  <r>
    <s v="AHH1GBCS33BF5ZRZHU85"/>
    <x v="2"/>
    <x v="3"/>
    <n v="3600"/>
    <x v="51"/>
    <n v="612"/>
    <n v="2088"/>
    <d v="2019-12-31T00:00:00"/>
    <n v="338"/>
    <x v="0"/>
    <n v="0.25"/>
    <x v="1332"/>
    <x v="1374"/>
  </r>
  <r>
    <s v="Q6042Y7Y8EJ05HAQIXSN"/>
    <x v="3"/>
    <x v="0"/>
    <n v="2090"/>
    <x v="353"/>
    <n v="83.6"/>
    <n v="313.5"/>
    <d v="2019-12-31T00:00:00"/>
    <n v="179"/>
    <x v="0"/>
    <n v="0.25"/>
    <x v="1333"/>
    <x v="1375"/>
  </r>
  <r>
    <s v="FNNDYB3A81YCWKBGXDC4"/>
    <x v="8"/>
    <x v="0"/>
    <n v="4560"/>
    <x v="247"/>
    <n v="410.4"/>
    <n v="729.59999999999991"/>
    <d v="2019-12-31T00:00:00"/>
    <n v="135"/>
    <x v="0"/>
    <n v="0.25"/>
    <x v="1334"/>
    <x v="1376"/>
  </r>
  <r>
    <s v="UPREZHG9YWFHJBJDQ4M3"/>
    <x v="3"/>
    <x v="11"/>
    <n v="1240"/>
    <x v="219"/>
    <n v="62"/>
    <n v="322.40000000000003"/>
    <d v="2019-12-31T00:00:00"/>
    <n v="252"/>
    <x v="0"/>
    <n v="0.25"/>
    <x v="1335"/>
    <x v="1377"/>
  </r>
  <r>
    <s v="0CLO8XZ9LKFI0KXVZYTM"/>
    <x v="4"/>
    <x v="7"/>
    <n v="3520"/>
    <x v="82"/>
    <n v="316.8"/>
    <n v="1478.4"/>
    <d v="2019-12-31T00:00:00"/>
    <n v="254"/>
    <x v="0"/>
    <n v="0.25"/>
    <x v="1336"/>
    <x v="1378"/>
  </r>
  <r>
    <s v="A4IUD9R368Q06UC6QRKH"/>
    <x v="1"/>
    <x v="11"/>
    <n v="2170"/>
    <x v="142"/>
    <n v="173.6"/>
    <n v="651"/>
    <d v="2019-12-31T00:00:00"/>
    <n v="164"/>
    <x v="0"/>
    <n v="0.25"/>
    <x v="1337"/>
    <x v="1379"/>
  </r>
  <r>
    <s v="DCZZIQLHR6THMQ82TVO7"/>
    <x v="6"/>
    <x v="22"/>
    <n v="7130"/>
    <x v="190"/>
    <n v="285.2"/>
    <n v="1069.5"/>
    <d v="2019-12-31T00:00:00"/>
    <n v="148"/>
    <x v="0"/>
    <n v="0.25"/>
    <x v="571"/>
    <x v="580"/>
  </r>
  <r>
    <s v="EBPHUPLP86951XSIVUI6"/>
    <x v="0"/>
    <x v="6"/>
    <n v="5600"/>
    <x v="27"/>
    <n v="448"/>
    <n v="840"/>
    <d v="2019-12-31T00:00:00"/>
    <n v="120"/>
    <x v="2"/>
    <n v="0.2"/>
    <x v="38"/>
    <x v="976"/>
  </r>
  <r>
    <s v="F1WJK444XVV9TY0AHO10"/>
    <x v="8"/>
    <x v="21"/>
    <n v="7750"/>
    <x v="343"/>
    <n v="155"/>
    <n v="2170"/>
    <d v="2019-12-31T00:00:00"/>
    <n v="122"/>
    <x v="0"/>
    <n v="0.25"/>
    <x v="1338"/>
    <x v="1380"/>
  </r>
  <r>
    <s v="I0KBKTGJX061KZASX9KG"/>
    <x v="3"/>
    <x v="21"/>
    <n v="1520"/>
    <x v="75"/>
    <n v="15.2"/>
    <n v="349.6"/>
    <d v="2019-12-31T00:00:00"/>
    <n v="356"/>
    <x v="0"/>
    <n v="0.25"/>
    <x v="113"/>
    <x v="115"/>
  </r>
  <r>
    <s v="BADW8YR8D5H6UX1C80BO"/>
    <x v="8"/>
    <x v="8"/>
    <n v="990"/>
    <x v="165"/>
    <n v="49.5"/>
    <n v="207.89999999999998"/>
    <d v="2019-12-31T00:00:00"/>
    <n v="183"/>
    <x v="0"/>
    <n v="0.25"/>
    <x v="1104"/>
    <x v="1133"/>
  </r>
  <r>
    <s v="ZVP89YQHKFGJ66P7FBUO"/>
    <x v="4"/>
    <x v="21"/>
    <n v="864"/>
    <x v="305"/>
    <n v="86.4"/>
    <n v="336.96000000000004"/>
    <d v="2019-12-31T00:00:00"/>
    <n v="76"/>
    <x v="4"/>
    <n v="0.15"/>
    <x v="1339"/>
    <x v="1381"/>
  </r>
  <r>
    <s v="JVPUQ28GP99R0CFNNZZ0"/>
    <x v="3"/>
    <x v="15"/>
    <n v="3000"/>
    <x v="126"/>
    <n v="30"/>
    <n v="780"/>
    <d v="2019-12-31T00:00:00"/>
    <n v="223"/>
    <x v="0"/>
    <n v="0.25"/>
    <x v="1340"/>
    <x v="1382"/>
  </r>
  <r>
    <s v="TQ0MNQC5SOHZAFZ0DIWH"/>
    <x v="0"/>
    <x v="4"/>
    <n v="1224"/>
    <x v="87"/>
    <n v="110.16000000000003"/>
    <n v="342.72"/>
    <d v="2019-12-31T00:00:00"/>
    <n v="36"/>
    <x v="3"/>
    <n v="0.04"/>
    <x v="1341"/>
    <x v="1383"/>
  </r>
  <r>
    <s v="V57R5U9JRCUNJQ5O82BW"/>
    <x v="0"/>
    <x v="14"/>
    <n v="4750"/>
    <x v="239"/>
    <n v="427.5"/>
    <n v="1377.5"/>
    <d v="2019-12-31T00:00:00"/>
    <n v="315"/>
    <x v="0"/>
    <n v="0.25"/>
    <x v="1313"/>
    <x v="1354"/>
  </r>
  <r>
    <s v="WKRSQWFMAG3JPYKTUHW2"/>
    <x v="5"/>
    <x v="17"/>
    <n v="1950"/>
    <x v="191"/>
    <n v="78"/>
    <n v="565.5"/>
    <d v="2019-12-31T00:00:00"/>
    <n v="359"/>
    <x v="0"/>
    <n v="0.25"/>
    <x v="1342"/>
    <x v="1384"/>
  </r>
  <r>
    <s v="1CNBQPUC5GLLQYLFZFYT"/>
    <x v="1"/>
    <x v="22"/>
    <n v="960"/>
    <x v="21"/>
    <n v="57.599999999999994"/>
    <n v="240"/>
    <d v="2019-12-31T00:00:00"/>
    <n v="353"/>
    <x v="0"/>
    <n v="0.25"/>
    <x v="936"/>
    <x v="958"/>
  </r>
  <r>
    <s v="HVQ4TRKUDKFTPV84G06L"/>
    <x v="7"/>
    <x v="21"/>
    <n v="400"/>
    <x v="300"/>
    <n v="80"/>
    <n v="148"/>
    <d v="2019-12-31T00:00:00"/>
    <n v="256"/>
    <x v="0"/>
    <n v="0.25"/>
    <x v="1343"/>
    <x v="1385"/>
  </r>
  <r>
    <s v="50IXZZZEV2X9OJHW7WXA"/>
    <x v="2"/>
    <x v="1"/>
    <n v="4560"/>
    <x v="29"/>
    <n v="866.4"/>
    <n v="2508"/>
    <d v="2019-12-31T00:00:00"/>
    <n v="326"/>
    <x v="0"/>
    <n v="0.25"/>
    <x v="1344"/>
    <x v="1386"/>
  </r>
  <r>
    <s v="RV5S13DAIER8MCU87USL"/>
    <x v="4"/>
    <x v="6"/>
    <n v="2760"/>
    <x v="211"/>
    <n v="110.39999999999999"/>
    <n v="1021.2"/>
    <d v="2019-12-31T00:00:00"/>
    <n v="316"/>
    <x v="0"/>
    <n v="0.25"/>
    <x v="1345"/>
    <x v="1387"/>
  </r>
  <r>
    <s v="IIHK0BR8938BTD5C5XWM"/>
    <x v="6"/>
    <x v="7"/>
    <n v="2090"/>
    <x v="340"/>
    <n v="20.9"/>
    <n v="501.59999999999997"/>
    <d v="2019-12-31T00:00:00"/>
    <n v="330"/>
    <x v="0"/>
    <n v="0.25"/>
    <x v="1346"/>
    <x v="1388"/>
  </r>
  <r>
    <s v="CN6027MN025O09DO70SL"/>
    <x v="4"/>
    <x v="19"/>
    <n v="90"/>
    <x v="5"/>
    <n v="17.100000000000001"/>
    <n v="22.5"/>
    <d v="2019-12-31T00:00:00"/>
    <n v="364"/>
    <x v="0"/>
    <n v="0.25"/>
    <x v="526"/>
    <x v="534"/>
  </r>
  <r>
    <s v="9BJXTYPW1WWZC5UBJY34"/>
    <x v="4"/>
    <x v="4"/>
    <n v="1408"/>
    <x v="144"/>
    <n v="98.560000000000016"/>
    <n v="549.12000000000012"/>
    <d v="2019-12-31T00:00:00"/>
    <n v="199"/>
    <x v="0"/>
    <n v="0.25"/>
    <x v="916"/>
    <x v="938"/>
  </r>
  <r>
    <s v="913MS3RNXW3012CM388W"/>
    <x v="5"/>
    <x v="0"/>
    <n v="495"/>
    <x v="70"/>
    <n v="24.75"/>
    <n v="79.2"/>
    <d v="2019-12-31T00:00:00"/>
    <n v="82"/>
    <x v="4"/>
    <n v="0.15"/>
    <x v="1347"/>
    <x v="1389"/>
  </r>
  <r>
    <s v="Y59ON3IDO2OHG0AFA0VY"/>
    <x v="8"/>
    <x v="8"/>
    <n v="7750"/>
    <x v="148"/>
    <n v="465"/>
    <n v="1395"/>
    <d v="2019-12-31T00:00:00"/>
    <n v="322"/>
    <x v="0"/>
    <n v="0.25"/>
    <x v="1348"/>
    <x v="1390"/>
  </r>
  <r>
    <s v="30SZB3IOFPU8UAVTX4Z8"/>
    <x v="1"/>
    <x v="12"/>
    <n v="5040"/>
    <x v="94"/>
    <n v="756"/>
    <n v="1562.4"/>
    <d v="2019-12-31T00:00:00"/>
    <n v="115"/>
    <x v="2"/>
    <n v="0.2"/>
    <x v="1349"/>
    <x v="1157"/>
  </r>
  <r>
    <s v="9UEJL217S8DXIV4HPC00"/>
    <x v="4"/>
    <x v="2"/>
    <n v="3720"/>
    <x v="91"/>
    <n v="37.200000000000003"/>
    <n v="1674"/>
    <d v="2019-12-31T00:00:00"/>
    <n v="245"/>
    <x v="0"/>
    <n v="0.25"/>
    <x v="65"/>
    <x v="66"/>
  </r>
  <r>
    <s v="8CT8MPEMDVVPXU6DGP0H"/>
    <x v="3"/>
    <x v="3"/>
    <n v="1760"/>
    <x v="64"/>
    <n v="88"/>
    <n v="528"/>
    <d v="2019-12-31T00:00:00"/>
    <n v="156"/>
    <x v="0"/>
    <n v="0.25"/>
    <x v="117"/>
    <x v="119"/>
  </r>
  <r>
    <s v="MHHABFQC8RZ8L0HLAYCM"/>
    <x v="6"/>
    <x v="21"/>
    <n v="3040"/>
    <x v="247"/>
    <n v="121.6"/>
    <n v="638.40000000000009"/>
    <d v="2019-12-31T00:00:00"/>
    <n v="135"/>
    <x v="0"/>
    <n v="0.25"/>
    <x v="275"/>
    <x v="277"/>
  </r>
  <r>
    <s v="FCI8L1Y39M0J7LVCXBAO"/>
    <x v="2"/>
    <x v="22"/>
    <n v="1080"/>
    <x v="188"/>
    <n v="129.60000000000002"/>
    <n v="518.40000000000009"/>
    <d v="2019-12-31T00:00:00"/>
    <n v="59"/>
    <x v="3"/>
    <n v="0.04"/>
    <x v="1350"/>
    <x v="1391"/>
  </r>
  <r>
    <s v="44VGBTOS5ROUW75Z2QES"/>
    <x v="0"/>
    <x v="8"/>
    <n v="380"/>
    <x v="26"/>
    <n v="34.200000000000003"/>
    <n v="98.800000000000011"/>
    <d v="2019-12-31T00:00:00"/>
    <n v="2"/>
    <x v="1"/>
    <n v="8.0000000000000002E-3"/>
    <x v="1083"/>
    <x v="1111"/>
  </r>
  <r>
    <s v="Z4ZPEFM8DN2YBA8MR97A"/>
    <x v="9"/>
    <x v="9"/>
    <n v="1620"/>
    <x v="324"/>
    <n v="145.80000000000001"/>
    <n v="437.40000000000003"/>
    <d v="2019-12-31T00:00:00"/>
    <n v="248"/>
    <x v="0"/>
    <n v="0.25"/>
    <x v="1351"/>
    <x v="1392"/>
  </r>
  <r>
    <s v="3VCOBEPCUKWW05ZWRXE1"/>
    <x v="5"/>
    <x v="22"/>
    <n v="2484"/>
    <x v="135"/>
    <n v="248.4"/>
    <n v="571.31999999999994"/>
    <d v="2019-12-31T00:00:00"/>
    <n v="70"/>
    <x v="4"/>
    <n v="0.15"/>
    <x v="1352"/>
    <x v="1393"/>
  </r>
  <r>
    <s v="R4LWLWXDAG6HXV9N030W"/>
    <x v="0"/>
    <x v="0"/>
    <n v="756.00000000000011"/>
    <x v="83"/>
    <n v="60.480000000000011"/>
    <n v="128.52000000000001"/>
    <d v="2019-12-31T00:00:00"/>
    <n v="362"/>
    <x v="0"/>
    <n v="0.25"/>
    <x v="1353"/>
    <x v="1394"/>
  </r>
  <r>
    <s v="I252A58P0CT8SBQQSQIS"/>
    <x v="7"/>
    <x v="4"/>
    <n v="660"/>
    <x v="242"/>
    <n v="26.400000000000002"/>
    <n v="323.40000000000003"/>
    <d v="2019-12-31T00:00:00"/>
    <n v="262"/>
    <x v="0"/>
    <n v="0.25"/>
    <x v="1354"/>
    <x v="1395"/>
  </r>
  <r>
    <s v="K4PE3AP9QUD4N81GTARO"/>
    <x v="2"/>
    <x v="6"/>
    <n v="280"/>
    <x v="65"/>
    <n v="39.200000000000003"/>
    <n v="170.79999999999998"/>
    <d v="2019-12-31T00:00:00"/>
    <n v="312"/>
    <x v="0"/>
    <n v="0.25"/>
    <x v="1355"/>
    <x v="1396"/>
  </r>
  <r>
    <s v="A4C95JIX7CH4WYYGO6UJ"/>
    <x v="1"/>
    <x v="20"/>
    <n v="570"/>
    <x v="310"/>
    <n v="17.100000000000001"/>
    <n v="165.3"/>
    <d v="2019-12-31T00:00:00"/>
    <n v="43"/>
    <x v="3"/>
    <n v="0.04"/>
    <x v="1356"/>
    <x v="1397"/>
  </r>
  <r>
    <s v="9IF342PAYFR3B9ZC4YQ7"/>
    <x v="4"/>
    <x v="8"/>
    <n v="220"/>
    <x v="312"/>
    <n v="37.400000000000006"/>
    <n v="57.199999999999996"/>
    <d v="2019-12-31T00:00:00"/>
    <n v="294"/>
    <x v="0"/>
    <n v="0.25"/>
    <x v="1093"/>
    <x v="1121"/>
  </r>
  <r>
    <s v="JHV0QA3Z53W581MX50HT"/>
    <x v="7"/>
    <x v="9"/>
    <n v="2100"/>
    <x v="44"/>
    <n v="84"/>
    <n v="1050"/>
    <d v="2019-12-31T00:00:00"/>
    <n v="91"/>
    <x v="2"/>
    <n v="0.2"/>
    <x v="926"/>
    <x v="350"/>
  </r>
  <r>
    <s v="9XQ0KPY3J84B3Q0J2ESL"/>
    <x v="1"/>
    <x v="4"/>
    <n v="648"/>
    <x v="321"/>
    <n v="103.68"/>
    <n v="259.20000000000005"/>
    <d v="2019-12-31T00:00:00"/>
    <n v="175"/>
    <x v="0"/>
    <n v="0.25"/>
    <x v="263"/>
    <x v="265"/>
  </r>
  <r>
    <s v="TBVY38DFZY9DP9J5Z5K4"/>
    <x v="5"/>
    <x v="12"/>
    <n v="450"/>
    <x v="295"/>
    <n v="4.5"/>
    <n v="99"/>
    <d v="2019-12-31T00:00:00"/>
    <n v="323"/>
    <x v="0"/>
    <n v="0.25"/>
    <x v="1357"/>
    <x v="1398"/>
  </r>
  <r>
    <s v="MVRT5BLD2MO8CFMV2HHL"/>
    <x v="6"/>
    <x v="1"/>
    <n v="270"/>
    <x v="101"/>
    <n v="5.4"/>
    <n v="78.3"/>
    <d v="2019-12-31T00:00:00"/>
    <n v="112"/>
    <x v="2"/>
    <n v="0.2"/>
    <x v="1358"/>
    <x v="1399"/>
  </r>
  <r>
    <s v="KAVYDGHE387GD6F34YXR"/>
    <x v="7"/>
    <x v="18"/>
    <n v="110"/>
    <x v="260"/>
    <n v="5.5"/>
    <n v="48.4"/>
    <d v="2019-12-31T00:00:00"/>
    <n v="58"/>
    <x v="3"/>
    <n v="0.04"/>
    <x v="1359"/>
    <x v="1400"/>
  </r>
  <r>
    <s v="WCK5CUX9XO3I82LWVRU4"/>
    <x v="9"/>
    <x v="3"/>
    <n v="5500"/>
    <x v="32"/>
    <n v="165"/>
    <n v="825"/>
    <d v="2019-12-31T00:00:00"/>
    <n v="149"/>
    <x v="0"/>
    <n v="0.25"/>
    <x v="267"/>
    <x v="269"/>
  </r>
  <r>
    <s v="ZDGRZ86SXJJUMNXBS0LJ"/>
    <x v="0"/>
    <x v="8"/>
    <n v="1240"/>
    <x v="270"/>
    <n v="37.200000000000003"/>
    <n v="372"/>
    <d v="2019-12-31T00:00:00"/>
    <n v="237"/>
    <x v="0"/>
    <n v="0.25"/>
    <x v="111"/>
    <x v="113"/>
  </r>
  <r>
    <s v="5K4Y44U6962N2WY3EDLR"/>
    <x v="9"/>
    <x v="4"/>
    <n v="5060"/>
    <x v="342"/>
    <n v="101.19999999999999"/>
    <n v="809.59999999999991"/>
    <d v="2019-12-31T00:00:00"/>
    <n v="131"/>
    <x v="0"/>
    <n v="0.25"/>
    <x v="1360"/>
    <x v="1401"/>
  </r>
  <r>
    <s v="04JOMENL2R8KUTTCSV4B"/>
    <x v="9"/>
    <x v="5"/>
    <n v="1368"/>
    <x v="205"/>
    <n v="109.44000000000001"/>
    <n v="205.2"/>
    <d v="2019-12-31T00:00:00"/>
    <n v="180"/>
    <x v="0"/>
    <n v="0.25"/>
    <x v="737"/>
    <x v="752"/>
  </r>
  <r>
    <s v="NDH7JRZ7EM0SN5FKAHQ6"/>
    <x v="3"/>
    <x v="1"/>
    <n v="1760"/>
    <x v="88"/>
    <n v="140.80000000000001"/>
    <n v="457.59999999999997"/>
    <d v="2019-12-31T00:00:00"/>
    <n v="337"/>
    <x v="0"/>
    <n v="0.25"/>
    <x v="1361"/>
    <x v="1402"/>
  </r>
  <r>
    <s v="7ET2724RLIHFVCR1G3NO"/>
    <x v="7"/>
    <x v="22"/>
    <n v="1760"/>
    <x v="37"/>
    <n v="123.2"/>
    <n v="862.4"/>
    <d v="2019-12-31T00:00:00"/>
    <n v="203"/>
    <x v="0"/>
    <n v="0.25"/>
    <x v="562"/>
    <x v="570"/>
  </r>
  <r>
    <s v="O48S7OERIDD50FYO4BOV"/>
    <x v="4"/>
    <x v="5"/>
    <n v="880"/>
    <x v="51"/>
    <n v="17.600000000000001"/>
    <n v="290.39999999999998"/>
    <d v="2019-12-31T00:00:00"/>
    <n v="338"/>
    <x v="0"/>
    <n v="0.25"/>
    <x v="1362"/>
    <x v="1403"/>
  </r>
  <r>
    <s v="S4ICRSNITD3I7JALA0EQ"/>
    <x v="5"/>
    <x v="0"/>
    <n v="900"/>
    <x v="205"/>
    <n v="27"/>
    <n v="162"/>
    <d v="2019-12-31T00:00:00"/>
    <n v="180"/>
    <x v="0"/>
    <n v="0.25"/>
    <x v="293"/>
    <x v="296"/>
  </r>
  <r>
    <s v="343AVWTDCRYSXV0PGGWQ"/>
    <x v="0"/>
    <x v="8"/>
    <n v="2640"/>
    <x v="180"/>
    <n v="105.60000000000001"/>
    <n v="580.79999999999995"/>
    <d v="2019-12-31T00:00:00"/>
    <n v="208"/>
    <x v="0"/>
    <n v="0.25"/>
    <x v="50"/>
    <x v="50"/>
  </r>
  <r>
    <s v="OZAMTWO3UBA4GPZF2WVU"/>
    <x v="3"/>
    <x v="5"/>
    <n v="2400"/>
    <x v="129"/>
    <n v="48"/>
    <n v="576"/>
    <d v="2019-12-31T00:00:00"/>
    <n v="267"/>
    <x v="0"/>
    <n v="0.25"/>
    <x v="770"/>
    <x v="786"/>
  </r>
  <r>
    <s v="HM4P9N9VTKHZQE4TN105"/>
    <x v="9"/>
    <x v="0"/>
    <n v="1710"/>
    <x v="36"/>
    <n v="102.6"/>
    <n v="461.70000000000005"/>
    <d v="2019-12-31T00:00:00"/>
    <n v="85"/>
    <x v="4"/>
    <n v="0.15"/>
    <x v="290"/>
    <x v="293"/>
  </r>
  <r>
    <s v="HGNOG60ADJ0W37D5XJ8E"/>
    <x v="8"/>
    <x v="12"/>
    <n v="840"/>
    <x v="201"/>
    <n v="8.4"/>
    <n v="193.2"/>
    <d v="2019-12-31T00:00:00"/>
    <n v="57"/>
    <x v="3"/>
    <n v="0.04"/>
    <x v="1363"/>
    <x v="1404"/>
  </r>
  <r>
    <s v="0RS4QAULEUVPUZ5H1TH9"/>
    <x v="5"/>
    <x v="21"/>
    <n v="1920"/>
    <x v="238"/>
    <n v="76.8"/>
    <n v="326.39999999999998"/>
    <d v="2019-12-31T00:00:00"/>
    <n v="291"/>
    <x v="0"/>
    <n v="0.25"/>
    <x v="99"/>
    <x v="101"/>
  </r>
  <r>
    <s v="F0H3M6RNQIRR2GPUJQV5"/>
    <x v="1"/>
    <x v="19"/>
    <n v="880"/>
    <x v="323"/>
    <n v="176"/>
    <n v="246.4"/>
    <d v="2019-12-31T00:00:00"/>
    <n v="73"/>
    <x v="4"/>
    <n v="0.15"/>
    <x v="1364"/>
    <x v="1405"/>
  </r>
  <r>
    <s v="ZP56977OVPR4MKQB0333"/>
    <x v="8"/>
    <x v="12"/>
    <n v="2400"/>
    <x v="139"/>
    <n v="216"/>
    <n v="552"/>
    <d v="2019-12-31T00:00:00"/>
    <n v="332"/>
    <x v="0"/>
    <n v="0.25"/>
    <x v="483"/>
    <x v="488"/>
  </r>
  <r>
    <s v="OB3XRIGMH3L4WGBCXDYJ"/>
    <x v="8"/>
    <x v="5"/>
    <n v="256"/>
    <x v="262"/>
    <n v="20.48"/>
    <n v="58.88000000000001"/>
    <d v="2019-12-31T00:00:00"/>
    <n v="7"/>
    <x v="1"/>
    <n v="8.0000000000000002E-3"/>
    <x v="1365"/>
    <x v="1406"/>
  </r>
  <r>
    <s v="US0MGWYJIMR1QAD28HOR"/>
    <x v="1"/>
    <x v="7"/>
    <n v="3800"/>
    <x v="178"/>
    <n v="570"/>
    <n v="1786"/>
    <d v="2019-12-31T00:00:00"/>
    <n v="145"/>
    <x v="0"/>
    <n v="0.25"/>
    <x v="246"/>
    <x v="248"/>
  </r>
  <r>
    <s v="DM50Q3FZ3Q5KZUJ2BBMI"/>
    <x v="2"/>
    <x v="10"/>
    <n v="2310"/>
    <x v="14"/>
    <n v="693"/>
    <n v="854.7"/>
    <d v="2019-12-31T00:00:00"/>
    <n v="331"/>
    <x v="0"/>
    <n v="0.25"/>
    <x v="1366"/>
    <x v="1407"/>
  </r>
  <r>
    <s v="ZGU266X9OV9SXG6VMPSJ"/>
    <x v="8"/>
    <x v="2"/>
    <n v="630"/>
    <x v="275"/>
    <n v="31.5"/>
    <n v="107.10000000000001"/>
    <d v="2019-12-31T00:00:00"/>
    <n v="297"/>
    <x v="0"/>
    <n v="0.25"/>
    <x v="1367"/>
    <x v="1408"/>
  </r>
  <r>
    <s v="EVMHQGUZX628YE5BYJXH"/>
    <x v="9"/>
    <x v="17"/>
    <n v="880"/>
    <x v="199"/>
    <n v="70.400000000000006"/>
    <n v="149.60000000000002"/>
    <d v="2019-12-31T00:00:00"/>
    <n v="105"/>
    <x v="2"/>
    <n v="0.2"/>
    <x v="1368"/>
    <x v="1409"/>
  </r>
  <r>
    <s v="FVVR2ED6OLUZIKL7KFP3"/>
    <x v="1"/>
    <x v="5"/>
    <n v="2100"/>
    <x v="36"/>
    <n v="147"/>
    <n v="840"/>
    <d v="2019-12-31T00:00:00"/>
    <n v="85"/>
    <x v="4"/>
    <n v="0.15"/>
    <x v="1035"/>
    <x v="1410"/>
  </r>
  <r>
    <s v="QO7JY10KO5U1VY0RPO2H"/>
    <x v="0"/>
    <x v="3"/>
    <n v="1680"/>
    <x v="52"/>
    <n v="16.8"/>
    <n v="436.8"/>
    <d v="2019-12-31T00:00:00"/>
    <n v="39"/>
    <x v="3"/>
    <n v="0.04"/>
    <x v="1369"/>
    <x v="1411"/>
  </r>
  <r>
    <s v="8L79GTK3D47EFP6N83CC"/>
    <x v="3"/>
    <x v="21"/>
    <n v="6160"/>
    <x v="124"/>
    <n v="369.6"/>
    <n v="1601.6"/>
    <d v="2019-12-31T00:00:00"/>
    <n v="313"/>
    <x v="0"/>
    <n v="0.25"/>
    <x v="1370"/>
    <x v="1412"/>
  </r>
  <r>
    <s v="0F0XMLKGUQNLGH30AH8F"/>
    <x v="8"/>
    <x v="5"/>
    <n v="1350"/>
    <x v="2"/>
    <n v="54"/>
    <n v="378"/>
    <d v="2019-12-31T00:00:00"/>
    <n v="22"/>
    <x v="1"/>
    <n v="8.0000000000000002E-3"/>
    <x v="1371"/>
    <x v="842"/>
  </r>
  <r>
    <s v="A1MMG9U3HLP47757BT70"/>
    <x v="4"/>
    <x v="8"/>
    <n v="5040"/>
    <x v="287"/>
    <n v="151.19999999999999"/>
    <n v="2520"/>
    <d v="2019-12-31T00:00:00"/>
    <n v="102"/>
    <x v="2"/>
    <n v="0.2"/>
    <x v="489"/>
    <x v="1413"/>
  </r>
  <r>
    <s v="JEKTY82NYL4W4QEDB6CP"/>
    <x v="6"/>
    <x v="12"/>
    <n v="1320"/>
    <x v="356"/>
    <n v="13.200000000000001"/>
    <n v="224.4"/>
    <d v="2019-12-31T00:00:00"/>
    <n v="264"/>
    <x v="0"/>
    <n v="0.25"/>
    <x v="1372"/>
    <x v="1414"/>
  </r>
  <r>
    <s v="C5XG99YTYO0FTRN2TI1R"/>
    <x v="3"/>
    <x v="7"/>
    <n v="2000"/>
    <x v="358"/>
    <n v="20"/>
    <n v="360"/>
    <d v="2019-12-31T00:00:00"/>
    <n v="214"/>
    <x v="0"/>
    <n v="0.25"/>
    <x v="442"/>
    <x v="446"/>
  </r>
  <r>
    <s v="JZL82HRT0NVAA68MCPY4"/>
    <x v="9"/>
    <x v="10"/>
    <n v="900"/>
    <x v="24"/>
    <n v="90"/>
    <n v="261"/>
    <d v="2019-12-31T00:00:00"/>
    <n v="47"/>
    <x v="3"/>
    <n v="0.04"/>
    <x v="1373"/>
    <x v="1415"/>
  </r>
  <r>
    <s v="ZX3HBYRBHOBYWS6C86R7"/>
    <x v="7"/>
    <x v="1"/>
    <n v="3360"/>
    <x v="162"/>
    <n v="504"/>
    <n v="1646.3999999999999"/>
    <d v="2019-12-31T00:00:00"/>
    <n v="273"/>
    <x v="0"/>
    <n v="0.25"/>
    <x v="1374"/>
    <x v="1416"/>
  </r>
  <r>
    <s v="Y055ILEGHS2NMK1HQRI0"/>
    <x v="7"/>
    <x v="11"/>
    <n v="1920"/>
    <x v="248"/>
    <n v="211.20000000000002"/>
    <n v="844.80000000000007"/>
    <d v="2019-12-31T00:00:00"/>
    <n v="40"/>
    <x v="3"/>
    <n v="0.04"/>
    <x v="1375"/>
    <x v="1417"/>
  </r>
  <r>
    <s v="IYJCED293I6XU1XYCSDC"/>
    <x v="0"/>
    <x v="0"/>
    <n v="1350"/>
    <x v="244"/>
    <n v="13.5"/>
    <n v="202.5"/>
    <d v="2019-12-31T00:00:00"/>
    <n v="225"/>
    <x v="0"/>
    <n v="0.25"/>
    <x v="298"/>
    <x v="301"/>
  </r>
  <r>
    <s v="0V8BA84UHF97HF1LS47B"/>
    <x v="7"/>
    <x v="6"/>
    <n v="3150"/>
    <x v="292"/>
    <n v="189"/>
    <n v="882"/>
    <d v="2019-12-31T00:00:00"/>
    <n v="118"/>
    <x v="2"/>
    <n v="0.2"/>
    <x v="306"/>
    <x v="1418"/>
  </r>
  <r>
    <s v="D9VPRI4JEY4NNH3A034X"/>
    <x v="4"/>
    <x v="10"/>
    <n v="2520"/>
    <x v="51"/>
    <n v="75.599999999999994"/>
    <n v="730.8"/>
    <d v="2019-12-31T00:00:00"/>
    <n v="338"/>
    <x v="0"/>
    <n v="0.25"/>
    <x v="1376"/>
    <x v="1419"/>
  </r>
  <r>
    <s v="L3XQDLVCJN60ONLDLIP0"/>
    <x v="4"/>
    <x v="13"/>
    <n v="6000"/>
    <x v="58"/>
    <n v="900"/>
    <n v="2100"/>
    <d v="2019-12-31T00:00:00"/>
    <n v="307"/>
    <x v="0"/>
    <n v="0.25"/>
    <x v="1153"/>
    <x v="1183"/>
  </r>
  <r>
    <s v="3G4JTYYAR02DRR6YZEX9"/>
    <x v="4"/>
    <x v="18"/>
    <n v="2520"/>
    <x v="58"/>
    <n v="277.2"/>
    <n v="1033.1999999999998"/>
    <d v="2019-12-31T00:00:00"/>
    <n v="307"/>
    <x v="0"/>
    <n v="0.25"/>
    <x v="1377"/>
    <x v="1420"/>
  </r>
  <r>
    <s v="UAYMZUHXFKFX4IMT6JNW"/>
    <x v="3"/>
    <x v="18"/>
    <n v="110"/>
    <x v="325"/>
    <n v="1.1000000000000001"/>
    <n v="25.299999999999997"/>
    <d v="2019-12-31T00:00:00"/>
    <n v="253"/>
    <x v="0"/>
    <n v="0.25"/>
    <x v="1378"/>
    <x v="1421"/>
  </r>
  <r>
    <s v="RN3NWVFEM4SR4865XU3G"/>
    <x v="6"/>
    <x v="11"/>
    <n v="480"/>
    <x v="151"/>
    <n v="9.6"/>
    <n v="91.199999999999989"/>
    <d v="2019-12-31T00:00:00"/>
    <n v="255"/>
    <x v="0"/>
    <n v="0.25"/>
    <x v="912"/>
    <x v="934"/>
  </r>
  <r>
    <s v="CFNGM9K4SVAC43NUZ2Y2"/>
    <x v="3"/>
    <x v="20"/>
    <n v="180"/>
    <x v="316"/>
    <n v="10.8"/>
    <n v="54"/>
    <d v="2019-12-31T00:00:00"/>
    <n v="62"/>
    <x v="4"/>
    <n v="0.15"/>
    <x v="1379"/>
    <x v="1422"/>
  </r>
  <r>
    <s v="TGN6Z9GN9OJFOF7G69LV"/>
    <x v="9"/>
    <x v="22"/>
    <n v="1200"/>
    <x v="242"/>
    <n v="96"/>
    <n v="348"/>
    <d v="2019-12-31T00:00:00"/>
    <n v="262"/>
    <x v="0"/>
    <n v="0.25"/>
    <x v="864"/>
    <x v="893"/>
  </r>
  <r>
    <s v="T9HEZ5IAYR5EUIZZAN03"/>
    <x v="2"/>
    <x v="15"/>
    <n v="6200"/>
    <x v="271"/>
    <n v="310"/>
    <n v="2666"/>
    <d v="2019-12-31T00:00:00"/>
    <n v="300"/>
    <x v="0"/>
    <n v="0.25"/>
    <x v="1380"/>
    <x v="1423"/>
  </r>
  <r>
    <s v="J6QWGOGESSC78075RZ3X"/>
    <x v="9"/>
    <x v="7"/>
    <n v="2160"/>
    <x v="71"/>
    <n v="172.8"/>
    <n v="540"/>
    <d v="2019-12-31T00:00:00"/>
    <n v="104"/>
    <x v="2"/>
    <n v="0.2"/>
    <x v="1051"/>
    <x v="786"/>
  </r>
  <r>
    <s v="BWE1UW7GWMLRS92QHJH2"/>
    <x v="0"/>
    <x v="1"/>
    <n v="1152"/>
    <x v="159"/>
    <n v="34.56"/>
    <n v="322.56"/>
    <d v="2019-12-31T00:00:00"/>
    <n v="113"/>
    <x v="2"/>
    <n v="0.2"/>
    <x v="1193"/>
    <x v="1225"/>
  </r>
  <r>
    <s v="5ZS6LISUINW6489CVLR8"/>
    <x v="6"/>
    <x v="12"/>
    <n v="3840"/>
    <x v="254"/>
    <n v="268.8"/>
    <n v="614.4"/>
    <d v="2019-12-31T00:00:00"/>
    <n v="137"/>
    <x v="0"/>
    <n v="0.25"/>
    <x v="1207"/>
    <x v="1240"/>
  </r>
  <r>
    <s v="V5RGGQ4E9FMUG5XLU8EF"/>
    <x v="0"/>
    <x v="16"/>
    <n v="6720"/>
    <x v="194"/>
    <n v="470.4"/>
    <n v="1209.5999999999999"/>
    <d v="2019-12-31T00:00:00"/>
    <n v="37"/>
    <x v="3"/>
    <n v="0.04"/>
    <x v="1292"/>
    <x v="1424"/>
  </r>
  <r>
    <s v="DZPLO1SEMYPUYAT1Q5RN"/>
    <x v="9"/>
    <x v="17"/>
    <n v="4200"/>
    <x v="31"/>
    <n v="378"/>
    <n v="1260"/>
    <d v="2019-12-31T00:00:00"/>
    <n v="161"/>
    <x v="0"/>
    <n v="0.25"/>
    <x v="1150"/>
    <x v="1180"/>
  </r>
  <r>
    <s v="97ABO3CQ0CDSBH62USPB"/>
    <x v="9"/>
    <x v="0"/>
    <n v="4840"/>
    <x v="163"/>
    <n v="145.19999999999999"/>
    <n v="1016.4"/>
    <d v="2019-12-31T00:00:00"/>
    <n v="124"/>
    <x v="0"/>
    <n v="0.25"/>
    <x v="1381"/>
    <x v="1425"/>
  </r>
  <r>
    <s v="MHW0HU3K33MR64RE90XG"/>
    <x v="5"/>
    <x v="7"/>
    <n v="2240"/>
    <x v="46"/>
    <n v="179.20000000000002"/>
    <n v="672"/>
    <d v="2019-12-31T00:00:00"/>
    <n v="215"/>
    <x v="0"/>
    <n v="0.25"/>
    <x v="38"/>
    <x v="38"/>
  </r>
  <r>
    <s v="LLC1NSNZVD2CEMPDA688"/>
    <x v="3"/>
    <x v="10"/>
    <n v="3300"/>
    <x v="188"/>
    <n v="132"/>
    <n v="693"/>
    <d v="2019-12-31T00:00:00"/>
    <n v="59"/>
    <x v="3"/>
    <n v="0.04"/>
    <x v="1382"/>
    <x v="192"/>
  </r>
  <r>
    <s v="W8R14DENLRRUD1WKZU2G"/>
    <x v="3"/>
    <x v="20"/>
    <n v="1782.0000000000002"/>
    <x v="9"/>
    <n v="160.38"/>
    <n v="267.30000000000007"/>
    <d v="2019-12-31T00:00:00"/>
    <n v="166"/>
    <x v="0"/>
    <n v="0.25"/>
    <x v="1383"/>
    <x v="1426"/>
  </r>
  <r>
    <s v="8QKERH21ZTP8GOCKZIF8"/>
    <x v="9"/>
    <x v="17"/>
    <n v="1584"/>
    <x v="246"/>
    <n v="79.2"/>
    <n v="348.48"/>
    <d v="2019-12-31T00:00:00"/>
    <n v="5"/>
    <x v="1"/>
    <n v="8.0000000000000002E-3"/>
    <x v="1384"/>
    <x v="1427"/>
  </r>
  <r>
    <s v="ALAH1LTTBC6RKOH6MCVC"/>
    <x v="6"/>
    <x v="13"/>
    <n v="1710"/>
    <x v="114"/>
    <n v="34.200000000000003"/>
    <n v="478.8"/>
    <d v="2019-12-31T00:00:00"/>
    <n v="177"/>
    <x v="0"/>
    <n v="0.25"/>
    <x v="1385"/>
    <x v="1428"/>
  </r>
  <r>
    <s v="LY2MWCJZZBM89X59XQW8"/>
    <x v="1"/>
    <x v="16"/>
    <n v="3528"/>
    <x v="313"/>
    <n v="246.95999999999998"/>
    <n v="1128.96"/>
    <d v="2019-12-31T00:00:00"/>
    <n v="64"/>
    <x v="4"/>
    <n v="0.15"/>
    <x v="1386"/>
    <x v="1429"/>
  </r>
  <r>
    <s v="NHJGW0UED5JVPOM7U48A"/>
    <x v="5"/>
    <x v="15"/>
    <n v="2520"/>
    <x v="127"/>
    <n v="25.2"/>
    <n v="630"/>
    <d v="2019-12-31T00:00:00"/>
    <n v="285"/>
    <x v="0"/>
    <n v="0.25"/>
    <x v="1387"/>
    <x v="1430"/>
  </r>
  <r>
    <s v="C0JJAQCWPMY4EYHJ60CO"/>
    <x v="2"/>
    <x v="18"/>
    <n v="7440"/>
    <x v="43"/>
    <n v="1190.4000000000001"/>
    <n v="4240.8"/>
    <d v="2019-12-31T00:00:00"/>
    <n v="162"/>
    <x v="0"/>
    <n v="0.25"/>
    <x v="1388"/>
    <x v="1431"/>
  </r>
  <r>
    <s v="M53CK9I22LNYDBGZWL9I"/>
    <x v="2"/>
    <x v="15"/>
    <n v="4030"/>
    <x v="261"/>
    <n v="1047.8"/>
    <n v="1491.1000000000001"/>
    <d v="2019-12-31T00:00:00"/>
    <n v="206"/>
    <x v="0"/>
    <n v="0.25"/>
    <x v="1389"/>
    <x v="1432"/>
  </r>
  <r>
    <s v="NJLRBQ5ON4VL8PVG6QHT"/>
    <x v="5"/>
    <x v="14"/>
    <n v="5040"/>
    <x v="173"/>
    <n v="151.19999999999999"/>
    <n v="1159.2"/>
    <d v="2019-12-31T00:00:00"/>
    <n v="97"/>
    <x v="2"/>
    <n v="0.2"/>
    <x v="1390"/>
    <x v="1433"/>
  </r>
  <r>
    <s v="M0A60M1J9E354YMIL9ID"/>
    <x v="4"/>
    <x v="1"/>
    <n v="880"/>
    <x v="140"/>
    <n v="176"/>
    <n v="440"/>
    <d v="2019-12-31T00:00:00"/>
    <n v="350"/>
    <x v="0"/>
    <n v="0.25"/>
    <x v="565"/>
    <x v="573"/>
  </r>
  <r>
    <s v="EGRC5LKJQVRPM1IALA44"/>
    <x v="5"/>
    <x v="11"/>
    <n v="1350"/>
    <x v="12"/>
    <n v="54"/>
    <n v="391.5"/>
    <d v="2019-12-31T00:00:00"/>
    <n v="321"/>
    <x v="0"/>
    <n v="0.25"/>
    <x v="615"/>
    <x v="627"/>
  </r>
  <r>
    <s v="EQSG4R8YLHYFG7KITV0G"/>
    <x v="3"/>
    <x v="4"/>
    <n v="220"/>
    <x v="342"/>
    <n v="11"/>
    <n v="48.4"/>
    <d v="2019-12-31T00:00:00"/>
    <n v="131"/>
    <x v="0"/>
    <n v="0.25"/>
    <x v="1391"/>
    <x v="1434"/>
  </r>
  <r>
    <s v="JJBFHX48ZYE990QZV0UC"/>
    <x v="6"/>
    <x v="1"/>
    <n v="2420"/>
    <x v="218"/>
    <n v="72.599999999999994"/>
    <n v="411.4"/>
    <d v="2019-12-31T00:00:00"/>
    <n v="119"/>
    <x v="2"/>
    <n v="0.2"/>
    <x v="1392"/>
    <x v="1435"/>
  </r>
  <r>
    <s v="4ESA5TYRRF3O4U7H0MT4"/>
    <x v="7"/>
    <x v="7"/>
    <n v="5060"/>
    <x v="155"/>
    <n v="556.59999999999991"/>
    <n v="1669.8"/>
    <d v="2019-12-31T00:00:00"/>
    <n v="274"/>
    <x v="0"/>
    <n v="0.25"/>
    <x v="1393"/>
    <x v="1436"/>
  </r>
  <r>
    <s v="LIK677TJXU53DE5I5B36"/>
    <x v="8"/>
    <x v="10"/>
    <n v="7130"/>
    <x v="301"/>
    <n v="213.9"/>
    <n v="1140.8"/>
    <d v="2019-12-31T00:00:00"/>
    <n v="18"/>
    <x v="1"/>
    <n v="8.0000000000000002E-3"/>
    <x v="1394"/>
    <x v="1437"/>
  </r>
  <r>
    <s v="8JAL45JIVE07VJV83YM4"/>
    <x v="9"/>
    <x v="5"/>
    <n v="1620"/>
    <x v="106"/>
    <n v="145.80000000000001"/>
    <n v="275.39999999999998"/>
    <d v="2019-12-31T00:00:00"/>
    <n v="1"/>
    <x v="1"/>
    <n v="8.0000000000000002E-3"/>
    <x v="1395"/>
    <x v="1438"/>
  </r>
  <r>
    <s v="TLXKQG2YUAQY9CZ9L21A"/>
    <x v="2"/>
    <x v="4"/>
    <n v="5600"/>
    <x v="0"/>
    <n v="560"/>
    <n v="1904"/>
    <d v="2019-12-31T00:00:00"/>
    <n v="261"/>
    <x v="0"/>
    <n v="0.25"/>
    <x v="1396"/>
    <x v="1439"/>
  </r>
  <r>
    <s v="2G4WIV9A2DG29FYD1DPH"/>
    <x v="4"/>
    <x v="3"/>
    <n v="80"/>
    <x v="242"/>
    <n v="4.8"/>
    <n v="34.4"/>
    <d v="2019-12-31T00:00:00"/>
    <n v="262"/>
    <x v="0"/>
    <n v="0.25"/>
    <x v="451"/>
    <x v="455"/>
  </r>
  <r>
    <s v="03A9M6VYIWLT5R4SO8LS"/>
    <x v="9"/>
    <x v="6"/>
    <n v="2860"/>
    <x v="172"/>
    <n v="28.599999999999998"/>
    <n v="486.2"/>
    <d v="2019-12-31T00:00:00"/>
    <n v="251"/>
    <x v="0"/>
    <n v="0.25"/>
    <x v="1397"/>
    <x v="1440"/>
  </r>
  <r>
    <s v="SX9WZX1WKOCTH1CUMVOD"/>
    <x v="8"/>
    <x v="9"/>
    <n v="4968"/>
    <x v="87"/>
    <n v="198.72"/>
    <n v="1092.96"/>
    <d v="2019-12-31T00:00:00"/>
    <n v="36"/>
    <x v="3"/>
    <n v="0.04"/>
    <x v="1398"/>
    <x v="1441"/>
  </r>
  <r>
    <s v="JHV83OTKC53OV760DN8U"/>
    <x v="3"/>
    <x v="9"/>
    <n v="6720"/>
    <x v="175"/>
    <n v="336"/>
    <n v="1209.5999999999999"/>
    <d v="2019-12-31T00:00:00"/>
    <n v="29"/>
    <x v="1"/>
    <n v="8.0000000000000002E-3"/>
    <x v="1399"/>
    <x v="1442"/>
  </r>
  <r>
    <s v="X780NPSY1DWED8GENV98"/>
    <x v="1"/>
    <x v="13"/>
    <n v="570"/>
    <x v="12"/>
    <n v="51.3"/>
    <n v="216.6"/>
    <d v="2019-12-31T00:00:00"/>
    <n v="321"/>
    <x v="0"/>
    <n v="0.25"/>
    <x v="1400"/>
    <x v="1443"/>
  </r>
  <r>
    <s v="7J84MT6T88FJ8L9M8FY0"/>
    <x v="2"/>
    <x v="7"/>
    <n v="1710"/>
    <x v="52"/>
    <n v="205.2"/>
    <n v="530.1"/>
    <d v="2019-12-31T00:00:00"/>
    <n v="39"/>
    <x v="3"/>
    <n v="0.04"/>
    <x v="1401"/>
    <x v="1144"/>
  </r>
  <r>
    <s v="BR6AHYPMQRYMQQN0V0VL"/>
    <x v="4"/>
    <x v="11"/>
    <n v="396"/>
    <x v="256"/>
    <n v="79.2"/>
    <n v="150.47999999999999"/>
    <d v="2019-12-31T00:00:00"/>
    <n v="80"/>
    <x v="4"/>
    <n v="0.15"/>
    <x v="1402"/>
    <x v="1444"/>
  </r>
  <r>
    <s v="T4HV4N6REGA7QWR1U5VG"/>
    <x v="6"/>
    <x v="5"/>
    <n v="1710"/>
    <x v="290"/>
    <n v="153.9"/>
    <n v="461.70000000000005"/>
    <d v="2019-12-31T00:00:00"/>
    <n v="31"/>
    <x v="3"/>
    <n v="0.04"/>
    <x v="1403"/>
    <x v="1445"/>
  </r>
  <r>
    <s v="IHGXIVMMDE3EGHNPEDBJ"/>
    <x v="7"/>
    <x v="20"/>
    <n v="540"/>
    <x v="179"/>
    <n v="10.8"/>
    <n v="178.2"/>
    <d v="2019-12-31T00:00:00"/>
    <n v="153"/>
    <x v="0"/>
    <n v="0.25"/>
    <x v="511"/>
    <x v="1446"/>
  </r>
  <r>
    <s v="BAOE0UVY0V04YBN0YMRK"/>
    <x v="4"/>
    <x v="6"/>
    <n v="3120"/>
    <x v="219"/>
    <n v="218.4"/>
    <n v="1466.3999999999999"/>
    <d v="2019-12-31T00:00:00"/>
    <n v="252"/>
    <x v="0"/>
    <n v="0.25"/>
    <x v="1404"/>
    <x v="1447"/>
  </r>
  <r>
    <s v="117S9E4BFRJXB66SIH1Q"/>
    <x v="3"/>
    <x v="1"/>
    <n v="4620"/>
    <x v="259"/>
    <n v="138.6"/>
    <n v="877.8"/>
    <d v="2019-12-31T00:00:00"/>
    <n v="328"/>
    <x v="0"/>
    <n v="0.25"/>
    <x v="144"/>
    <x v="146"/>
  </r>
  <r>
    <s v="CI39H6ZPGRJZP99GLQFQ"/>
    <x v="6"/>
    <x v="7"/>
    <n v="720"/>
    <x v="299"/>
    <n v="50.4"/>
    <n v="129.60000000000002"/>
    <d v="2019-12-31T00:00:00"/>
    <n v="277"/>
    <x v="0"/>
    <n v="0.25"/>
    <x v="349"/>
    <x v="352"/>
  </r>
  <r>
    <s v="K4G7N4H7F4QTIOI3JS75"/>
    <x v="4"/>
    <x v="3"/>
    <n v="2040"/>
    <x v="159"/>
    <n v="20.399999999999999"/>
    <n v="958.8"/>
    <d v="2019-12-31T00:00:00"/>
    <n v="113"/>
    <x v="2"/>
    <n v="0.2"/>
    <x v="1405"/>
    <x v="1448"/>
  </r>
  <r>
    <s v="ZZZYLWXCXRL00REM2U2I"/>
    <x v="9"/>
    <x v="3"/>
    <n v="6440"/>
    <x v="58"/>
    <n v="644"/>
    <n v="1932"/>
    <d v="2019-12-31T00:00:00"/>
    <n v="307"/>
    <x v="0"/>
    <n v="0.25"/>
    <x v="604"/>
    <x v="615"/>
  </r>
  <r>
    <s v="1NT57LQC2X7L0L4H817K"/>
    <x v="3"/>
    <x v="12"/>
    <n v="252"/>
    <x v="18"/>
    <n v="5.04"/>
    <n v="55.44"/>
    <d v="2019-12-31T00:00:00"/>
    <n v="46"/>
    <x v="3"/>
    <n v="0.04"/>
    <x v="1406"/>
    <x v="1449"/>
  </r>
  <r>
    <s v="HC5SHX4HGY5M3YC6SEB6"/>
    <x v="8"/>
    <x v="7"/>
    <n v="4620"/>
    <x v="141"/>
    <n v="46.2"/>
    <n v="1247.3999999999999"/>
    <d v="2019-12-31T00:00:00"/>
    <n v="335"/>
    <x v="0"/>
    <n v="0.25"/>
    <x v="1407"/>
    <x v="1450"/>
  </r>
  <r>
    <s v="VTDEZ695USUYNJANCQNL"/>
    <x v="4"/>
    <x v="18"/>
    <n v="550"/>
    <x v="225"/>
    <n v="38.5"/>
    <n v="258.5"/>
    <d v="2019-12-31T00:00:00"/>
    <n v="0"/>
    <x v="1"/>
    <n v="8.0000000000000002E-3"/>
    <x v="1408"/>
    <x v="1451"/>
  </r>
  <r>
    <s v="LZ2ZXNRBFNVDWMJSEHRU"/>
    <x v="1"/>
    <x v="1"/>
    <n v="3410"/>
    <x v="293"/>
    <n v="409.20000000000005"/>
    <n v="1227.6000000000001"/>
    <d v="2019-12-31T00:00:00"/>
    <n v="27"/>
    <x v="1"/>
    <n v="8.0000000000000002E-3"/>
    <x v="1409"/>
    <x v="1452"/>
  </r>
  <r>
    <s v="M5AOGF2IGNNL39UAF2II"/>
    <x v="0"/>
    <x v="22"/>
    <n v="240"/>
    <x v="18"/>
    <n v="24"/>
    <n v="57.599999999999994"/>
    <d v="2019-12-31T00:00:00"/>
    <n v="46"/>
    <x v="3"/>
    <n v="0.04"/>
    <x v="1410"/>
    <x v="1453"/>
  </r>
  <r>
    <s v="E5ZLRWRVY8WQJZTSBG8P"/>
    <x v="3"/>
    <x v="18"/>
    <n v="4200"/>
    <x v="86"/>
    <n v="42"/>
    <n v="882"/>
    <d v="2019-12-31T00:00:00"/>
    <n v="346"/>
    <x v="0"/>
    <n v="0.25"/>
    <x v="305"/>
    <x v="308"/>
  </r>
  <r>
    <s v="ZZ8RSDPHZE8CI70B2OIA"/>
    <x v="5"/>
    <x v="14"/>
    <n v="3450"/>
    <x v="237"/>
    <n v="69"/>
    <n v="552"/>
    <d v="2019-12-31T00:00:00"/>
    <n v="355"/>
    <x v="0"/>
    <n v="0.25"/>
    <x v="483"/>
    <x v="488"/>
  </r>
  <r>
    <s v="HERUJ90I4LAS1F5RTYJ2"/>
    <x v="9"/>
    <x v="18"/>
    <n v="240"/>
    <x v="96"/>
    <n v="19.2"/>
    <n v="60"/>
    <d v="2019-12-31T00:00:00"/>
    <n v="24"/>
    <x v="1"/>
    <n v="8.0000000000000002E-3"/>
    <x v="1411"/>
    <x v="1454"/>
  </r>
  <r>
    <s v="YUOE1STG8SPE5HKHX83O"/>
    <x v="8"/>
    <x v="1"/>
    <n v="120"/>
    <x v="343"/>
    <n v="12"/>
    <n v="32.400000000000006"/>
    <d v="2019-12-31T00:00:00"/>
    <n v="122"/>
    <x v="0"/>
    <n v="0.25"/>
    <x v="1412"/>
    <x v="1455"/>
  </r>
  <r>
    <s v="VSXJHRUK9QZ88IK2FIH7"/>
    <x v="2"/>
    <x v="0"/>
    <n v="1650"/>
    <x v="226"/>
    <n v="379.5"/>
    <n v="1303.5"/>
    <d v="2019-12-31T00:00:00"/>
    <n v="134"/>
    <x v="0"/>
    <n v="0.25"/>
    <x v="1413"/>
    <x v="1456"/>
  </r>
  <r>
    <s v="VTLDVXLAWPFDF32RVJ0Y"/>
    <x v="4"/>
    <x v="3"/>
    <n v="3640"/>
    <x v="312"/>
    <n v="400.4"/>
    <n v="1164.8"/>
    <d v="2019-12-31T00:00:00"/>
    <n v="294"/>
    <x v="0"/>
    <n v="0.25"/>
    <x v="1414"/>
    <x v="1457"/>
  </r>
  <r>
    <s v="Z1Q6WY0EHQLHWZYC5LT9"/>
    <x v="7"/>
    <x v="18"/>
    <n v="1440"/>
    <x v="35"/>
    <n v="172.8"/>
    <n v="691.2"/>
    <d v="2019-12-31T00:00:00"/>
    <n v="246"/>
    <x v="0"/>
    <n v="0.25"/>
    <x v="215"/>
    <x v="217"/>
  </r>
  <r>
    <s v="C0JUTFIBKYG95WSU7ZYL"/>
    <x v="2"/>
    <x v="20"/>
    <n v="2090"/>
    <x v="101"/>
    <n v="125.39999999999999"/>
    <n v="1630.2"/>
    <d v="2019-12-31T00:00:00"/>
    <n v="112"/>
    <x v="2"/>
    <n v="0.2"/>
    <x v="1415"/>
    <x v="1458"/>
  </r>
  <r>
    <s v="EZTWJ43EPY7PLM16C3JH"/>
    <x v="0"/>
    <x v="12"/>
    <n v="4560"/>
    <x v="226"/>
    <n v="456"/>
    <n v="1231.2"/>
    <d v="2019-12-31T00:00:00"/>
    <n v="134"/>
    <x v="0"/>
    <n v="0.25"/>
    <x v="1416"/>
    <x v="1459"/>
  </r>
  <r>
    <s v="WR58Q36HYMUNEY0PX9BE"/>
    <x v="9"/>
    <x v="12"/>
    <n v="150"/>
    <x v="306"/>
    <n v="12"/>
    <n v="36"/>
    <d v="2019-12-31T00:00:00"/>
    <n v="348"/>
    <x v="0"/>
    <n v="0.25"/>
    <x v="1417"/>
    <x v="1460"/>
  </r>
  <r>
    <s v="V09KK9QOUWF3SH8OOT0W"/>
    <x v="2"/>
    <x v="8"/>
    <n v="750"/>
    <x v="270"/>
    <n v="15"/>
    <n v="405"/>
    <d v="2019-12-31T00:00:00"/>
    <n v="237"/>
    <x v="0"/>
    <n v="0.25"/>
    <x v="1325"/>
    <x v="1367"/>
  </r>
  <r>
    <s v="QBC16O0GET8261QVO6TF"/>
    <x v="7"/>
    <x v="21"/>
    <n v="3450"/>
    <x v="252"/>
    <n v="621"/>
    <n v="1173"/>
    <d v="2019-12-31T00:00:00"/>
    <n v="69"/>
    <x v="4"/>
    <n v="0.15"/>
    <x v="1418"/>
    <x v="1461"/>
  </r>
  <r>
    <s v="4QFKMGS19GAHZ5PXJDLQ"/>
    <x v="7"/>
    <x v="17"/>
    <n v="1650"/>
    <x v="232"/>
    <n v="66"/>
    <n v="462"/>
    <d v="2019-12-31T00:00:00"/>
    <n v="52"/>
    <x v="3"/>
    <n v="0.04"/>
    <x v="1419"/>
    <x v="1462"/>
  </r>
  <r>
    <s v="F260LGHS0M7G4MLWGJ87"/>
    <x v="1"/>
    <x v="18"/>
    <n v="2640"/>
    <x v="4"/>
    <n v="211.20000000000002"/>
    <n v="844.80000000000007"/>
    <d v="2019-12-31T00:00:00"/>
    <n v="108"/>
    <x v="2"/>
    <n v="0.2"/>
    <x v="1420"/>
    <x v="1463"/>
  </r>
  <r>
    <s v="5CYL7W1Y5T8PKON8J10B"/>
    <x v="3"/>
    <x v="5"/>
    <n v="1512.0000000000002"/>
    <x v="185"/>
    <n v="15.120000000000003"/>
    <n v="362.88000000000005"/>
    <d v="2019-12-31T00:00:00"/>
    <n v="272"/>
    <x v="0"/>
    <n v="0.25"/>
    <x v="1421"/>
    <x v="1464"/>
  </r>
  <r>
    <s v="8T30VJ302TCITAQ8FEJG"/>
    <x v="6"/>
    <x v="19"/>
    <n v="1840"/>
    <x v="308"/>
    <n v="110.39999999999999"/>
    <n v="294.40000000000003"/>
    <d v="2019-12-31T00:00:00"/>
    <n v="276"/>
    <x v="0"/>
    <n v="0.25"/>
    <x v="1422"/>
    <x v="1465"/>
  </r>
  <r>
    <s v="VTYRJXXNXI8W6WIUKBDX"/>
    <x v="6"/>
    <x v="21"/>
    <n v="380"/>
    <x v="24"/>
    <n v="34.200000000000003"/>
    <n v="83.6"/>
    <d v="2019-12-31T00:00:00"/>
    <n v="47"/>
    <x v="3"/>
    <n v="0.04"/>
    <x v="1423"/>
    <x v="1466"/>
  </r>
  <r>
    <s v="2ZV7REX04NGUDD049CL5"/>
    <x v="7"/>
    <x v="2"/>
    <n v="2000"/>
    <x v="99"/>
    <n v="360"/>
    <n v="620"/>
    <d v="2019-12-31T00:00:00"/>
    <n v="192"/>
    <x v="0"/>
    <n v="0.25"/>
    <x v="60"/>
    <x v="61"/>
  </r>
  <r>
    <s v="5B4LMD7DV26IXST3JRJ0"/>
    <x v="2"/>
    <x v="0"/>
    <n v="1350"/>
    <x v="307"/>
    <n v="13.5"/>
    <n v="702"/>
    <d v="2019-12-31T00:00:00"/>
    <n v="60"/>
    <x v="3"/>
    <n v="0.04"/>
    <x v="1424"/>
    <x v="1467"/>
  </r>
  <r>
    <s v="TUS1SJIQAZSRKXOQL40Q"/>
    <x v="1"/>
    <x v="2"/>
    <n v="1080"/>
    <x v="297"/>
    <n v="183.6"/>
    <n v="378"/>
    <d v="2019-12-31T00:00:00"/>
    <n v="13"/>
    <x v="1"/>
    <n v="8.0000000000000002E-3"/>
    <x v="1371"/>
    <x v="842"/>
  </r>
  <r>
    <s v="8K9CGK60QK15PCGCJTTP"/>
    <x v="2"/>
    <x v="4"/>
    <n v="1800"/>
    <x v="23"/>
    <n v="306"/>
    <n v="972"/>
    <d v="2019-12-31T00:00:00"/>
    <n v="194"/>
    <x v="0"/>
    <n v="0.25"/>
    <x v="778"/>
    <x v="796"/>
  </r>
  <r>
    <s v="L3EQCV5DXNI90KAIPCYB"/>
    <x v="6"/>
    <x v="11"/>
    <n v="1620"/>
    <x v="261"/>
    <n v="32.400000000000006"/>
    <n v="469.79999999999995"/>
    <d v="2019-12-31T00:00:00"/>
    <n v="206"/>
    <x v="0"/>
    <n v="0.25"/>
    <x v="1252"/>
    <x v="1291"/>
  </r>
  <r>
    <s v="KEQLVL8D2A710NGUL4P1"/>
    <x v="6"/>
    <x v="16"/>
    <n v="120"/>
    <x v="275"/>
    <n v="1.2"/>
    <n v="28.799999999999997"/>
    <d v="2019-12-31T00:00:00"/>
    <n v="297"/>
    <x v="0"/>
    <n v="0.25"/>
    <x v="181"/>
    <x v="183"/>
  </r>
  <r>
    <s v="SXJWOR5UUHUDW1OO4G9W"/>
    <x v="3"/>
    <x v="13"/>
    <n v="1200"/>
    <x v="355"/>
    <n v="36"/>
    <n v="228"/>
    <d v="2019-12-31T00:00:00"/>
    <n v="279"/>
    <x v="0"/>
    <n v="0.25"/>
    <x v="247"/>
    <x v="249"/>
  </r>
  <r>
    <s v="VCB80XTN489A3RH7P7T2"/>
    <x v="0"/>
    <x v="3"/>
    <n v="648"/>
    <x v="207"/>
    <n v="38.879999999999995"/>
    <n v="110.15999999999998"/>
    <d v="2019-12-31T00:00:00"/>
    <n v="141"/>
    <x v="0"/>
    <n v="0.25"/>
    <x v="1425"/>
    <x v="1468"/>
  </r>
  <r>
    <s v="8TCN3LS6GNF4NWK7NNUC"/>
    <x v="3"/>
    <x v="20"/>
    <n v="594"/>
    <x v="14"/>
    <n v="17.819999999999997"/>
    <n v="148.5"/>
    <d v="2019-12-31T00:00:00"/>
    <n v="331"/>
    <x v="0"/>
    <n v="0.25"/>
    <x v="1426"/>
    <x v="1469"/>
  </r>
  <r>
    <s v="Q9L2T96HF9GTGNJZKXB1"/>
    <x v="1"/>
    <x v="21"/>
    <n v="950"/>
    <x v="166"/>
    <n v="95"/>
    <n v="437"/>
    <d v="2019-12-31T00:00:00"/>
    <n v="357"/>
    <x v="0"/>
    <n v="0.25"/>
    <x v="1427"/>
    <x v="1470"/>
  </r>
  <r>
    <s v="NLT5FUXZ2KZQCIKQLACL"/>
    <x v="3"/>
    <x v="1"/>
    <n v="560"/>
    <x v="292"/>
    <n v="28"/>
    <n v="140"/>
    <d v="2019-12-31T00:00:00"/>
    <n v="118"/>
    <x v="2"/>
    <n v="0.2"/>
    <x v="1428"/>
    <x v="1471"/>
  </r>
  <r>
    <s v="1DZB79182PIBP2NSXDE9"/>
    <x v="9"/>
    <x v="20"/>
    <n v="2800"/>
    <x v="326"/>
    <n v="84"/>
    <n v="840"/>
    <d v="2019-12-31T00:00:00"/>
    <n v="172"/>
    <x v="0"/>
    <n v="0.25"/>
    <x v="926"/>
    <x v="949"/>
  </r>
  <r>
    <s v="DOH335Y8ZMZFSL7TU8LV"/>
    <x v="2"/>
    <x v="19"/>
    <n v="1710"/>
    <x v="77"/>
    <n v="342"/>
    <n v="1368"/>
    <d v="2019-12-31T00:00:00"/>
    <n v="130"/>
    <x v="0"/>
    <n v="0.25"/>
    <x v="1039"/>
    <x v="1064"/>
  </r>
  <r>
    <s v="ZUGFNFWXOWXC7OPI8432"/>
    <x v="9"/>
    <x v="15"/>
    <n v="720"/>
    <x v="340"/>
    <n v="43.2"/>
    <n v="194.4"/>
    <d v="2019-12-31T00:00:00"/>
    <n v="330"/>
    <x v="0"/>
    <n v="0.25"/>
    <x v="928"/>
    <x v="951"/>
  </r>
  <r>
    <s v="33JVXHGZ25SDQDU0NFQ2"/>
    <x v="0"/>
    <x v="5"/>
    <n v="840"/>
    <x v="261"/>
    <n v="42"/>
    <n v="168"/>
    <d v="2019-12-31T00:00:00"/>
    <n v="206"/>
    <x v="0"/>
    <n v="0.25"/>
    <x v="1429"/>
    <x v="1472"/>
  </r>
  <r>
    <s v="BQ13KWIBM3ISRVRWJQXF"/>
    <x v="4"/>
    <x v="10"/>
    <n v="1560"/>
    <x v="362"/>
    <n v="31.200000000000003"/>
    <n v="499.20000000000005"/>
    <d v="2019-12-31T00:00:00"/>
    <n v="361"/>
    <x v="0"/>
    <n v="0.25"/>
    <x v="469"/>
    <x v="473"/>
  </r>
  <r>
    <s v="LQ5YGAUHKOD0OSCISCKY"/>
    <x v="6"/>
    <x v="4"/>
    <n v="3300"/>
    <x v="113"/>
    <n v="264"/>
    <n v="528"/>
    <d v="2019-12-31T00:00:00"/>
    <n v="182"/>
    <x v="0"/>
    <n v="0.25"/>
    <x v="117"/>
    <x v="119"/>
  </r>
  <r>
    <s v="G1AKZI334PSNCPZW43LN"/>
    <x v="9"/>
    <x v="2"/>
    <n v="1320"/>
    <x v="277"/>
    <n v="105.60000000000001"/>
    <n v="211.20000000000002"/>
    <d v="2019-12-31T00:00:00"/>
    <n v="258"/>
    <x v="0"/>
    <n v="0.25"/>
    <x v="728"/>
    <x v="743"/>
  </r>
  <r>
    <s v="1F5S23EEQDDGA4OUDGSQ"/>
    <x v="4"/>
    <x v="20"/>
    <n v="3450"/>
    <x v="268"/>
    <n v="207"/>
    <n v="1207.5"/>
    <d v="2019-12-31T00:00:00"/>
    <n v="278"/>
    <x v="0"/>
    <n v="0.25"/>
    <x v="1430"/>
    <x v="1473"/>
  </r>
  <r>
    <s v="FZKDC2CMO8YAUFM5SXFO"/>
    <x v="9"/>
    <x v="0"/>
    <n v="2750"/>
    <x v="204"/>
    <n v="110"/>
    <n v="577.5"/>
    <d v="2019-12-31T00:00:00"/>
    <n v="299"/>
    <x v="0"/>
    <n v="0.25"/>
    <x v="1431"/>
    <x v="1474"/>
  </r>
  <r>
    <s v="DBF61KA1QMTWELGKEP01"/>
    <x v="9"/>
    <x v="15"/>
    <n v="2640"/>
    <x v="137"/>
    <n v="184.8"/>
    <n v="396"/>
    <d v="2019-12-31T00:00:00"/>
    <n v="150"/>
    <x v="0"/>
    <n v="0.25"/>
    <x v="671"/>
    <x v="683"/>
  </r>
  <r>
    <s v="24E5GP2PLJD2O2O57AH2"/>
    <x v="4"/>
    <x v="15"/>
    <n v="3360"/>
    <x v="159"/>
    <n v="33.6"/>
    <n v="1377.6"/>
    <d v="2019-12-31T00:00:00"/>
    <n v="113"/>
    <x v="2"/>
    <n v="0.2"/>
    <x v="792"/>
    <x v="811"/>
  </r>
  <r>
    <s v="XM5EFT6LD7EMXB600LV8"/>
    <x v="5"/>
    <x v="4"/>
    <n v="3348"/>
    <x v="339"/>
    <n v="301.32"/>
    <n v="970.92000000000007"/>
    <d v="2019-12-31T00:00:00"/>
    <n v="240"/>
    <x v="0"/>
    <n v="0.25"/>
    <x v="1432"/>
    <x v="1475"/>
  </r>
  <r>
    <s v="53FUQJRE7EIZ65I8R0WW"/>
    <x v="1"/>
    <x v="1"/>
    <n v="3640"/>
    <x v="190"/>
    <n v="109.2"/>
    <n v="1492.4"/>
    <d v="2019-12-31T00:00:00"/>
    <n v="148"/>
    <x v="0"/>
    <n v="0.25"/>
    <x v="1433"/>
    <x v="1476"/>
  </r>
  <r>
    <s v="7BYFRQH56PMT9RIPJP9E"/>
    <x v="0"/>
    <x v="5"/>
    <n v="90"/>
    <x v="97"/>
    <n v="6.3"/>
    <n v="21.6"/>
    <d v="2019-12-31T00:00:00"/>
    <n v="19"/>
    <x v="1"/>
    <n v="8.0000000000000002E-3"/>
    <x v="1434"/>
    <x v="1477"/>
  </r>
  <r>
    <s v="5SWNR5NR8LZB7YRHFYSA"/>
    <x v="7"/>
    <x v="11"/>
    <n v="2520"/>
    <x v="231"/>
    <n v="100.8"/>
    <n v="781.2"/>
    <d v="2019-12-31T00:00:00"/>
    <n v="154"/>
    <x v="0"/>
    <n v="0.25"/>
    <x v="1133"/>
    <x v="1162"/>
  </r>
  <r>
    <s v="1PW6WDZJ8AMIX1I2S0KU"/>
    <x v="4"/>
    <x v="17"/>
    <n v="3456"/>
    <x v="334"/>
    <n v="622.07999999999993"/>
    <n v="1175.0400000000002"/>
    <d v="2019-12-31T00:00:00"/>
    <n v="167"/>
    <x v="0"/>
    <n v="0.25"/>
    <x v="1435"/>
    <x v="1478"/>
  </r>
  <r>
    <s v="X3NH2TR84QG4X430HUSN"/>
    <x v="4"/>
    <x v="16"/>
    <n v="280"/>
    <x v="123"/>
    <n v="44.800000000000004"/>
    <n v="112"/>
    <d v="2019-12-31T00:00:00"/>
    <n v="314"/>
    <x v="0"/>
    <n v="0.25"/>
    <x v="1428"/>
    <x v="1479"/>
  </r>
  <r>
    <s v="0ACT9W9ENY8FV3L8OUK8"/>
    <x v="9"/>
    <x v="5"/>
    <n v="1920"/>
    <x v="133"/>
    <n v="115.19999999999999"/>
    <n v="480"/>
    <d v="2019-12-31T00:00:00"/>
    <n v="329"/>
    <x v="0"/>
    <n v="0.25"/>
    <x v="116"/>
    <x v="1065"/>
  </r>
  <r>
    <s v="4K6EZXF1A5S64XTAOTXI"/>
    <x v="8"/>
    <x v="18"/>
    <n v="1900"/>
    <x v="158"/>
    <n v="19"/>
    <n v="304"/>
    <d v="2019-12-31T00:00:00"/>
    <n v="96"/>
    <x v="2"/>
    <n v="0.2"/>
    <x v="1436"/>
    <x v="1480"/>
  </r>
  <r>
    <s v="GR8O11HRS08EYWQ6F9YT"/>
    <x v="7"/>
    <x v="22"/>
    <n v="1760"/>
    <x v="149"/>
    <n v="281.60000000000002"/>
    <n v="651.20000000000005"/>
    <d v="2019-12-31T00:00:00"/>
    <n v="343"/>
    <x v="0"/>
    <n v="0.25"/>
    <x v="1437"/>
    <x v="1481"/>
  </r>
  <r>
    <s v="CSF8R5SYZ0MQGNSXPYWY"/>
    <x v="2"/>
    <x v="13"/>
    <n v="4032.0000000000005"/>
    <x v="229"/>
    <n v="80.64"/>
    <n v="1330.5600000000002"/>
    <d v="2019-12-31T00:00:00"/>
    <n v="201"/>
    <x v="0"/>
    <n v="0.25"/>
    <x v="610"/>
    <x v="621"/>
  </r>
  <r>
    <s v="H5KS60348JYOH4ZTGAVO"/>
    <x v="9"/>
    <x v="21"/>
    <n v="280"/>
    <x v="226"/>
    <n v="5.6000000000000005"/>
    <n v="47.599999999999994"/>
    <d v="2019-12-31T00:00:00"/>
    <n v="134"/>
    <x v="0"/>
    <n v="0.25"/>
    <x v="592"/>
    <x v="603"/>
  </r>
  <r>
    <s v="TZLOI9X9QB2V2UMVGK5O"/>
    <x v="3"/>
    <x v="15"/>
    <n v="2880"/>
    <x v="344"/>
    <n v="115.19999999999999"/>
    <n v="633.6"/>
    <d v="2019-12-31T00:00:00"/>
    <n v="55"/>
    <x v="3"/>
    <n v="0.04"/>
    <x v="1438"/>
    <x v="1482"/>
  </r>
  <r>
    <s v="RHO2ZIT49N19HO6Y3OR6"/>
    <x v="2"/>
    <x v="20"/>
    <n v="4224"/>
    <x v="245"/>
    <n v="126.72"/>
    <n v="2112"/>
    <d v="2019-12-31T00:00:00"/>
    <n v="233"/>
    <x v="0"/>
    <n v="0.25"/>
    <x v="1439"/>
    <x v="1483"/>
  </r>
  <r>
    <s v="I7WTEACXZQQ0Z1HXMIR4"/>
    <x v="0"/>
    <x v="19"/>
    <n v="5040"/>
    <x v="64"/>
    <n v="453.6"/>
    <n v="856.80000000000007"/>
    <d v="2019-12-31T00:00:00"/>
    <n v="156"/>
    <x v="0"/>
    <n v="0.25"/>
    <x v="1440"/>
    <x v="1052"/>
  </r>
  <r>
    <s v="GO0LL5GWCWDIY89R8K8H"/>
    <x v="2"/>
    <x v="6"/>
    <n v="1944"/>
    <x v="92"/>
    <n v="136.07999999999998"/>
    <n v="1049.76"/>
    <d v="2019-12-31T00:00:00"/>
    <n v="168"/>
    <x v="0"/>
    <n v="0.25"/>
    <x v="1441"/>
    <x v="1484"/>
  </r>
  <r>
    <s v="9WB9IMO1H502Q1JV8T4V"/>
    <x v="4"/>
    <x v="15"/>
    <n v="1144"/>
    <x v="139"/>
    <n v="114.39999999999999"/>
    <n v="411.84000000000003"/>
    <d v="2019-12-31T00:00:00"/>
    <n v="332"/>
    <x v="0"/>
    <n v="0.25"/>
    <x v="1442"/>
    <x v="1485"/>
  </r>
  <r>
    <s v="MUCH0T85DYJMY7RPB3IR"/>
    <x v="9"/>
    <x v="0"/>
    <n v="3000"/>
    <x v="75"/>
    <n v="90"/>
    <n v="690"/>
    <d v="2019-12-31T00:00:00"/>
    <n v="356"/>
    <x v="0"/>
    <n v="0.25"/>
    <x v="394"/>
    <x v="398"/>
  </r>
  <r>
    <s v="UQDG86PW0Q3L4M2YSHTG"/>
    <x v="0"/>
    <x v="22"/>
    <n v="4370"/>
    <x v="51"/>
    <n v="262.2"/>
    <n v="1179.8999999999999"/>
    <d v="2019-12-31T00:00:00"/>
    <n v="338"/>
    <x v="0"/>
    <n v="0.25"/>
    <x v="1443"/>
    <x v="1486"/>
  </r>
  <r>
    <s v="47HFSUS5WQM46R3Z0RMI"/>
    <x v="5"/>
    <x v="10"/>
    <n v="2280"/>
    <x v="340"/>
    <n v="136.80000000000001"/>
    <n v="661.2"/>
    <d v="2019-12-31T00:00:00"/>
    <n v="330"/>
    <x v="0"/>
    <n v="0.25"/>
    <x v="1109"/>
    <x v="1487"/>
  </r>
  <r>
    <s v="C7G1TKOQJLOAYQJW1FBX"/>
    <x v="1"/>
    <x v="3"/>
    <n v="1710"/>
    <x v="39"/>
    <n v="136.80000000000001"/>
    <n v="649.80000000000007"/>
    <d v="2019-12-31T00:00:00"/>
    <n v="236"/>
    <x v="0"/>
    <n v="0.25"/>
    <x v="1444"/>
    <x v="1488"/>
  </r>
  <r>
    <s v="40GGXUZZRQ6YMRZ1DZA3"/>
    <x v="8"/>
    <x v="22"/>
    <n v="880"/>
    <x v="124"/>
    <n v="79.2"/>
    <n v="228.79999999999998"/>
    <d v="2019-12-31T00:00:00"/>
    <n v="313"/>
    <x v="0"/>
    <n v="0.25"/>
    <x v="296"/>
    <x v="299"/>
  </r>
  <r>
    <s v="C5XU81K2ZBAKI87ZLVPP"/>
    <x v="6"/>
    <x v="11"/>
    <n v="990"/>
    <x v="126"/>
    <n v="39.6"/>
    <n v="257.39999999999998"/>
    <d v="2019-12-31T00:00:00"/>
    <n v="223"/>
    <x v="0"/>
    <n v="0.25"/>
    <x v="1012"/>
    <x v="1035"/>
  </r>
  <r>
    <s v="SVIBCZJUNG1UBSVIMPTE"/>
    <x v="6"/>
    <x v="4"/>
    <n v="3920"/>
    <x v="336"/>
    <n v="39.200000000000003"/>
    <n v="1019.2"/>
    <d v="2019-12-31T00:00:00"/>
    <n v="349"/>
    <x v="0"/>
    <n v="0.25"/>
    <x v="1445"/>
    <x v="1489"/>
  </r>
  <r>
    <s v="SEVE3IS1S3KENKAFIV10"/>
    <x v="3"/>
    <x v="12"/>
    <n v="2800"/>
    <x v="220"/>
    <n v="252"/>
    <n v="700"/>
    <d v="2019-12-31T00:00:00"/>
    <n v="67"/>
    <x v="4"/>
    <n v="0.15"/>
    <x v="33"/>
    <x v="1490"/>
  </r>
  <r>
    <s v="BU9Q6GBGY5WAUZGMX8GR"/>
    <x v="0"/>
    <x v="16"/>
    <n v="3410"/>
    <x v="280"/>
    <n v="204.60000000000002"/>
    <n v="750.19999999999993"/>
    <d v="2019-12-31T00:00:00"/>
    <n v="35"/>
    <x v="3"/>
    <n v="0.04"/>
    <x v="1446"/>
    <x v="1491"/>
  </r>
  <r>
    <s v="VCGFO8L33TREOHJMOW2G"/>
    <x v="6"/>
    <x v="21"/>
    <n v="2520"/>
    <x v="357"/>
    <n v="252"/>
    <n v="756"/>
    <d v="2019-12-31T00:00:00"/>
    <n v="3"/>
    <x v="1"/>
    <n v="8.0000000000000002E-3"/>
    <x v="1447"/>
    <x v="1492"/>
  </r>
  <r>
    <s v="TYO3TKTTLNL9EGISAI8Q"/>
    <x v="2"/>
    <x v="5"/>
    <n v="6720"/>
    <x v="303"/>
    <n v="1747.2"/>
    <n v="4569.5999999999995"/>
    <d v="2019-12-31T00:00:00"/>
    <n v="95"/>
    <x v="2"/>
    <n v="0.2"/>
    <x v="1448"/>
    <x v="1493"/>
  </r>
  <r>
    <s v="VB4W5IW08BDA81ESCVNR"/>
    <x v="6"/>
    <x v="8"/>
    <n v="880"/>
    <x v="305"/>
    <n v="70.400000000000006"/>
    <n v="237.60000000000002"/>
    <d v="2019-12-31T00:00:00"/>
    <n v="76"/>
    <x v="4"/>
    <n v="0.15"/>
    <x v="1141"/>
    <x v="782"/>
  </r>
  <r>
    <s v="H655A11TDEUQ7XMJ6N1W"/>
    <x v="6"/>
    <x v="8"/>
    <n v="3600"/>
    <x v="348"/>
    <n v="144"/>
    <n v="900"/>
    <d v="2019-12-31T00:00:00"/>
    <n v="211"/>
    <x v="0"/>
    <n v="0.25"/>
    <x v="131"/>
    <x v="133"/>
  </r>
  <r>
    <s v="CB7Y5E30YNKY3E5YRUHV"/>
    <x v="3"/>
    <x v="2"/>
    <n v="1152"/>
    <x v="79"/>
    <n v="115.19999999999999"/>
    <n v="264.95999999999998"/>
    <d v="2019-12-31T00:00:00"/>
    <n v="89"/>
    <x v="4"/>
    <n v="0.15"/>
    <x v="1449"/>
    <x v="1151"/>
  </r>
  <r>
    <s v="VXJK13R857LVG4UY64MY"/>
    <x v="6"/>
    <x v="0"/>
    <n v="4560"/>
    <x v="219"/>
    <n v="273.60000000000002"/>
    <n v="1140"/>
    <d v="2019-12-31T00:00:00"/>
    <n v="252"/>
    <x v="0"/>
    <n v="0.25"/>
    <x v="514"/>
    <x v="521"/>
  </r>
  <r>
    <s v="FRAR3JHLFSK1MHEOE4AB"/>
    <x v="2"/>
    <x v="5"/>
    <n v="4048"/>
    <x v="34"/>
    <n v="931.04"/>
    <n v="1376.3200000000002"/>
    <d v="2019-12-31T00:00:00"/>
    <n v="311"/>
    <x v="0"/>
    <n v="0.25"/>
    <x v="1450"/>
    <x v="1494"/>
  </r>
  <r>
    <s v="SFY3M9A0KQUXDG58SXKA"/>
    <x v="6"/>
    <x v="18"/>
    <n v="3168"/>
    <x v="64"/>
    <n v="63.36"/>
    <n v="760.32000000000016"/>
    <d v="2019-12-31T00:00:00"/>
    <n v="156"/>
    <x v="0"/>
    <n v="0.25"/>
    <x v="1451"/>
    <x v="1495"/>
  </r>
  <r>
    <s v="PF1TUMG9SZCM0MBBOG97"/>
    <x v="4"/>
    <x v="18"/>
    <n v="1040"/>
    <x v="192"/>
    <n v="197.60000000000002"/>
    <n v="291.2"/>
    <d v="2019-12-31T00:00:00"/>
    <n v="107"/>
    <x v="2"/>
    <n v="0.2"/>
    <x v="1452"/>
    <x v="1496"/>
  </r>
  <r>
    <s v="U2P3918FM6P1530W9SNU"/>
    <x v="1"/>
    <x v="19"/>
    <n v="1840"/>
    <x v="46"/>
    <n v="276"/>
    <n v="478.40000000000003"/>
    <d v="2019-12-31T00:00:00"/>
    <n v="215"/>
    <x v="0"/>
    <n v="0.25"/>
    <x v="1453"/>
    <x v="1497"/>
  </r>
  <r>
    <s v="SQIACTUX3GB22UDCQKL7"/>
    <x v="9"/>
    <x v="19"/>
    <n v="3000"/>
    <x v="314"/>
    <n v="90"/>
    <n v="510"/>
    <d v="2019-12-31T00:00:00"/>
    <n v="317"/>
    <x v="0"/>
    <n v="0.25"/>
    <x v="686"/>
    <x v="698"/>
  </r>
  <r>
    <s v="5SMLVIBEFOMDT2B7TX7E"/>
    <x v="8"/>
    <x v="19"/>
    <n v="4650"/>
    <x v="47"/>
    <n v="186"/>
    <n v="976.5"/>
    <d v="2019-12-31T00:00:00"/>
    <n v="88"/>
    <x v="4"/>
    <n v="0.15"/>
    <x v="1454"/>
    <x v="1498"/>
  </r>
  <r>
    <s v="IQEY38NKJ71MYNXVPHAI"/>
    <x v="3"/>
    <x v="14"/>
    <n v="3360"/>
    <x v="112"/>
    <n v="235.2"/>
    <n v="974.4"/>
    <d v="2019-12-31T00:00:00"/>
    <n v="250"/>
    <x v="0"/>
    <n v="0.25"/>
    <x v="614"/>
    <x v="626"/>
  </r>
  <r>
    <s v="OSOP8S14XNDTAM28MRAO"/>
    <x v="4"/>
    <x v="2"/>
    <n v="512"/>
    <x v="333"/>
    <n v="102.4"/>
    <n v="250.88"/>
    <d v="2019-12-31T00:00:00"/>
    <n v="263"/>
    <x v="0"/>
    <n v="0.25"/>
    <x v="1455"/>
    <x v="1499"/>
  </r>
  <r>
    <s v="VGKRVFDB3FWWZUXP9UFL"/>
    <x v="5"/>
    <x v="17"/>
    <n v="1568"/>
    <x v="234"/>
    <n v="94.080000000000013"/>
    <n v="344.96000000000004"/>
    <d v="2019-12-31T00:00:00"/>
    <n v="344"/>
    <x v="0"/>
    <n v="0.25"/>
    <x v="986"/>
    <x v="1500"/>
  </r>
  <r>
    <s v="MKNTN0UN3P0TOSB4YDDN"/>
    <x v="9"/>
    <x v="13"/>
    <n v="2550"/>
    <x v="72"/>
    <n v="127.5"/>
    <n v="561"/>
    <d v="2019-12-31T00:00:00"/>
    <n v="221"/>
    <x v="0"/>
    <n v="0.25"/>
    <x v="1172"/>
    <x v="1501"/>
  </r>
  <r>
    <s v="T7HXAS4IDWU2E9WWX8EJ"/>
    <x v="3"/>
    <x v="10"/>
    <n v="4180"/>
    <x v="192"/>
    <n v="250.79999999999998"/>
    <n v="919.59999999999991"/>
    <d v="2019-12-31T00:00:00"/>
    <n v="107"/>
    <x v="2"/>
    <n v="0.2"/>
    <x v="1456"/>
    <x v="1502"/>
  </r>
  <r>
    <s v="0QW2B1MLBH2XMSC6WC8P"/>
    <x v="8"/>
    <x v="17"/>
    <n v="1080"/>
    <x v="63"/>
    <n v="108"/>
    <n v="237.60000000000002"/>
    <d v="2019-12-31T00:00:00"/>
    <n v="56"/>
    <x v="3"/>
    <n v="0.04"/>
    <x v="594"/>
    <x v="605"/>
  </r>
  <r>
    <s v="QS5Q9JF705Z44THLUZQI"/>
    <x v="8"/>
    <x v="22"/>
    <n v="1960"/>
    <x v="192"/>
    <n v="137.20000000000002"/>
    <n v="568.40000000000009"/>
    <d v="2019-12-31T00:00:00"/>
    <n v="107"/>
    <x v="2"/>
    <n v="0.2"/>
    <x v="1457"/>
    <x v="1503"/>
  </r>
  <r>
    <s v="1FS4RGJQ1V6TKAXQB1I6"/>
    <x v="3"/>
    <x v="19"/>
    <n v="1100"/>
    <x v="80"/>
    <n v="77"/>
    <n v="330"/>
    <d v="2019-12-31T00:00:00"/>
    <n v="363"/>
    <x v="0"/>
    <n v="0.25"/>
    <x v="695"/>
    <x v="708"/>
  </r>
  <r>
    <s v="AC3TIZUL1DH77ODDMH2V"/>
    <x v="1"/>
    <x v="4"/>
    <n v="900"/>
    <x v="259"/>
    <n v="117"/>
    <n v="315"/>
    <d v="2019-12-31T00:00:00"/>
    <n v="328"/>
    <x v="0"/>
    <n v="0.25"/>
    <x v="332"/>
    <x v="335"/>
  </r>
  <r>
    <s v="Y9SBJJKUJX7CJR2PB9HP"/>
    <x v="6"/>
    <x v="18"/>
    <n v="810"/>
    <x v="142"/>
    <n v="72.900000000000006"/>
    <n v="210.6"/>
    <d v="2019-12-31T00:00:00"/>
    <n v="164"/>
    <x v="0"/>
    <n v="0.25"/>
    <x v="1458"/>
    <x v="1504"/>
  </r>
  <r>
    <s v="0IOLDLJCPJGAXB2AHYGA"/>
    <x v="1"/>
    <x v="13"/>
    <n v="3410"/>
    <x v="14"/>
    <n v="102.30000000000001"/>
    <n v="954.80000000000007"/>
    <d v="2019-12-31T00:00:00"/>
    <n v="331"/>
    <x v="0"/>
    <n v="0.25"/>
    <x v="1459"/>
    <x v="1505"/>
  </r>
  <r>
    <s v="HF9VOXAOA8K6BYQ4P6X0"/>
    <x v="5"/>
    <x v="16"/>
    <n v="1680"/>
    <x v="35"/>
    <n v="50.4"/>
    <n v="504"/>
    <d v="2019-12-31T00:00:00"/>
    <n v="246"/>
    <x v="0"/>
    <n v="0.25"/>
    <x v="1035"/>
    <x v="1060"/>
  </r>
  <r>
    <s v="UER1LFZETA1EEI3EQPO8"/>
    <x v="9"/>
    <x v="7"/>
    <n v="3100"/>
    <x v="3"/>
    <n v="279"/>
    <n v="651"/>
    <d v="2019-12-31T00:00:00"/>
    <n v="306"/>
    <x v="0"/>
    <n v="0.25"/>
    <x v="1337"/>
    <x v="1379"/>
  </r>
  <r>
    <s v="EBV4LDC6RSIA8N1IT2IB"/>
    <x v="3"/>
    <x v="3"/>
    <n v="2420"/>
    <x v="18"/>
    <n v="169.4"/>
    <n v="459.79999999999995"/>
    <d v="2019-12-31T00:00:00"/>
    <n v="46"/>
    <x v="3"/>
    <n v="0.04"/>
    <x v="1460"/>
    <x v="1506"/>
  </r>
  <r>
    <s v="GXJSXFNPZG8RTF3VXZ1N"/>
    <x v="2"/>
    <x v="21"/>
    <n v="216"/>
    <x v="82"/>
    <n v="41.04"/>
    <n v="84.240000000000009"/>
    <d v="2019-12-31T00:00:00"/>
    <n v="254"/>
    <x v="0"/>
    <n v="0.25"/>
    <x v="1461"/>
    <x v="1507"/>
  </r>
  <r>
    <s v="2II45V2WWM6XEYDCBOXO"/>
    <x v="3"/>
    <x v="7"/>
    <n v="1540"/>
    <x v="261"/>
    <n v="92.4"/>
    <n v="431.2"/>
    <d v="2019-12-31T00:00:00"/>
    <n v="206"/>
    <x v="0"/>
    <n v="0.25"/>
    <x v="227"/>
    <x v="229"/>
  </r>
  <r>
    <s v="SBAIF7XMW2GN1EE0ORKL"/>
    <x v="0"/>
    <x v="6"/>
    <n v="2850"/>
    <x v="318"/>
    <n v="142.5"/>
    <n v="684"/>
    <d v="2019-12-31T00:00:00"/>
    <n v="232"/>
    <x v="0"/>
    <n v="0.25"/>
    <x v="941"/>
    <x v="1508"/>
  </r>
  <r>
    <s v="2T1TEHPJLB4YR978LQN4"/>
    <x v="4"/>
    <x v="5"/>
    <n v="750"/>
    <x v="0"/>
    <n v="52.5"/>
    <n v="360"/>
    <d v="2019-12-31T00:00:00"/>
    <n v="261"/>
    <x v="0"/>
    <n v="0.25"/>
    <x v="442"/>
    <x v="446"/>
  </r>
  <r>
    <s v="0KQADKYCNWC3NQH8O0Q8"/>
    <x v="2"/>
    <x v="5"/>
    <n v="760"/>
    <x v="25"/>
    <n v="76"/>
    <n v="539.6"/>
    <d v="2019-12-31T00:00:00"/>
    <n v="198"/>
    <x v="0"/>
    <n v="0.25"/>
    <x v="1462"/>
    <x v="1509"/>
  </r>
  <r>
    <s v="BQBO957R21XGK29BJ1WQ"/>
    <x v="3"/>
    <x v="10"/>
    <n v="3800"/>
    <x v="170"/>
    <n v="266"/>
    <n v="1140"/>
    <d v="2019-12-31T00:00:00"/>
    <n v="231"/>
    <x v="0"/>
    <n v="0.25"/>
    <x v="514"/>
    <x v="521"/>
  </r>
  <r>
    <s v="XFRV4IP0WQWV6OTEL3FQ"/>
    <x v="3"/>
    <x v="5"/>
    <n v="3520"/>
    <x v="125"/>
    <n v="105.60000000000001"/>
    <n v="809.59999999999991"/>
    <d v="2019-12-31T00:00:00"/>
    <n v="212"/>
    <x v="0"/>
    <n v="0.25"/>
    <x v="1360"/>
    <x v="1401"/>
  </r>
  <r>
    <s v="LUFM3O7W5YTHWEBKT5MH"/>
    <x v="6"/>
    <x v="17"/>
    <n v="7130"/>
    <x v="198"/>
    <n v="142.6"/>
    <n v="1212.0999999999999"/>
    <d v="2019-12-31T00:00:00"/>
    <n v="72"/>
    <x v="4"/>
    <n v="0.15"/>
    <x v="1463"/>
    <x v="1510"/>
  </r>
  <r>
    <s v="6B0KEDFXXXHZMCKC81UI"/>
    <x v="0"/>
    <x v="6"/>
    <n v="2070"/>
    <x v="320"/>
    <n v="186.29999999999998"/>
    <n v="434.7"/>
    <d v="2019-12-31T00:00:00"/>
    <n v="68"/>
    <x v="4"/>
    <n v="0.15"/>
    <x v="1464"/>
    <x v="1511"/>
  </r>
  <r>
    <s v="RR2E9AITSYS9TEJE2OAR"/>
    <x v="3"/>
    <x v="2"/>
    <n v="720"/>
    <x v="226"/>
    <n v="14.399999999999999"/>
    <n v="187.2"/>
    <d v="2019-12-31T00:00:00"/>
    <n v="134"/>
    <x v="0"/>
    <n v="0.25"/>
    <x v="414"/>
    <x v="418"/>
  </r>
  <r>
    <s v="70BH91R8K3SZMFJX643X"/>
    <x v="4"/>
    <x v="20"/>
    <n v="384.00000000000006"/>
    <x v="53"/>
    <n v="26.880000000000006"/>
    <n v="103.68000000000002"/>
    <d v="2019-12-31T00:00:00"/>
    <n v="339"/>
    <x v="0"/>
    <n v="0.25"/>
    <x v="1465"/>
    <x v="1512"/>
  </r>
  <r>
    <s v="5ZPQSX0X6CJQ4JRQWZ8Q"/>
    <x v="9"/>
    <x v="19"/>
    <n v="1980"/>
    <x v="4"/>
    <n v="19.8"/>
    <n v="554.4"/>
    <d v="2019-12-31T00:00:00"/>
    <n v="108"/>
    <x v="2"/>
    <n v="0.2"/>
    <x v="226"/>
    <x v="1462"/>
  </r>
  <r>
    <s v="7U097Z0GVK7TW11MRH4Q"/>
    <x v="6"/>
    <x v="20"/>
    <n v="5270"/>
    <x v="323"/>
    <n v="527"/>
    <n v="1370.2"/>
    <d v="2019-12-31T00:00:00"/>
    <n v="73"/>
    <x v="4"/>
    <n v="0.15"/>
    <x v="1466"/>
    <x v="1513"/>
  </r>
  <r>
    <s v="ER99HVS7A4V6HX4OHLX0"/>
    <x v="9"/>
    <x v="2"/>
    <n v="2070"/>
    <x v="292"/>
    <n v="144.9"/>
    <n v="331.2"/>
    <d v="2019-12-31T00:00:00"/>
    <n v="118"/>
    <x v="2"/>
    <n v="0.2"/>
    <x v="1270"/>
    <x v="1312"/>
  </r>
  <r>
    <s v="ARBW8HP45I30AT2RZP48"/>
    <x v="7"/>
    <x v="7"/>
    <n v="360"/>
    <x v="34"/>
    <n v="18"/>
    <n v="90"/>
    <d v="2019-12-31T00:00:00"/>
    <n v="311"/>
    <x v="0"/>
    <n v="0.25"/>
    <x v="389"/>
    <x v="393"/>
  </r>
  <r>
    <s v="LGCME4WX9W6QT4ZXD8D2"/>
    <x v="5"/>
    <x v="20"/>
    <n v="2790"/>
    <x v="202"/>
    <n v="167.39999999999998"/>
    <n v="446.4"/>
    <d v="2019-12-31T00:00:00"/>
    <n v="170"/>
    <x v="0"/>
    <n v="0.25"/>
    <x v="1467"/>
    <x v="1514"/>
  </r>
  <r>
    <s v="5MR6642XHVTS6OBZ9UDT"/>
    <x v="8"/>
    <x v="3"/>
    <n v="2200"/>
    <x v="220"/>
    <n v="110"/>
    <n v="418"/>
    <d v="2019-12-31T00:00:00"/>
    <n v="67"/>
    <x v="4"/>
    <n v="0.15"/>
    <x v="1468"/>
    <x v="1515"/>
  </r>
  <r>
    <s v="VLWAGO3TMGQ56GTLG8ZU"/>
    <x v="5"/>
    <x v="14"/>
    <n v="1656"/>
    <x v="121"/>
    <n v="132.47999999999999"/>
    <n v="430.55999999999995"/>
    <d v="2019-12-31T00:00:00"/>
    <n v="127"/>
    <x v="0"/>
    <n v="0.25"/>
    <x v="1469"/>
    <x v="1516"/>
  </r>
  <r>
    <s v="R0DYNFOY3E09W90UVPFY"/>
    <x v="6"/>
    <x v="10"/>
    <n v="3750"/>
    <x v="132"/>
    <n v="375"/>
    <n v="900"/>
    <d v="2019-12-31T00:00:00"/>
    <n v="352"/>
    <x v="0"/>
    <n v="0.25"/>
    <x v="131"/>
    <x v="133"/>
  </r>
  <r>
    <s v="VE2M08HETMDY63LJCT9E"/>
    <x v="3"/>
    <x v="17"/>
    <n v="7130"/>
    <x v="332"/>
    <n v="213.9"/>
    <n v="1782.5"/>
    <d v="2019-12-31T00:00:00"/>
    <n v="308"/>
    <x v="0"/>
    <n v="0.25"/>
    <x v="1470"/>
    <x v="1517"/>
  </r>
  <r>
    <s v="J1QWA7TQKIJVVWLBBM76"/>
    <x v="7"/>
    <x v="8"/>
    <n v="1080"/>
    <x v="91"/>
    <n v="43.2"/>
    <n v="313.2"/>
    <d v="2019-12-31T00:00:00"/>
    <n v="245"/>
    <x v="0"/>
    <n v="0.25"/>
    <x v="82"/>
    <x v="83"/>
  </r>
  <r>
    <s v="ASMAP5FBJV6J8CDBQP1O"/>
    <x v="0"/>
    <x v="3"/>
    <n v="2850"/>
    <x v="247"/>
    <n v="114"/>
    <n v="627"/>
    <d v="2019-12-31T00:00:00"/>
    <n v="135"/>
    <x v="0"/>
    <n v="0.25"/>
    <x v="417"/>
    <x v="421"/>
  </r>
  <r>
    <s v="83T3B7Z70628B894LK1E"/>
    <x v="9"/>
    <x v="1"/>
    <n v="864"/>
    <x v="262"/>
    <n v="17.28"/>
    <n v="207.36000000000004"/>
    <d v="2019-12-31T00:00:00"/>
    <n v="7"/>
    <x v="1"/>
    <n v="8.0000000000000002E-3"/>
    <x v="1471"/>
    <x v="1518"/>
  </r>
  <r>
    <s v="1MDBMK80LX6IV2PS6EYF"/>
    <x v="4"/>
    <x v="5"/>
    <n v="300"/>
    <x v="210"/>
    <n v="51"/>
    <n v="150"/>
    <d v="2019-12-31T00:00:00"/>
    <n v="28"/>
    <x v="1"/>
    <n v="8.0000000000000002E-3"/>
    <x v="1472"/>
    <x v="1519"/>
  </r>
  <r>
    <s v="IO3BX34645Z987GGSOMQ"/>
    <x v="5"/>
    <x v="5"/>
    <n v="4650"/>
    <x v="352"/>
    <n v="418.5"/>
    <n v="744"/>
    <d v="2019-12-31T00:00:00"/>
    <n v="288"/>
    <x v="0"/>
    <n v="0.25"/>
    <x v="1473"/>
    <x v="1520"/>
  </r>
  <r>
    <s v="F9WQF6JCE52ZBIY9ZPH4"/>
    <x v="9"/>
    <x v="16"/>
    <n v="280"/>
    <x v="75"/>
    <n v="22.400000000000002"/>
    <n v="50.4"/>
    <d v="2019-12-31T00:00:00"/>
    <n v="356"/>
    <x v="0"/>
    <n v="0.25"/>
    <x v="325"/>
    <x v="328"/>
  </r>
  <r>
    <s v="HR68NU8BEQCOX3E7LHWK"/>
    <x v="3"/>
    <x v="21"/>
    <n v="560"/>
    <x v="351"/>
    <n v="56"/>
    <n v="106.4"/>
    <d v="2019-12-31T00:00:00"/>
    <n v="196"/>
    <x v="0"/>
    <n v="0.25"/>
    <x v="1067"/>
    <x v="1095"/>
  </r>
  <r>
    <s v="PZXAXOI6SZ5MCYIPHSBB"/>
    <x v="1"/>
    <x v="16"/>
    <n v="90"/>
    <x v="268"/>
    <n v="10.8"/>
    <n v="37.799999999999997"/>
    <d v="2019-12-31T00:00:00"/>
    <n v="278"/>
    <x v="0"/>
    <n v="0.25"/>
    <x v="1474"/>
    <x v="1521"/>
  </r>
  <r>
    <s v="0FQAEEJ1E7KKZRR9YQ5P"/>
    <x v="5"/>
    <x v="13"/>
    <n v="150"/>
    <x v="157"/>
    <n v="6"/>
    <n v="39"/>
    <d v="2019-12-31T00:00:00"/>
    <n v="93"/>
    <x v="2"/>
    <n v="0.2"/>
    <x v="1475"/>
    <x v="1522"/>
  </r>
  <r>
    <s v="MQ72K5WI4PL8TPK60I9Z"/>
    <x v="6"/>
    <x v="15"/>
    <n v="2304"/>
    <x v="237"/>
    <n v="46.080000000000005"/>
    <n v="645.12"/>
    <d v="2019-12-31T00:00:00"/>
    <n v="355"/>
    <x v="0"/>
    <n v="0.25"/>
    <x v="402"/>
    <x v="1523"/>
  </r>
  <r>
    <s v="DRK1C6QGI15LVDOJ7U9M"/>
    <x v="2"/>
    <x v="19"/>
    <n v="3276"/>
    <x v="226"/>
    <n v="458.64000000000004"/>
    <n v="2424.2400000000002"/>
    <d v="2019-12-31T00:00:00"/>
    <n v="134"/>
    <x v="0"/>
    <n v="0.25"/>
    <x v="1476"/>
    <x v="1524"/>
  </r>
  <r>
    <s v="AIZB6272Y7VQ09YM07Y6"/>
    <x v="4"/>
    <x v="14"/>
    <n v="6820"/>
    <x v="79"/>
    <n v="545.6"/>
    <n v="3000.7999999999997"/>
    <d v="2019-12-31T00:00:00"/>
    <n v="89"/>
    <x v="4"/>
    <n v="0.15"/>
    <x v="1477"/>
    <x v="1525"/>
  </r>
  <r>
    <s v="LNFMYCVNSO0CK29LQ64I"/>
    <x v="3"/>
    <x v="10"/>
    <n v="912"/>
    <x v="123"/>
    <n v="72.960000000000008"/>
    <n v="164.16"/>
    <d v="2019-12-31T00:00:00"/>
    <n v="314"/>
    <x v="0"/>
    <n v="0.25"/>
    <x v="1478"/>
    <x v="1526"/>
  </r>
  <r>
    <s v="KUAVU3QW7NBFIPVKO8QB"/>
    <x v="0"/>
    <x v="8"/>
    <n v="2400"/>
    <x v="161"/>
    <n v="120"/>
    <n v="576"/>
    <d v="2019-12-31T00:00:00"/>
    <n v="17"/>
    <x v="1"/>
    <n v="8.0000000000000002E-3"/>
    <x v="1479"/>
    <x v="1527"/>
  </r>
  <r>
    <s v="5IVDG6P1A0TNN0S5R485"/>
    <x v="2"/>
    <x v="13"/>
    <n v="4560"/>
    <x v="167"/>
    <n v="866.4"/>
    <n v="4195.2"/>
    <d v="2019-12-31T00:00:00"/>
    <n v="287"/>
    <x v="0"/>
    <n v="0.25"/>
    <x v="1480"/>
    <x v="1528"/>
  </r>
  <r>
    <s v="L1OW2DE01XE7ZEBEIDX1"/>
    <x v="3"/>
    <x v="17"/>
    <n v="2550"/>
    <x v="76"/>
    <n v="102"/>
    <n v="586.5"/>
    <d v="2019-12-31T00:00:00"/>
    <n v="334"/>
    <x v="0"/>
    <n v="0.25"/>
    <x v="1481"/>
    <x v="980"/>
  </r>
  <r>
    <s v="WMHSVP2FX4H6NKH6GDTA"/>
    <x v="6"/>
    <x v="12"/>
    <n v="7130"/>
    <x v="25"/>
    <n v="213.9"/>
    <n v="1996.3999999999999"/>
    <d v="2019-12-31T00:00:00"/>
    <n v="198"/>
    <x v="0"/>
    <n v="0.25"/>
    <x v="1017"/>
    <x v="1040"/>
  </r>
  <r>
    <s v="92FGNLHQ9QB3WOF747OB"/>
    <x v="6"/>
    <x v="15"/>
    <n v="1760"/>
    <x v="154"/>
    <n v="52.800000000000004"/>
    <n v="369.6"/>
    <d v="2019-12-31T00:00:00"/>
    <n v="111"/>
    <x v="2"/>
    <n v="0.2"/>
    <x v="677"/>
    <x v="1529"/>
  </r>
  <r>
    <s v="3TW0BUU71Z4QUNJ2C73L"/>
    <x v="0"/>
    <x v="0"/>
    <n v="2400"/>
    <x v="87"/>
    <n v="216"/>
    <n v="384"/>
    <d v="2019-12-31T00:00:00"/>
    <n v="36"/>
    <x v="3"/>
    <n v="0.04"/>
    <x v="1286"/>
    <x v="1530"/>
  </r>
  <r>
    <s v="OE62RW2ZB64ZF59IFCRM"/>
    <x v="2"/>
    <x v="5"/>
    <n v="6000"/>
    <x v="63"/>
    <n v="1200"/>
    <n v="5160"/>
    <d v="2019-12-31T00:00:00"/>
    <n v="56"/>
    <x v="3"/>
    <n v="0.04"/>
    <x v="1482"/>
    <x v="1531"/>
  </r>
  <r>
    <s v="7Q6D10V5SZKQXFFQXKXS"/>
    <x v="8"/>
    <x v="0"/>
    <n v="1920"/>
    <x v="154"/>
    <n v="192"/>
    <n v="403.2"/>
    <d v="2019-12-31T00:00:00"/>
    <n v="111"/>
    <x v="2"/>
    <n v="0.2"/>
    <x v="10"/>
    <x v="1532"/>
  </r>
  <r>
    <s v="PTZRFIAJWUCY5HNZPPW6"/>
    <x v="1"/>
    <x v="20"/>
    <n v="3080"/>
    <x v="73"/>
    <n v="246.4"/>
    <n v="924"/>
    <d v="2019-12-31T00:00:00"/>
    <n v="259"/>
    <x v="0"/>
    <n v="0.25"/>
    <x v="1327"/>
    <x v="1369"/>
  </r>
  <r>
    <s v="J6K8IQUSIRTUAHX7MMHL"/>
    <x v="3"/>
    <x v="15"/>
    <n v="1210"/>
    <x v="247"/>
    <n v="12.1"/>
    <n v="314.60000000000002"/>
    <d v="2019-12-31T00:00:00"/>
    <n v="135"/>
    <x v="0"/>
    <n v="0.25"/>
    <x v="32"/>
    <x v="32"/>
  </r>
  <r>
    <s v="W58RRXRQ8V1MD6MEIXSG"/>
    <x v="2"/>
    <x v="18"/>
    <n v="320"/>
    <x v="298"/>
    <n v="22.400000000000002"/>
    <n v="284.8"/>
    <d v="2019-12-31T00:00:00"/>
    <n v="239"/>
    <x v="0"/>
    <n v="0.25"/>
    <x v="1483"/>
    <x v="1533"/>
  </r>
  <r>
    <s v="D3I4U0QR32EK9M1CGQS2"/>
    <x v="1"/>
    <x v="20"/>
    <n v="3720"/>
    <x v="229"/>
    <n v="669.59999999999991"/>
    <n v="1674"/>
    <d v="2019-12-31T00:00:00"/>
    <n v="201"/>
    <x v="0"/>
    <n v="0.25"/>
    <x v="65"/>
    <x v="66"/>
  </r>
  <r>
    <s v="AWR8XAAS3PP5TI1PNXX0"/>
    <x v="0"/>
    <x v="15"/>
    <n v="1944"/>
    <x v="254"/>
    <n v="194.4"/>
    <n v="563.76"/>
    <d v="2019-12-31T00:00:00"/>
    <n v="137"/>
    <x v="0"/>
    <n v="0.25"/>
    <x v="1484"/>
    <x v="1534"/>
  </r>
  <r>
    <s v="4SN14JK2160DP37QVXPF"/>
    <x v="8"/>
    <x v="10"/>
    <n v="2550"/>
    <x v="205"/>
    <n v="229.5"/>
    <n v="739.5"/>
    <d v="2019-12-31T00:00:00"/>
    <n v="180"/>
    <x v="0"/>
    <n v="0.25"/>
    <x v="1485"/>
    <x v="1535"/>
  </r>
  <r>
    <s v="ZDOFF40MSTU235347SRQ"/>
    <x v="6"/>
    <x v="20"/>
    <n v="2240"/>
    <x v="177"/>
    <n v="201.6"/>
    <n v="470.4"/>
    <d v="2019-12-31T00:00:00"/>
    <n v="342"/>
    <x v="0"/>
    <n v="0.25"/>
    <x v="602"/>
    <x v="613"/>
  </r>
  <r>
    <s v="1IPS3FUYRZ8KZ5FYLPFK"/>
    <x v="9"/>
    <x v="7"/>
    <n v="2480"/>
    <x v="361"/>
    <n v="148.80000000000001"/>
    <n v="719.2"/>
    <d v="2019-12-31T00:00:00"/>
    <n v="61"/>
    <x v="4"/>
    <n v="0.15"/>
    <x v="1486"/>
    <x v="1536"/>
  </r>
  <r>
    <s v="9D5AMX3MO4YP8XUZMBO5"/>
    <x v="7"/>
    <x v="18"/>
    <n v="160"/>
    <x v="35"/>
    <n v="19.2"/>
    <n v="54.400000000000006"/>
    <d v="2019-12-31T00:00:00"/>
    <n v="246"/>
    <x v="0"/>
    <n v="0.25"/>
    <x v="1487"/>
    <x v="1537"/>
  </r>
  <r>
    <s v="0TMI30N5L2B6AS5JHGHR"/>
    <x v="3"/>
    <x v="13"/>
    <n v="3000"/>
    <x v="232"/>
    <n v="150"/>
    <n v="780"/>
    <d v="2019-12-31T00:00:00"/>
    <n v="52"/>
    <x v="3"/>
    <n v="0.04"/>
    <x v="1488"/>
    <x v="1538"/>
  </r>
  <r>
    <s v="3U9UQ7LZYEQER8JJSJXF"/>
    <x v="0"/>
    <x v="13"/>
    <n v="1540"/>
    <x v="115"/>
    <n v="15.4"/>
    <n v="462"/>
    <d v="2019-12-31T00:00:00"/>
    <n v="347"/>
    <x v="0"/>
    <n v="0.25"/>
    <x v="850"/>
    <x v="871"/>
  </r>
  <r>
    <s v="31MJY4PF5U7ECXZCNCS2"/>
    <x v="2"/>
    <x v="22"/>
    <n v="1440"/>
    <x v="246"/>
    <n v="187.2"/>
    <n v="878.40000000000009"/>
    <d v="2019-12-31T00:00:00"/>
    <n v="5"/>
    <x v="1"/>
    <n v="8.0000000000000002E-3"/>
    <x v="1489"/>
    <x v="1539"/>
  </r>
  <r>
    <s v="MOKRIKL0OXJBUZSMBS2W"/>
    <x v="7"/>
    <x v="10"/>
    <n v="2052"/>
    <x v="256"/>
    <n v="41.04"/>
    <n v="738.72000000000014"/>
    <d v="2019-12-31T00:00:00"/>
    <n v="80"/>
    <x v="4"/>
    <n v="0.15"/>
    <x v="1490"/>
    <x v="1540"/>
  </r>
  <r>
    <s v="TJJ0FAK6565CAHC2SFK3"/>
    <x v="8"/>
    <x v="6"/>
    <n v="270"/>
    <x v="238"/>
    <n v="5.4"/>
    <n v="54"/>
    <d v="2019-12-31T00:00:00"/>
    <n v="291"/>
    <x v="0"/>
    <n v="0.25"/>
    <x v="485"/>
    <x v="490"/>
  </r>
  <r>
    <s v="GWN2HY6PBKP6LS50Q3A1"/>
    <x v="0"/>
    <x v="16"/>
    <n v="2640"/>
    <x v="43"/>
    <n v="52.800000000000004"/>
    <n v="792"/>
    <d v="2019-12-31T00:00:00"/>
    <n v="162"/>
    <x v="0"/>
    <n v="0.25"/>
    <x v="184"/>
    <x v="186"/>
  </r>
  <r>
    <s v="JQDYJIFKICIT5DMWYXBE"/>
    <x v="1"/>
    <x v="10"/>
    <n v="4320"/>
    <x v="149"/>
    <n v="388.8"/>
    <n v="2160"/>
    <d v="2019-12-31T00:00:00"/>
    <n v="343"/>
    <x v="0"/>
    <n v="0.25"/>
    <x v="1491"/>
    <x v="1541"/>
  </r>
  <r>
    <s v="TMG6OO711B91LX693XGQ"/>
    <x v="0"/>
    <x v="2"/>
    <n v="2550"/>
    <x v="281"/>
    <n v="127.5"/>
    <n v="535.5"/>
    <d v="2019-12-31T00:00:00"/>
    <n v="11"/>
    <x v="1"/>
    <n v="8.0000000000000002E-3"/>
    <x v="1492"/>
    <x v="1542"/>
  </r>
  <r>
    <s v="T76DGFI4S6YNCP3XSVT8"/>
    <x v="3"/>
    <x v="14"/>
    <n v="2850"/>
    <x v="280"/>
    <n v="142.5"/>
    <n v="741"/>
    <d v="2019-12-31T00:00:00"/>
    <n v="35"/>
    <x v="3"/>
    <n v="0.04"/>
    <x v="1493"/>
    <x v="1543"/>
  </r>
  <r>
    <s v="H18RJFGMUZVOC0F9T89O"/>
    <x v="6"/>
    <x v="4"/>
    <n v="930"/>
    <x v="156"/>
    <n v="55.8"/>
    <n v="186"/>
    <d v="2019-12-31T00:00:00"/>
    <n v="6"/>
    <x v="1"/>
    <n v="8.0000000000000002E-3"/>
    <x v="16"/>
    <x v="16"/>
  </r>
  <r>
    <s v="95AE872BB2MHLB5XLXZ2"/>
    <x v="5"/>
    <x v="13"/>
    <n v="2160"/>
    <x v="153"/>
    <n v="64.800000000000011"/>
    <n v="345.6"/>
    <d v="2019-12-31T00:00:00"/>
    <n v="234"/>
    <x v="0"/>
    <n v="0.25"/>
    <x v="5"/>
    <x v="5"/>
  </r>
  <r>
    <s v="Y63Y0POOZNKJM8VXCB8E"/>
    <x v="6"/>
    <x v="15"/>
    <n v="2736"/>
    <x v="9"/>
    <n v="164.16"/>
    <n v="601.92000000000007"/>
    <d v="2019-12-31T00:00:00"/>
    <n v="166"/>
    <x v="0"/>
    <n v="0.25"/>
    <x v="1494"/>
    <x v="1544"/>
  </r>
  <r>
    <s v="JX86QO9B7A9MEAY7F8HE"/>
    <x v="8"/>
    <x v="22"/>
    <n v="2530"/>
    <x v="347"/>
    <n v="202.39999999999998"/>
    <n v="480.7"/>
    <d v="2019-12-31T00:00:00"/>
    <n v="78"/>
    <x v="4"/>
    <n v="0.15"/>
    <x v="1495"/>
    <x v="1545"/>
  </r>
  <r>
    <s v="BF2YZ39Z8MQN7F9USA0E"/>
    <x v="8"/>
    <x v="1"/>
    <n v="2772"/>
    <x v="39"/>
    <n v="277.2"/>
    <n v="693"/>
    <d v="2019-12-31T00:00:00"/>
    <n v="236"/>
    <x v="0"/>
    <n v="0.25"/>
    <x v="210"/>
    <x v="212"/>
  </r>
  <r>
    <s v="SCAW8XXPX2R0N7H68RL0"/>
    <x v="4"/>
    <x v="9"/>
    <n v="1650"/>
    <x v="214"/>
    <n v="49.5"/>
    <n v="643.5"/>
    <d v="2019-12-31T00:00:00"/>
    <n v="298"/>
    <x v="0"/>
    <n v="0.25"/>
    <x v="1496"/>
    <x v="1546"/>
  </r>
  <r>
    <s v="YOIZ6VPDNXHZ9J3R1Q6C"/>
    <x v="1"/>
    <x v="3"/>
    <n v="1200"/>
    <x v="120"/>
    <n v="24"/>
    <n v="516"/>
    <d v="2019-12-31T00:00:00"/>
    <n v="123"/>
    <x v="0"/>
    <n v="0.25"/>
    <x v="1264"/>
    <x v="1304"/>
  </r>
  <r>
    <s v="BJZNJ8RNKJFE2UNSX127"/>
    <x v="2"/>
    <x v="5"/>
    <n v="3472.0000000000005"/>
    <x v="167"/>
    <n v="520.80000000000018"/>
    <n v="972.1600000000002"/>
    <d v="2019-12-31T00:00:00"/>
    <n v="287"/>
    <x v="0"/>
    <n v="0.25"/>
    <x v="1497"/>
    <x v="1547"/>
  </r>
  <r>
    <s v="A590ENEE60FN1M5IBMNY"/>
    <x v="8"/>
    <x v="16"/>
    <n v="1936.0000000000002"/>
    <x v="162"/>
    <n v="96.800000000000011"/>
    <n v="425.92000000000007"/>
    <d v="2019-12-31T00:00:00"/>
    <n v="273"/>
    <x v="0"/>
    <n v="0.25"/>
    <x v="1498"/>
    <x v="1548"/>
  </r>
  <r>
    <s v="2E1L7PGZ4O35X1EPM5KC"/>
    <x v="7"/>
    <x v="13"/>
    <n v="5500"/>
    <x v="128"/>
    <n v="385"/>
    <n v="1705"/>
    <d v="2019-12-31T00:00:00"/>
    <n v="71"/>
    <x v="4"/>
    <n v="0.15"/>
    <x v="1499"/>
    <x v="1549"/>
  </r>
  <r>
    <s v="DI0Q07H9LFE8M7Q8F6YY"/>
    <x v="1"/>
    <x v="10"/>
    <n v="1056"/>
    <x v="125"/>
    <n v="95.04000000000002"/>
    <n v="380.16000000000008"/>
    <d v="2019-12-31T00:00:00"/>
    <n v="212"/>
    <x v="0"/>
    <n v="0.25"/>
    <x v="45"/>
    <x v="45"/>
  </r>
  <r>
    <s v="2CBH3LRSOH3MGOW0U6IY"/>
    <x v="8"/>
    <x v="20"/>
    <n v="3024.0000000000005"/>
    <x v="278"/>
    <n v="90.720000000000013"/>
    <n v="604.80000000000007"/>
    <d v="2019-12-31T00:00:00"/>
    <n v="324"/>
    <x v="0"/>
    <n v="0.25"/>
    <x v="1119"/>
    <x v="1550"/>
  </r>
  <r>
    <s v="I9PWBUNH7YMETB6P8XMP"/>
    <x v="4"/>
    <x v="19"/>
    <n v="180"/>
    <x v="295"/>
    <n v="7.1999999999999993"/>
    <n v="73.8"/>
    <d v="2019-12-31T00:00:00"/>
    <n v="323"/>
    <x v="0"/>
    <n v="0.25"/>
    <x v="1500"/>
    <x v="1551"/>
  </r>
  <r>
    <s v="WXBM5IT8K0GZPJ2LLSQ3"/>
    <x v="2"/>
    <x v="13"/>
    <n v="880"/>
    <x v="338"/>
    <n v="61.6"/>
    <n v="783.19999999999993"/>
    <d v="2019-12-31T00:00:00"/>
    <n v="325"/>
    <x v="0"/>
    <n v="0.25"/>
    <x v="1501"/>
    <x v="1552"/>
  </r>
  <r>
    <s v="HIH7MDQAL8V89LBDA5BT"/>
    <x v="2"/>
    <x v="1"/>
    <n v="4750"/>
    <x v="153"/>
    <n v="712.5"/>
    <n v="2517.5"/>
    <d v="2019-12-31T00:00:00"/>
    <n v="234"/>
    <x v="0"/>
    <n v="0.25"/>
    <x v="1502"/>
    <x v="1553"/>
  </r>
  <r>
    <s v="NY5E4R33N5VM4FFUEI43"/>
    <x v="9"/>
    <x v="4"/>
    <n v="7000"/>
    <x v="331"/>
    <n v="560"/>
    <n v="1890"/>
    <d v="2019-12-31T00:00:00"/>
    <n v="110"/>
    <x v="2"/>
    <n v="0.2"/>
    <x v="1503"/>
    <x v="494"/>
  </r>
  <r>
    <s v="YRKRFYR8AME92TJBTILM"/>
    <x v="8"/>
    <x v="19"/>
    <n v="3000"/>
    <x v="302"/>
    <n v="300"/>
    <n v="870"/>
    <d v="2019-12-31T00:00:00"/>
    <n v="301"/>
    <x v="0"/>
    <n v="0.25"/>
    <x v="1504"/>
    <x v="1554"/>
  </r>
  <r>
    <s v="Y30M45WJVM6QBO7LMOTC"/>
    <x v="6"/>
    <x v="22"/>
    <n v="1100"/>
    <x v="218"/>
    <n v="33"/>
    <n v="165"/>
    <d v="2019-12-31T00:00:00"/>
    <n v="119"/>
    <x v="2"/>
    <n v="0.2"/>
    <x v="311"/>
    <x v="1555"/>
  </r>
  <r>
    <s v="CJGC2LVJK0JHQ0NK4BSU"/>
    <x v="4"/>
    <x v="17"/>
    <n v="630"/>
    <x v="18"/>
    <n v="107.10000000000001"/>
    <n v="170.10000000000002"/>
    <d v="2019-12-31T00:00:00"/>
    <n v="46"/>
    <x v="3"/>
    <n v="0.04"/>
    <x v="1505"/>
    <x v="1556"/>
  </r>
  <r>
    <s v="FZ7JQ5CP6TS9BLKJA2J0"/>
    <x v="2"/>
    <x v="8"/>
    <n v="3040"/>
    <x v="63"/>
    <n v="212.8"/>
    <n v="2827.2000000000003"/>
    <d v="2019-12-31T00:00:00"/>
    <n v="56"/>
    <x v="3"/>
    <n v="0.04"/>
    <x v="1506"/>
    <x v="1557"/>
  </r>
  <r>
    <s v="AMN8LOJ1ID0H6XJ8SBGJ"/>
    <x v="1"/>
    <x v="16"/>
    <n v="1280"/>
    <x v="185"/>
    <n v="115.19999999999999"/>
    <n v="614.4"/>
    <d v="2019-12-31T00:00:00"/>
    <n v="272"/>
    <x v="0"/>
    <n v="0.25"/>
    <x v="1207"/>
    <x v="1240"/>
  </r>
  <r>
    <s v="D7Q7EF30U99UO4DKB4GS"/>
    <x v="3"/>
    <x v="22"/>
    <n v="2240"/>
    <x v="188"/>
    <n v="179.20000000000002"/>
    <n v="582.4"/>
    <d v="2019-12-31T00:00:00"/>
    <n v="59"/>
    <x v="3"/>
    <n v="0.04"/>
    <x v="1507"/>
    <x v="1558"/>
  </r>
  <r>
    <s v="OGSS4N0AIQ3H6WFW179G"/>
    <x v="6"/>
    <x v="6"/>
    <n v="4968"/>
    <x v="270"/>
    <n v="347.76"/>
    <n v="894.2399999999999"/>
    <d v="2019-12-31T00:00:00"/>
    <n v="237"/>
    <x v="0"/>
    <n v="0.25"/>
    <x v="1508"/>
    <x v="1559"/>
  </r>
  <r>
    <s v="O4RNHT6OG60Q5PQYFAR3"/>
    <x v="4"/>
    <x v="8"/>
    <n v="5320"/>
    <x v="333"/>
    <n v="478.8"/>
    <n v="2606.8000000000002"/>
    <d v="2019-12-31T00:00:00"/>
    <n v="263"/>
    <x v="0"/>
    <n v="0.25"/>
    <x v="1509"/>
    <x v="1560"/>
  </r>
  <r>
    <s v="BI5DI7YNAX6CO0C15MUT"/>
    <x v="1"/>
    <x v="1"/>
    <n v="2000"/>
    <x v="351"/>
    <n v="140"/>
    <n v="860"/>
    <d v="2019-12-31T00:00:00"/>
    <n v="196"/>
    <x v="0"/>
    <n v="0.25"/>
    <x v="1510"/>
    <x v="1561"/>
  </r>
  <r>
    <s v="1K2Q17OYLXIDACLL9ZL8"/>
    <x v="4"/>
    <x v="1"/>
    <n v="3224.0000000000005"/>
    <x v="229"/>
    <n v="386.88"/>
    <n v="1450.8000000000002"/>
    <d v="2019-12-31T00:00:00"/>
    <n v="201"/>
    <x v="0"/>
    <n v="0.25"/>
    <x v="1511"/>
    <x v="1562"/>
  </r>
  <r>
    <s v="69TDGOEX9NW939Y3MH09"/>
    <x v="7"/>
    <x v="6"/>
    <n v="3750"/>
    <x v="245"/>
    <n v="300"/>
    <n v="975"/>
    <d v="2019-12-31T00:00:00"/>
    <n v="233"/>
    <x v="0"/>
    <n v="0.25"/>
    <x v="1512"/>
    <x v="1563"/>
  </r>
  <r>
    <s v="O0OZDOQFVN9LLVA9CKI9"/>
    <x v="4"/>
    <x v="16"/>
    <n v="1920"/>
    <x v="319"/>
    <n v="288"/>
    <n v="652.79999999999995"/>
    <d v="2019-12-31T00:00:00"/>
    <n v="178"/>
    <x v="0"/>
    <n v="0.25"/>
    <x v="1513"/>
    <x v="1564"/>
  </r>
  <r>
    <s v="C9L362NINHLYCH84E30O"/>
    <x v="4"/>
    <x v="12"/>
    <n v="4400"/>
    <x v="41"/>
    <n v="572"/>
    <n v="1628"/>
    <d v="2019-12-31T00:00:00"/>
    <n v="191"/>
    <x v="0"/>
    <n v="0.25"/>
    <x v="1514"/>
    <x v="1565"/>
  </r>
  <r>
    <s v="E0NNIENTAXHZNCR3V6L2"/>
    <x v="2"/>
    <x v="6"/>
    <n v="2160"/>
    <x v="322"/>
    <n v="432"/>
    <n v="626.4"/>
    <d v="2019-12-31T00:00:00"/>
    <n v="187"/>
    <x v="0"/>
    <n v="0.25"/>
    <x v="1515"/>
    <x v="1566"/>
  </r>
  <r>
    <s v="85NM9D14YGILKX8XGON0"/>
    <x v="2"/>
    <x v="5"/>
    <n v="2860"/>
    <x v="60"/>
    <n v="486.2"/>
    <n v="2259.4"/>
    <d v="2019-12-31T00:00:00"/>
    <n v="169"/>
    <x v="0"/>
    <n v="0.25"/>
    <x v="1516"/>
    <x v="1567"/>
  </r>
  <r>
    <s v="CK3YO5H0IWFLJ6V0191L"/>
    <x v="2"/>
    <x v="20"/>
    <n v="2530"/>
    <x v="296"/>
    <n v="759"/>
    <n v="860.19999999999993"/>
    <d v="2019-12-31T00:00:00"/>
    <n v="26"/>
    <x v="1"/>
    <n v="8.0000000000000002E-3"/>
    <x v="1517"/>
    <x v="1568"/>
  </r>
  <r>
    <s v="CGZD3EI6FIX19VKKNK7K"/>
    <x v="4"/>
    <x v="15"/>
    <n v="540"/>
    <x v="342"/>
    <n v="21.6"/>
    <n v="199.8"/>
    <d v="2019-12-31T00:00:00"/>
    <n v="131"/>
    <x v="0"/>
    <n v="0.25"/>
    <x v="1518"/>
    <x v="1569"/>
  </r>
  <r>
    <s v="FK200RDXEEMFZ044KKQZ"/>
    <x v="9"/>
    <x v="15"/>
    <n v="4560"/>
    <x v="59"/>
    <n v="319.20000000000005"/>
    <n v="1231.2"/>
    <d v="2019-12-31T00:00:00"/>
    <n v="121"/>
    <x v="0"/>
    <n v="0.25"/>
    <x v="1416"/>
    <x v="1459"/>
  </r>
  <r>
    <s v="2DHJABAGDOT1KWVWD3N4"/>
    <x v="6"/>
    <x v="11"/>
    <n v="5040"/>
    <x v="263"/>
    <n v="201.6"/>
    <n v="1461.6"/>
    <d v="2019-12-31T00:00:00"/>
    <n v="360"/>
    <x v="0"/>
    <n v="0.25"/>
    <x v="759"/>
    <x v="775"/>
  </r>
  <r>
    <s v="04AM9UGF30HK9C6LGQG3"/>
    <x v="5"/>
    <x v="19"/>
    <n v="1520"/>
    <x v="282"/>
    <n v="30.4"/>
    <n v="425.6"/>
    <d v="2019-12-31T00:00:00"/>
    <n v="157"/>
    <x v="0"/>
    <n v="0.25"/>
    <x v="1519"/>
    <x v="1570"/>
  </r>
  <r>
    <s v="1PTDE4877H3UL297W0GU"/>
    <x v="6"/>
    <x v="13"/>
    <n v="1200"/>
    <x v="343"/>
    <n v="36"/>
    <n v="288"/>
    <d v="2019-12-31T00:00:00"/>
    <n v="122"/>
    <x v="0"/>
    <n v="0.25"/>
    <x v="353"/>
    <x v="356"/>
  </r>
  <r>
    <s v="AOCGBKPBWC71RZEH9UQ7"/>
    <x v="9"/>
    <x v="15"/>
    <n v="5270"/>
    <x v="253"/>
    <n v="263.5"/>
    <n v="1317.5"/>
    <d v="2019-12-31T00:00:00"/>
    <n v="129"/>
    <x v="0"/>
    <n v="0.25"/>
    <x v="1520"/>
    <x v="1571"/>
  </r>
  <r>
    <s v="VIDQOAXDKPZ8GR1HX3JJ"/>
    <x v="8"/>
    <x v="13"/>
    <n v="4750"/>
    <x v="212"/>
    <n v="380"/>
    <n v="1235"/>
    <d v="2019-12-31T00:00:00"/>
    <n v="33"/>
    <x v="3"/>
    <n v="0.04"/>
    <x v="1521"/>
    <x v="1572"/>
  </r>
  <r>
    <s v="A4VST2VPN5PMSE5YQN9S"/>
    <x v="7"/>
    <x v="3"/>
    <n v="4480"/>
    <x v="236"/>
    <n v="448"/>
    <n v="2195.2000000000003"/>
    <d v="2019-12-31T00:00:00"/>
    <n v="181"/>
    <x v="0"/>
    <n v="0.25"/>
    <x v="1522"/>
    <x v="1573"/>
  </r>
  <r>
    <s v="CM7TB7D0BR6OBKDIXU71"/>
    <x v="8"/>
    <x v="18"/>
    <n v="240"/>
    <x v="5"/>
    <n v="7.1999999999999993"/>
    <n v="45.599999999999994"/>
    <d v="2019-12-31T00:00:00"/>
    <n v="364"/>
    <x v="0"/>
    <n v="0.25"/>
    <x v="1523"/>
    <x v="1574"/>
  </r>
  <r>
    <s v="WK9LODVI6GAQYYINZIVI"/>
    <x v="6"/>
    <x v="19"/>
    <n v="2790"/>
    <x v="62"/>
    <n v="167.39999999999998"/>
    <n v="474.3"/>
    <d v="2019-12-31T00:00:00"/>
    <n v="235"/>
    <x v="0"/>
    <n v="0.25"/>
    <x v="1524"/>
    <x v="1575"/>
  </r>
  <r>
    <s v="BEJYGTRGSS2Q9F2Y7NUH"/>
    <x v="0"/>
    <x v="6"/>
    <n v="5040"/>
    <x v="310"/>
    <n v="50.4"/>
    <n v="756"/>
    <d v="2019-12-31T00:00:00"/>
    <n v="43"/>
    <x v="3"/>
    <n v="0.04"/>
    <x v="713"/>
    <x v="727"/>
  </r>
  <r>
    <s v="5BWXDMVUXCCJYK5QN7J4"/>
    <x v="6"/>
    <x v="17"/>
    <n v="2800"/>
    <x v="28"/>
    <n v="224"/>
    <n v="756"/>
    <d v="2019-12-31T00:00:00"/>
    <n v="8"/>
    <x v="1"/>
    <n v="8.0000000000000002E-3"/>
    <x v="1447"/>
    <x v="1492"/>
  </r>
  <r>
    <s v="DN80PJFPRV00863N037W"/>
    <x v="8"/>
    <x v="1"/>
    <n v="1760"/>
    <x v="167"/>
    <n v="123.2"/>
    <n v="528"/>
    <d v="2019-12-31T00:00:00"/>
    <n v="287"/>
    <x v="0"/>
    <n v="0.25"/>
    <x v="117"/>
    <x v="119"/>
  </r>
  <r>
    <s v="VGP6AUX7KFADFRONXN3G"/>
    <x v="3"/>
    <x v="1"/>
    <n v="3840"/>
    <x v="324"/>
    <n v="115.19999999999999"/>
    <n v="998.40000000000009"/>
    <d v="2019-12-31T00:00:00"/>
    <n v="248"/>
    <x v="0"/>
    <n v="0.25"/>
    <x v="1525"/>
    <x v="1576"/>
  </r>
  <r>
    <s v="6HBJQE22N3C8GI6ITEOI"/>
    <x v="4"/>
    <x v="7"/>
    <n v="5060"/>
    <x v="248"/>
    <n v="1012"/>
    <n v="1315.6"/>
    <d v="2019-12-31T00:00:00"/>
    <n v="40"/>
    <x v="3"/>
    <n v="0.04"/>
    <x v="1526"/>
    <x v="1577"/>
  </r>
  <r>
    <s v="7FQNSFFZ2F3GGOZENKGU"/>
    <x v="6"/>
    <x v="12"/>
    <n v="1500"/>
    <x v="206"/>
    <n v="105"/>
    <n v="330"/>
    <d v="2019-12-31T00:00:00"/>
    <n v="16"/>
    <x v="1"/>
    <n v="8.0000000000000002E-3"/>
    <x v="847"/>
    <x v="868"/>
  </r>
  <r>
    <s v="XBX5Y8H539EXMY1LVXYN"/>
    <x v="2"/>
    <x v="0"/>
    <n v="1200"/>
    <x v="5"/>
    <n v="228"/>
    <n v="1044"/>
    <d v="2019-12-31T00:00:00"/>
    <n v="364"/>
    <x v="0"/>
    <n v="0.25"/>
    <x v="1527"/>
    <x v="1578"/>
  </r>
  <r>
    <s v="KN9SZT746T8NDA3SIU6X"/>
    <x v="6"/>
    <x v="22"/>
    <n v="2470"/>
    <x v="258"/>
    <n v="197.60000000000002"/>
    <n v="444.6"/>
    <d v="2019-12-31T00:00:00"/>
    <n v="290"/>
    <x v="0"/>
    <n v="0.25"/>
    <x v="1528"/>
    <x v="1579"/>
  </r>
  <r>
    <s v="Y6OITQXTSMH71COODYEA"/>
    <x v="1"/>
    <x v="0"/>
    <n v="2520"/>
    <x v="237"/>
    <n v="25.2"/>
    <n v="1159.2"/>
    <d v="2019-12-31T00:00:00"/>
    <n v="355"/>
    <x v="0"/>
    <n v="0.25"/>
    <x v="460"/>
    <x v="464"/>
  </r>
  <r>
    <s v="XF699NYTC2SP9LHK9629"/>
    <x v="1"/>
    <x v="0"/>
    <n v="1320"/>
    <x v="66"/>
    <n v="237.60000000000002"/>
    <n v="343.2"/>
    <d v="2019-12-31T00:00:00"/>
    <n v="63"/>
    <x v="4"/>
    <n v="0.15"/>
    <x v="1529"/>
    <x v="1580"/>
  </r>
  <r>
    <s v="D6QGBYF35WRNS0QI9K3Z"/>
    <x v="2"/>
    <x v="17"/>
    <n v="3224.0000000000005"/>
    <x v="112"/>
    <n v="934.96"/>
    <n v="1740.9600000000003"/>
    <d v="2019-12-31T00:00:00"/>
    <n v="250"/>
    <x v="0"/>
    <n v="0.25"/>
    <x v="269"/>
    <x v="271"/>
  </r>
  <r>
    <s v="FKPIRR643SB0QK8FTYPI"/>
    <x v="0"/>
    <x v="3"/>
    <n v="160"/>
    <x v="89"/>
    <n v="11.200000000000001"/>
    <n v="28.799999999999997"/>
    <d v="2019-12-31T00:00:00"/>
    <n v="143"/>
    <x v="0"/>
    <n v="0.25"/>
    <x v="181"/>
    <x v="183"/>
  </r>
  <r>
    <s v="7601GKR10LZABYM1YJ69"/>
    <x v="9"/>
    <x v="22"/>
    <n v="1728"/>
    <x v="75"/>
    <n v="86.4"/>
    <n v="414.72000000000008"/>
    <d v="2019-12-31T00:00:00"/>
    <n v="356"/>
    <x v="0"/>
    <n v="0.25"/>
    <x v="1530"/>
    <x v="1581"/>
  </r>
  <r>
    <s v="24FN2GH2GLEH98DOGA7E"/>
    <x v="9"/>
    <x v="21"/>
    <n v="2090"/>
    <x v="267"/>
    <n v="20.9"/>
    <n v="522.5"/>
    <d v="2019-12-31T00:00:00"/>
    <n v="216"/>
    <x v="0"/>
    <n v="0.25"/>
    <x v="253"/>
    <x v="255"/>
  </r>
  <r>
    <s v="36CQFLMEUEI9R52KEE39"/>
    <x v="4"/>
    <x v="17"/>
    <n v="4400"/>
    <x v="6"/>
    <n v="748"/>
    <n v="1496"/>
    <d v="2019-12-31T00:00:00"/>
    <n v="190"/>
    <x v="0"/>
    <n v="0.25"/>
    <x v="1531"/>
    <x v="1582"/>
  </r>
  <r>
    <s v="KZLS1P8CI9ZUVYX3WNVV"/>
    <x v="3"/>
    <x v="10"/>
    <n v="5060"/>
    <x v="208"/>
    <n v="151.80000000000001"/>
    <n v="1012"/>
    <d v="2019-12-31T00:00:00"/>
    <n v="144"/>
    <x v="0"/>
    <n v="0.25"/>
    <x v="1532"/>
    <x v="1583"/>
  </r>
  <r>
    <s v="L7V7I3B41W353J6RXDWD"/>
    <x v="1"/>
    <x v="0"/>
    <n v="7130"/>
    <x v="304"/>
    <n v="285.2"/>
    <n v="2566.8000000000002"/>
    <d v="2019-12-31T00:00:00"/>
    <n v="296"/>
    <x v="0"/>
    <n v="0.25"/>
    <x v="1533"/>
    <x v="1584"/>
  </r>
  <r>
    <s v="C4JEV64HIR8DBYSPLIMW"/>
    <x v="0"/>
    <x v="12"/>
    <n v="4104"/>
    <x v="83"/>
    <n v="328.32"/>
    <n v="984.96"/>
    <d v="2019-12-31T00:00:00"/>
    <n v="362"/>
    <x v="0"/>
    <n v="0.25"/>
    <x v="1534"/>
    <x v="1585"/>
  </r>
  <r>
    <s v="GCVPSFRBZ9YIL82CTMX7"/>
    <x v="6"/>
    <x v="17"/>
    <n v="1800"/>
    <x v="331"/>
    <n v="144"/>
    <n v="486"/>
    <d v="2019-12-31T00:00:00"/>
    <n v="110"/>
    <x v="2"/>
    <n v="0.2"/>
    <x v="344"/>
    <x v="519"/>
  </r>
  <r>
    <s v="J4VRRKE1CUAGTVSNP2RC"/>
    <x v="0"/>
    <x v="8"/>
    <n v="440"/>
    <x v="235"/>
    <n v="22"/>
    <n v="110"/>
    <d v="2019-12-31T00:00:00"/>
    <n v="222"/>
    <x v="0"/>
    <n v="0.25"/>
    <x v="1208"/>
    <x v="1241"/>
  </r>
  <r>
    <s v="II9VPPPDSWOPKX80X1UD"/>
    <x v="0"/>
    <x v="5"/>
    <n v="4960"/>
    <x v="197"/>
    <n v="248"/>
    <n v="1388.8"/>
    <d v="2019-12-31T00:00:00"/>
    <n v="87"/>
    <x v="4"/>
    <n v="0.15"/>
    <x v="1535"/>
    <x v="1586"/>
  </r>
  <r>
    <s v="MEO1RDAO3J5VI0MMV1VP"/>
    <x v="5"/>
    <x v="18"/>
    <n v="960"/>
    <x v="262"/>
    <n v="76.8"/>
    <n v="268.8"/>
    <d v="2019-12-31T00:00:00"/>
    <n v="7"/>
    <x v="1"/>
    <n v="8.0000000000000002E-3"/>
    <x v="1536"/>
    <x v="1587"/>
  </r>
  <r>
    <s v="KYLR9XKNS1WYVW3KTXCE"/>
    <x v="5"/>
    <x v="16"/>
    <n v="1080"/>
    <x v="122"/>
    <n v="75.599999999999994"/>
    <n v="205.2"/>
    <d v="2019-12-31T00:00:00"/>
    <n v="74"/>
    <x v="4"/>
    <n v="0.15"/>
    <x v="1537"/>
    <x v="1588"/>
  </r>
  <r>
    <s v="OCJT2XLE1ZZOL2G3AIFQ"/>
    <x v="8"/>
    <x v="7"/>
    <n v="3360"/>
    <x v="91"/>
    <n v="336"/>
    <n v="974.4"/>
    <d v="2019-12-31T00:00:00"/>
    <n v="245"/>
    <x v="0"/>
    <n v="0.25"/>
    <x v="614"/>
    <x v="626"/>
  </r>
  <r>
    <s v="BI8WM3J123IAZVM2X60Y"/>
    <x v="3"/>
    <x v="7"/>
    <n v="900"/>
    <x v="51"/>
    <n v="45"/>
    <n v="171"/>
    <d v="2019-12-31T00:00:00"/>
    <n v="338"/>
    <x v="0"/>
    <n v="0.25"/>
    <x v="528"/>
    <x v="536"/>
  </r>
  <r>
    <s v="Q2XA9TNGIFWNNDUAXFT1"/>
    <x v="8"/>
    <x v="20"/>
    <n v="720"/>
    <x v="338"/>
    <n v="64.800000000000011"/>
    <n v="172.8"/>
    <d v="2019-12-31T00:00:00"/>
    <n v="325"/>
    <x v="0"/>
    <n v="0.25"/>
    <x v="437"/>
    <x v="441"/>
  </r>
  <r>
    <s v="ZVGDL7U1DBFRRKGBMCAW"/>
    <x v="1"/>
    <x v="12"/>
    <n v="1320"/>
    <x v="192"/>
    <n v="145.19999999999999"/>
    <n v="660"/>
    <d v="2019-12-31T00:00:00"/>
    <n v="107"/>
    <x v="2"/>
    <n v="0.2"/>
    <x v="117"/>
    <x v="1589"/>
  </r>
  <r>
    <s v="JOMMBHRS0Q6XXR6HWOMT"/>
    <x v="1"/>
    <x v="19"/>
    <n v="3456"/>
    <x v="12"/>
    <n v="241.92000000000004"/>
    <n v="1071.3600000000001"/>
    <d v="2019-12-31T00:00:00"/>
    <n v="321"/>
    <x v="0"/>
    <n v="0.25"/>
    <x v="1538"/>
    <x v="1590"/>
  </r>
  <r>
    <s v="53HWVTEYB3J5RF7TQ9P2"/>
    <x v="7"/>
    <x v="17"/>
    <n v="1360"/>
    <x v="37"/>
    <n v="13.600000000000001"/>
    <n v="612"/>
    <d v="2019-12-31T00:00:00"/>
    <n v="203"/>
    <x v="0"/>
    <n v="0.25"/>
    <x v="871"/>
    <x v="894"/>
  </r>
  <r>
    <s v="CL8UUT9TPON35DL4QGOD"/>
    <x v="8"/>
    <x v="4"/>
    <n v="660"/>
    <x v="125"/>
    <n v="26.400000000000002"/>
    <n v="145.19999999999999"/>
    <d v="2019-12-31T00:00:00"/>
    <n v="212"/>
    <x v="0"/>
    <n v="0.25"/>
    <x v="1539"/>
    <x v="1591"/>
  </r>
  <r>
    <s v="ONNS5BYN5EXQ6SI81104"/>
    <x v="9"/>
    <x v="6"/>
    <n v="720"/>
    <x v="159"/>
    <n v="28.799999999999997"/>
    <n v="144"/>
    <d v="2019-12-31T00:00:00"/>
    <n v="113"/>
    <x v="2"/>
    <n v="0.2"/>
    <x v="710"/>
    <x v="723"/>
  </r>
  <r>
    <s v="LEV1L2MO0T0OFOXL2PHB"/>
    <x v="5"/>
    <x v="10"/>
    <n v="2550"/>
    <x v="176"/>
    <n v="153"/>
    <n v="663"/>
    <d v="2019-12-31T00:00:00"/>
    <n v="270"/>
    <x v="0"/>
    <n v="0.25"/>
    <x v="1540"/>
    <x v="1592"/>
  </r>
  <r>
    <s v="KAQCZK2WPEO9O38RQJ9C"/>
    <x v="7"/>
    <x v="16"/>
    <n v="1170"/>
    <x v="5"/>
    <n v="58.5"/>
    <n v="292.5"/>
    <d v="2019-12-31T00:00:00"/>
    <n v="364"/>
    <x v="0"/>
    <n v="0.25"/>
    <x v="179"/>
    <x v="181"/>
  </r>
  <r>
    <s v="5KW2Q4KNZCITZ145PMHJ"/>
    <x v="8"/>
    <x v="10"/>
    <n v="1736.0000000000002"/>
    <x v="323"/>
    <n v="69.440000000000012"/>
    <n v="364.56000000000006"/>
    <d v="2019-12-31T00:00:00"/>
    <n v="73"/>
    <x v="4"/>
    <n v="0.15"/>
    <x v="1541"/>
    <x v="1593"/>
  </r>
  <r>
    <s v="BEBFRKOTC58Z6FPTA8GH"/>
    <x v="2"/>
    <x v="11"/>
    <n v="1350"/>
    <x v="19"/>
    <n v="67.5"/>
    <n v="526.5"/>
    <d v="2019-12-31T00:00:00"/>
    <n v="48"/>
    <x v="3"/>
    <n v="0.04"/>
    <x v="925"/>
    <x v="948"/>
  </r>
  <r>
    <s v="P26GO24M1XSS6U5KNYKW"/>
    <x v="3"/>
    <x v="21"/>
    <n v="4030"/>
    <x v="224"/>
    <n v="40.300000000000004"/>
    <n v="604.5"/>
    <d v="2019-12-31T00:00:00"/>
    <n v="139"/>
    <x v="0"/>
    <n v="0.25"/>
    <x v="102"/>
    <x v="104"/>
  </r>
  <r>
    <s v="N6ATSMEBED12JLB5Y2IK"/>
    <x v="4"/>
    <x v="2"/>
    <n v="5280"/>
    <x v="256"/>
    <n v="528"/>
    <n v="1425.6"/>
    <d v="2019-12-31T00:00:00"/>
    <n v="80"/>
    <x v="4"/>
    <n v="0.15"/>
    <x v="1542"/>
    <x v="1594"/>
  </r>
  <r>
    <s v="B7G60KK8N9VLG2VWMWGP"/>
    <x v="5"/>
    <x v="14"/>
    <n v="1920"/>
    <x v="231"/>
    <n v="38.4"/>
    <n v="518.40000000000009"/>
    <d v="2019-12-31T00:00:00"/>
    <n v="154"/>
    <x v="0"/>
    <n v="0.25"/>
    <x v="706"/>
    <x v="719"/>
  </r>
  <r>
    <s v="MJQQN8TFOW2BLCZUMR1U"/>
    <x v="6"/>
    <x v="13"/>
    <n v="4650"/>
    <x v="166"/>
    <n v="372"/>
    <n v="930"/>
    <d v="2019-12-31T00:00:00"/>
    <n v="357"/>
    <x v="0"/>
    <n v="0.25"/>
    <x v="416"/>
    <x v="420"/>
  </r>
  <r>
    <s v="R45G3IF9C62UWPOPGDCQ"/>
    <x v="3"/>
    <x v="6"/>
    <n v="1760"/>
    <x v="190"/>
    <n v="158.4"/>
    <n v="510.4"/>
    <d v="2019-12-31T00:00:00"/>
    <n v="148"/>
    <x v="0"/>
    <n v="0.25"/>
    <x v="1543"/>
    <x v="1595"/>
  </r>
  <r>
    <s v="YDT9UQW2Z4EU7UFL9JPD"/>
    <x v="3"/>
    <x v="7"/>
    <n v="5580"/>
    <x v="258"/>
    <n v="167.39999999999998"/>
    <n v="1506.6"/>
    <d v="2019-12-31T00:00:00"/>
    <n v="290"/>
    <x v="0"/>
    <n v="0.25"/>
    <x v="1544"/>
    <x v="1596"/>
  </r>
  <r>
    <s v="BPZGPNA46EP49SQB69SI"/>
    <x v="9"/>
    <x v="18"/>
    <n v="640"/>
    <x v="243"/>
    <n v="57.599999999999994"/>
    <n v="172.8"/>
    <d v="2019-12-31T00:00:00"/>
    <n v="51"/>
    <x v="3"/>
    <n v="0.04"/>
    <x v="1545"/>
    <x v="1597"/>
  </r>
  <r>
    <s v="D1NZOU936TMCNNNTS43M"/>
    <x v="4"/>
    <x v="19"/>
    <n v="1215"/>
    <x v="290"/>
    <n v="97.2"/>
    <n v="388.8"/>
    <d v="2019-12-31T00:00:00"/>
    <n v="31"/>
    <x v="3"/>
    <n v="0.04"/>
    <x v="1546"/>
    <x v="1598"/>
  </r>
  <r>
    <s v="SQPQX1O93AXUYYOCH0S1"/>
    <x v="8"/>
    <x v="20"/>
    <n v="1960"/>
    <x v="67"/>
    <n v="78.400000000000006"/>
    <n v="509.6"/>
    <d v="2019-12-31T00:00:00"/>
    <n v="202"/>
    <x v="0"/>
    <n v="0.25"/>
    <x v="1547"/>
    <x v="1599"/>
  </r>
  <r>
    <s v="ZK3RM52HD4PWAKBX9RTK"/>
    <x v="9"/>
    <x v="9"/>
    <n v="2800"/>
    <x v="241"/>
    <n v="112"/>
    <n v="700"/>
    <d v="2019-12-31T00:00:00"/>
    <n v="282"/>
    <x v="0"/>
    <n v="0.25"/>
    <x v="1548"/>
    <x v="1600"/>
  </r>
  <r>
    <s v="3JOHPPZHB4AKWT6MYBVL"/>
    <x v="4"/>
    <x v="6"/>
    <n v="1400"/>
    <x v="201"/>
    <n v="168"/>
    <n v="560"/>
    <d v="2019-12-31T00:00:00"/>
    <n v="57"/>
    <x v="3"/>
    <n v="0.04"/>
    <x v="121"/>
    <x v="221"/>
  </r>
  <r>
    <s v="P68YODDE79YH7W0EAXG3"/>
    <x v="2"/>
    <x v="5"/>
    <n v="4800"/>
    <x v="278"/>
    <n v="1152"/>
    <n v="1200"/>
    <d v="2019-12-31T00:00:00"/>
    <n v="324"/>
    <x v="0"/>
    <n v="0.25"/>
    <x v="1549"/>
    <x v="1601"/>
  </r>
  <r>
    <s v="1ZECEQ4BAGXY1DCGJ1BL"/>
    <x v="8"/>
    <x v="10"/>
    <n v="7440"/>
    <x v="116"/>
    <n v="74.400000000000006"/>
    <n v="2232"/>
    <d v="2019-12-31T00:00:00"/>
    <n v="77"/>
    <x v="4"/>
    <n v="0.15"/>
    <x v="1550"/>
    <x v="1602"/>
  </r>
  <r>
    <s v="3VB3PW57ODFIRO6TMAN8"/>
    <x v="2"/>
    <x v="8"/>
    <n v="832"/>
    <x v="75"/>
    <n v="91.52000000000001"/>
    <n v="582.4"/>
    <d v="2019-12-31T00:00:00"/>
    <n v="356"/>
    <x v="0"/>
    <n v="0.25"/>
    <x v="1551"/>
    <x v="1603"/>
  </r>
  <r>
    <s v="XT1J5JOYRW5HXX429OUZ"/>
    <x v="8"/>
    <x v="21"/>
    <n v="3100"/>
    <x v="51"/>
    <n v="217"/>
    <n v="806"/>
    <d v="2019-12-31T00:00:00"/>
    <n v="338"/>
    <x v="0"/>
    <n v="0.25"/>
    <x v="1552"/>
    <x v="1604"/>
  </r>
  <r>
    <s v="M2IF9O6MXRODZ62AJJDH"/>
    <x v="3"/>
    <x v="0"/>
    <n v="2280"/>
    <x v="267"/>
    <n v="114"/>
    <n v="570"/>
    <d v="2019-12-31T00:00:00"/>
    <n v="216"/>
    <x v="0"/>
    <n v="0.25"/>
    <x v="909"/>
    <x v="931"/>
  </r>
  <r>
    <s v="WHA0UQ2RCLS9ZBQJ3VUI"/>
    <x v="4"/>
    <x v="11"/>
    <n v="120"/>
    <x v="267"/>
    <n v="22.799999999999997"/>
    <n v="32.400000000000006"/>
    <d v="2019-12-31T00:00:00"/>
    <n v="216"/>
    <x v="0"/>
    <n v="0.25"/>
    <x v="1412"/>
    <x v="1455"/>
  </r>
  <r>
    <s v="U5H4YR2SP4GHUPL7FFY3"/>
    <x v="6"/>
    <x v="9"/>
    <n v="280"/>
    <x v="277"/>
    <n v="25.2"/>
    <n v="67.2"/>
    <d v="2019-12-31T00:00:00"/>
    <n v="258"/>
    <x v="0"/>
    <n v="0.25"/>
    <x v="596"/>
    <x v="607"/>
  </r>
  <r>
    <s v="K5V40VBRGOJZX2BTWVZ0"/>
    <x v="1"/>
    <x v="19"/>
    <n v="280"/>
    <x v="346"/>
    <n v="39.200000000000003"/>
    <n v="84"/>
    <d v="2019-12-31T00:00:00"/>
    <n v="147"/>
    <x v="0"/>
    <n v="0.25"/>
    <x v="379"/>
    <x v="383"/>
  </r>
  <r>
    <s v="NGCR4L5BOGVEG9ZL0YVQ"/>
    <x v="9"/>
    <x v="10"/>
    <n v="3584.0000000000005"/>
    <x v="306"/>
    <n v="35.840000000000003"/>
    <n v="1003.52"/>
    <d v="2019-12-31T00:00:00"/>
    <n v="348"/>
    <x v="0"/>
    <n v="0.25"/>
    <x v="1553"/>
    <x v="1605"/>
  </r>
  <r>
    <s v="8GXIXM9EIJZ3WWPJCV95"/>
    <x v="0"/>
    <x v="18"/>
    <n v="3230"/>
    <x v="150"/>
    <n v="64.599999999999994"/>
    <n v="872.09999999999991"/>
    <d v="2019-12-31T00:00:00"/>
    <n v="44"/>
    <x v="3"/>
    <n v="0.04"/>
    <x v="1554"/>
    <x v="1606"/>
  </r>
  <r>
    <s v="S7NKHSC7WX39YFZE86YW"/>
    <x v="2"/>
    <x v="15"/>
    <n v="1920"/>
    <x v="347"/>
    <n v="288"/>
    <n v="1708.8"/>
    <d v="2019-12-31T00:00:00"/>
    <n v="78"/>
    <x v="4"/>
    <n v="0.15"/>
    <x v="1555"/>
    <x v="1607"/>
  </r>
  <r>
    <s v="5WWBJDA2N2LKLF89XFUX"/>
    <x v="1"/>
    <x v="9"/>
    <n v="1710"/>
    <x v="29"/>
    <n v="17.100000000000001"/>
    <n v="718.19999999999993"/>
    <d v="2019-12-31T00:00:00"/>
    <n v="326"/>
    <x v="0"/>
    <n v="0.25"/>
    <x v="1556"/>
    <x v="1608"/>
  </r>
  <r>
    <s v="MLVTYGP44PB9INBQ9YF1"/>
    <x v="0"/>
    <x v="13"/>
    <n v="1900"/>
    <x v="11"/>
    <n v="171"/>
    <n v="323"/>
    <d v="2019-12-31T00:00:00"/>
    <n v="136"/>
    <x v="0"/>
    <n v="0.25"/>
    <x v="1557"/>
    <x v="1609"/>
  </r>
  <r>
    <s v="8VHPCZR5AQ4ZQIB0IKWK"/>
    <x v="3"/>
    <x v="2"/>
    <n v="1650"/>
    <x v="351"/>
    <n v="49.5"/>
    <n v="346.5"/>
    <d v="2019-12-31T00:00:00"/>
    <n v="196"/>
    <x v="0"/>
    <n v="0.25"/>
    <x v="1558"/>
    <x v="1610"/>
  </r>
  <r>
    <s v="JDAA2SXJOHFV2DQE3LHY"/>
    <x v="4"/>
    <x v="14"/>
    <n v="2160"/>
    <x v="326"/>
    <n v="345.6"/>
    <n v="864"/>
    <d v="2019-12-31T00:00:00"/>
    <n v="172"/>
    <x v="0"/>
    <n v="0.25"/>
    <x v="721"/>
    <x v="736"/>
  </r>
  <r>
    <s v="TY7AS40QRDIH5PI7EA7T"/>
    <x v="1"/>
    <x v="20"/>
    <n v="2970"/>
    <x v="359"/>
    <n v="237.60000000000002"/>
    <n v="980.1"/>
    <d v="2019-12-31T00:00:00"/>
    <n v="79"/>
    <x v="4"/>
    <n v="0.15"/>
    <x v="1559"/>
    <x v="1611"/>
  </r>
  <r>
    <s v="M8O4N5KMEZFMZQE20ANX"/>
    <x v="3"/>
    <x v="0"/>
    <n v="1890"/>
    <x v="54"/>
    <n v="132.30000000000001"/>
    <n v="453.6"/>
    <d v="2019-12-31T00:00:00"/>
    <n v="320"/>
    <x v="0"/>
    <n v="0.25"/>
    <x v="160"/>
    <x v="162"/>
  </r>
  <r>
    <s v="W4WDWO77PB95C7PI65ZF"/>
    <x v="2"/>
    <x v="19"/>
    <n v="540"/>
    <x v="216"/>
    <n v="145.80000000000001"/>
    <n v="426.59999999999997"/>
    <d v="2019-12-31T00:00:00"/>
    <n v="354"/>
    <x v="0"/>
    <n v="0.25"/>
    <x v="1560"/>
    <x v="1612"/>
  </r>
  <r>
    <s v="DD3V6Y34D0JVSP4SQRGC"/>
    <x v="3"/>
    <x v="16"/>
    <n v="90"/>
    <x v="30"/>
    <n v="6.3"/>
    <n v="18.899999999999999"/>
    <d v="2019-12-31T00:00:00"/>
    <n v="220"/>
    <x v="0"/>
    <n v="0.25"/>
    <x v="1561"/>
    <x v="1613"/>
  </r>
  <r>
    <s v="PO5GMJPKU5OIPJRTIQP4"/>
    <x v="4"/>
    <x v="20"/>
    <n v="5040"/>
    <x v="34"/>
    <n v="554.4"/>
    <n v="1663.1999999999998"/>
    <d v="2019-12-31T00:00:00"/>
    <n v="311"/>
    <x v="0"/>
    <n v="0.25"/>
    <x v="1328"/>
    <x v="1370"/>
  </r>
  <r>
    <s v="BAQ9JHLQFDJ2OOPXEJFE"/>
    <x v="5"/>
    <x v="8"/>
    <n v="1120"/>
    <x v="353"/>
    <n v="22.400000000000002"/>
    <n v="179.20000000000002"/>
    <d v="2019-12-31T00:00:00"/>
    <n v="179"/>
    <x v="0"/>
    <n v="0.25"/>
    <x v="371"/>
    <x v="374"/>
  </r>
  <r>
    <s v="JVVD35CY80Q8CDDF7213"/>
    <x v="0"/>
    <x v="5"/>
    <n v="4032.0000000000005"/>
    <x v="298"/>
    <n v="201.60000000000002"/>
    <n v="766.08"/>
    <d v="2019-12-31T00:00:00"/>
    <n v="239"/>
    <x v="0"/>
    <n v="0.25"/>
    <x v="1562"/>
    <x v="1614"/>
  </r>
  <r>
    <s v="ER5F1V1V47APJRFVVGC8"/>
    <x v="0"/>
    <x v="9"/>
    <n v="1200"/>
    <x v="121"/>
    <n v="60"/>
    <n v="228"/>
    <d v="2019-12-31T00:00:00"/>
    <n v="127"/>
    <x v="0"/>
    <n v="0.25"/>
    <x v="247"/>
    <x v="249"/>
  </r>
  <r>
    <s v="7DSTCABI6GEAO44PY29B"/>
    <x v="7"/>
    <x v="6"/>
    <n v="1760"/>
    <x v="273"/>
    <n v="105.60000000000001"/>
    <n v="756.80000000000007"/>
    <d v="2019-12-31T00:00:00"/>
    <n v="218"/>
    <x v="0"/>
    <n v="0.25"/>
    <x v="1563"/>
    <x v="1615"/>
  </r>
  <r>
    <s v="4TFJSLYJCMOV37DCLOLP"/>
    <x v="4"/>
    <x v="13"/>
    <n v="220"/>
    <x v="142"/>
    <n v="30.8"/>
    <n v="70.400000000000006"/>
    <d v="2019-12-31T00:00:00"/>
    <n v="164"/>
    <x v="0"/>
    <n v="0.25"/>
    <x v="622"/>
    <x v="632"/>
  </r>
  <r>
    <s v="XQWEUNB5XD2XN3JCAJOD"/>
    <x v="2"/>
    <x v="8"/>
    <n v="1260"/>
    <x v="122"/>
    <n v="50.4"/>
    <n v="743.40000000000009"/>
    <d v="2019-12-31T00:00:00"/>
    <n v="74"/>
    <x v="4"/>
    <n v="0.15"/>
    <x v="1564"/>
    <x v="1616"/>
  </r>
  <r>
    <s v="UTPFLXQDCDOLP62J4XYN"/>
    <x v="3"/>
    <x v="8"/>
    <n v="2790"/>
    <x v="168"/>
    <n v="251.1"/>
    <n v="781.2"/>
    <d v="2019-12-31T00:00:00"/>
    <n v="247"/>
    <x v="0"/>
    <n v="0.25"/>
    <x v="1133"/>
    <x v="1162"/>
  </r>
  <r>
    <s v="E8MYF3UZA4WBE2W6Y9QK"/>
    <x v="0"/>
    <x v="21"/>
    <n v="2000"/>
    <x v="362"/>
    <n v="60"/>
    <n v="560"/>
    <d v="2019-12-31T00:00:00"/>
    <n v="361"/>
    <x v="0"/>
    <n v="0.25"/>
    <x v="204"/>
    <x v="206"/>
  </r>
  <r>
    <s v="K0EBYWGT6MPQJFL3H5TW"/>
    <x v="4"/>
    <x v="10"/>
    <n v="810"/>
    <x v="118"/>
    <n v="97.2"/>
    <n v="291.60000000000002"/>
    <d v="2019-12-31T00:00:00"/>
    <n v="171"/>
    <x v="0"/>
    <n v="0.25"/>
    <x v="1565"/>
    <x v="1617"/>
  </r>
  <r>
    <s v="19R9A36D5O82MT87MH7D"/>
    <x v="8"/>
    <x v="2"/>
    <n v="1440"/>
    <x v="159"/>
    <n v="28.799999999999997"/>
    <n v="432"/>
    <d v="2019-12-31T00:00:00"/>
    <n v="113"/>
    <x v="2"/>
    <n v="0.2"/>
    <x v="5"/>
    <x v="292"/>
  </r>
  <r>
    <s v="4I7LUMB3H3WNDIRM1NSA"/>
    <x v="1"/>
    <x v="8"/>
    <n v="2520"/>
    <x v="225"/>
    <n v="327.59999999999997"/>
    <n v="730.8"/>
    <d v="2019-12-31T00:00:00"/>
    <n v="0"/>
    <x v="1"/>
    <n v="8.0000000000000002E-3"/>
    <x v="1566"/>
    <x v="1618"/>
  </r>
  <r>
    <s v="0XHNXLCVVOMJ7XQKOGHU"/>
    <x v="5"/>
    <x v="11"/>
    <n v="1140"/>
    <x v="115"/>
    <n v="22.799999999999997"/>
    <n v="250.79999999999998"/>
    <d v="2019-12-31T00:00:00"/>
    <n v="347"/>
    <x v="0"/>
    <n v="0.25"/>
    <x v="1468"/>
    <x v="1619"/>
  </r>
  <r>
    <s v="OLBE8AHLLUE2Q3LQXX0Y"/>
    <x v="4"/>
    <x v="8"/>
    <n v="360"/>
    <x v="34"/>
    <n v="14.399999999999999"/>
    <n v="97.2"/>
    <d v="2019-12-31T00:00:00"/>
    <n v="311"/>
    <x v="0"/>
    <n v="0.25"/>
    <x v="1567"/>
    <x v="1620"/>
  </r>
  <r>
    <s v="MFA46L02C7BG6CC59OBV"/>
    <x v="4"/>
    <x v="11"/>
    <n v="396"/>
    <x v="297"/>
    <n v="47.52000000000001"/>
    <n v="166.32000000000002"/>
    <d v="2019-12-31T00:00:00"/>
    <n v="13"/>
    <x v="1"/>
    <n v="8.0000000000000002E-3"/>
    <x v="1568"/>
    <x v="1621"/>
  </r>
  <r>
    <s v="AT7HGT5URIGW1261A2PG"/>
    <x v="3"/>
    <x v="11"/>
    <n v="1650"/>
    <x v="310"/>
    <n v="49.5"/>
    <n v="396"/>
    <d v="2019-12-31T00:00:00"/>
    <n v="43"/>
    <x v="3"/>
    <n v="0.04"/>
    <x v="47"/>
    <x v="47"/>
  </r>
  <r>
    <s v="8N2LKR8KO9P2YCL2NPSV"/>
    <x v="0"/>
    <x v="1"/>
    <n v="2223"/>
    <x v="145"/>
    <n v="200.07000000000002"/>
    <n v="533.52"/>
    <d v="2019-12-31T00:00:00"/>
    <n v="280"/>
    <x v="0"/>
    <n v="0.25"/>
    <x v="1569"/>
    <x v="1622"/>
  </r>
  <r>
    <s v="LOVK5A63YMLER165VW2W"/>
    <x v="5"/>
    <x v="17"/>
    <n v="720"/>
    <x v="267"/>
    <n v="43.2"/>
    <n v="129.60000000000002"/>
    <d v="2019-12-31T00:00:00"/>
    <n v="216"/>
    <x v="0"/>
    <n v="0.25"/>
    <x v="349"/>
    <x v="352"/>
  </r>
  <r>
    <s v="28QT2QLYNCXKAMY61EG2"/>
    <x v="9"/>
    <x v="16"/>
    <n v="770"/>
    <x v="205"/>
    <n v="53.9"/>
    <n v="115.5"/>
    <d v="2019-12-31T00:00:00"/>
    <n v="180"/>
    <x v="0"/>
    <n v="0.25"/>
    <x v="348"/>
    <x v="351"/>
  </r>
  <r>
    <s v="PN3N7AEXRSPZYJF4Q2KL"/>
    <x v="5"/>
    <x v="16"/>
    <n v="810"/>
    <x v="295"/>
    <n v="8.1000000000000014"/>
    <n v="218.70000000000002"/>
    <d v="2019-12-31T00:00:00"/>
    <n v="323"/>
    <x v="0"/>
    <n v="0.25"/>
    <x v="13"/>
    <x v="13"/>
  </r>
  <r>
    <s v="B9OUGF8YTHLTSCLM5VG6"/>
    <x v="4"/>
    <x v="3"/>
    <n v="440"/>
    <x v="48"/>
    <n v="79.2"/>
    <n v="180.39999999999998"/>
    <d v="2019-12-31T00:00:00"/>
    <n v="185"/>
    <x v="0"/>
    <n v="0.25"/>
    <x v="1570"/>
    <x v="1623"/>
  </r>
  <r>
    <s v="VJ7LC3I2BCWHBEDFTRU6"/>
    <x v="9"/>
    <x v="2"/>
    <n v="4480"/>
    <x v="109"/>
    <n v="89.600000000000009"/>
    <n v="716.80000000000007"/>
    <d v="2019-12-31T00:00:00"/>
    <n v="283"/>
    <x v="0"/>
    <n v="0.25"/>
    <x v="1571"/>
    <x v="221"/>
  </r>
  <r>
    <s v="YB3666UIL74E4FQG84CP"/>
    <x v="3"/>
    <x v="10"/>
    <n v="3627"/>
    <x v="287"/>
    <n v="290.15999999999997"/>
    <n v="979.29"/>
    <d v="2019-12-31T00:00:00"/>
    <n v="102"/>
    <x v="2"/>
    <n v="0.2"/>
    <x v="1572"/>
    <x v="1624"/>
  </r>
  <r>
    <s v="I5PBGX87B4L02X83F5WO"/>
    <x v="9"/>
    <x v="14"/>
    <n v="3584.0000000000005"/>
    <x v="212"/>
    <n v="286.72000000000003"/>
    <n v="967.68000000000018"/>
    <d v="2019-12-31T00:00:00"/>
    <n v="33"/>
    <x v="3"/>
    <n v="0.04"/>
    <x v="1573"/>
    <x v="1625"/>
  </r>
  <r>
    <s v="P5S37ZNYLMHH2F5EUP8L"/>
    <x v="4"/>
    <x v="9"/>
    <n v="7130"/>
    <x v="243"/>
    <n v="926.9"/>
    <n v="1853.8"/>
    <d v="2019-12-31T00:00:00"/>
    <n v="51"/>
    <x v="3"/>
    <n v="0.04"/>
    <x v="1574"/>
    <x v="1626"/>
  </r>
  <r>
    <s v="A3IE1IHDTYG0CS0W89YL"/>
    <x v="2"/>
    <x v="18"/>
    <n v="1215"/>
    <x v="337"/>
    <n v="291.60000000000002"/>
    <n v="1057.05"/>
    <d v="2019-12-31T00:00:00"/>
    <n v="100"/>
    <x v="2"/>
    <n v="0.2"/>
    <x v="1575"/>
    <x v="1627"/>
  </r>
  <r>
    <s v="QH4I0H2OKGO39F19O5H5"/>
    <x v="5"/>
    <x v="11"/>
    <n v="2470"/>
    <x v="205"/>
    <n v="222.3"/>
    <n v="518.69999999999993"/>
    <d v="2019-12-31T00:00:00"/>
    <n v="180"/>
    <x v="0"/>
    <n v="0.25"/>
    <x v="1576"/>
    <x v="1628"/>
  </r>
  <r>
    <s v="SO1GQN5ILF902JLEV10F"/>
    <x v="1"/>
    <x v="10"/>
    <n v="7000"/>
    <x v="324"/>
    <n v="490"/>
    <n v="3220"/>
    <d v="2019-12-31T00:00:00"/>
    <n v="248"/>
    <x v="0"/>
    <n v="0.25"/>
    <x v="1577"/>
    <x v="1629"/>
  </r>
  <r>
    <s v="8IRX3DYMK4HFNYT22AUW"/>
    <x v="4"/>
    <x v="8"/>
    <n v="240"/>
    <x v="144"/>
    <n v="2.4"/>
    <n v="64.800000000000011"/>
    <d v="2019-12-31T00:00:00"/>
    <n v="199"/>
    <x v="0"/>
    <n v="0.25"/>
    <x v="1578"/>
    <x v="1630"/>
  </r>
  <r>
    <s v="Z0E26VGVS3GQXJ59IM97"/>
    <x v="6"/>
    <x v="6"/>
    <n v="3230"/>
    <x v="33"/>
    <n v="32.299999999999997"/>
    <n v="484.5"/>
    <d v="2019-12-31T00:00:00"/>
    <n v="242"/>
    <x v="0"/>
    <n v="0.25"/>
    <x v="1579"/>
    <x v="1631"/>
  </r>
  <r>
    <s v="1BSLELSBSR6IH8IDVWHH"/>
    <x v="4"/>
    <x v="2"/>
    <n v="1760"/>
    <x v="254"/>
    <n v="35.200000000000003"/>
    <n v="844.80000000000007"/>
    <d v="2019-12-31T00:00:00"/>
    <n v="137"/>
    <x v="0"/>
    <n v="0.25"/>
    <x v="1580"/>
    <x v="1632"/>
  </r>
  <r>
    <s v="R10OQENSKNKPBXPMHSAO"/>
    <x v="0"/>
    <x v="11"/>
    <n v="1800"/>
    <x v="188"/>
    <n v="54"/>
    <n v="360"/>
    <d v="2019-12-31T00:00:00"/>
    <n v="59"/>
    <x v="3"/>
    <n v="0.04"/>
    <x v="289"/>
    <x v="292"/>
  </r>
  <r>
    <s v="0CA7FANWNQSP4AASWO74"/>
    <x v="8"/>
    <x v="14"/>
    <n v="960"/>
    <x v="131"/>
    <n v="19.2"/>
    <n v="220.79999999999998"/>
    <d v="2019-12-31T00:00:00"/>
    <n v="146"/>
    <x v="0"/>
    <n v="0.25"/>
    <x v="1581"/>
    <x v="1633"/>
  </r>
  <r>
    <s v="84LT6BSRD47T7ROPGA30"/>
    <x v="8"/>
    <x v="0"/>
    <n v="1440"/>
    <x v="135"/>
    <n v="129.60000000000002"/>
    <n v="302.39999999999998"/>
    <d v="2019-12-31T00:00:00"/>
    <n v="70"/>
    <x v="4"/>
    <n v="0.15"/>
    <x v="165"/>
    <x v="167"/>
  </r>
  <r>
    <s v="XWSZ7NFTK32K0R7PE9ZU"/>
    <x v="5"/>
    <x v="20"/>
    <n v="1260"/>
    <x v="176"/>
    <n v="12.6"/>
    <n v="239.4"/>
    <d v="2019-12-31T00:00:00"/>
    <n v="270"/>
    <x v="0"/>
    <n v="0.25"/>
    <x v="0"/>
    <x v="0"/>
  </r>
  <r>
    <s v="9MKWWJL2FE43NB7STZND"/>
    <x v="9"/>
    <x v="7"/>
    <n v="1280"/>
    <x v="136"/>
    <n v="76.8"/>
    <n v="268.8"/>
    <d v="2019-12-31T00:00:00"/>
    <n v="114"/>
    <x v="2"/>
    <n v="0.2"/>
    <x v="1582"/>
    <x v="1634"/>
  </r>
  <r>
    <s v="S0496ZH02036QN973A4T"/>
    <x v="5"/>
    <x v="12"/>
    <n v="180"/>
    <x v="176"/>
    <n v="10.8"/>
    <n v="36"/>
    <d v="2019-12-31T00:00:00"/>
    <n v="270"/>
    <x v="0"/>
    <n v="0.25"/>
    <x v="1417"/>
    <x v="1460"/>
  </r>
  <r>
    <s v="5PYGDG0WKABG8GMFNPJ4"/>
    <x v="4"/>
    <x v="5"/>
    <n v="4800"/>
    <x v="336"/>
    <n v="864"/>
    <n v="1296"/>
    <d v="2019-12-31T00:00:00"/>
    <n v="349"/>
    <x v="0"/>
    <n v="0.25"/>
    <x v="1583"/>
    <x v="1635"/>
  </r>
  <r>
    <s v="CD0XWNXLPOJJ5NB6STJG"/>
    <x v="7"/>
    <x v="6"/>
    <n v="1400"/>
    <x v="50"/>
    <n v="56"/>
    <n v="504"/>
    <d v="2019-12-31T00:00:00"/>
    <n v="159"/>
    <x v="0"/>
    <n v="0.25"/>
    <x v="1035"/>
    <x v="1060"/>
  </r>
  <r>
    <s v="HQRPI7NRGKKPPSCYJGS2"/>
    <x v="8"/>
    <x v="9"/>
    <n v="1944"/>
    <x v="314"/>
    <n v="19.439999999999998"/>
    <n v="291.60000000000002"/>
    <d v="2019-12-31T00:00:00"/>
    <n v="317"/>
    <x v="0"/>
    <n v="0.25"/>
    <x v="1565"/>
    <x v="1617"/>
  </r>
  <r>
    <s v="ULSW2SB9UWZNYVM87EF9"/>
    <x v="1"/>
    <x v="14"/>
    <n v="1320"/>
    <x v="74"/>
    <n v="145.19999999999999"/>
    <n v="501.59999999999997"/>
    <d v="2019-12-31T00:00:00"/>
    <n v="309"/>
    <x v="0"/>
    <n v="0.25"/>
    <x v="1346"/>
    <x v="1388"/>
  </r>
  <r>
    <s v="94YUGUY89CQESM4ZTFEC"/>
    <x v="9"/>
    <x v="17"/>
    <n v="1377.0000000000002"/>
    <x v="362"/>
    <n v="41.31"/>
    <n v="399.33000000000004"/>
    <d v="2019-12-31T00:00:00"/>
    <n v="361"/>
    <x v="0"/>
    <n v="0.25"/>
    <x v="1584"/>
    <x v="1636"/>
  </r>
  <r>
    <s v="LNK2QXPPB2CSHLHT2LYC"/>
    <x v="0"/>
    <x v="0"/>
    <n v="220"/>
    <x v="241"/>
    <n v="11"/>
    <n v="33"/>
    <d v="2019-12-31T00:00:00"/>
    <n v="282"/>
    <x v="0"/>
    <n v="0.25"/>
    <x v="1585"/>
    <x v="1637"/>
  </r>
  <r>
    <s v="LJ9869I8EY1XBNGDRQX9"/>
    <x v="9"/>
    <x v="5"/>
    <n v="1530"/>
    <x v="221"/>
    <n v="45.9"/>
    <n v="459"/>
    <d v="2019-12-31T00:00:00"/>
    <n v="133"/>
    <x v="0"/>
    <n v="0.25"/>
    <x v="1586"/>
    <x v="1352"/>
  </r>
  <r>
    <s v="X9DMA0N5QTG0G04BTJO6"/>
    <x v="3"/>
    <x v="13"/>
    <n v="480"/>
    <x v="168"/>
    <n v="43.2"/>
    <n v="110.39999999999999"/>
    <d v="2019-12-31T00:00:00"/>
    <n v="247"/>
    <x v="0"/>
    <n v="0.25"/>
    <x v="1587"/>
    <x v="1638"/>
  </r>
  <r>
    <s v="W4BV6Y0GAV02JN9VMW8V"/>
    <x v="8"/>
    <x v="22"/>
    <n v="6160"/>
    <x v="93"/>
    <n v="123.2"/>
    <n v="1416.8000000000002"/>
    <d v="2019-12-31T00:00:00"/>
    <n v="12"/>
    <x v="1"/>
    <n v="8.0000000000000002E-3"/>
    <x v="1588"/>
    <x v="1639"/>
  </r>
  <r>
    <s v="O4KWUNC1X7921152Q32M"/>
    <x v="1"/>
    <x v="17"/>
    <n v="1216"/>
    <x v="65"/>
    <n v="60.8"/>
    <n v="486.4"/>
    <d v="2019-12-31T00:00:00"/>
    <n v="312"/>
    <x v="0"/>
    <n v="0.25"/>
    <x v="1589"/>
    <x v="1640"/>
  </r>
  <r>
    <s v="GYGXXCUG7MFBE8ZRYBAN"/>
    <x v="3"/>
    <x v="2"/>
    <n v="950"/>
    <x v="343"/>
    <n v="85.5"/>
    <n v="256.5"/>
    <d v="2019-12-31T00:00:00"/>
    <n v="122"/>
    <x v="0"/>
    <n v="0.25"/>
    <x v="423"/>
    <x v="427"/>
  </r>
  <r>
    <s v="COQ0HM4TWS58D854YWAI"/>
    <x v="8"/>
    <x v="7"/>
    <n v="810"/>
    <x v="150"/>
    <n v="81"/>
    <n v="243"/>
    <d v="2019-12-31T00:00:00"/>
    <n v="44"/>
    <x v="3"/>
    <n v="0.04"/>
    <x v="724"/>
    <x v="739"/>
  </r>
  <r>
    <s v="QKTRNS5BRRSYA3APXGPQ"/>
    <x v="3"/>
    <x v="13"/>
    <n v="224.00000000000003"/>
    <x v="189"/>
    <n v="11.200000000000001"/>
    <n v="49.280000000000008"/>
    <d v="2019-12-31T00:00:00"/>
    <n v="14"/>
    <x v="1"/>
    <n v="8.0000000000000002E-3"/>
    <x v="1590"/>
    <x v="1641"/>
  </r>
  <r>
    <s v="BUA200UMZFZ5TL3X8UUY"/>
    <x v="0"/>
    <x v="20"/>
    <n v="2280"/>
    <x v="259"/>
    <n v="91.199999999999989"/>
    <n v="547.20000000000005"/>
    <d v="2019-12-31T00:00:00"/>
    <n v="328"/>
    <x v="0"/>
    <n v="0.25"/>
    <x v="598"/>
    <x v="609"/>
  </r>
  <r>
    <s v="40D934VF1GLSYFQJOMSB"/>
    <x v="9"/>
    <x v="13"/>
    <n v="3040"/>
    <x v="211"/>
    <n v="212.8"/>
    <n v="668.8"/>
    <d v="2019-12-31T00:00:00"/>
    <n v="316"/>
    <x v="0"/>
    <n v="0.25"/>
    <x v="730"/>
    <x v="745"/>
  </r>
  <r>
    <s v="SCSTHH6SOLVR46TXTXVY"/>
    <x v="4"/>
    <x v="6"/>
    <n v="3528"/>
    <x v="146"/>
    <n v="211.68000000000004"/>
    <n v="1587.6"/>
    <d v="2019-12-31T00:00:00"/>
    <n v="21"/>
    <x v="1"/>
    <n v="8.0000000000000002E-3"/>
    <x v="1591"/>
    <x v="1642"/>
  </r>
  <r>
    <s v="YYEDU6DDK81NTCOKGLNO"/>
    <x v="8"/>
    <x v="1"/>
    <n v="1980"/>
    <x v="157"/>
    <n v="99"/>
    <n v="514.79999999999995"/>
    <d v="2019-12-31T00:00:00"/>
    <n v="93"/>
    <x v="2"/>
    <n v="0.2"/>
    <x v="1592"/>
    <x v="1643"/>
  </r>
  <r>
    <s v="CVP0T8WLVPWCHTDDFMBT"/>
    <x v="0"/>
    <x v="11"/>
    <n v="4180"/>
    <x v="57"/>
    <n v="167.2"/>
    <n v="961.4"/>
    <d v="2019-12-31T00:00:00"/>
    <n v="243"/>
    <x v="0"/>
    <n v="0.25"/>
    <x v="553"/>
    <x v="561"/>
  </r>
  <r>
    <s v="4DT3BU5CCB8AKL3OC1XG"/>
    <x v="5"/>
    <x v="11"/>
    <n v="1550"/>
    <x v="93"/>
    <n v="31"/>
    <n v="294.5"/>
    <d v="2019-12-31T00:00:00"/>
    <n v="12"/>
    <x v="1"/>
    <n v="8.0000000000000002E-3"/>
    <x v="1593"/>
    <x v="1644"/>
  </r>
  <r>
    <s v="OI5ACIA70YBV87IWWIDR"/>
    <x v="4"/>
    <x v="22"/>
    <n v="480"/>
    <x v="98"/>
    <n v="28.799999999999997"/>
    <n v="177.60000000000002"/>
    <d v="2019-12-31T00:00:00"/>
    <n v="257"/>
    <x v="0"/>
    <n v="0.25"/>
    <x v="1594"/>
    <x v="1645"/>
  </r>
  <r>
    <s v="IDN2W79P2LDCMFUOTZCU"/>
    <x v="5"/>
    <x v="5"/>
    <n v="840"/>
    <x v="141"/>
    <n v="58.8"/>
    <n v="176.4"/>
    <d v="2019-12-31T00:00:00"/>
    <n v="335"/>
    <x v="0"/>
    <n v="0.25"/>
    <x v="1595"/>
    <x v="1646"/>
  </r>
  <r>
    <s v="CCWECELSGJJPJ65H8FA0"/>
    <x v="5"/>
    <x v="14"/>
    <n v="1330"/>
    <x v="196"/>
    <n v="119.7"/>
    <n v="385.7"/>
    <d v="2019-12-31T00:00:00"/>
    <n v="30"/>
    <x v="1"/>
    <n v="8.0000000000000002E-3"/>
    <x v="1596"/>
    <x v="1647"/>
  </r>
  <r>
    <s v="XDYIMRN73I1W360RNKTO"/>
    <x v="7"/>
    <x v="18"/>
    <n v="1440"/>
    <x v="66"/>
    <n v="172.8"/>
    <n v="504"/>
    <d v="2019-12-31T00:00:00"/>
    <n v="63"/>
    <x v="4"/>
    <n v="0.15"/>
    <x v="917"/>
    <x v="1004"/>
  </r>
  <r>
    <s v="M2UN29P6KJ1TNEZYWQMY"/>
    <x v="5"/>
    <x v="12"/>
    <n v="2394"/>
    <x v="64"/>
    <n v="95.76"/>
    <n v="598.5"/>
    <d v="2019-12-31T00:00:00"/>
    <n v="156"/>
    <x v="0"/>
    <n v="0.25"/>
    <x v="126"/>
    <x v="128"/>
  </r>
  <r>
    <s v="C0ISG04QKUGCLBA4VJIY"/>
    <x v="4"/>
    <x v="7"/>
    <n v="3600"/>
    <x v="228"/>
    <n v="612"/>
    <n v="1296"/>
    <d v="2019-12-31T00:00:00"/>
    <n v="83"/>
    <x v="4"/>
    <n v="0.15"/>
    <x v="196"/>
    <x v="1648"/>
  </r>
  <r>
    <s v="IYZ2FR0SRU7PC91BVM9K"/>
    <x v="0"/>
    <x v="12"/>
    <n v="1710"/>
    <x v="17"/>
    <n v="119.7"/>
    <n v="444.6"/>
    <d v="2019-12-31T00:00:00"/>
    <n v="41"/>
    <x v="3"/>
    <n v="0.04"/>
    <x v="1597"/>
    <x v="1649"/>
  </r>
  <r>
    <s v="ZPLH22OU0630JT1IP083"/>
    <x v="2"/>
    <x v="20"/>
    <n v="810"/>
    <x v="122"/>
    <n v="89.1"/>
    <n v="526.5"/>
    <d v="2019-12-31T00:00:00"/>
    <n v="74"/>
    <x v="4"/>
    <n v="0.15"/>
    <x v="1128"/>
    <x v="1650"/>
  </r>
  <r>
    <s v="T09M919SZX8DKI9ELCOC"/>
    <x v="3"/>
    <x v="13"/>
    <n v="2860"/>
    <x v="83"/>
    <n v="257.39999999999998"/>
    <n v="600.6"/>
    <d v="2019-12-31T00:00:00"/>
    <n v="362"/>
    <x v="0"/>
    <n v="0.25"/>
    <x v="1598"/>
    <x v="1651"/>
  </r>
  <r>
    <s v="QN3PSG0T5L1HI6OCUT1F"/>
    <x v="6"/>
    <x v="9"/>
    <n v="2250"/>
    <x v="346"/>
    <n v="45"/>
    <n v="517.5"/>
    <d v="2019-12-31T00:00:00"/>
    <n v="147"/>
    <x v="0"/>
    <n v="0.25"/>
    <x v="436"/>
    <x v="440"/>
  </r>
  <r>
    <s v="09VMZAS44NJR02C5WGL9"/>
    <x v="7"/>
    <x v="8"/>
    <n v="3808"/>
    <x v="314"/>
    <n v="609.28000000000009"/>
    <n v="1028.1600000000001"/>
    <d v="2019-12-31T00:00:00"/>
    <n v="317"/>
    <x v="0"/>
    <n v="0.25"/>
    <x v="580"/>
    <x v="590"/>
  </r>
  <r>
    <s v="UB7V2CK2QJNWVPE83T57"/>
    <x v="8"/>
    <x v="5"/>
    <n v="4750"/>
    <x v="116"/>
    <n v="190"/>
    <n v="1092.5"/>
    <d v="2019-12-31T00:00:00"/>
    <n v="77"/>
    <x v="4"/>
    <n v="0.15"/>
    <x v="1599"/>
    <x v="1652"/>
  </r>
  <r>
    <s v="1XIQI4C6YDG636XNRXY7"/>
    <x v="1"/>
    <x v="11"/>
    <n v="1650"/>
    <x v="304"/>
    <n v="198"/>
    <n v="478.5"/>
    <d v="2019-12-31T00:00:00"/>
    <n v="296"/>
    <x v="0"/>
    <n v="0.25"/>
    <x v="992"/>
    <x v="1014"/>
  </r>
  <r>
    <s v="D4VU5CXWTMG1ASDP5J78"/>
    <x v="8"/>
    <x v="22"/>
    <n v="1320"/>
    <x v="281"/>
    <n v="39.6"/>
    <n v="277.2"/>
    <d v="2019-12-31T00:00:00"/>
    <n v="11"/>
    <x v="1"/>
    <n v="8.0000000000000002E-3"/>
    <x v="1406"/>
    <x v="1653"/>
  </r>
  <r>
    <s v="S67QRJGLBW60MOTMVDSE"/>
    <x v="0"/>
    <x v="11"/>
    <n v="1170"/>
    <x v="180"/>
    <n v="11.7"/>
    <n v="175.5"/>
    <d v="2019-12-31T00:00:00"/>
    <n v="208"/>
    <x v="0"/>
    <n v="0.25"/>
    <x v="625"/>
    <x v="636"/>
  </r>
  <r>
    <s v="4Q05TEKYLDRY7LYO4DTH"/>
    <x v="8"/>
    <x v="6"/>
    <n v="1620"/>
    <x v="104"/>
    <n v="97.2"/>
    <n v="486"/>
    <d v="2019-12-31T00:00:00"/>
    <n v="340"/>
    <x v="0"/>
    <n v="0.25"/>
    <x v="17"/>
    <x v="17"/>
  </r>
  <r>
    <s v="HQ90N4K396FUKNG7KY5W"/>
    <x v="4"/>
    <x v="2"/>
    <n v="252"/>
    <x v="301"/>
    <n v="5.04"/>
    <n v="95.76"/>
    <d v="2019-12-31T00:00:00"/>
    <n v="18"/>
    <x v="1"/>
    <n v="8.0000000000000002E-3"/>
    <x v="1600"/>
    <x v="1654"/>
  </r>
  <r>
    <s v="QJE1F2VXRZZXZMZQ45AZ"/>
    <x v="7"/>
    <x v="4"/>
    <n v="3600"/>
    <x v="176"/>
    <n v="360"/>
    <n v="936"/>
    <d v="2019-12-31T00:00:00"/>
    <n v="270"/>
    <x v="0"/>
    <n v="0.25"/>
    <x v="205"/>
    <x v="207"/>
  </r>
  <r>
    <s v="B6C4MXHHJEOKOR6UY81P"/>
    <x v="0"/>
    <x v="16"/>
    <n v="480"/>
    <x v="146"/>
    <n v="43.2"/>
    <n v="91.199999999999989"/>
    <d v="2019-12-31T00:00:00"/>
    <n v="21"/>
    <x v="1"/>
    <n v="8.0000000000000002E-3"/>
    <x v="1601"/>
    <x v="1655"/>
  </r>
  <r>
    <s v="I7GWL0GGFTUWRED2XT4D"/>
    <x v="7"/>
    <x v="1"/>
    <n v="4340"/>
    <x v="12"/>
    <n v="303.8"/>
    <n v="2170"/>
    <d v="2019-12-31T00:00:00"/>
    <n v="321"/>
    <x v="0"/>
    <n v="0.25"/>
    <x v="1338"/>
    <x v="1380"/>
  </r>
  <r>
    <s v="7LBCAVSV6W8APSZW70X1"/>
    <x v="3"/>
    <x v="3"/>
    <n v="1200"/>
    <x v="171"/>
    <n v="24"/>
    <n v="348"/>
    <d v="2019-12-31T00:00:00"/>
    <n v="92"/>
    <x v="2"/>
    <n v="0.2"/>
    <x v="1602"/>
    <x v="1656"/>
  </r>
  <r>
    <s v="3LTOWCTS1FWCPBM4KA5N"/>
    <x v="8"/>
    <x v="9"/>
    <n v="5880"/>
    <x v="318"/>
    <n v="58.8"/>
    <n v="940.8"/>
    <d v="2019-12-31T00:00:00"/>
    <n v="232"/>
    <x v="0"/>
    <n v="0.25"/>
    <x v="239"/>
    <x v="241"/>
  </r>
  <r>
    <s v="9WMM2LE6PS7BF3ZIOEIZ"/>
    <x v="1"/>
    <x v="10"/>
    <n v="3720"/>
    <x v="164"/>
    <n v="148.80000000000001"/>
    <n v="1153.1999999999998"/>
    <d v="2019-12-31T00:00:00"/>
    <n v="66"/>
    <x v="4"/>
    <n v="0.15"/>
    <x v="1603"/>
    <x v="1657"/>
  </r>
  <r>
    <s v="4HCXZHCRNQSEFUO61UQF"/>
    <x v="3"/>
    <x v="19"/>
    <n v="620"/>
    <x v="265"/>
    <n v="62"/>
    <n v="167.39999999999998"/>
    <d v="2019-12-31T00:00:00"/>
    <n v="75"/>
    <x v="4"/>
    <n v="0.15"/>
    <x v="1604"/>
    <x v="1658"/>
  </r>
  <r>
    <s v="BNO1A8MMWWMOI4FAP241"/>
    <x v="7"/>
    <x v="4"/>
    <n v="2112"/>
    <x v="15"/>
    <n v="63.36"/>
    <n v="570.24000000000012"/>
    <d v="2019-12-31T00:00:00"/>
    <n v="9"/>
    <x v="1"/>
    <n v="8.0000000000000002E-3"/>
    <x v="1605"/>
    <x v="1659"/>
  </r>
  <r>
    <s v="21FX09ABMJRJHSTNWP9Q"/>
    <x v="5"/>
    <x v="0"/>
    <n v="2240"/>
    <x v="355"/>
    <n v="134.4"/>
    <n v="627.20000000000005"/>
    <d v="2019-12-31T00:00:00"/>
    <n v="279"/>
    <x v="0"/>
    <n v="0.25"/>
    <x v="627"/>
    <x v="639"/>
  </r>
  <r>
    <s v="QU5QWP9WCRME59L94AYB"/>
    <x v="1"/>
    <x v="20"/>
    <n v="2400"/>
    <x v="355"/>
    <n v="96"/>
    <n v="840"/>
    <d v="2019-12-31T00:00:00"/>
    <n v="279"/>
    <x v="0"/>
    <n v="0.25"/>
    <x v="926"/>
    <x v="949"/>
  </r>
  <r>
    <s v="9CU50CLMSCUABB7963J1"/>
    <x v="0"/>
    <x v="15"/>
    <n v="150"/>
    <x v="254"/>
    <n v="6"/>
    <n v="22.5"/>
    <d v="2019-12-31T00:00:00"/>
    <n v="137"/>
    <x v="0"/>
    <n v="0.25"/>
    <x v="526"/>
    <x v="534"/>
  </r>
  <r>
    <s v="AS54BJ8DSFAFSHHBKWDO"/>
    <x v="1"/>
    <x v="13"/>
    <n v="1440"/>
    <x v="33"/>
    <n v="230.39999999999998"/>
    <n v="460.79999999999995"/>
    <d v="2019-12-31T00:00:00"/>
    <n v="242"/>
    <x v="0"/>
    <n v="0.25"/>
    <x v="300"/>
    <x v="303"/>
  </r>
  <r>
    <s v="JER4UYEZX7F9WZKP0PSD"/>
    <x v="7"/>
    <x v="13"/>
    <n v="486"/>
    <x v="245"/>
    <n v="19.439999999999998"/>
    <n v="145.80000000000001"/>
    <d v="2019-12-31T00:00:00"/>
    <n v="233"/>
    <x v="0"/>
    <n v="0.25"/>
    <x v="1202"/>
    <x v="1235"/>
  </r>
  <r>
    <s v="0XKVITPYM76D4QDD0HKT"/>
    <x v="5"/>
    <x v="9"/>
    <n v="4560"/>
    <x v="273"/>
    <n v="182.39999999999998"/>
    <n v="684"/>
    <d v="2019-12-31T00:00:00"/>
    <n v="218"/>
    <x v="0"/>
    <n v="0.25"/>
    <x v="941"/>
    <x v="1508"/>
  </r>
  <r>
    <s v="V8V5VIXLK7KB0JH79B4O"/>
    <x v="5"/>
    <x v="3"/>
    <n v="630"/>
    <x v="319"/>
    <n v="18.899999999999999"/>
    <n v="100.8"/>
    <d v="2019-12-31T00:00:00"/>
    <n v="178"/>
    <x v="0"/>
    <n v="0.25"/>
    <x v="1084"/>
    <x v="1112"/>
  </r>
  <r>
    <s v="B09WR87B088JV4PPQNBS"/>
    <x v="0"/>
    <x v="4"/>
    <n v="1900"/>
    <x v="23"/>
    <n v="95"/>
    <n v="513"/>
    <d v="2019-12-31T00:00:00"/>
    <n v="194"/>
    <x v="0"/>
    <n v="0.25"/>
    <x v="1606"/>
    <x v="1660"/>
  </r>
  <r>
    <s v="1ZL246W6R5F5CK8L839Q"/>
    <x v="9"/>
    <x v="5"/>
    <n v="1710"/>
    <x v="192"/>
    <n v="51.3"/>
    <n v="478.8"/>
    <d v="2019-12-31T00:00:00"/>
    <n v="107"/>
    <x v="2"/>
    <n v="0.2"/>
    <x v="1607"/>
    <x v="1661"/>
  </r>
  <r>
    <s v="JZBR5FRHIOTWP90NUN1A"/>
    <x v="5"/>
    <x v="14"/>
    <n v="4340"/>
    <x v="240"/>
    <n v="86.8"/>
    <n v="1128.4000000000001"/>
    <d v="2019-12-31T00:00:00"/>
    <n v="219"/>
    <x v="0"/>
    <n v="0.25"/>
    <x v="1608"/>
    <x v="1662"/>
  </r>
  <r>
    <s v="92TDJKH3HJ112I09AZR4"/>
    <x v="1"/>
    <x v="20"/>
    <n v="3000"/>
    <x v="165"/>
    <n v="60"/>
    <n v="1140"/>
    <d v="2019-12-31T00:00:00"/>
    <n v="183"/>
    <x v="0"/>
    <n v="0.25"/>
    <x v="514"/>
    <x v="521"/>
  </r>
  <r>
    <s v="8GL9MB7XDF7F4AWIDMU9"/>
    <x v="1"/>
    <x v="2"/>
    <n v="3528"/>
    <x v="119"/>
    <n v="352.8"/>
    <n v="1340.6399999999999"/>
    <d v="2019-12-31T00:00:00"/>
    <n v="15"/>
    <x v="1"/>
    <n v="8.0000000000000002E-3"/>
    <x v="1609"/>
    <x v="1663"/>
  </r>
  <r>
    <s v="05SUMRZEKOA6G1M74W99"/>
    <x v="7"/>
    <x v="14"/>
    <n v="1430"/>
    <x v="162"/>
    <n v="214.5"/>
    <n v="700.69999999999993"/>
    <d v="2019-12-31T00:00:00"/>
    <n v="273"/>
    <x v="0"/>
    <n v="0.25"/>
    <x v="1610"/>
    <x v="1664"/>
  </r>
  <r>
    <s v="33TMX84QWCWVB7BTE0K8"/>
    <x v="9"/>
    <x v="13"/>
    <n v="5600"/>
    <x v="181"/>
    <n v="504"/>
    <n v="896"/>
    <d v="2019-12-31T00:00:00"/>
    <n v="209"/>
    <x v="0"/>
    <n v="0.25"/>
    <x v="1611"/>
    <x v="976"/>
  </r>
  <r>
    <s v="TRX9O89B9PLZ7X1Y7PIU"/>
    <x v="3"/>
    <x v="18"/>
    <n v="1920"/>
    <x v="169"/>
    <n v="134.4"/>
    <n v="537.6"/>
    <d v="2019-12-31T00:00:00"/>
    <n v="207"/>
    <x v="0"/>
    <n v="0.25"/>
    <x v="219"/>
    <x v="1665"/>
  </r>
  <r>
    <s v="NBDB4UBDPWP1MACVD9ZV"/>
    <x v="0"/>
    <x v="17"/>
    <n v="720"/>
    <x v="363"/>
    <n v="50.4"/>
    <n v="172.8"/>
    <d v="2019-12-31T00:00:00"/>
    <n v="99"/>
    <x v="2"/>
    <n v="0.2"/>
    <x v="1612"/>
    <x v="841"/>
  </r>
  <r>
    <s v="NNBV3A9V7B1DW6FKYJEY"/>
    <x v="7"/>
    <x v="19"/>
    <n v="2888"/>
    <x v="274"/>
    <n v="548.72"/>
    <n v="1270.72"/>
    <d v="2019-12-31T00:00:00"/>
    <n v="10"/>
    <x v="1"/>
    <n v="8.0000000000000002E-3"/>
    <x v="1613"/>
    <x v="1666"/>
  </r>
  <r>
    <s v="JTWYLNP2UFJZ80O2G0J1"/>
    <x v="5"/>
    <x v="19"/>
    <n v="960"/>
    <x v="108"/>
    <n v="48"/>
    <n v="220.79999999999998"/>
    <d v="2019-12-31T00:00:00"/>
    <n v="351"/>
    <x v="0"/>
    <n v="0.25"/>
    <x v="1581"/>
    <x v="1633"/>
  </r>
  <r>
    <s v="ILNNQ3WBFPKWG3TEWINK"/>
    <x v="5"/>
    <x v="14"/>
    <n v="320"/>
    <x v="279"/>
    <n v="28.799999999999997"/>
    <n v="96"/>
    <d v="2019-12-31T00:00:00"/>
    <n v="42"/>
    <x v="3"/>
    <n v="0.04"/>
    <x v="56"/>
    <x v="57"/>
  </r>
  <r>
    <s v="CVHEN5QHIJUXG188BUJS"/>
    <x v="9"/>
    <x v="9"/>
    <n v="540"/>
    <x v="15"/>
    <n v="32.400000000000006"/>
    <n v="86.4"/>
    <d v="2019-12-31T00:00:00"/>
    <n v="9"/>
    <x v="1"/>
    <n v="8.0000000000000002E-3"/>
    <x v="1614"/>
    <x v="1667"/>
  </r>
  <r>
    <s v="FQY3SXVNJHWHP5P583Y5"/>
    <x v="1"/>
    <x v="18"/>
    <n v="2400"/>
    <x v="173"/>
    <n v="456"/>
    <n v="672"/>
    <d v="2019-12-31T00:00:00"/>
    <n v="97"/>
    <x v="2"/>
    <n v="0.2"/>
    <x v="219"/>
    <x v="221"/>
  </r>
  <r>
    <s v="X5QZ02K6KN4R1X4JBU8V"/>
    <x v="4"/>
    <x v="9"/>
    <n v="4480"/>
    <x v="360"/>
    <n v="224"/>
    <n v="2195.2000000000003"/>
    <d v="2019-12-31T00:00:00"/>
    <n v="265"/>
    <x v="0"/>
    <n v="0.25"/>
    <x v="1522"/>
    <x v="1573"/>
  </r>
  <r>
    <s v="Y1YGQVI22RKNWIL84SVA"/>
    <x v="4"/>
    <x v="14"/>
    <n v="7130"/>
    <x v="9"/>
    <n v="1069.5"/>
    <n v="2352.9"/>
    <d v="2019-12-31T00:00:00"/>
    <n v="166"/>
    <x v="0"/>
    <n v="0.25"/>
    <x v="1615"/>
    <x v="1668"/>
  </r>
  <r>
    <s v="YUSPO8LMX8PA0Y4SJ961"/>
    <x v="1"/>
    <x v="7"/>
    <n v="1430"/>
    <x v="36"/>
    <n v="42.9"/>
    <n v="414.7"/>
    <d v="2019-12-31T00:00:00"/>
    <n v="85"/>
    <x v="4"/>
    <n v="0.15"/>
    <x v="1616"/>
    <x v="1669"/>
  </r>
  <r>
    <s v="IVJ44FJB71DKCZ75Q1MX"/>
    <x v="6"/>
    <x v="0"/>
    <n v="2090"/>
    <x v="86"/>
    <n v="104.5"/>
    <n v="459.79999999999995"/>
    <d v="2019-12-31T00:00:00"/>
    <n v="346"/>
    <x v="0"/>
    <n v="0.25"/>
    <x v="1617"/>
    <x v="1670"/>
  </r>
  <r>
    <s v="4JVCWJGFLJO9EGY9LKT2"/>
    <x v="3"/>
    <x v="0"/>
    <n v="2400"/>
    <x v="77"/>
    <n v="192"/>
    <n v="672"/>
    <d v="2019-12-31T00:00:00"/>
    <n v="130"/>
    <x v="0"/>
    <n v="0.25"/>
    <x v="38"/>
    <x v="38"/>
  </r>
  <r>
    <s v="Q6CPNZWMS7K4NDCOR7V2"/>
    <x v="8"/>
    <x v="1"/>
    <n v="4960"/>
    <x v="100"/>
    <n v="446.4"/>
    <n v="992"/>
    <d v="2019-12-31T00:00:00"/>
    <n v="224"/>
    <x v="0"/>
    <n v="0.25"/>
    <x v="1618"/>
    <x v="1671"/>
  </r>
  <r>
    <s v="MIOBYJ9V4HTV5ECIN9KJ"/>
    <x v="0"/>
    <x v="2"/>
    <n v="4560"/>
    <x v="25"/>
    <n v="456"/>
    <n v="1094.4000000000001"/>
    <d v="2019-12-31T00:00:00"/>
    <n v="198"/>
    <x v="0"/>
    <n v="0.25"/>
    <x v="1045"/>
    <x v="1071"/>
  </r>
  <r>
    <s v="SB45R3LLUCXZF4NNEPFN"/>
    <x v="6"/>
    <x v="6"/>
    <n v="1520"/>
    <x v="129"/>
    <n v="60.8"/>
    <n v="380"/>
    <d v="2019-12-31T00:00:00"/>
    <n v="267"/>
    <x v="0"/>
    <n v="0.25"/>
    <x v="274"/>
    <x v="276"/>
  </r>
  <r>
    <s v="NPR8HYZ53YBI2T7K67GN"/>
    <x v="4"/>
    <x v="15"/>
    <n v="1440"/>
    <x v="213"/>
    <n v="144"/>
    <n v="705.6"/>
    <d v="2019-12-31T00:00:00"/>
    <n v="103"/>
    <x v="2"/>
    <n v="0.2"/>
    <x v="170"/>
    <x v="172"/>
  </r>
  <r>
    <s v="A5VWPAOU9J4V24LCW94L"/>
    <x v="1"/>
    <x v="8"/>
    <n v="1050"/>
    <x v="156"/>
    <n v="157.5"/>
    <n v="304.5"/>
    <d v="2019-12-31T00:00:00"/>
    <n v="6"/>
    <x v="1"/>
    <n v="8.0000000000000002E-3"/>
    <x v="1619"/>
    <x v="1672"/>
  </r>
  <r>
    <s v="QEMGDAG28IZ0GDKWCROB"/>
    <x v="6"/>
    <x v="3"/>
    <n v="4480"/>
    <x v="296"/>
    <n v="403.2"/>
    <n v="1075.2"/>
    <d v="2019-12-31T00:00:00"/>
    <n v="26"/>
    <x v="1"/>
    <n v="8.0000000000000002E-3"/>
    <x v="1620"/>
    <x v="1673"/>
  </r>
  <r>
    <s v="UE6N0PM89YC1UKR8FCZ8"/>
    <x v="3"/>
    <x v="8"/>
    <n v="440"/>
    <x v="251"/>
    <n v="17.600000000000001"/>
    <n v="70.400000000000006"/>
    <d v="2019-12-31T00:00:00"/>
    <n v="90"/>
    <x v="4"/>
    <n v="0.15"/>
    <x v="1299"/>
    <x v="1674"/>
  </r>
  <r>
    <s v="015VLR0GJHFA4VZGTCLU"/>
    <x v="4"/>
    <x v="17"/>
    <n v="5280"/>
    <x v="54"/>
    <n v="580.79999999999995"/>
    <n v="1636.8000000000002"/>
    <d v="2019-12-31T00:00:00"/>
    <n v="320"/>
    <x v="0"/>
    <n v="0.25"/>
    <x v="1251"/>
    <x v="1290"/>
  </r>
  <r>
    <s v="YKNZMSTNWFP2JTC1RFXL"/>
    <x v="0"/>
    <x v="9"/>
    <n v="1330"/>
    <x v="108"/>
    <n v="106.4"/>
    <n v="279.3"/>
    <d v="2019-12-31T00:00:00"/>
    <n v="351"/>
    <x v="0"/>
    <n v="0.25"/>
    <x v="1621"/>
    <x v="1675"/>
  </r>
  <r>
    <s v="PGWQPPRRMZEEW2HHWYY7"/>
    <x v="0"/>
    <x v="5"/>
    <n v="4752"/>
    <x v="196"/>
    <n v="332.64000000000004"/>
    <n v="1330.5600000000002"/>
    <d v="2019-12-31T00:00:00"/>
    <n v="30"/>
    <x v="1"/>
    <n v="8.0000000000000002E-3"/>
    <x v="1622"/>
    <x v="1676"/>
  </r>
  <r>
    <s v="N1Q7L1NE1XN9383Q8W32"/>
    <x v="7"/>
    <x v="2"/>
    <n v="640"/>
    <x v="261"/>
    <n v="121.6"/>
    <n v="307.2"/>
    <d v="2019-12-31T00:00:00"/>
    <n v="206"/>
    <x v="0"/>
    <n v="0.25"/>
    <x v="1623"/>
    <x v="1677"/>
  </r>
  <r>
    <s v="AFAOMRVJVGZDY2E6I4N3"/>
    <x v="8"/>
    <x v="17"/>
    <n v="330"/>
    <x v="343"/>
    <n v="6.6000000000000005"/>
    <n v="85.8"/>
    <d v="2019-12-31T00:00:00"/>
    <n v="122"/>
    <x v="0"/>
    <n v="0.25"/>
    <x v="1624"/>
    <x v="1678"/>
  </r>
  <r>
    <s v="K2Q5TUEQN1V5WCMFJYAS"/>
    <x v="7"/>
    <x v="12"/>
    <n v="720"/>
    <x v="65"/>
    <n v="28.799999999999997"/>
    <n v="187.2"/>
    <d v="2019-12-31T00:00:00"/>
    <n v="312"/>
    <x v="0"/>
    <n v="0.25"/>
    <x v="414"/>
    <x v="418"/>
  </r>
  <r>
    <s v="5HOV45OKPSFYIPDKJSXG"/>
    <x v="1"/>
    <x v="12"/>
    <n v="220"/>
    <x v="331"/>
    <n v="30.8"/>
    <n v="74.800000000000011"/>
    <d v="2019-12-31T00:00:00"/>
    <n v="110"/>
    <x v="2"/>
    <n v="0.2"/>
    <x v="1625"/>
    <x v="1679"/>
  </r>
  <r>
    <s v="7E482QSRZ5DBHFL29POP"/>
    <x v="3"/>
    <x v="19"/>
    <n v="990"/>
    <x v="128"/>
    <n v="9.9"/>
    <n v="188.1"/>
    <d v="2019-12-31T00:00:00"/>
    <n v="71"/>
    <x v="4"/>
    <n v="0.15"/>
    <x v="1626"/>
    <x v="1680"/>
  </r>
  <r>
    <s v="Y8F7DN9V06CB2X2KN1FW"/>
    <x v="7"/>
    <x v="8"/>
    <n v="2025"/>
    <x v="314"/>
    <n v="384.75"/>
    <n v="789.75"/>
    <d v="2019-12-31T00:00:00"/>
    <n v="317"/>
    <x v="0"/>
    <n v="0.25"/>
    <x v="1627"/>
    <x v="1681"/>
  </r>
  <r>
    <s v="QN2M1ASH938QM96O1O3J"/>
    <x v="4"/>
    <x v="0"/>
    <n v="1330"/>
    <x v="74"/>
    <n v="66.5"/>
    <n v="492.1"/>
    <d v="2019-12-31T00:00:00"/>
    <n v="309"/>
    <x v="0"/>
    <n v="0.25"/>
    <x v="1628"/>
    <x v="1682"/>
  </r>
  <r>
    <s v="YY00FHIIMN8TD8LCKCCH"/>
    <x v="2"/>
    <x v="19"/>
    <n v="2970"/>
    <x v="61"/>
    <n v="356.4"/>
    <n v="2405.6999999999998"/>
    <d v="2019-12-31T00:00:00"/>
    <n v="4"/>
    <x v="1"/>
    <n v="8.0000000000000002E-3"/>
    <x v="1629"/>
    <x v="1683"/>
  </r>
  <r>
    <s v="R33KGOVVMCCDXRO1MMT9"/>
    <x v="9"/>
    <x v="15"/>
    <n v="3627"/>
    <x v="183"/>
    <n v="217.61999999999998"/>
    <n v="580.31999999999994"/>
    <d v="2019-12-31T00:00:00"/>
    <n v="94"/>
    <x v="2"/>
    <n v="0.2"/>
    <x v="1630"/>
    <x v="1684"/>
  </r>
  <r>
    <s v="MF0X81LBGCQ1H7VWFYSN"/>
    <x v="1"/>
    <x v="2"/>
    <n v="1200"/>
    <x v="364"/>
    <n v="120"/>
    <n v="444"/>
    <d v="2019-12-31T00:00:00"/>
    <n v="230"/>
    <x v="0"/>
    <n v="0.25"/>
    <x v="1631"/>
    <x v="1685"/>
  </r>
  <r>
    <s v="0AWGFGWBXQJ8E4O3N7NA"/>
    <x v="3"/>
    <x v="21"/>
    <n v="1120"/>
    <x v="40"/>
    <n v="78.400000000000006"/>
    <n v="257.60000000000002"/>
    <d v="2019-12-31T00:00:00"/>
    <n v="269"/>
    <x v="0"/>
    <n v="0.25"/>
    <x v="1632"/>
    <x v="1686"/>
  </r>
  <r>
    <s v="50LBFKT46N0MCM44GTKO"/>
    <x v="4"/>
    <x v="1"/>
    <n v="550"/>
    <x v="92"/>
    <n v="66"/>
    <n v="154"/>
    <d v="2019-12-31T00:00:00"/>
    <n v="168"/>
    <x v="0"/>
    <n v="0.25"/>
    <x v="1633"/>
    <x v="1687"/>
  </r>
  <r>
    <s v="IM7T327SSR5C3UAA5ZW2"/>
    <x v="1"/>
    <x v="18"/>
    <n v="2100"/>
    <x v="131"/>
    <n v="378"/>
    <n v="714"/>
    <d v="2019-12-31T00:00:00"/>
    <n v="146"/>
    <x v="0"/>
    <n v="0.25"/>
    <x v="1297"/>
    <x v="1209"/>
  </r>
  <r>
    <s v="R3IM1HJZ6E3MIMEEHCHL"/>
    <x v="7"/>
    <x v="18"/>
    <n v="600"/>
    <x v="198"/>
    <n v="72"/>
    <n v="246"/>
    <d v="2019-12-31T00:00:00"/>
    <n v="72"/>
    <x v="4"/>
    <n v="0.15"/>
    <x v="1634"/>
    <x v="1688"/>
  </r>
  <r>
    <s v="EVV99SUTATNLURIO71KN"/>
    <x v="5"/>
    <x v="15"/>
    <n v="6160"/>
    <x v="139"/>
    <n v="123.2"/>
    <n v="1047.2"/>
    <d v="2019-12-31T00:00:00"/>
    <n v="332"/>
    <x v="0"/>
    <n v="0.25"/>
    <x v="1635"/>
    <x v="1689"/>
  </r>
  <r>
    <s v="LD1QK7VVNNFHUD7NCSPP"/>
    <x v="7"/>
    <x v="22"/>
    <n v="4760"/>
    <x v="187"/>
    <n v="142.79999999999998"/>
    <n v="1475.6"/>
    <d v="2019-12-31T00:00:00"/>
    <n v="310"/>
    <x v="0"/>
    <n v="0.25"/>
    <x v="1636"/>
    <x v="1690"/>
  </r>
  <r>
    <s v="VKG0OVVQAAWYISITJPKY"/>
    <x v="4"/>
    <x v="0"/>
    <n v="2160"/>
    <x v="262"/>
    <n v="259.20000000000005"/>
    <n v="950.40000000000009"/>
    <d v="2019-12-31T00:00:00"/>
    <n v="7"/>
    <x v="1"/>
    <n v="8.0000000000000002E-3"/>
    <x v="202"/>
    <x v="204"/>
  </r>
  <r>
    <s v="N574ZEB0V8UYNPSLPVC0"/>
    <x v="4"/>
    <x v="6"/>
    <n v="2530"/>
    <x v="62"/>
    <n v="75.900000000000006"/>
    <n v="733.7"/>
    <d v="2019-12-31T00:00:00"/>
    <n v="235"/>
    <x v="0"/>
    <n v="0.25"/>
    <x v="1637"/>
    <x v="1691"/>
  </r>
  <r>
    <s v="DDIJBKOUS35Q78E8VOHJ"/>
    <x v="8"/>
    <x v="20"/>
    <n v="360"/>
    <x v="255"/>
    <n v="32.400000000000006"/>
    <n v="64.800000000000011"/>
    <d v="2019-12-31T00:00:00"/>
    <n v="341"/>
    <x v="0"/>
    <n v="0.25"/>
    <x v="1578"/>
    <x v="1630"/>
  </r>
  <r>
    <s v="F11ZV2Q7TT8YT9SOLNTN"/>
    <x v="0"/>
    <x v="2"/>
    <n v="2430"/>
    <x v="56"/>
    <n v="243"/>
    <n v="558.9"/>
    <d v="2019-12-31T00:00:00"/>
    <n v="244"/>
    <x v="0"/>
    <n v="0.25"/>
    <x v="1638"/>
    <x v="1692"/>
  </r>
  <r>
    <s v="25P7FGDDU6UGEYBHJGHY"/>
    <x v="0"/>
    <x v="3"/>
    <n v="5580"/>
    <x v="61"/>
    <n v="390.6"/>
    <n v="1116"/>
    <d v="2019-12-31T00:00:00"/>
    <n v="4"/>
    <x v="1"/>
    <n v="8.0000000000000002E-3"/>
    <x v="1639"/>
    <x v="1693"/>
  </r>
  <r>
    <s v="YAXSEZMJA0NWKCWCRFMC"/>
    <x v="2"/>
    <x v="21"/>
    <n v="1260"/>
    <x v="62"/>
    <n v="327.59999999999997"/>
    <n v="1096.2"/>
    <d v="2019-12-31T00:00:00"/>
    <n v="235"/>
    <x v="0"/>
    <n v="0.25"/>
    <x v="1640"/>
    <x v="1694"/>
  </r>
  <r>
    <s v="ZMDHEBH717BPI3URF1HR"/>
    <x v="7"/>
    <x v="21"/>
    <n v="3720"/>
    <x v="285"/>
    <n v="744"/>
    <n v="930"/>
    <d v="2019-12-31T00:00:00"/>
    <n v="86"/>
    <x v="4"/>
    <n v="0.15"/>
    <x v="233"/>
    <x v="1695"/>
  </r>
  <r>
    <s v="J57KUME4S0VMSYNJAZN4"/>
    <x v="8"/>
    <x v="2"/>
    <n v="1760"/>
    <x v="19"/>
    <n v="176"/>
    <n v="528"/>
    <d v="2019-12-31T00:00:00"/>
    <n v="48"/>
    <x v="3"/>
    <n v="0.04"/>
    <x v="1641"/>
    <x v="1696"/>
  </r>
  <r>
    <s v="8TB6181KCE4K0GH6XKP2"/>
    <x v="2"/>
    <x v="18"/>
    <n v="1584"/>
    <x v="85"/>
    <n v="63.36"/>
    <n v="776.16"/>
    <d v="2019-12-31T00:00:00"/>
    <n v="117"/>
    <x v="2"/>
    <n v="0.2"/>
    <x v="1642"/>
    <x v="1697"/>
  </r>
  <r>
    <s v="96G3P57841TMHBCVDSDC"/>
    <x v="9"/>
    <x v="11"/>
    <n v="1260"/>
    <x v="256"/>
    <n v="100.8"/>
    <n v="226.8"/>
    <d v="2019-12-31T00:00:00"/>
    <n v="80"/>
    <x v="4"/>
    <n v="0.15"/>
    <x v="1643"/>
    <x v="1698"/>
  </r>
  <r>
    <s v="GMQ1RI5DDFY29YNV3B3U"/>
    <x v="2"/>
    <x v="10"/>
    <n v="180"/>
    <x v="18"/>
    <n v="18"/>
    <n v="106.19999999999999"/>
    <d v="2019-12-31T00:00:00"/>
    <n v="46"/>
    <x v="3"/>
    <n v="0.04"/>
    <x v="1644"/>
    <x v="1699"/>
  </r>
  <r>
    <s v="7CAXJ45BJSBPITJP1YM1"/>
    <x v="6"/>
    <x v="6"/>
    <n v="4256"/>
    <x v="232"/>
    <n v="127.68000000000002"/>
    <n v="1191.68"/>
    <d v="2019-12-31T00:00:00"/>
    <n v="52"/>
    <x v="3"/>
    <n v="0.04"/>
    <x v="1645"/>
    <x v="1700"/>
  </r>
  <r>
    <s v="QMUK7DP0AGAI78AF47E0"/>
    <x v="1"/>
    <x v="19"/>
    <n v="2232"/>
    <x v="18"/>
    <n v="178.56"/>
    <n v="624.96"/>
    <d v="2019-12-31T00:00:00"/>
    <n v="46"/>
    <x v="3"/>
    <n v="0.04"/>
    <x v="1646"/>
    <x v="1701"/>
  </r>
  <r>
    <s v="UNNCQ5352DGSHGPGCBRG"/>
    <x v="6"/>
    <x v="18"/>
    <n v="1500"/>
    <x v="146"/>
    <n v="120"/>
    <n v="315"/>
    <d v="2019-12-31T00:00:00"/>
    <n v="21"/>
    <x v="1"/>
    <n v="8.0000000000000002E-3"/>
    <x v="1647"/>
    <x v="1702"/>
  </r>
  <r>
    <s v="9B17BK89XQ81SWZ78H8L"/>
    <x v="1"/>
    <x v="20"/>
    <n v="2232"/>
    <x v="99"/>
    <n v="133.92000000000002"/>
    <n v="669.60000000000014"/>
    <d v="2019-12-31T00:00:00"/>
    <n v="192"/>
    <x v="0"/>
    <n v="0.25"/>
    <x v="1648"/>
    <x v="1703"/>
  </r>
  <r>
    <s v="72TQPRLZRWNKRLBM4EKU"/>
    <x v="1"/>
    <x v="4"/>
    <n v="2400"/>
    <x v="279"/>
    <n v="240"/>
    <n v="1080"/>
    <d v="2019-12-31T00:00:00"/>
    <n v="42"/>
    <x v="3"/>
    <n v="0.04"/>
    <x v="437"/>
    <x v="1704"/>
  </r>
  <r>
    <s v="5N8QPKP83UJUG187GLTN"/>
    <x v="6"/>
    <x v="18"/>
    <n v="2660"/>
    <x v="240"/>
    <n v="106.4"/>
    <n v="771.4"/>
    <d v="2019-12-31T00:00:00"/>
    <n v="219"/>
    <x v="0"/>
    <n v="0.25"/>
    <x v="1649"/>
    <x v="1705"/>
  </r>
  <r>
    <s v="5ULH1ANK42NQY2FLZ07V"/>
    <x v="0"/>
    <x v="21"/>
    <n v="5270"/>
    <x v="23"/>
    <n v="368.9"/>
    <n v="790.5"/>
    <d v="2019-12-31T00:00:00"/>
    <n v="194"/>
    <x v="0"/>
    <n v="0.25"/>
    <x v="643"/>
    <x v="655"/>
  </r>
  <r>
    <s v="O14PBJ2FOTR7LZTN9O91"/>
    <x v="0"/>
    <x v="18"/>
    <n v="110"/>
    <x v="296"/>
    <n v="1.1000000000000001"/>
    <n v="30.8"/>
    <d v="2019-12-31T00:00:00"/>
    <n v="26"/>
    <x v="1"/>
    <n v="8.0000000000000002E-3"/>
    <x v="1650"/>
    <x v="1706"/>
  </r>
  <r>
    <s v="ZRV3HYTLGKLSJGSGRQRK"/>
    <x v="5"/>
    <x v="0"/>
    <n v="4480"/>
    <x v="342"/>
    <n v="134.4"/>
    <n v="1209.5999999999999"/>
    <d v="2019-12-31T00:00:00"/>
    <n v="131"/>
    <x v="0"/>
    <n v="0.25"/>
    <x v="250"/>
    <x v="252"/>
  </r>
  <r>
    <s v="F9WJC2LYQCXT2OA9LTL9"/>
    <x v="6"/>
    <x v="19"/>
    <n v="6160"/>
    <x v="321"/>
    <n v="246.4"/>
    <n v="1663.1999999999998"/>
    <d v="2019-12-31T00:00:00"/>
    <n v="175"/>
    <x v="0"/>
    <n v="0.25"/>
    <x v="1328"/>
    <x v="1370"/>
  </r>
  <r>
    <s v="785E2J16IYIGIJHYK4V7"/>
    <x v="9"/>
    <x v="18"/>
    <n v="384.00000000000006"/>
    <x v="18"/>
    <n v="3.8400000000000007"/>
    <n v="76.800000000000011"/>
    <d v="2019-12-31T00:00:00"/>
    <n v="46"/>
    <x v="3"/>
    <n v="0.04"/>
    <x v="1651"/>
    <x v="1707"/>
  </r>
  <r>
    <s v="Q8OYGRH75W5BB81R59JK"/>
    <x v="8"/>
    <x v="19"/>
    <n v="1710"/>
    <x v="198"/>
    <n v="85.5"/>
    <n v="359.09999999999997"/>
    <d v="2019-12-31T00:00:00"/>
    <n v="72"/>
    <x v="4"/>
    <n v="0.15"/>
    <x v="1652"/>
    <x v="1708"/>
  </r>
  <r>
    <s v="8EFCK5TA1OP26G0HGMRJ"/>
    <x v="3"/>
    <x v="19"/>
    <n v="1100"/>
    <x v="348"/>
    <n v="33"/>
    <n v="176"/>
    <d v="2019-12-31T00:00:00"/>
    <n v="211"/>
    <x v="0"/>
    <n v="0.25"/>
    <x v="1653"/>
    <x v="1555"/>
  </r>
  <r>
    <s v="C1C56AG6FUCMVIT8MWMO"/>
    <x v="1"/>
    <x v="15"/>
    <n v="1980"/>
    <x v="2"/>
    <n v="376.2"/>
    <n v="693"/>
    <d v="2019-12-31T00:00:00"/>
    <n v="22"/>
    <x v="1"/>
    <n v="8.0000000000000002E-3"/>
    <x v="877"/>
    <x v="900"/>
  </r>
  <r>
    <s v="47G95R0AONS0TVD27DUC"/>
    <x v="3"/>
    <x v="16"/>
    <n v="560"/>
    <x v="3"/>
    <n v="5.6000000000000005"/>
    <n v="145.6"/>
    <d v="2019-12-31T00:00:00"/>
    <n v="306"/>
    <x v="0"/>
    <n v="0.25"/>
    <x v="1654"/>
    <x v="1709"/>
  </r>
  <r>
    <s v="MTDFBY68UQ5V17TWW1IF"/>
    <x v="8"/>
    <x v="21"/>
    <n v="2750"/>
    <x v="315"/>
    <n v="55"/>
    <n v="467.5"/>
    <d v="2019-12-31T00:00:00"/>
    <n v="106"/>
    <x v="2"/>
    <n v="0.2"/>
    <x v="1655"/>
    <x v="1710"/>
  </r>
  <r>
    <s v="Q7KL1MG6EIRBTIE3TUTT"/>
    <x v="9"/>
    <x v="9"/>
    <n v="4200"/>
    <x v="266"/>
    <n v="336"/>
    <n v="630"/>
    <d v="2019-12-31T00:00:00"/>
    <n v="292"/>
    <x v="0"/>
    <n v="0.25"/>
    <x v="1387"/>
    <x v="1430"/>
  </r>
  <r>
    <s v="UWN5SOJ5ABBW7WMSU9BP"/>
    <x v="9"/>
    <x v="9"/>
    <n v="620"/>
    <x v="263"/>
    <n v="6.2"/>
    <n v="93"/>
    <d v="2019-12-31T00:00:00"/>
    <n v="360"/>
    <x v="0"/>
    <n v="0.25"/>
    <x v="209"/>
    <x v="211"/>
  </r>
  <r>
    <s v="F7DJ8PFT37PMVVAXG9YX"/>
    <x v="8"/>
    <x v="14"/>
    <n v="3360"/>
    <x v="220"/>
    <n v="168"/>
    <n v="537.6"/>
    <d v="2019-12-31T00:00:00"/>
    <n v="67"/>
    <x v="4"/>
    <n v="0.15"/>
    <x v="10"/>
    <x v="411"/>
  </r>
  <r>
    <s v="47FELMRAZKI30FP9LKY4"/>
    <x v="4"/>
    <x v="15"/>
    <n v="440"/>
    <x v="125"/>
    <n v="35.200000000000003"/>
    <n v="206.8"/>
    <d v="2019-12-31T00:00:00"/>
    <n v="212"/>
    <x v="0"/>
    <n v="0.25"/>
    <x v="1656"/>
    <x v="1711"/>
  </r>
  <r>
    <s v="73MAB0BVD0CS0A0X5M3N"/>
    <x v="4"/>
    <x v="18"/>
    <n v="480"/>
    <x v="47"/>
    <n v="28.799999999999997"/>
    <n v="240"/>
    <d v="2019-12-31T00:00:00"/>
    <n v="88"/>
    <x v="4"/>
    <n v="0.15"/>
    <x v="39"/>
    <x v="1712"/>
  </r>
  <r>
    <s v="4N6IVFLNUOZTOX3T49LG"/>
    <x v="8"/>
    <x v="12"/>
    <n v="5320"/>
    <x v="364"/>
    <n v="425.6"/>
    <n v="957.6"/>
    <d v="2019-12-31T00:00:00"/>
    <n v="230"/>
    <x v="0"/>
    <n v="0.25"/>
    <x v="530"/>
    <x v="538"/>
  </r>
  <r>
    <s v="LK5BZ5OBGYVGT3GGSGLP"/>
    <x v="3"/>
    <x v="10"/>
    <n v="2250"/>
    <x v="16"/>
    <n v="180"/>
    <n v="517.5"/>
    <d v="2019-12-31T00:00:00"/>
    <n v="241"/>
    <x v="0"/>
    <n v="0.25"/>
    <x v="436"/>
    <x v="440"/>
  </r>
  <r>
    <s v="JBCZBDW40CI64I206VAX"/>
    <x v="2"/>
    <x v="6"/>
    <n v="2170"/>
    <x v="175"/>
    <n v="347.2"/>
    <n v="1822.8"/>
    <d v="2019-12-31T00:00:00"/>
    <n v="29"/>
    <x v="1"/>
    <n v="8.0000000000000002E-3"/>
    <x v="1657"/>
    <x v="1713"/>
  </r>
  <r>
    <s v="EQ4CVTMDBT0R618SBORR"/>
    <x v="3"/>
    <x v="18"/>
    <n v="720"/>
    <x v="116"/>
    <n v="72"/>
    <n v="208.79999999999998"/>
    <d v="2019-12-31T00:00:00"/>
    <n v="77"/>
    <x v="4"/>
    <n v="0.15"/>
    <x v="1658"/>
    <x v="1714"/>
  </r>
  <r>
    <s v="FMD9PKDFLLASW4K8NGJA"/>
    <x v="4"/>
    <x v="10"/>
    <n v="4800"/>
    <x v="308"/>
    <n v="144"/>
    <n v="2400"/>
    <d v="2019-12-31T00:00:00"/>
    <n v="276"/>
    <x v="0"/>
    <n v="0.25"/>
    <x v="1659"/>
    <x v="1715"/>
  </r>
  <r>
    <s v="PIIFXGU7V7J54Y4R3598"/>
    <x v="8"/>
    <x v="8"/>
    <n v="2100"/>
    <x v="145"/>
    <n v="168"/>
    <n v="315"/>
    <d v="2019-12-31T00:00:00"/>
    <n v="280"/>
    <x v="0"/>
    <n v="0.25"/>
    <x v="332"/>
    <x v="335"/>
  </r>
  <r>
    <s v="P7PYAXOKO77HGQ3UTS3J"/>
    <x v="9"/>
    <x v="10"/>
    <n v="1680"/>
    <x v="303"/>
    <n v="16.8"/>
    <n v="470.4"/>
    <d v="2019-12-31T00:00:00"/>
    <n v="95"/>
    <x v="2"/>
    <n v="0.2"/>
    <x v="1660"/>
    <x v="1716"/>
  </r>
  <r>
    <s v="QERMS5GHJA91TZBSHNJ6"/>
    <x v="6"/>
    <x v="14"/>
    <n v="1600"/>
    <x v="333"/>
    <n v="112"/>
    <n v="272"/>
    <d v="2019-12-31T00:00:00"/>
    <n v="263"/>
    <x v="0"/>
    <n v="0.25"/>
    <x v="1661"/>
    <x v="1712"/>
  </r>
  <r>
    <s v="6ZBNN81W9D6PQZTYBHR8"/>
    <x v="5"/>
    <x v="6"/>
    <n v="1870"/>
    <x v="170"/>
    <n v="187"/>
    <n v="374"/>
    <d v="2019-12-31T00:00:00"/>
    <n v="231"/>
    <x v="0"/>
    <n v="0.25"/>
    <x v="1655"/>
    <x v="1717"/>
  </r>
  <r>
    <s v="4XXGNQS2C4JDKJEFZ4XE"/>
    <x v="5"/>
    <x v="15"/>
    <n v="1870"/>
    <x v="311"/>
    <n v="187"/>
    <n v="467.5"/>
    <d v="2019-12-31T00:00:00"/>
    <n v="101"/>
    <x v="2"/>
    <n v="0.2"/>
    <x v="1655"/>
    <x v="1710"/>
  </r>
  <r>
    <s v="AX3C20HU55SYJ21D70I9"/>
    <x v="9"/>
    <x v="22"/>
    <n v="2280"/>
    <x v="21"/>
    <n v="182.39999999999998"/>
    <n v="433.2"/>
    <d v="2019-12-31T00:00:00"/>
    <n v="353"/>
    <x v="0"/>
    <n v="0.25"/>
    <x v="1249"/>
    <x v="1288"/>
  </r>
  <r>
    <s v="W8NB6FFICCUTIT0U3KQA"/>
    <x v="5"/>
    <x v="18"/>
    <n v="2070"/>
    <x v="318"/>
    <n v="207"/>
    <n v="558.9"/>
    <d v="2019-12-31T00:00:00"/>
    <n v="232"/>
    <x v="0"/>
    <n v="0.25"/>
    <x v="1638"/>
    <x v="1692"/>
  </r>
  <r>
    <s v="7ZQF0HC2R4F5QDOG0WK2"/>
    <x v="8"/>
    <x v="7"/>
    <n v="3640"/>
    <x v="25"/>
    <n v="254.8"/>
    <n v="982.8"/>
    <d v="2019-12-31T00:00:00"/>
    <n v="198"/>
    <x v="0"/>
    <n v="0.25"/>
    <x v="1662"/>
    <x v="1718"/>
  </r>
  <r>
    <s v="SSY4081J4GRYMP9WW5Y2"/>
    <x v="1"/>
    <x v="6"/>
    <n v="3640"/>
    <x v="87"/>
    <n v="436.8"/>
    <n v="1419.6000000000001"/>
    <d v="2019-12-31T00:00:00"/>
    <n v="36"/>
    <x v="3"/>
    <n v="0.04"/>
    <x v="1663"/>
    <x v="1719"/>
  </r>
  <r>
    <s v="L8FOSGBE2N68UE6SAZ9B"/>
    <x v="8"/>
    <x v="14"/>
    <n v="2394"/>
    <x v="335"/>
    <n v="191.52"/>
    <n v="646.38000000000011"/>
    <d v="2019-12-31T00:00:00"/>
    <n v="249"/>
    <x v="0"/>
    <n v="0.25"/>
    <x v="1081"/>
    <x v="1109"/>
  </r>
  <r>
    <s v="NON63OFK4RLZW6KJG8SP"/>
    <x v="0"/>
    <x v="20"/>
    <n v="360"/>
    <x v="126"/>
    <n v="18"/>
    <n v="72"/>
    <d v="2019-12-31T00:00:00"/>
    <n v="223"/>
    <x v="0"/>
    <n v="0.25"/>
    <x v="1082"/>
    <x v="1110"/>
  </r>
  <r>
    <s v="1SKPRA33L5PQWYKRHOSW"/>
    <x v="1"/>
    <x v="16"/>
    <n v="1980"/>
    <x v="1"/>
    <n v="39.6"/>
    <n v="732.6"/>
    <d v="2019-12-31T00:00:00"/>
    <n v="345"/>
    <x v="0"/>
    <n v="0.25"/>
    <x v="37"/>
    <x v="37"/>
  </r>
  <r>
    <s v="YWK9X8L9URGLELV2HBDC"/>
    <x v="7"/>
    <x v="6"/>
    <n v="5520"/>
    <x v="48"/>
    <n v="441.59999999999997"/>
    <n v="2484"/>
    <d v="2019-12-31T00:00:00"/>
    <n v="185"/>
    <x v="0"/>
    <n v="0.25"/>
    <x v="1664"/>
    <x v="1720"/>
  </r>
  <r>
    <s v="ILW8080SYJ0TA2W0GU2H"/>
    <x v="9"/>
    <x v="5"/>
    <n v="4960"/>
    <x v="223"/>
    <n v="99.2"/>
    <n v="1488"/>
    <d v="2019-12-31T00:00:00"/>
    <n v="173"/>
    <x v="0"/>
    <n v="0.25"/>
    <x v="1665"/>
    <x v="1721"/>
  </r>
  <r>
    <s v="RE85HCOO0DEKDGAN0XZL"/>
    <x v="7"/>
    <x v="5"/>
    <n v="2376"/>
    <x v="23"/>
    <n v="308.88"/>
    <n v="997.91999999999985"/>
    <d v="2019-12-31T00:00:00"/>
    <n v="194"/>
    <x v="0"/>
    <n v="0.25"/>
    <x v="1666"/>
    <x v="1722"/>
  </r>
  <r>
    <s v="V7GS3JZ20HBUMR7O3IVC"/>
    <x v="6"/>
    <x v="12"/>
    <n v="1120"/>
    <x v="105"/>
    <n v="78.400000000000006"/>
    <n v="302.39999999999998"/>
    <d v="2019-12-31T00:00:00"/>
    <n v="81"/>
    <x v="4"/>
    <n v="0.15"/>
    <x v="165"/>
    <x v="167"/>
  </r>
  <r>
    <s v="Y6L8XMLCFW2VDW6RCDTO"/>
    <x v="9"/>
    <x v="0"/>
    <n v="1680"/>
    <x v="318"/>
    <n v="100.8"/>
    <n v="369.6"/>
    <d v="2019-12-31T00:00:00"/>
    <n v="232"/>
    <x v="0"/>
    <n v="0.25"/>
    <x v="447"/>
    <x v="525"/>
  </r>
  <r>
    <s v="ZV3PRP2ZXE49DX1VK6WE"/>
    <x v="6"/>
    <x v="18"/>
    <n v="2200"/>
    <x v="66"/>
    <n v="154"/>
    <n v="528"/>
    <d v="2019-12-31T00:00:00"/>
    <n v="63"/>
    <x v="4"/>
    <n v="0.15"/>
    <x v="232"/>
    <x v="781"/>
  </r>
  <r>
    <s v="KK8Z9U1XQ51NIYAII5XI"/>
    <x v="8"/>
    <x v="16"/>
    <n v="630"/>
    <x v="103"/>
    <n v="37.799999999999997"/>
    <n v="119.7"/>
    <d v="2019-12-31T00:00:00"/>
    <n v="49"/>
    <x v="3"/>
    <n v="0.04"/>
    <x v="1667"/>
    <x v="1723"/>
  </r>
  <r>
    <s v="IIXLZY4WS6X9VEAUPIU1"/>
    <x v="6"/>
    <x v="10"/>
    <n v="880"/>
    <x v="114"/>
    <n v="88"/>
    <n v="255.2"/>
    <d v="2019-12-31T00:00:00"/>
    <n v="177"/>
    <x v="0"/>
    <n v="0.25"/>
    <x v="58"/>
    <x v="59"/>
  </r>
  <r>
    <s v="693LVYQC10YVC22AE9WX"/>
    <x v="0"/>
    <x v="21"/>
    <n v="3450"/>
    <x v="303"/>
    <n v="34.5"/>
    <n v="897"/>
    <d v="2019-12-31T00:00:00"/>
    <n v="95"/>
    <x v="2"/>
    <n v="0.2"/>
    <x v="1668"/>
    <x v="1724"/>
  </r>
  <r>
    <s v="XY4EMJ0NSN3HAC9UZ40E"/>
    <x v="1"/>
    <x v="18"/>
    <n v="576"/>
    <x v="302"/>
    <n v="34.56"/>
    <n v="144"/>
    <d v="2019-12-31T00:00:00"/>
    <n v="301"/>
    <x v="0"/>
    <n v="0.25"/>
    <x v="39"/>
    <x v="39"/>
  </r>
  <r>
    <s v="R5YEIC8JB8X318BY78EQ"/>
    <x v="0"/>
    <x v="16"/>
    <n v="2295"/>
    <x v="307"/>
    <n v="206.55"/>
    <n v="573.75"/>
    <d v="2019-12-31T00:00:00"/>
    <n v="60"/>
    <x v="3"/>
    <n v="0.04"/>
    <x v="90"/>
    <x v="1725"/>
  </r>
  <r>
    <s v="8DVD1PSGE4WJH6S5Z36R"/>
    <x v="7"/>
    <x v="14"/>
    <n v="1680"/>
    <x v="319"/>
    <n v="67.2"/>
    <n v="554.4"/>
    <d v="2019-12-31T00:00:00"/>
    <n v="178"/>
    <x v="0"/>
    <n v="0.25"/>
    <x v="313"/>
    <x v="316"/>
  </r>
  <r>
    <s v="HE5D93YVRWLNUJS20GNF"/>
    <x v="8"/>
    <x v="11"/>
    <n v="2530"/>
    <x v="109"/>
    <n v="151.80000000000001"/>
    <n v="531.30000000000007"/>
    <d v="2019-12-31T00:00:00"/>
    <n v="283"/>
    <x v="0"/>
    <n v="0.25"/>
    <x v="410"/>
    <x v="414"/>
  </r>
  <r>
    <s v="X41KK2IS748YKRYPZSMU"/>
    <x v="2"/>
    <x v="19"/>
    <n v="3360"/>
    <x v="212"/>
    <n v="907.2"/>
    <n v="2553.6000000000004"/>
    <d v="2019-12-31T00:00:00"/>
    <n v="33"/>
    <x v="3"/>
    <n v="0.04"/>
    <x v="1669"/>
    <x v="1726"/>
  </r>
  <r>
    <s v="M8AVNMZ3ZMJB0JA3TP0F"/>
    <x v="8"/>
    <x v="18"/>
    <n v="2640"/>
    <x v="138"/>
    <n v="26.400000000000002"/>
    <n v="554.4"/>
    <d v="2019-12-31T00:00:00"/>
    <n v="165"/>
    <x v="0"/>
    <n v="0.25"/>
    <x v="313"/>
    <x v="316"/>
  </r>
  <r>
    <s v="JRDO9RUD0O0LJAWQPWGJ"/>
    <x v="7"/>
    <x v="20"/>
    <n v="2790"/>
    <x v="190"/>
    <n v="502.2"/>
    <n v="1116"/>
    <d v="2019-12-31T00:00:00"/>
    <n v="148"/>
    <x v="0"/>
    <n v="0.25"/>
    <x v="427"/>
    <x v="431"/>
  </r>
  <r>
    <s v="8IONK7OL63MFG2HX6DV5"/>
    <x v="2"/>
    <x v="8"/>
    <n v="5280"/>
    <x v="148"/>
    <n v="1267.2"/>
    <n v="2376"/>
    <d v="2019-12-31T00:00:00"/>
    <n v="322"/>
    <x v="0"/>
    <n v="0.25"/>
    <x v="1670"/>
    <x v="1727"/>
  </r>
  <r>
    <s v="YYJQH9EC3SKWDB8O1PK6"/>
    <x v="1"/>
    <x v="6"/>
    <n v="190"/>
    <x v="178"/>
    <n v="1.9"/>
    <n v="77.900000000000006"/>
    <d v="2019-12-31T00:00:00"/>
    <n v="145"/>
    <x v="0"/>
    <n v="0.25"/>
    <x v="1671"/>
    <x v="1728"/>
  </r>
  <r>
    <s v="TKE627FTIJLEZ9J5X2Y9"/>
    <x v="0"/>
    <x v="2"/>
    <n v="2565"/>
    <x v="86"/>
    <n v="153.9"/>
    <n v="692.55"/>
    <d v="2019-12-31T00:00:00"/>
    <n v="346"/>
    <x v="0"/>
    <n v="0.25"/>
    <x v="1672"/>
    <x v="1729"/>
  </r>
  <r>
    <s v="3B1J3R895NAZY4D4JF1Z"/>
    <x v="6"/>
    <x v="12"/>
    <n v="513"/>
    <x v="40"/>
    <n v="20.52"/>
    <n v="117.99000000000001"/>
    <d v="2019-12-31T00:00:00"/>
    <n v="269"/>
    <x v="0"/>
    <n v="0.25"/>
    <x v="1673"/>
    <x v="1730"/>
  </r>
  <r>
    <s v="K8ZHD1PJ4MLWIQ9CNYG6"/>
    <x v="1"/>
    <x v="3"/>
    <n v="190"/>
    <x v="10"/>
    <n v="7.6"/>
    <n v="74.099999999999994"/>
    <d v="2019-12-31T00:00:00"/>
    <n v="116"/>
    <x v="2"/>
    <n v="0.2"/>
    <x v="1674"/>
    <x v="1731"/>
  </r>
  <r>
    <s v="DVAF1460DNXAOI221QQI"/>
    <x v="9"/>
    <x v="6"/>
    <n v="1980"/>
    <x v="136"/>
    <n v="178.2"/>
    <n v="554.4"/>
    <d v="2019-12-31T00:00:00"/>
    <n v="114"/>
    <x v="2"/>
    <n v="0.2"/>
    <x v="226"/>
    <x v="1462"/>
  </r>
  <r>
    <s v="01P2FE3RWGLS07DP2BWI"/>
    <x v="4"/>
    <x v="22"/>
    <n v="310"/>
    <x v="115"/>
    <n v="58.9"/>
    <n v="83.699999999999989"/>
    <d v="2019-12-31T00:00:00"/>
    <n v="347"/>
    <x v="0"/>
    <n v="0.25"/>
    <x v="684"/>
    <x v="696"/>
  </r>
  <r>
    <s v="QZNLT87AM8PNUCUKCLQ2"/>
    <x v="9"/>
    <x v="8"/>
    <n v="1485"/>
    <x v="94"/>
    <n v="44.55"/>
    <n v="415.79999999999995"/>
    <d v="2019-12-31T00:00:00"/>
    <n v="115"/>
    <x v="2"/>
    <n v="0.2"/>
    <x v="1675"/>
    <x v="228"/>
  </r>
  <r>
    <s v="H7CIOAPDYET06911HM5W"/>
    <x v="1"/>
    <x v="18"/>
    <n v="1330"/>
    <x v="178"/>
    <n v="172.89999999999998"/>
    <n v="651.70000000000005"/>
    <d v="2019-12-31T00:00:00"/>
    <n v="145"/>
    <x v="0"/>
    <n v="0.25"/>
    <x v="1676"/>
    <x v="1732"/>
  </r>
  <r>
    <s v="A7V45UI4QQ6GA9RB34XI"/>
    <x v="9"/>
    <x v="6"/>
    <n v="5376"/>
    <x v="131"/>
    <n v="161.28"/>
    <n v="1559.0400000000002"/>
    <d v="2019-12-31T00:00:00"/>
    <n v="146"/>
    <x v="0"/>
    <n v="0.25"/>
    <x v="1677"/>
    <x v="1733"/>
  </r>
  <r>
    <s v="NUWNN3SIUZK6Q6ZHDJG6"/>
    <x v="2"/>
    <x v="4"/>
    <n v="675"/>
    <x v="301"/>
    <n v="128.25"/>
    <n v="432"/>
    <d v="2019-12-31T00:00:00"/>
    <n v="18"/>
    <x v="1"/>
    <n v="8.0000000000000002E-3"/>
    <x v="908"/>
    <x v="930"/>
  </r>
  <r>
    <s v="7NNJVZAPEH8DLMDYGHRP"/>
    <x v="4"/>
    <x v="16"/>
    <n v="1080"/>
    <x v="126"/>
    <n v="183.6"/>
    <n v="475.20000000000005"/>
    <d v="2019-12-31T00:00:00"/>
    <n v="223"/>
    <x v="0"/>
    <n v="0.25"/>
    <x v="720"/>
    <x v="734"/>
  </r>
  <r>
    <s v="WQL9J2SUPLGBNG694R3I"/>
    <x v="1"/>
    <x v="11"/>
    <n v="3300"/>
    <x v="2"/>
    <n v="462"/>
    <n v="1320"/>
    <d v="2019-12-31T00:00:00"/>
    <n v="22"/>
    <x v="1"/>
    <n v="8.0000000000000002E-3"/>
    <x v="1299"/>
    <x v="1340"/>
  </r>
  <r>
    <s v="GHCS5KMIX1PHNBW2ACWH"/>
    <x v="6"/>
    <x v="7"/>
    <n v="2700"/>
    <x v="4"/>
    <n v="162"/>
    <n v="486"/>
    <d v="2019-12-31T00:00:00"/>
    <n v="108"/>
    <x v="2"/>
    <n v="0.2"/>
    <x v="344"/>
    <x v="519"/>
  </r>
  <r>
    <s v="PVR2Y66PCPN6SF88GEI5"/>
    <x v="3"/>
    <x v="20"/>
    <n v="3300"/>
    <x v="281"/>
    <n v="99"/>
    <n v="825"/>
    <d v="2019-12-31T00:00:00"/>
    <n v="11"/>
    <x v="1"/>
    <n v="8.0000000000000002E-3"/>
    <x v="736"/>
    <x v="751"/>
  </r>
  <r>
    <s v="RKRUZ496TF60XRMLQ6EG"/>
    <x v="3"/>
    <x v="16"/>
    <n v="1040"/>
    <x v="313"/>
    <n v="10.4"/>
    <n v="197.60000000000002"/>
    <d v="2019-12-31T00:00:00"/>
    <n v="64"/>
    <x v="4"/>
    <n v="0.15"/>
    <x v="1493"/>
    <x v="1734"/>
  </r>
  <r>
    <s v="LB2AUVOUTXECJXB08Y1W"/>
    <x v="6"/>
    <x v="6"/>
    <n v="1980"/>
    <x v="201"/>
    <n v="198"/>
    <n v="495"/>
    <d v="2019-12-31T00:00:00"/>
    <n v="57"/>
    <x v="3"/>
    <n v="0.04"/>
    <x v="772"/>
    <x v="1735"/>
  </r>
  <r>
    <s v="IAH5UOMMP73PJ69PJ48L"/>
    <x v="8"/>
    <x v="2"/>
    <n v="5040"/>
    <x v="314"/>
    <n v="151.19999999999999"/>
    <n v="1108.8"/>
    <d v="2019-12-31T00:00:00"/>
    <n v="317"/>
    <x v="0"/>
    <n v="0.25"/>
    <x v="894"/>
    <x v="918"/>
  </r>
  <r>
    <s v="0IROETALI8DJ920K4Z71"/>
    <x v="4"/>
    <x v="5"/>
    <n v="360"/>
    <x v="245"/>
    <n v="10.8"/>
    <n v="147.6"/>
    <d v="2019-12-31T00:00:00"/>
    <n v="233"/>
    <x v="0"/>
    <n v="0.25"/>
    <x v="1634"/>
    <x v="1736"/>
  </r>
  <r>
    <s v="3PAN0R2BOTSB6ISPHGUC"/>
    <x v="6"/>
    <x v="4"/>
    <n v="6510"/>
    <x v="74"/>
    <n v="585.90000000000009"/>
    <n v="1367.1000000000001"/>
    <d v="2019-12-31T00:00:00"/>
    <n v="309"/>
    <x v="0"/>
    <n v="0.25"/>
    <x v="1678"/>
    <x v="1737"/>
  </r>
  <r>
    <s v="7ZQ69384E51K5WSG1E28"/>
    <x v="4"/>
    <x v="19"/>
    <n v="1368"/>
    <x v="173"/>
    <n v="218.88000000000002"/>
    <n v="383.04"/>
    <d v="2019-12-31T00:00:00"/>
    <n v="97"/>
    <x v="2"/>
    <n v="0.2"/>
    <x v="1679"/>
    <x v="1738"/>
  </r>
  <r>
    <s v="TFK73K8UNJDO6WQKGQNU"/>
    <x v="6"/>
    <x v="18"/>
    <n v="2250"/>
    <x v="55"/>
    <n v="180"/>
    <n v="495"/>
    <d v="2019-12-31T00:00:00"/>
    <n v="271"/>
    <x v="0"/>
    <n v="0.25"/>
    <x v="322"/>
    <x v="325"/>
  </r>
  <r>
    <s v="AORQ0LZ8G2R3QDJ5Y5IZ"/>
    <x v="2"/>
    <x v="13"/>
    <n v="1320"/>
    <x v="228"/>
    <n v="118.80000000000001"/>
    <n v="1201.2"/>
    <d v="2019-12-31T00:00:00"/>
    <n v="83"/>
    <x v="4"/>
    <n v="0.15"/>
    <x v="1680"/>
    <x v="1739"/>
  </r>
  <r>
    <s v="RLOVY01WKNFE3JQTG3Z8"/>
    <x v="8"/>
    <x v="0"/>
    <n v="1344"/>
    <x v="282"/>
    <n v="53.760000000000005"/>
    <n v="215.04000000000002"/>
    <d v="2019-12-31T00:00:00"/>
    <n v="157"/>
    <x v="0"/>
    <n v="0.25"/>
    <x v="1582"/>
    <x v="1740"/>
  </r>
  <r>
    <s v="7HLKFI6EIL4UXJ22V1KY"/>
    <x v="0"/>
    <x v="7"/>
    <n v="224.00000000000003"/>
    <x v="43"/>
    <n v="17.920000000000002"/>
    <n v="51.52"/>
    <d v="2019-12-31T00:00:00"/>
    <n v="162"/>
    <x v="0"/>
    <n v="0.25"/>
    <x v="1681"/>
    <x v="1741"/>
  </r>
  <r>
    <s v="VECPMTTBH2JQNJ42AJHU"/>
    <x v="9"/>
    <x v="13"/>
    <n v="450"/>
    <x v="81"/>
    <n v="13.5"/>
    <n v="135"/>
    <d v="2019-12-31T00:00:00"/>
    <n v="65"/>
    <x v="4"/>
    <n v="0.15"/>
    <x v="830"/>
    <x v="1742"/>
  </r>
  <r>
    <s v="12AJ60OQL1EA9B29VSPD"/>
    <x v="6"/>
    <x v="13"/>
    <n v="2640"/>
    <x v="14"/>
    <n v="184.8"/>
    <n v="528"/>
    <d v="2019-12-31T00:00:00"/>
    <n v="331"/>
    <x v="0"/>
    <n v="0.25"/>
    <x v="117"/>
    <x v="119"/>
  </r>
  <r>
    <s v="1IL49ZX0KI33UTC16GS4"/>
    <x v="7"/>
    <x v="6"/>
    <n v="405"/>
    <x v="291"/>
    <n v="16.200000000000003"/>
    <n v="117.44999999999999"/>
    <d v="2019-12-31T00:00:00"/>
    <n v="327"/>
    <x v="0"/>
    <n v="0.25"/>
    <x v="1682"/>
    <x v="1743"/>
  </r>
  <r>
    <s v="V14FD72SFQSHE0JPEW1Q"/>
    <x v="9"/>
    <x v="6"/>
    <n v="2565"/>
    <x v="16"/>
    <n v="256.5"/>
    <n v="743.85"/>
    <d v="2019-12-31T00:00:00"/>
    <n v="241"/>
    <x v="0"/>
    <n v="0.25"/>
    <x v="1683"/>
    <x v="1744"/>
  </r>
  <r>
    <s v="0IB6FHP8OCW8I5HGOWRV"/>
    <x v="1"/>
    <x v="14"/>
    <n v="1344"/>
    <x v="106"/>
    <n v="40.32"/>
    <n v="618.24"/>
    <d v="2019-12-31T00:00:00"/>
    <n v="1"/>
    <x v="1"/>
    <n v="8.0000000000000002E-3"/>
    <x v="1684"/>
    <x v="1745"/>
  </r>
  <r>
    <s v="5SAMFTTCSJREUVIS8XQC"/>
    <x v="2"/>
    <x v="3"/>
    <n v="1520"/>
    <x v="222"/>
    <n v="440.79999999999995"/>
    <n v="1322.4"/>
    <d v="2019-12-31T00:00:00"/>
    <n v="84"/>
    <x v="4"/>
    <n v="0.15"/>
    <x v="1685"/>
    <x v="1746"/>
  </r>
  <r>
    <s v="REW8WV18P09UIVQ1KZOW"/>
    <x v="1"/>
    <x v="17"/>
    <n v="440"/>
    <x v="347"/>
    <n v="39.6"/>
    <n v="198"/>
    <d v="2019-12-31T00:00:00"/>
    <n v="78"/>
    <x v="4"/>
    <n v="0.15"/>
    <x v="1686"/>
    <x v="1414"/>
  </r>
  <r>
    <s v="WS5TOAYNFY1JNEDEEJXS"/>
    <x v="5"/>
    <x v="19"/>
    <n v="2640"/>
    <x v="106"/>
    <n v="26.400000000000002"/>
    <n v="554.4"/>
    <d v="2019-12-31T00:00:00"/>
    <n v="1"/>
    <x v="1"/>
    <n v="8.0000000000000002E-3"/>
    <x v="1687"/>
    <x v="1747"/>
  </r>
  <r>
    <s v="2JHKBZSROY1GOVLRE7K2"/>
    <x v="7"/>
    <x v="1"/>
    <n v="3600"/>
    <x v="19"/>
    <n v="108"/>
    <n v="1296"/>
    <d v="2019-12-31T00:00:00"/>
    <n v="48"/>
    <x v="3"/>
    <n v="0.04"/>
    <x v="1147"/>
    <x v="1748"/>
  </r>
  <r>
    <s v="928BVHCM6FQ4ST9N9CA6"/>
    <x v="7"/>
    <x v="9"/>
    <n v="1680"/>
    <x v="219"/>
    <n v="184.8"/>
    <n v="621.59999999999991"/>
    <d v="2019-12-31T00:00:00"/>
    <n v="252"/>
    <x v="0"/>
    <n v="0.25"/>
    <x v="1688"/>
    <x v="1749"/>
  </r>
  <r>
    <s v="R002YISNZCDPISG99GIF"/>
    <x v="3"/>
    <x v="12"/>
    <n v="1560"/>
    <x v="304"/>
    <n v="46.8"/>
    <n v="280.79999999999995"/>
    <d v="2019-12-31T00:00:00"/>
    <n v="296"/>
    <x v="0"/>
    <n v="0.25"/>
    <x v="6"/>
    <x v="6"/>
  </r>
  <r>
    <s v="IIABW1C35UAVOI288WYK"/>
    <x v="2"/>
    <x v="15"/>
    <n v="1680"/>
    <x v="92"/>
    <n v="386.4"/>
    <n v="1125.5999999999999"/>
    <d v="2019-12-31T00:00:00"/>
    <n v="168"/>
    <x v="0"/>
    <n v="0.25"/>
    <x v="1689"/>
    <x v="1750"/>
  </r>
  <r>
    <s v="63DE91SE0WSRR9HPR2HF"/>
    <x v="8"/>
    <x v="4"/>
    <n v="160"/>
    <x v="243"/>
    <n v="1.6"/>
    <n v="35.200000000000003"/>
    <d v="2019-12-31T00:00:00"/>
    <n v="51"/>
    <x v="3"/>
    <n v="0.04"/>
    <x v="1690"/>
    <x v="1751"/>
  </r>
  <r>
    <s v="UH2TUAE10JJV4BEXXN0J"/>
    <x v="9"/>
    <x v="19"/>
    <n v="5208.0000000000009"/>
    <x v="223"/>
    <n v="520.80000000000018"/>
    <n v="1458.2400000000002"/>
    <d v="2019-12-31T00:00:00"/>
    <n v="173"/>
    <x v="0"/>
    <n v="0.25"/>
    <x v="1691"/>
    <x v="1752"/>
  </r>
  <r>
    <s v="4YH4X8KJHUG4GCMAKFQD"/>
    <x v="7"/>
    <x v="12"/>
    <n v="110"/>
    <x v="113"/>
    <n v="12.1"/>
    <n v="44"/>
    <d v="2019-12-31T00:00:00"/>
    <n v="182"/>
    <x v="0"/>
    <n v="0.25"/>
    <x v="1692"/>
    <x v="1753"/>
  </r>
  <r>
    <s v="ZC8WMX3RTFHWUPILPW1U"/>
    <x v="3"/>
    <x v="9"/>
    <n v="4480"/>
    <x v="148"/>
    <n v="268.8"/>
    <n v="1299.1999999999998"/>
    <d v="2019-12-31T00:00:00"/>
    <n v="322"/>
    <x v="0"/>
    <n v="0.25"/>
    <x v="1693"/>
    <x v="1754"/>
  </r>
  <r>
    <s v="JP2QOZSMC795C5L98BBH"/>
    <x v="0"/>
    <x v="20"/>
    <n v="2420"/>
    <x v="110"/>
    <n v="72.599999999999994"/>
    <n v="580.79999999999995"/>
    <d v="2019-12-31T00:00:00"/>
    <n v="260"/>
    <x v="0"/>
    <n v="0.25"/>
    <x v="50"/>
    <x v="50"/>
  </r>
  <r>
    <s v="NFZ8MM3PVIPJVGN55XYB"/>
    <x v="4"/>
    <x v="7"/>
    <n v="1840"/>
    <x v="189"/>
    <n v="220.79999999999998"/>
    <n v="552"/>
    <d v="2019-12-31T00:00:00"/>
    <n v="14"/>
    <x v="1"/>
    <n v="8.0000000000000002E-3"/>
    <x v="1694"/>
    <x v="1755"/>
  </r>
  <r>
    <s v="H77QHKXCGLQCQW92I2DO"/>
    <x v="3"/>
    <x v="6"/>
    <n v="1520"/>
    <x v="167"/>
    <n v="136.80000000000001"/>
    <n v="334.4"/>
    <d v="2019-12-31T00:00:00"/>
    <n v="287"/>
    <x v="0"/>
    <n v="0.25"/>
    <x v="885"/>
    <x v="909"/>
  </r>
  <r>
    <s v="GOKMHOX33DD6M58SH416"/>
    <x v="8"/>
    <x v="17"/>
    <n v="2250"/>
    <x v="54"/>
    <n v="45"/>
    <n v="337.5"/>
    <d v="2019-12-31T00:00:00"/>
    <n v="320"/>
    <x v="0"/>
    <n v="0.25"/>
    <x v="1695"/>
    <x v="1756"/>
  </r>
  <r>
    <s v="EXZ64JE2NVKM81IM40VZ"/>
    <x v="4"/>
    <x v="12"/>
    <n v="1728"/>
    <x v="218"/>
    <n v="241.92000000000004"/>
    <n v="794.88"/>
    <d v="2019-12-31T00:00:00"/>
    <n v="119"/>
    <x v="2"/>
    <n v="0.2"/>
    <x v="1696"/>
    <x v="1757"/>
  </r>
  <r>
    <s v="D7C64Q1A0XBIJ1RLFC5J"/>
    <x v="5"/>
    <x v="15"/>
    <n v="768.00000000000011"/>
    <x v="185"/>
    <n v="53.760000000000012"/>
    <n v="115.20000000000003"/>
    <d v="2019-12-31T00:00:00"/>
    <n v="272"/>
    <x v="0"/>
    <n v="0.25"/>
    <x v="1697"/>
    <x v="1758"/>
  </r>
  <r>
    <s v="FISJE4P5D46641PMZZTC"/>
    <x v="7"/>
    <x v="2"/>
    <n v="450"/>
    <x v="123"/>
    <n v="67.5"/>
    <n v="175.5"/>
    <d v="2019-12-31T00:00:00"/>
    <n v="314"/>
    <x v="0"/>
    <n v="0.25"/>
    <x v="625"/>
    <x v="636"/>
  </r>
  <r>
    <s v="NY94OZR1ONQF8YPKMQMB"/>
    <x v="8"/>
    <x v="9"/>
    <n v="1170"/>
    <x v="245"/>
    <n v="11.7"/>
    <n v="175.5"/>
    <d v="2019-12-31T00:00:00"/>
    <n v="233"/>
    <x v="0"/>
    <n v="0.25"/>
    <x v="625"/>
    <x v="636"/>
  </r>
  <r>
    <s v="MT5BE01YFCC77SJIFP5Y"/>
    <x v="9"/>
    <x v="14"/>
    <n v="950"/>
    <x v="358"/>
    <n v="19"/>
    <n v="228"/>
    <d v="2019-12-31T00:00:00"/>
    <n v="214"/>
    <x v="0"/>
    <n v="0.25"/>
    <x v="247"/>
    <x v="249"/>
  </r>
  <r>
    <s v="PGFRW301C960N044SAYP"/>
    <x v="9"/>
    <x v="22"/>
    <n v="4536"/>
    <x v="103"/>
    <n v="45.360000000000007"/>
    <n v="1179.3600000000001"/>
    <d v="2019-12-31T00:00:00"/>
    <n v="49"/>
    <x v="3"/>
    <n v="0.04"/>
    <x v="1698"/>
    <x v="1759"/>
  </r>
  <r>
    <s v="8AE8055171HD0XCPKIX1"/>
    <x v="9"/>
    <x v="0"/>
    <n v="480"/>
    <x v="238"/>
    <n v="38.4"/>
    <n v="81.599999999999994"/>
    <d v="2019-12-31T00:00:00"/>
    <n v="291"/>
    <x v="0"/>
    <n v="0.25"/>
    <x v="1699"/>
    <x v="1760"/>
  </r>
  <r>
    <s v="2356KSEENE691G51IVXU"/>
    <x v="3"/>
    <x v="0"/>
    <n v="2200"/>
    <x v="129"/>
    <n v="110"/>
    <n v="484"/>
    <d v="2019-12-31T00:00:00"/>
    <n v="267"/>
    <x v="0"/>
    <n v="0.25"/>
    <x v="1700"/>
    <x v="1761"/>
  </r>
  <r>
    <s v="58PNM2SE7S1O56782GDQ"/>
    <x v="0"/>
    <x v="17"/>
    <n v="180"/>
    <x v="309"/>
    <n v="18"/>
    <n v="50.4"/>
    <d v="2019-12-31T00:00:00"/>
    <n v="50"/>
    <x v="3"/>
    <n v="0.04"/>
    <x v="1701"/>
    <x v="1762"/>
  </r>
  <r>
    <s v="JMA4ZH6O2NZ6WWUGIXPM"/>
    <x v="8"/>
    <x v="21"/>
    <n v="80"/>
    <x v="94"/>
    <n v="4.8"/>
    <n v="20.8"/>
    <d v="2019-12-31T00:00:00"/>
    <n v="115"/>
    <x v="2"/>
    <n v="0.2"/>
    <x v="1702"/>
    <x v="1763"/>
  </r>
  <r>
    <s v="FM4KVAYSGEK4DMLEJNLL"/>
    <x v="8"/>
    <x v="16"/>
    <n v="2750"/>
    <x v="342"/>
    <n v="137.5"/>
    <n v="632.5"/>
    <d v="2019-12-31T00:00:00"/>
    <n v="131"/>
    <x v="0"/>
    <n v="0.25"/>
    <x v="1703"/>
    <x v="1764"/>
  </r>
  <r>
    <s v="541I99CSJJO4M4Z6J378"/>
    <x v="0"/>
    <x v="20"/>
    <n v="3024.0000000000005"/>
    <x v="284"/>
    <n v="211.68000000000004"/>
    <n v="816.48000000000013"/>
    <d v="2019-12-31T00:00:00"/>
    <n v="286"/>
    <x v="0"/>
    <n v="0.25"/>
    <x v="1704"/>
    <x v="1765"/>
  </r>
  <r>
    <s v="M8F2IA82ZA3099H32M1L"/>
    <x v="9"/>
    <x v="3"/>
    <n v="3240"/>
    <x v="52"/>
    <n v="194.4"/>
    <n v="810"/>
    <d v="2019-12-31T00:00:00"/>
    <n v="39"/>
    <x v="3"/>
    <n v="0.04"/>
    <x v="1705"/>
    <x v="1766"/>
  </r>
  <r>
    <s v="WVWZQHM8ZJEDUJWMFQY3"/>
    <x v="8"/>
    <x v="14"/>
    <n v="360"/>
    <x v="166"/>
    <n v="36"/>
    <n v="97.2"/>
    <d v="2019-12-31T00:00:00"/>
    <n v="357"/>
    <x v="0"/>
    <n v="0.25"/>
    <x v="1567"/>
    <x v="1620"/>
  </r>
  <r>
    <s v="J9K3DVI2HG6MVPDJ2RTM"/>
    <x v="0"/>
    <x v="2"/>
    <n v="6160"/>
    <x v="207"/>
    <n v="554.4"/>
    <n v="1108.8"/>
    <d v="2019-12-31T00:00:00"/>
    <n v="141"/>
    <x v="0"/>
    <n v="0.25"/>
    <x v="894"/>
    <x v="918"/>
  </r>
  <r>
    <s v="0QPNEPLHMW3H9DMBWDM3"/>
    <x v="0"/>
    <x v="3"/>
    <n v="280"/>
    <x v="138"/>
    <n v="28"/>
    <n v="84"/>
    <d v="2019-12-31T00:00:00"/>
    <n v="165"/>
    <x v="0"/>
    <n v="0.25"/>
    <x v="379"/>
    <x v="383"/>
  </r>
  <r>
    <s v="I28QZUJ2DY4GWJIUFY5X"/>
    <x v="7"/>
    <x v="13"/>
    <n v="5859"/>
    <x v="104"/>
    <n v="1054.6199999999999"/>
    <n v="1874.88"/>
    <d v="2019-12-31T00:00:00"/>
    <n v="340"/>
    <x v="0"/>
    <n v="0.25"/>
    <x v="1706"/>
    <x v="1767"/>
  </r>
  <r>
    <s v="VK34LCR76E6JOINHWEV2"/>
    <x v="3"/>
    <x v="6"/>
    <n v="6138.0000000000009"/>
    <x v="239"/>
    <n v="61.38000000000001"/>
    <n v="1657.2600000000002"/>
    <d v="2019-12-31T00:00:00"/>
    <n v="315"/>
    <x v="0"/>
    <n v="0.25"/>
    <x v="1707"/>
    <x v="1768"/>
  </r>
  <r>
    <s v="8YY0DU3HGFH6JMI5LEIR"/>
    <x v="3"/>
    <x v="18"/>
    <n v="240"/>
    <x v="89"/>
    <n v="4.8"/>
    <n v="40.799999999999997"/>
    <d v="2019-12-31T00:00:00"/>
    <n v="143"/>
    <x v="0"/>
    <n v="0.25"/>
    <x v="1708"/>
    <x v="1769"/>
  </r>
  <r>
    <s v="7KXX80UCJJ9U7MM448IN"/>
    <x v="6"/>
    <x v="13"/>
    <n v="600"/>
    <x v="238"/>
    <n v="54"/>
    <n v="102"/>
    <d v="2019-12-31T00:00:00"/>
    <n v="291"/>
    <x v="0"/>
    <n v="0.25"/>
    <x v="14"/>
    <x v="14"/>
  </r>
  <r>
    <s v="PYPC4V5CB0DAJ1E024T8"/>
    <x v="2"/>
    <x v="11"/>
    <n v="440"/>
    <x v="196"/>
    <n v="88"/>
    <n v="334.4"/>
    <d v="2019-12-31T00:00:00"/>
    <n v="30"/>
    <x v="1"/>
    <n v="8.0000000000000002E-3"/>
    <x v="1709"/>
    <x v="1770"/>
  </r>
  <r>
    <s v="XW7CC0V0H5045HL7L35P"/>
    <x v="2"/>
    <x v="3"/>
    <n v="2280"/>
    <x v="305"/>
    <n v="364.79999999999995"/>
    <n v="570"/>
    <d v="2019-12-31T00:00:00"/>
    <n v="76"/>
    <x v="4"/>
    <n v="0.15"/>
    <x v="315"/>
    <x v="73"/>
  </r>
  <r>
    <s v="7IWKOK8413OEKR2I0SU9"/>
    <x v="0"/>
    <x v="6"/>
    <n v="1520"/>
    <x v="247"/>
    <n v="76"/>
    <n v="334.4"/>
    <d v="2019-12-31T00:00:00"/>
    <n v="135"/>
    <x v="0"/>
    <n v="0.25"/>
    <x v="885"/>
    <x v="909"/>
  </r>
  <r>
    <s v="TUD5DJSSH0OJ4PDAROGN"/>
    <x v="9"/>
    <x v="0"/>
    <n v="1400"/>
    <x v="143"/>
    <n v="70"/>
    <n v="210"/>
    <d v="2019-12-31T00:00:00"/>
    <n v="184"/>
    <x v="0"/>
    <n v="0.25"/>
    <x v="1710"/>
    <x v="1771"/>
  </r>
  <r>
    <s v="G2BPKQJPLBAFNENJEA0F"/>
    <x v="8"/>
    <x v="20"/>
    <n v="1980"/>
    <x v="85"/>
    <n v="158.4"/>
    <n v="514.79999999999995"/>
    <d v="2019-12-31T00:00:00"/>
    <n v="117"/>
    <x v="2"/>
    <n v="0.2"/>
    <x v="1592"/>
    <x v="1643"/>
  </r>
  <r>
    <s v="J20UG2O783EMGDS1GTT8"/>
    <x v="9"/>
    <x v="1"/>
    <n v="4760"/>
    <x v="80"/>
    <n v="95.199999999999989"/>
    <n v="1190"/>
    <d v="2019-12-31T00:00:00"/>
    <n v="363"/>
    <x v="0"/>
    <n v="0.25"/>
    <x v="1711"/>
    <x v="1772"/>
  </r>
  <r>
    <s v="VPD4HBPRDDF7KWZAU4NU"/>
    <x v="8"/>
    <x v="9"/>
    <n v="3990"/>
    <x v="92"/>
    <n v="199.5"/>
    <n v="997.5"/>
    <d v="2019-12-31T00:00:00"/>
    <n v="168"/>
    <x v="0"/>
    <n v="0.25"/>
    <x v="750"/>
    <x v="765"/>
  </r>
  <r>
    <s v="C7WT71UHYH778ODNQYQY"/>
    <x v="9"/>
    <x v="9"/>
    <n v="1840"/>
    <x v="87"/>
    <n v="92"/>
    <n v="552"/>
    <d v="2019-12-31T00:00:00"/>
    <n v="36"/>
    <x v="3"/>
    <n v="0.04"/>
    <x v="700"/>
    <x v="1773"/>
  </r>
  <r>
    <s v="VQYEVGTRLP5ELIHGA9AU"/>
    <x v="8"/>
    <x v="17"/>
    <n v="480"/>
    <x v="27"/>
    <n v="43.2"/>
    <n v="100.8"/>
    <d v="2019-12-31T00:00:00"/>
    <n v="120"/>
    <x v="2"/>
    <n v="0.2"/>
    <x v="531"/>
    <x v="1774"/>
  </r>
  <r>
    <s v="FW80C8LN35XV0HHYFCK1"/>
    <x v="5"/>
    <x v="9"/>
    <n v="1860"/>
    <x v="56"/>
    <n v="18.600000000000001"/>
    <n v="297.60000000000002"/>
    <d v="2019-12-31T00:00:00"/>
    <n v="244"/>
    <x v="0"/>
    <n v="0.25"/>
    <x v="486"/>
    <x v="491"/>
  </r>
  <r>
    <s v="CR1TM5W7FPG36GTQDJ87"/>
    <x v="7"/>
    <x v="15"/>
    <n v="2760"/>
    <x v="262"/>
    <n v="496.8"/>
    <n v="745.19999999999993"/>
    <d v="2019-12-31T00:00:00"/>
    <n v="7"/>
    <x v="1"/>
    <n v="8.0000000000000002E-3"/>
    <x v="1712"/>
    <x v="1775"/>
  </r>
  <r>
    <s v="HJ8IK1ZHVXQTJ2467P3P"/>
    <x v="1"/>
    <x v="6"/>
    <n v="744"/>
    <x v="117"/>
    <n v="74.400000000000006"/>
    <n v="334.80000000000007"/>
    <d v="2019-12-31T00:00:00"/>
    <n v="226"/>
    <x v="0"/>
    <n v="0.25"/>
    <x v="1713"/>
    <x v="1776"/>
  </r>
  <r>
    <s v="OGGRT1O71SCUMU8TA14W"/>
    <x v="3"/>
    <x v="17"/>
    <n v="1100"/>
    <x v="263"/>
    <n v="44"/>
    <n v="308"/>
    <d v="2019-12-31T00:00:00"/>
    <n v="360"/>
    <x v="0"/>
    <n v="0.25"/>
    <x v="1279"/>
    <x v="1321"/>
  </r>
  <r>
    <s v="KRQANDOK6T5HOT3SQRZB"/>
    <x v="5"/>
    <x v="5"/>
    <n v="1140"/>
    <x v="37"/>
    <n v="11.399999999999999"/>
    <n v="182.39999999999998"/>
    <d v="2019-12-31T00:00:00"/>
    <n v="203"/>
    <x v="0"/>
    <n v="0.25"/>
    <x v="12"/>
    <x v="12"/>
  </r>
  <r>
    <s v="U4DYX7WDWNYSQ3OQG6OZ"/>
    <x v="4"/>
    <x v="7"/>
    <n v="648"/>
    <x v="120"/>
    <n v="123.12"/>
    <n v="298.08"/>
    <d v="2019-12-31T00:00:00"/>
    <n v="123"/>
    <x v="0"/>
    <n v="0.25"/>
    <x v="1714"/>
    <x v="1777"/>
  </r>
  <r>
    <s v="UY6DX150KA4LFPMCCQ5S"/>
    <x v="3"/>
    <x v="3"/>
    <n v="3300"/>
    <x v="104"/>
    <n v="198"/>
    <n v="957"/>
    <d v="2019-12-31T00:00:00"/>
    <n v="340"/>
    <x v="0"/>
    <n v="0.25"/>
    <x v="1715"/>
    <x v="1778"/>
  </r>
  <r>
    <s v="956OXPE19KBBMZ66LZ6R"/>
    <x v="4"/>
    <x v="0"/>
    <n v="1980"/>
    <x v="98"/>
    <n v="19.8"/>
    <n v="712.8"/>
    <d v="2019-12-31T00:00:00"/>
    <n v="257"/>
    <x v="0"/>
    <n v="0.25"/>
    <x v="1716"/>
    <x v="1779"/>
  </r>
  <r>
    <s v="CDT7BE1D4FI7GLT0O0BQ"/>
    <x v="1"/>
    <x v="4"/>
    <n v="5040"/>
    <x v="21"/>
    <n v="705.6"/>
    <n v="1663.1999999999998"/>
    <d v="2019-12-31T00:00:00"/>
    <n v="353"/>
    <x v="0"/>
    <n v="0.25"/>
    <x v="1328"/>
    <x v="1370"/>
  </r>
  <r>
    <s v="APTASPG5RRZ0UWSCHMBC"/>
    <x v="8"/>
    <x v="6"/>
    <n v="3080"/>
    <x v="246"/>
    <n v="30.8"/>
    <n v="893.19999999999993"/>
    <d v="2019-12-31T00:00:00"/>
    <n v="5"/>
    <x v="1"/>
    <n v="8.0000000000000002E-3"/>
    <x v="1717"/>
    <x v="1780"/>
  </r>
  <r>
    <s v="55S35ED6XZU1D2O0WIPL"/>
    <x v="6"/>
    <x v="6"/>
    <n v="2660"/>
    <x v="57"/>
    <n v="212.8"/>
    <n v="399"/>
    <d v="2019-12-31T00:00:00"/>
    <n v="243"/>
    <x v="0"/>
    <n v="0.25"/>
    <x v="1009"/>
    <x v="1031"/>
  </r>
  <r>
    <s v="DOJ6MO0N6D0DA5K06NA3"/>
    <x v="9"/>
    <x v="6"/>
    <n v="1800"/>
    <x v="195"/>
    <n v="108"/>
    <n v="486"/>
    <d v="2019-12-31T00:00:00"/>
    <n v="53"/>
    <x v="3"/>
    <n v="0.04"/>
    <x v="1718"/>
    <x v="1781"/>
  </r>
  <r>
    <s v="TR4ZHU4CK3MRGRG9XIQC"/>
    <x v="8"/>
    <x v="20"/>
    <n v="2280"/>
    <x v="140"/>
    <n v="91.199999999999989"/>
    <n v="615.6"/>
    <d v="2019-12-31T00:00:00"/>
    <n v="350"/>
    <x v="0"/>
    <n v="0.25"/>
    <x v="893"/>
    <x v="1782"/>
  </r>
  <r>
    <s v="QLUN2W3ZQVEH9JXE65TW"/>
    <x v="4"/>
    <x v="8"/>
    <n v="3696"/>
    <x v="332"/>
    <n v="628.32000000000005"/>
    <n v="1404.48"/>
    <d v="2019-12-31T00:00:00"/>
    <n v="308"/>
    <x v="0"/>
    <n v="0.25"/>
    <x v="1719"/>
    <x v="1783"/>
  </r>
  <r>
    <s v="MAELUD3Q84KRG35ABEX0"/>
    <x v="5"/>
    <x v="8"/>
    <n v="1120"/>
    <x v="101"/>
    <n v="78.400000000000006"/>
    <n v="291.2"/>
    <d v="2019-12-31T00:00:00"/>
    <n v="112"/>
    <x v="2"/>
    <n v="0.2"/>
    <x v="1452"/>
    <x v="1496"/>
  </r>
  <r>
    <s v="T77A78JVQDXF74BF28J0"/>
    <x v="8"/>
    <x v="2"/>
    <n v="2250"/>
    <x v="200"/>
    <n v="67.5"/>
    <n v="517.5"/>
    <d v="2019-12-31T00:00:00"/>
    <n v="132"/>
    <x v="0"/>
    <n v="0.25"/>
    <x v="436"/>
    <x v="440"/>
  </r>
  <r>
    <s v="HRUQSFR3VRVWYS26BN4K"/>
    <x v="1"/>
    <x v="17"/>
    <n v="3750"/>
    <x v="10"/>
    <n v="600"/>
    <n v="1275"/>
    <d v="2019-12-31T00:00:00"/>
    <n v="116"/>
    <x v="2"/>
    <n v="0.2"/>
    <x v="1720"/>
    <x v="1784"/>
  </r>
  <r>
    <s v="IQMB8ZUV96E03CGDJESS"/>
    <x v="9"/>
    <x v="16"/>
    <n v="3450"/>
    <x v="301"/>
    <n v="241.5"/>
    <n v="828"/>
    <d v="2019-12-31T00:00:00"/>
    <n v="18"/>
    <x v="1"/>
    <n v="8.0000000000000002E-3"/>
    <x v="1721"/>
    <x v="1785"/>
  </r>
  <r>
    <s v="VM1J8C98QKEGEZ07EKGW"/>
    <x v="1"/>
    <x v="20"/>
    <n v="7440"/>
    <x v="237"/>
    <n v="818.40000000000009"/>
    <n v="2455.2000000000003"/>
    <d v="2019-12-31T00:00:00"/>
    <n v="355"/>
    <x v="0"/>
    <n v="0.25"/>
    <x v="998"/>
    <x v="1019"/>
  </r>
  <r>
    <s v="LKGWVFLTR9CR3N4LSZNK"/>
    <x v="8"/>
    <x v="10"/>
    <n v="3750"/>
    <x v="32"/>
    <n v="225"/>
    <n v="637.5"/>
    <d v="2019-12-31T00:00:00"/>
    <n v="149"/>
    <x v="0"/>
    <n v="0.25"/>
    <x v="1722"/>
    <x v="1786"/>
  </r>
  <r>
    <s v="IL0KPCF65UCVJ91LNDWN"/>
    <x v="7"/>
    <x v="17"/>
    <n v="190"/>
    <x v="140"/>
    <n v="11.399999999999999"/>
    <n v="49.400000000000006"/>
    <d v="2019-12-31T00:00:00"/>
    <n v="350"/>
    <x v="0"/>
    <n v="0.25"/>
    <x v="1165"/>
    <x v="1197"/>
  </r>
  <r>
    <s v="ZB2OACWMLKTBM3ZGC525"/>
    <x v="8"/>
    <x v="7"/>
    <n v="3800"/>
    <x v="188"/>
    <n v="380"/>
    <n v="722"/>
    <d v="2019-12-31T00:00:00"/>
    <n v="59"/>
    <x v="3"/>
    <n v="0.04"/>
    <x v="1723"/>
    <x v="1787"/>
  </r>
  <r>
    <s v="LFZWKD2Z5MQX7J9YVE0J"/>
    <x v="0"/>
    <x v="10"/>
    <n v="2250"/>
    <x v="152"/>
    <n v="112.5"/>
    <n v="427.5"/>
    <d v="2019-12-31T00:00:00"/>
    <n v="289"/>
    <x v="0"/>
    <n v="0.25"/>
    <x v="696"/>
    <x v="709"/>
  </r>
  <r>
    <s v="J9JJX614B7THRDW2SQYT"/>
    <x v="3"/>
    <x v="22"/>
    <n v="4180"/>
    <x v="46"/>
    <n v="209"/>
    <n v="919.59999999999991"/>
    <d v="2019-12-31T00:00:00"/>
    <n v="215"/>
    <x v="0"/>
    <n v="0.25"/>
    <x v="1724"/>
    <x v="1788"/>
  </r>
  <r>
    <s v="GX2EEKPIGR2M325GCN70"/>
    <x v="4"/>
    <x v="3"/>
    <n v="896.00000000000011"/>
    <x v="11"/>
    <n v="98.560000000000016"/>
    <n v="295.68"/>
    <d v="2019-12-31T00:00:00"/>
    <n v="136"/>
    <x v="0"/>
    <n v="0.25"/>
    <x v="677"/>
    <x v="689"/>
  </r>
  <r>
    <s v="UFXFF5DV3N2PX2CG4ILC"/>
    <x v="4"/>
    <x v="19"/>
    <n v="1248"/>
    <x v="174"/>
    <n v="37.440000000000005"/>
    <n v="374.40000000000003"/>
    <d v="2019-12-31T00:00:00"/>
    <n v="186"/>
    <x v="0"/>
    <n v="0.25"/>
    <x v="1725"/>
    <x v="1789"/>
  </r>
  <r>
    <s v="UGRUOBRLF3QSRMI4ZZEC"/>
    <x v="7"/>
    <x v="17"/>
    <n v="1056"/>
    <x v="268"/>
    <n v="126.72"/>
    <n v="264"/>
    <d v="2019-12-31T00:00:00"/>
    <n v="278"/>
    <x v="0"/>
    <n v="0.25"/>
    <x v="221"/>
    <x v="223"/>
  </r>
  <r>
    <s v="C3ZX6ZS084MO9ZY6KRUL"/>
    <x v="8"/>
    <x v="3"/>
    <n v="190"/>
    <x v="43"/>
    <n v="13.3"/>
    <n v="34.200000000000003"/>
    <d v="2019-12-31T00:00:00"/>
    <n v="162"/>
    <x v="0"/>
    <n v="0.25"/>
    <x v="1726"/>
    <x v="1790"/>
  </r>
  <r>
    <s v="OKCW6GTC5I6ZZIDSXHBY"/>
    <x v="6"/>
    <x v="3"/>
    <n v="110"/>
    <x v="48"/>
    <n v="1.1000000000000001"/>
    <n v="33"/>
    <d v="2019-12-31T00:00:00"/>
    <n v="185"/>
    <x v="0"/>
    <n v="0.25"/>
    <x v="1585"/>
    <x v="1637"/>
  </r>
  <r>
    <s v="7Y44HNJYE8KRCOIM00JZ"/>
    <x v="8"/>
    <x v="3"/>
    <n v="880"/>
    <x v="42"/>
    <n v="44"/>
    <n v="255.2"/>
    <d v="2019-12-31T00:00:00"/>
    <n v="38"/>
    <x v="3"/>
    <n v="0.04"/>
    <x v="1727"/>
    <x v="1791"/>
  </r>
  <r>
    <s v="2LFPAHLEM9IMPHL8SOSA"/>
    <x v="9"/>
    <x v="3"/>
    <n v="3640"/>
    <x v="115"/>
    <n v="145.6"/>
    <n v="873.6"/>
    <d v="2019-12-31T00:00:00"/>
    <n v="347"/>
    <x v="0"/>
    <n v="0.25"/>
    <x v="1728"/>
    <x v="1792"/>
  </r>
  <r>
    <s v="QAM8MTU5XHSZW4CPF75Y"/>
    <x v="8"/>
    <x v="8"/>
    <n v="2484"/>
    <x v="108"/>
    <n v="24.84"/>
    <n v="720.36"/>
    <d v="2019-12-31T00:00:00"/>
    <n v="351"/>
    <x v="0"/>
    <n v="0.25"/>
    <x v="1729"/>
    <x v="1793"/>
  </r>
  <r>
    <s v="SY14M7XE8BQOACBSGNNR"/>
    <x v="3"/>
    <x v="21"/>
    <n v="2480"/>
    <x v="137"/>
    <n v="99.2"/>
    <n v="545.6"/>
    <d v="2019-12-31T00:00:00"/>
    <n v="150"/>
    <x v="0"/>
    <n v="0.25"/>
    <x v="977"/>
    <x v="1001"/>
  </r>
  <r>
    <s v="PRQNSC8JDHMBTYBL40MW"/>
    <x v="7"/>
    <x v="17"/>
    <n v="560"/>
    <x v="139"/>
    <n v="50.4"/>
    <n v="162.39999999999998"/>
    <d v="2019-12-31T00:00:00"/>
    <n v="332"/>
    <x v="0"/>
    <n v="0.25"/>
    <x v="1730"/>
    <x v="1794"/>
  </r>
  <r>
    <s v="P61AMR1WYJI6B27AGUUO"/>
    <x v="7"/>
    <x v="7"/>
    <n v="5880"/>
    <x v="112"/>
    <n v="823.19999999999993"/>
    <n v="2410.8000000000002"/>
    <d v="2019-12-31T00:00:00"/>
    <n v="250"/>
    <x v="0"/>
    <n v="0.25"/>
    <x v="1731"/>
    <x v="1795"/>
  </r>
  <r>
    <s v="UU3DHEZ7CN0UI0LOC6K6"/>
    <x v="1"/>
    <x v="14"/>
    <n v="570"/>
    <x v="41"/>
    <n v="11.399999999999999"/>
    <n v="165.3"/>
    <d v="2019-12-31T00:00:00"/>
    <n v="191"/>
    <x v="0"/>
    <n v="0.25"/>
    <x v="208"/>
    <x v="210"/>
  </r>
  <r>
    <s v="FX45HV4AN6S7VUCYX5D2"/>
    <x v="7"/>
    <x v="14"/>
    <n v="2070"/>
    <x v="53"/>
    <n v="331.2"/>
    <n v="848.7"/>
    <d v="2019-12-31T00:00:00"/>
    <n v="339"/>
    <x v="0"/>
    <n v="0.25"/>
    <x v="1732"/>
    <x v="1796"/>
  </r>
  <r>
    <s v="LWHCT2LL3N9I8FWZ8ZIU"/>
    <x v="2"/>
    <x v="9"/>
    <n v="1500"/>
    <x v="220"/>
    <n v="30"/>
    <n v="585"/>
    <d v="2019-12-31T00:00:00"/>
    <n v="67"/>
    <x v="4"/>
    <n v="0.15"/>
    <x v="439"/>
    <x v="1592"/>
  </r>
  <r>
    <s v="PG8MM59QF174XT0NSOTJ"/>
    <x v="9"/>
    <x v="9"/>
    <n v="2700"/>
    <x v="221"/>
    <n v="108"/>
    <n v="540"/>
    <d v="2019-12-31T00:00:00"/>
    <n v="133"/>
    <x v="0"/>
    <n v="0.25"/>
    <x v="34"/>
    <x v="34"/>
  </r>
  <r>
    <s v="JIIPMFFZP5U7SWF8P6WC"/>
    <x v="1"/>
    <x v="18"/>
    <n v="2250"/>
    <x v="193"/>
    <n v="405"/>
    <n v="585"/>
    <d v="2019-12-31T00:00:00"/>
    <n v="25"/>
    <x v="1"/>
    <n v="8.0000000000000002E-3"/>
    <x v="1733"/>
    <x v="1797"/>
  </r>
  <r>
    <s v="OM2DBLVCFBPB85YPW0QT"/>
    <x v="4"/>
    <x v="0"/>
    <n v="80"/>
    <x v="138"/>
    <n v="13.600000000000001"/>
    <n v="34.4"/>
    <d v="2019-12-31T00:00:00"/>
    <n v="165"/>
    <x v="0"/>
    <n v="0.25"/>
    <x v="451"/>
    <x v="455"/>
  </r>
  <r>
    <s v="QVCX5XKE2IX6TVVGCBTJ"/>
    <x v="9"/>
    <x v="6"/>
    <n v="1200"/>
    <x v="185"/>
    <n v="108"/>
    <n v="288"/>
    <d v="2019-12-31T00:00:00"/>
    <n v="272"/>
    <x v="0"/>
    <n v="0.25"/>
    <x v="353"/>
    <x v="356"/>
  </r>
  <r>
    <s v="AU5WJQHJS55I3YRPG5OB"/>
    <x v="8"/>
    <x v="20"/>
    <n v="880"/>
    <x v="272"/>
    <n v="61.6"/>
    <n v="140.80000000000001"/>
    <d v="2019-12-31T00:00:00"/>
    <n v="23"/>
    <x v="1"/>
    <n v="8.0000000000000002E-3"/>
    <x v="523"/>
    <x v="531"/>
  </r>
  <r>
    <s v="CTS4EA38KPXA4F161L63"/>
    <x v="8"/>
    <x v="14"/>
    <n v="960"/>
    <x v="39"/>
    <n v="9.6"/>
    <n v="220.79999999999998"/>
    <d v="2019-12-31T00:00:00"/>
    <n v="236"/>
    <x v="0"/>
    <n v="0.25"/>
    <x v="1581"/>
    <x v="1633"/>
  </r>
  <r>
    <s v="9CRNPW4QW548PX1DR5FE"/>
    <x v="3"/>
    <x v="7"/>
    <n v="2280"/>
    <x v="141"/>
    <n v="159.60000000000002"/>
    <n v="410.4"/>
    <d v="2019-12-31T00:00:00"/>
    <n v="335"/>
    <x v="0"/>
    <n v="0.25"/>
    <x v="499"/>
    <x v="504"/>
  </r>
  <r>
    <s v="8G78ZIPIFKI732G0GOEY"/>
    <x v="1"/>
    <x v="1"/>
    <n v="4960"/>
    <x v="220"/>
    <n v="347.2"/>
    <n v="1488"/>
    <d v="2019-12-31T00:00:00"/>
    <n v="67"/>
    <x v="4"/>
    <n v="0.15"/>
    <x v="367"/>
    <x v="1798"/>
  </r>
  <r>
    <s v="OKT1FI0T9GQPK1WJFQEE"/>
    <x v="5"/>
    <x v="4"/>
    <n v="2520"/>
    <x v="110"/>
    <n v="201.6"/>
    <n v="529.20000000000005"/>
    <d v="2019-12-31T00:00:00"/>
    <n v="260"/>
    <x v="0"/>
    <n v="0.25"/>
    <x v="1734"/>
    <x v="1799"/>
  </r>
  <r>
    <s v="HKL1LUKCAG1FSKVE7KZP"/>
    <x v="5"/>
    <x v="16"/>
    <n v="1280"/>
    <x v="332"/>
    <n v="25.6"/>
    <n v="345.6"/>
    <d v="2019-12-31T00:00:00"/>
    <n v="308"/>
    <x v="0"/>
    <n v="0.25"/>
    <x v="5"/>
    <x v="5"/>
  </r>
  <r>
    <s v="54RIJ1KG1YZJ96Z70TNF"/>
    <x v="7"/>
    <x v="7"/>
    <n v="2280"/>
    <x v="321"/>
    <n v="387.59999999999997"/>
    <n v="934.80000000000007"/>
    <d v="2019-12-31T00:00:00"/>
    <n v="175"/>
    <x v="0"/>
    <n v="0.25"/>
    <x v="1735"/>
    <x v="1800"/>
  </r>
  <r>
    <s v="ZZO9RG0575EPICGUJ2T0"/>
    <x v="5"/>
    <x v="1"/>
    <n v="1920"/>
    <x v="115"/>
    <n v="153.6"/>
    <n v="537.6"/>
    <d v="2019-12-31T00:00:00"/>
    <n v="347"/>
    <x v="0"/>
    <n v="0.25"/>
    <x v="219"/>
    <x v="1665"/>
  </r>
  <r>
    <s v="8H2VJDV77RBA75438SKJ"/>
    <x v="3"/>
    <x v="9"/>
    <n v="900"/>
    <x v="231"/>
    <n v="18"/>
    <n v="180"/>
    <d v="2019-12-31T00:00:00"/>
    <n v="154"/>
    <x v="0"/>
    <n v="0.25"/>
    <x v="1736"/>
    <x v="1801"/>
  </r>
  <r>
    <s v="TSLUQUJDHQUFLQIME724"/>
    <x v="7"/>
    <x v="21"/>
    <n v="3800"/>
    <x v="173"/>
    <n v="190"/>
    <n v="1824"/>
    <d v="2019-12-31T00:00:00"/>
    <n v="97"/>
    <x v="2"/>
    <n v="0.2"/>
    <x v="1737"/>
    <x v="1802"/>
  </r>
  <r>
    <s v="0E2FB6BQAA8GKFOH0SJC"/>
    <x v="8"/>
    <x v="3"/>
    <n v="3300"/>
    <x v="212"/>
    <n v="33"/>
    <n v="759"/>
    <d v="2019-12-31T00:00:00"/>
    <n v="33"/>
    <x v="3"/>
    <n v="0.04"/>
    <x v="1738"/>
    <x v="1803"/>
  </r>
  <r>
    <s v="Q1GUMFMHTKIFDTEIFFO8"/>
    <x v="2"/>
    <x v="15"/>
    <n v="1920"/>
    <x v="77"/>
    <n v="384"/>
    <n v="518.40000000000009"/>
    <d v="2019-12-31T00:00:00"/>
    <n v="130"/>
    <x v="0"/>
    <n v="0.25"/>
    <x v="706"/>
    <x v="719"/>
  </r>
  <r>
    <s v="6FMZ0BT5DFJS3ADLKORO"/>
    <x v="0"/>
    <x v="12"/>
    <n v="243"/>
    <x v="83"/>
    <n v="21.870000000000005"/>
    <n v="55.889999999999993"/>
    <d v="2019-12-31T00:00:00"/>
    <n v="362"/>
    <x v="0"/>
    <n v="0.25"/>
    <x v="1739"/>
    <x v="1804"/>
  </r>
  <r>
    <s v="HQP06LAYLDU37JLTVM3T"/>
    <x v="4"/>
    <x v="11"/>
    <n v="1089"/>
    <x v="197"/>
    <n v="130.68"/>
    <n v="533.61"/>
    <d v="2019-12-31T00:00:00"/>
    <n v="87"/>
    <x v="4"/>
    <n v="0.15"/>
    <x v="1740"/>
    <x v="1805"/>
  </r>
  <r>
    <s v="G5YM9I1WVRXJCPPWYTPI"/>
    <x v="1"/>
    <x v="8"/>
    <n v="1710"/>
    <x v="32"/>
    <n v="290.7"/>
    <n v="752.4"/>
    <d v="2019-12-31T00:00:00"/>
    <n v="149"/>
    <x v="0"/>
    <n v="0.25"/>
    <x v="1305"/>
    <x v="1346"/>
  </r>
  <r>
    <s v="S1POWQSRP2NVY0KREX39"/>
    <x v="8"/>
    <x v="0"/>
    <n v="528"/>
    <x v="237"/>
    <n v="10.56"/>
    <n v="147.84"/>
    <d v="2019-12-31T00:00:00"/>
    <n v="355"/>
    <x v="0"/>
    <n v="0.25"/>
    <x v="1364"/>
    <x v="1806"/>
  </r>
  <r>
    <s v="QLXKUUVWWSDA4N39XDR8"/>
    <x v="2"/>
    <x v="3"/>
    <n v="480"/>
    <x v="235"/>
    <n v="105.60000000000001"/>
    <n v="220.79999999999998"/>
    <d v="2019-12-31T00:00:00"/>
    <n v="222"/>
    <x v="0"/>
    <n v="0.25"/>
    <x v="1581"/>
    <x v="1633"/>
  </r>
  <r>
    <s v="5P9OEO45KWM952GR41WW"/>
    <x v="5"/>
    <x v="13"/>
    <n v="2160"/>
    <x v="58"/>
    <n v="172.8"/>
    <n v="540"/>
    <d v="2019-12-31T00:00:00"/>
    <n v="307"/>
    <x v="0"/>
    <n v="0.25"/>
    <x v="34"/>
    <x v="34"/>
  </r>
  <r>
    <s v="T9AKTCHIGJC0WKWOWF6Q"/>
    <x v="3"/>
    <x v="3"/>
    <n v="3040"/>
    <x v="210"/>
    <n v="243.2"/>
    <n v="486.4"/>
    <d v="2019-12-31T00:00:00"/>
    <n v="28"/>
    <x v="1"/>
    <n v="8.0000000000000002E-3"/>
    <x v="1741"/>
    <x v="1807"/>
  </r>
  <r>
    <s v="BVR0ZLNHTBVC9CFY3LBN"/>
    <x v="8"/>
    <x v="12"/>
    <n v="1760"/>
    <x v="0"/>
    <n v="123.2"/>
    <n v="334.4"/>
    <d v="2019-12-31T00:00:00"/>
    <n v="261"/>
    <x v="0"/>
    <n v="0.25"/>
    <x v="885"/>
    <x v="909"/>
  </r>
  <r>
    <s v="4C998HJ38MQ53HEIKTRU"/>
    <x v="2"/>
    <x v="22"/>
    <n v="1296"/>
    <x v="250"/>
    <n v="103.68"/>
    <n v="764.64"/>
    <d v="2019-12-31T00:00:00"/>
    <n v="34"/>
    <x v="3"/>
    <n v="0.04"/>
    <x v="1742"/>
    <x v="1808"/>
  </r>
  <r>
    <s v="M8HOM8GPTTU357JHRR43"/>
    <x v="4"/>
    <x v="18"/>
    <n v="3080"/>
    <x v="309"/>
    <n v="585.20000000000005"/>
    <n v="1262.8"/>
    <d v="2019-12-31T00:00:00"/>
    <n v="50"/>
    <x v="3"/>
    <n v="0.04"/>
    <x v="1743"/>
    <x v="1809"/>
  </r>
  <r>
    <s v="LP466V1GJRKSLH3SLL92"/>
    <x v="7"/>
    <x v="13"/>
    <n v="4370"/>
    <x v="227"/>
    <n v="131.1"/>
    <n v="1748"/>
    <d v="2019-12-31T00:00:00"/>
    <n v="193"/>
    <x v="0"/>
    <n v="0.25"/>
    <x v="1744"/>
    <x v="1810"/>
  </r>
  <r>
    <s v="FSV2Y9V0S2NRM1JCHFDF"/>
    <x v="4"/>
    <x v="22"/>
    <n v="1360"/>
    <x v="285"/>
    <n v="149.60000000000002"/>
    <n v="421.59999999999997"/>
    <d v="2019-12-31T00:00:00"/>
    <n v="86"/>
    <x v="4"/>
    <n v="0.15"/>
    <x v="1745"/>
    <x v="1811"/>
  </r>
  <r>
    <s v="92AAJPFP65U005W848L6"/>
    <x v="0"/>
    <x v="5"/>
    <n v="960"/>
    <x v="290"/>
    <n v="57.599999999999994"/>
    <n v="153.6"/>
    <d v="2019-12-31T00:00:00"/>
    <n v="31"/>
    <x v="3"/>
    <n v="0.04"/>
    <x v="575"/>
    <x v="1812"/>
  </r>
  <r>
    <s v="QPX1YFKG35WN45QLREKG"/>
    <x v="6"/>
    <x v="13"/>
    <n v="1080"/>
    <x v="302"/>
    <n v="32.400000000000006"/>
    <n v="270"/>
    <d v="2019-12-31T00:00:00"/>
    <n v="301"/>
    <x v="0"/>
    <n v="0.25"/>
    <x v="188"/>
    <x v="190"/>
  </r>
  <r>
    <s v="MXSRMVM3D7R9TJCC9KAU"/>
    <x v="3"/>
    <x v="10"/>
    <n v="4750"/>
    <x v="186"/>
    <n v="475"/>
    <n v="760"/>
    <d v="2019-12-31T00:00:00"/>
    <n v="158"/>
    <x v="0"/>
    <n v="0.25"/>
    <x v="1746"/>
    <x v="1813"/>
  </r>
  <r>
    <s v="2ZYCV06NCT1P34R4ACKX"/>
    <x v="2"/>
    <x v="16"/>
    <n v="2688"/>
    <x v="40"/>
    <n v="564.48"/>
    <n v="725.7600000000001"/>
    <d v="2019-12-31T00:00:00"/>
    <n v="269"/>
    <x v="0"/>
    <n v="0.25"/>
    <x v="1747"/>
    <x v="1814"/>
  </r>
  <r>
    <s v="QY4DBMD8IU9L2JXUERVG"/>
    <x v="7"/>
    <x v="2"/>
    <n v="1440"/>
    <x v="348"/>
    <n v="115.19999999999999"/>
    <n v="504"/>
    <d v="2019-12-31T00:00:00"/>
    <n v="211"/>
    <x v="0"/>
    <n v="0.25"/>
    <x v="1035"/>
    <x v="1060"/>
  </r>
  <r>
    <s v="0DQJQEK7Y8QXWB1TZJET"/>
    <x v="0"/>
    <x v="7"/>
    <n v="3968"/>
    <x v="355"/>
    <n v="396.8"/>
    <n v="912.64"/>
    <d v="2019-12-31T00:00:00"/>
    <n v="279"/>
    <x v="0"/>
    <n v="0.25"/>
    <x v="1748"/>
    <x v="1815"/>
  </r>
  <r>
    <s v="UZR40LUAWKOGWQLDTL7S"/>
    <x v="3"/>
    <x v="15"/>
    <n v="540"/>
    <x v="185"/>
    <n v="32.400000000000006"/>
    <n v="151.19999999999999"/>
    <d v="2019-12-31T00:00:00"/>
    <n v="272"/>
    <x v="0"/>
    <n v="0.25"/>
    <x v="178"/>
    <x v="180"/>
  </r>
  <r>
    <s v="JMJO67W0E7GN25DZFPSQ"/>
    <x v="6"/>
    <x v="3"/>
    <n v="2160"/>
    <x v="119"/>
    <n v="129.60000000000002"/>
    <n v="475.20000000000005"/>
    <d v="2019-12-31T00:00:00"/>
    <n v="15"/>
    <x v="1"/>
    <n v="8.0000000000000002E-3"/>
    <x v="651"/>
    <x v="663"/>
  </r>
  <r>
    <s v="2N1G0LGG5Y60DBD7GUDY"/>
    <x v="5"/>
    <x v="18"/>
    <n v="5280"/>
    <x v="140"/>
    <n v="422.40000000000003"/>
    <n v="897.6"/>
    <d v="2019-12-31T00:00:00"/>
    <n v="350"/>
    <x v="0"/>
    <n v="0.25"/>
    <x v="554"/>
    <x v="562"/>
  </r>
  <r>
    <s v="HD8TTL7EEVF13GZI76MG"/>
    <x v="7"/>
    <x v="2"/>
    <n v="3168"/>
    <x v="305"/>
    <n v="95.04000000000002"/>
    <n v="1172.1600000000001"/>
    <d v="2019-12-31T00:00:00"/>
    <n v="76"/>
    <x v="4"/>
    <n v="0.15"/>
    <x v="1749"/>
    <x v="1816"/>
  </r>
  <r>
    <s v="98AMOU0SZVFSML9SM608"/>
    <x v="5"/>
    <x v="5"/>
    <n v="4080"/>
    <x v="47"/>
    <n v="40.799999999999997"/>
    <n v="693.6"/>
    <d v="2019-12-31T00:00:00"/>
    <n v="88"/>
    <x v="4"/>
    <n v="0.15"/>
    <x v="1750"/>
    <x v="1817"/>
  </r>
  <r>
    <s v="Q2RZ9UDO8NRHQ84Y75Q6"/>
    <x v="8"/>
    <x v="10"/>
    <n v="880"/>
    <x v="149"/>
    <n v="8.8000000000000007"/>
    <n v="167.2"/>
    <d v="2019-12-31T00:00:00"/>
    <n v="343"/>
    <x v="0"/>
    <n v="0.25"/>
    <x v="1751"/>
    <x v="1818"/>
  </r>
  <r>
    <s v="F0Z9GVPPK0L7II6INEZN"/>
    <x v="7"/>
    <x v="12"/>
    <n v="3080"/>
    <x v="247"/>
    <n v="338.8"/>
    <n v="1355.2"/>
    <d v="2019-12-31T00:00:00"/>
    <n v="135"/>
    <x v="0"/>
    <n v="0.25"/>
    <x v="1752"/>
    <x v="1819"/>
  </r>
  <r>
    <s v="R7NAWC4UF092FB2RQTYO"/>
    <x v="7"/>
    <x v="1"/>
    <n v="1170"/>
    <x v="169"/>
    <n v="163.79999999999998"/>
    <n v="374.4"/>
    <d v="2019-12-31T00:00:00"/>
    <n v="207"/>
    <x v="0"/>
    <n v="0.25"/>
    <x v="174"/>
    <x v="176"/>
  </r>
  <r>
    <s v="NN6A8PYFJQRJINTCYKIK"/>
    <x v="7"/>
    <x v="4"/>
    <n v="550"/>
    <x v="49"/>
    <n v="38.5"/>
    <n v="253"/>
    <d v="2019-12-31T00:00:00"/>
    <n v="174"/>
    <x v="0"/>
    <n v="0.25"/>
    <x v="1753"/>
    <x v="1820"/>
  </r>
  <r>
    <s v="5ZC4263RXL0Z43KG0ON6"/>
    <x v="6"/>
    <x v="21"/>
    <n v="2520"/>
    <x v="95"/>
    <n v="75.599999999999994"/>
    <n v="630"/>
    <d v="2019-12-31T00:00:00"/>
    <n v="228"/>
    <x v="0"/>
    <n v="0.25"/>
    <x v="1387"/>
    <x v="1430"/>
  </r>
  <r>
    <s v="WAIJXN9ER8F34IOU65JU"/>
    <x v="0"/>
    <x v="4"/>
    <n v="1920"/>
    <x v="287"/>
    <n v="19.2"/>
    <n v="345.6"/>
    <d v="2019-12-31T00:00:00"/>
    <n v="102"/>
    <x v="2"/>
    <n v="0.2"/>
    <x v="576"/>
    <x v="586"/>
  </r>
  <r>
    <s v="M4QJEK9WYVVEF8OTK5IU"/>
    <x v="2"/>
    <x v="17"/>
    <n v="2640"/>
    <x v="237"/>
    <n v="660"/>
    <n v="2296.8000000000002"/>
    <d v="2019-12-31T00:00:00"/>
    <n v="355"/>
    <x v="0"/>
    <n v="0.25"/>
    <x v="1754"/>
    <x v="1821"/>
  </r>
  <r>
    <s v="5DLWZLVMTI4BQ96RZI30"/>
    <x v="3"/>
    <x v="17"/>
    <n v="2400"/>
    <x v="109"/>
    <n v="144"/>
    <n v="648"/>
    <d v="2019-12-31T00:00:00"/>
    <n v="283"/>
    <x v="0"/>
    <n v="0.25"/>
    <x v="22"/>
    <x v="22"/>
  </r>
  <r>
    <s v="TCKOO9Z0L00ZCGR5NEYD"/>
    <x v="6"/>
    <x v="19"/>
    <n v="2280"/>
    <x v="86"/>
    <n v="205.2"/>
    <n v="342"/>
    <d v="2019-12-31T00:00:00"/>
    <n v="346"/>
    <x v="0"/>
    <n v="0.25"/>
    <x v="315"/>
    <x v="318"/>
  </r>
  <r>
    <s v="4DR3OZI2KMEUTC007BCV"/>
    <x v="3"/>
    <x v="22"/>
    <n v="240"/>
    <x v="27"/>
    <n v="24"/>
    <n v="60"/>
    <d v="2019-12-31T00:00:00"/>
    <n v="120"/>
    <x v="2"/>
    <n v="0.2"/>
    <x v="323"/>
    <x v="1822"/>
  </r>
  <r>
    <s v="8I3BESEMC45M9OZSL0AH"/>
    <x v="6"/>
    <x v="18"/>
    <n v="1500"/>
    <x v="325"/>
    <n v="30"/>
    <n v="420"/>
    <d v="2019-12-31T00:00:00"/>
    <n v="253"/>
    <x v="0"/>
    <n v="0.25"/>
    <x v="33"/>
    <x v="33"/>
  </r>
  <r>
    <s v="0EL4I4R4G3MHNWUNR963"/>
    <x v="4"/>
    <x v="17"/>
    <n v="600"/>
    <x v="47"/>
    <n v="78"/>
    <n v="270"/>
    <d v="2019-12-31T00:00:00"/>
    <n v="88"/>
    <x v="4"/>
    <n v="0.15"/>
    <x v="293"/>
    <x v="139"/>
  </r>
  <r>
    <s v="8H98KN07MA2EO73I6WON"/>
    <x v="9"/>
    <x v="16"/>
    <n v="1320"/>
    <x v="294"/>
    <n v="118.80000000000001"/>
    <n v="382.8"/>
    <d v="2019-12-31T00:00:00"/>
    <n v="304"/>
    <x v="0"/>
    <n v="0.25"/>
    <x v="78"/>
    <x v="79"/>
  </r>
  <r>
    <s v="V1J5LS55TQ3DHSXBWXGQ"/>
    <x v="5"/>
    <x v="19"/>
    <n v="4180"/>
    <x v="69"/>
    <n v="376.2"/>
    <n v="1170.4000000000001"/>
    <d v="2019-12-31T00:00:00"/>
    <n v="318"/>
    <x v="0"/>
    <n v="0.25"/>
    <x v="1755"/>
    <x v="1823"/>
  </r>
  <r>
    <s v="TSJ3YPR5KDHGYCGQ2YVV"/>
    <x v="8"/>
    <x v="11"/>
    <n v="2040"/>
    <x v="138"/>
    <n v="122.4"/>
    <n v="346.8"/>
    <d v="2019-12-31T00:00:00"/>
    <n v="165"/>
    <x v="0"/>
    <n v="0.25"/>
    <x v="1756"/>
    <x v="1824"/>
  </r>
  <r>
    <s v="SJY06F66AY7WK18Z2N3D"/>
    <x v="9"/>
    <x v="4"/>
    <n v="2480"/>
    <x v="253"/>
    <n v="248"/>
    <n v="471.2"/>
    <d v="2019-12-31T00:00:00"/>
    <n v="129"/>
    <x v="0"/>
    <n v="0.25"/>
    <x v="1757"/>
    <x v="1825"/>
  </r>
  <r>
    <s v="8DMXIFHLTZLVU18L2RAL"/>
    <x v="1"/>
    <x v="7"/>
    <n v="240"/>
    <x v="35"/>
    <n v="2.4"/>
    <n v="88.800000000000011"/>
    <d v="2019-12-31T00:00:00"/>
    <n v="246"/>
    <x v="0"/>
    <n v="0.25"/>
    <x v="1758"/>
    <x v="1826"/>
  </r>
  <r>
    <s v="AE9JEB7Q0BSH2J6C3OZP"/>
    <x v="9"/>
    <x v="13"/>
    <n v="2800"/>
    <x v="245"/>
    <n v="56"/>
    <n v="756"/>
    <d v="2019-12-31T00:00:00"/>
    <n v="233"/>
    <x v="0"/>
    <n v="0.25"/>
    <x v="312"/>
    <x v="315"/>
  </r>
  <r>
    <s v="GZM0Q0ZEZVSS0YZCD449"/>
    <x v="9"/>
    <x v="0"/>
    <n v="1550"/>
    <x v="122"/>
    <n v="77.5"/>
    <n v="356.5"/>
    <d v="2019-12-31T00:00:00"/>
    <n v="74"/>
    <x v="4"/>
    <n v="0.15"/>
    <x v="1759"/>
    <x v="1827"/>
  </r>
  <r>
    <s v="SNTERH28Z3AWEUENINA7"/>
    <x v="1"/>
    <x v="0"/>
    <n v="1760"/>
    <x v="240"/>
    <n v="211.20000000000002"/>
    <n v="528"/>
    <d v="2019-12-31T00:00:00"/>
    <n v="219"/>
    <x v="0"/>
    <n v="0.25"/>
    <x v="117"/>
    <x v="119"/>
  </r>
  <r>
    <s v="0GZP1L60PJVFQNBTMZJX"/>
    <x v="9"/>
    <x v="10"/>
    <n v="1760"/>
    <x v="160"/>
    <n v="158.4"/>
    <n v="510.4"/>
    <d v="2019-12-31T00:00:00"/>
    <n v="305"/>
    <x v="0"/>
    <n v="0.25"/>
    <x v="1543"/>
    <x v="1595"/>
  </r>
  <r>
    <s v="0RIWM3KOVHT1HS7TOPVV"/>
    <x v="7"/>
    <x v="0"/>
    <n v="3360"/>
    <x v="28"/>
    <n v="403.2"/>
    <n v="1512"/>
    <d v="2019-12-31T00:00:00"/>
    <n v="8"/>
    <x v="1"/>
    <n v="8.0000000000000002E-3"/>
    <x v="1289"/>
    <x v="1273"/>
  </r>
  <r>
    <s v="9KEGN62UWORA6ZOGTEHM"/>
    <x v="6"/>
    <x v="14"/>
    <n v="2200"/>
    <x v="340"/>
    <n v="154"/>
    <n v="506"/>
    <d v="2019-12-31T00:00:00"/>
    <n v="330"/>
    <x v="0"/>
    <n v="0.25"/>
    <x v="1760"/>
    <x v="1828"/>
  </r>
  <r>
    <s v="U11E8V3ZY9N1XR63FZWH"/>
    <x v="2"/>
    <x v="18"/>
    <n v="2790"/>
    <x v="166"/>
    <n v="809.09999999999991"/>
    <n v="2092.5"/>
    <d v="2019-12-31T00:00:00"/>
    <n v="357"/>
    <x v="0"/>
    <n v="0.25"/>
    <x v="1761"/>
    <x v="1829"/>
  </r>
  <r>
    <s v="YT1QASJDVBE9WFIC1EBY"/>
    <x v="9"/>
    <x v="17"/>
    <n v="2640"/>
    <x v="141"/>
    <n v="211.20000000000002"/>
    <n v="501.59999999999997"/>
    <d v="2019-12-31T00:00:00"/>
    <n v="335"/>
    <x v="0"/>
    <n v="0.25"/>
    <x v="1346"/>
    <x v="1388"/>
  </r>
  <r>
    <s v="XE4998HDDFK4HV80NX2K"/>
    <x v="8"/>
    <x v="22"/>
    <n v="3740"/>
    <x v="330"/>
    <n v="261.8"/>
    <n v="673.19999999999993"/>
    <d v="2019-12-31T00:00:00"/>
    <n v="295"/>
    <x v="0"/>
    <n v="0.25"/>
    <x v="1762"/>
    <x v="1190"/>
  </r>
  <r>
    <s v="2Y9R0BOQDKLIY1EXG1J1"/>
    <x v="7"/>
    <x v="13"/>
    <n v="560"/>
    <x v="246"/>
    <n v="56"/>
    <n v="162.39999999999998"/>
    <d v="2019-12-31T00:00:00"/>
    <n v="5"/>
    <x v="1"/>
    <n v="8.0000000000000002E-3"/>
    <x v="1763"/>
    <x v="1830"/>
  </r>
  <r>
    <s v="HVT5EJ9CEG8E8VGVH8WT"/>
    <x v="3"/>
    <x v="16"/>
    <n v="3450"/>
    <x v="150"/>
    <n v="138"/>
    <n v="552"/>
    <d v="2019-12-31T00:00:00"/>
    <n v="44"/>
    <x v="3"/>
    <n v="0.04"/>
    <x v="700"/>
    <x v="1773"/>
  </r>
  <r>
    <s v="ZUZLJUU26WJJMK2FMMSE"/>
    <x v="5"/>
    <x v="13"/>
    <n v="4400"/>
    <x v="171"/>
    <n v="396"/>
    <n v="836"/>
    <d v="2019-12-31T00:00:00"/>
    <n v="92"/>
    <x v="2"/>
    <n v="0.2"/>
    <x v="1196"/>
    <x v="1831"/>
  </r>
  <r>
    <s v="Z3C4P5X2ZSM7DI0TJVPF"/>
    <x v="7"/>
    <x v="18"/>
    <n v="3300"/>
    <x v="249"/>
    <n v="660"/>
    <n v="1155"/>
    <d v="2019-12-31T00:00:00"/>
    <n v="152"/>
    <x v="0"/>
    <n v="0.25"/>
    <x v="422"/>
    <x v="426"/>
  </r>
  <r>
    <s v="7KPUMADFVM4F8ZRNGTOW"/>
    <x v="8"/>
    <x v="12"/>
    <n v="5060"/>
    <x v="46"/>
    <n v="506"/>
    <n v="1467.4"/>
    <d v="2019-12-31T00:00:00"/>
    <n v="215"/>
    <x v="0"/>
    <n v="0.25"/>
    <x v="1764"/>
    <x v="1832"/>
  </r>
  <r>
    <s v="74WB821M3Q2Z3SJMA3VK"/>
    <x v="2"/>
    <x v="20"/>
    <n v="2400"/>
    <x v="258"/>
    <n v="264"/>
    <n v="1176"/>
    <d v="2019-12-31T00:00:00"/>
    <n v="290"/>
    <x v="0"/>
    <n v="0.25"/>
    <x v="1765"/>
    <x v="1833"/>
  </r>
  <r>
    <s v="46IS5I96211IAZFSID7B"/>
    <x v="5"/>
    <x v="15"/>
    <n v="2640"/>
    <x v="62"/>
    <n v="158.4"/>
    <n v="607.20000000000005"/>
    <d v="2019-12-31T00:00:00"/>
    <n v="235"/>
    <x v="0"/>
    <n v="0.25"/>
    <x v="586"/>
    <x v="596"/>
  </r>
  <r>
    <s v="SV2G47706QSCD3YEJ3KS"/>
    <x v="1"/>
    <x v="8"/>
    <n v="6200"/>
    <x v="46"/>
    <n v="1116"/>
    <n v="2294"/>
    <d v="2019-12-31T00:00:00"/>
    <n v="215"/>
    <x v="0"/>
    <n v="0.25"/>
    <x v="1766"/>
    <x v="1834"/>
  </r>
  <r>
    <s v="0O1GTT3URPN8TBAFC0B2"/>
    <x v="4"/>
    <x v="7"/>
    <n v="1344"/>
    <x v="128"/>
    <n v="188.16000000000003"/>
    <n v="416.6400000000001"/>
    <d v="2019-12-31T00:00:00"/>
    <n v="71"/>
    <x v="4"/>
    <n v="0.15"/>
    <x v="1767"/>
    <x v="1835"/>
  </r>
  <r>
    <s v="WB86WVHEZANJDR610BE3"/>
    <x v="2"/>
    <x v="10"/>
    <n v="3000"/>
    <x v="174"/>
    <n v="180"/>
    <n v="2460"/>
    <d v="2019-12-31T00:00:00"/>
    <n v="186"/>
    <x v="0"/>
    <n v="0.25"/>
    <x v="1768"/>
    <x v="1836"/>
  </r>
  <r>
    <s v="F153JRNY638P94DS9WXL"/>
    <x v="4"/>
    <x v="17"/>
    <n v="3472.0000000000005"/>
    <x v="252"/>
    <n v="243.04000000000005"/>
    <n v="1249.92"/>
    <d v="2019-12-31T00:00:00"/>
    <n v="69"/>
    <x v="4"/>
    <n v="0.15"/>
    <x v="1769"/>
    <x v="1837"/>
  </r>
  <r>
    <s v="RFZOGK3ECOWYZGA33D3U"/>
    <x v="2"/>
    <x v="3"/>
    <n v="2100"/>
    <x v="192"/>
    <n v="567"/>
    <n v="1302"/>
    <d v="2019-12-31T00:00:00"/>
    <n v="107"/>
    <x v="2"/>
    <n v="0.2"/>
    <x v="1770"/>
    <x v="1838"/>
  </r>
  <r>
    <s v="T6EU3NT8QEGHQNL5E37J"/>
    <x v="2"/>
    <x v="11"/>
    <n v="2400"/>
    <x v="215"/>
    <n v="504"/>
    <n v="1512"/>
    <d v="2019-12-31T00:00:00"/>
    <n v="126"/>
    <x v="0"/>
    <n v="0.25"/>
    <x v="1503"/>
    <x v="1839"/>
  </r>
  <r>
    <s v="UECR9N2P5JTR0Y8KUCWA"/>
    <x v="1"/>
    <x v="2"/>
    <n v="1512.0000000000002"/>
    <x v="212"/>
    <n v="287.28000000000003"/>
    <n v="453.60000000000008"/>
    <d v="2019-12-31T00:00:00"/>
    <n v="33"/>
    <x v="3"/>
    <n v="0.04"/>
    <x v="118"/>
    <x v="1840"/>
  </r>
  <r>
    <s v="LAGG9TOXO9WAUZS22T0Q"/>
    <x v="3"/>
    <x v="0"/>
    <n v="840"/>
    <x v="102"/>
    <n v="84"/>
    <n v="252"/>
    <d v="2019-12-31T00:00:00"/>
    <n v="302"/>
    <x v="0"/>
    <n v="0.25"/>
    <x v="454"/>
    <x v="458"/>
  </r>
  <r>
    <s v="LVNQPPDLJQA8F84VA0UE"/>
    <x v="3"/>
    <x v="15"/>
    <n v="1824"/>
    <x v="354"/>
    <n v="54.720000000000006"/>
    <n v="383.04"/>
    <d v="2019-12-31T00:00:00"/>
    <n v="303"/>
    <x v="0"/>
    <n v="0.25"/>
    <x v="1607"/>
    <x v="1841"/>
  </r>
  <r>
    <s v="G9XH5ZGHRJWKL0FTQJ3B"/>
    <x v="3"/>
    <x v="7"/>
    <n v="1240"/>
    <x v="61"/>
    <n v="124"/>
    <n v="186"/>
    <d v="2019-12-31T00:00:00"/>
    <n v="4"/>
    <x v="1"/>
    <n v="8.0000000000000002E-3"/>
    <x v="16"/>
    <x v="16"/>
  </r>
  <r>
    <s v="5JL1FQN7ST5BS4LP9KQW"/>
    <x v="9"/>
    <x v="14"/>
    <n v="4960"/>
    <x v="67"/>
    <n v="446.4"/>
    <n v="1388.8"/>
    <d v="2019-12-31T00:00:00"/>
    <n v="202"/>
    <x v="0"/>
    <n v="0.25"/>
    <x v="1771"/>
    <x v="1838"/>
  </r>
  <r>
    <s v="R7ENT7P2JGQ2EBQBFQ8T"/>
    <x v="5"/>
    <x v="21"/>
    <n v="7440"/>
    <x v="324"/>
    <n v="372"/>
    <n v="1488"/>
    <d v="2019-12-31T00:00:00"/>
    <n v="248"/>
    <x v="0"/>
    <n v="0.25"/>
    <x v="1665"/>
    <x v="1721"/>
  </r>
  <r>
    <s v="ZPR8TWT3HZDE9DB7DLIY"/>
    <x v="9"/>
    <x v="6"/>
    <n v="1215"/>
    <x v="208"/>
    <n v="72.900000000000006"/>
    <n v="315.89999999999998"/>
    <d v="2019-12-31T00:00:00"/>
    <n v="144"/>
    <x v="0"/>
    <n v="0.25"/>
    <x v="1128"/>
    <x v="1156"/>
  </r>
  <r>
    <s v="8DE9DSUETTH3SSHNF0BV"/>
    <x v="1"/>
    <x v="16"/>
    <n v="1200"/>
    <x v="8"/>
    <n v="60"/>
    <n v="324"/>
    <d v="2019-12-31T00:00:00"/>
    <n v="98"/>
    <x v="2"/>
    <n v="0.2"/>
    <x v="1772"/>
    <x v="1366"/>
  </r>
  <r>
    <s v="2GDN5YE414QU6QCCZF4Z"/>
    <x v="9"/>
    <x v="3"/>
    <n v="1440"/>
    <x v="118"/>
    <n v="14.399999999999999"/>
    <n v="374.4"/>
    <d v="2019-12-31T00:00:00"/>
    <n v="171"/>
    <x v="0"/>
    <n v="0.25"/>
    <x v="174"/>
    <x v="176"/>
  </r>
  <r>
    <s v="N5WBGKTKYL7246W1L8TF"/>
    <x v="7"/>
    <x v="9"/>
    <n v="216"/>
    <x v="275"/>
    <n v="17.28"/>
    <n v="71.280000000000015"/>
    <d v="2019-12-31T00:00:00"/>
    <n v="297"/>
    <x v="0"/>
    <n v="0.25"/>
    <x v="1773"/>
    <x v="1842"/>
  </r>
  <r>
    <s v="SPQ8M15AFL7WAEBGCODK"/>
    <x v="5"/>
    <x v="2"/>
    <n v="640"/>
    <x v="231"/>
    <n v="32"/>
    <n v="172.8"/>
    <d v="2019-12-31T00:00:00"/>
    <n v="154"/>
    <x v="0"/>
    <n v="0.25"/>
    <x v="437"/>
    <x v="441"/>
  </r>
  <r>
    <s v="2JJS1JGAE6AJFVG52UIO"/>
    <x v="8"/>
    <x v="21"/>
    <n v="550"/>
    <x v="56"/>
    <n v="22"/>
    <n v="126.5"/>
    <d v="2019-12-31T00:00:00"/>
    <n v="244"/>
    <x v="0"/>
    <n v="0.25"/>
    <x v="1774"/>
    <x v="1843"/>
  </r>
  <r>
    <s v="JZZ6USLK8KGVOQ57GKIP"/>
    <x v="6"/>
    <x v="2"/>
    <n v="1350"/>
    <x v="55"/>
    <n v="13.5"/>
    <n v="283.5"/>
    <d v="2019-12-31T00:00:00"/>
    <n v="271"/>
    <x v="0"/>
    <n v="0.25"/>
    <x v="943"/>
    <x v="965"/>
  </r>
  <r>
    <s v="1EWCUJUBATUWBJJJL7RV"/>
    <x v="6"/>
    <x v="11"/>
    <n v="1800"/>
    <x v="283"/>
    <n v="90"/>
    <n v="450"/>
    <d v="2019-12-31T00:00:00"/>
    <n v="336"/>
    <x v="0"/>
    <n v="0.25"/>
    <x v="509"/>
    <x v="516"/>
  </r>
  <r>
    <s v="5MUOQ4AXL90Y9IL3U08Q"/>
    <x v="4"/>
    <x v="10"/>
    <n v="240"/>
    <x v="92"/>
    <n v="31.200000000000003"/>
    <n v="64.800000000000011"/>
    <d v="2019-12-31T00:00:00"/>
    <n v="168"/>
    <x v="0"/>
    <n v="0.25"/>
    <x v="1578"/>
    <x v="1630"/>
  </r>
  <r>
    <s v="YQLYD7MOVDQU9VS2O3EK"/>
    <x v="0"/>
    <x v="3"/>
    <n v="220"/>
    <x v="249"/>
    <n v="22"/>
    <n v="63.8"/>
    <d v="2019-12-31T00:00:00"/>
    <n v="152"/>
    <x v="0"/>
    <n v="0.25"/>
    <x v="1775"/>
    <x v="1844"/>
  </r>
  <r>
    <s v="OKTX10YGR6J4H6W8PDXN"/>
    <x v="6"/>
    <x v="14"/>
    <n v="1760"/>
    <x v="76"/>
    <n v="123.2"/>
    <n v="387.2"/>
    <d v="2019-12-31T00:00:00"/>
    <n v="334"/>
    <x v="0"/>
    <n v="0.25"/>
    <x v="1776"/>
    <x v="1845"/>
  </r>
  <r>
    <s v="QWA4ZMT05WU5VA6S0B6O"/>
    <x v="6"/>
    <x v="7"/>
    <n v="1920"/>
    <x v="298"/>
    <n v="192"/>
    <n v="345.6"/>
    <d v="2019-12-31T00:00:00"/>
    <n v="239"/>
    <x v="0"/>
    <n v="0.25"/>
    <x v="5"/>
    <x v="5"/>
  </r>
  <r>
    <s v="467PSOVTYPGW3XNJT1E5"/>
    <x v="8"/>
    <x v="5"/>
    <n v="1400"/>
    <x v="188"/>
    <n v="56"/>
    <n v="266"/>
    <d v="2019-12-31T00:00:00"/>
    <n v="59"/>
    <x v="3"/>
    <n v="0.04"/>
    <x v="1777"/>
    <x v="1846"/>
  </r>
  <r>
    <s v="L9PYMWQGO1RZ2MP3E7XX"/>
    <x v="6"/>
    <x v="11"/>
    <n v="1200"/>
    <x v="76"/>
    <n v="84"/>
    <n v="360"/>
    <d v="2019-12-31T00:00:00"/>
    <n v="334"/>
    <x v="0"/>
    <n v="0.25"/>
    <x v="442"/>
    <x v="446"/>
  </r>
  <r>
    <s v="76D9RCI879SISIWIQ6S5"/>
    <x v="8"/>
    <x v="17"/>
    <n v="550"/>
    <x v="246"/>
    <n v="44"/>
    <n v="88"/>
    <d v="2019-12-31T00:00:00"/>
    <n v="5"/>
    <x v="1"/>
    <n v="8.0000000000000002E-3"/>
    <x v="1778"/>
    <x v="1847"/>
  </r>
  <r>
    <s v="9OPW1BYGFTG88D3BPUJ7"/>
    <x v="5"/>
    <x v="17"/>
    <n v="110"/>
    <x v="311"/>
    <n v="1.1000000000000001"/>
    <n v="23.1"/>
    <d v="2019-12-31T00:00:00"/>
    <n v="101"/>
    <x v="2"/>
    <n v="0.2"/>
    <x v="1779"/>
    <x v="1848"/>
  </r>
  <r>
    <s v="HRZG93SKN15RTYIOCQ1J"/>
    <x v="4"/>
    <x v="21"/>
    <n v="2860"/>
    <x v="68"/>
    <n v="171.6"/>
    <n v="715"/>
    <d v="2019-12-31T00:00:00"/>
    <n v="138"/>
    <x v="0"/>
    <n v="0.25"/>
    <x v="1322"/>
    <x v="1363"/>
  </r>
  <r>
    <s v="SGBAJ5T61B8X6SWPFR75"/>
    <x v="1"/>
    <x v="22"/>
    <n v="96.000000000000014"/>
    <x v="52"/>
    <n v="14.400000000000004"/>
    <n v="46.080000000000005"/>
    <d v="2019-12-31T00:00:00"/>
    <n v="39"/>
    <x v="3"/>
    <n v="0.04"/>
    <x v="1780"/>
    <x v="1849"/>
  </r>
  <r>
    <s v="RSBGFFKNC4INEPBN6QYY"/>
    <x v="5"/>
    <x v="13"/>
    <n v="960"/>
    <x v="136"/>
    <n v="96"/>
    <n v="144"/>
    <d v="2019-12-31T00:00:00"/>
    <n v="114"/>
    <x v="2"/>
    <n v="0.2"/>
    <x v="710"/>
    <x v="723"/>
  </r>
  <r>
    <s v="MQWUM5LYWYTEX0N0U4P9"/>
    <x v="7"/>
    <x v="22"/>
    <n v="760"/>
    <x v="260"/>
    <n v="129.19999999999999"/>
    <n v="380"/>
    <d v="2019-12-31T00:00:00"/>
    <n v="58"/>
    <x v="3"/>
    <n v="0.04"/>
    <x v="1781"/>
    <x v="1850"/>
  </r>
  <r>
    <s v="O7Q9R2L29196G41FMS9Z"/>
    <x v="4"/>
    <x v="1"/>
    <n v="640"/>
    <x v="126"/>
    <n v="115.19999999999999"/>
    <n v="275.2"/>
    <d v="2019-12-31T00:00:00"/>
    <n v="223"/>
    <x v="0"/>
    <n v="0.25"/>
    <x v="1782"/>
    <x v="1851"/>
  </r>
  <r>
    <s v="G5P9GONNBL8PVYI6KU20"/>
    <x v="9"/>
    <x v="8"/>
    <n v="2280"/>
    <x v="75"/>
    <n v="91.199999999999989"/>
    <n v="570"/>
    <d v="2019-12-31T00:00:00"/>
    <n v="356"/>
    <x v="0"/>
    <n v="0.25"/>
    <x v="909"/>
    <x v="931"/>
  </r>
  <r>
    <s v="MWJ7HWML8BFAT7110BEX"/>
    <x v="6"/>
    <x v="7"/>
    <n v="1760"/>
    <x v="281"/>
    <n v="140.80000000000001"/>
    <n v="264"/>
    <d v="2019-12-31T00:00:00"/>
    <n v="11"/>
    <x v="1"/>
    <n v="8.0000000000000002E-3"/>
    <x v="1783"/>
    <x v="1852"/>
  </r>
  <r>
    <s v="YF0GK6J82X6ZTT951ZS1"/>
    <x v="3"/>
    <x v="22"/>
    <n v="1260"/>
    <x v="114"/>
    <n v="63"/>
    <n v="201.6"/>
    <d v="2019-12-31T00:00:00"/>
    <n v="177"/>
    <x v="0"/>
    <n v="0.25"/>
    <x v="675"/>
    <x v="687"/>
  </r>
  <r>
    <s v="39SF2QG4KJO2HOGIQWP3"/>
    <x v="3"/>
    <x v="2"/>
    <n v="6440"/>
    <x v="333"/>
    <n v="193.2"/>
    <n v="1738.8"/>
    <d v="2019-12-31T00:00:00"/>
    <n v="263"/>
    <x v="0"/>
    <n v="0.25"/>
    <x v="1784"/>
    <x v="1853"/>
  </r>
  <r>
    <s v="6E9A0ESVYCMWBU681IG2"/>
    <x v="9"/>
    <x v="13"/>
    <n v="2400"/>
    <x v="58"/>
    <n v="120"/>
    <n v="552"/>
    <d v="2019-12-31T00:00:00"/>
    <n v="307"/>
    <x v="0"/>
    <n v="0.25"/>
    <x v="483"/>
    <x v="488"/>
  </r>
  <r>
    <s v="HEIXB4SMB22YQXVJ42BO"/>
    <x v="4"/>
    <x v="5"/>
    <n v="3276"/>
    <x v="3"/>
    <n v="524.16000000000008"/>
    <n v="1015.56"/>
    <d v="2019-12-31T00:00:00"/>
    <n v="306"/>
    <x v="0"/>
    <n v="0.25"/>
    <x v="1111"/>
    <x v="1140"/>
  </r>
  <r>
    <s v="L7156UAAPD807O0QDO90"/>
    <x v="7"/>
    <x v="7"/>
    <n v="4650"/>
    <x v="12"/>
    <n v="883.5"/>
    <n v="1302"/>
    <d v="2019-12-31T00:00:00"/>
    <n v="321"/>
    <x v="0"/>
    <n v="0.25"/>
    <x v="551"/>
    <x v="559"/>
  </r>
  <r>
    <s v="N9JYLXAOWG4EVV6HR5AH"/>
    <x v="6"/>
    <x v="1"/>
    <n v="4960"/>
    <x v="46"/>
    <n v="297.60000000000002"/>
    <n v="1091.2"/>
    <d v="2019-12-31T00:00:00"/>
    <n v="215"/>
    <x v="0"/>
    <n v="0.25"/>
    <x v="1785"/>
    <x v="1854"/>
  </r>
  <r>
    <s v="LPUXI9VSQD1NZYYH7KW0"/>
    <x v="7"/>
    <x v="12"/>
    <n v="2160"/>
    <x v="138"/>
    <n v="345.6"/>
    <n v="1080"/>
    <d v="2019-12-31T00:00:00"/>
    <n v="165"/>
    <x v="0"/>
    <n v="0.25"/>
    <x v="438"/>
    <x v="442"/>
  </r>
  <r>
    <s v="SX3MCST9MJZJX1KP02NF"/>
    <x v="6"/>
    <x v="19"/>
    <n v="4224"/>
    <x v="342"/>
    <n v="253.44"/>
    <n v="1056"/>
    <d v="2019-12-31T00:00:00"/>
    <n v="131"/>
    <x v="0"/>
    <n v="0.25"/>
    <x v="112"/>
    <x v="114"/>
  </r>
  <r>
    <s v="533QVX8ZKKDHPSSQA5G1"/>
    <x v="1"/>
    <x v="3"/>
    <n v="1350"/>
    <x v="69"/>
    <n v="135"/>
    <n v="675"/>
    <d v="2019-12-31T00:00:00"/>
    <n v="318"/>
    <x v="0"/>
    <n v="0.25"/>
    <x v="1786"/>
    <x v="1855"/>
  </r>
  <r>
    <s v="4T241XES6H8KQNT0WGVK"/>
    <x v="3"/>
    <x v="14"/>
    <n v="440"/>
    <x v="346"/>
    <n v="4.4000000000000004"/>
    <n v="114.39999999999999"/>
    <d v="2019-12-31T00:00:00"/>
    <n v="147"/>
    <x v="0"/>
    <n v="0.25"/>
    <x v="400"/>
    <x v="404"/>
  </r>
  <r>
    <s v="1ZL188SYPX6DC190LUZU"/>
    <x v="1"/>
    <x v="2"/>
    <n v="2420"/>
    <x v="240"/>
    <n v="96.8"/>
    <n v="1040.5999999999999"/>
    <d v="2019-12-31T00:00:00"/>
    <n v="219"/>
    <x v="0"/>
    <n v="0.25"/>
    <x v="1787"/>
    <x v="1856"/>
  </r>
  <r>
    <s v="D24WZ5YQEOLH82UH2TOM"/>
    <x v="6"/>
    <x v="21"/>
    <n v="1120"/>
    <x v="37"/>
    <n v="67.2"/>
    <n v="212.8"/>
    <d v="2019-12-31T00:00:00"/>
    <n v="203"/>
    <x v="0"/>
    <n v="0.25"/>
    <x v="1788"/>
    <x v="1857"/>
  </r>
  <r>
    <s v="GK27DMKZAMVQ3OWG483T"/>
    <x v="8"/>
    <x v="9"/>
    <n v="380"/>
    <x v="199"/>
    <n v="34.200000000000003"/>
    <n v="72.2"/>
    <d v="2019-12-31T00:00:00"/>
    <n v="105"/>
    <x v="2"/>
    <n v="0.2"/>
    <x v="1789"/>
    <x v="1858"/>
  </r>
  <r>
    <s v="B8LW4YEJI0B8DXH2PMJD"/>
    <x v="5"/>
    <x v="15"/>
    <n v="3528"/>
    <x v="279"/>
    <n v="317.52000000000004"/>
    <n v="846.72000000000014"/>
    <d v="2019-12-31T00:00:00"/>
    <n v="42"/>
    <x v="3"/>
    <n v="0.04"/>
    <x v="1790"/>
    <x v="1859"/>
  </r>
  <r>
    <s v="32QR5EY0XKLSK5CGB9N5"/>
    <x v="2"/>
    <x v="4"/>
    <n v="3450"/>
    <x v="7"/>
    <n v="862.5"/>
    <n v="3277.5"/>
    <d v="2019-12-31T00:00:00"/>
    <n v="268"/>
    <x v="0"/>
    <n v="0.25"/>
    <x v="1791"/>
    <x v="1860"/>
  </r>
  <r>
    <s v="RLKHPQEDFMJGI75V5YJG"/>
    <x v="3"/>
    <x v="8"/>
    <n v="1440"/>
    <x v="256"/>
    <n v="100.8"/>
    <n v="216"/>
    <d v="2019-12-31T00:00:00"/>
    <n v="80"/>
    <x v="4"/>
    <n v="0.15"/>
    <x v="1705"/>
    <x v="1861"/>
  </r>
  <r>
    <s v="KFPGTS5MEDV8ACG59FNJ"/>
    <x v="8"/>
    <x v="2"/>
    <n v="2640"/>
    <x v="251"/>
    <n v="237.60000000000002"/>
    <n v="396"/>
    <d v="2019-12-31T00:00:00"/>
    <n v="90"/>
    <x v="4"/>
    <n v="0.15"/>
    <x v="1792"/>
    <x v="1862"/>
  </r>
  <r>
    <s v="IY1C1X6L5A3PX65U1WY8"/>
    <x v="6"/>
    <x v="4"/>
    <n v="880"/>
    <x v="65"/>
    <n v="88"/>
    <n v="184.8"/>
    <d v="2019-12-31T00:00:00"/>
    <n v="312"/>
    <x v="0"/>
    <n v="0.25"/>
    <x v="826"/>
    <x v="1863"/>
  </r>
  <r>
    <s v="19N78VPPVJWWV2HN4RUY"/>
    <x v="0"/>
    <x v="5"/>
    <n v="950"/>
    <x v="155"/>
    <n v="9.5"/>
    <n v="161.5"/>
    <d v="2019-12-31T00:00:00"/>
    <n v="274"/>
    <x v="0"/>
    <n v="0.25"/>
    <x v="1793"/>
    <x v="1864"/>
  </r>
  <r>
    <s v="82RID5AB8JOBVGOD4T1H"/>
    <x v="5"/>
    <x v="16"/>
    <n v="1980"/>
    <x v="310"/>
    <n v="158.4"/>
    <n v="396"/>
    <d v="2019-12-31T00:00:00"/>
    <n v="43"/>
    <x v="3"/>
    <n v="0.04"/>
    <x v="47"/>
    <x v="47"/>
  </r>
  <r>
    <s v="AQ7S14N6W53AQT6WPVQE"/>
    <x v="9"/>
    <x v="22"/>
    <n v="3610"/>
    <x v="187"/>
    <n v="180.5"/>
    <n v="577.6"/>
    <d v="2019-12-31T00:00:00"/>
    <n v="310"/>
    <x v="0"/>
    <n v="0.25"/>
    <x v="1794"/>
    <x v="1865"/>
  </r>
  <r>
    <s v="NZ7L0MT90XTH4YBJQB0M"/>
    <x v="0"/>
    <x v="7"/>
    <n v="4960"/>
    <x v="241"/>
    <n v="496"/>
    <n v="1339.1999999999998"/>
    <d v="2019-12-31T00:00:00"/>
    <n v="282"/>
    <x v="0"/>
    <n v="0.25"/>
    <x v="158"/>
    <x v="160"/>
  </r>
  <r>
    <s v="BEK15NHHFYB3IMR071IU"/>
    <x v="9"/>
    <x v="3"/>
    <n v="540"/>
    <x v="1"/>
    <n v="21.6"/>
    <n v="140.39999999999998"/>
    <d v="2019-12-31T00:00:00"/>
    <n v="345"/>
    <x v="0"/>
    <n v="0.25"/>
    <x v="1795"/>
    <x v="1866"/>
  </r>
  <r>
    <s v="W7ATLVUCYJPR9BLMKUYB"/>
    <x v="9"/>
    <x v="14"/>
    <n v="1200"/>
    <x v="322"/>
    <n v="108"/>
    <n v="288"/>
    <d v="2019-12-31T00:00:00"/>
    <n v="187"/>
    <x v="0"/>
    <n v="0.25"/>
    <x v="353"/>
    <x v="356"/>
  </r>
  <r>
    <s v="KZHDMBKJIAIS8E6A8JRM"/>
    <x v="0"/>
    <x v="2"/>
    <n v="1512.0000000000002"/>
    <x v="7"/>
    <n v="136.08000000000001"/>
    <n v="438.48"/>
    <d v="2019-12-31T00:00:00"/>
    <n v="268"/>
    <x v="0"/>
    <n v="0.25"/>
    <x v="1796"/>
    <x v="1867"/>
  </r>
  <r>
    <s v="GELC8A5DN6JJ4B8TFYJ9"/>
    <x v="0"/>
    <x v="16"/>
    <n v="1024"/>
    <x v="208"/>
    <n v="51.2"/>
    <n v="266.24"/>
    <d v="2019-12-31T00:00:00"/>
    <n v="144"/>
    <x v="0"/>
    <n v="0.25"/>
    <x v="1797"/>
    <x v="1868"/>
  </r>
  <r>
    <s v="G96Y0XECCB6OM4KW1D0F"/>
    <x v="6"/>
    <x v="7"/>
    <n v="1260"/>
    <x v="298"/>
    <n v="63"/>
    <n v="340.20000000000005"/>
    <d v="2019-12-31T00:00:00"/>
    <n v="239"/>
    <x v="0"/>
    <n v="0.25"/>
    <x v="1798"/>
    <x v="1869"/>
  </r>
  <r>
    <s v="V3Z833YGSK8DD05ED8DQ"/>
    <x v="6"/>
    <x v="13"/>
    <n v="2400"/>
    <x v="223"/>
    <n v="144"/>
    <n v="576"/>
    <d v="2019-12-31T00:00:00"/>
    <n v="173"/>
    <x v="0"/>
    <n v="0.25"/>
    <x v="770"/>
    <x v="786"/>
  </r>
  <r>
    <s v="AVCUI7NWEKIUMK57QXTF"/>
    <x v="8"/>
    <x v="5"/>
    <n v="2052"/>
    <x v="69"/>
    <n v="82.08"/>
    <n v="369.36000000000007"/>
    <d v="2019-12-31T00:00:00"/>
    <n v="318"/>
    <x v="0"/>
    <n v="0.25"/>
    <x v="1799"/>
    <x v="1870"/>
  </r>
  <r>
    <s v="JQYB94FHN5NO4K8NELWB"/>
    <x v="2"/>
    <x v="16"/>
    <n v="176"/>
    <x v="73"/>
    <n v="36.96"/>
    <n v="140.80000000000001"/>
    <d v="2019-12-31T00:00:00"/>
    <n v="259"/>
    <x v="0"/>
    <n v="0.25"/>
    <x v="1800"/>
    <x v="1871"/>
  </r>
  <r>
    <s v="EZPIQF07NAJB5Q4DJ928"/>
    <x v="9"/>
    <x v="6"/>
    <n v="1560"/>
    <x v="85"/>
    <n v="62.400000000000006"/>
    <n v="234"/>
    <d v="2019-12-31T00:00:00"/>
    <n v="117"/>
    <x v="2"/>
    <n v="0.2"/>
    <x v="1801"/>
    <x v="1872"/>
  </r>
  <r>
    <s v="QFV5IZWKBBX4B5Q9SIPF"/>
    <x v="0"/>
    <x v="19"/>
    <n v="2100"/>
    <x v="253"/>
    <n v="189"/>
    <n v="399"/>
    <d v="2019-12-31T00:00:00"/>
    <n v="129"/>
    <x v="0"/>
    <n v="0.25"/>
    <x v="1009"/>
    <x v="1031"/>
  </r>
  <r>
    <s v="0U3DYU49UCT34NKTC8G3"/>
    <x v="6"/>
    <x v="7"/>
    <n v="1650"/>
    <x v="37"/>
    <n v="148.5"/>
    <n v="247.5"/>
    <d v="2019-12-31T00:00:00"/>
    <n v="203"/>
    <x v="0"/>
    <n v="0.25"/>
    <x v="1802"/>
    <x v="1873"/>
  </r>
  <r>
    <s v="BZM6ULD4QQDT6QKSSJ5R"/>
    <x v="8"/>
    <x v="8"/>
    <n v="2750"/>
    <x v="7"/>
    <n v="27.5"/>
    <n v="605"/>
    <d v="2019-12-31T00:00:00"/>
    <n v="268"/>
    <x v="0"/>
    <n v="0.25"/>
    <x v="125"/>
    <x v="127"/>
  </r>
  <r>
    <s v="HZ407I6FFA9BMOVH649R"/>
    <x v="5"/>
    <x v="4"/>
    <n v="1100"/>
    <x v="330"/>
    <n v="22"/>
    <n v="319"/>
    <d v="2019-12-31T00:00:00"/>
    <n v="295"/>
    <x v="0"/>
    <n v="0.25"/>
    <x v="377"/>
    <x v="381"/>
  </r>
  <r>
    <s v="4LGAXX01KOABBU0I5M27"/>
    <x v="4"/>
    <x v="8"/>
    <n v="360"/>
    <x v="229"/>
    <n v="14.399999999999999"/>
    <n v="108"/>
    <d v="2019-12-31T00:00:00"/>
    <n v="201"/>
    <x v="0"/>
    <n v="0.25"/>
    <x v="87"/>
    <x v="88"/>
  </r>
  <r>
    <s v="AG3HJ1OBLFW06DDNQ9L5"/>
    <x v="9"/>
    <x v="11"/>
    <n v="4030"/>
    <x v="245"/>
    <n v="322.40000000000003"/>
    <n v="685.1"/>
    <d v="2019-12-31T00:00:00"/>
    <n v="233"/>
    <x v="0"/>
    <n v="0.25"/>
    <x v="1803"/>
    <x v="1874"/>
  </r>
  <r>
    <s v="VLYZAUVZ0H6KFT5CSDVC"/>
    <x v="1"/>
    <x v="7"/>
    <n v="3230"/>
    <x v="123"/>
    <n v="129.19999999999999"/>
    <n v="936.7"/>
    <d v="2019-12-31T00:00:00"/>
    <n v="314"/>
    <x v="0"/>
    <n v="0.25"/>
    <x v="23"/>
    <x v="23"/>
  </r>
  <r>
    <s v="Y9EB5HMUFDH1AFU5H96S"/>
    <x v="3"/>
    <x v="5"/>
    <n v="4800"/>
    <x v="168"/>
    <n v="48"/>
    <n v="1392"/>
    <d v="2019-12-31T00:00:00"/>
    <n v="247"/>
    <x v="0"/>
    <n v="0.25"/>
    <x v="1804"/>
    <x v="1875"/>
  </r>
  <r>
    <s v="LXPGQJ7AYVPTOWCKO5D8"/>
    <x v="8"/>
    <x v="6"/>
    <n v="750"/>
    <x v="145"/>
    <n v="75"/>
    <n v="195"/>
    <d v="2019-12-31T00:00:00"/>
    <n v="280"/>
    <x v="0"/>
    <n v="0.25"/>
    <x v="1139"/>
    <x v="1169"/>
  </r>
  <r>
    <s v="L4OI4DB7B4OJDDCOVEXF"/>
    <x v="8"/>
    <x v="3"/>
    <n v="1520"/>
    <x v="316"/>
    <n v="152"/>
    <n v="349.6"/>
    <d v="2019-12-31T00:00:00"/>
    <n v="62"/>
    <x v="4"/>
    <n v="0.15"/>
    <x v="1805"/>
    <x v="1876"/>
  </r>
  <r>
    <s v="HHS8MIHLT4TK7ZS1XM5V"/>
    <x v="7"/>
    <x v="21"/>
    <n v="550"/>
    <x v="140"/>
    <n v="66"/>
    <n v="214.5"/>
    <d v="2019-12-31T00:00:00"/>
    <n v="350"/>
    <x v="0"/>
    <n v="0.25"/>
    <x v="1806"/>
    <x v="1877"/>
  </r>
  <r>
    <s v="NR09AJ0VTQFTK4NWAIVT"/>
    <x v="8"/>
    <x v="1"/>
    <n v="840"/>
    <x v="214"/>
    <n v="8.4"/>
    <n v="226.8"/>
    <d v="2019-12-31T00:00:00"/>
    <n v="298"/>
    <x v="0"/>
    <n v="0.25"/>
    <x v="702"/>
    <x v="715"/>
  </r>
  <r>
    <s v="H0UZ6DJNXSRJGUPRYCZH"/>
    <x v="9"/>
    <x v="22"/>
    <n v="1170"/>
    <x v="34"/>
    <n v="117"/>
    <n v="175.5"/>
    <d v="2019-12-31T00:00:00"/>
    <n v="311"/>
    <x v="0"/>
    <n v="0.25"/>
    <x v="625"/>
    <x v="636"/>
  </r>
  <r>
    <s v="ZDEQNV54M4A2H5Q5A45G"/>
    <x v="2"/>
    <x v="18"/>
    <n v="2090"/>
    <x v="88"/>
    <n v="83.6"/>
    <n v="1003.1999999999999"/>
    <d v="2019-12-31T00:00:00"/>
    <n v="337"/>
    <x v="0"/>
    <n v="0.25"/>
    <x v="1807"/>
    <x v="1878"/>
  </r>
  <r>
    <s v="VYNA49X5C6VCWHMG8JIE"/>
    <x v="2"/>
    <x v="10"/>
    <n v="2090"/>
    <x v="259"/>
    <n v="438.9"/>
    <n v="752.4"/>
    <d v="2019-12-31T00:00:00"/>
    <n v="328"/>
    <x v="0"/>
    <n v="0.25"/>
    <x v="1305"/>
    <x v="1346"/>
  </r>
  <r>
    <s v="AOHHYOZLN7U0H4FQGJL7"/>
    <x v="5"/>
    <x v="22"/>
    <n v="930"/>
    <x v="308"/>
    <n v="46.5"/>
    <n v="241.8"/>
    <d v="2019-12-31T00:00:00"/>
    <n v="276"/>
    <x v="0"/>
    <n v="0.25"/>
    <x v="564"/>
    <x v="572"/>
  </r>
  <r>
    <s v="AYFQLN3P1LN2PK96T5KY"/>
    <x v="4"/>
    <x v="8"/>
    <n v="2640"/>
    <x v="251"/>
    <n v="211.20000000000002"/>
    <n v="739.2"/>
    <d v="2019-12-31T00:00:00"/>
    <n v="90"/>
    <x v="4"/>
    <n v="0.15"/>
    <x v="1808"/>
    <x v="1879"/>
  </r>
  <r>
    <s v="OY0BED7QSZW6J0Q1RD1V"/>
    <x v="0"/>
    <x v="6"/>
    <n v="4185"/>
    <x v="215"/>
    <n v="334.79999999999995"/>
    <n v="1171.8000000000002"/>
    <d v="2019-12-31T00:00:00"/>
    <n v="126"/>
    <x v="0"/>
    <n v="0.25"/>
    <x v="430"/>
    <x v="434"/>
  </r>
  <r>
    <s v="MM7YRJ5JND08FLZEE69W"/>
    <x v="9"/>
    <x v="1"/>
    <n v="1120"/>
    <x v="336"/>
    <n v="100.8"/>
    <n v="302.39999999999998"/>
    <d v="2019-12-31T00:00:00"/>
    <n v="349"/>
    <x v="0"/>
    <n v="0.25"/>
    <x v="917"/>
    <x v="939"/>
  </r>
  <r>
    <s v="8LQV6JJ42RJ3N2CTDNU1"/>
    <x v="9"/>
    <x v="0"/>
    <n v="5320"/>
    <x v="64"/>
    <n v="266"/>
    <n v="904.4"/>
    <d v="2019-12-31T00:00:00"/>
    <n v="156"/>
    <x v="0"/>
    <n v="0.25"/>
    <x v="100"/>
    <x v="102"/>
  </r>
  <r>
    <s v="5LVY3FQNC7RYXD0G2LZM"/>
    <x v="0"/>
    <x v="15"/>
    <n v="6510"/>
    <x v="298"/>
    <n v="260.39999999999998"/>
    <n v="1236.9000000000001"/>
    <d v="2019-12-31T00:00:00"/>
    <n v="239"/>
    <x v="0"/>
    <n v="0.25"/>
    <x v="1809"/>
    <x v="1880"/>
  </r>
  <r>
    <s v="KMH5SINK0JFVS3ZVX24S"/>
    <x v="3"/>
    <x v="6"/>
    <n v="1200"/>
    <x v="176"/>
    <n v="48"/>
    <n v="324"/>
    <d v="2019-12-31T00:00:00"/>
    <n v="270"/>
    <x v="0"/>
    <n v="0.25"/>
    <x v="533"/>
    <x v="541"/>
  </r>
  <r>
    <s v="PKR5PPBCB1VFRKZETBX3"/>
    <x v="3"/>
    <x v="18"/>
    <n v="2090"/>
    <x v="80"/>
    <n v="41.8"/>
    <n v="438.9"/>
    <d v="2019-12-31T00:00:00"/>
    <n v="363"/>
    <x v="0"/>
    <n v="0.25"/>
    <x v="1810"/>
    <x v="1881"/>
  </r>
  <r>
    <s v="BNC3491L5IVTXV1QZ2SB"/>
    <x v="1"/>
    <x v="14"/>
    <n v="4840"/>
    <x v="280"/>
    <n v="677.6"/>
    <n v="1452"/>
    <d v="2019-12-31T00:00:00"/>
    <n v="35"/>
    <x v="3"/>
    <n v="0.04"/>
    <x v="1811"/>
    <x v="1882"/>
  </r>
  <r>
    <s v="PHJF1IZH4R6PEDWE2LGA"/>
    <x v="9"/>
    <x v="12"/>
    <n v="5184"/>
    <x v="285"/>
    <n v="311.03999999999996"/>
    <n v="1347.84"/>
    <d v="2019-12-31T00:00:00"/>
    <n v="86"/>
    <x v="4"/>
    <n v="0.15"/>
    <x v="1812"/>
    <x v="1883"/>
  </r>
  <r>
    <s v="6J0MTOXNT85RUM6TN2Q1"/>
    <x v="4"/>
    <x v="8"/>
    <n v="2280"/>
    <x v="239"/>
    <n v="136.80000000000001"/>
    <n v="661.2"/>
    <d v="2019-12-31T00:00:00"/>
    <n v="315"/>
    <x v="0"/>
    <n v="0.25"/>
    <x v="1109"/>
    <x v="1487"/>
  </r>
  <r>
    <s v="0RO3JI5BXHC1HJYJT8T2"/>
    <x v="2"/>
    <x v="13"/>
    <n v="792"/>
    <x v="328"/>
    <n v="47.52000000000001"/>
    <n v="649.44000000000005"/>
    <d v="2019-12-31T00:00:00"/>
    <n v="140"/>
    <x v="0"/>
    <n v="0.25"/>
    <x v="1813"/>
    <x v="1884"/>
  </r>
  <r>
    <s v="AI1XJRQLEIP9M5RBI96S"/>
    <x v="5"/>
    <x v="18"/>
    <n v="1330"/>
    <x v="229"/>
    <n v="39.900000000000006"/>
    <n v="359.09999999999997"/>
    <d v="2019-12-31T00:00:00"/>
    <n v="201"/>
    <x v="0"/>
    <n v="0.25"/>
    <x v="1814"/>
    <x v="1885"/>
  </r>
  <r>
    <s v="VRTQD389TUXZBP8N6ZQF"/>
    <x v="6"/>
    <x v="11"/>
    <n v="4950"/>
    <x v="212"/>
    <n v="148.5"/>
    <n v="1485"/>
    <d v="2019-12-31T00:00:00"/>
    <n v="33"/>
    <x v="3"/>
    <n v="0.04"/>
    <x v="1792"/>
    <x v="1886"/>
  </r>
  <r>
    <s v="JYMRUD67BYM9GFR766OH"/>
    <x v="0"/>
    <x v="13"/>
    <n v="570"/>
    <x v="129"/>
    <n v="57"/>
    <n v="125.39999999999999"/>
    <d v="2019-12-31T00:00:00"/>
    <n v="267"/>
    <x v="0"/>
    <n v="0.25"/>
    <x v="816"/>
    <x v="835"/>
  </r>
  <r>
    <s v="KOS9BFJOC9GDMCT6YIP2"/>
    <x v="3"/>
    <x v="8"/>
    <n v="1200"/>
    <x v="114"/>
    <n v="72"/>
    <n v="288"/>
    <d v="2019-12-31T00:00:00"/>
    <n v="177"/>
    <x v="0"/>
    <n v="0.25"/>
    <x v="353"/>
    <x v="356"/>
  </r>
  <r>
    <s v="IVAQUAHFZT2XEY9UHJYN"/>
    <x v="6"/>
    <x v="0"/>
    <n v="330"/>
    <x v="336"/>
    <n v="6.6000000000000005"/>
    <n v="82.5"/>
    <d v="2019-12-31T00:00:00"/>
    <n v="349"/>
    <x v="0"/>
    <n v="0.25"/>
    <x v="1815"/>
    <x v="1887"/>
  </r>
  <r>
    <s v="YO6VU3X18NZF92TIJG51"/>
    <x v="8"/>
    <x v="8"/>
    <n v="630"/>
    <x v="43"/>
    <n v="31.5"/>
    <n v="189"/>
    <d v="2019-12-31T00:00:00"/>
    <n v="162"/>
    <x v="0"/>
    <n v="0.25"/>
    <x v="1816"/>
    <x v="1888"/>
  </r>
  <r>
    <s v="DGDG8DKBGZQFHJ63U07J"/>
    <x v="1"/>
    <x v="7"/>
    <n v="5270"/>
    <x v="172"/>
    <n v="685.1"/>
    <n v="1370.2"/>
    <d v="2019-12-31T00:00:00"/>
    <n v="251"/>
    <x v="0"/>
    <n v="0.25"/>
    <x v="1817"/>
    <x v="1889"/>
  </r>
  <r>
    <s v="Q53I4WFCY2TLBL8TFMPD"/>
    <x v="7"/>
    <x v="9"/>
    <n v="6160"/>
    <x v="214"/>
    <n v="985.6"/>
    <n v="2094.4"/>
    <d v="2019-12-31T00:00:00"/>
    <n v="298"/>
    <x v="0"/>
    <n v="0.25"/>
    <x v="1818"/>
    <x v="1890"/>
  </r>
  <r>
    <s v="RO80SIMEPGXITMA9X3H4"/>
    <x v="1"/>
    <x v="5"/>
    <n v="6975"/>
    <x v="349"/>
    <n v="627.75"/>
    <n v="2022.75"/>
    <d v="2019-12-31T00:00:00"/>
    <n v="195"/>
    <x v="0"/>
    <n v="0.25"/>
    <x v="1819"/>
    <x v="1891"/>
  </r>
  <r>
    <s v="IWXU6XY9EDI5PZHVICDT"/>
    <x v="5"/>
    <x v="2"/>
    <n v="240"/>
    <x v="271"/>
    <n v="19.2"/>
    <n v="64.800000000000011"/>
    <d v="2019-12-31T00:00:00"/>
    <n v="300"/>
    <x v="0"/>
    <n v="0.25"/>
    <x v="1578"/>
    <x v="1630"/>
  </r>
  <r>
    <s v="8MV2IZXJHI79P8RB6LKO"/>
    <x v="1"/>
    <x v="14"/>
    <n v="1500"/>
    <x v="236"/>
    <n v="165"/>
    <n v="480"/>
    <d v="2019-12-31T00:00:00"/>
    <n v="181"/>
    <x v="0"/>
    <n v="0.25"/>
    <x v="116"/>
    <x v="1065"/>
  </r>
  <r>
    <s v="A2FC3MTEFR4B19A1RNY0"/>
    <x v="9"/>
    <x v="0"/>
    <n v="1800"/>
    <x v="118"/>
    <n v="36"/>
    <n v="468"/>
    <d v="2019-12-31T00:00:00"/>
    <n v="171"/>
    <x v="0"/>
    <n v="0.25"/>
    <x v="776"/>
    <x v="794"/>
  </r>
  <r>
    <s v="XVAWZQQKCQS4TYJFPEC4"/>
    <x v="3"/>
    <x v="4"/>
    <n v="6000"/>
    <x v="198"/>
    <n v="120"/>
    <n v="1140"/>
    <d v="2019-12-31T00:00:00"/>
    <n v="72"/>
    <x v="4"/>
    <n v="0.15"/>
    <x v="941"/>
    <x v="963"/>
  </r>
  <r>
    <s v="2R2YOYG9EYMOED74G3V2"/>
    <x v="7"/>
    <x v="17"/>
    <n v="1710"/>
    <x v="18"/>
    <n v="153.9"/>
    <n v="530.1"/>
    <d v="2019-12-31T00:00:00"/>
    <n v="46"/>
    <x v="3"/>
    <n v="0.04"/>
    <x v="1401"/>
    <x v="1144"/>
  </r>
  <r>
    <s v="20C68BRL18MVLU38YBSA"/>
    <x v="8"/>
    <x v="19"/>
    <n v="640"/>
    <x v="68"/>
    <n v="12.8"/>
    <n v="128"/>
    <d v="2019-12-31T00:00:00"/>
    <n v="138"/>
    <x v="0"/>
    <n v="0.25"/>
    <x v="1820"/>
    <x v="1892"/>
  </r>
  <r>
    <s v="XS5GEKCB9AG2AZQQRGNO"/>
    <x v="6"/>
    <x v="21"/>
    <n v="110"/>
    <x v="34"/>
    <n v="3.3000000000000003"/>
    <n v="25.299999999999997"/>
    <d v="2019-12-31T00:00:00"/>
    <n v="311"/>
    <x v="0"/>
    <n v="0.25"/>
    <x v="1378"/>
    <x v="1421"/>
  </r>
  <r>
    <s v="DP0STJ3WHS3SJ486QTQF"/>
    <x v="5"/>
    <x v="11"/>
    <n v="3600"/>
    <x v="264"/>
    <n v="288"/>
    <n v="864"/>
    <d v="2019-12-31T00:00:00"/>
    <n v="188"/>
    <x v="0"/>
    <n v="0.25"/>
    <x v="721"/>
    <x v="736"/>
  </r>
  <r>
    <s v="RX5TBUDI6V5LNK25NL18"/>
    <x v="5"/>
    <x v="4"/>
    <n v="2640"/>
    <x v="112"/>
    <n v="105.60000000000001"/>
    <n v="396"/>
    <d v="2019-12-31T00:00:00"/>
    <n v="250"/>
    <x v="0"/>
    <n v="0.25"/>
    <x v="671"/>
    <x v="683"/>
  </r>
  <r>
    <s v="SID9QVHJ1MW9DLRUZIOP"/>
    <x v="0"/>
    <x v="0"/>
    <n v="2520"/>
    <x v="135"/>
    <n v="50.4"/>
    <n v="478.8"/>
    <d v="2019-12-31T00:00:00"/>
    <n v="70"/>
    <x v="4"/>
    <n v="0.15"/>
    <x v="1821"/>
    <x v="1893"/>
  </r>
  <r>
    <s v="BXY7WK5138O6VZFSKKZV"/>
    <x v="4"/>
    <x v="15"/>
    <n v="1870"/>
    <x v="7"/>
    <n v="37.400000000000006"/>
    <n v="860.19999999999993"/>
    <d v="2019-12-31T00:00:00"/>
    <n v="268"/>
    <x v="0"/>
    <n v="0.25"/>
    <x v="1822"/>
    <x v="1894"/>
  </r>
  <r>
    <s v="588BAZBAN3DI0GKE1TAC"/>
    <x v="2"/>
    <x v="12"/>
    <n v="3520"/>
    <x v="77"/>
    <n v="668.8"/>
    <n v="2217.6"/>
    <d v="2019-12-31T00:00:00"/>
    <n v="130"/>
    <x v="0"/>
    <n v="0.25"/>
    <x v="304"/>
    <x v="307"/>
  </r>
  <r>
    <s v="XE73HLB2FXPUF5OPWMKU"/>
    <x v="4"/>
    <x v="10"/>
    <n v="1080"/>
    <x v="282"/>
    <n v="43.2"/>
    <n v="540"/>
    <d v="2019-12-31T00:00:00"/>
    <n v="157"/>
    <x v="0"/>
    <n v="0.25"/>
    <x v="34"/>
    <x v="34"/>
  </r>
  <r>
    <s v="F4BNUIVDIQOJG7U18SDZ"/>
    <x v="4"/>
    <x v="10"/>
    <n v="1560"/>
    <x v="287"/>
    <n v="265.2"/>
    <n v="561.59999999999991"/>
    <d v="2019-12-31T00:00:00"/>
    <n v="102"/>
    <x v="2"/>
    <n v="0.2"/>
    <x v="1823"/>
    <x v="1895"/>
  </r>
  <r>
    <s v="86NOLBVP56QIRI9VFM3G"/>
    <x v="5"/>
    <x v="9"/>
    <n v="128"/>
    <x v="226"/>
    <n v="7.6800000000000015"/>
    <n v="28.160000000000004"/>
    <d v="2019-12-31T00:00:00"/>
    <n v="134"/>
    <x v="0"/>
    <n v="0.25"/>
    <x v="1824"/>
    <x v="1896"/>
  </r>
  <r>
    <s v="X61BYXUONU7UJ6YOY97Z"/>
    <x v="2"/>
    <x v="1"/>
    <n v="600"/>
    <x v="68"/>
    <n v="168"/>
    <n v="162"/>
    <d v="2019-12-31T00:00:00"/>
    <n v="138"/>
    <x v="0"/>
    <n v="0.25"/>
    <x v="293"/>
    <x v="296"/>
  </r>
  <r>
    <s v="CKX0PPK5S5AJIBZMDND1"/>
    <x v="6"/>
    <x v="22"/>
    <n v="720"/>
    <x v="196"/>
    <n v="57.599999999999994"/>
    <n v="180"/>
    <d v="2019-12-31T00:00:00"/>
    <n v="30"/>
    <x v="1"/>
    <n v="8.0000000000000002E-3"/>
    <x v="1825"/>
    <x v="1897"/>
  </r>
  <r>
    <s v="ICJO8BB7GDWG1KM3A989"/>
    <x v="5"/>
    <x v="7"/>
    <n v="1782.0000000000002"/>
    <x v="331"/>
    <n v="106.92"/>
    <n v="463.32000000000005"/>
    <d v="2019-12-31T00:00:00"/>
    <n v="110"/>
    <x v="2"/>
    <n v="0.2"/>
    <x v="1826"/>
    <x v="1898"/>
  </r>
  <r>
    <s v="UOWA0VY1LMTYMU7ECGD9"/>
    <x v="1"/>
    <x v="17"/>
    <n v="3230"/>
    <x v="112"/>
    <n v="64.599999999999994"/>
    <n v="1324.3000000000002"/>
    <d v="2019-12-31T00:00:00"/>
    <n v="250"/>
    <x v="0"/>
    <n v="0.25"/>
    <x v="1827"/>
    <x v="1899"/>
  </r>
  <r>
    <s v="BSE3GRDI3D5RINOMD7GC"/>
    <x v="1"/>
    <x v="13"/>
    <n v="990"/>
    <x v="123"/>
    <n v="118.80000000000001"/>
    <n v="485.09999999999997"/>
    <d v="2019-12-31T00:00:00"/>
    <n v="314"/>
    <x v="0"/>
    <n v="0.25"/>
    <x v="1828"/>
    <x v="1900"/>
  </r>
  <r>
    <s v="VR2HFQFOYSU0LIVH7K3L"/>
    <x v="0"/>
    <x v="19"/>
    <n v="1200"/>
    <x v="266"/>
    <n v="108"/>
    <n v="204"/>
    <d v="2019-12-31T00:00:00"/>
    <n v="292"/>
    <x v="0"/>
    <n v="0.25"/>
    <x v="115"/>
    <x v="117"/>
  </r>
  <r>
    <s v="I8N637IRY8WWRG0BL11Y"/>
    <x v="9"/>
    <x v="8"/>
    <n v="270"/>
    <x v="50"/>
    <n v="16.200000000000003"/>
    <n v="51.3"/>
    <d v="2019-12-31T00:00:00"/>
    <n v="159"/>
    <x v="0"/>
    <n v="0.25"/>
    <x v="1829"/>
    <x v="1901"/>
  </r>
  <r>
    <s v="5KARX4S46NCRMDIFBBIW"/>
    <x v="0"/>
    <x v="15"/>
    <n v="1440"/>
    <x v="309"/>
    <n v="129.60000000000002"/>
    <n v="403.2"/>
    <d v="2019-12-31T00:00:00"/>
    <n v="50"/>
    <x v="3"/>
    <n v="0.04"/>
    <x v="262"/>
    <x v="264"/>
  </r>
  <r>
    <s v="ZKX3U2U6MI2NPDNCF53Q"/>
    <x v="5"/>
    <x v="12"/>
    <n v="3410"/>
    <x v="60"/>
    <n v="170.5"/>
    <n v="1023"/>
    <d v="2019-12-31T00:00:00"/>
    <n v="169"/>
    <x v="0"/>
    <n v="0.25"/>
    <x v="1499"/>
    <x v="1902"/>
  </r>
  <r>
    <s v="SKK543IW9PI1W50DO31X"/>
    <x v="1"/>
    <x v="14"/>
    <n v="570"/>
    <x v="195"/>
    <n v="114"/>
    <n v="148.19999999999999"/>
    <d v="2019-12-31T00:00:00"/>
    <n v="53"/>
    <x v="3"/>
    <n v="0.04"/>
    <x v="1830"/>
    <x v="1903"/>
  </r>
  <r>
    <s v="J593X0U2V5F6A7ZDXPZC"/>
    <x v="2"/>
    <x v="22"/>
    <n v="3100"/>
    <x v="338"/>
    <n v="93"/>
    <n v="1922"/>
    <d v="2019-12-31T00:00:00"/>
    <n v="325"/>
    <x v="0"/>
    <n v="0.25"/>
    <x v="1831"/>
    <x v="1904"/>
  </r>
  <r>
    <s v="CTKLS7NZR21SO8FA262N"/>
    <x v="8"/>
    <x v="11"/>
    <n v="120"/>
    <x v="107"/>
    <n v="3.5999999999999996"/>
    <n v="30"/>
    <d v="2019-12-31T00:00:00"/>
    <n v="32"/>
    <x v="3"/>
    <n v="0.04"/>
    <x v="1472"/>
    <x v="1905"/>
  </r>
  <r>
    <s v="EJ2VMY0ZQD2KO7BPH5T7"/>
    <x v="3"/>
    <x v="3"/>
    <n v="240"/>
    <x v="142"/>
    <n v="16.8"/>
    <n v="43.2"/>
    <d v="2019-12-31T00:00:00"/>
    <n v="164"/>
    <x v="0"/>
    <n v="0.25"/>
    <x v="261"/>
    <x v="263"/>
  </r>
  <r>
    <s v="43DDLYJ3VJWPGY9HQ58M"/>
    <x v="9"/>
    <x v="6"/>
    <n v="480"/>
    <x v="148"/>
    <n v="14.399999999999999"/>
    <n v="81.599999999999994"/>
    <d v="2019-12-31T00:00:00"/>
    <n v="322"/>
    <x v="0"/>
    <n v="0.25"/>
    <x v="1699"/>
    <x v="1760"/>
  </r>
  <r>
    <s v="0OZ7Z14KK09FQ9GPH00H"/>
    <x v="2"/>
    <x v="0"/>
    <n v="160"/>
    <x v="357"/>
    <n v="36.800000000000004"/>
    <n v="139.19999999999999"/>
    <d v="2019-12-31T00:00:00"/>
    <n v="3"/>
    <x v="1"/>
    <n v="8.0000000000000002E-3"/>
    <x v="1832"/>
    <x v="1906"/>
  </r>
  <r>
    <s v="VU5U8917R0KK33EE6MXF"/>
    <x v="7"/>
    <x v="21"/>
    <n v="310"/>
    <x v="178"/>
    <n v="43.4"/>
    <n v="105.39999999999999"/>
    <d v="2019-12-31T00:00:00"/>
    <n v="145"/>
    <x v="0"/>
    <n v="0.25"/>
    <x v="1833"/>
    <x v="1907"/>
  </r>
  <r>
    <s v="BIN9POTS948535UUCQS2"/>
    <x v="5"/>
    <x v="7"/>
    <n v="1890"/>
    <x v="6"/>
    <n v="113.4"/>
    <n v="283.5"/>
    <d v="2019-12-31T00:00:00"/>
    <n v="190"/>
    <x v="0"/>
    <n v="0.25"/>
    <x v="943"/>
    <x v="965"/>
  </r>
  <r>
    <s v="T0PVN61ABE31DJCHLIL7"/>
    <x v="7"/>
    <x v="3"/>
    <n v="5520"/>
    <x v="209"/>
    <n v="717.6"/>
    <n v="1766.3999999999999"/>
    <d v="2019-12-31T00:00:00"/>
    <n v="217"/>
    <x v="0"/>
    <n v="0.25"/>
    <x v="1834"/>
    <x v="1908"/>
  </r>
  <r>
    <s v="HVCEZYKJTV4D5IHYE2IS"/>
    <x v="7"/>
    <x v="1"/>
    <n v="2200"/>
    <x v="252"/>
    <n v="176"/>
    <n v="748"/>
    <d v="2019-12-31T00:00:00"/>
    <n v="69"/>
    <x v="4"/>
    <n v="0.15"/>
    <x v="1835"/>
    <x v="1909"/>
  </r>
  <r>
    <s v="YQ53PLICR87UXB5CGN7H"/>
    <x v="2"/>
    <x v="20"/>
    <n v="2000"/>
    <x v="192"/>
    <n v="500"/>
    <n v="1620"/>
    <d v="2019-12-31T00:00:00"/>
    <n v="107"/>
    <x v="2"/>
    <n v="0.2"/>
    <x v="1583"/>
    <x v="1910"/>
  </r>
  <r>
    <s v="HIYO81UJ6G2FXJ56B9D1"/>
    <x v="7"/>
    <x v="8"/>
    <n v="570"/>
    <x v="153"/>
    <n v="74.099999999999994"/>
    <n v="228"/>
    <d v="2019-12-31T00:00:00"/>
    <n v="234"/>
    <x v="0"/>
    <n v="0.25"/>
    <x v="247"/>
    <x v="249"/>
  </r>
  <r>
    <s v="1NXI76CLXEABQG76FHJN"/>
    <x v="7"/>
    <x v="19"/>
    <n v="1344"/>
    <x v="304"/>
    <n v="13.440000000000001"/>
    <n v="376.32000000000005"/>
    <d v="2019-12-31T00:00:00"/>
    <n v="296"/>
    <x v="0"/>
    <n v="0.25"/>
    <x v="1836"/>
    <x v="108"/>
  </r>
  <r>
    <s v="KR4EZSZ55ETFJFV051VI"/>
    <x v="3"/>
    <x v="10"/>
    <n v="4200"/>
    <x v="328"/>
    <n v="294"/>
    <n v="924"/>
    <d v="2019-12-31T00:00:00"/>
    <n v="140"/>
    <x v="0"/>
    <n v="0.25"/>
    <x v="1327"/>
    <x v="1369"/>
  </r>
  <r>
    <s v="81S472YZVSTEEHVT47EC"/>
    <x v="2"/>
    <x v="5"/>
    <n v="2750"/>
    <x v="147"/>
    <n v="82.5"/>
    <n v="2502.5"/>
    <d v="2019-12-31T00:00:00"/>
    <n v="293"/>
    <x v="0"/>
    <n v="0.25"/>
    <x v="1837"/>
    <x v="1911"/>
  </r>
  <r>
    <s v="S0GV60B69GN5UBQCASP1"/>
    <x v="3"/>
    <x v="17"/>
    <n v="2470"/>
    <x v="125"/>
    <n v="172.89999999999998"/>
    <n v="395.20000000000005"/>
    <d v="2019-12-31T00:00:00"/>
    <n v="212"/>
    <x v="0"/>
    <n v="0.25"/>
    <x v="1838"/>
    <x v="1912"/>
  </r>
  <r>
    <s v="9MZ14Y061TH5JG1B801M"/>
    <x v="9"/>
    <x v="5"/>
    <n v="1400"/>
    <x v="20"/>
    <n v="140"/>
    <n v="238"/>
    <d v="2019-12-31T00:00:00"/>
    <n v="266"/>
    <x v="0"/>
    <n v="0.25"/>
    <x v="1839"/>
    <x v="1913"/>
  </r>
  <r>
    <s v="MB58K55HTEOB9IEGU22B"/>
    <x v="6"/>
    <x v="10"/>
    <n v="6510"/>
    <x v="257"/>
    <n v="455.7"/>
    <n v="1562.4"/>
    <d v="2019-12-31T00:00:00"/>
    <n v="45"/>
    <x v="3"/>
    <n v="0.04"/>
    <x v="1235"/>
    <x v="1273"/>
  </r>
  <r>
    <s v="8M60BVO01SNECNAUSKTU"/>
    <x v="4"/>
    <x v="5"/>
    <n v="720"/>
    <x v="183"/>
    <n v="50.4"/>
    <n v="230.39999999999998"/>
    <d v="2019-12-31T00:00:00"/>
    <n v="94"/>
    <x v="2"/>
    <n v="0.2"/>
    <x v="744"/>
    <x v="759"/>
  </r>
  <r>
    <s v="7EST9XMUEYZBTDPZ799G"/>
    <x v="1"/>
    <x v="9"/>
    <n v="4480"/>
    <x v="321"/>
    <n v="627.20000000000005"/>
    <n v="1971.2"/>
    <d v="2019-12-31T00:00:00"/>
    <n v="175"/>
    <x v="0"/>
    <n v="0.25"/>
    <x v="1840"/>
    <x v="1914"/>
  </r>
  <r>
    <s v="RM0XWV4M1I8HB07E71Y2"/>
    <x v="6"/>
    <x v="9"/>
    <n v="480"/>
    <x v="104"/>
    <n v="14.399999999999999"/>
    <n v="134.4"/>
    <d v="2019-12-31T00:00:00"/>
    <n v="340"/>
    <x v="0"/>
    <n v="0.25"/>
    <x v="1049"/>
    <x v="1252"/>
  </r>
  <r>
    <s v="NUO2J9KUKAJD7FSRVC2I"/>
    <x v="4"/>
    <x v="11"/>
    <n v="3990"/>
    <x v="28"/>
    <n v="518.69999999999993"/>
    <n v="1396.5"/>
    <d v="2019-12-31T00:00:00"/>
    <n v="8"/>
    <x v="1"/>
    <n v="8.0000000000000002E-3"/>
    <x v="1841"/>
    <x v="1915"/>
  </r>
  <r>
    <s v="CGQUHDHL07BEA4SCUDLJ"/>
    <x v="5"/>
    <x v="13"/>
    <n v="4620"/>
    <x v="111"/>
    <n v="184.8"/>
    <n v="1155"/>
    <d v="2019-12-31T00:00:00"/>
    <n v="205"/>
    <x v="0"/>
    <n v="0.25"/>
    <x v="422"/>
    <x v="426"/>
  </r>
  <r>
    <s v="G7P33KFMBOVJYADX82W3"/>
    <x v="4"/>
    <x v="21"/>
    <n v="1800"/>
    <x v="288"/>
    <n v="306"/>
    <n v="720"/>
    <d v="2019-12-31T00:00:00"/>
    <n v="197"/>
    <x v="0"/>
    <n v="0.25"/>
    <x v="1842"/>
    <x v="1916"/>
  </r>
  <r>
    <s v="K38ZXBZF1ZGZFV81RDS1"/>
    <x v="6"/>
    <x v="18"/>
    <n v="216"/>
    <x v="286"/>
    <n v="4.32"/>
    <n v="54"/>
    <d v="2019-12-31T00:00:00"/>
    <n v="20"/>
    <x v="1"/>
    <n v="8.0000000000000002E-3"/>
    <x v="1843"/>
    <x v="1917"/>
  </r>
  <r>
    <s v="OJFVBUEELAPGIW3H469G"/>
    <x v="1"/>
    <x v="2"/>
    <n v="2800"/>
    <x v="11"/>
    <n v="140"/>
    <n v="840"/>
    <d v="2019-12-31T00:00:00"/>
    <n v="136"/>
    <x v="0"/>
    <n v="0.25"/>
    <x v="926"/>
    <x v="949"/>
  </r>
  <r>
    <s v="AOFKJE4WHO31AVKS3LGK"/>
    <x v="4"/>
    <x v="20"/>
    <n v="3933"/>
    <x v="48"/>
    <n v="747.27"/>
    <n v="1022.5800000000002"/>
    <d v="2019-12-31T00:00:00"/>
    <n v="185"/>
    <x v="0"/>
    <n v="0.25"/>
    <x v="1844"/>
    <x v="1918"/>
  </r>
  <r>
    <s v="FPRIXZ5JN7JLREU0ASG9"/>
    <x v="1"/>
    <x v="0"/>
    <n v="2640"/>
    <x v="32"/>
    <n v="237.60000000000002"/>
    <n v="1082.3999999999999"/>
    <d v="2019-12-31T00:00:00"/>
    <n v="149"/>
    <x v="0"/>
    <n v="0.25"/>
    <x v="496"/>
    <x v="501"/>
  </r>
  <r>
    <s v="4MLF71JO0LSV6VZO1MFZ"/>
    <x v="4"/>
    <x v="3"/>
    <n v="2000"/>
    <x v="75"/>
    <n v="220"/>
    <n v="680"/>
    <d v="2019-12-31T00:00:00"/>
    <n v="356"/>
    <x v="0"/>
    <n v="0.25"/>
    <x v="1845"/>
    <x v="1919"/>
  </r>
  <r>
    <s v="UHJFJGPSSSZAJA253PXL"/>
    <x v="2"/>
    <x v="12"/>
    <n v="3920"/>
    <x v="179"/>
    <n v="196"/>
    <n v="2469.6"/>
    <d v="2019-12-31T00:00:00"/>
    <n v="153"/>
    <x v="0"/>
    <n v="0.25"/>
    <x v="793"/>
    <x v="812"/>
  </r>
  <r>
    <s v="MLQPLJUB96194A510OKT"/>
    <x v="5"/>
    <x v="13"/>
    <n v="3150"/>
    <x v="245"/>
    <n v="189"/>
    <n v="504"/>
    <d v="2019-12-31T00:00:00"/>
    <n v="233"/>
    <x v="0"/>
    <n v="0.25"/>
    <x v="1035"/>
    <x v="1060"/>
  </r>
  <r>
    <s v="7STKNKWJYWHEH7VTPXXU"/>
    <x v="2"/>
    <x v="3"/>
    <n v="220"/>
    <x v="203"/>
    <n v="11"/>
    <n v="193.6"/>
    <d v="2019-12-31T00:00:00"/>
    <n v="200"/>
    <x v="0"/>
    <n v="0.25"/>
    <x v="1846"/>
    <x v="1920"/>
  </r>
  <r>
    <s v="JMY0E0X331CRYFTX5YZX"/>
    <x v="7"/>
    <x v="5"/>
    <n v="1240"/>
    <x v="177"/>
    <n v="37.200000000000003"/>
    <n v="322.40000000000003"/>
    <d v="2019-12-31T00:00:00"/>
    <n v="342"/>
    <x v="0"/>
    <n v="0.25"/>
    <x v="1335"/>
    <x v="1377"/>
  </r>
  <r>
    <s v="A9KVM2A8AQNYFN6UJ8JZ"/>
    <x v="7"/>
    <x v="0"/>
    <n v="2016.0000000000002"/>
    <x v="161"/>
    <n v="322.56"/>
    <n v="947.5200000000001"/>
    <d v="2019-12-31T00:00:00"/>
    <n v="17"/>
    <x v="1"/>
    <n v="8.0000000000000002E-3"/>
    <x v="1847"/>
    <x v="1921"/>
  </r>
  <r>
    <s v="VV4MJR1VKYYXO8CE5RXM"/>
    <x v="6"/>
    <x v="20"/>
    <n v="3344.0000000000005"/>
    <x v="364"/>
    <n v="133.76000000000002"/>
    <n v="902.88000000000011"/>
    <d v="2019-12-31T00:00:00"/>
    <n v="230"/>
    <x v="0"/>
    <n v="0.25"/>
    <x v="1848"/>
    <x v="1922"/>
  </r>
  <r>
    <s v="SAPSISM2LPFYCFEF93B8"/>
    <x v="6"/>
    <x v="13"/>
    <n v="2160"/>
    <x v="152"/>
    <n v="43.2"/>
    <n v="648"/>
    <d v="2019-12-31T00:00:00"/>
    <n v="289"/>
    <x v="0"/>
    <n v="0.25"/>
    <x v="22"/>
    <x v="22"/>
  </r>
  <r>
    <s v="QRP1RETGEHMCL2KFT1ZE"/>
    <x v="4"/>
    <x v="14"/>
    <n v="2480"/>
    <x v="251"/>
    <n v="496"/>
    <n v="1066.4000000000001"/>
    <d v="2019-12-31T00:00:00"/>
    <n v="90"/>
    <x v="4"/>
    <n v="0.15"/>
    <x v="1849"/>
    <x v="1923"/>
  </r>
  <r>
    <s v="Y8JZBTXYWOMEH2IZQQDS"/>
    <x v="6"/>
    <x v="16"/>
    <n v="5760"/>
    <x v="227"/>
    <n v="57.599999999999994"/>
    <n v="1555.2"/>
    <d v="2019-12-31T00:00:00"/>
    <n v="193"/>
    <x v="0"/>
    <n v="0.25"/>
    <x v="860"/>
    <x v="881"/>
  </r>
  <r>
    <s v="68TLRCUZF1BTKRI62FKW"/>
    <x v="0"/>
    <x v="1"/>
    <n v="2420"/>
    <x v="202"/>
    <n v="169.4"/>
    <n v="459.79999999999995"/>
    <d v="2019-12-31T00:00:00"/>
    <n v="170"/>
    <x v="0"/>
    <n v="0.25"/>
    <x v="1617"/>
    <x v="1670"/>
  </r>
  <r>
    <s v="ISZY302F3ALL6S0PDKH3"/>
    <x v="1"/>
    <x v="8"/>
    <n v="2470"/>
    <x v="76"/>
    <n v="24.700000000000003"/>
    <n v="938.6"/>
    <d v="2019-12-31T00:00:00"/>
    <n v="334"/>
    <x v="0"/>
    <n v="0.25"/>
    <x v="1850"/>
    <x v="1924"/>
  </r>
  <r>
    <s v="HMALWAZTNATW4OGTNNBS"/>
    <x v="4"/>
    <x v="13"/>
    <n v="864"/>
    <x v="256"/>
    <n v="51.840000000000011"/>
    <n v="423.36000000000007"/>
    <d v="2019-12-31T00:00:00"/>
    <n v="80"/>
    <x v="4"/>
    <n v="0.15"/>
    <x v="1851"/>
    <x v="1925"/>
  </r>
  <r>
    <s v="BRQ7EZIGOV3SI16OC7Q2"/>
    <x v="2"/>
    <x v="2"/>
    <n v="1680"/>
    <x v="360"/>
    <n v="100.8"/>
    <n v="806.4"/>
    <d v="2019-12-31T00:00:00"/>
    <n v="265"/>
    <x v="0"/>
    <n v="0.25"/>
    <x v="189"/>
    <x v="191"/>
  </r>
  <r>
    <s v="FZSP14KWQW5BE5VKDIBG"/>
    <x v="2"/>
    <x v="17"/>
    <n v="4104"/>
    <x v="291"/>
    <n v="1190.1600000000001"/>
    <n v="1559.52"/>
    <d v="2019-12-31T00:00:00"/>
    <n v="327"/>
    <x v="0"/>
    <n v="0.25"/>
    <x v="1852"/>
    <x v="1926"/>
  </r>
  <r>
    <s v="YFP3MM94AGLPYWRXICVY"/>
    <x v="2"/>
    <x v="5"/>
    <n v="1980"/>
    <x v="60"/>
    <n v="336.59999999999997"/>
    <n v="1188"/>
    <d v="2019-12-31T00:00:00"/>
    <n v="169"/>
    <x v="0"/>
    <n v="0.25"/>
    <x v="1853"/>
    <x v="1927"/>
  </r>
  <r>
    <s v="YYXH3WB4YOEL9GK2LEHA"/>
    <x v="8"/>
    <x v="22"/>
    <n v="2660"/>
    <x v="66"/>
    <n v="106.4"/>
    <n v="558.6"/>
    <d v="2019-12-31T00:00:00"/>
    <n v="63"/>
    <x v="4"/>
    <n v="0.15"/>
    <x v="1854"/>
    <x v="1928"/>
  </r>
  <r>
    <s v="GGKLG83MV5GHT0HRMIQY"/>
    <x v="2"/>
    <x v="2"/>
    <n v="4560"/>
    <x v="111"/>
    <n v="1185.5999999999999"/>
    <n v="1687.2"/>
    <d v="2019-12-31T00:00:00"/>
    <n v="205"/>
    <x v="0"/>
    <n v="0.25"/>
    <x v="1855"/>
    <x v="1929"/>
  </r>
  <r>
    <s v="BR63PG7VWXDOSHHDVNO7"/>
    <x v="0"/>
    <x v="11"/>
    <n v="2520"/>
    <x v="77"/>
    <n v="25.2"/>
    <n v="756"/>
    <d v="2019-12-31T00:00:00"/>
    <n v="130"/>
    <x v="0"/>
    <n v="0.25"/>
    <x v="312"/>
    <x v="315"/>
  </r>
  <r>
    <s v="2IY4FF2BZWRBR5PDIRRV"/>
    <x v="9"/>
    <x v="17"/>
    <n v="4960"/>
    <x v="11"/>
    <n v="297.60000000000002"/>
    <n v="1289.6000000000001"/>
    <d v="2019-12-31T00:00:00"/>
    <n v="136"/>
    <x v="0"/>
    <n v="0.25"/>
    <x v="1856"/>
    <x v="1930"/>
  </r>
  <r>
    <s v="Z72T0JZEQV1QH888Z914"/>
    <x v="7"/>
    <x v="3"/>
    <n v="2790"/>
    <x v="35"/>
    <n v="279"/>
    <n v="697.5"/>
    <d v="2019-12-31T00:00:00"/>
    <n v="246"/>
    <x v="0"/>
    <n v="0.25"/>
    <x v="1187"/>
    <x v="1219"/>
  </r>
  <r>
    <s v="X1MD1CS0DWWCQ3BWAFW3"/>
    <x v="4"/>
    <x v="12"/>
    <n v="320"/>
    <x v="47"/>
    <n v="38.4"/>
    <n v="89.600000000000009"/>
    <d v="2019-12-31T00:00:00"/>
    <n v="88"/>
    <x v="4"/>
    <n v="0.15"/>
    <x v="1857"/>
    <x v="1931"/>
  </r>
  <r>
    <s v="81PL9WH5IHQQ726FGZ67"/>
    <x v="6"/>
    <x v="16"/>
    <n v="760"/>
    <x v="50"/>
    <n v="30.4"/>
    <n v="144.4"/>
    <d v="2019-12-31T00:00:00"/>
    <n v="159"/>
    <x v="0"/>
    <n v="0.25"/>
    <x v="1858"/>
    <x v="1932"/>
  </r>
  <r>
    <s v="CY4EQ4XBOT51MO0WRRFA"/>
    <x v="5"/>
    <x v="2"/>
    <n v="2511"/>
    <x v="232"/>
    <n v="75.33"/>
    <n v="602.64"/>
    <d v="2019-12-31T00:00:00"/>
    <n v="52"/>
    <x v="3"/>
    <n v="0.04"/>
    <x v="1859"/>
    <x v="1933"/>
  </r>
  <r>
    <s v="VE6LJ14GUGPWJV2K7ISJ"/>
    <x v="0"/>
    <x v="5"/>
    <n v="5040"/>
    <x v="231"/>
    <n v="201.6"/>
    <n v="1008"/>
    <d v="2019-12-31T00:00:00"/>
    <n v="154"/>
    <x v="0"/>
    <n v="0.25"/>
    <x v="997"/>
    <x v="1032"/>
  </r>
  <r>
    <s v="TOLPKD5JO7RWIHKYS73S"/>
    <x v="0"/>
    <x v="9"/>
    <n v="3040"/>
    <x v="333"/>
    <n v="243.2"/>
    <n v="668.8"/>
    <d v="2019-12-31T00:00:00"/>
    <n v="263"/>
    <x v="0"/>
    <n v="0.25"/>
    <x v="730"/>
    <x v="745"/>
  </r>
  <r>
    <s v="TDF53TYBK9NR11QLWYOZ"/>
    <x v="3"/>
    <x v="10"/>
    <n v="1350"/>
    <x v="113"/>
    <n v="108"/>
    <n v="297"/>
    <d v="2019-12-31T00:00:00"/>
    <n v="182"/>
    <x v="0"/>
    <n v="0.25"/>
    <x v="283"/>
    <x v="285"/>
  </r>
  <r>
    <s v="68YZ0EHMEAORYZA5KHK7"/>
    <x v="1"/>
    <x v="0"/>
    <n v="880"/>
    <x v="35"/>
    <n v="149.60000000000002"/>
    <n v="360.79999999999995"/>
    <d v="2019-12-31T00:00:00"/>
    <n v="246"/>
    <x v="0"/>
    <n v="0.25"/>
    <x v="136"/>
    <x v="138"/>
  </r>
  <r>
    <s v="3Y35HFUCV8ETXN5H52EG"/>
    <x v="6"/>
    <x v="6"/>
    <n v="4200"/>
    <x v="170"/>
    <n v="378"/>
    <n v="1260"/>
    <d v="2019-12-31T00:00:00"/>
    <n v="231"/>
    <x v="0"/>
    <n v="0.25"/>
    <x v="1150"/>
    <x v="1180"/>
  </r>
  <r>
    <s v="6YY022FFCH3SP3AUUJYN"/>
    <x v="8"/>
    <x v="10"/>
    <n v="1800"/>
    <x v="171"/>
    <n v="162"/>
    <n v="306"/>
    <d v="2019-12-31T00:00:00"/>
    <n v="92"/>
    <x v="2"/>
    <n v="0.2"/>
    <x v="1860"/>
    <x v="1934"/>
  </r>
  <r>
    <s v="J29Y0C5OEE5QHXZ55EDE"/>
    <x v="1"/>
    <x v="10"/>
    <n v="110"/>
    <x v="146"/>
    <n v="15.4"/>
    <n v="53.9"/>
    <d v="2019-12-31T00:00:00"/>
    <n v="21"/>
    <x v="1"/>
    <n v="8.0000000000000002E-3"/>
    <x v="1861"/>
    <x v="1935"/>
  </r>
  <r>
    <s v="JQB07JUMBJGSGNVO22PA"/>
    <x v="4"/>
    <x v="5"/>
    <n v="2400"/>
    <x v="31"/>
    <n v="264"/>
    <n v="744"/>
    <d v="2019-12-31T00:00:00"/>
    <n v="161"/>
    <x v="0"/>
    <n v="0.25"/>
    <x v="1473"/>
    <x v="1520"/>
  </r>
  <r>
    <s v="X3Y186APP4K9CZBYXSTA"/>
    <x v="0"/>
    <x v="19"/>
    <n v="950"/>
    <x v="262"/>
    <n v="95"/>
    <n v="171"/>
    <d v="2019-12-31T00:00:00"/>
    <n v="7"/>
    <x v="1"/>
    <n v="8.0000000000000002E-3"/>
    <x v="1127"/>
    <x v="1936"/>
  </r>
  <r>
    <s v="3UPX193G3CN45LMCYZCK"/>
    <x v="1"/>
    <x v="0"/>
    <n v="560"/>
    <x v="43"/>
    <n v="95.199999999999989"/>
    <n v="162.39999999999998"/>
    <d v="2019-12-31T00:00:00"/>
    <n v="162"/>
    <x v="0"/>
    <n v="0.25"/>
    <x v="1730"/>
    <x v="1794"/>
  </r>
  <r>
    <s v="LEVJ3NJP49WZPU9946W6"/>
    <x v="7"/>
    <x v="17"/>
    <n v="3990"/>
    <x v="49"/>
    <n v="678.3"/>
    <n v="1875.3"/>
    <d v="2019-12-31T00:00:00"/>
    <n v="174"/>
    <x v="0"/>
    <n v="0.25"/>
    <x v="1862"/>
    <x v="1937"/>
  </r>
  <r>
    <s v="MSX56EPMYTGQ5HFTEYMJ"/>
    <x v="9"/>
    <x v="3"/>
    <n v="2520"/>
    <x v="306"/>
    <n v="226.8"/>
    <n v="453.6"/>
    <d v="2019-12-31T00:00:00"/>
    <n v="348"/>
    <x v="0"/>
    <n v="0.25"/>
    <x v="160"/>
    <x v="162"/>
  </r>
  <r>
    <s v="Y2R4GQD3UTGDNZMYEW9U"/>
    <x v="2"/>
    <x v="22"/>
    <n v="6000"/>
    <x v="36"/>
    <n v="120"/>
    <n v="4620"/>
    <d v="2019-12-31T00:00:00"/>
    <n v="85"/>
    <x v="4"/>
    <n v="0.15"/>
    <x v="1863"/>
    <x v="1938"/>
  </r>
  <r>
    <s v="6GF8JDUFP8AMINP50QNB"/>
    <x v="6"/>
    <x v="18"/>
    <n v="2750"/>
    <x v="73"/>
    <n v="55"/>
    <n v="467.5"/>
    <d v="2019-12-31T00:00:00"/>
    <n v="259"/>
    <x v="0"/>
    <n v="0.25"/>
    <x v="1864"/>
    <x v="1939"/>
  </r>
  <r>
    <s v="300DIHSV01CPMRMBWWDJ"/>
    <x v="6"/>
    <x v="5"/>
    <n v="2640"/>
    <x v="18"/>
    <n v="264"/>
    <n v="475.20000000000005"/>
    <d v="2019-12-31T00:00:00"/>
    <n v="46"/>
    <x v="3"/>
    <n v="0.04"/>
    <x v="1865"/>
    <x v="1940"/>
  </r>
  <r>
    <s v="4K6Q4BWSD6MIK2GFV1W1"/>
    <x v="3"/>
    <x v="17"/>
    <n v="1053"/>
    <x v="98"/>
    <n v="84.24"/>
    <n v="252.71999999999997"/>
    <d v="2019-12-31T00:00:00"/>
    <n v="257"/>
    <x v="0"/>
    <n v="0.25"/>
    <x v="1866"/>
    <x v="1941"/>
  </r>
  <r>
    <s v="P6XXVV3T4T9SVYFTME5V"/>
    <x v="1"/>
    <x v="22"/>
    <n v="2700"/>
    <x v="172"/>
    <n v="324"/>
    <n v="864"/>
    <d v="2019-12-31T00:00:00"/>
    <n v="251"/>
    <x v="0"/>
    <n v="0.25"/>
    <x v="721"/>
    <x v="736"/>
  </r>
  <r>
    <s v="MVQ62P6V0VHI2FD8S8FT"/>
    <x v="4"/>
    <x v="19"/>
    <n v="3840"/>
    <x v="4"/>
    <n v="576"/>
    <n v="1574.4"/>
    <d v="2019-12-31T00:00:00"/>
    <n v="108"/>
    <x v="2"/>
    <n v="0.2"/>
    <x v="1867"/>
    <x v="1942"/>
  </r>
  <r>
    <s v="9CCPO40L8MQ5I3B6RT6W"/>
    <x v="4"/>
    <x v="17"/>
    <n v="1320"/>
    <x v="88"/>
    <n v="211.20000000000002"/>
    <n v="409.20000000000005"/>
    <d v="2019-12-31T00:00:00"/>
    <n v="337"/>
    <x v="0"/>
    <n v="0.25"/>
    <x v="1228"/>
    <x v="1264"/>
  </r>
  <r>
    <s v="3YSASJ1LT5P13CIDGDL5"/>
    <x v="0"/>
    <x v="4"/>
    <n v="504.00000000000006"/>
    <x v="99"/>
    <n v="20.16"/>
    <n v="146.16000000000003"/>
    <d v="2019-12-31T00:00:00"/>
    <n v="192"/>
    <x v="0"/>
    <n v="0.25"/>
    <x v="1868"/>
    <x v="1943"/>
  </r>
  <r>
    <s v="R8RCKB121E9W05EKFVKY"/>
    <x v="2"/>
    <x v="17"/>
    <n v="880"/>
    <x v="23"/>
    <n v="140.80000000000001"/>
    <n v="721.59999999999991"/>
    <d v="2019-12-31T00:00:00"/>
    <n v="194"/>
    <x v="0"/>
    <n v="0.25"/>
    <x v="1869"/>
    <x v="1944"/>
  </r>
  <r>
    <s v="EH03EQSSAFLROBP1X870"/>
    <x v="0"/>
    <x v="4"/>
    <n v="1800"/>
    <x v="35"/>
    <n v="90"/>
    <n v="432"/>
    <d v="2019-12-31T00:00:00"/>
    <n v="246"/>
    <x v="0"/>
    <n v="0.25"/>
    <x v="1051"/>
    <x v="1220"/>
  </r>
  <r>
    <s v="SRG4274T1H069CRQ95L9"/>
    <x v="3"/>
    <x v="12"/>
    <n v="960"/>
    <x v="1"/>
    <n v="86.4"/>
    <n v="163.19999999999999"/>
    <d v="2019-12-31T00:00:00"/>
    <n v="345"/>
    <x v="0"/>
    <n v="0.25"/>
    <x v="51"/>
    <x v="51"/>
  </r>
  <r>
    <s v="QYN5CTPJHNDYHMPJYCJO"/>
    <x v="1"/>
    <x v="8"/>
    <n v="1440"/>
    <x v="47"/>
    <n v="216"/>
    <n v="633.6"/>
    <d v="2019-12-31T00:00:00"/>
    <n v="88"/>
    <x v="4"/>
    <n v="0.15"/>
    <x v="1870"/>
    <x v="1945"/>
  </r>
  <r>
    <s v="9YLKFYXAO2MQ91STZPDF"/>
    <x v="5"/>
    <x v="16"/>
    <n v="440"/>
    <x v="189"/>
    <n v="44"/>
    <n v="96.8"/>
    <d v="2019-12-31T00:00:00"/>
    <n v="14"/>
    <x v="1"/>
    <n v="8.0000000000000002E-3"/>
    <x v="1871"/>
    <x v="1946"/>
  </r>
  <r>
    <s v="JUN7RQ16BT2LAG02KXVR"/>
    <x v="7"/>
    <x v="16"/>
    <n v="360"/>
    <x v="160"/>
    <n v="18"/>
    <n v="100.8"/>
    <d v="2019-12-31T00:00:00"/>
    <n v="305"/>
    <x v="0"/>
    <n v="0.25"/>
    <x v="1084"/>
    <x v="1112"/>
  </r>
  <r>
    <s v="TKQ88LXQYM68OQ3XDO8W"/>
    <x v="1"/>
    <x v="17"/>
    <n v="3648"/>
    <x v="357"/>
    <n v="328.32"/>
    <n v="1276.8000000000002"/>
    <d v="2019-12-31T00:00:00"/>
    <n v="3"/>
    <x v="1"/>
    <n v="8.0000000000000002E-3"/>
    <x v="1872"/>
    <x v="1947"/>
  </r>
  <r>
    <s v="C9J5ZKRRFSHN1Q9WZI43"/>
    <x v="2"/>
    <x v="21"/>
    <n v="360"/>
    <x v="311"/>
    <n v="93.6"/>
    <n v="158.4"/>
    <d v="2019-12-31T00:00:00"/>
    <n v="101"/>
    <x v="2"/>
    <n v="0.2"/>
    <x v="1873"/>
    <x v="416"/>
  </r>
  <r>
    <s v="C6WCLQW479MV4GA72906"/>
    <x v="7"/>
    <x v="13"/>
    <n v="150"/>
    <x v="78"/>
    <n v="1.5"/>
    <n v="64.5"/>
    <d v="2019-12-31T00:00:00"/>
    <n v="319"/>
    <x v="0"/>
    <n v="0.25"/>
    <x v="1874"/>
    <x v="1948"/>
  </r>
  <r>
    <s v="JTOKM0U1D53SN03NTDUU"/>
    <x v="3"/>
    <x v="13"/>
    <n v="770"/>
    <x v="107"/>
    <n v="77"/>
    <n v="138.6"/>
    <d v="2019-12-31T00:00:00"/>
    <n v="32"/>
    <x v="3"/>
    <n v="0.04"/>
    <x v="1875"/>
    <x v="1949"/>
  </r>
  <r>
    <s v="7JVSX9ZPX94XHSC8RYQ2"/>
    <x v="6"/>
    <x v="22"/>
    <n v="3360"/>
    <x v="238"/>
    <n v="33.6"/>
    <n v="571.19999999999993"/>
    <d v="2019-12-31T00:00:00"/>
    <n v="291"/>
    <x v="0"/>
    <n v="0.25"/>
    <x v="980"/>
    <x v="1004"/>
  </r>
  <r>
    <s v="T3I3GG7J9V6BCBASSPQU"/>
    <x v="1"/>
    <x v="3"/>
    <n v="4928"/>
    <x v="109"/>
    <n v="887.04"/>
    <n v="1971.2"/>
    <d v="2019-12-31T00:00:00"/>
    <n v="283"/>
    <x v="0"/>
    <n v="0.25"/>
    <x v="1840"/>
    <x v="1914"/>
  </r>
  <r>
    <s v="GVZU67QF1F3SIEFCPGTR"/>
    <x v="7"/>
    <x v="19"/>
    <n v="1200"/>
    <x v="208"/>
    <n v="108"/>
    <n v="420"/>
    <d v="2019-12-31T00:00:00"/>
    <n v="144"/>
    <x v="0"/>
    <n v="0.25"/>
    <x v="33"/>
    <x v="33"/>
  </r>
  <r>
    <s v="NEYM4H2FZ807SD7J8A8G"/>
    <x v="9"/>
    <x v="8"/>
    <n v="2880"/>
    <x v="198"/>
    <n v="259.20000000000005"/>
    <n v="633.6"/>
    <d v="2019-12-31T00:00:00"/>
    <n v="72"/>
    <x v="4"/>
    <n v="0.15"/>
    <x v="1870"/>
    <x v="1945"/>
  </r>
  <r>
    <s v="7F2JTXUG28W35SH071QO"/>
    <x v="6"/>
    <x v="13"/>
    <n v="950"/>
    <x v="148"/>
    <n v="66.5"/>
    <n v="142.5"/>
    <d v="2019-12-31T00:00:00"/>
    <n v="322"/>
    <x v="0"/>
    <n v="0.25"/>
    <x v="83"/>
    <x v="84"/>
  </r>
  <r>
    <s v="263KQ08SG6KA2GYV3AJ8"/>
    <x v="7"/>
    <x v="22"/>
    <n v="1680"/>
    <x v="176"/>
    <n v="151.19999999999999"/>
    <n v="604.79999999999995"/>
    <d v="2019-12-31T00:00:00"/>
    <n v="270"/>
    <x v="0"/>
    <n v="0.25"/>
    <x v="387"/>
    <x v="391"/>
  </r>
  <r>
    <s v="W034MKPI08IS349YY3XM"/>
    <x v="8"/>
    <x v="12"/>
    <n v="81"/>
    <x v="225"/>
    <n v="8.1000000000000014"/>
    <n v="23.49"/>
    <d v="2019-12-31T00:00:00"/>
    <n v="0"/>
    <x v="1"/>
    <n v="8.0000000000000002E-3"/>
    <x v="1876"/>
    <x v="1950"/>
  </r>
  <r>
    <s v="M1BS2BJ44R7G0660G3FI"/>
    <x v="6"/>
    <x v="6"/>
    <n v="2250"/>
    <x v="289"/>
    <n v="22.5"/>
    <n v="675"/>
    <d v="2019-12-31T00:00:00"/>
    <n v="229"/>
    <x v="0"/>
    <n v="0.25"/>
    <x v="1786"/>
    <x v="1855"/>
  </r>
  <r>
    <s v="FY2HYCPX47MLB9YRBK96"/>
    <x v="8"/>
    <x v="17"/>
    <n v="4400"/>
    <x v="0"/>
    <n v="220"/>
    <n v="1232"/>
    <d v="2019-12-31T00:00:00"/>
    <n v="261"/>
    <x v="0"/>
    <n v="0.25"/>
    <x v="356"/>
    <x v="359"/>
  </r>
  <r>
    <s v="WGBC3X2XIZH3E639B4ZU"/>
    <x v="4"/>
    <x v="9"/>
    <n v="3344.0000000000005"/>
    <x v="114"/>
    <n v="501.60000000000014"/>
    <n v="869.44000000000017"/>
    <d v="2019-12-31T00:00:00"/>
    <n v="177"/>
    <x v="0"/>
    <n v="0.25"/>
    <x v="1877"/>
    <x v="1951"/>
  </r>
  <r>
    <s v="ZJKUPX784J6CVJHR5VEM"/>
    <x v="1"/>
    <x v="22"/>
    <n v="5060"/>
    <x v="301"/>
    <n v="101.19999999999999"/>
    <n v="2428.8000000000002"/>
    <d v="2019-12-31T00:00:00"/>
    <n v="18"/>
    <x v="1"/>
    <n v="8.0000000000000002E-3"/>
    <x v="1878"/>
    <x v="1952"/>
  </r>
  <r>
    <s v="M74IX2UI0FAB6WXQID0V"/>
    <x v="6"/>
    <x v="6"/>
    <n v="4960"/>
    <x v="131"/>
    <n v="99.2"/>
    <n v="1240"/>
    <d v="2019-12-31T00:00:00"/>
    <n v="146"/>
    <x v="0"/>
    <n v="0.25"/>
    <x v="1879"/>
    <x v="1953"/>
  </r>
  <r>
    <s v="DFARINMH58K87DBGBRUC"/>
    <x v="8"/>
    <x v="20"/>
    <n v="2790"/>
    <x v="214"/>
    <n v="251.1"/>
    <n v="530.1"/>
    <d v="2019-12-31T00:00:00"/>
    <n v="298"/>
    <x v="0"/>
    <n v="0.25"/>
    <x v="1880"/>
    <x v="1954"/>
  </r>
  <r>
    <s v="43W0OMK1MHERA8STRFF8"/>
    <x v="9"/>
    <x v="21"/>
    <n v="693"/>
    <x v="24"/>
    <n v="62.36999999999999"/>
    <n v="159.38999999999999"/>
    <d v="2019-12-31T00:00:00"/>
    <n v="47"/>
    <x v="3"/>
    <n v="0.04"/>
    <x v="1881"/>
    <x v="1955"/>
  </r>
  <r>
    <s v="U7P3YJLA6M6IZ9CEQT12"/>
    <x v="4"/>
    <x v="22"/>
    <n v="310"/>
    <x v="336"/>
    <n v="62"/>
    <n v="111.6"/>
    <d v="2019-12-31T00:00:00"/>
    <n v="349"/>
    <x v="0"/>
    <n v="0.25"/>
    <x v="1882"/>
    <x v="1956"/>
  </r>
  <r>
    <s v="JR6HX4JMKCE4O9W6XQ2Z"/>
    <x v="9"/>
    <x v="10"/>
    <n v="1100"/>
    <x v="13"/>
    <n v="77"/>
    <n v="198"/>
    <d v="2019-12-31T00:00:00"/>
    <n v="204"/>
    <x v="0"/>
    <n v="0.25"/>
    <x v="668"/>
    <x v="680"/>
  </r>
  <r>
    <s v="FV78AZGF0LE5KBGJM1F1"/>
    <x v="7"/>
    <x v="1"/>
    <n v="1440"/>
    <x v="177"/>
    <n v="244.8"/>
    <n v="360"/>
    <d v="2019-12-31T00:00:00"/>
    <n v="342"/>
    <x v="0"/>
    <n v="0.25"/>
    <x v="442"/>
    <x v="446"/>
  </r>
  <r>
    <s v="MARDA0F7T3Y3P3WY8M53"/>
    <x v="8"/>
    <x v="19"/>
    <n v="2660"/>
    <x v="35"/>
    <n v="53.2"/>
    <n v="691.59999999999991"/>
    <d v="2019-12-31T00:00:00"/>
    <n v="246"/>
    <x v="0"/>
    <n v="0.25"/>
    <x v="1883"/>
    <x v="1957"/>
  </r>
  <r>
    <s v="JQ0Y4YGNAPMX2TKGV0Y0"/>
    <x v="9"/>
    <x v="7"/>
    <n v="72"/>
    <x v="89"/>
    <n v="6.48"/>
    <n v="15.120000000000003"/>
    <d v="2019-12-31T00:00:00"/>
    <n v="143"/>
    <x v="0"/>
    <n v="0.25"/>
    <x v="1884"/>
    <x v="1958"/>
  </r>
  <r>
    <s v="7IF2V8KKEEAXH3JRE62Z"/>
    <x v="9"/>
    <x v="16"/>
    <n v="6160"/>
    <x v="70"/>
    <n v="369.6"/>
    <n v="1601.6"/>
    <d v="2019-12-31T00:00:00"/>
    <n v="82"/>
    <x v="4"/>
    <n v="0.15"/>
    <x v="1885"/>
    <x v="1959"/>
  </r>
  <r>
    <s v="IEB5M9BICM63ZB8KV8PW"/>
    <x v="1"/>
    <x v="9"/>
    <n v="6696"/>
    <x v="4"/>
    <n v="468.72"/>
    <n v="1807.92"/>
    <d v="2019-12-31T00:00:00"/>
    <n v="108"/>
    <x v="2"/>
    <n v="0.2"/>
    <x v="1886"/>
    <x v="1960"/>
  </r>
  <r>
    <s v="WAC0LQ1OGTW0NP34X8Y8"/>
    <x v="3"/>
    <x v="21"/>
    <n v="1539"/>
    <x v="354"/>
    <n v="15.39"/>
    <n v="230.85000000000002"/>
    <d v="2019-12-31T00:00:00"/>
    <n v="303"/>
    <x v="0"/>
    <n v="0.25"/>
    <x v="1887"/>
    <x v="1961"/>
  </r>
  <r>
    <s v="1R3UHRA7IXC3HM3Z50J9"/>
    <x v="4"/>
    <x v="3"/>
    <n v="2070"/>
    <x v="232"/>
    <n v="414"/>
    <n v="828"/>
    <d v="2019-12-31T00:00:00"/>
    <n v="52"/>
    <x v="3"/>
    <n v="0.04"/>
    <x v="1888"/>
    <x v="1962"/>
  </r>
  <r>
    <s v="VSA2BM4GYZRN0UI864YQ"/>
    <x v="6"/>
    <x v="9"/>
    <n v="5060"/>
    <x v="188"/>
    <n v="455.4"/>
    <n v="809.59999999999991"/>
    <d v="2019-12-31T00:00:00"/>
    <n v="59"/>
    <x v="3"/>
    <n v="0.04"/>
    <x v="1889"/>
    <x v="1963"/>
  </r>
  <r>
    <s v="YWKX6205R8EZ85ZTR646"/>
    <x v="8"/>
    <x v="7"/>
    <n v="5280"/>
    <x v="363"/>
    <n v="422.40000000000003"/>
    <n v="1372.8"/>
    <d v="2019-12-31T00:00:00"/>
    <n v="99"/>
    <x v="2"/>
    <n v="0.2"/>
    <x v="1890"/>
    <x v="1964"/>
  </r>
  <r>
    <s v="JXKGGRKQZWKJCXWP54J4"/>
    <x v="4"/>
    <x v="8"/>
    <n v="480"/>
    <x v="333"/>
    <n v="4.8"/>
    <n v="230.39999999999998"/>
    <d v="2019-12-31T00:00:00"/>
    <n v="263"/>
    <x v="0"/>
    <n v="0.25"/>
    <x v="1891"/>
    <x v="1965"/>
  </r>
  <r>
    <s v="7RCOROJFEYTKPEYZHPAF"/>
    <x v="4"/>
    <x v="13"/>
    <n v="864"/>
    <x v="10"/>
    <n v="51.840000000000011"/>
    <n v="241.92000000000004"/>
    <d v="2019-12-31T00:00:00"/>
    <n v="116"/>
    <x v="2"/>
    <n v="0.2"/>
    <x v="1892"/>
    <x v="1966"/>
  </r>
  <r>
    <s v="SCUFW733L1L1GC68SP31"/>
    <x v="1"/>
    <x v="18"/>
    <n v="440"/>
    <x v="267"/>
    <n v="17.600000000000001"/>
    <n v="198"/>
    <d v="2019-12-31T00:00:00"/>
    <n v="216"/>
    <x v="0"/>
    <n v="0.25"/>
    <x v="668"/>
    <x v="680"/>
  </r>
  <r>
    <s v="KYQYNJXQOF9OWEFI8VGG"/>
    <x v="3"/>
    <x v="6"/>
    <n v="900"/>
    <x v="197"/>
    <n v="9"/>
    <n v="135"/>
    <d v="2019-12-31T00:00:00"/>
    <n v="87"/>
    <x v="4"/>
    <n v="0.15"/>
    <x v="830"/>
    <x v="1742"/>
  </r>
  <r>
    <s v="SW8I91RRO07E37D3G9O5"/>
    <x v="5"/>
    <x v="7"/>
    <n v="2640"/>
    <x v="29"/>
    <n v="184.8"/>
    <n v="765.6"/>
    <d v="2019-12-31T00:00:00"/>
    <n v="326"/>
    <x v="0"/>
    <n v="0.25"/>
    <x v="870"/>
    <x v="891"/>
  </r>
  <r>
    <s v="XMBCKYRPJTMK0R1HFDI6"/>
    <x v="3"/>
    <x v="1"/>
    <n v="2816"/>
    <x v="126"/>
    <n v="225.28000000000003"/>
    <n v="704"/>
    <d v="2019-12-31T00:00:00"/>
    <n v="223"/>
    <x v="0"/>
    <n v="0.25"/>
    <x v="1893"/>
    <x v="1589"/>
  </r>
  <r>
    <s v="ZE19S71ERMSAXVAX6P20"/>
    <x v="0"/>
    <x v="13"/>
    <n v="4560"/>
    <x v="363"/>
    <n v="45.599999999999994"/>
    <n v="1185.5999999999999"/>
    <d v="2019-12-31T00:00:00"/>
    <n v="99"/>
    <x v="2"/>
    <n v="0.2"/>
    <x v="1894"/>
    <x v="1967"/>
  </r>
  <r>
    <s v="46LT3FCL1V5ZEX7A2RRP"/>
    <x v="2"/>
    <x v="11"/>
    <n v="4800"/>
    <x v="25"/>
    <n v="1248"/>
    <n v="3312"/>
    <d v="2019-12-31T00:00:00"/>
    <n v="198"/>
    <x v="0"/>
    <n v="0.25"/>
    <x v="1895"/>
    <x v="1968"/>
  </r>
  <r>
    <s v="S7T92WQK9OF5XU7GGPRP"/>
    <x v="6"/>
    <x v="6"/>
    <n v="1863"/>
    <x v="71"/>
    <n v="93.149999999999991"/>
    <n v="298.08000000000004"/>
    <d v="2019-12-31T00:00:00"/>
    <n v="104"/>
    <x v="2"/>
    <n v="0.2"/>
    <x v="1896"/>
    <x v="1969"/>
  </r>
  <r>
    <s v="QQNBJX3M3XBAQCYRJ0JL"/>
    <x v="3"/>
    <x v="20"/>
    <n v="1040"/>
    <x v="47"/>
    <n v="104"/>
    <n v="156"/>
    <d v="2019-12-31T00:00:00"/>
    <n v="88"/>
    <x v="4"/>
    <n v="0.15"/>
    <x v="76"/>
    <x v="77"/>
  </r>
  <r>
    <s v="R6PTH20TM200H2H6YJYN"/>
    <x v="5"/>
    <x v="10"/>
    <n v="7000"/>
    <x v="83"/>
    <n v="350"/>
    <n v="1820"/>
    <d v="2019-12-31T00:00:00"/>
    <n v="362"/>
    <x v="0"/>
    <n v="0.25"/>
    <x v="1897"/>
    <x v="1970"/>
  </r>
  <r>
    <s v="6Q4V6I8PWO73RYJXI1U2"/>
    <x v="2"/>
    <x v="21"/>
    <n v="6720"/>
    <x v="21"/>
    <n v="201.6"/>
    <n v="5779.2"/>
    <d v="2019-12-31T00:00:00"/>
    <n v="353"/>
    <x v="0"/>
    <n v="0.25"/>
    <x v="1898"/>
    <x v="1971"/>
  </r>
  <r>
    <s v="GVBA99HKLGKY3KFLYAKR"/>
    <x v="2"/>
    <x v="9"/>
    <n v="3120"/>
    <x v="161"/>
    <n v="156"/>
    <n v="1996.8000000000002"/>
    <d v="2019-12-31T00:00:00"/>
    <n v="17"/>
    <x v="1"/>
    <n v="8.0000000000000002E-3"/>
    <x v="1899"/>
    <x v="1972"/>
  </r>
  <r>
    <s v="QDSWP3X9FH3K4PVSLX9R"/>
    <x v="8"/>
    <x v="10"/>
    <n v="1600"/>
    <x v="19"/>
    <n v="64"/>
    <n v="256"/>
    <d v="2019-12-31T00:00:00"/>
    <n v="48"/>
    <x v="3"/>
    <n v="0.04"/>
    <x v="1900"/>
    <x v="1973"/>
  </r>
  <r>
    <s v="A7N5OD3BKRABOPIJDJ5K"/>
    <x v="2"/>
    <x v="9"/>
    <n v="1650"/>
    <x v="99"/>
    <n v="198"/>
    <n v="874.5"/>
    <d v="2019-12-31T00:00:00"/>
    <n v="192"/>
    <x v="0"/>
    <n v="0.25"/>
    <x v="1901"/>
    <x v="1974"/>
  </r>
  <r>
    <s v="5ZGDYVKTDDA0ZG55R1PT"/>
    <x v="5"/>
    <x v="1"/>
    <n v="1800"/>
    <x v="354"/>
    <n v="108"/>
    <n v="486"/>
    <d v="2019-12-31T00:00:00"/>
    <n v="303"/>
    <x v="0"/>
    <n v="0.25"/>
    <x v="17"/>
    <x v="17"/>
  </r>
  <r>
    <s v="VQT8FZD87E37T486RPIJ"/>
    <x v="7"/>
    <x v="13"/>
    <n v="1240"/>
    <x v="285"/>
    <n v="37.200000000000003"/>
    <n v="458.8"/>
    <d v="2019-12-31T00:00:00"/>
    <n v="86"/>
    <x v="4"/>
    <n v="0.15"/>
    <x v="1902"/>
    <x v="1975"/>
  </r>
  <r>
    <s v="7DZBP9CELHGQDA8N4JV7"/>
    <x v="8"/>
    <x v="8"/>
    <n v="4224"/>
    <x v="302"/>
    <n v="84.48"/>
    <n v="1140.4800000000002"/>
    <d v="2019-12-31T00:00:00"/>
    <n v="301"/>
    <x v="0"/>
    <n v="0.25"/>
    <x v="1903"/>
    <x v="1976"/>
  </r>
  <r>
    <s v="5Z7T6BWY0C6AFOCTXQQ0"/>
    <x v="7"/>
    <x v="7"/>
    <n v="4030"/>
    <x v="175"/>
    <n v="644.80000000000007"/>
    <n v="1047.8"/>
    <d v="2019-12-31T00:00:00"/>
    <n v="29"/>
    <x v="1"/>
    <n v="8.0000000000000002E-3"/>
    <x v="1904"/>
    <x v="1977"/>
  </r>
  <r>
    <s v="MWNGFTZJM6NCX2ESIIYF"/>
    <x v="1"/>
    <x v="21"/>
    <n v="1080"/>
    <x v="15"/>
    <n v="108"/>
    <n v="464.4"/>
    <d v="2019-12-31T00:00:00"/>
    <n v="9"/>
    <x v="1"/>
    <n v="8.0000000000000002E-3"/>
    <x v="1905"/>
    <x v="1978"/>
  </r>
  <r>
    <s v="L59GXMWT7S56QI2KCQHX"/>
    <x v="1"/>
    <x v="21"/>
    <n v="3000"/>
    <x v="272"/>
    <n v="510"/>
    <n v="1500"/>
    <d v="2019-12-31T00:00:00"/>
    <n v="23"/>
    <x v="1"/>
    <n v="8.0000000000000002E-3"/>
    <x v="323"/>
    <x v="1979"/>
  </r>
  <r>
    <s v="D5IXILY0F8SKE0QDZI73"/>
    <x v="0"/>
    <x v="18"/>
    <n v="1320"/>
    <x v="224"/>
    <n v="118.80000000000001"/>
    <n v="198"/>
    <d v="2019-12-31T00:00:00"/>
    <n v="139"/>
    <x v="0"/>
    <n v="0.25"/>
    <x v="668"/>
    <x v="680"/>
  </r>
  <r>
    <s v="FDI57JB85RGI08ZQIF0X"/>
    <x v="2"/>
    <x v="15"/>
    <n v="220"/>
    <x v="83"/>
    <n v="22"/>
    <n v="162.80000000000001"/>
    <d v="2019-12-31T00:00:00"/>
    <n v="362"/>
    <x v="0"/>
    <n v="0.25"/>
    <x v="1906"/>
    <x v="1980"/>
  </r>
  <r>
    <s v="RKDMBHB6C8ATQXS0SA2M"/>
    <x v="7"/>
    <x v="3"/>
    <n v="1440"/>
    <x v="209"/>
    <n v="216"/>
    <n v="633.6"/>
    <d v="2019-12-31T00:00:00"/>
    <n v="217"/>
    <x v="0"/>
    <n v="0.25"/>
    <x v="590"/>
    <x v="601"/>
  </r>
  <r>
    <s v="9GB1DSRNH265WNS5JV1Z"/>
    <x v="4"/>
    <x v="19"/>
    <n v="1980"/>
    <x v="294"/>
    <n v="297"/>
    <n v="891"/>
    <d v="2019-12-31T00:00:00"/>
    <n v="304"/>
    <x v="0"/>
    <n v="0.25"/>
    <x v="1907"/>
    <x v="1981"/>
  </r>
  <r>
    <s v="SJ5OAB7QQ4YB0I41KXPK"/>
    <x v="8"/>
    <x v="15"/>
    <n v="3410"/>
    <x v="47"/>
    <n v="306.90000000000003"/>
    <n v="682"/>
    <d v="2019-12-31T00:00:00"/>
    <n v="88"/>
    <x v="4"/>
    <n v="0.15"/>
    <x v="1908"/>
    <x v="1982"/>
  </r>
  <r>
    <s v="V54OT9ZU9E0MRGW6D3HJ"/>
    <x v="6"/>
    <x v="11"/>
    <n v="2800"/>
    <x v="32"/>
    <n v="224"/>
    <n v="672"/>
    <d v="2019-12-31T00:00:00"/>
    <n v="149"/>
    <x v="0"/>
    <n v="0.25"/>
    <x v="38"/>
    <x v="38"/>
  </r>
  <r>
    <s v="QX8UV5N4YYCFHXE10G17"/>
    <x v="1"/>
    <x v="5"/>
    <n v="450"/>
    <x v="275"/>
    <n v="54"/>
    <n v="180"/>
    <d v="2019-12-31T00:00:00"/>
    <n v="297"/>
    <x v="0"/>
    <n v="0.25"/>
    <x v="1736"/>
    <x v="1801"/>
  </r>
  <r>
    <s v="HQXO918U7U80M47VTY3B"/>
    <x v="3"/>
    <x v="5"/>
    <n v="760"/>
    <x v="25"/>
    <n v="22.799999999999997"/>
    <n v="114"/>
    <d v="2019-12-31T00:00:00"/>
    <n v="198"/>
    <x v="0"/>
    <n v="0.25"/>
    <x v="605"/>
    <x v="616"/>
  </r>
  <r>
    <s v="AGO79JI4CMFC197A6M4F"/>
    <x v="9"/>
    <x v="14"/>
    <n v="2160"/>
    <x v="293"/>
    <n v="64.800000000000011"/>
    <n v="432"/>
    <d v="2019-12-31T00:00:00"/>
    <n v="27"/>
    <x v="1"/>
    <n v="8.0000000000000002E-3"/>
    <x v="908"/>
    <x v="930"/>
  </r>
  <r>
    <s v="R43EUS656IYV5698GZHP"/>
    <x v="4"/>
    <x v="4"/>
    <n v="2178"/>
    <x v="364"/>
    <n v="370.26000000000005"/>
    <n v="849.42000000000007"/>
    <d v="2019-12-31T00:00:00"/>
    <n v="230"/>
    <x v="0"/>
    <n v="0.25"/>
    <x v="1909"/>
    <x v="1983"/>
  </r>
  <r>
    <s v="U7TOLVZLNBZWGJCKSERB"/>
    <x v="7"/>
    <x v="12"/>
    <n v="5280"/>
    <x v="251"/>
    <n v="897.6"/>
    <n v="1372.8"/>
    <d v="2019-12-31T00:00:00"/>
    <n v="90"/>
    <x v="4"/>
    <n v="0.15"/>
    <x v="1910"/>
    <x v="1984"/>
  </r>
  <r>
    <s v="64GGW2Y1PMMPJWWAQ9X6"/>
    <x v="0"/>
    <x v="6"/>
    <n v="1560"/>
    <x v="76"/>
    <n v="109.2"/>
    <n v="265.2"/>
    <d v="2019-12-31T00:00:00"/>
    <n v="334"/>
    <x v="0"/>
    <n v="0.25"/>
    <x v="1911"/>
    <x v="1985"/>
  </r>
  <r>
    <s v="J6YZONXNNLQERO2C7PS1"/>
    <x v="1"/>
    <x v="0"/>
    <n v="2394"/>
    <x v="242"/>
    <n v="71.820000000000007"/>
    <n v="718.19999999999993"/>
    <d v="2019-12-31T00:00:00"/>
    <n v="262"/>
    <x v="0"/>
    <n v="0.25"/>
    <x v="1556"/>
    <x v="1608"/>
  </r>
  <r>
    <s v="XPC6XMFA24T5EMYIH7F0"/>
    <x v="0"/>
    <x v="2"/>
    <n v="440"/>
    <x v="304"/>
    <n v="17.600000000000001"/>
    <n v="132"/>
    <d v="2019-12-31T00:00:00"/>
    <n v="296"/>
    <x v="0"/>
    <n v="0.25"/>
    <x v="311"/>
    <x v="624"/>
  </r>
  <r>
    <s v="21WBS7TYIK551LHMTQ0H"/>
    <x v="8"/>
    <x v="16"/>
    <n v="950"/>
    <x v="28"/>
    <n v="57"/>
    <n v="142.5"/>
    <d v="2019-12-31T00:00:00"/>
    <n v="8"/>
    <x v="1"/>
    <n v="8.0000000000000002E-3"/>
    <x v="1912"/>
    <x v="1986"/>
  </r>
  <r>
    <s v="LGW8C14UQHC05VNGU5FL"/>
    <x v="9"/>
    <x v="22"/>
    <n v="6820"/>
    <x v="156"/>
    <n v="136.4"/>
    <n v="1500.3999999999999"/>
    <d v="2019-12-31T00:00:00"/>
    <n v="6"/>
    <x v="1"/>
    <n v="8.0000000000000002E-3"/>
    <x v="1913"/>
    <x v="1987"/>
  </r>
  <r>
    <s v="JKOZD1GVNHFJ0GKZ2F5O"/>
    <x v="3"/>
    <x v="14"/>
    <n v="2160"/>
    <x v="230"/>
    <n v="64.800000000000011"/>
    <n v="475.20000000000005"/>
    <d v="2019-12-31T00:00:00"/>
    <n v="238"/>
    <x v="0"/>
    <n v="0.25"/>
    <x v="720"/>
    <x v="734"/>
  </r>
  <r>
    <s v="S3S4WPT5YLLV21V89Z0O"/>
    <x v="5"/>
    <x v="9"/>
    <n v="2480"/>
    <x v="236"/>
    <n v="198.4"/>
    <n v="570.4"/>
    <d v="2019-12-31T00:00:00"/>
    <n v="181"/>
    <x v="0"/>
    <n v="0.25"/>
    <x v="355"/>
    <x v="1988"/>
  </r>
  <r>
    <s v="20XH4E3HRQ9X6RHWUGCN"/>
    <x v="0"/>
    <x v="18"/>
    <n v="756.00000000000011"/>
    <x v="139"/>
    <n v="52.920000000000009"/>
    <n v="173.88000000000002"/>
    <d v="2019-12-31T00:00:00"/>
    <n v="332"/>
    <x v="0"/>
    <n v="0.25"/>
    <x v="1914"/>
    <x v="1989"/>
  </r>
  <r>
    <s v="OVUNXFORTF506P3VNRAQ"/>
    <x v="1"/>
    <x v="16"/>
    <n v="7440"/>
    <x v="67"/>
    <n v="818.40000000000009"/>
    <n v="3422.4"/>
    <d v="2019-12-31T00:00:00"/>
    <n v="202"/>
    <x v="0"/>
    <n v="0.25"/>
    <x v="1915"/>
    <x v="1990"/>
  </r>
  <r>
    <s v="7VBYV9ECEJN17D43T6ZE"/>
    <x v="3"/>
    <x v="10"/>
    <n v="4840"/>
    <x v="257"/>
    <n v="96.8"/>
    <n v="1113.1999999999998"/>
    <d v="2019-12-31T00:00:00"/>
    <n v="45"/>
    <x v="3"/>
    <n v="0.04"/>
    <x v="1916"/>
    <x v="1991"/>
  </r>
  <r>
    <s v="XA3W02E07P2W2H0IP26A"/>
    <x v="2"/>
    <x v="0"/>
    <n v="2090"/>
    <x v="233"/>
    <n v="83.6"/>
    <n v="1024.0999999999999"/>
    <d v="2019-12-31T00:00:00"/>
    <n v="213"/>
    <x v="0"/>
    <n v="0.25"/>
    <x v="1917"/>
    <x v="1992"/>
  </r>
  <r>
    <s v="FWIZYBYRUKBCX9K71V60"/>
    <x v="1"/>
    <x v="16"/>
    <n v="2400"/>
    <x v="268"/>
    <n v="240"/>
    <n v="648"/>
    <d v="2019-12-31T00:00:00"/>
    <n v="278"/>
    <x v="0"/>
    <n v="0.25"/>
    <x v="22"/>
    <x v="22"/>
  </r>
  <r>
    <s v="7TL44W3K44S3BIELX1RF"/>
    <x v="4"/>
    <x v="5"/>
    <n v="110"/>
    <x v="281"/>
    <n v="16.5"/>
    <n v="48.4"/>
    <d v="2019-12-31T00:00:00"/>
    <n v="11"/>
    <x v="1"/>
    <n v="8.0000000000000002E-3"/>
    <x v="1918"/>
    <x v="1993"/>
  </r>
  <r>
    <s v="C4QK58GAN60A372WUTFU"/>
    <x v="7"/>
    <x v="11"/>
    <n v="2640"/>
    <x v="238"/>
    <n v="501.59999999999997"/>
    <n v="765.6"/>
    <d v="2019-12-31T00:00:00"/>
    <n v="291"/>
    <x v="0"/>
    <n v="0.25"/>
    <x v="870"/>
    <x v="891"/>
  </r>
  <r>
    <s v="PGI8LQ5M4UEK2UPUKZNN"/>
    <x v="5"/>
    <x v="12"/>
    <n v="550"/>
    <x v="134"/>
    <n v="5.5"/>
    <n v="93.5"/>
    <d v="2019-12-31T00:00:00"/>
    <n v="125"/>
    <x v="0"/>
    <n v="0.25"/>
    <x v="1919"/>
    <x v="1994"/>
  </r>
  <r>
    <s v="HYST8BCO27CK1MN8BJIA"/>
    <x v="0"/>
    <x v="2"/>
    <n v="4800"/>
    <x v="226"/>
    <n v="144"/>
    <n v="1392"/>
    <d v="2019-12-31T00:00:00"/>
    <n v="134"/>
    <x v="0"/>
    <n v="0.25"/>
    <x v="1804"/>
    <x v="1875"/>
  </r>
  <r>
    <s v="IBLP0CC29UR7X8IQEDFT"/>
    <x v="1"/>
    <x v="0"/>
    <n v="1800"/>
    <x v="50"/>
    <n v="234"/>
    <n v="522"/>
    <d v="2019-12-31T00:00:00"/>
    <n v="159"/>
    <x v="0"/>
    <n v="0.25"/>
    <x v="1920"/>
    <x v="1995"/>
  </r>
  <r>
    <s v="1N2Z172M9F5CKYM637YZ"/>
    <x v="6"/>
    <x v="21"/>
    <n v="1200"/>
    <x v="277"/>
    <n v="108"/>
    <n v="216"/>
    <d v="2019-12-31T00:00:00"/>
    <n v="258"/>
    <x v="0"/>
    <n v="0.25"/>
    <x v="432"/>
    <x v="436"/>
  </r>
  <r>
    <s v="SCLD3D5HW63GQHOJQZ4A"/>
    <x v="2"/>
    <x v="7"/>
    <n v="5600"/>
    <x v="23"/>
    <n v="1680"/>
    <n v="2744"/>
    <d v="2019-12-31T00:00:00"/>
    <n v="194"/>
    <x v="0"/>
    <n v="0.25"/>
    <x v="1921"/>
    <x v="1996"/>
  </r>
  <r>
    <s v="0ELUDAVJA6GUB8AGLXTW"/>
    <x v="5"/>
    <x v="10"/>
    <n v="2530"/>
    <x v="287"/>
    <n v="75.900000000000006"/>
    <n v="733.7"/>
    <d v="2019-12-31T00:00:00"/>
    <n v="102"/>
    <x v="2"/>
    <n v="0.2"/>
    <x v="1922"/>
    <x v="1997"/>
  </r>
  <r>
    <s v="C92WTGXND7TO5SYZJQ39"/>
    <x v="9"/>
    <x v="4"/>
    <n v="2178"/>
    <x v="87"/>
    <n v="87.12"/>
    <n v="653.40000000000009"/>
    <d v="2019-12-31T00:00:00"/>
    <n v="36"/>
    <x v="3"/>
    <n v="0.04"/>
    <x v="1923"/>
    <x v="1998"/>
  </r>
  <r>
    <s v="L0MME8E242AEBO5JYJUY"/>
    <x v="2"/>
    <x v="8"/>
    <n v="4340"/>
    <x v="85"/>
    <n v="564.20000000000005"/>
    <n v="3038"/>
    <d v="2019-12-31T00:00:00"/>
    <n v="117"/>
    <x v="2"/>
    <n v="0.2"/>
    <x v="1924"/>
    <x v="1999"/>
  </r>
  <r>
    <s v="XYM56GBH27QN6Q9G9E7J"/>
    <x v="7"/>
    <x v="4"/>
    <n v="960"/>
    <x v="26"/>
    <n v="9.6"/>
    <n v="240"/>
    <d v="2019-12-31T00:00:00"/>
    <n v="2"/>
    <x v="1"/>
    <n v="8.0000000000000002E-3"/>
    <x v="1925"/>
    <x v="2000"/>
  </r>
  <r>
    <s v="95IAT3TGK78B1O1ZG8S2"/>
    <x v="3"/>
    <x v="16"/>
    <n v="1280"/>
    <x v="144"/>
    <n v="128"/>
    <n v="281.60000000000002"/>
    <d v="2019-12-31T00:00:00"/>
    <n v="199"/>
    <x v="0"/>
    <n v="0.25"/>
    <x v="1321"/>
    <x v="1362"/>
  </r>
  <r>
    <s v="1UKR4XW2O4MEBOT4UCCI"/>
    <x v="7"/>
    <x v="3"/>
    <n v="1760"/>
    <x v="39"/>
    <n v="299.20000000000005"/>
    <n v="809.59999999999991"/>
    <d v="2019-12-31T00:00:00"/>
    <n v="236"/>
    <x v="0"/>
    <n v="0.25"/>
    <x v="1360"/>
    <x v="1401"/>
  </r>
  <r>
    <s v="H0HB527GS6FGZ7AYJO5X"/>
    <x v="6"/>
    <x v="13"/>
    <n v="2304"/>
    <x v="52"/>
    <n v="230.39999999999998"/>
    <n v="506.88"/>
    <d v="2019-12-31T00:00:00"/>
    <n v="39"/>
    <x v="3"/>
    <n v="0.04"/>
    <x v="1926"/>
    <x v="2001"/>
  </r>
  <r>
    <s v="W2MWPZ8VLWFJKKU2FZVO"/>
    <x v="3"/>
    <x v="10"/>
    <n v="3640"/>
    <x v="213"/>
    <n v="291.2"/>
    <n v="837.2"/>
    <d v="2019-12-31T00:00:00"/>
    <n v="103"/>
    <x v="2"/>
    <n v="0.2"/>
    <x v="1927"/>
    <x v="2002"/>
  </r>
  <r>
    <s v="VX6XBHJ5BN7LNLXVFG2Z"/>
    <x v="2"/>
    <x v="15"/>
    <n v="160"/>
    <x v="347"/>
    <n v="9.6"/>
    <n v="94.399999999999991"/>
    <d v="2019-12-31T00:00:00"/>
    <n v="78"/>
    <x v="4"/>
    <n v="0.15"/>
    <x v="1928"/>
    <x v="2003"/>
  </r>
  <r>
    <s v="690XFNFW4PA8Q05FYDIO"/>
    <x v="6"/>
    <x v="22"/>
    <n v="540"/>
    <x v="343"/>
    <n v="27"/>
    <n v="86.4"/>
    <d v="2019-12-31T00:00:00"/>
    <n v="122"/>
    <x v="0"/>
    <n v="0.25"/>
    <x v="20"/>
    <x v="1132"/>
  </r>
  <r>
    <s v="A98YWYX6ZJSP1PO60VU3"/>
    <x v="9"/>
    <x v="8"/>
    <n v="1980"/>
    <x v="87"/>
    <n v="178.2"/>
    <n v="356.4"/>
    <d v="2019-12-31T00:00:00"/>
    <n v="36"/>
    <x v="3"/>
    <n v="0.04"/>
    <x v="1929"/>
    <x v="2004"/>
  </r>
  <r>
    <s v="7XWCWKSFH2KAUW0RYJOI"/>
    <x v="0"/>
    <x v="0"/>
    <n v="3840"/>
    <x v="298"/>
    <n v="76.8"/>
    <n v="691.2"/>
    <d v="2019-12-31T00:00:00"/>
    <n v="239"/>
    <x v="0"/>
    <n v="0.25"/>
    <x v="215"/>
    <x v="217"/>
  </r>
  <r>
    <s v="46HJPBG9XHOLH3BBM0D5"/>
    <x v="1"/>
    <x v="18"/>
    <n v="1200"/>
    <x v="62"/>
    <n v="60"/>
    <n v="456"/>
    <d v="2019-12-31T00:00:00"/>
    <n v="235"/>
    <x v="0"/>
    <n v="0.25"/>
    <x v="934"/>
    <x v="957"/>
  </r>
  <r>
    <s v="IG8E7SNE2C5KI2RFS79B"/>
    <x v="7"/>
    <x v="12"/>
    <n v="1530"/>
    <x v="162"/>
    <n v="45.9"/>
    <n v="765"/>
    <d v="2019-12-31T00:00:00"/>
    <n v="273"/>
    <x v="0"/>
    <n v="0.25"/>
    <x v="1930"/>
    <x v="2005"/>
  </r>
  <r>
    <s v="JKVPCSPGCIADXMP85HIT"/>
    <x v="9"/>
    <x v="3"/>
    <n v="198"/>
    <x v="254"/>
    <n v="19.8"/>
    <n v="35.640000000000008"/>
    <d v="2019-12-31T00:00:00"/>
    <n v="137"/>
    <x v="0"/>
    <n v="0.25"/>
    <x v="1931"/>
    <x v="2006"/>
  </r>
  <r>
    <s v="V5I0Y1KVTS4TLZWDPV0Y"/>
    <x v="6"/>
    <x v="4"/>
    <n v="1440"/>
    <x v="364"/>
    <n v="14.399999999999999"/>
    <n v="331.2"/>
    <d v="2019-12-31T00:00:00"/>
    <n v="230"/>
    <x v="0"/>
    <n v="0.25"/>
    <x v="297"/>
    <x v="300"/>
  </r>
  <r>
    <s v="QTV7KG16NQQHBOFDODR4"/>
    <x v="5"/>
    <x v="15"/>
    <n v="3750"/>
    <x v="333"/>
    <n v="187.5"/>
    <n v="1125"/>
    <d v="2019-12-31T00:00:00"/>
    <n v="263"/>
    <x v="0"/>
    <n v="0.25"/>
    <x v="1932"/>
    <x v="2007"/>
  </r>
  <r>
    <s v="IQ6JCNTVFMIVW5BMTELJ"/>
    <x v="9"/>
    <x v="13"/>
    <n v="4480"/>
    <x v="243"/>
    <n v="134.4"/>
    <n v="1254.4000000000001"/>
    <d v="2019-12-31T00:00:00"/>
    <n v="51"/>
    <x v="3"/>
    <n v="0.04"/>
    <x v="1933"/>
    <x v="2008"/>
  </r>
  <r>
    <s v="52DC9AHZ1H8TD73PN8T7"/>
    <x v="8"/>
    <x v="5"/>
    <n v="1680"/>
    <x v="4"/>
    <n v="100.8"/>
    <n v="504"/>
    <d v="2019-12-31T00:00:00"/>
    <n v="108"/>
    <x v="2"/>
    <n v="0.2"/>
    <x v="1934"/>
    <x v="1084"/>
  </r>
  <r>
    <s v="738MFI3QUZ6LVCNS72CC"/>
    <x v="4"/>
    <x v="13"/>
    <n v="4480"/>
    <x v="235"/>
    <n v="313.60000000000002"/>
    <n v="1120"/>
    <d v="2019-12-31T00:00:00"/>
    <n v="222"/>
    <x v="0"/>
    <n v="0.25"/>
    <x v="347"/>
    <x v="350"/>
  </r>
  <r>
    <s v="E492JY7X55SBEXY4PUSD"/>
    <x v="5"/>
    <x v="13"/>
    <n v="4400"/>
    <x v="87"/>
    <n v="44"/>
    <n v="704"/>
    <d v="2019-12-31T00:00:00"/>
    <n v="36"/>
    <x v="3"/>
    <n v="0.04"/>
    <x v="1935"/>
    <x v="1463"/>
  </r>
  <r>
    <s v="6I27IUGWG6GUETZZKVKW"/>
    <x v="8"/>
    <x v="21"/>
    <n v="2100"/>
    <x v="278"/>
    <n v="147"/>
    <n v="483"/>
    <d v="2019-12-31T00:00:00"/>
    <n v="324"/>
    <x v="0"/>
    <n v="0.25"/>
    <x v="1936"/>
    <x v="2009"/>
  </r>
  <r>
    <s v="PTE9GFONI7KZN8L6U13R"/>
    <x v="0"/>
    <x v="19"/>
    <n v="900"/>
    <x v="189"/>
    <n v="27"/>
    <n v="189"/>
    <d v="2019-12-31T00:00:00"/>
    <n v="14"/>
    <x v="1"/>
    <n v="8.0000000000000002E-3"/>
    <x v="1937"/>
    <x v="2010"/>
  </r>
  <r>
    <s v="PZBG04Y55Z7HFGOOX1FR"/>
    <x v="1"/>
    <x v="20"/>
    <n v="1500"/>
    <x v="274"/>
    <n v="210"/>
    <n v="645"/>
    <d v="2019-12-31T00:00:00"/>
    <n v="10"/>
    <x v="1"/>
    <n v="8.0000000000000002E-3"/>
    <x v="1938"/>
    <x v="2011"/>
  </r>
  <r>
    <s v="XYWVRLESPUG4SZU2SFAP"/>
    <x v="6"/>
    <x v="0"/>
    <n v="2070"/>
    <x v="48"/>
    <n v="20.7"/>
    <n v="310.5"/>
    <d v="2019-12-31T00:00:00"/>
    <n v="185"/>
    <x v="0"/>
    <n v="0.25"/>
    <x v="958"/>
    <x v="2012"/>
  </r>
  <r>
    <s v="C8CI7RWHWZO0RR0EL9JK"/>
    <x v="8"/>
    <x v="11"/>
    <n v="3750"/>
    <x v="216"/>
    <n v="225"/>
    <n v="787.5"/>
    <d v="2019-12-31T00:00:00"/>
    <n v="354"/>
    <x v="0"/>
    <n v="0.25"/>
    <x v="1939"/>
    <x v="2013"/>
  </r>
  <r>
    <s v="F4QCMHUL4M41RLQKDJUH"/>
    <x v="1"/>
    <x v="10"/>
    <n v="945"/>
    <x v="112"/>
    <n v="66.150000000000006"/>
    <n v="321.3"/>
    <d v="2019-12-31T00:00:00"/>
    <n v="250"/>
    <x v="0"/>
    <n v="0.25"/>
    <x v="1940"/>
    <x v="2014"/>
  </r>
  <r>
    <s v="SVR417TO76R54X4L5K92"/>
    <x v="5"/>
    <x v="9"/>
    <n v="760"/>
    <x v="65"/>
    <n v="30.4"/>
    <n v="152"/>
    <d v="2019-12-31T00:00:00"/>
    <n v="312"/>
    <x v="0"/>
    <n v="0.25"/>
    <x v="1941"/>
    <x v="2015"/>
  </r>
  <r>
    <s v="SDKYZ6AU7PO32M8Y8L90"/>
    <x v="9"/>
    <x v="18"/>
    <n v="1960"/>
    <x v="196"/>
    <n v="78.400000000000006"/>
    <n v="548.80000000000007"/>
    <d v="2019-12-31T00:00:00"/>
    <n v="30"/>
    <x v="1"/>
    <n v="8.0000000000000002E-3"/>
    <x v="1942"/>
    <x v="2016"/>
  </r>
  <r>
    <s v="WGCWMNLY8YKEE0I7511I"/>
    <x v="0"/>
    <x v="21"/>
    <n v="480"/>
    <x v="85"/>
    <n v="38.4"/>
    <n v="139.19999999999999"/>
    <d v="2019-12-31T00:00:00"/>
    <n v="117"/>
    <x v="2"/>
    <n v="0.2"/>
    <x v="1943"/>
    <x v="2017"/>
  </r>
  <r>
    <s v="0G212AVMWZ01YVW72DIO"/>
    <x v="6"/>
    <x v="0"/>
    <n v="1760"/>
    <x v="310"/>
    <n v="176"/>
    <n v="299.20000000000005"/>
    <d v="2019-12-31T00:00:00"/>
    <n v="43"/>
    <x v="3"/>
    <n v="0.04"/>
    <x v="1944"/>
    <x v="2018"/>
  </r>
  <r>
    <s v="ZQ4ONMQR3J8H3WZ9UKDQ"/>
    <x v="9"/>
    <x v="3"/>
    <n v="1170"/>
    <x v="73"/>
    <n v="81.899999999999991"/>
    <n v="292.5"/>
    <d v="2019-12-31T00:00:00"/>
    <n v="259"/>
    <x v="0"/>
    <n v="0.25"/>
    <x v="179"/>
    <x v="181"/>
  </r>
  <r>
    <s v="BZKDG5LZ2OIUY1PYDEO4"/>
    <x v="7"/>
    <x v="18"/>
    <n v="6200"/>
    <x v="101"/>
    <n v="434"/>
    <n v="1612"/>
    <d v="2019-12-31T00:00:00"/>
    <n v="112"/>
    <x v="2"/>
    <n v="0.2"/>
    <x v="1856"/>
    <x v="2019"/>
  </r>
  <r>
    <s v="TFRJUYWX7S5YKNRKB6G5"/>
    <x v="6"/>
    <x v="6"/>
    <n v="3080"/>
    <x v="138"/>
    <n v="154"/>
    <n v="646.80000000000007"/>
    <d v="2019-12-31T00:00:00"/>
    <n v="165"/>
    <x v="0"/>
    <n v="0.25"/>
    <x v="855"/>
    <x v="876"/>
  </r>
  <r>
    <s v="0UQN4VABH5PMFHJSTL6O"/>
    <x v="9"/>
    <x v="6"/>
    <n v="2640"/>
    <x v="191"/>
    <n v="237.60000000000002"/>
    <n v="501.59999999999997"/>
    <d v="2019-12-31T00:00:00"/>
    <n v="359"/>
    <x v="0"/>
    <n v="0.25"/>
    <x v="1346"/>
    <x v="1388"/>
  </r>
  <r>
    <s v="UVDWEDXD177Z4TK1WQ3M"/>
    <x v="4"/>
    <x v="2"/>
    <n v="2860"/>
    <x v="242"/>
    <n v="257.39999999999998"/>
    <n v="1344.1999999999998"/>
    <d v="2019-12-31T00:00:00"/>
    <n v="262"/>
    <x v="0"/>
    <n v="0.25"/>
    <x v="1945"/>
    <x v="2020"/>
  </r>
  <r>
    <s v="QNFB457SHLAHP5ZDRPHC"/>
    <x v="7"/>
    <x v="22"/>
    <n v="2880"/>
    <x v="136"/>
    <n v="345.6"/>
    <n v="1267.2"/>
    <d v="2019-12-31T00:00:00"/>
    <n v="114"/>
    <x v="2"/>
    <n v="0.2"/>
    <x v="1946"/>
    <x v="2021"/>
  </r>
  <r>
    <s v="FXHNBOYQXV22F48XKA7Q"/>
    <x v="4"/>
    <x v="19"/>
    <n v="891.00000000000011"/>
    <x v="173"/>
    <n v="89.100000000000023"/>
    <n v="329.67000000000007"/>
    <d v="2019-12-31T00:00:00"/>
    <n v="97"/>
    <x v="2"/>
    <n v="0.2"/>
    <x v="1947"/>
    <x v="2022"/>
  </r>
  <r>
    <s v="KMXIFNLO40M9OAPYOSH9"/>
    <x v="1"/>
    <x v="4"/>
    <n v="2100"/>
    <x v="97"/>
    <n v="273"/>
    <n v="1029"/>
    <d v="2019-12-31T00:00:00"/>
    <n v="19"/>
    <x v="1"/>
    <n v="8.0000000000000002E-3"/>
    <x v="1948"/>
    <x v="2023"/>
  </r>
  <r>
    <s v="KP7E91QF7F9MCVAK5V1C"/>
    <x v="9"/>
    <x v="11"/>
    <n v="1840"/>
    <x v="286"/>
    <n v="92"/>
    <n v="441.59999999999997"/>
    <d v="2019-12-31T00:00:00"/>
    <n v="20"/>
    <x v="1"/>
    <n v="8.0000000000000002E-3"/>
    <x v="1949"/>
    <x v="2024"/>
  </r>
  <r>
    <s v="SUGSRTJZVHQGJ0XP36LU"/>
    <x v="1"/>
    <x v="16"/>
    <n v="6696"/>
    <x v="5"/>
    <n v="803.52"/>
    <n v="2745.36"/>
    <d v="2019-12-31T00:00:00"/>
    <n v="364"/>
    <x v="0"/>
    <n v="0.25"/>
    <x v="1950"/>
    <x v="2025"/>
  </r>
  <r>
    <s v="XLCMBFEDJXFWZRUQMH77"/>
    <x v="9"/>
    <x v="13"/>
    <n v="1848"/>
    <x v="226"/>
    <n v="55.440000000000005"/>
    <n v="517.44000000000005"/>
    <d v="2019-12-31T00:00:00"/>
    <n v="134"/>
    <x v="0"/>
    <n v="0.25"/>
    <x v="1951"/>
    <x v="2026"/>
  </r>
  <r>
    <s v="BXJ5SVDV2PFHTU946GE4"/>
    <x v="7"/>
    <x v="0"/>
    <n v="1050"/>
    <x v="175"/>
    <n v="115.5"/>
    <n v="525"/>
    <d v="2019-12-31T00:00:00"/>
    <n v="29"/>
    <x v="1"/>
    <n v="8.0000000000000002E-3"/>
    <x v="1952"/>
    <x v="953"/>
  </r>
  <r>
    <s v="BKAKK82ZHODNRMNSGIJ0"/>
    <x v="1"/>
    <x v="8"/>
    <n v="1408"/>
    <x v="5"/>
    <n v="84.48"/>
    <n v="422.40000000000003"/>
    <d v="2019-12-31T00:00:00"/>
    <n v="364"/>
    <x v="0"/>
    <n v="0.25"/>
    <x v="1205"/>
    <x v="635"/>
  </r>
  <r>
    <s v="H70E5XKLF1T2VZD8L8NB"/>
    <x v="8"/>
    <x v="12"/>
    <n v="270"/>
    <x v="230"/>
    <n v="24.3"/>
    <n v="81"/>
    <d v="2019-12-31T00:00:00"/>
    <n v="238"/>
    <x v="0"/>
    <n v="0.25"/>
    <x v="830"/>
    <x v="849"/>
  </r>
  <r>
    <s v="K11U18MBPXV33UDA6EBH"/>
    <x v="2"/>
    <x v="18"/>
    <n v="630"/>
    <x v="246"/>
    <n v="182.7"/>
    <n v="189"/>
    <d v="2019-12-31T00:00:00"/>
    <n v="5"/>
    <x v="1"/>
    <n v="8.0000000000000002E-3"/>
    <x v="1937"/>
    <x v="2010"/>
  </r>
  <r>
    <s v="1NKKWM9KVAWPMW5YJ4OY"/>
    <x v="2"/>
    <x v="8"/>
    <n v="5280"/>
    <x v="124"/>
    <n v="1320"/>
    <n v="2851.2"/>
    <d v="2019-12-31T00:00:00"/>
    <n v="313"/>
    <x v="0"/>
    <n v="0.25"/>
    <x v="1953"/>
    <x v="2027"/>
  </r>
  <r>
    <s v="Q3YYR50YETBTHJDGA5MC"/>
    <x v="1"/>
    <x v="8"/>
    <n v="360"/>
    <x v="49"/>
    <n v="3.5999999999999996"/>
    <n v="118.80000000000001"/>
    <d v="2019-12-31T00:00:00"/>
    <n v="174"/>
    <x v="0"/>
    <n v="0.25"/>
    <x v="139"/>
    <x v="141"/>
  </r>
  <r>
    <s v="TNYEGX7BMAMJ3AKML5H9"/>
    <x v="4"/>
    <x v="10"/>
    <n v="120"/>
    <x v="242"/>
    <n v="6"/>
    <n v="57.599999999999994"/>
    <d v="2019-12-31T00:00:00"/>
    <n v="262"/>
    <x v="0"/>
    <n v="0.25"/>
    <x v="491"/>
    <x v="496"/>
  </r>
  <r>
    <s v="HGKV4CSH9Y2LIWFZKA7S"/>
    <x v="3"/>
    <x v="4"/>
    <n v="2750"/>
    <x v="29"/>
    <n v="275"/>
    <n v="495"/>
    <d v="2019-12-31T00:00:00"/>
    <n v="326"/>
    <x v="0"/>
    <n v="0.25"/>
    <x v="322"/>
    <x v="325"/>
  </r>
  <r>
    <s v="RJPAD9TUOZ436C7EJCKF"/>
    <x v="8"/>
    <x v="2"/>
    <n v="750"/>
    <x v="351"/>
    <n v="60"/>
    <n v="187.5"/>
    <d v="2019-12-31T00:00:00"/>
    <n v="196"/>
    <x v="0"/>
    <n v="0.25"/>
    <x v="1954"/>
    <x v="2028"/>
  </r>
  <r>
    <s v="DBKXLE4N1U9GYPWVLQ3Y"/>
    <x v="4"/>
    <x v="11"/>
    <n v="256"/>
    <x v="146"/>
    <n v="40.96"/>
    <n v="92.160000000000011"/>
    <d v="2019-12-31T00:00:00"/>
    <n v="21"/>
    <x v="1"/>
    <n v="8.0000000000000002E-3"/>
    <x v="1955"/>
    <x v="2029"/>
  </r>
  <r>
    <s v="KZXIBK8K1YNDTE84CSVP"/>
    <x v="9"/>
    <x v="1"/>
    <n v="2520"/>
    <x v="185"/>
    <n v="176.4"/>
    <n v="680.40000000000009"/>
    <d v="2019-12-31T00:00:00"/>
    <n v="272"/>
    <x v="0"/>
    <n v="0.25"/>
    <x v="1102"/>
    <x v="1130"/>
  </r>
  <r>
    <s v="N5VM8NAJXLHG5TCMFATV"/>
    <x v="6"/>
    <x v="13"/>
    <n v="3800"/>
    <x v="120"/>
    <n v="152"/>
    <n v="912"/>
    <d v="2019-12-31T00:00:00"/>
    <n v="123"/>
    <x v="0"/>
    <n v="0.25"/>
    <x v="608"/>
    <x v="1257"/>
  </r>
  <r>
    <s v="ZWM34BOQ8Y89GWT1V3XX"/>
    <x v="0"/>
    <x v="8"/>
    <n v="120"/>
    <x v="49"/>
    <n v="4.8"/>
    <n v="19.2"/>
    <d v="2019-12-31T00:00:00"/>
    <n v="174"/>
    <x v="0"/>
    <n v="0.25"/>
    <x v="114"/>
    <x v="116"/>
  </r>
  <r>
    <s v="3C5XNKVHWH1T4O99J4BM"/>
    <x v="3"/>
    <x v="11"/>
    <n v="2790"/>
    <x v="221"/>
    <n v="139.5"/>
    <n v="669.59999999999991"/>
    <d v="2019-12-31T00:00:00"/>
    <n v="133"/>
    <x v="0"/>
    <n v="0.25"/>
    <x v="24"/>
    <x v="24"/>
  </r>
  <r>
    <s v="PM87PWILJ7WY0WJG5GQS"/>
    <x v="1"/>
    <x v="5"/>
    <n v="160"/>
    <x v="324"/>
    <n v="3.2"/>
    <n v="46.4"/>
    <d v="2019-12-31T00:00:00"/>
    <n v="248"/>
    <x v="0"/>
    <n v="0.25"/>
    <x v="1956"/>
    <x v="2030"/>
  </r>
  <r>
    <s v="BG7FB8KSCZLB8DPXQYOC"/>
    <x v="7"/>
    <x v="19"/>
    <n v="360"/>
    <x v="143"/>
    <n v="68.400000000000006"/>
    <n v="180"/>
    <d v="2019-12-31T00:00:00"/>
    <n v="184"/>
    <x v="0"/>
    <n v="0.25"/>
    <x v="1736"/>
    <x v="1801"/>
  </r>
  <r>
    <s v="CA4V4RPTDNKTKD60RDNY"/>
    <x v="0"/>
    <x v="8"/>
    <n v="1050"/>
    <x v="133"/>
    <n v="10.5"/>
    <n v="178.5"/>
    <d v="2019-12-31T00:00:00"/>
    <n v="329"/>
    <x v="0"/>
    <n v="0.25"/>
    <x v="1957"/>
    <x v="2031"/>
  </r>
  <r>
    <s v="77BMRIUIFI1GBZ63K7GV"/>
    <x v="7"/>
    <x v="3"/>
    <n v="1920"/>
    <x v="69"/>
    <n v="230.39999999999998"/>
    <n v="556.79999999999995"/>
    <d v="2019-12-31T00:00:00"/>
    <n v="318"/>
    <x v="0"/>
    <n v="0.25"/>
    <x v="1958"/>
    <x v="2032"/>
  </r>
  <r>
    <s v="ZB0IO0JWZK1E352T8C9U"/>
    <x v="3"/>
    <x v="14"/>
    <n v="160"/>
    <x v="278"/>
    <n v="9.6"/>
    <n v="48"/>
    <d v="2019-12-31T00:00:00"/>
    <n v="324"/>
    <x v="0"/>
    <n v="0.25"/>
    <x v="323"/>
    <x v="326"/>
  </r>
  <r>
    <s v="X5ID8EZX6662U7WA43HA"/>
    <x v="4"/>
    <x v="14"/>
    <n v="1672.0000000000002"/>
    <x v="175"/>
    <n v="50.16"/>
    <n v="418"/>
    <d v="2019-12-31T00:00:00"/>
    <n v="29"/>
    <x v="1"/>
    <n v="8.0000000000000002E-3"/>
    <x v="1423"/>
    <x v="2033"/>
  </r>
  <r>
    <s v="GX018T39CU70O15H4FLJ"/>
    <x v="6"/>
    <x v="8"/>
    <n v="840"/>
    <x v="145"/>
    <n v="25.2"/>
    <n v="184.8"/>
    <d v="2019-12-31T00:00:00"/>
    <n v="280"/>
    <x v="0"/>
    <n v="0.25"/>
    <x v="826"/>
    <x v="1863"/>
  </r>
  <r>
    <s v="TDUB9X6J38RKOH7IB0KW"/>
    <x v="0"/>
    <x v="12"/>
    <n v="5280"/>
    <x v="244"/>
    <n v="316.8"/>
    <n v="950.40000000000009"/>
    <d v="2019-12-31T00:00:00"/>
    <n v="225"/>
    <x v="0"/>
    <n v="0.25"/>
    <x v="1198"/>
    <x v="1231"/>
  </r>
  <r>
    <s v="TBZ265QSZNWRMNJ6PZVW"/>
    <x v="1"/>
    <x v="17"/>
    <n v="3168"/>
    <x v="113"/>
    <n v="633.6"/>
    <n v="887.04"/>
    <d v="2019-12-31T00:00:00"/>
    <n v="182"/>
    <x v="0"/>
    <n v="0.25"/>
    <x v="593"/>
    <x v="192"/>
  </r>
  <r>
    <s v="9LFGZKXZSF0NAZ2V93SG"/>
    <x v="9"/>
    <x v="19"/>
    <n v="900"/>
    <x v="133"/>
    <n v="9"/>
    <n v="243"/>
    <d v="2019-12-31T00:00:00"/>
    <n v="329"/>
    <x v="0"/>
    <n v="0.25"/>
    <x v="578"/>
    <x v="588"/>
  </r>
  <r>
    <s v="3LVT2UNBM0PZXJPJL6KS"/>
    <x v="8"/>
    <x v="16"/>
    <n v="1890"/>
    <x v="251"/>
    <n v="18.899999999999999"/>
    <n v="302.39999999999998"/>
    <d v="2019-12-31T00:00:00"/>
    <n v="90"/>
    <x v="4"/>
    <n v="0.15"/>
    <x v="165"/>
    <x v="167"/>
  </r>
  <r>
    <s v="77V3CNHBFV3GZ60KNXQ9"/>
    <x v="9"/>
    <x v="12"/>
    <n v="380"/>
    <x v="88"/>
    <n v="30.4"/>
    <n v="98.800000000000011"/>
    <d v="2019-12-31T00:00:00"/>
    <n v="337"/>
    <x v="0"/>
    <n v="0.25"/>
    <x v="1959"/>
    <x v="2034"/>
  </r>
  <r>
    <s v="6EBNCGCBNW7NYWD0PQ66"/>
    <x v="7"/>
    <x v="19"/>
    <n v="3960"/>
    <x v="213"/>
    <n v="752.4"/>
    <n v="1029.5999999999999"/>
    <d v="2019-12-31T00:00:00"/>
    <n v="103"/>
    <x v="2"/>
    <n v="0.2"/>
    <x v="1910"/>
    <x v="2035"/>
  </r>
  <r>
    <s v="75LJYDPZY9UI40SJGZ75"/>
    <x v="2"/>
    <x v="13"/>
    <n v="3120"/>
    <x v="293"/>
    <n v="62.400000000000006"/>
    <n v="2121.6"/>
    <d v="2019-12-31T00:00:00"/>
    <n v="27"/>
    <x v="1"/>
    <n v="8.0000000000000002E-3"/>
    <x v="1960"/>
    <x v="2036"/>
  </r>
  <r>
    <s v="RZWS19NKX6J3OZ9Q4E2N"/>
    <x v="0"/>
    <x v="21"/>
    <n v="1430"/>
    <x v="339"/>
    <n v="14.299999999999999"/>
    <n v="228.79999999999998"/>
    <d v="2019-12-31T00:00:00"/>
    <n v="240"/>
    <x v="0"/>
    <n v="0.25"/>
    <x v="296"/>
    <x v="299"/>
  </r>
  <r>
    <s v="PMD5UVKG9RZ00F5PQX41"/>
    <x v="4"/>
    <x v="17"/>
    <n v="4080"/>
    <x v="166"/>
    <n v="285.59999999999997"/>
    <n v="1999.1999999999998"/>
    <d v="2019-12-31T00:00:00"/>
    <n v="357"/>
    <x v="0"/>
    <n v="0.25"/>
    <x v="1961"/>
    <x v="2037"/>
  </r>
  <r>
    <s v="02AEF1ITBK4IN2CJN6E2"/>
    <x v="7"/>
    <x v="3"/>
    <n v="744"/>
    <x v="194"/>
    <n v="66.960000000000008"/>
    <n v="342.24"/>
    <d v="2019-12-31T00:00:00"/>
    <n v="37"/>
    <x v="3"/>
    <n v="0.04"/>
    <x v="1962"/>
    <x v="2038"/>
  </r>
  <r>
    <s v="OFK3OJ41EGYLXOK2QEU1"/>
    <x v="7"/>
    <x v="13"/>
    <n v="720"/>
    <x v="168"/>
    <n v="14.399999999999999"/>
    <n v="187.2"/>
    <d v="2019-12-31T00:00:00"/>
    <n v="247"/>
    <x v="0"/>
    <n v="0.25"/>
    <x v="414"/>
    <x v="418"/>
  </r>
  <r>
    <s v="X6VICDT52QPZACMQBRHE"/>
    <x v="3"/>
    <x v="5"/>
    <n v="4320"/>
    <x v="138"/>
    <n v="86.4"/>
    <n v="1166.4000000000001"/>
    <d v="2019-12-31T00:00:00"/>
    <n v="165"/>
    <x v="0"/>
    <n v="0.25"/>
    <x v="1963"/>
    <x v="2039"/>
  </r>
  <r>
    <s v="X36WPDSGXSK0GR9PKB6A"/>
    <x v="6"/>
    <x v="14"/>
    <n v="3600"/>
    <x v="71"/>
    <n v="216"/>
    <n v="756"/>
    <d v="2019-12-31T00:00:00"/>
    <n v="104"/>
    <x v="2"/>
    <n v="0.2"/>
    <x v="1119"/>
    <x v="191"/>
  </r>
  <r>
    <s v="BQ8LNCXCFMCMVZ2PLNZ1"/>
    <x v="8"/>
    <x v="0"/>
    <n v="704"/>
    <x v="51"/>
    <n v="35.200000000000003"/>
    <n v="154.88000000000002"/>
    <d v="2019-12-31T00:00:00"/>
    <n v="338"/>
    <x v="0"/>
    <n v="0.25"/>
    <x v="1964"/>
    <x v="2040"/>
  </r>
  <r>
    <s v="5Y5ZUKD1QGA4WLDXB21U"/>
    <x v="5"/>
    <x v="1"/>
    <n v="4030"/>
    <x v="10"/>
    <n v="362.70000000000005"/>
    <n v="967.2"/>
    <d v="2019-12-31T00:00:00"/>
    <n v="116"/>
    <x v="2"/>
    <n v="0.2"/>
    <x v="1965"/>
    <x v="1228"/>
  </r>
  <r>
    <s v="H67DLR7ZZN7956S2MTRK"/>
    <x v="1"/>
    <x v="20"/>
    <n v="2480"/>
    <x v="63"/>
    <n v="347.2"/>
    <n v="992"/>
    <d v="2019-12-31T00:00:00"/>
    <n v="56"/>
    <x v="3"/>
    <n v="0.04"/>
    <x v="1966"/>
    <x v="2041"/>
  </r>
  <r>
    <s v="O51IYDPRALY6MNRYL8T6"/>
    <x v="2"/>
    <x v="8"/>
    <n v="3040"/>
    <x v="343"/>
    <n v="638.40000000000009"/>
    <n v="1672"/>
    <d v="2019-12-31T00:00:00"/>
    <n v="122"/>
    <x v="0"/>
    <n v="0.25"/>
    <x v="1967"/>
    <x v="2042"/>
  </r>
  <r>
    <s v="RT3URFLUO89ART06UNDI"/>
    <x v="1"/>
    <x v="5"/>
    <n v="320"/>
    <x v="197"/>
    <n v="57.599999999999994"/>
    <n v="137.6"/>
    <d v="2019-12-31T00:00:00"/>
    <n v="87"/>
    <x v="4"/>
    <n v="0.15"/>
    <x v="1968"/>
    <x v="2043"/>
  </r>
  <r>
    <s v="O293IJ040KYDAXCYN6Y3"/>
    <x v="2"/>
    <x v="18"/>
    <n v="1008"/>
    <x v="125"/>
    <n v="201.6"/>
    <n v="262.08"/>
    <d v="2019-12-31T00:00:00"/>
    <n v="212"/>
    <x v="0"/>
    <n v="0.25"/>
    <x v="1969"/>
    <x v="2044"/>
  </r>
  <r>
    <s v="LCOVUUQSRLFOS3QTR8WK"/>
    <x v="2"/>
    <x v="4"/>
    <n v="450"/>
    <x v="253"/>
    <n v="99"/>
    <n v="265.5"/>
    <d v="2019-12-31T00:00:00"/>
    <n v="129"/>
    <x v="0"/>
    <n v="0.25"/>
    <x v="1970"/>
    <x v="2045"/>
  </r>
  <r>
    <s v="OOBWGVO76GFEB2PL7NO9"/>
    <x v="4"/>
    <x v="1"/>
    <n v="770"/>
    <x v="313"/>
    <n v="92.4"/>
    <n v="277.2"/>
    <d v="2019-12-31T00:00:00"/>
    <n v="64"/>
    <x v="4"/>
    <n v="0.15"/>
    <x v="1182"/>
    <x v="1214"/>
  </r>
  <r>
    <s v="9YIPIUL4WY1J6XNCYEY2"/>
    <x v="5"/>
    <x v="12"/>
    <n v="108"/>
    <x v="321"/>
    <n v="10.8"/>
    <n v="28.080000000000002"/>
    <d v="2019-12-31T00:00:00"/>
    <n v="175"/>
    <x v="0"/>
    <n v="0.25"/>
    <x v="538"/>
    <x v="546"/>
  </r>
  <r>
    <s v="K50AG018JK7BDFPT7Y13"/>
    <x v="6"/>
    <x v="15"/>
    <n v="4030"/>
    <x v="242"/>
    <n v="120.9"/>
    <n v="886.59999999999991"/>
    <d v="2019-12-31T00:00:00"/>
    <n v="262"/>
    <x v="0"/>
    <n v="0.25"/>
    <x v="703"/>
    <x v="716"/>
  </r>
  <r>
    <s v="AIDU541899Q7SOTHF1TK"/>
    <x v="7"/>
    <x v="17"/>
    <n v="456"/>
    <x v="268"/>
    <n v="18.240000000000002"/>
    <n v="136.80000000000001"/>
    <d v="2019-12-31T00:00:00"/>
    <n v="278"/>
    <x v="0"/>
    <n v="0.25"/>
    <x v="662"/>
    <x v="674"/>
  </r>
  <r>
    <s v="CDU8SIYJRFWZHANNFBVZ"/>
    <x v="3"/>
    <x v="3"/>
    <n v="3800"/>
    <x v="286"/>
    <n v="228"/>
    <n v="798"/>
    <d v="2019-12-31T00:00:00"/>
    <n v="20"/>
    <x v="1"/>
    <n v="8.0000000000000002E-3"/>
    <x v="843"/>
    <x v="863"/>
  </r>
  <r>
    <s v="AAG3LQWBRX7J6X4IMCM3"/>
    <x v="2"/>
    <x v="7"/>
    <n v="1260"/>
    <x v="5"/>
    <n v="189"/>
    <n v="831.59999999999991"/>
    <d v="2019-12-31T00:00:00"/>
    <n v="364"/>
    <x v="0"/>
    <n v="0.25"/>
    <x v="1309"/>
    <x v="1349"/>
  </r>
  <r>
    <s v="IUT7AE6U0QYKW22D47R1"/>
    <x v="9"/>
    <x v="10"/>
    <n v="3520"/>
    <x v="11"/>
    <n v="211.20000000000002"/>
    <n v="598.40000000000009"/>
    <d v="2019-12-31T00:00:00"/>
    <n v="136"/>
    <x v="0"/>
    <n v="0.25"/>
    <x v="525"/>
    <x v="533"/>
  </r>
  <r>
    <s v="ZIOGBCI4SY9VBRGNVBCP"/>
    <x v="6"/>
    <x v="12"/>
    <n v="1152"/>
    <x v="77"/>
    <n v="69.12"/>
    <n v="184.32000000000002"/>
    <d v="2019-12-31T00:00:00"/>
    <n v="130"/>
    <x v="0"/>
    <n v="0.25"/>
    <x v="1971"/>
    <x v="841"/>
  </r>
  <r>
    <s v="R69YAU25H5U1GIB5RY1O"/>
    <x v="4"/>
    <x v="18"/>
    <n v="2310"/>
    <x v="294"/>
    <n v="231"/>
    <n v="785.40000000000009"/>
    <d v="2019-12-31T00:00:00"/>
    <n v="304"/>
    <x v="0"/>
    <n v="0.25"/>
    <x v="1972"/>
    <x v="2046"/>
  </r>
  <r>
    <s v="7ROOKBLQ8VFCQ8BEH1HG"/>
    <x v="5"/>
    <x v="17"/>
    <n v="450"/>
    <x v="151"/>
    <n v="27"/>
    <n v="112.5"/>
    <d v="2019-12-31T00:00:00"/>
    <n v="255"/>
    <x v="0"/>
    <n v="0.25"/>
    <x v="1973"/>
    <x v="2047"/>
  </r>
  <r>
    <s v="ASEUU85I4CA1SJFL9PJG"/>
    <x v="8"/>
    <x v="18"/>
    <n v="3450"/>
    <x v="335"/>
    <n v="241.5"/>
    <n v="586.5"/>
    <d v="2019-12-31T00:00:00"/>
    <n v="249"/>
    <x v="0"/>
    <n v="0.25"/>
    <x v="1481"/>
    <x v="980"/>
  </r>
  <r>
    <s v="9AFPQAZQ9XJ7PWZAUQ2G"/>
    <x v="6"/>
    <x v="11"/>
    <n v="6160"/>
    <x v="356"/>
    <n v="61.6"/>
    <n v="924"/>
    <d v="2019-12-31T00:00:00"/>
    <n v="264"/>
    <x v="0"/>
    <n v="0.25"/>
    <x v="1327"/>
    <x v="1369"/>
  </r>
  <r>
    <s v="4I4AXPWT8BYZL1IY43Y5"/>
    <x v="5"/>
    <x v="6"/>
    <n v="855"/>
    <x v="124"/>
    <n v="8.5500000000000007"/>
    <n v="239.4"/>
    <d v="2019-12-31T00:00:00"/>
    <n v="313"/>
    <x v="0"/>
    <n v="0.25"/>
    <x v="0"/>
    <x v="0"/>
  </r>
  <r>
    <s v="UFRT2MFAFZG064RBFTL3"/>
    <x v="6"/>
    <x v="2"/>
    <n v="1200"/>
    <x v="106"/>
    <n v="24"/>
    <n v="216"/>
    <d v="2019-12-31T00:00:00"/>
    <n v="1"/>
    <x v="1"/>
    <n v="8.0000000000000002E-3"/>
    <x v="1974"/>
    <x v="2048"/>
  </r>
  <r>
    <s v="1LK84VGBPM4BGA3CGU2G"/>
    <x v="8"/>
    <x v="10"/>
    <n v="1650"/>
    <x v="268"/>
    <n v="82.5"/>
    <n v="429"/>
    <d v="2019-12-31T00:00:00"/>
    <n v="278"/>
    <x v="0"/>
    <n v="0.25"/>
    <x v="1103"/>
    <x v="1131"/>
  </r>
  <r>
    <s v="TCHZEXQNPAD1VST6LYRY"/>
    <x v="0"/>
    <x v="2"/>
    <n v="560"/>
    <x v="121"/>
    <n v="16.8"/>
    <n v="140"/>
    <d v="2019-12-31T00:00:00"/>
    <n v="127"/>
    <x v="0"/>
    <n v="0.25"/>
    <x v="600"/>
    <x v="611"/>
  </r>
  <r>
    <s v="PCCPPUOYZYINC8838PYQ"/>
    <x v="3"/>
    <x v="6"/>
    <n v="5890"/>
    <x v="317"/>
    <n v="176.70000000000002"/>
    <n v="1060.2"/>
    <d v="2019-12-31T00:00:00"/>
    <n v="142"/>
    <x v="0"/>
    <n v="0.25"/>
    <x v="43"/>
    <x v="43"/>
  </r>
  <r>
    <s v="0BR9KH96UWBHK3Z4AP22"/>
    <x v="3"/>
    <x v="7"/>
    <n v="1210"/>
    <x v="348"/>
    <n v="24.2"/>
    <n v="290.39999999999998"/>
    <d v="2019-12-31T00:00:00"/>
    <n v="211"/>
    <x v="0"/>
    <n v="0.25"/>
    <x v="1362"/>
    <x v="1403"/>
  </r>
  <r>
    <s v="PCUEIKK3C8T8BO0LF5CE"/>
    <x v="8"/>
    <x v="0"/>
    <n v="3000"/>
    <x v="349"/>
    <n v="30"/>
    <n v="900"/>
    <d v="2019-12-31T00:00:00"/>
    <n v="195"/>
    <x v="0"/>
    <n v="0.25"/>
    <x v="131"/>
    <x v="133"/>
  </r>
  <r>
    <s v="4175S49YY0VNYAZWU1XO"/>
    <x v="4"/>
    <x v="20"/>
    <n v="3080"/>
    <x v="92"/>
    <n v="30.8"/>
    <n v="1108.8"/>
    <d v="2019-12-31T00:00:00"/>
    <n v="168"/>
    <x v="0"/>
    <n v="0.25"/>
    <x v="894"/>
    <x v="918"/>
  </r>
  <r>
    <s v="HNH88FZJUJQNXLAN8QFB"/>
    <x v="3"/>
    <x v="2"/>
    <n v="3120"/>
    <x v="177"/>
    <n v="93.6"/>
    <n v="780"/>
    <d v="2019-12-31T00:00:00"/>
    <n v="342"/>
    <x v="0"/>
    <n v="0.25"/>
    <x v="1340"/>
    <x v="1382"/>
  </r>
  <r>
    <s v="E8XLDE1PL3EQPMEPXKP9"/>
    <x v="8"/>
    <x v="22"/>
    <n v="1170"/>
    <x v="27"/>
    <n v="11.7"/>
    <n v="292.5"/>
    <d v="2019-12-31T00:00:00"/>
    <n v="120"/>
    <x v="2"/>
    <n v="0.2"/>
    <x v="1975"/>
    <x v="1347"/>
  </r>
  <r>
    <s v="4G4Z1PO9LBICY3FJNV1X"/>
    <x v="9"/>
    <x v="22"/>
    <n v="3528"/>
    <x v="163"/>
    <n v="352.8"/>
    <n v="811.44"/>
    <d v="2019-12-31T00:00:00"/>
    <n v="124"/>
    <x v="0"/>
    <n v="0.25"/>
    <x v="211"/>
    <x v="213"/>
  </r>
  <r>
    <s v="9GCX8YWXB5Q2OARTLBOC"/>
    <x v="8"/>
    <x v="21"/>
    <n v="224.00000000000003"/>
    <x v="0"/>
    <n v="6.7200000000000006"/>
    <n v="53.760000000000005"/>
    <d v="2019-12-31T00:00:00"/>
    <n v="261"/>
    <x v="0"/>
    <n v="0.25"/>
    <x v="1857"/>
    <x v="2049"/>
  </r>
  <r>
    <s v="ZSWDQJY59OOBLU0S2TQS"/>
    <x v="4"/>
    <x v="7"/>
    <n v="380"/>
    <x v="119"/>
    <n v="34.200000000000003"/>
    <n v="190"/>
    <d v="2019-12-31T00:00:00"/>
    <n v="15"/>
    <x v="1"/>
    <n v="8.0000000000000002E-3"/>
    <x v="1976"/>
    <x v="2050"/>
  </r>
  <r>
    <s v="A5RA9TNQ1JCLE9NFJHEX"/>
    <x v="3"/>
    <x v="8"/>
    <n v="528"/>
    <x v="128"/>
    <n v="42.24"/>
    <n v="153.12"/>
    <d v="2019-12-31T00:00:00"/>
    <n v="71"/>
    <x v="4"/>
    <n v="0.15"/>
    <x v="1977"/>
    <x v="2051"/>
  </r>
  <r>
    <s v="1G2Q3FR1JIXK3PM43GPA"/>
    <x v="4"/>
    <x v="16"/>
    <n v="432"/>
    <x v="102"/>
    <n v="51.840000000000011"/>
    <n v="146.88000000000002"/>
    <d v="2019-12-31T00:00:00"/>
    <n v="302"/>
    <x v="0"/>
    <n v="0.25"/>
    <x v="1978"/>
    <x v="2052"/>
  </r>
  <r>
    <s v="84BQ6LCCIBCUK8PPK6EW"/>
    <x v="2"/>
    <x v="2"/>
    <n v="620"/>
    <x v="239"/>
    <n v="49.6"/>
    <n v="589"/>
    <d v="2019-12-31T00:00:00"/>
    <n v="315"/>
    <x v="0"/>
    <n v="0.25"/>
    <x v="1979"/>
    <x v="2053"/>
  </r>
  <r>
    <s v="I1E1AK1BG1OMCTBQZWUE"/>
    <x v="1"/>
    <x v="22"/>
    <n v="1120"/>
    <x v="76"/>
    <n v="67.2"/>
    <n v="380.79999999999995"/>
    <d v="2019-12-31T00:00:00"/>
    <n v="334"/>
    <x v="0"/>
    <n v="0.25"/>
    <x v="1980"/>
    <x v="2054"/>
  </r>
  <r>
    <s v="06LQJGXFIABEQQ3XPW0A"/>
    <x v="4"/>
    <x v="21"/>
    <n v="6820"/>
    <x v="166"/>
    <n v="204.60000000000002"/>
    <n v="2659.8"/>
    <d v="2019-12-31T00:00:00"/>
    <n v="357"/>
    <x v="0"/>
    <n v="0.25"/>
    <x v="1981"/>
    <x v="2055"/>
  </r>
  <r>
    <s v="2AN78EDZK9KI0HUSAR44"/>
    <x v="6"/>
    <x v="14"/>
    <n v="3520"/>
    <x v="21"/>
    <n v="70.400000000000006"/>
    <n v="915.19999999999993"/>
    <d v="2019-12-31T00:00:00"/>
    <n v="353"/>
    <x v="0"/>
    <n v="0.25"/>
    <x v="1982"/>
    <x v="2056"/>
  </r>
  <r>
    <s v="XRD8M38SA0T3NYWYJA2K"/>
    <x v="2"/>
    <x v="9"/>
    <n v="3720"/>
    <x v="318"/>
    <n v="967.2"/>
    <n v="1004.4"/>
    <d v="2019-12-31T00:00:00"/>
    <n v="232"/>
    <x v="0"/>
    <n v="0.25"/>
    <x v="1983"/>
    <x v="2057"/>
  </r>
  <r>
    <s v="Y0RVP885E4W654I9YMB4"/>
    <x v="0"/>
    <x v="12"/>
    <n v="6440"/>
    <x v="298"/>
    <n v="579.6"/>
    <n v="1867.6"/>
    <d v="2019-12-31T00:00:00"/>
    <n v="239"/>
    <x v="0"/>
    <n v="0.25"/>
    <x v="1984"/>
    <x v="2058"/>
  </r>
  <r>
    <s v="A8QEDIYTRG2KGZQMCWU0"/>
    <x v="0"/>
    <x v="17"/>
    <n v="1650"/>
    <x v="362"/>
    <n v="165"/>
    <n v="396"/>
    <d v="2019-12-31T00:00:00"/>
    <n v="361"/>
    <x v="0"/>
    <n v="0.25"/>
    <x v="671"/>
    <x v="683"/>
  </r>
  <r>
    <s v="VWXWIUDPKOQF8OS0HBQ9"/>
    <x v="9"/>
    <x v="2"/>
    <n v="220"/>
    <x v="271"/>
    <n v="15.4"/>
    <n v="61.6"/>
    <d v="2019-12-31T00:00:00"/>
    <n v="300"/>
    <x v="0"/>
    <n v="0.25"/>
    <x v="1985"/>
    <x v="2059"/>
  </r>
  <r>
    <s v="NNUMO5SNLPG4JECSHVOK"/>
    <x v="1"/>
    <x v="14"/>
    <n v="4620"/>
    <x v="257"/>
    <n v="277.2"/>
    <n v="1848"/>
    <d v="2019-12-31T00:00:00"/>
    <n v="45"/>
    <x v="3"/>
    <n v="0.04"/>
    <x v="677"/>
    <x v="2060"/>
  </r>
  <r>
    <s v="6RB57BYLVL4QC883ATOL"/>
    <x v="8"/>
    <x v="8"/>
    <n v="660"/>
    <x v="362"/>
    <n v="33"/>
    <n v="151.80000000000001"/>
    <d v="2019-12-31T00:00:00"/>
    <n v="361"/>
    <x v="0"/>
    <n v="0.25"/>
    <x v="1986"/>
    <x v="2061"/>
  </r>
  <r>
    <s v="ZZ9AP9F8ZG1P6GVIHGUU"/>
    <x v="4"/>
    <x v="8"/>
    <n v="756.00000000000011"/>
    <x v="362"/>
    <n v="7.5600000000000014"/>
    <n v="249.48000000000002"/>
    <d v="2019-12-31T00:00:00"/>
    <n v="361"/>
    <x v="0"/>
    <n v="0.25"/>
    <x v="1987"/>
    <x v="2062"/>
  </r>
  <r>
    <s v="P3CE763O72ZZ37S1UI1I"/>
    <x v="4"/>
    <x v="11"/>
    <n v="1980"/>
    <x v="19"/>
    <n v="376.2"/>
    <n v="594"/>
    <d v="2019-12-31T00:00:00"/>
    <n v="48"/>
    <x v="3"/>
    <n v="0.04"/>
    <x v="1988"/>
    <x v="2063"/>
  </r>
  <r>
    <s v="W5215RCLTCUQZ9VXWI3B"/>
    <x v="2"/>
    <x v="18"/>
    <n v="1680"/>
    <x v="6"/>
    <n v="117.6"/>
    <n v="840"/>
    <d v="2019-12-31T00:00:00"/>
    <n v="190"/>
    <x v="0"/>
    <n v="0.25"/>
    <x v="926"/>
    <x v="949"/>
  </r>
  <r>
    <s v="RD1P393HMYSBPTY9D1ER"/>
    <x v="9"/>
    <x v="2"/>
    <n v="660"/>
    <x v="86"/>
    <n v="46.2"/>
    <n v="99"/>
    <d v="2019-12-31T00:00:00"/>
    <n v="346"/>
    <x v="0"/>
    <n v="0.25"/>
    <x v="1357"/>
    <x v="1398"/>
  </r>
  <r>
    <s v="DP584XW3YZX6T4R0B1H9"/>
    <x v="2"/>
    <x v="13"/>
    <n v="620"/>
    <x v="92"/>
    <n v="80.600000000000009"/>
    <n v="167.39999999999998"/>
    <d v="2019-12-31T00:00:00"/>
    <n v="168"/>
    <x v="0"/>
    <n v="0.25"/>
    <x v="1989"/>
    <x v="2064"/>
  </r>
  <r>
    <s v="6D1F9FXOIGPKFEOWGZC6"/>
    <x v="4"/>
    <x v="15"/>
    <n v="3456"/>
    <x v="38"/>
    <n v="587.5200000000001"/>
    <n v="1728"/>
    <d v="2019-12-31T00:00:00"/>
    <n v="210"/>
    <x v="0"/>
    <n v="0.25"/>
    <x v="1990"/>
    <x v="1910"/>
  </r>
  <r>
    <s v="OZU5VP781ZWHZ7B3TUHZ"/>
    <x v="1"/>
    <x v="12"/>
    <n v="2250"/>
    <x v="112"/>
    <n v="22.5"/>
    <n v="787.5"/>
    <d v="2019-12-31T00:00:00"/>
    <n v="250"/>
    <x v="0"/>
    <n v="0.25"/>
    <x v="1939"/>
    <x v="2013"/>
  </r>
  <r>
    <s v="FI8MEQ24V252QHE79EQQ"/>
    <x v="2"/>
    <x v="0"/>
    <n v="540"/>
    <x v="300"/>
    <n v="124.2"/>
    <n v="135"/>
    <d v="2019-12-31T00:00:00"/>
    <n v="256"/>
    <x v="0"/>
    <n v="0.25"/>
    <x v="1991"/>
    <x v="2065"/>
  </r>
  <r>
    <s v="HGS2F6CTM5U6X9GLJGY4"/>
    <x v="1"/>
    <x v="12"/>
    <n v="2470"/>
    <x v="207"/>
    <n v="172.89999999999998"/>
    <n v="963.3"/>
    <d v="2019-12-31T00:00:00"/>
    <n v="141"/>
    <x v="0"/>
    <n v="0.25"/>
    <x v="1992"/>
    <x v="2066"/>
  </r>
  <r>
    <s v="6XRF9PXWJGR90X1GJYJP"/>
    <x v="5"/>
    <x v="15"/>
    <n v="1950"/>
    <x v="197"/>
    <n v="175.5"/>
    <n v="585"/>
    <d v="2019-12-31T00:00:00"/>
    <n v="87"/>
    <x v="4"/>
    <n v="0.15"/>
    <x v="439"/>
    <x v="1592"/>
  </r>
  <r>
    <s v="8XBVS7XLQXRLBBJ1N6GF"/>
    <x v="7"/>
    <x v="15"/>
    <n v="1200"/>
    <x v="273"/>
    <n v="12"/>
    <n v="528"/>
    <d v="2019-12-31T00:00:00"/>
    <n v="218"/>
    <x v="0"/>
    <n v="0.25"/>
    <x v="117"/>
    <x v="119"/>
  </r>
  <r>
    <s v="2O2XXCF5ZHFESX0FJGIZ"/>
    <x v="6"/>
    <x v="12"/>
    <n v="6440"/>
    <x v="13"/>
    <n v="193.2"/>
    <n v="1030.4000000000001"/>
    <d v="2019-12-31T00:00:00"/>
    <n v="204"/>
    <x v="0"/>
    <n v="0.25"/>
    <x v="1993"/>
    <x v="2067"/>
  </r>
  <r>
    <s v="TIZNPMIFVS2AE688YVVI"/>
    <x v="3"/>
    <x v="16"/>
    <n v="560"/>
    <x v="8"/>
    <n v="33.6"/>
    <n v="84"/>
    <d v="2019-12-31T00:00:00"/>
    <n v="98"/>
    <x v="2"/>
    <n v="0.2"/>
    <x v="596"/>
    <x v="123"/>
  </r>
  <r>
    <s v="QFC7IDIL4PYGL96298PW"/>
    <x v="6"/>
    <x v="0"/>
    <n v="1800"/>
    <x v="316"/>
    <n v="90"/>
    <n v="270"/>
    <d v="2019-12-31T00:00:00"/>
    <n v="62"/>
    <x v="4"/>
    <n v="0.15"/>
    <x v="293"/>
    <x v="139"/>
  </r>
  <r>
    <s v="3PC4ERS7KKMGV23NG68Z"/>
    <x v="2"/>
    <x v="0"/>
    <n v="1320"/>
    <x v="267"/>
    <n v="158.4"/>
    <n v="1227.6000000000001"/>
    <d v="2019-12-31T00:00:00"/>
    <n v="216"/>
    <x v="0"/>
    <n v="0.25"/>
    <x v="612"/>
    <x v="623"/>
  </r>
  <r>
    <s v="R23TTW15ON5MPMQZ34MQ"/>
    <x v="4"/>
    <x v="20"/>
    <n v="720"/>
    <x v="247"/>
    <n v="93.6"/>
    <n v="352.8"/>
    <d v="2019-12-31T00:00:00"/>
    <n v="135"/>
    <x v="0"/>
    <n v="0.25"/>
    <x v="715"/>
    <x v="1311"/>
  </r>
  <r>
    <s v="J5C0P63FS1GWVCM8AKUQ"/>
    <x v="2"/>
    <x v="9"/>
    <n v="2850"/>
    <x v="217"/>
    <n v="541.5"/>
    <n v="1938"/>
    <d v="2019-12-31T00:00:00"/>
    <n v="333"/>
    <x v="0"/>
    <n v="0.25"/>
    <x v="1994"/>
    <x v="2068"/>
  </r>
  <r>
    <s v="VXGU6FCND2M9G8XRT4PY"/>
    <x v="6"/>
    <x v="22"/>
    <n v="2040"/>
    <x v="244"/>
    <n v="204"/>
    <n v="306"/>
    <d v="2019-12-31T00:00:00"/>
    <n v="225"/>
    <x v="0"/>
    <n v="0.25"/>
    <x v="137"/>
    <x v="139"/>
  </r>
  <r>
    <s v="VMPPTA4RSKRZDN8V6JRQ"/>
    <x v="6"/>
    <x v="13"/>
    <n v="2400"/>
    <x v="29"/>
    <n v="240"/>
    <n v="504"/>
    <d v="2019-12-31T00:00:00"/>
    <n v="326"/>
    <x v="0"/>
    <n v="0.25"/>
    <x v="1035"/>
    <x v="1060"/>
  </r>
  <r>
    <s v="FYUMF3OHGF4RA0AR4C48"/>
    <x v="3"/>
    <x v="18"/>
    <n v="1040"/>
    <x v="109"/>
    <n v="72.8"/>
    <n v="187.2"/>
    <d v="2019-12-31T00:00:00"/>
    <n v="283"/>
    <x v="0"/>
    <n v="0.25"/>
    <x v="414"/>
    <x v="418"/>
  </r>
  <r>
    <s v="KIUA2LPVNLY8YGNU3E6F"/>
    <x v="3"/>
    <x v="12"/>
    <n v="3640"/>
    <x v="143"/>
    <n v="72.8"/>
    <n v="982.8"/>
    <d v="2019-12-31T00:00:00"/>
    <n v="184"/>
    <x v="0"/>
    <n v="0.25"/>
    <x v="1662"/>
    <x v="1718"/>
  </r>
  <r>
    <s v="C4M72NX416MHVVGZCCIY"/>
    <x v="1"/>
    <x v="9"/>
    <n v="240"/>
    <x v="48"/>
    <n v="31.200000000000003"/>
    <n v="91.199999999999989"/>
    <d v="2019-12-31T00:00:00"/>
    <n v="185"/>
    <x v="0"/>
    <n v="0.25"/>
    <x v="912"/>
    <x v="934"/>
  </r>
  <r>
    <s v="SU6ICJNW0YXTM8E820XS"/>
    <x v="2"/>
    <x v="16"/>
    <n v="5060"/>
    <x v="317"/>
    <n v="708.40000000000009"/>
    <n v="3693.8"/>
    <d v="2019-12-31T00:00:00"/>
    <n v="142"/>
    <x v="0"/>
    <n v="0.25"/>
    <x v="1995"/>
    <x v="2069"/>
  </r>
  <r>
    <s v="LEBR2L7VR1OGOJAFOP39"/>
    <x v="0"/>
    <x v="13"/>
    <n v="3720"/>
    <x v="309"/>
    <n v="260.39999999999998"/>
    <n v="706.80000000000007"/>
    <d v="2019-12-31T00:00:00"/>
    <n v="50"/>
    <x v="3"/>
    <n v="0.04"/>
    <x v="1996"/>
    <x v="2"/>
  </r>
  <r>
    <s v="08PN9N2R9BK6U7FVRAYG"/>
    <x v="7"/>
    <x v="13"/>
    <n v="3920"/>
    <x v="301"/>
    <n v="431.2"/>
    <n v="1646.3999999999999"/>
    <d v="2019-12-31T00:00:00"/>
    <n v="18"/>
    <x v="1"/>
    <n v="8.0000000000000002E-3"/>
    <x v="1997"/>
    <x v="2070"/>
  </r>
  <r>
    <s v="9W9CXO3SDBUJJK6M3SY5"/>
    <x v="5"/>
    <x v="6"/>
    <n v="7440"/>
    <x v="300"/>
    <n v="223.2"/>
    <n v="2083.1999999999998"/>
    <d v="2019-12-31T00:00:00"/>
    <n v="256"/>
    <x v="0"/>
    <n v="0.25"/>
    <x v="1998"/>
    <x v="2071"/>
  </r>
  <r>
    <s v="HP3AUCUKXE4T6RBFBBYY"/>
    <x v="1"/>
    <x v="2"/>
    <n v="3750"/>
    <x v="69"/>
    <n v="150"/>
    <n v="1537.5"/>
    <d v="2019-12-31T00:00:00"/>
    <n v="318"/>
    <x v="0"/>
    <n v="0.25"/>
    <x v="1999"/>
    <x v="2072"/>
  </r>
  <r>
    <s v="V0QMAM89OH0BXR7623C9"/>
    <x v="0"/>
    <x v="17"/>
    <n v="1440"/>
    <x v="176"/>
    <n v="43.2"/>
    <n v="259.20000000000005"/>
    <d v="2019-12-31T00:00:00"/>
    <n v="270"/>
    <x v="0"/>
    <n v="0.25"/>
    <x v="263"/>
    <x v="265"/>
  </r>
  <r>
    <s v="GWPQDTV6SHZ65MOCNJPM"/>
    <x v="5"/>
    <x v="20"/>
    <n v="3080"/>
    <x v="350"/>
    <n v="154"/>
    <n v="924"/>
    <d v="2019-12-31T00:00:00"/>
    <n v="160"/>
    <x v="0"/>
    <n v="0.25"/>
    <x v="1327"/>
    <x v="1369"/>
  </r>
  <r>
    <s v="9X4H8Z3897LPQE31WWSD"/>
    <x v="8"/>
    <x v="11"/>
    <n v="3600"/>
    <x v="201"/>
    <n v="180"/>
    <n v="900"/>
    <d v="2019-12-31T00:00:00"/>
    <n v="57"/>
    <x v="3"/>
    <n v="0.04"/>
    <x v="39"/>
    <x v="903"/>
  </r>
  <r>
    <s v="V004R5ITEJNMX7ZL84TR"/>
    <x v="1"/>
    <x v="21"/>
    <n v="1800"/>
    <x v="235"/>
    <n v="54"/>
    <n v="774"/>
    <d v="2019-12-31T00:00:00"/>
    <n v="222"/>
    <x v="0"/>
    <n v="0.25"/>
    <x v="2000"/>
    <x v="2073"/>
  </r>
  <r>
    <s v="I9EHF8LBQNW88DW3DHUK"/>
    <x v="5"/>
    <x v="14"/>
    <n v="1350"/>
    <x v="324"/>
    <n v="121.5"/>
    <n v="256.5"/>
    <d v="2019-12-31T00:00:00"/>
    <n v="248"/>
    <x v="0"/>
    <n v="0.25"/>
    <x v="423"/>
    <x v="427"/>
  </r>
  <r>
    <s v="UOY2T74GORYL4DQMMCWX"/>
    <x v="5"/>
    <x v="10"/>
    <n v="4650"/>
    <x v="38"/>
    <n v="139.5"/>
    <n v="837"/>
    <d v="2019-12-31T00:00:00"/>
    <n v="210"/>
    <x v="0"/>
    <n v="0.25"/>
    <x v="464"/>
    <x v="468"/>
  </r>
  <r>
    <s v="NWQEPU2HUNZ6IOLGFM1H"/>
    <x v="2"/>
    <x v="20"/>
    <n v="1120"/>
    <x v="176"/>
    <n v="246.4"/>
    <n v="526.4"/>
    <d v="2019-12-31T00:00:00"/>
    <n v="270"/>
    <x v="0"/>
    <n v="0.25"/>
    <x v="2001"/>
    <x v="2074"/>
  </r>
  <r>
    <s v="2VYM306HQ5XNW7R8O4C1"/>
    <x v="8"/>
    <x v="7"/>
    <n v="1320"/>
    <x v="146"/>
    <n v="92.4"/>
    <n v="343.2"/>
    <d v="2019-12-31T00:00:00"/>
    <n v="21"/>
    <x v="1"/>
    <n v="8.0000000000000002E-3"/>
    <x v="2002"/>
    <x v="2075"/>
  </r>
  <r>
    <s v="T4ZFMP557PVGNL0SRLUW"/>
    <x v="1"/>
    <x v="6"/>
    <n v="1320"/>
    <x v="160"/>
    <n v="250.79999999999998"/>
    <n v="514.79999999999995"/>
    <d v="2019-12-31T00:00:00"/>
    <n v="305"/>
    <x v="0"/>
    <n v="0.25"/>
    <x v="1314"/>
    <x v="2076"/>
  </r>
  <r>
    <s v="4H1JMGT8RIOFW8QY7HB0"/>
    <x v="5"/>
    <x v="8"/>
    <n v="1764"/>
    <x v="47"/>
    <n v="88.2"/>
    <n v="388.08"/>
    <d v="2019-12-31T00:00:00"/>
    <n v="88"/>
    <x v="4"/>
    <n v="0.15"/>
    <x v="2003"/>
    <x v="2077"/>
  </r>
  <r>
    <s v="JF168MQGWII4YPMXVZ8B"/>
    <x v="4"/>
    <x v="11"/>
    <n v="1782.0000000000002"/>
    <x v="15"/>
    <n v="89.100000000000023"/>
    <n v="641.52"/>
    <d v="2019-12-31T00:00:00"/>
    <n v="9"/>
    <x v="1"/>
    <n v="8.0000000000000002E-3"/>
    <x v="2004"/>
    <x v="2078"/>
  </r>
  <r>
    <s v="F770RCATJ3IWOK20DDU2"/>
    <x v="4"/>
    <x v="11"/>
    <n v="1080"/>
    <x v="331"/>
    <n v="216"/>
    <n v="507.59999999999997"/>
    <d v="2019-12-31T00:00:00"/>
    <n v="110"/>
    <x v="2"/>
    <n v="0.2"/>
    <x v="2005"/>
    <x v="2079"/>
  </r>
  <r>
    <s v="UZ5BXJ40CH2PD48U5H9G"/>
    <x v="6"/>
    <x v="15"/>
    <n v="2310"/>
    <x v="85"/>
    <n v="23.1"/>
    <n v="438.9"/>
    <d v="2019-12-31T00:00:00"/>
    <n v="117"/>
    <x v="2"/>
    <n v="0.2"/>
    <x v="2006"/>
    <x v="2080"/>
  </r>
  <r>
    <s v="DEZ794KXHMD85K71OTT5"/>
    <x v="5"/>
    <x v="7"/>
    <n v="2000"/>
    <x v="122"/>
    <n v="160"/>
    <n v="380"/>
    <d v="2019-12-31T00:00:00"/>
    <n v="74"/>
    <x v="4"/>
    <n v="0.15"/>
    <x v="247"/>
    <x v="2081"/>
  </r>
  <r>
    <s v="6MF7AGT57WLM5HL63NEJ"/>
    <x v="4"/>
    <x v="0"/>
    <n v="4620"/>
    <x v="228"/>
    <n v="508.2"/>
    <n v="1386"/>
    <d v="2019-12-31T00:00:00"/>
    <n v="83"/>
    <x v="4"/>
    <n v="0.15"/>
    <x v="2007"/>
    <x v="2082"/>
  </r>
  <r>
    <s v="UVPG8J0SGNGAT6SJ0ZNQ"/>
    <x v="7"/>
    <x v="12"/>
    <n v="3600"/>
    <x v="9"/>
    <n v="612"/>
    <n v="1548"/>
    <d v="2019-12-31T00:00:00"/>
    <n v="166"/>
    <x v="0"/>
    <n v="0.25"/>
    <x v="2008"/>
    <x v="2083"/>
  </r>
  <r>
    <s v="9PSM03MVL5EMQBQQQ2XT"/>
    <x v="1"/>
    <x v="9"/>
    <n v="1800"/>
    <x v="288"/>
    <n v="126"/>
    <n v="486"/>
    <d v="2019-12-31T00:00:00"/>
    <n v="197"/>
    <x v="0"/>
    <n v="0.25"/>
    <x v="17"/>
    <x v="17"/>
  </r>
  <r>
    <s v="R85BBASM3OQSAL5WT7FE"/>
    <x v="7"/>
    <x v="9"/>
    <n v="1980"/>
    <x v="220"/>
    <n v="237.60000000000002"/>
    <n v="910.8"/>
    <d v="2019-12-31T00:00:00"/>
    <n v="67"/>
    <x v="4"/>
    <n v="0.15"/>
    <x v="2009"/>
    <x v="2084"/>
  </r>
  <r>
    <s v="VI1O3U2S9WQXEIHNBPTU"/>
    <x v="9"/>
    <x v="2"/>
    <n v="400"/>
    <x v="302"/>
    <n v="16"/>
    <n v="76"/>
    <d v="2019-12-31T00:00:00"/>
    <n v="301"/>
    <x v="0"/>
    <n v="0.25"/>
    <x v="96"/>
    <x v="97"/>
  </r>
  <r>
    <s v="IGNTFQKTXVIEGVQ3M8FQ"/>
    <x v="6"/>
    <x v="9"/>
    <n v="616"/>
    <x v="266"/>
    <n v="24.64"/>
    <n v="123.2"/>
    <d v="2019-12-31T00:00:00"/>
    <n v="292"/>
    <x v="0"/>
    <n v="0.25"/>
    <x v="742"/>
    <x v="757"/>
  </r>
  <r>
    <s v="TS0UV2O9IIMKND1EUN3I"/>
    <x v="5"/>
    <x v="0"/>
    <n v="1760"/>
    <x v="284"/>
    <n v="88"/>
    <n v="387.2"/>
    <d v="2019-12-31T00:00:00"/>
    <n v="286"/>
    <x v="0"/>
    <n v="0.25"/>
    <x v="1776"/>
    <x v="1845"/>
  </r>
  <r>
    <s v="C18IYMQKOGD4FPOMYJOV"/>
    <x v="2"/>
    <x v="13"/>
    <n v="2420"/>
    <x v="313"/>
    <n v="387.2"/>
    <n v="1960.2"/>
    <d v="2019-12-31T00:00:00"/>
    <n v="64"/>
    <x v="4"/>
    <n v="0.15"/>
    <x v="2010"/>
    <x v="2085"/>
  </r>
  <r>
    <s v="ECVUSIPOSKC7UGRSCXFX"/>
    <x v="7"/>
    <x v="20"/>
    <n v="660"/>
    <x v="63"/>
    <n v="99"/>
    <n v="250.79999999999998"/>
    <d v="2019-12-31T00:00:00"/>
    <n v="56"/>
    <x v="3"/>
    <n v="0.04"/>
    <x v="2011"/>
    <x v="2086"/>
  </r>
  <r>
    <s v="T19G8ODRV3FMEXOCO641"/>
    <x v="5"/>
    <x v="10"/>
    <n v="1100"/>
    <x v="181"/>
    <n v="88"/>
    <n v="330"/>
    <d v="2019-12-31T00:00:00"/>
    <n v="209"/>
    <x v="0"/>
    <n v="0.25"/>
    <x v="695"/>
    <x v="708"/>
  </r>
  <r>
    <s v="WW0WL8XUMM8XULBMEJUC"/>
    <x v="7"/>
    <x v="13"/>
    <n v="4370"/>
    <x v="40"/>
    <n v="43.7"/>
    <n v="1311"/>
    <d v="2019-12-31T00:00:00"/>
    <n v="269"/>
    <x v="0"/>
    <n v="0.25"/>
    <x v="346"/>
    <x v="349"/>
  </r>
  <r>
    <s v="WGWLFI2FNQBWUX48JNFF"/>
    <x v="4"/>
    <x v="11"/>
    <n v="432"/>
    <x v="192"/>
    <n v="21.6"/>
    <n v="108"/>
    <d v="2019-12-31T00:00:00"/>
    <n v="107"/>
    <x v="2"/>
    <n v="0.2"/>
    <x v="20"/>
    <x v="1271"/>
  </r>
  <r>
    <s v="9G6PJCCQ9MAPXZF3A5PU"/>
    <x v="3"/>
    <x v="7"/>
    <n v="1710"/>
    <x v="170"/>
    <n v="136.80000000000001"/>
    <n v="461.70000000000005"/>
    <d v="2019-12-31T00:00:00"/>
    <n v="231"/>
    <x v="0"/>
    <n v="0.25"/>
    <x v="798"/>
    <x v="817"/>
  </r>
  <r>
    <s v="YVW10N6DUWEW0NZQWV6Q"/>
    <x v="0"/>
    <x v="0"/>
    <n v="1152"/>
    <x v="172"/>
    <n v="23.040000000000003"/>
    <n v="241.92000000000004"/>
    <d v="2019-12-31T00:00:00"/>
    <n v="251"/>
    <x v="0"/>
    <n v="0.25"/>
    <x v="88"/>
    <x v="89"/>
  </r>
  <r>
    <s v="E416WXP48HQLHAKANJP6"/>
    <x v="3"/>
    <x v="21"/>
    <n v="1550"/>
    <x v="341"/>
    <n v="124"/>
    <n v="418.5"/>
    <d v="2019-12-31T00:00:00"/>
    <n v="281"/>
    <x v="0"/>
    <n v="0.25"/>
    <x v="2012"/>
    <x v="2087"/>
  </r>
  <r>
    <s v="EPVTWCFDEAJ4PKRVU4PH"/>
    <x v="0"/>
    <x v="1"/>
    <n v="4560"/>
    <x v="318"/>
    <n v="136.80000000000001"/>
    <n v="1276.8000000000002"/>
    <d v="2019-12-31T00:00:00"/>
    <n v="232"/>
    <x v="0"/>
    <n v="0.25"/>
    <x v="2013"/>
    <x v="2088"/>
  </r>
  <r>
    <s v="LFOAJCFF8CGJCZF6DZL9"/>
    <x v="1"/>
    <x v="10"/>
    <n v="220"/>
    <x v="136"/>
    <n v="8.8000000000000007"/>
    <n v="63.8"/>
    <d v="2019-12-31T00:00:00"/>
    <n v="114"/>
    <x v="2"/>
    <n v="0.2"/>
    <x v="2014"/>
    <x v="2089"/>
  </r>
  <r>
    <s v="U66HSQTETEZO3T97IDZ0"/>
    <x v="7"/>
    <x v="11"/>
    <n v="1540"/>
    <x v="57"/>
    <n v="154"/>
    <n v="616"/>
    <d v="2019-12-31T00:00:00"/>
    <n v="243"/>
    <x v="0"/>
    <n v="0.25"/>
    <x v="2015"/>
    <x v="2090"/>
  </r>
  <r>
    <s v="6Y2KDKCPG447IR9HTRML"/>
    <x v="2"/>
    <x v="17"/>
    <n v="270"/>
    <x v="205"/>
    <n v="29.700000000000003"/>
    <n v="213.29999999999998"/>
    <d v="2019-12-31T00:00:00"/>
    <n v="180"/>
    <x v="0"/>
    <n v="0.25"/>
    <x v="2016"/>
    <x v="2091"/>
  </r>
  <r>
    <s v="EXHV965YVML9SN83XF5H"/>
    <x v="0"/>
    <x v="22"/>
    <n v="5580"/>
    <x v="151"/>
    <n v="111.6"/>
    <n v="1395"/>
    <d v="2019-12-31T00:00:00"/>
    <n v="255"/>
    <x v="0"/>
    <n v="0.25"/>
    <x v="1348"/>
    <x v="1390"/>
  </r>
  <r>
    <s v="DAVHK10PPMDFWS0LP3E6"/>
    <x v="2"/>
    <x v="20"/>
    <n v="672"/>
    <x v="353"/>
    <n v="47.040000000000006"/>
    <n v="544.31999999999994"/>
    <d v="2019-12-31T00:00:00"/>
    <n v="179"/>
    <x v="0"/>
    <n v="0.25"/>
    <x v="2017"/>
    <x v="2092"/>
  </r>
  <r>
    <s v="LIJYP41EWBH4B1NLEO45"/>
    <x v="6"/>
    <x v="22"/>
    <n v="1600"/>
    <x v="201"/>
    <n v="32"/>
    <n v="400"/>
    <d v="2019-12-31T00:00:00"/>
    <n v="57"/>
    <x v="3"/>
    <n v="0.04"/>
    <x v="2018"/>
    <x v="2093"/>
  </r>
  <r>
    <s v="6Z7TVU7I8BQAZRRCIUXY"/>
    <x v="2"/>
    <x v="16"/>
    <n v="2772"/>
    <x v="136"/>
    <n v="388.08"/>
    <n v="1136.52"/>
    <d v="2019-12-31T00:00:00"/>
    <n v="114"/>
    <x v="2"/>
    <n v="0.2"/>
    <x v="2019"/>
    <x v="2094"/>
  </r>
  <r>
    <s v="SAVALRDZAF91GFIB4U9U"/>
    <x v="2"/>
    <x v="7"/>
    <n v="7440"/>
    <x v="142"/>
    <n v="520.79999999999995"/>
    <n v="6100.8"/>
    <d v="2019-12-31T00:00:00"/>
    <n v="164"/>
    <x v="0"/>
    <n v="0.25"/>
    <x v="2020"/>
    <x v="2095"/>
  </r>
  <r>
    <s v="O0QUB9V9VT76YDOCJ93T"/>
    <x v="4"/>
    <x v="15"/>
    <n v="3800"/>
    <x v="91"/>
    <n v="76"/>
    <n v="950"/>
    <d v="2019-12-31T00:00:00"/>
    <n v="245"/>
    <x v="0"/>
    <n v="0.25"/>
    <x v="2021"/>
    <x v="2096"/>
  </r>
  <r>
    <s v="XVG9IC90D0N4F494GAHI"/>
    <x v="8"/>
    <x v="9"/>
    <n v="880"/>
    <x v="140"/>
    <n v="61.6"/>
    <n v="220"/>
    <d v="2019-12-31T00:00:00"/>
    <n v="350"/>
    <x v="0"/>
    <n v="0.25"/>
    <x v="2022"/>
    <x v="2097"/>
  </r>
  <r>
    <s v="EL2UI2TZLK60CR49KSXM"/>
    <x v="1"/>
    <x v="11"/>
    <n v="330"/>
    <x v="109"/>
    <n v="56.1"/>
    <n v="128.69999999999999"/>
    <d v="2019-12-31T00:00:00"/>
    <n v="283"/>
    <x v="0"/>
    <n v="0.25"/>
    <x v="2023"/>
    <x v="2098"/>
  </r>
  <r>
    <s v="ISK2J8E72ZMATI9EE0AF"/>
    <x v="7"/>
    <x v="3"/>
    <n v="660"/>
    <x v="170"/>
    <n v="92.4"/>
    <n v="270.59999999999997"/>
    <d v="2019-12-31T00:00:00"/>
    <n v="231"/>
    <x v="0"/>
    <n v="0.25"/>
    <x v="2024"/>
    <x v="2099"/>
  </r>
  <r>
    <s v="SGH42D5VVHJWGWTHSZTF"/>
    <x v="8"/>
    <x v="16"/>
    <n v="1920"/>
    <x v="170"/>
    <n v="19.2"/>
    <n v="441.59999999999997"/>
    <d v="2019-12-31T00:00:00"/>
    <n v="231"/>
    <x v="0"/>
    <n v="0.25"/>
    <x v="271"/>
    <x v="273"/>
  </r>
  <r>
    <s v="IKJPJ8UV6SN77QC2XGV9"/>
    <x v="7"/>
    <x v="8"/>
    <n v="180"/>
    <x v="57"/>
    <n v="30.6"/>
    <n v="86.4"/>
    <d v="2019-12-31T00:00:00"/>
    <n v="243"/>
    <x v="0"/>
    <n v="0.25"/>
    <x v="20"/>
    <x v="1132"/>
  </r>
  <r>
    <s v="6H2ECLGWM1H099VXEI4A"/>
    <x v="6"/>
    <x v="7"/>
    <n v="1500"/>
    <x v="106"/>
    <n v="90"/>
    <n v="360"/>
    <d v="2019-12-31T00:00:00"/>
    <n v="1"/>
    <x v="1"/>
    <n v="8.0000000000000002E-3"/>
    <x v="478"/>
    <x v="2100"/>
  </r>
  <r>
    <s v="PPWP96GEUIX5FB2GA7ND"/>
    <x v="2"/>
    <x v="18"/>
    <n v="912"/>
    <x v="351"/>
    <n v="27.360000000000003"/>
    <n v="346.56"/>
    <d v="2019-12-31T00:00:00"/>
    <n v="196"/>
    <x v="0"/>
    <n v="0.25"/>
    <x v="2025"/>
    <x v="2101"/>
  </r>
  <r>
    <s v="KQ66XGH5JYRZCHS6P2F0"/>
    <x v="9"/>
    <x v="10"/>
    <n v="6720"/>
    <x v="206"/>
    <n v="403.2"/>
    <n v="1008"/>
    <d v="2019-12-31T00:00:00"/>
    <n v="16"/>
    <x v="1"/>
    <n v="8.0000000000000002E-3"/>
    <x v="767"/>
    <x v="783"/>
  </r>
  <r>
    <s v="RIJUUXSG3BHW25YPICPZ"/>
    <x v="5"/>
    <x v="16"/>
    <n v="1040"/>
    <x v="46"/>
    <n v="72.8"/>
    <n v="187.2"/>
    <d v="2019-12-31T00:00:00"/>
    <n v="215"/>
    <x v="0"/>
    <n v="0.25"/>
    <x v="414"/>
    <x v="418"/>
  </r>
  <r>
    <s v="BK653UAAL48DFS8MC3JO"/>
    <x v="3"/>
    <x v="9"/>
    <n v="1458"/>
    <x v="175"/>
    <n v="43.740000000000009"/>
    <n v="262.44"/>
    <d v="2019-12-31T00:00:00"/>
    <n v="29"/>
    <x v="1"/>
    <n v="8.0000000000000002E-3"/>
    <x v="2026"/>
    <x v="2102"/>
  </r>
  <r>
    <s v="FM93ABTG7QP18GXDPQ2H"/>
    <x v="8"/>
    <x v="13"/>
    <n v="1560"/>
    <x v="105"/>
    <n v="15.600000000000001"/>
    <n v="358.8"/>
    <d v="2019-12-31T00:00:00"/>
    <n v="81"/>
    <x v="4"/>
    <n v="0.15"/>
    <x v="2027"/>
    <x v="2103"/>
  </r>
  <r>
    <s v="I69JMCQ3696AKVXW2TIH"/>
    <x v="5"/>
    <x v="4"/>
    <n v="1980"/>
    <x v="360"/>
    <n v="79.2"/>
    <n v="376.2"/>
    <d v="2019-12-31T00:00:00"/>
    <n v="265"/>
    <x v="0"/>
    <n v="0.25"/>
    <x v="238"/>
    <x v="240"/>
  </r>
  <r>
    <s v="EDIB7CA9NCG7IXG0KNY2"/>
    <x v="0"/>
    <x v="18"/>
    <n v="2850"/>
    <x v="96"/>
    <n v="142.5"/>
    <n v="712.5"/>
    <d v="2019-12-31T00:00:00"/>
    <n v="24"/>
    <x v="1"/>
    <n v="8.0000000000000002E-3"/>
    <x v="613"/>
    <x v="625"/>
  </r>
  <r>
    <s v="1HJRNKZGMWK0C4TQ7E0F"/>
    <x v="9"/>
    <x v="8"/>
    <n v="1200"/>
    <x v="309"/>
    <n v="24"/>
    <n v="228"/>
    <d v="2019-12-31T00:00:00"/>
    <n v="50"/>
    <x v="3"/>
    <n v="0.04"/>
    <x v="335"/>
    <x v="338"/>
  </r>
  <r>
    <s v="IWP32XHVI5JEGCWZKJRA"/>
    <x v="5"/>
    <x v="20"/>
    <n v="3672"/>
    <x v="286"/>
    <n v="146.88"/>
    <n v="881.27999999999986"/>
    <d v="2019-12-31T00:00:00"/>
    <n v="20"/>
    <x v="1"/>
    <n v="8.0000000000000002E-3"/>
    <x v="2028"/>
    <x v="2104"/>
  </r>
  <r>
    <s v="0FW76TM9C9YNKILTNLNI"/>
    <x v="6"/>
    <x v="3"/>
    <n v="1620"/>
    <x v="341"/>
    <n v="145.80000000000001"/>
    <n v="388.8"/>
    <d v="2019-12-31T00:00:00"/>
    <n v="281"/>
    <x v="0"/>
    <n v="0.25"/>
    <x v="344"/>
    <x v="347"/>
  </r>
  <r>
    <s v="3Q0LWRXRMV94ZIGTWW4U"/>
    <x v="1"/>
    <x v="22"/>
    <n v="220"/>
    <x v="147"/>
    <n v="8.8000000000000007"/>
    <n v="79.2"/>
    <d v="2019-12-31T00:00:00"/>
    <n v="293"/>
    <x v="0"/>
    <n v="0.25"/>
    <x v="772"/>
    <x v="788"/>
  </r>
  <r>
    <s v="5WLRVUA5WX4S8XPWLA2P"/>
    <x v="0"/>
    <x v="12"/>
    <n v="1080"/>
    <x v="90"/>
    <n v="32.400000000000006"/>
    <n v="172.8"/>
    <d v="2019-12-31T00:00:00"/>
    <n v="176"/>
    <x v="0"/>
    <n v="0.25"/>
    <x v="437"/>
    <x v="441"/>
  </r>
  <r>
    <s v="QDOIK040RPINYXUEU0WM"/>
    <x v="9"/>
    <x v="2"/>
    <n v="3800"/>
    <x v="12"/>
    <n v="190"/>
    <n v="608"/>
    <d v="2019-12-31T00:00:00"/>
    <n v="321"/>
    <x v="0"/>
    <n v="0.25"/>
    <x v="1001"/>
    <x v="1023"/>
  </r>
  <r>
    <s v="PX5BQLRXAM154FIX8BU6"/>
    <x v="7"/>
    <x v="13"/>
    <n v="4320"/>
    <x v="136"/>
    <n v="388.8"/>
    <n v="1598.4"/>
    <d v="2019-12-31T00:00:00"/>
    <n v="114"/>
    <x v="2"/>
    <n v="0.2"/>
    <x v="2029"/>
    <x v="2105"/>
  </r>
  <r>
    <s v="58L5AZUHR953V0GJ6TFD"/>
    <x v="3"/>
    <x v="8"/>
    <n v="2790"/>
    <x v="307"/>
    <n v="251.1"/>
    <n v="781.2"/>
    <d v="2019-12-31T00:00:00"/>
    <n v="60"/>
    <x v="3"/>
    <n v="0.04"/>
    <x v="2030"/>
    <x v="1492"/>
  </r>
  <r>
    <s v="H3HIUHBHLO2GGKOK6GLW"/>
    <x v="8"/>
    <x v="3"/>
    <n v="1960"/>
    <x v="315"/>
    <n v="117.6"/>
    <n v="548.80000000000007"/>
    <d v="2019-12-31T00:00:00"/>
    <n v="106"/>
    <x v="2"/>
    <n v="0.2"/>
    <x v="2031"/>
    <x v="2106"/>
  </r>
  <r>
    <s v="JCW18F2E1HFT2O54NGHJ"/>
    <x v="4"/>
    <x v="6"/>
    <n v="2660"/>
    <x v="74"/>
    <n v="53.2"/>
    <n v="1223.5999999999999"/>
    <d v="2019-12-31T00:00:00"/>
    <n v="309"/>
    <x v="0"/>
    <n v="0.25"/>
    <x v="2032"/>
    <x v="2107"/>
  </r>
  <r>
    <s v="5L3NEFRY0DTGMXRKGL29"/>
    <x v="1"/>
    <x v="4"/>
    <n v="1050"/>
    <x v="239"/>
    <n v="42"/>
    <n v="283.5"/>
    <d v="2019-12-31T00:00:00"/>
    <n v="315"/>
    <x v="0"/>
    <n v="0.25"/>
    <x v="943"/>
    <x v="965"/>
  </r>
  <r>
    <s v="K6MMEWJGJ03DGDQTET0A"/>
    <x v="2"/>
    <x v="15"/>
    <n v="3230"/>
    <x v="153"/>
    <n v="452.2"/>
    <n v="1001.3"/>
    <d v="2019-12-31T00:00:00"/>
    <n v="234"/>
    <x v="0"/>
    <n v="0.25"/>
    <x v="2033"/>
    <x v="2108"/>
  </r>
  <r>
    <s v="14LCGQDJ6UF9WLEG00I8"/>
    <x v="9"/>
    <x v="22"/>
    <n v="720"/>
    <x v="167"/>
    <n v="64.800000000000011"/>
    <n v="208.79999999999998"/>
    <d v="2019-12-31T00:00:00"/>
    <n v="287"/>
    <x v="0"/>
    <n v="0.25"/>
    <x v="1077"/>
    <x v="1106"/>
  </r>
  <r>
    <s v="GCP26K0R2S2ZNI10AY65"/>
    <x v="9"/>
    <x v="12"/>
    <n v="4960"/>
    <x v="301"/>
    <n v="148.80000000000001"/>
    <n v="1388.8"/>
    <d v="2019-12-31T00:00:00"/>
    <n v="18"/>
    <x v="1"/>
    <n v="8.0000000000000002E-3"/>
    <x v="2034"/>
    <x v="2109"/>
  </r>
  <r>
    <s v="C5O4JRBCDTH1WKSWA95D"/>
    <x v="8"/>
    <x v="16"/>
    <n v="2520"/>
    <x v="296"/>
    <n v="126"/>
    <n v="604.79999999999995"/>
    <d v="2019-12-31T00:00:00"/>
    <n v="26"/>
    <x v="1"/>
    <n v="8.0000000000000002E-3"/>
    <x v="161"/>
    <x v="163"/>
  </r>
  <r>
    <s v="42D982CFQ2C2L470YNTO"/>
    <x v="3"/>
    <x v="5"/>
    <n v="930"/>
    <x v="294"/>
    <n v="9.3000000000000007"/>
    <n v="232.5"/>
    <d v="2019-12-31T00:00:00"/>
    <n v="304"/>
    <x v="0"/>
    <n v="0.25"/>
    <x v="747"/>
    <x v="762"/>
  </r>
  <r>
    <s v="OYKXQY940O1S583BUAOZ"/>
    <x v="4"/>
    <x v="2"/>
    <n v="6440"/>
    <x v="341"/>
    <n v="1094.8"/>
    <n v="2962.4"/>
    <d v="2019-12-31T00:00:00"/>
    <n v="281"/>
    <x v="0"/>
    <n v="0.25"/>
    <x v="2035"/>
    <x v="2110"/>
  </r>
  <r>
    <s v="NR5ZBGKVBMCOCF3SCH43"/>
    <x v="3"/>
    <x v="20"/>
    <n v="120"/>
    <x v="233"/>
    <n v="4.8"/>
    <n v="36"/>
    <d v="2019-12-31T00:00:00"/>
    <n v="213"/>
    <x v="0"/>
    <n v="0.25"/>
    <x v="1417"/>
    <x v="1460"/>
  </r>
  <r>
    <s v="QDAAGV3P3C4PH07FYFIO"/>
    <x v="6"/>
    <x v="11"/>
    <n v="99"/>
    <x v="269"/>
    <n v="0.99"/>
    <n v="26.73"/>
    <d v="2019-12-31T00:00:00"/>
    <n v="109"/>
    <x v="2"/>
    <n v="0.2"/>
    <x v="2036"/>
    <x v="2111"/>
  </r>
  <r>
    <s v="O2O3SSZJISKVMXDUOVKH"/>
    <x v="4"/>
    <x v="13"/>
    <n v="5270"/>
    <x v="176"/>
    <n v="579.70000000000005"/>
    <n v="2424.1999999999998"/>
    <d v="2019-12-31T00:00:00"/>
    <n v="270"/>
    <x v="0"/>
    <n v="0.25"/>
    <x v="2037"/>
    <x v="2112"/>
  </r>
  <r>
    <s v="798ZVEWCD2ME21BL7N24"/>
    <x v="9"/>
    <x v="0"/>
    <n v="4554"/>
    <x v="260"/>
    <n v="273.24"/>
    <n v="1275.1199999999999"/>
    <d v="2019-12-31T00:00:00"/>
    <n v="58"/>
    <x v="3"/>
    <n v="0.04"/>
    <x v="2038"/>
    <x v="2113"/>
  </r>
  <r>
    <s v="LKJTU3ULAKX72GSG4XE3"/>
    <x v="0"/>
    <x v="19"/>
    <n v="2640"/>
    <x v="102"/>
    <n v="79.2"/>
    <n v="607.20000000000005"/>
    <d v="2019-12-31T00:00:00"/>
    <n v="302"/>
    <x v="0"/>
    <n v="0.25"/>
    <x v="586"/>
    <x v="596"/>
  </r>
  <r>
    <s v="4QYHKV18H7HCZMPO50B1"/>
    <x v="5"/>
    <x v="7"/>
    <n v="1550"/>
    <x v="319"/>
    <n v="46.5"/>
    <n v="449.5"/>
    <d v="2019-12-31T00:00:00"/>
    <n v="178"/>
    <x v="0"/>
    <n v="0.25"/>
    <x v="2039"/>
    <x v="2114"/>
  </r>
  <r>
    <s v="3HO6ZKJ52PO0ZGULBA7S"/>
    <x v="9"/>
    <x v="7"/>
    <n v="600"/>
    <x v="289"/>
    <n v="24"/>
    <n v="138"/>
    <d v="2019-12-31T00:00:00"/>
    <n v="229"/>
    <x v="0"/>
    <n v="0.25"/>
    <x v="2040"/>
    <x v="2115"/>
  </r>
  <r>
    <s v="SCFV2U3SYX21F189BKBI"/>
    <x v="3"/>
    <x v="5"/>
    <n v="1980"/>
    <x v="49"/>
    <n v="59.400000000000006"/>
    <n v="356.4"/>
    <d v="2019-12-31T00:00:00"/>
    <n v="174"/>
    <x v="0"/>
    <n v="0.25"/>
    <x v="989"/>
    <x v="1011"/>
  </r>
  <r>
    <s v="EHTB05U2TP38EA58BXPF"/>
    <x v="2"/>
    <x v="16"/>
    <n v="280"/>
    <x v="221"/>
    <n v="50.4"/>
    <n v="100.8"/>
    <d v="2019-12-31T00:00:00"/>
    <n v="133"/>
    <x v="0"/>
    <n v="0.25"/>
    <x v="1084"/>
    <x v="1112"/>
  </r>
  <r>
    <s v="4SMZKFLB0PWA9EUMJ2P8"/>
    <x v="5"/>
    <x v="3"/>
    <n v="2400"/>
    <x v="74"/>
    <n v="240"/>
    <n v="456"/>
    <d v="2019-12-31T00:00:00"/>
    <n v="309"/>
    <x v="0"/>
    <n v="0.25"/>
    <x v="934"/>
    <x v="957"/>
  </r>
  <r>
    <s v="47YS1R210NL2Q9O7CFP9"/>
    <x v="9"/>
    <x v="1"/>
    <n v="2584.0000000000005"/>
    <x v="245"/>
    <n v="258.40000000000003"/>
    <n v="387.6"/>
    <d v="2019-12-31T00:00:00"/>
    <n v="233"/>
    <x v="0"/>
    <n v="0.25"/>
    <x v="2041"/>
    <x v="2116"/>
  </r>
  <r>
    <s v="TZ7Y4WAMSU06MZLN6JOJ"/>
    <x v="1"/>
    <x v="21"/>
    <n v="1760"/>
    <x v="211"/>
    <n v="158.4"/>
    <n v="739.2"/>
    <d v="2019-12-31T00:00:00"/>
    <n v="316"/>
    <x v="0"/>
    <n v="0.25"/>
    <x v="70"/>
    <x v="71"/>
  </r>
  <r>
    <s v="02B7I45F6MZZZB7RUWUS"/>
    <x v="7"/>
    <x v="11"/>
    <n v="2310"/>
    <x v="297"/>
    <n v="92.4"/>
    <n v="669.9"/>
    <d v="2019-12-31T00:00:00"/>
    <n v="13"/>
    <x v="1"/>
    <n v="8.0000000000000002E-3"/>
    <x v="2042"/>
    <x v="2117"/>
  </r>
  <r>
    <s v="7TKV493J5W1PGTXWQMR4"/>
    <x v="7"/>
    <x v="21"/>
    <n v="6720"/>
    <x v="196"/>
    <n v="873.6"/>
    <n v="1881.6"/>
    <d v="2019-12-31T00:00:00"/>
    <n v="30"/>
    <x v="1"/>
    <n v="8.0000000000000002E-3"/>
    <x v="2043"/>
    <x v="2118"/>
  </r>
  <r>
    <s v="L707MODWCMTQUS9QBDU2"/>
    <x v="4"/>
    <x v="13"/>
    <n v="5040"/>
    <x v="266"/>
    <n v="100.8"/>
    <n v="1310.3999999999999"/>
    <d v="2019-12-31T00:00:00"/>
    <n v="292"/>
    <x v="0"/>
    <n v="0.25"/>
    <x v="782"/>
    <x v="800"/>
  </r>
  <r>
    <s v="1QY9JHAU3A3N8MLKOILQ"/>
    <x v="1"/>
    <x v="0"/>
    <n v="1200"/>
    <x v="308"/>
    <n v="144"/>
    <n v="360"/>
    <d v="2019-12-31T00:00:00"/>
    <n v="276"/>
    <x v="0"/>
    <n v="0.25"/>
    <x v="442"/>
    <x v="446"/>
  </r>
  <r>
    <s v="TA8YL0O5E8X2BKH2X363"/>
    <x v="4"/>
    <x v="0"/>
    <n v="1215"/>
    <x v="273"/>
    <n v="121.5"/>
    <n v="486"/>
    <d v="2019-12-31T00:00:00"/>
    <n v="218"/>
    <x v="0"/>
    <n v="0.25"/>
    <x v="17"/>
    <x v="17"/>
  </r>
  <r>
    <s v="8CP3M5N5NV9C77GQAXHM"/>
    <x v="2"/>
    <x v="5"/>
    <n v="1395"/>
    <x v="202"/>
    <n v="320.85000000000002"/>
    <n v="1227.6000000000001"/>
    <d v="2019-12-31T00:00:00"/>
    <n v="170"/>
    <x v="0"/>
    <n v="0.25"/>
    <x v="612"/>
    <x v="623"/>
  </r>
  <r>
    <s v="P16KW24IQEEMMLXIVZU0"/>
    <x v="6"/>
    <x v="0"/>
    <n v="1320"/>
    <x v="319"/>
    <n v="79.2"/>
    <n v="277.2"/>
    <d v="2019-12-31T00:00:00"/>
    <n v="178"/>
    <x v="0"/>
    <n v="0.25"/>
    <x v="187"/>
    <x v="189"/>
  </r>
  <r>
    <s v="RDNQ3C1CN6PHCIBJIP3J"/>
    <x v="8"/>
    <x v="5"/>
    <n v="110"/>
    <x v="166"/>
    <n v="6.6000000000000005"/>
    <n v="25.299999999999997"/>
    <d v="2019-12-31T00:00:00"/>
    <n v="357"/>
    <x v="0"/>
    <n v="0.25"/>
    <x v="1378"/>
    <x v="1421"/>
  </r>
  <r>
    <s v="WGUPLMI7FYMLPXOIUTQ3"/>
    <x v="0"/>
    <x v="21"/>
    <n v="180"/>
    <x v="78"/>
    <n v="12.6"/>
    <n v="46.8"/>
    <d v="2019-12-31T00:00:00"/>
    <n v="319"/>
    <x v="0"/>
    <n v="0.25"/>
    <x v="2044"/>
    <x v="2119"/>
  </r>
  <r>
    <s v="38O592MYC9RHCUWS0HPI"/>
    <x v="0"/>
    <x v="22"/>
    <n v="1440"/>
    <x v="351"/>
    <n v="28.799999999999997"/>
    <n v="345.6"/>
    <d v="2019-12-31T00:00:00"/>
    <n v="196"/>
    <x v="0"/>
    <n v="0.25"/>
    <x v="5"/>
    <x v="5"/>
  </r>
  <r>
    <s v="873VNLM1OWDGHS86KCKW"/>
    <x v="7"/>
    <x v="5"/>
    <n v="2200"/>
    <x v="310"/>
    <n v="352"/>
    <n v="550"/>
    <d v="2019-12-31T00:00:00"/>
    <n v="43"/>
    <x v="3"/>
    <n v="0.04"/>
    <x v="2045"/>
    <x v="1589"/>
  </r>
  <r>
    <s v="2OU4C3RPTB0K2V0L9MHZ"/>
    <x v="2"/>
    <x v="8"/>
    <n v="1330"/>
    <x v="356"/>
    <n v="359.09999999999997"/>
    <n v="784.7"/>
    <d v="2019-12-31T00:00:00"/>
    <n v="264"/>
    <x v="0"/>
    <n v="0.25"/>
    <x v="2046"/>
    <x v="2120"/>
  </r>
  <r>
    <s v="ODE0V2OMG54MU5J8RAHV"/>
    <x v="8"/>
    <x v="0"/>
    <n v="768.00000000000011"/>
    <x v="238"/>
    <n v="23.040000000000003"/>
    <n v="161.28"/>
    <d v="2019-12-31T00:00:00"/>
    <n v="291"/>
    <x v="0"/>
    <n v="0.25"/>
    <x v="1303"/>
    <x v="2121"/>
  </r>
  <r>
    <s v="UKCVFX7KBP3WBDBG3H13"/>
    <x v="8"/>
    <x v="20"/>
    <n v="240"/>
    <x v="196"/>
    <n v="4.8"/>
    <n v="48"/>
    <d v="2019-12-31T00:00:00"/>
    <n v="30"/>
    <x v="1"/>
    <n v="8.0000000000000002E-3"/>
    <x v="2047"/>
    <x v="2122"/>
  </r>
  <r>
    <s v="C6VY7PHCHBZ4MTS14F4H"/>
    <x v="0"/>
    <x v="1"/>
    <n v="4650"/>
    <x v="203"/>
    <n v="139.5"/>
    <n v="883.5"/>
    <d v="2019-12-31T00:00:00"/>
    <n v="200"/>
    <x v="0"/>
    <n v="0.25"/>
    <x v="2048"/>
    <x v="2123"/>
  </r>
  <r>
    <s v="5F1PJR7SNTGR8IEHX87P"/>
    <x v="7"/>
    <x v="22"/>
    <n v="6510"/>
    <x v="230"/>
    <n v="585.90000000000009"/>
    <n v="2213.4"/>
    <d v="2019-12-31T00:00:00"/>
    <n v="238"/>
    <x v="0"/>
    <n v="0.25"/>
    <x v="1241"/>
    <x v="1279"/>
  </r>
  <r>
    <s v="TE4SPKIEY1WM07QU8NX9"/>
    <x v="2"/>
    <x v="9"/>
    <n v="4750"/>
    <x v="83"/>
    <n v="997.5"/>
    <n v="2565"/>
    <d v="2019-12-31T00:00:00"/>
    <n v="362"/>
    <x v="0"/>
    <n v="0.25"/>
    <x v="2049"/>
    <x v="2124"/>
  </r>
  <r>
    <s v="TIICDBEK77XRUB1WXT7P"/>
    <x v="3"/>
    <x v="3"/>
    <n v="4180"/>
    <x v="346"/>
    <n v="334.4"/>
    <n v="668.8"/>
    <d v="2019-12-31T00:00:00"/>
    <n v="147"/>
    <x v="0"/>
    <n v="0.25"/>
    <x v="730"/>
    <x v="745"/>
  </r>
  <r>
    <s v="PRK57AOMOK9FNZVMFC83"/>
    <x v="3"/>
    <x v="7"/>
    <n v="3520"/>
    <x v="264"/>
    <n v="105.60000000000001"/>
    <n v="704"/>
    <d v="2019-12-31T00:00:00"/>
    <n v="188"/>
    <x v="0"/>
    <n v="0.25"/>
    <x v="1893"/>
    <x v="1589"/>
  </r>
  <r>
    <s v="RTZU6VOXBUQK64RX760Q"/>
    <x v="5"/>
    <x v="7"/>
    <n v="7130"/>
    <x v="42"/>
    <n v="713"/>
    <n v="1853.8"/>
    <d v="2019-12-31T00:00:00"/>
    <n v="38"/>
    <x v="3"/>
    <n v="0.04"/>
    <x v="1574"/>
    <x v="1626"/>
  </r>
  <r>
    <s v="INNB6C59IHYLJXXLA0EZ"/>
    <x v="9"/>
    <x v="1"/>
    <n v="5280"/>
    <x v="158"/>
    <n v="369.6"/>
    <n v="1267.2"/>
    <d v="2019-12-31T00:00:00"/>
    <n v="96"/>
    <x v="2"/>
    <n v="0.2"/>
    <x v="1946"/>
    <x v="2021"/>
  </r>
  <r>
    <s v="DPJVHV4P857DW86BI0JJ"/>
    <x v="7"/>
    <x v="5"/>
    <n v="1408"/>
    <x v="62"/>
    <n v="253.44"/>
    <n v="492.8"/>
    <d v="2019-12-31T00:00:00"/>
    <n v="235"/>
    <x v="0"/>
    <n v="0.25"/>
    <x v="2050"/>
    <x v="451"/>
  </r>
  <r>
    <s v="SDRYM6TCW5MQ84X4GOG1"/>
    <x v="3"/>
    <x v="3"/>
    <n v="1530"/>
    <x v="92"/>
    <n v="107.10000000000001"/>
    <n v="351.9"/>
    <d v="2019-12-31T00:00:00"/>
    <n v="168"/>
    <x v="0"/>
    <n v="0.25"/>
    <x v="176"/>
    <x v="178"/>
  </r>
  <r>
    <s v="ABQ8NPR9SZVG0KCRXVOA"/>
    <x v="5"/>
    <x v="7"/>
    <n v="2640"/>
    <x v="201"/>
    <n v="237.60000000000002"/>
    <n v="765.6"/>
    <d v="2019-12-31T00:00:00"/>
    <n v="57"/>
    <x v="3"/>
    <n v="0.04"/>
    <x v="2051"/>
    <x v="2125"/>
  </r>
  <r>
    <s v="C0LMN3872C2H3I10PYH2"/>
    <x v="2"/>
    <x v="1"/>
    <n v="3960"/>
    <x v="199"/>
    <n v="435.6"/>
    <n v="1346.3999999999999"/>
    <d v="2019-12-31T00:00:00"/>
    <n v="105"/>
    <x v="2"/>
    <n v="0.2"/>
    <x v="2052"/>
    <x v="2126"/>
  </r>
  <r>
    <s v="35QA7KLCISSQ8YB5LZLI"/>
    <x v="4"/>
    <x v="11"/>
    <n v="2310"/>
    <x v="115"/>
    <n v="462"/>
    <n v="854.7"/>
    <d v="2019-12-31T00:00:00"/>
    <n v="347"/>
    <x v="0"/>
    <n v="0.25"/>
    <x v="1366"/>
    <x v="1407"/>
  </r>
  <r>
    <s v="PNSYX2AQ7W78A8UUCGJM"/>
    <x v="2"/>
    <x v="20"/>
    <n v="3920"/>
    <x v="268"/>
    <n v="940.8"/>
    <n v="1920.8000000000002"/>
    <d v="2019-12-31T00:00:00"/>
    <n v="278"/>
    <x v="0"/>
    <n v="0.25"/>
    <x v="2053"/>
    <x v="2127"/>
  </r>
  <r>
    <s v="JJARVKQV3ZVJZDIYB9IA"/>
    <x v="7"/>
    <x v="15"/>
    <n v="1188"/>
    <x v="293"/>
    <n v="71.279999999999987"/>
    <n v="558.3599999999999"/>
    <d v="2019-12-31T00:00:00"/>
    <n v="27"/>
    <x v="1"/>
    <n v="8.0000000000000002E-3"/>
    <x v="2054"/>
    <x v="2128"/>
  </r>
  <r>
    <s v="BVLIXPGA9J2V864I72HJ"/>
    <x v="7"/>
    <x v="20"/>
    <n v="2860"/>
    <x v="71"/>
    <n v="343.2"/>
    <n v="1115.4000000000001"/>
    <d v="2019-12-31T00:00:00"/>
    <n v="104"/>
    <x v="2"/>
    <n v="0.2"/>
    <x v="2055"/>
    <x v="2129"/>
  </r>
  <r>
    <s v="4XBOAUCW061C78NO8XUA"/>
    <x v="9"/>
    <x v="10"/>
    <n v="1680"/>
    <x v="114"/>
    <n v="100.8"/>
    <n v="386.4"/>
    <d v="2019-12-31T00:00:00"/>
    <n v="177"/>
    <x v="0"/>
    <n v="0.25"/>
    <x v="2056"/>
    <x v="2130"/>
  </r>
  <r>
    <s v="UFTNR7DF470QR7YAUMV4"/>
    <x v="6"/>
    <x v="19"/>
    <n v="2480"/>
    <x v="240"/>
    <n v="148.80000000000001"/>
    <n v="372"/>
    <d v="2019-12-31T00:00:00"/>
    <n v="219"/>
    <x v="0"/>
    <n v="0.25"/>
    <x v="111"/>
    <x v="113"/>
  </r>
  <r>
    <s v="9D0J0YGTZ5M999IH0JMY"/>
    <x v="6"/>
    <x v="8"/>
    <n v="2250"/>
    <x v="95"/>
    <n v="180"/>
    <n v="495"/>
    <d v="2019-12-31T00:00:00"/>
    <n v="228"/>
    <x v="0"/>
    <n v="0.25"/>
    <x v="322"/>
    <x v="325"/>
  </r>
  <r>
    <s v="WY0LG0PEEAZ58K2S4Q9W"/>
    <x v="0"/>
    <x v="6"/>
    <n v="150"/>
    <x v="177"/>
    <n v="9"/>
    <n v="28.5"/>
    <d v="2019-12-31T00:00:00"/>
    <n v="342"/>
    <x v="0"/>
    <n v="0.25"/>
    <x v="866"/>
    <x v="887"/>
  </r>
  <r>
    <s v="51EGIXFST395WCE0YKXR"/>
    <x v="2"/>
    <x v="9"/>
    <n v="160"/>
    <x v="290"/>
    <n v="19.2"/>
    <n v="147.20000000000002"/>
    <d v="2019-12-31T00:00:00"/>
    <n v="31"/>
    <x v="3"/>
    <n v="0.04"/>
    <x v="2057"/>
    <x v="2131"/>
  </r>
  <r>
    <s v="KUN31PFPWSD1VRXL4Y39"/>
    <x v="7"/>
    <x v="2"/>
    <n v="1650"/>
    <x v="166"/>
    <n v="181.5"/>
    <n v="412.5"/>
    <d v="2019-12-31T00:00:00"/>
    <n v="357"/>
    <x v="0"/>
    <n v="0.25"/>
    <x v="831"/>
    <x v="850"/>
  </r>
  <r>
    <s v="L6Q0C8NR66B56K6RCH8Z"/>
    <x v="2"/>
    <x v="17"/>
    <n v="3300"/>
    <x v="24"/>
    <n v="330"/>
    <n v="2640"/>
    <d v="2019-12-31T00:00:00"/>
    <n v="47"/>
    <x v="3"/>
    <n v="0.04"/>
    <x v="1205"/>
    <x v="2132"/>
  </r>
  <r>
    <s v="XBV30LHETMTISZOX3PGS"/>
    <x v="0"/>
    <x v="1"/>
    <n v="1080"/>
    <x v="3"/>
    <n v="97.2"/>
    <n v="259.20000000000005"/>
    <d v="2019-12-31T00:00:00"/>
    <n v="306"/>
    <x v="0"/>
    <n v="0.25"/>
    <x v="263"/>
    <x v="265"/>
  </r>
  <r>
    <s v="QM1WO6QURHV9JNVUWBN6"/>
    <x v="1"/>
    <x v="8"/>
    <n v="180"/>
    <x v="329"/>
    <n v="10.8"/>
    <n v="81"/>
    <d v="2019-12-31T00:00:00"/>
    <n v="163"/>
    <x v="0"/>
    <n v="0.25"/>
    <x v="830"/>
    <x v="849"/>
  </r>
  <r>
    <s v="CKIMDLIU9RR747OT6CER"/>
    <x v="8"/>
    <x v="17"/>
    <n v="5456"/>
    <x v="193"/>
    <n v="272.8"/>
    <n v="1527.68"/>
    <d v="2019-12-31T00:00:00"/>
    <n v="25"/>
    <x v="1"/>
    <n v="8.0000000000000002E-3"/>
    <x v="2058"/>
    <x v="2133"/>
  </r>
  <r>
    <s v="24X88BS27DTLKD1J9AL7"/>
    <x v="4"/>
    <x v="20"/>
    <n v="3456"/>
    <x v="313"/>
    <n v="34.56"/>
    <n v="1589.76"/>
    <d v="2019-12-31T00:00:00"/>
    <n v="64"/>
    <x v="4"/>
    <n v="0.15"/>
    <x v="2059"/>
    <x v="2134"/>
  </r>
  <r>
    <s v="IP41FG61PY8FTAFKE59P"/>
    <x v="4"/>
    <x v="22"/>
    <n v="3300"/>
    <x v="22"/>
    <n v="33"/>
    <n v="1320"/>
    <d v="2019-12-31T00:00:00"/>
    <n v="284"/>
    <x v="0"/>
    <n v="0.25"/>
    <x v="62"/>
    <x v="63"/>
  </r>
  <r>
    <s v="1DXLKTN9W1SJJJFT7TUM"/>
    <x v="8"/>
    <x v="14"/>
    <n v="440"/>
    <x v="115"/>
    <n v="17.600000000000001"/>
    <n v="66"/>
    <d v="2019-12-31T00:00:00"/>
    <n v="347"/>
    <x v="0"/>
    <n v="0.25"/>
    <x v="1134"/>
    <x v="1163"/>
  </r>
  <r>
    <s v="IFK6R2MZV5CH8GB7GUNJ"/>
    <x v="2"/>
    <x v="18"/>
    <n v="3150"/>
    <x v="60"/>
    <n v="567"/>
    <n v="2299.5"/>
    <d v="2019-12-31T00:00:00"/>
    <n v="169"/>
    <x v="0"/>
    <n v="0.25"/>
    <x v="2060"/>
    <x v="2135"/>
  </r>
  <r>
    <s v="SXGW9R0Q7BE3RJYCETQ0"/>
    <x v="8"/>
    <x v="21"/>
    <n v="3600"/>
    <x v="97"/>
    <n v="324"/>
    <n v="720"/>
    <d v="2019-12-31T00:00:00"/>
    <n v="19"/>
    <x v="1"/>
    <n v="8.0000000000000002E-3"/>
    <x v="822"/>
    <x v="2136"/>
  </r>
  <r>
    <s v="1VG1B24MQZ729PH4AHBM"/>
    <x v="3"/>
    <x v="8"/>
    <n v="1680"/>
    <x v="87"/>
    <n v="117.6"/>
    <n v="487.2"/>
    <d v="2019-12-31T00:00:00"/>
    <n v="36"/>
    <x v="3"/>
    <n v="0.04"/>
    <x v="2061"/>
    <x v="2137"/>
  </r>
  <r>
    <s v="OUXEHXCU11WIIR2ZUYOV"/>
    <x v="2"/>
    <x v="5"/>
    <n v="880"/>
    <x v="119"/>
    <n v="35.200000000000003"/>
    <n v="325.60000000000002"/>
    <d v="2019-12-31T00:00:00"/>
    <n v="15"/>
    <x v="1"/>
    <n v="8.0000000000000002E-3"/>
    <x v="2062"/>
    <x v="2138"/>
  </r>
  <r>
    <s v="GC70HUH74CEE1C0JNT5R"/>
    <x v="1"/>
    <x v="12"/>
    <n v="960"/>
    <x v="92"/>
    <n v="115.19999999999999"/>
    <n v="316.8"/>
    <d v="2019-12-31T00:00:00"/>
    <n v="168"/>
    <x v="0"/>
    <n v="0.25"/>
    <x v="232"/>
    <x v="234"/>
  </r>
  <r>
    <s v="PXAKRYF4GINQ48IPDZ3V"/>
    <x v="5"/>
    <x v="15"/>
    <n v="6510"/>
    <x v="310"/>
    <n v="651"/>
    <n v="1041.5999999999999"/>
    <d v="2019-12-31T00:00:00"/>
    <n v="43"/>
    <x v="3"/>
    <n v="0.04"/>
    <x v="317"/>
    <x v="320"/>
  </r>
  <r>
    <s v="WOI3GF1G75J3CQEWGQV1"/>
    <x v="0"/>
    <x v="10"/>
    <n v="4200"/>
    <x v="211"/>
    <n v="294"/>
    <n v="966"/>
    <d v="2019-12-31T00:00:00"/>
    <n v="316"/>
    <x v="0"/>
    <n v="0.25"/>
    <x v="2063"/>
    <x v="2139"/>
  </r>
  <r>
    <s v="OTQOW3IT9U2W5T9SGAJE"/>
    <x v="8"/>
    <x v="14"/>
    <n v="900"/>
    <x v="235"/>
    <n v="72"/>
    <n v="135"/>
    <d v="2019-12-31T00:00:00"/>
    <n v="222"/>
    <x v="0"/>
    <n v="0.25"/>
    <x v="1991"/>
    <x v="2065"/>
  </r>
  <r>
    <s v="8D4MRI3TX87TJ8URFJBI"/>
    <x v="9"/>
    <x v="22"/>
    <n v="6510"/>
    <x v="292"/>
    <n v="585.90000000000009"/>
    <n v="1106.7"/>
    <d v="2019-12-31T00:00:00"/>
    <n v="118"/>
    <x v="2"/>
    <n v="0.2"/>
    <x v="2064"/>
    <x v="2140"/>
  </r>
  <r>
    <s v="XBG77X53ZGCNEFGM15LF"/>
    <x v="8"/>
    <x v="19"/>
    <n v="896.00000000000011"/>
    <x v="198"/>
    <n v="80.64"/>
    <n v="143.36000000000001"/>
    <d v="2019-12-31T00:00:00"/>
    <n v="72"/>
    <x v="4"/>
    <n v="0.15"/>
    <x v="482"/>
    <x v="2141"/>
  </r>
  <r>
    <s v="CLU3LKE10Q7V1A2NFJKY"/>
    <x v="2"/>
    <x v="4"/>
    <n v="320"/>
    <x v="283"/>
    <n v="83.2"/>
    <n v="140.80000000000001"/>
    <d v="2019-12-31T00:00:00"/>
    <n v="336"/>
    <x v="0"/>
    <n v="0.25"/>
    <x v="1800"/>
    <x v="1871"/>
  </r>
  <r>
    <s v="XRU55SE4EEP3MLPM3LCR"/>
    <x v="4"/>
    <x v="9"/>
    <n v="2200"/>
    <x v="135"/>
    <n v="132"/>
    <n v="660"/>
    <d v="2019-12-31T00:00:00"/>
    <n v="70"/>
    <x v="4"/>
    <n v="0.15"/>
    <x v="671"/>
    <x v="2142"/>
  </r>
  <r>
    <s v="ZQ4RC5EYLL0HAFUZXGRZ"/>
    <x v="3"/>
    <x v="11"/>
    <n v="880"/>
    <x v="309"/>
    <n v="61.6"/>
    <n v="220"/>
    <d v="2019-12-31T00:00:00"/>
    <n v="50"/>
    <x v="3"/>
    <n v="0.04"/>
    <x v="506"/>
    <x v="2143"/>
  </r>
  <r>
    <s v="LBHSEOC1BY86NX0QESNZ"/>
    <x v="7"/>
    <x v="0"/>
    <n v="1320"/>
    <x v="227"/>
    <n v="224.4"/>
    <n v="514.79999999999995"/>
    <d v="2019-12-31T00:00:00"/>
    <n v="193"/>
    <x v="0"/>
    <n v="0.25"/>
    <x v="1314"/>
    <x v="2076"/>
  </r>
  <r>
    <s v="STPMC6VM65LR5DFMYYG1"/>
    <x v="0"/>
    <x v="8"/>
    <n v="640"/>
    <x v="352"/>
    <n v="38.4"/>
    <n v="147.20000000000002"/>
    <d v="2019-12-31T00:00:00"/>
    <n v="288"/>
    <x v="0"/>
    <n v="0.25"/>
    <x v="2065"/>
    <x v="2144"/>
  </r>
  <r>
    <s v="ANSANHT9JO40QTIS62IH"/>
    <x v="4"/>
    <x v="11"/>
    <n v="540"/>
    <x v="38"/>
    <n v="91.8"/>
    <n v="226.8"/>
    <d v="2019-12-31T00:00:00"/>
    <n v="210"/>
    <x v="0"/>
    <n v="0.25"/>
    <x v="702"/>
    <x v="715"/>
  </r>
  <r>
    <s v="5SNFHKL3FU6X8I5XBOP2"/>
    <x v="9"/>
    <x v="5"/>
    <n v="3450"/>
    <x v="72"/>
    <n v="172.5"/>
    <n v="862.5"/>
    <d v="2019-12-31T00:00:00"/>
    <n v="221"/>
    <x v="0"/>
    <n v="0.25"/>
    <x v="645"/>
    <x v="657"/>
  </r>
  <r>
    <s v="MHGREJWUSVYKI5V5U5W7"/>
    <x v="8"/>
    <x v="15"/>
    <n v="3627"/>
    <x v="354"/>
    <n v="253.89"/>
    <n v="1088.0999999999999"/>
    <d v="2019-12-31T00:00:00"/>
    <n v="303"/>
    <x v="0"/>
    <n v="0.25"/>
    <x v="911"/>
    <x v="933"/>
  </r>
  <r>
    <s v="3UX2IBDVUDSF1IA6O20P"/>
    <x v="3"/>
    <x v="0"/>
    <n v="1280"/>
    <x v="136"/>
    <n v="128"/>
    <n v="256"/>
    <d v="2019-12-31T00:00:00"/>
    <n v="114"/>
    <x v="2"/>
    <n v="0.2"/>
    <x v="2066"/>
    <x v="2145"/>
  </r>
  <r>
    <s v="NY8DQDARGITU6JNJOW8J"/>
    <x v="2"/>
    <x v="11"/>
    <n v="6000"/>
    <x v="342"/>
    <n v="1080"/>
    <n v="4080"/>
    <d v="2019-12-31T00:00:00"/>
    <n v="131"/>
    <x v="0"/>
    <n v="0.25"/>
    <x v="2067"/>
    <x v="2146"/>
  </r>
  <r>
    <s v="XH55GMKY62VIWGVOPRY2"/>
    <x v="4"/>
    <x v="8"/>
    <n v="1540"/>
    <x v="115"/>
    <n v="154"/>
    <n v="554.4"/>
    <d v="2019-12-31T00:00:00"/>
    <n v="347"/>
    <x v="0"/>
    <n v="0.25"/>
    <x v="313"/>
    <x v="316"/>
  </r>
  <r>
    <s v="DUZKUZNN05R5APG379QQ"/>
    <x v="2"/>
    <x v="8"/>
    <n v="1280"/>
    <x v="286"/>
    <n v="64"/>
    <n v="1216"/>
    <d v="2019-12-31T00:00:00"/>
    <n v="20"/>
    <x v="1"/>
    <n v="8.0000000000000002E-3"/>
    <x v="2068"/>
    <x v="2147"/>
  </r>
  <r>
    <s v="AGXCA2SUY5AGUJM5KLNX"/>
    <x v="7"/>
    <x v="18"/>
    <n v="1240"/>
    <x v="7"/>
    <n v="62"/>
    <n v="372"/>
    <d v="2019-12-31T00:00:00"/>
    <n v="268"/>
    <x v="0"/>
    <n v="0.25"/>
    <x v="111"/>
    <x v="113"/>
  </r>
  <r>
    <s v="6W3CMQELHI8CA3E28KWV"/>
    <x v="6"/>
    <x v="4"/>
    <n v="3800"/>
    <x v="343"/>
    <n v="38"/>
    <n v="722"/>
    <d v="2019-12-31T00:00:00"/>
    <n v="122"/>
    <x v="0"/>
    <n v="0.25"/>
    <x v="552"/>
    <x v="560"/>
  </r>
  <r>
    <s v="10HOF6UXNN2TG3JT0OBD"/>
    <x v="1"/>
    <x v="18"/>
    <n v="1860"/>
    <x v="109"/>
    <n v="111.6"/>
    <n v="651"/>
    <d v="2019-12-31T00:00:00"/>
    <n v="283"/>
    <x v="0"/>
    <n v="0.25"/>
    <x v="1337"/>
    <x v="1379"/>
  </r>
  <r>
    <s v="GM24KG73C0R1J4VMN6KK"/>
    <x v="6"/>
    <x v="2"/>
    <n v="990"/>
    <x v="202"/>
    <n v="59.400000000000006"/>
    <n v="237.60000000000002"/>
    <d v="2019-12-31T00:00:00"/>
    <n v="170"/>
    <x v="0"/>
    <n v="0.25"/>
    <x v="1018"/>
    <x v="1041"/>
  </r>
  <r>
    <s v="UU5JTZV97WKHJLEEKVQM"/>
    <x v="4"/>
    <x v="19"/>
    <n v="3520"/>
    <x v="87"/>
    <n v="246.4"/>
    <n v="1548.8"/>
    <d v="2019-12-31T00:00:00"/>
    <n v="36"/>
    <x v="3"/>
    <n v="0.04"/>
    <x v="2069"/>
    <x v="2148"/>
  </r>
  <r>
    <s v="ANBRXYN6CHRSLMSWLQGB"/>
    <x v="6"/>
    <x v="18"/>
    <n v="2000"/>
    <x v="166"/>
    <n v="40"/>
    <n v="600"/>
    <d v="2019-12-31T00:00:00"/>
    <n v="357"/>
    <x v="0"/>
    <n v="0.25"/>
    <x v="2070"/>
    <x v="2149"/>
  </r>
  <r>
    <s v="436K0JH73AUYUJ7USW18"/>
    <x v="9"/>
    <x v="0"/>
    <n v="540"/>
    <x v="20"/>
    <n v="27"/>
    <n v="91.8"/>
    <d v="2019-12-31T00:00:00"/>
    <n v="266"/>
    <x v="0"/>
    <n v="0.25"/>
    <x v="90"/>
    <x v="91"/>
  </r>
  <r>
    <s v="UFTOYYLIY5AAZ5J46XE5"/>
    <x v="3"/>
    <x v="21"/>
    <n v="5152"/>
    <x v="20"/>
    <n v="309.12"/>
    <n v="824.32"/>
    <d v="2019-12-31T00:00:00"/>
    <n v="266"/>
    <x v="0"/>
    <n v="0.25"/>
    <x v="2071"/>
    <x v="928"/>
  </r>
  <r>
    <s v="96XUR2L2TTE2R9ODV1LV"/>
    <x v="9"/>
    <x v="1"/>
    <n v="280"/>
    <x v="357"/>
    <n v="25.2"/>
    <n v="58.8"/>
    <d v="2019-12-31T00:00:00"/>
    <n v="3"/>
    <x v="1"/>
    <n v="8.0000000000000002E-3"/>
    <x v="2072"/>
    <x v="2150"/>
  </r>
  <r>
    <s v="45KNUEOPLYM33L8WU7W0"/>
    <x v="2"/>
    <x v="5"/>
    <n v="310"/>
    <x v="135"/>
    <n v="52.699999999999996"/>
    <n v="254.20000000000002"/>
    <d v="2019-12-31T00:00:00"/>
    <n v="70"/>
    <x v="4"/>
    <n v="0.15"/>
    <x v="2073"/>
    <x v="2151"/>
  </r>
  <r>
    <s v="5BV77VURBVT9941D6WOW"/>
    <x v="5"/>
    <x v="14"/>
    <n v="220"/>
    <x v="262"/>
    <n v="11"/>
    <n v="57.199999999999996"/>
    <d v="2019-12-31T00:00:00"/>
    <n v="7"/>
    <x v="1"/>
    <n v="8.0000000000000002E-3"/>
    <x v="2074"/>
    <x v="2152"/>
  </r>
  <r>
    <s v="8VSZOOGH0UOV9ZTOGMIT"/>
    <x v="0"/>
    <x v="1"/>
    <n v="2520"/>
    <x v="65"/>
    <n v="226.8"/>
    <n v="529.20000000000005"/>
    <d v="2019-12-31T00:00:00"/>
    <n v="312"/>
    <x v="0"/>
    <n v="0.25"/>
    <x v="1734"/>
    <x v="1799"/>
  </r>
  <r>
    <s v="93SUUG7INA843WG28J7E"/>
    <x v="5"/>
    <x v="21"/>
    <n v="4800"/>
    <x v="252"/>
    <n v="48"/>
    <n v="1392"/>
    <d v="2019-12-31T00:00:00"/>
    <n v="69"/>
    <x v="4"/>
    <n v="0.15"/>
    <x v="735"/>
    <x v="2153"/>
  </r>
  <r>
    <s v="A05EZ57OQA62EYR05U89"/>
    <x v="4"/>
    <x v="19"/>
    <n v="440"/>
    <x v="207"/>
    <n v="79.2"/>
    <n v="167.2"/>
    <d v="2019-12-31T00:00:00"/>
    <n v="141"/>
    <x v="0"/>
    <n v="0.25"/>
    <x v="1751"/>
    <x v="1818"/>
  </r>
  <r>
    <s v="DKFR62DM83AFNY2NFUAZ"/>
    <x v="1"/>
    <x v="9"/>
    <n v="1680"/>
    <x v="140"/>
    <n v="319.20000000000005"/>
    <n v="571.19999999999993"/>
    <d v="2019-12-31T00:00:00"/>
    <n v="350"/>
    <x v="0"/>
    <n v="0.25"/>
    <x v="980"/>
    <x v="1004"/>
  </r>
  <r>
    <s v="X021PYO22OZ4CXGPNT3U"/>
    <x v="4"/>
    <x v="18"/>
    <n v="2016"/>
    <x v="251"/>
    <n v="221.76"/>
    <n v="544.31999999999994"/>
    <d v="2019-12-31T00:00:00"/>
    <n v="90"/>
    <x v="4"/>
    <n v="0.15"/>
    <x v="2075"/>
    <x v="2154"/>
  </r>
  <r>
    <s v="I6VMQ0PCP0X93GKDPH4O"/>
    <x v="3"/>
    <x v="11"/>
    <n v="3100"/>
    <x v="160"/>
    <n v="155"/>
    <n v="527"/>
    <d v="2019-12-31T00:00:00"/>
    <n v="305"/>
    <x v="0"/>
    <n v="0.25"/>
    <x v="2076"/>
    <x v="2155"/>
  </r>
  <r>
    <s v="5EBBB1MXS174TET7EYXZ"/>
    <x v="0"/>
    <x v="22"/>
    <n v="2160"/>
    <x v="49"/>
    <n v="194.4"/>
    <n v="648"/>
    <d v="2019-12-31T00:00:00"/>
    <n v="174"/>
    <x v="0"/>
    <n v="0.25"/>
    <x v="22"/>
    <x v="22"/>
  </r>
  <r>
    <s v="DO1U9HWCXBY5HDSJBEY3"/>
    <x v="0"/>
    <x v="8"/>
    <n v="1472.0000000000002"/>
    <x v="67"/>
    <n v="73.600000000000009"/>
    <n v="309.12"/>
    <d v="2019-12-31T00:00:00"/>
    <n v="202"/>
    <x v="0"/>
    <n v="0.25"/>
    <x v="2077"/>
    <x v="2156"/>
  </r>
  <r>
    <s v="WYP4A1Q6BI6PURPAG2JQ"/>
    <x v="0"/>
    <x v="3"/>
    <n v="570"/>
    <x v="100"/>
    <n v="57"/>
    <n v="125.39999999999999"/>
    <d v="2019-12-31T00:00:00"/>
    <n v="224"/>
    <x v="0"/>
    <n v="0.25"/>
    <x v="816"/>
    <x v="835"/>
  </r>
  <r>
    <s v="VP9ZB11O2JYWAHPCPZF5"/>
    <x v="4"/>
    <x v="20"/>
    <n v="864"/>
    <x v="146"/>
    <n v="95.04000000000002"/>
    <n v="380.16000000000008"/>
    <d v="2019-12-31T00:00:00"/>
    <n v="21"/>
    <x v="1"/>
    <n v="8.0000000000000002E-3"/>
    <x v="2078"/>
    <x v="2157"/>
  </r>
  <r>
    <s v="MTSGNL29VCFCU19G5Y0O"/>
    <x v="3"/>
    <x v="12"/>
    <n v="360"/>
    <x v="1"/>
    <n v="32.400000000000006"/>
    <n v="75.599999999999994"/>
    <d v="2019-12-31T00:00:00"/>
    <n v="345"/>
    <x v="0"/>
    <n v="0.25"/>
    <x v="2079"/>
    <x v="2158"/>
  </r>
  <r>
    <s v="8Y7TKA0YQ34KE9VGINGZ"/>
    <x v="9"/>
    <x v="11"/>
    <n v="3300"/>
    <x v="211"/>
    <n v="231"/>
    <n v="594"/>
    <d v="2019-12-31T00:00:00"/>
    <n v="316"/>
    <x v="0"/>
    <n v="0.25"/>
    <x v="337"/>
    <x v="340"/>
  </r>
  <r>
    <s v="67JJFFGVK0FGODUKN3A2"/>
    <x v="1"/>
    <x v="20"/>
    <n v="540"/>
    <x v="3"/>
    <n v="59.400000000000006"/>
    <n v="183.6"/>
    <d v="2019-12-31T00:00:00"/>
    <n v="306"/>
    <x v="0"/>
    <n v="0.25"/>
    <x v="581"/>
    <x v="591"/>
  </r>
  <r>
    <s v="59ASFSDZMAJP22RN94VJ"/>
    <x v="6"/>
    <x v="22"/>
    <n v="4480"/>
    <x v="72"/>
    <n v="403.2"/>
    <n v="716.80000000000007"/>
    <d v="2019-12-31T00:00:00"/>
    <n v="221"/>
    <x v="0"/>
    <n v="0.25"/>
    <x v="1571"/>
    <x v="221"/>
  </r>
  <r>
    <s v="62O3QW0WVK5X41Y9Q0N2"/>
    <x v="5"/>
    <x v="3"/>
    <n v="950"/>
    <x v="76"/>
    <n v="9.5"/>
    <n v="218.5"/>
    <d v="2019-12-31T00:00:00"/>
    <n v="334"/>
    <x v="0"/>
    <n v="0.25"/>
    <x v="2080"/>
    <x v="2159"/>
  </r>
  <r>
    <s v="XPVRLB3XDYFI8Z6MOOWD"/>
    <x v="7"/>
    <x v="4"/>
    <n v="1520"/>
    <x v="105"/>
    <n v="30.4"/>
    <n v="395.20000000000005"/>
    <d v="2019-12-31T00:00:00"/>
    <n v="81"/>
    <x v="4"/>
    <n v="0.15"/>
    <x v="2081"/>
    <x v="2160"/>
  </r>
  <r>
    <s v="RPESY0SEJ47H68DSC5LW"/>
    <x v="0"/>
    <x v="19"/>
    <n v="1710"/>
    <x v="289"/>
    <n v="85.5"/>
    <n v="376.2"/>
    <d v="2019-12-31T00:00:00"/>
    <n v="229"/>
    <x v="0"/>
    <n v="0.25"/>
    <x v="238"/>
    <x v="240"/>
  </r>
  <r>
    <s v="HLPFV2SM1BROS5ZHZMAB"/>
    <x v="2"/>
    <x v="17"/>
    <n v="450"/>
    <x v="58"/>
    <n v="18"/>
    <n v="378"/>
    <d v="2019-12-31T00:00:00"/>
    <n v="307"/>
    <x v="0"/>
    <n v="0.25"/>
    <x v="573"/>
    <x v="583"/>
  </r>
  <r>
    <s v="UU802QSTCJBG494OC3Y0"/>
    <x v="1"/>
    <x v="8"/>
    <n v="810"/>
    <x v="147"/>
    <n v="8.1000000000000014"/>
    <n v="396.9"/>
    <d v="2019-12-31T00:00:00"/>
    <n v="293"/>
    <x v="0"/>
    <n v="0.25"/>
    <x v="502"/>
    <x v="508"/>
  </r>
  <r>
    <s v="HSGSE3DBCIALGNRHETBZ"/>
    <x v="2"/>
    <x v="16"/>
    <n v="5500"/>
    <x v="99"/>
    <n v="935"/>
    <n v="4290"/>
    <d v="2019-12-31T00:00:00"/>
    <n v="192"/>
    <x v="0"/>
    <n v="0.25"/>
    <x v="2082"/>
    <x v="2161"/>
  </r>
  <r>
    <s v="ORG8NWVSMJCBQD1R7ONF"/>
    <x v="6"/>
    <x v="6"/>
    <n v="3300"/>
    <x v="319"/>
    <n v="231"/>
    <n v="957"/>
    <d v="2019-12-31T00:00:00"/>
    <n v="178"/>
    <x v="0"/>
    <n v="0.25"/>
    <x v="1715"/>
    <x v="1778"/>
  </r>
  <r>
    <s v="010VOMC7YAM1YS00KQ7H"/>
    <x v="9"/>
    <x v="11"/>
    <n v="1040"/>
    <x v="11"/>
    <n v="52"/>
    <n v="228.79999999999998"/>
    <d v="2019-12-31T00:00:00"/>
    <n v="136"/>
    <x v="0"/>
    <n v="0.25"/>
    <x v="296"/>
    <x v="299"/>
  </r>
  <r>
    <s v="QZYAPAPP75OJAOQFDYAJ"/>
    <x v="1"/>
    <x v="19"/>
    <n v="150"/>
    <x v="364"/>
    <n v="24"/>
    <n v="72"/>
    <d v="2019-12-31T00:00:00"/>
    <n v="230"/>
    <x v="0"/>
    <n v="0.25"/>
    <x v="1082"/>
    <x v="1110"/>
  </r>
  <r>
    <s v="O9PASK0RMXGXZA22KZBN"/>
    <x v="4"/>
    <x v="15"/>
    <n v="2880"/>
    <x v="329"/>
    <n v="28.799999999999997"/>
    <n v="1353.6000000000001"/>
    <d v="2019-12-31T00:00:00"/>
    <n v="163"/>
    <x v="0"/>
    <n v="0.25"/>
    <x v="2083"/>
    <x v="2162"/>
  </r>
  <r>
    <s v="Q4YHN3AK7RXYX1P80XPO"/>
    <x v="3"/>
    <x v="11"/>
    <n v="2860"/>
    <x v="158"/>
    <n v="143"/>
    <n v="800.8"/>
    <d v="2019-12-31T00:00:00"/>
    <n v="96"/>
    <x v="2"/>
    <n v="0.2"/>
    <x v="560"/>
    <x v="568"/>
  </r>
  <r>
    <s v="K78LBENDSZYV3X4RS4HQ"/>
    <x v="8"/>
    <x v="21"/>
    <n v="450"/>
    <x v="150"/>
    <n v="40.5"/>
    <n v="112.5"/>
    <d v="2019-12-31T00:00:00"/>
    <n v="44"/>
    <x v="3"/>
    <n v="0.04"/>
    <x v="2084"/>
    <x v="39"/>
  </r>
  <r>
    <s v="F5JZ28CTK1LYI5XQVCOM"/>
    <x v="3"/>
    <x v="15"/>
    <n v="190"/>
    <x v="121"/>
    <n v="5.6999999999999993"/>
    <n v="53.2"/>
    <d v="2019-12-31T00:00:00"/>
    <n v="127"/>
    <x v="0"/>
    <n v="0.25"/>
    <x v="28"/>
    <x v="28"/>
  </r>
  <r>
    <s v="ERY2T4LH7T8YS51OM96B"/>
    <x v="3"/>
    <x v="5"/>
    <n v="550"/>
    <x v="317"/>
    <n v="49.5"/>
    <n v="137.5"/>
    <d v="2019-12-31T00:00:00"/>
    <n v="142"/>
    <x v="0"/>
    <n v="0.25"/>
    <x v="2085"/>
    <x v="2163"/>
  </r>
  <r>
    <s v="8XDWLR61XRS3Y0EKW83Q"/>
    <x v="2"/>
    <x v="8"/>
    <n v="2250"/>
    <x v="126"/>
    <n v="450"/>
    <n v="1957.5"/>
    <d v="2019-12-31T00:00:00"/>
    <n v="223"/>
    <x v="0"/>
    <n v="0.25"/>
    <x v="2086"/>
    <x v="2164"/>
  </r>
  <r>
    <s v="C8C0Q0V183IBN6UL68CE"/>
    <x v="5"/>
    <x v="11"/>
    <n v="1008"/>
    <x v="298"/>
    <n v="20.16"/>
    <n v="241.91999999999996"/>
    <d v="2019-12-31T00:00:00"/>
    <n v="239"/>
    <x v="0"/>
    <n v="0.25"/>
    <x v="2087"/>
    <x v="2165"/>
  </r>
  <r>
    <s v="A1GUT5N4Q02K8VO0WURB"/>
    <x v="1"/>
    <x v="20"/>
    <n v="7130"/>
    <x v="7"/>
    <n v="855.6"/>
    <n v="3422.4"/>
    <d v="2019-12-31T00:00:00"/>
    <n v="268"/>
    <x v="0"/>
    <n v="0.25"/>
    <x v="1915"/>
    <x v="1990"/>
  </r>
  <r>
    <s v="OO9SBTJZQ0RBV27V6XV7"/>
    <x v="7"/>
    <x v="16"/>
    <n v="1120"/>
    <x v="64"/>
    <n v="33.6"/>
    <n v="347.2"/>
    <d v="2019-12-31T00:00:00"/>
    <n v="156"/>
    <x v="0"/>
    <n v="0.25"/>
    <x v="1120"/>
    <x v="1148"/>
  </r>
  <r>
    <s v="I2FQEB5KAEL3GLD72IB3"/>
    <x v="6"/>
    <x v="19"/>
    <n v="760"/>
    <x v="218"/>
    <n v="60.8"/>
    <n v="197.60000000000002"/>
    <d v="2019-12-31T00:00:00"/>
    <n v="119"/>
    <x v="2"/>
    <n v="0.2"/>
    <x v="2088"/>
    <x v="2166"/>
  </r>
  <r>
    <s v="00B9DSH4QXW336LT1WHE"/>
    <x v="5"/>
    <x v="9"/>
    <n v="5320"/>
    <x v="347"/>
    <n v="212.8"/>
    <n v="1489.6000000000001"/>
    <d v="2019-12-31T00:00:00"/>
    <n v="78"/>
    <x v="4"/>
    <n v="0.15"/>
    <x v="2089"/>
    <x v="2167"/>
  </r>
  <r>
    <s v="GL58EHUO3FJ3RI24H1JO"/>
    <x v="3"/>
    <x v="16"/>
    <n v="4960"/>
    <x v="355"/>
    <n v="248"/>
    <n v="843.19999999999993"/>
    <d v="2019-12-31T00:00:00"/>
    <n v="279"/>
    <x v="0"/>
    <n v="0.25"/>
    <x v="2090"/>
    <x v="2168"/>
  </r>
  <r>
    <s v="KGPZDFRD0LUPQKE50YBM"/>
    <x v="8"/>
    <x v="9"/>
    <n v="2420"/>
    <x v="146"/>
    <n v="48.4"/>
    <n v="556.59999999999991"/>
    <d v="2019-12-31T00:00:00"/>
    <n v="21"/>
    <x v="1"/>
    <n v="8.0000000000000002E-3"/>
    <x v="2091"/>
    <x v="2169"/>
  </r>
  <r>
    <s v="MICZBNJOKUYQYW4G8113"/>
    <x v="7"/>
    <x v="3"/>
    <n v="1680"/>
    <x v="200"/>
    <n v="302.39999999999998"/>
    <n v="621.59999999999991"/>
    <d v="2019-12-31T00:00:00"/>
    <n v="132"/>
    <x v="0"/>
    <n v="0.25"/>
    <x v="1688"/>
    <x v="1749"/>
  </r>
  <r>
    <s v="2TPE0YNZG281ZXYC02R7"/>
    <x v="8"/>
    <x v="6"/>
    <n v="220"/>
    <x v="305"/>
    <n v="8.8000000000000007"/>
    <n v="37.400000000000006"/>
    <d v="2019-12-31T00:00:00"/>
    <n v="76"/>
    <x v="4"/>
    <n v="0.15"/>
    <x v="2092"/>
    <x v="2170"/>
  </r>
  <r>
    <s v="GRVZSN9OSX9J5JONLAPW"/>
    <x v="8"/>
    <x v="21"/>
    <n v="4650"/>
    <x v="57"/>
    <n v="139.5"/>
    <n v="1302"/>
    <d v="2019-12-31T00:00:00"/>
    <n v="243"/>
    <x v="0"/>
    <n v="0.25"/>
    <x v="551"/>
    <x v="559"/>
  </r>
  <r>
    <s v="3SQOYY637Y9VLM2TF8AD"/>
    <x v="8"/>
    <x v="17"/>
    <n v="896.00000000000011"/>
    <x v="125"/>
    <n v="35.840000000000003"/>
    <n v="197.12000000000003"/>
    <d v="2019-12-31T00:00:00"/>
    <n v="212"/>
    <x v="0"/>
    <n v="0.25"/>
    <x v="2093"/>
    <x v="2171"/>
  </r>
  <r>
    <s v="N4YIUD9PFR2BZCY5AUP3"/>
    <x v="3"/>
    <x v="3"/>
    <n v="7440"/>
    <x v="206"/>
    <n v="372"/>
    <n v="1562.4"/>
    <d v="2019-12-31T00:00:00"/>
    <n v="16"/>
    <x v="1"/>
    <n v="8.0000000000000002E-3"/>
    <x v="2094"/>
    <x v="2172"/>
  </r>
  <r>
    <s v="KY0OJXMU52FIEFNR63LW"/>
    <x v="8"/>
    <x v="17"/>
    <n v="513"/>
    <x v="75"/>
    <n v="10.26"/>
    <n v="97.47"/>
    <d v="2019-12-31T00:00:00"/>
    <n v="356"/>
    <x v="0"/>
    <n v="0.25"/>
    <x v="2095"/>
    <x v="2173"/>
  </r>
  <r>
    <s v="S77JL93N5DKAQ35YUAFN"/>
    <x v="5"/>
    <x v="19"/>
    <n v="1320"/>
    <x v="242"/>
    <n v="105.60000000000001"/>
    <n v="224.4"/>
    <d v="2019-12-31T00:00:00"/>
    <n v="262"/>
    <x v="0"/>
    <n v="0.25"/>
    <x v="1372"/>
    <x v="1414"/>
  </r>
  <r>
    <s v="9PNTLXBD4Q476RRS4XOJ"/>
    <x v="1"/>
    <x v="11"/>
    <n v="1980"/>
    <x v="333"/>
    <n v="336.59999999999997"/>
    <n v="514.79999999999995"/>
    <d v="2019-12-31T00:00:00"/>
    <n v="263"/>
    <x v="0"/>
    <n v="0.25"/>
    <x v="1314"/>
    <x v="2076"/>
  </r>
  <r>
    <s v="0OU8OCHTCT58JJIJQ0CS"/>
    <x v="9"/>
    <x v="18"/>
    <n v="108"/>
    <x v="101"/>
    <n v="6.4800000000000013"/>
    <n v="32.400000000000006"/>
    <d v="2019-12-31T00:00:00"/>
    <n v="112"/>
    <x v="2"/>
    <n v="0.2"/>
    <x v="2096"/>
    <x v="2174"/>
  </r>
  <r>
    <s v="1MG2JBE5PCQ3O80TKXKT"/>
    <x v="5"/>
    <x v="5"/>
    <n v="7130"/>
    <x v="32"/>
    <n v="71.3"/>
    <n v="1568.6000000000001"/>
    <d v="2019-12-31T00:00:00"/>
    <n v="149"/>
    <x v="0"/>
    <n v="0.25"/>
    <x v="2097"/>
    <x v="2175"/>
  </r>
  <r>
    <s v="SXYYN898DXCRXZ1D5413"/>
    <x v="7"/>
    <x v="9"/>
    <n v="150"/>
    <x v="85"/>
    <n v="24"/>
    <n v="70.5"/>
    <d v="2019-12-31T00:00:00"/>
    <n v="117"/>
    <x v="2"/>
    <n v="0.2"/>
    <x v="2098"/>
    <x v="2176"/>
  </r>
  <r>
    <s v="MGF5UAHQ53RYO9PI4W34"/>
    <x v="0"/>
    <x v="17"/>
    <n v="6200"/>
    <x v="286"/>
    <n v="310"/>
    <n v="1550"/>
    <d v="2019-12-31T00:00:00"/>
    <n v="20"/>
    <x v="1"/>
    <n v="8.0000000000000002E-3"/>
    <x v="2099"/>
    <x v="2177"/>
  </r>
  <r>
    <s v="CFDCR9YGESJPW5GJTSXS"/>
    <x v="7"/>
    <x v="2"/>
    <n v="3720"/>
    <x v="87"/>
    <n v="334.79999999999995"/>
    <n v="1450.8000000000002"/>
    <d v="2019-12-31T00:00:00"/>
    <n v="36"/>
    <x v="3"/>
    <n v="0.04"/>
    <x v="2100"/>
    <x v="2178"/>
  </r>
  <r>
    <s v="7TLS8QBU18XYR911S31I"/>
    <x v="2"/>
    <x v="17"/>
    <n v="4320"/>
    <x v="257"/>
    <n v="561.59999999999991"/>
    <n v="3196.8"/>
    <d v="2019-12-31T00:00:00"/>
    <n v="45"/>
    <x v="3"/>
    <n v="0.04"/>
    <x v="2101"/>
    <x v="2179"/>
  </r>
  <r>
    <s v="RA89S39YA36CD4LSKIIM"/>
    <x v="1"/>
    <x v="20"/>
    <n v="5060"/>
    <x v="109"/>
    <n v="961.4"/>
    <n v="2125.2000000000003"/>
    <d v="2019-12-31T00:00:00"/>
    <n v="283"/>
    <x v="0"/>
    <n v="0.25"/>
    <x v="2102"/>
    <x v="2180"/>
  </r>
  <r>
    <s v="CKLR5WEI0PV98GIDJFN2"/>
    <x v="6"/>
    <x v="19"/>
    <n v="3610"/>
    <x v="153"/>
    <n v="36.1"/>
    <n v="649.80000000000007"/>
    <d v="2019-12-31T00:00:00"/>
    <n v="234"/>
    <x v="0"/>
    <n v="0.25"/>
    <x v="1444"/>
    <x v="1488"/>
  </r>
  <r>
    <s v="R4RMD5G87KIVOEQMHN7V"/>
    <x v="5"/>
    <x v="21"/>
    <n v="4080"/>
    <x v="313"/>
    <n v="326.39999999999998"/>
    <n v="1020"/>
    <d v="2019-12-31T00:00:00"/>
    <n v="64"/>
    <x v="4"/>
    <n v="0.15"/>
    <x v="871"/>
    <x v="2181"/>
  </r>
  <r>
    <s v="9EB25N2F13VKPLFU5RQX"/>
    <x v="8"/>
    <x v="4"/>
    <n v="90"/>
    <x v="92"/>
    <n v="0.89999999999999991"/>
    <n v="26.099999999999998"/>
    <d v="2019-12-31T00:00:00"/>
    <n v="168"/>
    <x v="0"/>
    <n v="0.25"/>
    <x v="2103"/>
    <x v="2182"/>
  </r>
  <r>
    <s v="S4CEJ2RQ1SG7FHQGJ7HE"/>
    <x v="2"/>
    <x v="7"/>
    <n v="480"/>
    <x v="144"/>
    <n v="134.4"/>
    <n v="230.39999999999998"/>
    <d v="2019-12-31T00:00:00"/>
    <n v="199"/>
    <x v="0"/>
    <n v="0.25"/>
    <x v="1891"/>
    <x v="1965"/>
  </r>
  <r>
    <s v="6HNAZSBSCVGX6GAYOMLA"/>
    <x v="6"/>
    <x v="19"/>
    <n v="640"/>
    <x v="226"/>
    <n v="64"/>
    <n v="160"/>
    <d v="2019-12-31T00:00:00"/>
    <n v="134"/>
    <x v="0"/>
    <n v="0.25"/>
    <x v="2104"/>
    <x v="2183"/>
  </r>
  <r>
    <s v="0AFD94PEMJ8JGMNO3J9G"/>
    <x v="7"/>
    <x v="1"/>
    <n v="3610"/>
    <x v="341"/>
    <n v="288.8"/>
    <n v="1083"/>
    <d v="2019-12-31T00:00:00"/>
    <n v="281"/>
    <x v="0"/>
    <n v="0.25"/>
    <x v="829"/>
    <x v="848"/>
  </r>
  <r>
    <s v="OWZ980GHULW34668XQOM"/>
    <x v="9"/>
    <x v="4"/>
    <n v="1280"/>
    <x v="362"/>
    <n v="38.4"/>
    <n v="371.2"/>
    <d v="2019-12-31T00:00:00"/>
    <n v="361"/>
    <x v="0"/>
    <n v="0.25"/>
    <x v="2105"/>
    <x v="1656"/>
  </r>
  <r>
    <s v="QC7DQUN9L2BTQBEF3039"/>
    <x v="8"/>
    <x v="22"/>
    <n v="3888"/>
    <x v="255"/>
    <n v="233.28000000000003"/>
    <n v="699.84000000000015"/>
    <d v="2019-12-31T00:00:00"/>
    <n v="341"/>
    <x v="0"/>
    <n v="0.25"/>
    <x v="2106"/>
    <x v="2184"/>
  </r>
  <r>
    <s v="RYCGCFGG5TLUKXKSWI6T"/>
    <x v="6"/>
    <x v="5"/>
    <n v="360"/>
    <x v="256"/>
    <n v="7.1999999999999993"/>
    <n v="93.6"/>
    <d v="2019-12-31T00:00:00"/>
    <n v="80"/>
    <x v="4"/>
    <n v="0.15"/>
    <x v="2107"/>
    <x v="2185"/>
  </r>
  <r>
    <s v="8JL9DVSTTPKDGYDUXEE6"/>
    <x v="6"/>
    <x v="20"/>
    <n v="1080"/>
    <x v="63"/>
    <n v="54"/>
    <n v="291.60000000000002"/>
    <d v="2019-12-31T00:00:00"/>
    <n v="56"/>
    <x v="3"/>
    <n v="0.04"/>
    <x v="1025"/>
    <x v="1048"/>
  </r>
  <r>
    <s v="G9QZ6DUM7IXGPJER6ZKO"/>
    <x v="4"/>
    <x v="10"/>
    <n v="1512.0000000000002"/>
    <x v="135"/>
    <n v="151.20000000000002"/>
    <n v="710.6400000000001"/>
    <d v="2019-12-31T00:00:00"/>
    <n v="70"/>
    <x v="4"/>
    <n v="0.15"/>
    <x v="2108"/>
    <x v="2186"/>
  </r>
  <r>
    <s v="B40H3Z6XZ3RMDSAUA6HY"/>
    <x v="1"/>
    <x v="12"/>
    <n v="720"/>
    <x v="153"/>
    <n v="64.800000000000011"/>
    <n v="288"/>
    <d v="2019-12-31T00:00:00"/>
    <n v="234"/>
    <x v="0"/>
    <n v="0.25"/>
    <x v="353"/>
    <x v="356"/>
  </r>
  <r>
    <s v="M6NWQFY3REUI544PI2EN"/>
    <x v="9"/>
    <x v="2"/>
    <n v="5500"/>
    <x v="364"/>
    <n v="550"/>
    <n v="1045"/>
    <d v="2019-12-31T00:00:00"/>
    <n v="230"/>
    <x v="0"/>
    <n v="0.25"/>
    <x v="666"/>
    <x v="678"/>
  </r>
  <r>
    <s v="8E5TBR4WWS2PHPXCKCJ7"/>
    <x v="8"/>
    <x v="14"/>
    <n v="2660"/>
    <x v="15"/>
    <n v="106.4"/>
    <n v="638.40000000000009"/>
    <d v="2019-12-31T00:00:00"/>
    <n v="9"/>
    <x v="1"/>
    <n v="8.0000000000000002E-3"/>
    <x v="2109"/>
    <x v="2187"/>
  </r>
  <r>
    <s v="7PX38O55R33AHERH3ENU"/>
    <x v="1"/>
    <x v="19"/>
    <n v="6200"/>
    <x v="114"/>
    <n v="248"/>
    <n v="1984"/>
    <d v="2019-12-31T00:00:00"/>
    <n v="177"/>
    <x v="0"/>
    <n v="0.25"/>
    <x v="2110"/>
    <x v="1979"/>
  </r>
  <r>
    <s v="VMRSOE7CYPUGU0P8Q33Z"/>
    <x v="6"/>
    <x v="12"/>
    <n v="5580"/>
    <x v="357"/>
    <n v="279"/>
    <n v="1060.2"/>
    <d v="2019-12-31T00:00:00"/>
    <n v="3"/>
    <x v="1"/>
    <n v="8.0000000000000002E-3"/>
    <x v="2111"/>
    <x v="2188"/>
  </r>
  <r>
    <s v="4OZF0B5UHYWDNC26AJ9X"/>
    <x v="6"/>
    <x v="1"/>
    <n v="2860"/>
    <x v="219"/>
    <n v="257.39999999999998"/>
    <n v="429"/>
    <d v="2019-12-31T00:00:00"/>
    <n v="252"/>
    <x v="0"/>
    <n v="0.25"/>
    <x v="1103"/>
    <x v="1131"/>
  </r>
  <r>
    <s v="TE9UMD29CAKUFQXSDO31"/>
    <x v="5"/>
    <x v="9"/>
    <n v="80"/>
    <x v="135"/>
    <n v="1.6"/>
    <n v="19.2"/>
    <d v="2019-12-31T00:00:00"/>
    <n v="70"/>
    <x v="4"/>
    <n v="0.15"/>
    <x v="478"/>
    <x v="2189"/>
  </r>
  <r>
    <s v="GRY27NN2FKT1YAAPKDX3"/>
    <x v="1"/>
    <x v="5"/>
    <n v="2700"/>
    <x v="214"/>
    <n v="162"/>
    <n v="1080"/>
    <d v="2019-12-31T00:00:00"/>
    <n v="298"/>
    <x v="0"/>
    <n v="0.25"/>
    <x v="438"/>
    <x v="442"/>
  </r>
  <r>
    <s v="4NBJ8M5DXV6VACMBRFQF"/>
    <x v="5"/>
    <x v="6"/>
    <n v="162"/>
    <x v="118"/>
    <n v="8.1000000000000014"/>
    <n v="45.36"/>
    <d v="2019-12-31T00:00:00"/>
    <n v="171"/>
    <x v="0"/>
    <n v="0.25"/>
    <x v="2112"/>
    <x v="2190"/>
  </r>
  <r>
    <s v="XQRSHFM2SA5YWC4MJZ1H"/>
    <x v="2"/>
    <x v="13"/>
    <n v="2520"/>
    <x v="140"/>
    <n v="554.4"/>
    <n v="856.80000000000007"/>
    <d v="2019-12-31T00:00:00"/>
    <n v="350"/>
    <x v="0"/>
    <n v="0.25"/>
    <x v="1440"/>
    <x v="1052"/>
  </r>
  <r>
    <s v="HPN6NYOETY7OE6WKQQ6I"/>
    <x v="5"/>
    <x v="16"/>
    <n v="1800"/>
    <x v="330"/>
    <n v="90"/>
    <n v="540"/>
    <d v="2019-12-31T00:00:00"/>
    <n v="295"/>
    <x v="0"/>
    <n v="0.25"/>
    <x v="34"/>
    <x v="34"/>
  </r>
  <r>
    <s v="4K0XE0HO8GOXIF04MTHY"/>
    <x v="5"/>
    <x v="2"/>
    <n v="540"/>
    <x v="80"/>
    <n v="21.6"/>
    <n v="91.8"/>
    <d v="2019-12-31T00:00:00"/>
    <n v="363"/>
    <x v="0"/>
    <n v="0.25"/>
    <x v="90"/>
    <x v="91"/>
  </r>
  <r>
    <s v="ZCYAH572S8VZCC5M98Y6"/>
    <x v="9"/>
    <x v="19"/>
    <n v="480"/>
    <x v="2"/>
    <n v="14.399999999999999"/>
    <n v="100.8"/>
    <d v="2019-12-31T00:00:00"/>
    <n v="22"/>
    <x v="1"/>
    <n v="8.0000000000000002E-3"/>
    <x v="2113"/>
    <x v="2191"/>
  </r>
  <r>
    <s v="LHIRWQVF4XOJO581MXUA"/>
    <x v="8"/>
    <x v="15"/>
    <n v="1800"/>
    <x v="108"/>
    <n v="36"/>
    <n v="504"/>
    <d v="2019-12-31T00:00:00"/>
    <n v="351"/>
    <x v="0"/>
    <n v="0.25"/>
    <x v="1035"/>
    <x v="1060"/>
  </r>
  <r>
    <s v="F8TX53VHDKJSXEUGJLFB"/>
    <x v="5"/>
    <x v="7"/>
    <n v="456"/>
    <x v="362"/>
    <n v="31.919999999999998"/>
    <n v="68.400000000000006"/>
    <d v="2019-12-31T00:00:00"/>
    <n v="361"/>
    <x v="0"/>
    <n v="0.25"/>
    <x v="2114"/>
    <x v="2192"/>
  </r>
  <r>
    <s v="OA6GO7WLMB4V459OTQNZ"/>
    <x v="4"/>
    <x v="14"/>
    <n v="5040"/>
    <x v="109"/>
    <n v="907.2"/>
    <n v="2167.1999999999998"/>
    <d v="2019-12-31T00:00:00"/>
    <n v="283"/>
    <x v="0"/>
    <n v="0.25"/>
    <x v="2115"/>
    <x v="2193"/>
  </r>
  <r>
    <s v="RC5RQRDK3BFYYQXNHHVY"/>
    <x v="1"/>
    <x v="20"/>
    <n v="1650"/>
    <x v="264"/>
    <n v="33"/>
    <n v="528"/>
    <d v="2019-12-31T00:00:00"/>
    <n v="188"/>
    <x v="0"/>
    <n v="0.25"/>
    <x v="117"/>
    <x v="119"/>
  </r>
  <r>
    <s v="Q9FWS8KSPURBOXY0PYGJ"/>
    <x v="4"/>
    <x v="0"/>
    <n v="1650"/>
    <x v="349"/>
    <n v="132"/>
    <n v="412.5"/>
    <d v="2019-12-31T00:00:00"/>
    <n v="195"/>
    <x v="0"/>
    <n v="0.25"/>
    <x v="831"/>
    <x v="850"/>
  </r>
  <r>
    <s v="IZOX5FC0C9S0203QUXIT"/>
    <x v="4"/>
    <x v="11"/>
    <n v="495"/>
    <x v="262"/>
    <n v="9.9"/>
    <n v="193.05"/>
    <d v="2019-12-31T00:00:00"/>
    <n v="7"/>
    <x v="1"/>
    <n v="8.0000000000000002E-3"/>
    <x v="2116"/>
    <x v="2194"/>
  </r>
  <r>
    <s v="EHNNATZNRIFFW89QZNS8"/>
    <x v="8"/>
    <x v="11"/>
    <n v="1764"/>
    <x v="30"/>
    <n v="141.12"/>
    <n v="476.28"/>
    <d v="2019-12-31T00:00:00"/>
    <n v="220"/>
    <x v="0"/>
    <n v="0.25"/>
    <x v="2117"/>
    <x v="2195"/>
  </r>
  <r>
    <s v="CLZAMWU9U0XQ84I1AVLC"/>
    <x v="4"/>
    <x v="18"/>
    <n v="2280"/>
    <x v="131"/>
    <n v="205.2"/>
    <n v="980.40000000000009"/>
    <d v="2019-12-31T00:00:00"/>
    <n v="146"/>
    <x v="0"/>
    <n v="0.25"/>
    <x v="2118"/>
    <x v="2196"/>
  </r>
  <r>
    <s v="KQCL6SU0VAPK01WOCOW4"/>
    <x v="2"/>
    <x v="5"/>
    <n v="2070"/>
    <x v="262"/>
    <n v="310.5"/>
    <n v="952.2"/>
    <d v="2019-12-31T00:00:00"/>
    <n v="7"/>
    <x v="1"/>
    <n v="8.0000000000000002E-3"/>
    <x v="2119"/>
    <x v="2197"/>
  </r>
  <r>
    <s v="XIIPO3QOPS7VESUMPG40"/>
    <x v="9"/>
    <x v="4"/>
    <n v="1960"/>
    <x v="321"/>
    <n v="78.400000000000006"/>
    <n v="411.59999999999997"/>
    <d v="2019-12-31T00:00:00"/>
    <n v="175"/>
    <x v="0"/>
    <n v="0.25"/>
    <x v="2120"/>
    <x v="2198"/>
  </r>
  <r>
    <s v="ZQ7573MDX6O8ZN7UVIO3"/>
    <x v="2"/>
    <x v="2"/>
    <n v="600"/>
    <x v="110"/>
    <n v="90"/>
    <n v="222"/>
    <d v="2019-12-31T00:00:00"/>
    <n v="260"/>
    <x v="0"/>
    <n v="0.25"/>
    <x v="149"/>
    <x v="151"/>
  </r>
  <r>
    <s v="6IIPL811M8S44YSAKGZ4"/>
    <x v="1"/>
    <x v="17"/>
    <n v="3720"/>
    <x v="34"/>
    <n v="260.39999999999998"/>
    <n v="1562.4"/>
    <d v="2019-12-31T00:00:00"/>
    <n v="311"/>
    <x v="0"/>
    <n v="0.25"/>
    <x v="2121"/>
    <x v="2199"/>
  </r>
  <r>
    <s v="RLINF5MSTYFXXT7OFMUL"/>
    <x v="8"/>
    <x v="4"/>
    <n v="570"/>
    <x v="84"/>
    <n v="39.900000000000006"/>
    <n v="159.60000000000002"/>
    <d v="2019-12-31T00:00:00"/>
    <n v="151"/>
    <x v="0"/>
    <n v="0.25"/>
    <x v="2122"/>
    <x v="2200"/>
  </r>
  <r>
    <s v="BYW3VOFJB1PYZEW0263E"/>
    <x v="7"/>
    <x v="13"/>
    <n v="2850"/>
    <x v="327"/>
    <n v="285"/>
    <n v="997.5"/>
    <d v="2019-12-31T00:00:00"/>
    <n v="155"/>
    <x v="0"/>
    <n v="0.25"/>
    <x v="750"/>
    <x v="765"/>
  </r>
  <r>
    <s v="SAD765KL4T4J0GMMJJG7"/>
    <x v="7"/>
    <x v="3"/>
    <n v="1200"/>
    <x v="93"/>
    <n v="120"/>
    <n v="408"/>
    <d v="2019-12-31T00:00:00"/>
    <n v="12"/>
    <x v="1"/>
    <n v="8.0000000000000002E-3"/>
    <x v="2123"/>
    <x v="2201"/>
  </r>
  <r>
    <s v="IWQYXEAODGR62IOIWPJU"/>
    <x v="3"/>
    <x v="18"/>
    <n v="4080"/>
    <x v="161"/>
    <n v="326.39999999999998"/>
    <n v="979.2"/>
    <d v="2019-12-31T00:00:00"/>
    <n v="17"/>
    <x v="1"/>
    <n v="8.0000000000000002E-3"/>
    <x v="2124"/>
    <x v="2202"/>
  </r>
  <r>
    <s v="68KFZYAEIMN71AEN88R9"/>
    <x v="6"/>
    <x v="22"/>
    <n v="1280"/>
    <x v="293"/>
    <n v="76.8"/>
    <n v="268.8"/>
    <d v="2019-12-31T00:00:00"/>
    <n v="27"/>
    <x v="1"/>
    <n v="8.0000000000000002E-3"/>
    <x v="1536"/>
    <x v="1587"/>
  </r>
  <r>
    <s v="QDDCXYY3MUXCABN5JYF0"/>
    <x v="8"/>
    <x v="8"/>
    <n v="1920"/>
    <x v="203"/>
    <n v="172.8"/>
    <n v="480"/>
    <d v="2019-12-31T00:00:00"/>
    <n v="200"/>
    <x v="0"/>
    <n v="0.25"/>
    <x v="116"/>
    <x v="1065"/>
  </r>
  <r>
    <s v="VT4Z17AUOGSK0GV6210B"/>
    <x v="3"/>
    <x v="7"/>
    <n v="2280"/>
    <x v="200"/>
    <n v="22.799999999999997"/>
    <n v="615.6"/>
    <d v="2019-12-31T00:00:00"/>
    <n v="132"/>
    <x v="0"/>
    <n v="0.25"/>
    <x v="893"/>
    <x v="1782"/>
  </r>
  <r>
    <s v="VSQUQYQHOAB9NVJ9DWQO"/>
    <x v="0"/>
    <x v="10"/>
    <n v="1800"/>
    <x v="97"/>
    <n v="108"/>
    <n v="306"/>
    <d v="2019-12-31T00:00:00"/>
    <n v="19"/>
    <x v="1"/>
    <n v="8.0000000000000002E-3"/>
    <x v="2125"/>
    <x v="2203"/>
  </r>
  <r>
    <s v="YD4SAVSZHWFPZZ0E4A9J"/>
    <x v="4"/>
    <x v="14"/>
    <n v="3100"/>
    <x v="333"/>
    <n v="186"/>
    <n v="1209"/>
    <d v="2019-12-31T00:00:00"/>
    <n v="263"/>
    <x v="0"/>
    <n v="0.25"/>
    <x v="2126"/>
    <x v="2204"/>
  </r>
  <r>
    <s v="Z6HBCKBXO49N1XFL2G2Y"/>
    <x v="6"/>
    <x v="1"/>
    <n v="4620"/>
    <x v="83"/>
    <n v="369.6"/>
    <n v="693"/>
    <d v="2019-12-31T00:00:00"/>
    <n v="362"/>
    <x v="0"/>
    <n v="0.25"/>
    <x v="210"/>
    <x v="212"/>
  </r>
  <r>
    <s v="7DVKOWIV9MH4WY6NGXBG"/>
    <x v="8"/>
    <x v="3"/>
    <n v="1440"/>
    <x v="58"/>
    <n v="14.399999999999999"/>
    <n v="417.59999999999997"/>
    <d v="2019-12-31T00:00:00"/>
    <n v="307"/>
    <x v="0"/>
    <n v="0.25"/>
    <x v="2127"/>
    <x v="2205"/>
  </r>
  <r>
    <s v="SR61Y1LS1T6LURTMROOS"/>
    <x v="1"/>
    <x v="11"/>
    <n v="3000"/>
    <x v="145"/>
    <n v="420"/>
    <n v="1380"/>
    <d v="2019-12-31T00:00:00"/>
    <n v="280"/>
    <x v="0"/>
    <n v="0.25"/>
    <x v="678"/>
    <x v="690"/>
  </r>
  <r>
    <s v="EIRI5Y8YMJRIGFLOIQUX"/>
    <x v="3"/>
    <x v="0"/>
    <n v="135"/>
    <x v="49"/>
    <n v="8.1000000000000014"/>
    <n v="35.099999999999994"/>
    <d v="2019-12-31T00:00:00"/>
    <n v="174"/>
    <x v="0"/>
    <n v="0.25"/>
    <x v="2128"/>
    <x v="2206"/>
  </r>
  <r>
    <s v="7SAJ17D0P9MNZD9EJS2C"/>
    <x v="6"/>
    <x v="5"/>
    <n v="1320"/>
    <x v="44"/>
    <n v="39.6"/>
    <n v="369.6"/>
    <d v="2019-12-31T00:00:00"/>
    <n v="91"/>
    <x v="2"/>
    <n v="0.2"/>
    <x v="677"/>
    <x v="1529"/>
  </r>
  <r>
    <s v="FAE2DC7X8YTVZ7QHY3RV"/>
    <x v="9"/>
    <x v="14"/>
    <n v="4030"/>
    <x v="234"/>
    <n v="282.10000000000002"/>
    <n v="685.1"/>
    <d v="2019-12-31T00:00:00"/>
    <n v="344"/>
    <x v="0"/>
    <n v="0.25"/>
    <x v="1803"/>
    <x v="1874"/>
  </r>
  <r>
    <s v="W94UG1C9ZXRL8RHVGNU6"/>
    <x v="1"/>
    <x v="7"/>
    <n v="1600"/>
    <x v="209"/>
    <n v="160"/>
    <n v="720"/>
    <d v="2019-12-31T00:00:00"/>
    <n v="217"/>
    <x v="0"/>
    <n v="0.25"/>
    <x v="1842"/>
    <x v="1916"/>
  </r>
  <r>
    <s v="GBSS06IXKPBHXJ0A8XBU"/>
    <x v="7"/>
    <x v="7"/>
    <n v="4464"/>
    <x v="251"/>
    <n v="669.60000000000014"/>
    <n v="1696.3200000000002"/>
    <d v="2019-12-31T00:00:00"/>
    <n v="90"/>
    <x v="4"/>
    <n v="0.15"/>
    <x v="2129"/>
    <x v="2207"/>
  </r>
  <r>
    <s v="9029RF8LIFWOUGYC2GUT"/>
    <x v="5"/>
    <x v="21"/>
    <n v="3520"/>
    <x v="134"/>
    <n v="281.60000000000002"/>
    <n v="915.19999999999993"/>
    <d v="2019-12-31T00:00:00"/>
    <n v="125"/>
    <x v="0"/>
    <n v="0.25"/>
    <x v="1982"/>
    <x v="2056"/>
  </r>
  <r>
    <s v="F8G4B8HL8QJBE6AQI8RA"/>
    <x v="2"/>
    <x v="5"/>
    <n v="1200"/>
    <x v="166"/>
    <n v="108"/>
    <n v="612"/>
    <d v="2019-12-31T00:00:00"/>
    <n v="357"/>
    <x v="0"/>
    <n v="0.25"/>
    <x v="871"/>
    <x v="894"/>
  </r>
  <r>
    <s v="29ES222X5HG0CUSL5G6Q"/>
    <x v="6"/>
    <x v="9"/>
    <n v="760"/>
    <x v="22"/>
    <n v="68.400000000000006"/>
    <n v="228"/>
    <d v="2019-12-31T00:00:00"/>
    <n v="284"/>
    <x v="0"/>
    <n v="0.25"/>
    <x v="247"/>
    <x v="249"/>
  </r>
  <r>
    <s v="9PDDF9OLK73JZCY2B86F"/>
    <x v="0"/>
    <x v="12"/>
    <n v="2280"/>
    <x v="243"/>
    <n v="22.799999999999997"/>
    <n v="433.2"/>
    <d v="2019-12-31T00:00:00"/>
    <n v="51"/>
    <x v="3"/>
    <n v="0.04"/>
    <x v="2130"/>
    <x v="2208"/>
  </r>
  <r>
    <s v="383A2CH4CSKJDSJ1EMTD"/>
    <x v="8"/>
    <x v="5"/>
    <n v="7000"/>
    <x v="257"/>
    <n v="700"/>
    <n v="1890"/>
    <d v="2019-12-31T00:00:00"/>
    <n v="45"/>
    <x v="3"/>
    <n v="0.04"/>
    <x v="2131"/>
    <x v="2209"/>
  </r>
  <r>
    <s v="LACHCHTJU80BB6H92DX6"/>
    <x v="4"/>
    <x v="15"/>
    <n v="1900"/>
    <x v="173"/>
    <n v="228"/>
    <n v="684"/>
    <d v="2019-12-31T00:00:00"/>
    <n v="97"/>
    <x v="2"/>
    <n v="0.2"/>
    <x v="598"/>
    <x v="554"/>
  </r>
  <r>
    <s v="7EJZMKF1WLC1CHYRTQUO"/>
    <x v="9"/>
    <x v="22"/>
    <n v="1140"/>
    <x v="143"/>
    <n v="79.800000000000011"/>
    <n v="250.79999999999998"/>
    <d v="2019-12-31T00:00:00"/>
    <n v="184"/>
    <x v="0"/>
    <n v="0.25"/>
    <x v="1468"/>
    <x v="1619"/>
  </r>
  <r>
    <s v="IKK72M2RC9V7UEVTHQXE"/>
    <x v="4"/>
    <x v="17"/>
    <n v="620"/>
    <x v="229"/>
    <n v="12.4"/>
    <n v="248"/>
    <d v="2019-12-31T00:00:00"/>
    <n v="201"/>
    <x v="0"/>
    <n v="0.25"/>
    <x v="2132"/>
    <x v="2210"/>
  </r>
  <r>
    <s v="XMNAYOII8N2IVPTYRKXD"/>
    <x v="8"/>
    <x v="14"/>
    <n v="1100"/>
    <x v="282"/>
    <n v="99"/>
    <n v="231"/>
    <d v="2019-12-31T00:00:00"/>
    <n v="157"/>
    <x v="0"/>
    <n v="0.25"/>
    <x v="999"/>
    <x v="1020"/>
  </r>
  <r>
    <s v="KBHTH32XCZX93LYXX3YJ"/>
    <x v="3"/>
    <x v="1"/>
    <n v="760"/>
    <x v="176"/>
    <n v="60.8"/>
    <n v="174.8"/>
    <d v="2019-12-31T00:00:00"/>
    <n v="270"/>
    <x v="0"/>
    <n v="0.25"/>
    <x v="2133"/>
    <x v="2211"/>
  </r>
  <r>
    <s v="3MTPZP1UP5Z08CA6GHLG"/>
    <x v="9"/>
    <x v="13"/>
    <n v="7000"/>
    <x v="345"/>
    <n v="490"/>
    <n v="1120"/>
    <d v="2019-12-31T00:00:00"/>
    <n v="54"/>
    <x v="3"/>
    <n v="0.04"/>
    <x v="371"/>
    <x v="2212"/>
  </r>
  <r>
    <s v="WN58S3V1UHZU0GPN4HE0"/>
    <x v="2"/>
    <x v="2"/>
    <n v="330"/>
    <x v="290"/>
    <n v="6.6000000000000005"/>
    <n v="293.7"/>
    <d v="2019-12-31T00:00:00"/>
    <n v="31"/>
    <x v="3"/>
    <n v="0.04"/>
    <x v="2134"/>
    <x v="2213"/>
  </r>
  <r>
    <s v="MUX8U8NRHLD2O6ZNG7L5"/>
    <x v="5"/>
    <x v="0"/>
    <n v="1890"/>
    <x v="133"/>
    <n v="189"/>
    <n v="378"/>
    <d v="2019-12-31T00:00:00"/>
    <n v="329"/>
    <x v="0"/>
    <n v="0.25"/>
    <x v="573"/>
    <x v="583"/>
  </r>
  <r>
    <s v="VO067VLIBZ6FHAS7ZXV8"/>
    <x v="1"/>
    <x v="20"/>
    <n v="3100"/>
    <x v="157"/>
    <n v="155"/>
    <n v="1271"/>
    <d v="2019-12-31T00:00:00"/>
    <n v="93"/>
    <x v="2"/>
    <n v="0.2"/>
    <x v="2135"/>
    <x v="2214"/>
  </r>
  <r>
    <s v="DWMRCAPZNATU9R5X2MC1"/>
    <x v="1"/>
    <x v="6"/>
    <n v="2280"/>
    <x v="192"/>
    <n v="456"/>
    <n v="820.8"/>
    <d v="2019-12-31T00:00:00"/>
    <n v="107"/>
    <x v="2"/>
    <n v="0.2"/>
    <x v="2136"/>
    <x v="2215"/>
  </r>
  <r>
    <s v="5L6M6W6FH9PXKISDFVLV"/>
    <x v="7"/>
    <x v="15"/>
    <n v="2800"/>
    <x v="197"/>
    <n v="168"/>
    <n v="840"/>
    <d v="2019-12-31T00:00:00"/>
    <n v="87"/>
    <x v="4"/>
    <n v="0.15"/>
    <x v="1035"/>
    <x v="1410"/>
  </r>
  <r>
    <s v="NPDL8JNAXAJ607AG46DI"/>
    <x v="8"/>
    <x v="8"/>
    <n v="1386"/>
    <x v="15"/>
    <n v="124.73999999999998"/>
    <n v="207.89999999999998"/>
    <d v="2019-12-31T00:00:00"/>
    <n v="9"/>
    <x v="1"/>
    <n v="8.0000000000000002E-3"/>
    <x v="2137"/>
    <x v="2216"/>
  </r>
  <r>
    <s v="613XP8DJMRQ6QHWT1XDJ"/>
    <x v="0"/>
    <x v="5"/>
    <n v="1200"/>
    <x v="219"/>
    <n v="108"/>
    <n v="336"/>
    <d v="2019-12-31T00:00:00"/>
    <n v="252"/>
    <x v="0"/>
    <n v="0.25"/>
    <x v="150"/>
    <x v="152"/>
  </r>
  <r>
    <s v="JY6RJAHXAO8DYHNAOJA9"/>
    <x v="1"/>
    <x v="7"/>
    <n v="4560"/>
    <x v="218"/>
    <n v="912"/>
    <n v="1459.1999999999998"/>
    <d v="2019-12-31T00:00:00"/>
    <n v="119"/>
    <x v="2"/>
    <n v="0.2"/>
    <x v="2138"/>
    <x v="2217"/>
  </r>
  <r>
    <s v="AJS0APEM380ZEM2W65YV"/>
    <x v="8"/>
    <x v="4"/>
    <n v="3456"/>
    <x v="292"/>
    <n v="276.48"/>
    <n v="898.56000000000006"/>
    <d v="2019-12-31T00:00:00"/>
    <n v="118"/>
    <x v="2"/>
    <n v="0.2"/>
    <x v="2139"/>
    <x v="2218"/>
  </r>
  <r>
    <s v="C3ISR08JDE2AE9FDQ9K3"/>
    <x v="5"/>
    <x v="2"/>
    <n v="570"/>
    <x v="152"/>
    <n v="22.799999999999997"/>
    <n v="114"/>
    <d v="2019-12-31T00:00:00"/>
    <n v="289"/>
    <x v="0"/>
    <n v="0.25"/>
    <x v="605"/>
    <x v="616"/>
  </r>
  <r>
    <s v="7F7EJUKDIDCE4YFA7IP5"/>
    <x v="1"/>
    <x v="8"/>
    <n v="2420"/>
    <x v="87"/>
    <n v="314.60000000000002"/>
    <n v="653.40000000000009"/>
    <d v="2019-12-31T00:00:00"/>
    <n v="36"/>
    <x v="3"/>
    <n v="0.04"/>
    <x v="1923"/>
    <x v="1998"/>
  </r>
  <r>
    <s v="QUXO0DNIFWDRB4NAE86N"/>
    <x v="1"/>
    <x v="5"/>
    <n v="120"/>
    <x v="199"/>
    <n v="8.4"/>
    <n v="52.800000000000004"/>
    <d v="2019-12-31T00:00:00"/>
    <n v="105"/>
    <x v="2"/>
    <n v="0.2"/>
    <x v="2140"/>
    <x v="2219"/>
  </r>
  <r>
    <s v="V1QW9BZ3JQVY6HL9PIGX"/>
    <x v="0"/>
    <x v="0"/>
    <n v="450"/>
    <x v="250"/>
    <n v="22.5"/>
    <n v="117"/>
    <d v="2019-12-31T00:00:00"/>
    <n v="34"/>
    <x v="3"/>
    <n v="0.04"/>
    <x v="1733"/>
    <x v="2220"/>
  </r>
  <r>
    <s v="2GYMTTS0SAIHYVT7SR2N"/>
    <x v="8"/>
    <x v="10"/>
    <n v="2640"/>
    <x v="284"/>
    <n v="105.60000000000001"/>
    <n v="712.8"/>
    <d v="2019-12-31T00:00:00"/>
    <n v="286"/>
    <x v="0"/>
    <n v="0.25"/>
    <x v="1716"/>
    <x v="1779"/>
  </r>
  <r>
    <s v="W6HT4N10PPPQBSKRAFH6"/>
    <x v="1"/>
    <x v="11"/>
    <n v="1360"/>
    <x v="114"/>
    <n v="81.599999999999994"/>
    <n v="353.6"/>
    <d v="2019-12-31T00:00:00"/>
    <n v="177"/>
    <x v="0"/>
    <n v="0.25"/>
    <x v="2141"/>
    <x v="2221"/>
  </r>
  <r>
    <s v="QGCG8MS2WRE9F6AHSO5R"/>
    <x v="9"/>
    <x v="11"/>
    <n v="5500"/>
    <x v="60"/>
    <n v="385"/>
    <n v="1265"/>
    <d v="2019-12-31T00:00:00"/>
    <n v="169"/>
    <x v="0"/>
    <n v="0.25"/>
    <x v="2142"/>
    <x v="2222"/>
  </r>
  <r>
    <s v="3KTQM28FIBKHB5P4CW18"/>
    <x v="3"/>
    <x v="17"/>
    <n v="4464"/>
    <x v="283"/>
    <n v="44.64"/>
    <n v="1294.5600000000002"/>
    <d v="2019-12-31T00:00:00"/>
    <n v="336"/>
    <x v="0"/>
    <n v="0.25"/>
    <x v="2143"/>
    <x v="2223"/>
  </r>
  <r>
    <s v="TXBHWLAAHRCF3NVJPLJK"/>
    <x v="9"/>
    <x v="8"/>
    <n v="2070"/>
    <x v="312"/>
    <n v="82.8"/>
    <n v="538.20000000000005"/>
    <d v="2019-12-31T00:00:00"/>
    <n v="294"/>
    <x v="0"/>
    <n v="0.25"/>
    <x v="2144"/>
    <x v="2224"/>
  </r>
  <r>
    <s v="DFTS30KCFS4I29MH9QHY"/>
    <x v="6"/>
    <x v="16"/>
    <n v="3410"/>
    <x v="61"/>
    <n v="238.70000000000002"/>
    <n v="954.80000000000007"/>
    <d v="2019-12-31T00:00:00"/>
    <n v="4"/>
    <x v="1"/>
    <n v="8.0000000000000002E-3"/>
    <x v="2145"/>
    <x v="2225"/>
  </r>
  <r>
    <s v="1K818ITLMAIOAFIIPSKP"/>
    <x v="6"/>
    <x v="17"/>
    <n v="960"/>
    <x v="119"/>
    <n v="9.6"/>
    <n v="288"/>
    <d v="2019-12-31T00:00:00"/>
    <n v="15"/>
    <x v="1"/>
    <n v="8.0000000000000002E-3"/>
    <x v="693"/>
    <x v="706"/>
  </r>
  <r>
    <s v="2Z8W1D91GV2LICVKQUIQ"/>
    <x v="4"/>
    <x v="13"/>
    <n v="3230"/>
    <x v="37"/>
    <n v="484.5"/>
    <n v="1162.8"/>
    <d v="2019-12-31T00:00:00"/>
    <n v="203"/>
    <x v="0"/>
    <n v="0.25"/>
    <x v="2146"/>
    <x v="2226"/>
  </r>
  <r>
    <s v="SHLURU4ZKXW97ZL0564K"/>
    <x v="5"/>
    <x v="22"/>
    <n v="1170"/>
    <x v="73"/>
    <n v="70.199999999999989"/>
    <n v="175.5"/>
    <d v="2019-12-31T00:00:00"/>
    <n v="259"/>
    <x v="0"/>
    <n v="0.25"/>
    <x v="625"/>
    <x v="636"/>
  </r>
  <r>
    <s v="6FF3R2MXZX2Y79HM29J4"/>
    <x v="1"/>
    <x v="6"/>
    <n v="380"/>
    <x v="271"/>
    <n v="19"/>
    <n v="144.4"/>
    <d v="2019-12-31T00:00:00"/>
    <n v="300"/>
    <x v="0"/>
    <n v="0.25"/>
    <x v="1858"/>
    <x v="1932"/>
  </r>
  <r>
    <s v="WX6CBDAKKOD67M26RZRH"/>
    <x v="4"/>
    <x v="18"/>
    <n v="1520"/>
    <x v="192"/>
    <n v="45.599999999999994"/>
    <n v="380"/>
    <d v="2019-12-31T00:00:00"/>
    <n v="107"/>
    <x v="2"/>
    <n v="0.2"/>
    <x v="923"/>
    <x v="2227"/>
  </r>
  <r>
    <s v="K0TA0P3D3WLGG9I9QGPC"/>
    <x v="6"/>
    <x v="19"/>
    <n v="3366"/>
    <x v="12"/>
    <n v="201.96"/>
    <n v="841.5"/>
    <d v="2019-12-31T00:00:00"/>
    <n v="321"/>
    <x v="0"/>
    <n v="0.25"/>
    <x v="2147"/>
    <x v="2228"/>
  </r>
  <r>
    <s v="E9PSZNFGB9RM1BXC1AO6"/>
    <x v="5"/>
    <x v="11"/>
    <n v="220"/>
    <x v="192"/>
    <n v="15.4"/>
    <n v="35.200000000000003"/>
    <d v="2019-12-31T00:00:00"/>
    <n v="107"/>
    <x v="2"/>
    <n v="0.2"/>
    <x v="1824"/>
    <x v="2229"/>
  </r>
  <r>
    <s v="HRRPQCJW0J25O6Q4I02O"/>
    <x v="2"/>
    <x v="1"/>
    <n v="2750"/>
    <x v="39"/>
    <n v="110"/>
    <n v="990"/>
    <d v="2019-12-31T00:00:00"/>
    <n v="236"/>
    <x v="0"/>
    <n v="0.25"/>
    <x v="46"/>
    <x v="46"/>
  </r>
  <r>
    <s v="RMUTFYLXP5156WIX28AV"/>
    <x v="6"/>
    <x v="11"/>
    <n v="1120"/>
    <x v="41"/>
    <n v="89.600000000000009"/>
    <n v="224"/>
    <d v="2019-12-31T00:00:00"/>
    <n v="191"/>
    <x v="0"/>
    <n v="0.25"/>
    <x v="2148"/>
    <x v="2230"/>
  </r>
  <r>
    <s v="AQPGC467IALI9Q4XVBDY"/>
    <x v="0"/>
    <x v="10"/>
    <n v="1100"/>
    <x v="89"/>
    <n v="44"/>
    <n v="209"/>
    <d v="2019-12-31T00:00:00"/>
    <n v="143"/>
    <x v="0"/>
    <n v="0.25"/>
    <x v="2149"/>
    <x v="2231"/>
  </r>
  <r>
    <s v="AD1ZI987GRRTDGV5C2TE"/>
    <x v="8"/>
    <x v="15"/>
    <n v="840"/>
    <x v="112"/>
    <n v="67.2"/>
    <n v="226.8"/>
    <d v="2019-12-31T00:00:00"/>
    <n v="250"/>
    <x v="0"/>
    <n v="0.25"/>
    <x v="702"/>
    <x v="715"/>
  </r>
  <r>
    <s v="6VFNX6D06XXWL0DOHUVY"/>
    <x v="9"/>
    <x v="4"/>
    <n v="4480"/>
    <x v="172"/>
    <n v="268.8"/>
    <n v="940.8"/>
    <d v="2019-12-31T00:00:00"/>
    <n v="251"/>
    <x v="0"/>
    <n v="0.25"/>
    <x v="239"/>
    <x v="241"/>
  </r>
  <r>
    <s v="2IUOV98SI8JK94HLBL3U"/>
    <x v="8"/>
    <x v="19"/>
    <n v="2880"/>
    <x v="152"/>
    <n v="86.4"/>
    <n v="806.4"/>
    <d v="2019-12-31T00:00:00"/>
    <n v="289"/>
    <x v="0"/>
    <n v="0.25"/>
    <x v="189"/>
    <x v="191"/>
  </r>
  <r>
    <s v="9TUWSGIHV8YFP4CKZ1X5"/>
    <x v="5"/>
    <x v="2"/>
    <n v="360"/>
    <x v="241"/>
    <n v="18"/>
    <n v="108"/>
    <d v="2019-12-31T00:00:00"/>
    <n v="282"/>
    <x v="0"/>
    <n v="0.25"/>
    <x v="87"/>
    <x v="88"/>
  </r>
  <r>
    <s v="NPDCCVV259R4TSP0S3SQ"/>
    <x v="2"/>
    <x v="16"/>
    <n v="2470"/>
    <x v="260"/>
    <n v="469.3"/>
    <n v="1235"/>
    <d v="2019-12-31T00:00:00"/>
    <n v="58"/>
    <x v="3"/>
    <n v="0.04"/>
    <x v="1521"/>
    <x v="1572"/>
  </r>
  <r>
    <s v="NZL4JZ50CJ5PYM4GKFKM"/>
    <x v="3"/>
    <x v="9"/>
    <n v="2160"/>
    <x v="300"/>
    <n v="216"/>
    <n v="410.4"/>
    <d v="2019-12-31T00:00:00"/>
    <n v="256"/>
    <x v="0"/>
    <n v="0.25"/>
    <x v="499"/>
    <x v="504"/>
  </r>
  <r>
    <s v="QZ6BVBNK6X4EX0PS8SVQ"/>
    <x v="9"/>
    <x v="13"/>
    <n v="2250"/>
    <x v="154"/>
    <n v="90"/>
    <n v="540"/>
    <d v="2019-12-31T00:00:00"/>
    <n v="111"/>
    <x v="2"/>
    <n v="0.2"/>
    <x v="1051"/>
    <x v="786"/>
  </r>
  <r>
    <s v="SPMEU5LJ8N74WX0ESONH"/>
    <x v="1"/>
    <x v="10"/>
    <n v="2090"/>
    <x v="283"/>
    <n v="376.2"/>
    <n v="668.8"/>
    <d v="2019-12-31T00:00:00"/>
    <n v="336"/>
    <x v="0"/>
    <n v="0.25"/>
    <x v="730"/>
    <x v="745"/>
  </r>
  <r>
    <s v="5L1A1MEOBNPVDX9KX062"/>
    <x v="4"/>
    <x v="0"/>
    <n v="3168"/>
    <x v="58"/>
    <n v="158.4"/>
    <n v="1393.92"/>
    <d v="2019-12-31T00:00:00"/>
    <n v="307"/>
    <x v="0"/>
    <n v="0.25"/>
    <x v="2150"/>
    <x v="2232"/>
  </r>
  <r>
    <s v="YAWA02PEF378LM3L3TJ7"/>
    <x v="9"/>
    <x v="3"/>
    <n v="2640"/>
    <x v="67"/>
    <n v="26.400000000000002"/>
    <n v="765.6"/>
    <d v="2019-12-31T00:00:00"/>
    <n v="202"/>
    <x v="0"/>
    <n v="0.25"/>
    <x v="870"/>
    <x v="891"/>
  </r>
  <r>
    <s v="W0I8IZRTVOHFF7B400JO"/>
    <x v="8"/>
    <x v="14"/>
    <n v="1560"/>
    <x v="244"/>
    <n v="46.8"/>
    <n v="234"/>
    <d v="2019-12-31T00:00:00"/>
    <n v="225"/>
    <x v="0"/>
    <n v="0.25"/>
    <x v="1975"/>
    <x v="2233"/>
  </r>
  <r>
    <s v="WJHMRA5ZT7MV529E1H3X"/>
    <x v="2"/>
    <x v="14"/>
    <n v="1440"/>
    <x v="1"/>
    <n v="172.8"/>
    <n v="619.20000000000005"/>
    <d v="2019-12-31T00:00:00"/>
    <n v="345"/>
    <x v="0"/>
    <n v="0.25"/>
    <x v="2151"/>
    <x v="2234"/>
  </r>
  <r>
    <s v="JFQT6FSG3S0IKZG1MROL"/>
    <x v="4"/>
    <x v="6"/>
    <n v="3600"/>
    <x v="296"/>
    <n v="648"/>
    <n v="1188"/>
    <d v="2019-12-31T00:00:00"/>
    <n v="26"/>
    <x v="1"/>
    <n v="8.0000000000000002E-3"/>
    <x v="2152"/>
    <x v="2235"/>
  </r>
  <r>
    <s v="2HVK941PZJGRPC4RTLVD"/>
    <x v="2"/>
    <x v="21"/>
    <n v="380"/>
    <x v="363"/>
    <n v="98.800000000000011"/>
    <n v="205.2"/>
    <d v="2019-12-31T00:00:00"/>
    <n v="99"/>
    <x v="2"/>
    <n v="0.2"/>
    <x v="1478"/>
    <x v="2236"/>
  </r>
  <r>
    <s v="QEMDK3TCFQEBQHYU9WBQ"/>
    <x v="2"/>
    <x v="20"/>
    <n v="3300"/>
    <x v="155"/>
    <n v="462"/>
    <n v="1947"/>
    <d v="2019-12-31T00:00:00"/>
    <n v="274"/>
    <x v="0"/>
    <n v="0.25"/>
    <x v="2153"/>
    <x v="2237"/>
  </r>
  <r>
    <s v="39KRVNCAT5T8BC297O18"/>
    <x v="5"/>
    <x v="3"/>
    <n v="950"/>
    <x v="266"/>
    <n v="38"/>
    <n v="180.5"/>
    <d v="2019-12-31T00:00:00"/>
    <n v="292"/>
    <x v="0"/>
    <n v="0.25"/>
    <x v="2154"/>
    <x v="2238"/>
  </r>
  <r>
    <s v="KS1FZU6WKPKMRM52LPFH"/>
    <x v="4"/>
    <x v="14"/>
    <n v="4200"/>
    <x v="13"/>
    <n v="756"/>
    <n v="2058"/>
    <d v="2019-12-31T00:00:00"/>
    <n v="204"/>
    <x v="0"/>
    <n v="0.25"/>
    <x v="2155"/>
    <x v="2239"/>
  </r>
  <r>
    <s v="LLK3F5VL179IEJHICVS5"/>
    <x v="1"/>
    <x v="21"/>
    <n v="220"/>
    <x v="37"/>
    <n v="28.599999999999998"/>
    <n v="99"/>
    <d v="2019-12-31T00:00:00"/>
    <n v="203"/>
    <x v="0"/>
    <n v="0.25"/>
    <x v="1357"/>
    <x v="1398"/>
  </r>
  <r>
    <s v="9G9MJPX7LZLQAY6GCJPA"/>
    <x v="0"/>
    <x v="1"/>
    <n v="220"/>
    <x v="299"/>
    <n v="17.600000000000001"/>
    <n v="37.400000000000006"/>
    <d v="2019-12-31T00:00:00"/>
    <n v="277"/>
    <x v="0"/>
    <n v="0.25"/>
    <x v="453"/>
    <x v="457"/>
  </r>
  <r>
    <s v="IHA3D2OJ9TNBPC5BGVFY"/>
    <x v="5"/>
    <x v="13"/>
    <n v="1710"/>
    <x v="244"/>
    <n v="153.9"/>
    <n v="513"/>
    <d v="2019-12-31T00:00:00"/>
    <n v="225"/>
    <x v="0"/>
    <n v="0.25"/>
    <x v="1606"/>
    <x v="1660"/>
  </r>
  <r>
    <s v="G8OR3LA1ZC2V2QYZI6N9"/>
    <x v="7"/>
    <x v="1"/>
    <n v="2178"/>
    <x v="38"/>
    <n v="326.70000000000005"/>
    <n v="696.96"/>
    <d v="2019-12-31T00:00:00"/>
    <n v="210"/>
    <x v="0"/>
    <n v="0.25"/>
    <x v="2156"/>
    <x v="2240"/>
  </r>
  <r>
    <s v="B5XFLL15VN9CW28LC9HD"/>
    <x v="9"/>
    <x v="10"/>
    <n v="4650"/>
    <x v="62"/>
    <n v="46.5"/>
    <n v="1209"/>
    <d v="2019-12-31T00:00:00"/>
    <n v="235"/>
    <x v="0"/>
    <n v="0.25"/>
    <x v="2126"/>
    <x v="2204"/>
  </r>
  <r>
    <s v="9HKFML6CYPSPR43RCIZ9"/>
    <x v="7"/>
    <x v="4"/>
    <n v="600"/>
    <x v="245"/>
    <n v="120"/>
    <n v="174"/>
    <d v="2019-12-31T00:00:00"/>
    <n v="233"/>
    <x v="0"/>
    <n v="0.25"/>
    <x v="2157"/>
    <x v="2241"/>
  </r>
  <r>
    <s v="4OTJ5OPD6W5V41NCZYZU"/>
    <x v="3"/>
    <x v="22"/>
    <n v="5301"/>
    <x v="345"/>
    <n v="159.03000000000003"/>
    <n v="954.18000000000006"/>
    <d v="2019-12-31T00:00:00"/>
    <n v="54"/>
    <x v="3"/>
    <n v="0.04"/>
    <x v="2158"/>
    <x v="2242"/>
  </r>
  <r>
    <s v="XXHM5X5UZQH4M5SRWGXG"/>
    <x v="1"/>
    <x v="14"/>
    <n v="2850"/>
    <x v="9"/>
    <n v="171"/>
    <n v="855"/>
    <d v="2019-12-31T00:00:00"/>
    <n v="166"/>
    <x v="0"/>
    <n v="0.25"/>
    <x v="133"/>
    <x v="135"/>
  </r>
  <r>
    <s v="RSMUM2FECJ0E27RCW0RK"/>
    <x v="4"/>
    <x v="12"/>
    <n v="640"/>
    <x v="318"/>
    <n v="83.2"/>
    <n v="249.60000000000002"/>
    <d v="2019-12-31T00:00:00"/>
    <n v="232"/>
    <x v="0"/>
    <n v="0.25"/>
    <x v="849"/>
    <x v="870"/>
  </r>
  <r>
    <s v="65OQIWVL2I2DV54USJUP"/>
    <x v="8"/>
    <x v="1"/>
    <n v="3520"/>
    <x v="267"/>
    <n v="246.4"/>
    <n v="950.40000000000009"/>
    <d v="2019-12-31T00:00:00"/>
    <n v="216"/>
    <x v="0"/>
    <n v="0.25"/>
    <x v="1198"/>
    <x v="1231"/>
  </r>
  <r>
    <s v="M7GPKX1F0F5WEKMY336K"/>
    <x v="9"/>
    <x v="6"/>
    <n v="3520"/>
    <x v="222"/>
    <n v="35.200000000000003"/>
    <n v="844.80000000000007"/>
    <d v="2019-12-31T00:00:00"/>
    <n v="84"/>
    <x v="4"/>
    <n v="0.15"/>
    <x v="1095"/>
    <x v="2243"/>
  </r>
  <r>
    <s v="A1Y161MI4HWV4KY70XYU"/>
    <x v="9"/>
    <x v="10"/>
    <n v="330"/>
    <x v="298"/>
    <n v="3.3000000000000003"/>
    <n v="62.699999999999996"/>
    <d v="2019-12-31T00:00:00"/>
    <n v="239"/>
    <x v="0"/>
    <n v="0.25"/>
    <x v="2159"/>
    <x v="2244"/>
  </r>
  <r>
    <s v="22WHHLIVPFO5MC5IODWE"/>
    <x v="6"/>
    <x v="10"/>
    <n v="300"/>
    <x v="238"/>
    <n v="15"/>
    <n v="48"/>
    <d v="2019-12-31T00:00:00"/>
    <n v="291"/>
    <x v="0"/>
    <n v="0.25"/>
    <x v="323"/>
    <x v="326"/>
  </r>
  <r>
    <s v="VY8090OQ267PN7Z1KPG4"/>
    <x v="7"/>
    <x v="1"/>
    <n v="1200"/>
    <x v="282"/>
    <n v="72"/>
    <n v="516"/>
    <d v="2019-12-31T00:00:00"/>
    <n v="157"/>
    <x v="0"/>
    <n v="0.25"/>
    <x v="1264"/>
    <x v="1304"/>
  </r>
  <r>
    <s v="F28QH7TOCJ2F863NG7LU"/>
    <x v="1"/>
    <x v="21"/>
    <n v="3920"/>
    <x v="250"/>
    <n v="744.80000000000007"/>
    <n v="1019.2"/>
    <d v="2019-12-31T00:00:00"/>
    <n v="34"/>
    <x v="3"/>
    <n v="0.04"/>
    <x v="2160"/>
    <x v="2245"/>
  </r>
  <r>
    <s v="M8GFZ55G3OGAAGV0ASSU"/>
    <x v="0"/>
    <x v="13"/>
    <n v="2280"/>
    <x v="283"/>
    <n v="68.400000000000006"/>
    <n v="342"/>
    <d v="2019-12-31T00:00:00"/>
    <n v="336"/>
    <x v="0"/>
    <n v="0.25"/>
    <x v="315"/>
    <x v="318"/>
  </r>
  <r>
    <s v="PM59E0VE3HVAHSTSAH2N"/>
    <x v="9"/>
    <x v="17"/>
    <n v="5320"/>
    <x v="189"/>
    <n v="425.6"/>
    <n v="957.6"/>
    <d v="2019-12-31T00:00:00"/>
    <n v="14"/>
    <x v="1"/>
    <n v="8.0000000000000002E-3"/>
    <x v="2161"/>
    <x v="2246"/>
  </r>
  <r>
    <s v="9UL4XP7N6FSZ2WMA5L4A"/>
    <x v="4"/>
    <x v="12"/>
    <n v="1760"/>
    <x v="173"/>
    <n v="70.400000000000006"/>
    <n v="492.8"/>
    <d v="2019-12-31T00:00:00"/>
    <n v="97"/>
    <x v="2"/>
    <n v="0.2"/>
    <x v="2162"/>
    <x v="2247"/>
  </r>
  <r>
    <s v="Z7L0TO270AP6UGRJ5GAO"/>
    <x v="0"/>
    <x v="6"/>
    <n v="3024.0000000000005"/>
    <x v="218"/>
    <n v="302.40000000000003"/>
    <n v="876.96"/>
    <d v="2019-12-31T00:00:00"/>
    <n v="119"/>
    <x v="2"/>
    <n v="0.2"/>
    <x v="2163"/>
    <x v="2248"/>
  </r>
  <r>
    <s v="X22AFV6I4WYD59N04415"/>
    <x v="1"/>
    <x v="3"/>
    <n v="2376"/>
    <x v="337"/>
    <n v="237.60000000000002"/>
    <n v="831.59999999999991"/>
    <d v="2019-12-31T00:00:00"/>
    <n v="100"/>
    <x v="2"/>
    <n v="0.2"/>
    <x v="190"/>
    <x v="192"/>
  </r>
  <r>
    <s v="543S8GVQ05TLB14JQDSV"/>
    <x v="9"/>
    <x v="14"/>
    <n v="1890"/>
    <x v="204"/>
    <n v="75.599999999999994"/>
    <n v="510.3"/>
    <d v="2019-12-31T00:00:00"/>
    <n v="299"/>
    <x v="0"/>
    <n v="0.25"/>
    <x v="2164"/>
    <x v="2249"/>
  </r>
  <r>
    <s v="VERTO63J0B8IBRYYH6FB"/>
    <x v="4"/>
    <x v="18"/>
    <n v="1280"/>
    <x v="213"/>
    <n v="153.6"/>
    <n v="486.4"/>
    <d v="2019-12-31T00:00:00"/>
    <n v="103"/>
    <x v="2"/>
    <n v="0.2"/>
    <x v="2165"/>
    <x v="2250"/>
  </r>
  <r>
    <s v="3R4RU7IHEQ89QAQCZJ9R"/>
    <x v="1"/>
    <x v="2"/>
    <n v="1980"/>
    <x v="87"/>
    <n v="257.39999999999998"/>
    <n v="752.4"/>
    <d v="2019-12-31T00:00:00"/>
    <n v="36"/>
    <x v="3"/>
    <n v="0.04"/>
    <x v="1253"/>
    <x v="1292"/>
  </r>
  <r>
    <s v="ZTK30A6K87DKXRMM1UZL"/>
    <x v="6"/>
    <x v="14"/>
    <n v="360"/>
    <x v="290"/>
    <n v="32.400000000000006"/>
    <n v="93.6"/>
    <d v="2019-12-31T00:00:00"/>
    <n v="31"/>
    <x v="3"/>
    <n v="0.04"/>
    <x v="2166"/>
    <x v="2251"/>
  </r>
  <r>
    <s v="MK09KH7MIM5JJ4YJOUXB"/>
    <x v="2"/>
    <x v="21"/>
    <n v="3360"/>
    <x v="149"/>
    <n v="504"/>
    <n v="1411.2"/>
    <d v="2019-12-31T00:00:00"/>
    <n v="343"/>
    <x v="0"/>
    <n v="0.25"/>
    <x v="2167"/>
    <x v="2252"/>
  </r>
  <r>
    <s v="5JVOSI3PYPA65C8KTFSY"/>
    <x v="8"/>
    <x v="20"/>
    <n v="5376"/>
    <x v="341"/>
    <n v="161.28"/>
    <n v="913.92000000000007"/>
    <d v="2019-12-31T00:00:00"/>
    <n v="281"/>
    <x v="0"/>
    <n v="0.25"/>
    <x v="1021"/>
    <x v="1044"/>
  </r>
  <r>
    <s v="QK80ENO3C0194G14KSY4"/>
    <x v="6"/>
    <x v="19"/>
    <n v="1430"/>
    <x v="325"/>
    <n v="57.199999999999996"/>
    <n v="214.5"/>
    <d v="2019-12-31T00:00:00"/>
    <n v="253"/>
    <x v="0"/>
    <n v="0.25"/>
    <x v="1806"/>
    <x v="1877"/>
  </r>
  <r>
    <s v="JXUDERPYUE5DYFZMNEVE"/>
    <x v="8"/>
    <x v="6"/>
    <n v="1920"/>
    <x v="51"/>
    <n v="153.6"/>
    <n v="537.6"/>
    <d v="2019-12-31T00:00:00"/>
    <n v="338"/>
    <x v="0"/>
    <n v="0.25"/>
    <x v="219"/>
    <x v="1665"/>
  </r>
  <r>
    <s v="LP8X1V7G9MTU26MDNZVZ"/>
    <x v="6"/>
    <x v="5"/>
    <n v="5320"/>
    <x v="328"/>
    <n v="425.6"/>
    <n v="1436.3999999999999"/>
    <d v="2019-12-31T00:00:00"/>
    <n v="140"/>
    <x v="0"/>
    <n v="0.25"/>
    <x v="1047"/>
    <x v="1073"/>
  </r>
  <r>
    <s v="HLWV611HWD3P9Y8LFDVH"/>
    <x v="1"/>
    <x v="1"/>
    <n v="220"/>
    <x v="266"/>
    <n v="17.600000000000001"/>
    <n v="110"/>
    <d v="2019-12-31T00:00:00"/>
    <n v="292"/>
    <x v="0"/>
    <n v="0.25"/>
    <x v="1208"/>
    <x v="1241"/>
  </r>
  <r>
    <s v="LRBIV9C9ZEZFI33C1UU6"/>
    <x v="6"/>
    <x v="20"/>
    <n v="2280"/>
    <x v="210"/>
    <n v="114"/>
    <n v="364.79999999999995"/>
    <d v="2019-12-31T00:00:00"/>
    <n v="28"/>
    <x v="1"/>
    <n v="8.0000000000000002E-3"/>
    <x v="2168"/>
    <x v="2253"/>
  </r>
  <r>
    <s v="C8Q4T8ER8M0HLWTLDASO"/>
    <x v="0"/>
    <x v="9"/>
    <n v="2640"/>
    <x v="300"/>
    <n v="79.2"/>
    <n v="607.20000000000005"/>
    <d v="2019-12-31T00:00:00"/>
    <n v="256"/>
    <x v="0"/>
    <n v="0.25"/>
    <x v="586"/>
    <x v="596"/>
  </r>
  <r>
    <s v="WZ39QU49EI0BK9IKD20Y"/>
    <x v="4"/>
    <x v="13"/>
    <n v="840"/>
    <x v="159"/>
    <n v="151.19999999999999"/>
    <n v="420"/>
    <d v="2019-12-31T00:00:00"/>
    <n v="113"/>
    <x v="2"/>
    <n v="0.2"/>
    <x v="150"/>
    <x v="628"/>
  </r>
  <r>
    <s v="RRZYW7AROK2HPF9NV2DA"/>
    <x v="3"/>
    <x v="11"/>
    <n v="450"/>
    <x v="215"/>
    <n v="27"/>
    <n v="72"/>
    <d v="2019-12-31T00:00:00"/>
    <n v="126"/>
    <x v="0"/>
    <n v="0.25"/>
    <x v="1082"/>
    <x v="1110"/>
  </r>
  <r>
    <s v="U4Z51MA0Z7RQR574BUMT"/>
    <x v="4"/>
    <x v="3"/>
    <n v="6000"/>
    <x v="200"/>
    <n v="900"/>
    <n v="1680"/>
    <d v="2019-12-31T00:00:00"/>
    <n v="132"/>
    <x v="0"/>
    <n v="0.25"/>
    <x v="2169"/>
    <x v="2254"/>
  </r>
  <r>
    <s v="PYYUVT9XIZMNYXNZTVKZ"/>
    <x v="1"/>
    <x v="14"/>
    <n v="2304"/>
    <x v="22"/>
    <n v="460.79999999999995"/>
    <n v="1105.92"/>
    <d v="2019-12-31T00:00:00"/>
    <n v="284"/>
    <x v="0"/>
    <n v="0.25"/>
    <x v="2170"/>
    <x v="2255"/>
  </r>
  <r>
    <s v="OCARXA2IJ8RGZ451A6S1"/>
    <x v="0"/>
    <x v="18"/>
    <n v="3150"/>
    <x v="172"/>
    <n v="63"/>
    <n v="567"/>
    <d v="2019-12-31T00:00:00"/>
    <n v="251"/>
    <x v="0"/>
    <n v="0.25"/>
    <x v="869"/>
    <x v="890"/>
  </r>
  <r>
    <s v="G842S8J4HY1TR0MN3XJ7"/>
    <x v="0"/>
    <x v="17"/>
    <n v="4560"/>
    <x v="270"/>
    <n v="228"/>
    <n v="729.59999999999991"/>
    <d v="2019-12-31T00:00:00"/>
    <n v="237"/>
    <x v="0"/>
    <n v="0.25"/>
    <x v="1334"/>
    <x v="1376"/>
  </r>
  <r>
    <s v="ZRV7ZSHYIPSYO836O42I"/>
    <x v="0"/>
    <x v="8"/>
    <n v="2574.0000000000005"/>
    <x v="25"/>
    <n v="205.92000000000002"/>
    <n v="463.32000000000005"/>
    <d v="2019-12-31T00:00:00"/>
    <n v="198"/>
    <x v="0"/>
    <n v="0.25"/>
    <x v="2171"/>
    <x v="2256"/>
  </r>
  <r>
    <s v="19PM73JE789TNHH9VTF2"/>
    <x v="8"/>
    <x v="14"/>
    <n v="2280"/>
    <x v="268"/>
    <n v="159.60000000000002"/>
    <n v="592.79999999999995"/>
    <d v="2019-12-31T00:00:00"/>
    <n v="278"/>
    <x v="0"/>
    <n v="0.25"/>
    <x v="206"/>
    <x v="208"/>
  </r>
  <r>
    <s v="Z99V3SIHETHP1XH6KRPY"/>
    <x v="4"/>
    <x v="12"/>
    <n v="2280"/>
    <x v="360"/>
    <n v="364.79999999999995"/>
    <n v="1071.5999999999999"/>
    <d v="2019-12-31T00:00:00"/>
    <n v="265"/>
    <x v="0"/>
    <n v="0.25"/>
    <x v="2172"/>
    <x v="2257"/>
  </r>
  <r>
    <s v="BHI40RMXTANF720FR4A1"/>
    <x v="6"/>
    <x v="21"/>
    <n v="3080"/>
    <x v="215"/>
    <n v="308"/>
    <n v="462"/>
    <d v="2019-12-31T00:00:00"/>
    <n v="126"/>
    <x v="0"/>
    <n v="0.25"/>
    <x v="850"/>
    <x v="871"/>
  </r>
  <r>
    <s v="SES4MK02A2P4MOSQQ21V"/>
    <x v="4"/>
    <x v="16"/>
    <n v="405"/>
    <x v="113"/>
    <n v="28.35"/>
    <n v="113.4"/>
    <d v="2019-12-31T00:00:00"/>
    <n v="182"/>
    <x v="0"/>
    <n v="0.25"/>
    <x v="35"/>
    <x v="35"/>
  </r>
  <r>
    <s v="LIT9TUHQTMEWMI2Q0E6M"/>
    <x v="3"/>
    <x v="18"/>
    <n v="330"/>
    <x v="84"/>
    <n v="6.6000000000000005"/>
    <n v="95.7"/>
    <d v="2019-12-31T00:00:00"/>
    <n v="151"/>
    <x v="0"/>
    <n v="0.25"/>
    <x v="2173"/>
    <x v="2258"/>
  </r>
  <r>
    <s v="J8XBKD7O0195D6WYVSPI"/>
    <x v="8"/>
    <x v="1"/>
    <n v="2520"/>
    <x v="286"/>
    <n v="252"/>
    <n v="579.6"/>
    <d v="2019-12-31T00:00:00"/>
    <n v="20"/>
    <x v="1"/>
    <n v="8.0000000000000002E-3"/>
    <x v="2174"/>
    <x v="2259"/>
  </r>
  <r>
    <s v="GFB705Q0QOU9P2AWX9G9"/>
    <x v="2"/>
    <x v="14"/>
    <n v="810"/>
    <x v="93"/>
    <n v="24.3"/>
    <n v="299.7"/>
    <d v="2019-12-31T00:00:00"/>
    <n v="12"/>
    <x v="1"/>
    <n v="8.0000000000000002E-3"/>
    <x v="2175"/>
    <x v="2260"/>
  </r>
  <r>
    <s v="SL5Q9B5S4LH3I2SM4K7G"/>
    <x v="9"/>
    <x v="12"/>
    <n v="2550"/>
    <x v="262"/>
    <n v="229.5"/>
    <n v="612"/>
    <d v="2019-12-31T00:00:00"/>
    <n v="7"/>
    <x v="1"/>
    <n v="8.0000000000000002E-3"/>
    <x v="2176"/>
    <x v="2261"/>
  </r>
  <r>
    <s v="ACEWN4M1XJ899OU6GQUK"/>
    <x v="5"/>
    <x v="1"/>
    <n v="80"/>
    <x v="165"/>
    <n v="5.6000000000000005"/>
    <n v="22.400000000000002"/>
    <d v="2019-12-31T00:00:00"/>
    <n v="183"/>
    <x v="0"/>
    <n v="0.25"/>
    <x v="2177"/>
    <x v="2262"/>
  </r>
  <r>
    <s v="L2D560HATP9SDH8QUM7J"/>
    <x v="3"/>
    <x v="2"/>
    <n v="6720"/>
    <x v="260"/>
    <n v="672"/>
    <n v="1948.8"/>
    <d v="2019-12-31T00:00:00"/>
    <n v="58"/>
    <x v="3"/>
    <n v="0.04"/>
    <x v="2178"/>
    <x v="2263"/>
  </r>
  <r>
    <s v="629U9DYGNUDVHOA1RG45"/>
    <x v="0"/>
    <x v="10"/>
    <n v="1550"/>
    <x v="290"/>
    <n v="93"/>
    <n v="372"/>
    <d v="2019-12-31T00:00:00"/>
    <n v="31"/>
    <x v="3"/>
    <n v="0.04"/>
    <x v="2179"/>
    <x v="2100"/>
  </r>
  <r>
    <s v="4UZGW6LFM4N1GFZ4AXMI"/>
    <x v="8"/>
    <x v="21"/>
    <n v="4620"/>
    <x v="30"/>
    <n v="92.4"/>
    <n v="1108.8"/>
    <d v="2019-12-31T00:00:00"/>
    <n v="220"/>
    <x v="0"/>
    <n v="0.25"/>
    <x v="894"/>
    <x v="918"/>
  </r>
  <r>
    <s v="5UVXWTYP252EZ189ED7C"/>
    <x v="2"/>
    <x v="2"/>
    <n v="2640"/>
    <x v="139"/>
    <n v="26.400000000000002"/>
    <n v="1980"/>
    <d v="2019-12-31T00:00:00"/>
    <n v="332"/>
    <x v="0"/>
    <n v="0.25"/>
    <x v="2180"/>
    <x v="2264"/>
  </r>
  <r>
    <s v="1QQU09AXGJHMWZZ3J0DN"/>
    <x v="9"/>
    <x v="0"/>
    <n v="1240"/>
    <x v="36"/>
    <n v="24.8"/>
    <n v="223.2"/>
    <d v="2019-12-31T00:00:00"/>
    <n v="85"/>
    <x v="4"/>
    <n v="0.15"/>
    <x v="2181"/>
    <x v="2265"/>
  </r>
  <r>
    <s v="JYKNGDRUWKF5T4452VJN"/>
    <x v="9"/>
    <x v="12"/>
    <n v="2170"/>
    <x v="335"/>
    <n v="108.5"/>
    <n v="499.09999999999997"/>
    <d v="2019-12-31T00:00:00"/>
    <n v="249"/>
    <x v="0"/>
    <n v="0.25"/>
    <x v="2182"/>
    <x v="2266"/>
  </r>
  <r>
    <s v="MLLR3295UCTPAHR56KWJ"/>
    <x v="3"/>
    <x v="12"/>
    <n v="3762"/>
    <x v="171"/>
    <n v="112.86"/>
    <n v="978.11999999999989"/>
    <d v="2019-12-31T00:00:00"/>
    <n v="92"/>
    <x v="2"/>
    <n v="0.2"/>
    <x v="2183"/>
    <x v="2267"/>
  </r>
  <r>
    <s v="JZ2G2VUYG4TZXWDZVDAH"/>
    <x v="2"/>
    <x v="4"/>
    <n v="792"/>
    <x v="334"/>
    <n v="166.32000000000002"/>
    <n v="372.24"/>
    <d v="2019-12-31T00:00:00"/>
    <n v="167"/>
    <x v="0"/>
    <n v="0.25"/>
    <x v="2184"/>
    <x v="2268"/>
  </r>
  <r>
    <s v="17LGJMDZWBN4P2MJB07F"/>
    <x v="1"/>
    <x v="16"/>
    <n v="2200"/>
    <x v="320"/>
    <n v="264"/>
    <n v="550"/>
    <d v="2019-12-31T00:00:00"/>
    <n v="68"/>
    <x v="4"/>
    <n v="0.15"/>
    <x v="695"/>
    <x v="2269"/>
  </r>
  <r>
    <s v="E7ZQCKE6A6L1EHSG0J9H"/>
    <x v="0"/>
    <x v="9"/>
    <n v="660"/>
    <x v="9"/>
    <n v="59.400000000000006"/>
    <n v="118.80000000000001"/>
    <d v="2019-12-31T00:00:00"/>
    <n v="166"/>
    <x v="0"/>
    <n v="0.25"/>
    <x v="139"/>
    <x v="141"/>
  </r>
  <r>
    <s v="JT6V8URGKD32HNZLP61Z"/>
    <x v="6"/>
    <x v="8"/>
    <n v="1760"/>
    <x v="202"/>
    <n v="70.400000000000006"/>
    <n v="492.8"/>
    <d v="2019-12-31T00:00:00"/>
    <n v="170"/>
    <x v="0"/>
    <n v="0.25"/>
    <x v="2050"/>
    <x v="451"/>
  </r>
  <r>
    <s v="M412BLU2BGYY8UETV4QN"/>
    <x v="1"/>
    <x v="22"/>
    <n v="3740"/>
    <x v="69"/>
    <n v="74.800000000000011"/>
    <n v="1870"/>
    <d v="2019-12-31T00:00:00"/>
    <n v="318"/>
    <x v="0"/>
    <n v="0.25"/>
    <x v="2185"/>
    <x v="2270"/>
  </r>
  <r>
    <s v="QTIZXUSUAD7H5XO4SW8W"/>
    <x v="3"/>
    <x v="2"/>
    <n v="3230"/>
    <x v="68"/>
    <n v="290.7"/>
    <n v="678.3"/>
    <d v="2019-12-31T00:00:00"/>
    <n v="138"/>
    <x v="0"/>
    <n v="0.25"/>
    <x v="2186"/>
    <x v="2271"/>
  </r>
  <r>
    <s v="8W448SLSU1AC3VBJ2EQ1"/>
    <x v="4"/>
    <x v="11"/>
    <n v="2400"/>
    <x v="77"/>
    <n v="216"/>
    <n v="1080"/>
    <d v="2019-12-31T00:00:00"/>
    <n v="130"/>
    <x v="0"/>
    <n v="0.25"/>
    <x v="438"/>
    <x v="442"/>
  </r>
  <r>
    <s v="12QG3XPP27HQCHWDVO17"/>
    <x v="2"/>
    <x v="4"/>
    <n v="240"/>
    <x v="239"/>
    <n v="28.799999999999997"/>
    <n v="175.2"/>
    <d v="2019-12-31T00:00:00"/>
    <n v="315"/>
    <x v="0"/>
    <n v="0.25"/>
    <x v="2187"/>
    <x v="2272"/>
  </r>
  <r>
    <s v="FCX521DLQIHV56TEO5VV"/>
    <x v="4"/>
    <x v="3"/>
    <n v="560"/>
    <x v="265"/>
    <n v="22.400000000000002"/>
    <n v="224"/>
    <d v="2019-12-31T00:00:00"/>
    <n v="75"/>
    <x v="4"/>
    <n v="0.15"/>
    <x v="1049"/>
    <x v="1075"/>
  </r>
  <r>
    <s v="STSLQDE57PPU6MQSA0VC"/>
    <x v="3"/>
    <x v="10"/>
    <n v="750"/>
    <x v="76"/>
    <n v="37.5"/>
    <n v="180"/>
    <d v="2019-12-31T00:00:00"/>
    <n v="334"/>
    <x v="0"/>
    <n v="0.25"/>
    <x v="1736"/>
    <x v="1801"/>
  </r>
  <r>
    <s v="CO0U7B3Z7J6CZMI5JBOZ"/>
    <x v="9"/>
    <x v="20"/>
    <n v="2160"/>
    <x v="334"/>
    <n v="64.800000000000011"/>
    <n v="496.8"/>
    <d v="2019-12-31T00:00:00"/>
    <n v="167"/>
    <x v="0"/>
    <n v="0.25"/>
    <x v="2188"/>
    <x v="2273"/>
  </r>
  <r>
    <s v="ITS1ZK3LD40JZG4SQI2B"/>
    <x v="1"/>
    <x v="21"/>
    <n v="2250"/>
    <x v="352"/>
    <n v="360"/>
    <n v="742.5"/>
    <d v="2019-12-31T00:00:00"/>
    <n v="288"/>
    <x v="0"/>
    <n v="0.25"/>
    <x v="2189"/>
    <x v="2274"/>
  </r>
  <r>
    <s v="05II6Z7NQP6COTV7T8QZ"/>
    <x v="6"/>
    <x v="15"/>
    <n v="3240"/>
    <x v="324"/>
    <n v="259.20000000000005"/>
    <n v="777.6"/>
    <d v="2019-12-31T00:00:00"/>
    <n v="248"/>
    <x v="0"/>
    <n v="0.25"/>
    <x v="196"/>
    <x v="198"/>
  </r>
  <r>
    <s v="TF6SZ6ECSTLN8HOAJSLW"/>
    <x v="4"/>
    <x v="3"/>
    <n v="2640"/>
    <x v="42"/>
    <n v="132"/>
    <n v="1029.5999999999999"/>
    <d v="2019-12-31T00:00:00"/>
    <n v="38"/>
    <x v="3"/>
    <n v="0.04"/>
    <x v="2190"/>
    <x v="2275"/>
  </r>
  <r>
    <s v="MFT6AM9LXACBS7PCP7ST"/>
    <x v="2"/>
    <x v="21"/>
    <n v="1536.0000000000002"/>
    <x v="151"/>
    <n v="353.28000000000003"/>
    <n v="506.88000000000011"/>
    <d v="2019-12-31T00:00:00"/>
    <n v="255"/>
    <x v="0"/>
    <n v="0.25"/>
    <x v="2191"/>
    <x v="2276"/>
  </r>
  <r>
    <s v="XVLPFB7WAG43G60CMOJ4"/>
    <x v="9"/>
    <x v="9"/>
    <n v="2550"/>
    <x v="281"/>
    <n v="153"/>
    <n v="765"/>
    <d v="2019-12-31T00:00:00"/>
    <n v="11"/>
    <x v="1"/>
    <n v="8.0000000000000002E-3"/>
    <x v="2192"/>
    <x v="2277"/>
  </r>
  <r>
    <s v="VI9CGAYXTKS2MPJ8HVB2"/>
    <x v="5"/>
    <x v="14"/>
    <n v="96.000000000000014"/>
    <x v="53"/>
    <n v="1.9200000000000004"/>
    <n v="18.240000000000002"/>
    <d v="2019-12-31T00:00:00"/>
    <n v="339"/>
    <x v="0"/>
    <n v="0.25"/>
    <x v="2193"/>
    <x v="2278"/>
  </r>
  <r>
    <s v="MU78C0PZ3I9OJ2DBDZ08"/>
    <x v="8"/>
    <x v="11"/>
    <n v="837"/>
    <x v="21"/>
    <n v="41.849999999999994"/>
    <n v="192.51000000000002"/>
    <d v="2019-12-31T00:00:00"/>
    <n v="353"/>
    <x v="0"/>
    <n v="0.25"/>
    <x v="2194"/>
    <x v="2279"/>
  </r>
  <r>
    <s v="GVC0THH45T8238O133A9"/>
    <x v="9"/>
    <x v="6"/>
    <n v="240"/>
    <x v="244"/>
    <n v="14.399999999999999"/>
    <n v="67.2"/>
    <d v="2019-12-31T00:00:00"/>
    <n v="225"/>
    <x v="0"/>
    <n v="0.25"/>
    <x v="596"/>
    <x v="607"/>
  </r>
  <r>
    <s v="Q2JE3N5W4VATP5YU7JJ8"/>
    <x v="9"/>
    <x v="20"/>
    <n v="1680"/>
    <x v="355"/>
    <n v="100.8"/>
    <n v="504"/>
    <d v="2019-12-31T00:00:00"/>
    <n v="279"/>
    <x v="0"/>
    <n v="0.25"/>
    <x v="1035"/>
    <x v="1060"/>
  </r>
  <r>
    <s v="YO0LFTO99WQZ0QSTMPUB"/>
    <x v="2"/>
    <x v="2"/>
    <n v="1900"/>
    <x v="146"/>
    <n v="513"/>
    <n v="1729"/>
    <d v="2019-12-31T00:00:00"/>
    <n v="21"/>
    <x v="1"/>
    <n v="8.0000000000000002E-3"/>
    <x v="2195"/>
    <x v="2280"/>
  </r>
  <r>
    <s v="0YY8E3P6WJQ03SEISNTH"/>
    <x v="4"/>
    <x v="22"/>
    <n v="990"/>
    <x v="324"/>
    <n v="89.1"/>
    <n v="495"/>
    <d v="2019-12-31T00:00:00"/>
    <n v="248"/>
    <x v="0"/>
    <n v="0.25"/>
    <x v="322"/>
    <x v="325"/>
  </r>
  <r>
    <s v="UZJUOF51LTPWMXQ2C1PY"/>
    <x v="5"/>
    <x v="21"/>
    <n v="1920"/>
    <x v="198"/>
    <n v="134.4"/>
    <n v="460.79999999999995"/>
    <d v="2019-12-31T00:00:00"/>
    <n v="72"/>
    <x v="4"/>
    <n v="0.15"/>
    <x v="1290"/>
    <x v="1331"/>
  </r>
  <r>
    <s v="DC0YXYEAT20UM6ZFEPNJ"/>
    <x v="5"/>
    <x v="20"/>
    <n v="1540"/>
    <x v="271"/>
    <n v="107.8"/>
    <n v="261.8"/>
    <d v="2019-12-31T00:00:00"/>
    <n v="300"/>
    <x v="0"/>
    <n v="0.25"/>
    <x v="2196"/>
    <x v="2281"/>
  </r>
  <r>
    <s v="AP14HVOGFL4IJHMJVRHR"/>
    <x v="5"/>
    <x v="21"/>
    <n v="1440"/>
    <x v="62"/>
    <n v="100.8"/>
    <n v="316.8"/>
    <d v="2019-12-31T00:00:00"/>
    <n v="235"/>
    <x v="0"/>
    <n v="0.25"/>
    <x v="232"/>
    <x v="234"/>
  </r>
  <r>
    <s v="SRP2ZRQMXC1EX2MYUF2Q"/>
    <x v="2"/>
    <x v="4"/>
    <n v="880"/>
    <x v="164"/>
    <n v="17.600000000000001"/>
    <n v="721.59999999999991"/>
    <d v="2019-12-31T00:00:00"/>
    <n v="66"/>
    <x v="4"/>
    <n v="0.15"/>
    <x v="2197"/>
    <x v="2282"/>
  </r>
  <r>
    <s v="DGWB3OCWJY6SEIYC1H4X"/>
    <x v="6"/>
    <x v="8"/>
    <n v="1430"/>
    <x v="36"/>
    <n v="85.8"/>
    <n v="328.9"/>
    <d v="2019-12-31T00:00:00"/>
    <n v="85"/>
    <x v="4"/>
    <n v="0.15"/>
    <x v="2198"/>
    <x v="2283"/>
  </r>
  <r>
    <s v="I923LEZK0BE0WEBTQW2D"/>
    <x v="3"/>
    <x v="2"/>
    <n v="90"/>
    <x v="94"/>
    <n v="3.5999999999999996"/>
    <n v="25.2"/>
    <d v="2019-12-31T00:00:00"/>
    <n v="115"/>
    <x v="2"/>
    <n v="0.2"/>
    <x v="2199"/>
    <x v="2284"/>
  </r>
  <r>
    <s v="EDVMJKOMTYYT1V6T8H9C"/>
    <x v="1"/>
    <x v="3"/>
    <n v="3600"/>
    <x v="204"/>
    <n v="144"/>
    <n v="936"/>
    <d v="2019-12-31T00:00:00"/>
    <n v="299"/>
    <x v="0"/>
    <n v="0.25"/>
    <x v="205"/>
    <x v="207"/>
  </r>
  <r>
    <s v="JMSRI4MJAK1J24V6G2UB"/>
    <x v="3"/>
    <x v="8"/>
    <n v="900"/>
    <x v="270"/>
    <n v="54"/>
    <n v="162"/>
    <d v="2019-12-31T00:00:00"/>
    <n v="237"/>
    <x v="0"/>
    <n v="0.25"/>
    <x v="293"/>
    <x v="296"/>
  </r>
  <r>
    <s v="7DF7UJ4ZIFS1FUQ2U0G1"/>
    <x v="7"/>
    <x v="19"/>
    <n v="120"/>
    <x v="205"/>
    <n v="18"/>
    <n v="42"/>
    <d v="2019-12-31T00:00:00"/>
    <n v="180"/>
    <x v="0"/>
    <n v="0.25"/>
    <x v="2200"/>
    <x v="2285"/>
  </r>
  <r>
    <s v="IDX9ZRANRFE1CB9DJNKH"/>
    <x v="6"/>
    <x v="15"/>
    <n v="1984"/>
    <x v="75"/>
    <n v="198.4"/>
    <n v="575.36"/>
    <d v="2019-12-31T00:00:00"/>
    <n v="356"/>
    <x v="0"/>
    <n v="0.25"/>
    <x v="2201"/>
    <x v="2286"/>
  </r>
  <r>
    <s v="S58IM944L1E9VP0IYVSU"/>
    <x v="4"/>
    <x v="11"/>
    <n v="1760"/>
    <x v="99"/>
    <n v="52.800000000000004"/>
    <n v="792"/>
    <d v="2019-12-31T00:00:00"/>
    <n v="192"/>
    <x v="0"/>
    <n v="0.25"/>
    <x v="184"/>
    <x v="186"/>
  </r>
  <r>
    <s v="Q0DZ2JHPBDVJIP7ORCH5"/>
    <x v="0"/>
    <x v="11"/>
    <n v="1900"/>
    <x v="226"/>
    <n v="133"/>
    <n v="399"/>
    <d v="2019-12-31T00:00:00"/>
    <n v="134"/>
    <x v="0"/>
    <n v="0.25"/>
    <x v="1009"/>
    <x v="1031"/>
  </r>
  <r>
    <s v="5D0RGM9ULSSN825VIJQN"/>
    <x v="5"/>
    <x v="7"/>
    <n v="2100"/>
    <x v="328"/>
    <n v="42"/>
    <n v="336"/>
    <d v="2019-12-31T00:00:00"/>
    <n v="140"/>
    <x v="0"/>
    <n v="0.25"/>
    <x v="150"/>
    <x v="152"/>
  </r>
  <r>
    <s v="AOJPDZST7IAOTKMD8MW8"/>
    <x v="3"/>
    <x v="19"/>
    <n v="3360"/>
    <x v="279"/>
    <n v="100.8"/>
    <n v="940.8"/>
    <d v="2019-12-31T00:00:00"/>
    <n v="42"/>
    <x v="3"/>
    <n v="0.04"/>
    <x v="2202"/>
    <x v="2287"/>
  </r>
  <r>
    <s v="PL2WAN2T8SRI4VPG13NG"/>
    <x v="2"/>
    <x v="3"/>
    <n v="2850"/>
    <x v="254"/>
    <n v="769.5"/>
    <n v="969"/>
    <d v="2019-12-31T00:00:00"/>
    <n v="137"/>
    <x v="0"/>
    <n v="0.25"/>
    <x v="2203"/>
    <x v="2288"/>
  </r>
  <r>
    <s v="E9HZEHIH9XTFJL3GT2CP"/>
    <x v="4"/>
    <x v="4"/>
    <n v="2760"/>
    <x v="266"/>
    <n v="441.59999999999997"/>
    <n v="1214.4000000000001"/>
    <d v="2019-12-31T00:00:00"/>
    <n v="292"/>
    <x v="0"/>
    <n v="0.25"/>
    <x v="2204"/>
    <x v="2289"/>
  </r>
  <r>
    <s v="YPI5PPXW7I9RTBBLWV5K"/>
    <x v="5"/>
    <x v="10"/>
    <n v="4840"/>
    <x v="62"/>
    <n v="193.6"/>
    <n v="1016.4"/>
    <d v="2019-12-31T00:00:00"/>
    <n v="235"/>
    <x v="0"/>
    <n v="0.25"/>
    <x v="1381"/>
    <x v="1425"/>
  </r>
  <r>
    <s v="YVY3KAM070AR0FJYTPSL"/>
    <x v="1"/>
    <x v="15"/>
    <n v="4400"/>
    <x v="39"/>
    <n v="88"/>
    <n v="1320"/>
    <d v="2019-12-31T00:00:00"/>
    <n v="236"/>
    <x v="0"/>
    <n v="0.25"/>
    <x v="62"/>
    <x v="63"/>
  </r>
  <r>
    <s v="2EJNP9RVW665OZUK24EA"/>
    <x v="1"/>
    <x v="8"/>
    <n v="7440"/>
    <x v="101"/>
    <n v="74.400000000000006"/>
    <n v="3273.6000000000004"/>
    <d v="2019-12-31T00:00:00"/>
    <n v="112"/>
    <x v="2"/>
    <n v="0.2"/>
    <x v="2205"/>
    <x v="2290"/>
  </r>
  <r>
    <s v="ZHY0TVSM36CYQVGEFU0V"/>
    <x v="3"/>
    <x v="18"/>
    <n v="2178"/>
    <x v="78"/>
    <n v="21.78"/>
    <n v="544.5"/>
    <d v="2019-12-31T00:00:00"/>
    <n v="319"/>
    <x v="0"/>
    <n v="0.25"/>
    <x v="2206"/>
    <x v="2291"/>
  </r>
  <r>
    <s v="BT4LBGOEQKDAP3WKNWEY"/>
    <x v="6"/>
    <x v="19"/>
    <n v="5280"/>
    <x v="16"/>
    <n v="369.6"/>
    <n v="1372.8"/>
    <d v="2019-12-31T00:00:00"/>
    <n v="241"/>
    <x v="0"/>
    <n v="0.25"/>
    <x v="1306"/>
    <x v="1287"/>
  </r>
  <r>
    <s v="T0U7Y3D5NAEFQOOUEHF4"/>
    <x v="9"/>
    <x v="13"/>
    <n v="2112"/>
    <x v="43"/>
    <n v="168.96"/>
    <n v="443.52000000000004"/>
    <d v="2019-12-31T00:00:00"/>
    <n v="162"/>
    <x v="0"/>
    <n v="0.25"/>
    <x v="1808"/>
    <x v="2292"/>
  </r>
  <r>
    <s v="CLYN1SJTRYMXWHT9EDCA"/>
    <x v="9"/>
    <x v="10"/>
    <n v="3120"/>
    <x v="342"/>
    <n v="156"/>
    <n v="499.20000000000005"/>
    <d v="2019-12-31T00:00:00"/>
    <n v="131"/>
    <x v="0"/>
    <n v="0.25"/>
    <x v="469"/>
    <x v="473"/>
  </r>
  <r>
    <s v="3AZVYF8Q8EYU1HEVJWBT"/>
    <x v="5"/>
    <x v="21"/>
    <n v="2790"/>
    <x v="362"/>
    <n v="195.3"/>
    <n v="781.2"/>
    <d v="2019-12-31T00:00:00"/>
    <n v="361"/>
    <x v="0"/>
    <n v="0.25"/>
    <x v="1133"/>
    <x v="1162"/>
  </r>
  <r>
    <s v="VCRIU7UK043TZ8BYS2DB"/>
    <x v="5"/>
    <x v="21"/>
    <n v="1728"/>
    <x v="178"/>
    <n v="138.24"/>
    <n v="466.56000000000006"/>
    <d v="2019-12-31T00:00:00"/>
    <n v="145"/>
    <x v="0"/>
    <n v="0.25"/>
    <x v="2207"/>
    <x v="2293"/>
  </r>
  <r>
    <s v="IJN3VZEDVH0HW7X7D48D"/>
    <x v="1"/>
    <x v="20"/>
    <n v="2250"/>
    <x v="123"/>
    <n v="315"/>
    <n v="720"/>
    <d v="2019-12-31T00:00:00"/>
    <n v="314"/>
    <x v="0"/>
    <n v="0.25"/>
    <x v="1842"/>
    <x v="1916"/>
  </r>
  <r>
    <s v="8AV1292WQTXI8DS4FZ7G"/>
    <x v="0"/>
    <x v="18"/>
    <n v="1080"/>
    <x v="193"/>
    <n v="43.2"/>
    <n v="216"/>
    <d v="2019-12-31T00:00:00"/>
    <n v="25"/>
    <x v="1"/>
    <n v="8.0000000000000002E-3"/>
    <x v="1974"/>
    <x v="2048"/>
  </r>
  <r>
    <s v="5M2B21DRFX5XXA9R1SQC"/>
    <x v="1"/>
    <x v="5"/>
    <n v="1053"/>
    <x v="364"/>
    <n v="73.710000000000008"/>
    <n v="305.37"/>
    <d v="2019-12-31T00:00:00"/>
    <n v="230"/>
    <x v="0"/>
    <n v="0.25"/>
    <x v="2208"/>
    <x v="2294"/>
  </r>
  <r>
    <s v="4N3YNU53Y50XY3NTPZ7O"/>
    <x v="0"/>
    <x v="21"/>
    <n v="4620"/>
    <x v="194"/>
    <n v="184.8"/>
    <n v="1155"/>
    <d v="2019-12-31T00:00:00"/>
    <n v="37"/>
    <x v="3"/>
    <n v="0.04"/>
    <x v="826"/>
    <x v="845"/>
  </r>
  <r>
    <s v="BVSLA3ICD6G4P0ZZDE68"/>
    <x v="4"/>
    <x v="13"/>
    <n v="1200"/>
    <x v="313"/>
    <n v="168"/>
    <n v="552"/>
    <d v="2019-12-31T00:00:00"/>
    <n v="64"/>
    <x v="4"/>
    <n v="0.15"/>
    <x v="297"/>
    <x v="485"/>
  </r>
  <r>
    <s v="HS40Z6MYCTINBTRADDQM"/>
    <x v="5"/>
    <x v="16"/>
    <n v="405"/>
    <x v="294"/>
    <n v="24.3"/>
    <n v="76.95"/>
    <d v="2019-12-31T00:00:00"/>
    <n v="304"/>
    <x v="0"/>
    <n v="0.25"/>
    <x v="2209"/>
    <x v="2295"/>
  </r>
  <r>
    <s v="LZJT83NUBK1GHU3NLBWW"/>
    <x v="3"/>
    <x v="17"/>
    <n v="80"/>
    <x v="317"/>
    <n v="7.1999999999999993"/>
    <n v="16.8"/>
    <d v="2019-12-31T00:00:00"/>
    <n v="142"/>
    <x v="0"/>
    <n v="0.25"/>
    <x v="1952"/>
    <x v="2296"/>
  </r>
  <r>
    <s v="0CYGE68OZ1GLXWSL6Q3Y"/>
    <x v="8"/>
    <x v="15"/>
    <n v="1900"/>
    <x v="104"/>
    <n v="57"/>
    <n v="437"/>
    <d v="2019-12-31T00:00:00"/>
    <n v="340"/>
    <x v="0"/>
    <n v="0.25"/>
    <x v="1427"/>
    <x v="1470"/>
  </r>
  <r>
    <s v="18H6TZNNS1UQDKMLCUWF"/>
    <x v="9"/>
    <x v="21"/>
    <n v="2750"/>
    <x v="315"/>
    <n v="220"/>
    <n v="605"/>
    <d v="2019-12-31T00:00:00"/>
    <n v="106"/>
    <x v="2"/>
    <n v="0.2"/>
    <x v="1700"/>
    <x v="2297"/>
  </r>
  <r>
    <s v="BJKVKYA2ELTY9Z4GAL7K"/>
    <x v="3"/>
    <x v="1"/>
    <n v="4800"/>
    <x v="170"/>
    <n v="192"/>
    <n v="864"/>
    <d v="2019-12-31T00:00:00"/>
    <n v="231"/>
    <x v="0"/>
    <n v="0.25"/>
    <x v="721"/>
    <x v="736"/>
  </r>
  <r>
    <s v="70LUJB6ZUV7IYPOWB81D"/>
    <x v="0"/>
    <x v="20"/>
    <n v="2700"/>
    <x v="201"/>
    <n v="243"/>
    <n v="756"/>
    <d v="2019-12-31T00:00:00"/>
    <n v="57"/>
    <x v="3"/>
    <n v="0.04"/>
    <x v="713"/>
    <x v="727"/>
  </r>
  <r>
    <s v="EF1S3LH428OV54IZ01M4"/>
    <x v="8"/>
    <x v="9"/>
    <n v="3840"/>
    <x v="248"/>
    <n v="307.2"/>
    <n v="921.59999999999991"/>
    <d v="2019-12-31T00:00:00"/>
    <n v="40"/>
    <x v="3"/>
    <n v="0.04"/>
    <x v="2210"/>
    <x v="2298"/>
  </r>
  <r>
    <s v="KPLFAAFKYD67GTKK2GPO"/>
    <x v="8"/>
    <x v="21"/>
    <n v="1900"/>
    <x v="325"/>
    <n v="57"/>
    <n v="380"/>
    <d v="2019-12-31T00:00:00"/>
    <n v="253"/>
    <x v="0"/>
    <n v="0.25"/>
    <x v="274"/>
    <x v="276"/>
  </r>
  <r>
    <s v="RNINTK5XB7E8HTPFCSB1"/>
    <x v="4"/>
    <x v="20"/>
    <n v="600"/>
    <x v="128"/>
    <n v="102"/>
    <n v="234"/>
    <d v="2019-12-31T00:00:00"/>
    <n v="71"/>
    <x v="4"/>
    <n v="0.15"/>
    <x v="2211"/>
    <x v="2299"/>
  </r>
  <r>
    <s v="3VIOOBYEXKWF7S23RHP9"/>
    <x v="5"/>
    <x v="0"/>
    <n v="1620"/>
    <x v="341"/>
    <n v="48.6"/>
    <n v="372.59999999999997"/>
    <d v="2019-12-31T00:00:00"/>
    <n v="281"/>
    <x v="0"/>
    <n v="0.25"/>
    <x v="2212"/>
    <x v="2300"/>
  </r>
  <r>
    <s v="N5RYYZV5QNEMANRZZ497"/>
    <x v="8"/>
    <x v="6"/>
    <n v="1800"/>
    <x v="10"/>
    <n v="72"/>
    <n v="270"/>
    <d v="2019-12-31T00:00:00"/>
    <n v="116"/>
    <x v="2"/>
    <n v="0.2"/>
    <x v="432"/>
    <x v="356"/>
  </r>
  <r>
    <s v="DMIS91NBLBLRXGPRPQB2"/>
    <x v="0"/>
    <x v="16"/>
    <n v="90"/>
    <x v="98"/>
    <n v="9"/>
    <n v="18.899999999999999"/>
    <d v="2019-12-31T00:00:00"/>
    <n v="257"/>
    <x v="0"/>
    <n v="0.25"/>
    <x v="1561"/>
    <x v="1613"/>
  </r>
  <r>
    <s v="7XHTX4B4RDG239J95OY7"/>
    <x v="5"/>
    <x v="15"/>
    <n v="1240"/>
    <x v="25"/>
    <n v="62"/>
    <n v="322.40000000000003"/>
    <d v="2019-12-31T00:00:00"/>
    <n v="198"/>
    <x v="0"/>
    <n v="0.25"/>
    <x v="1335"/>
    <x v="1377"/>
  </r>
  <r>
    <s v="5CTUD7189DX496O0ZCWB"/>
    <x v="4"/>
    <x v="22"/>
    <n v="135"/>
    <x v="204"/>
    <n v="10.8"/>
    <n v="49.95"/>
    <d v="2019-12-31T00:00:00"/>
    <n v="299"/>
    <x v="0"/>
    <n v="0.25"/>
    <x v="2213"/>
    <x v="2301"/>
  </r>
  <r>
    <s v="TX5PT76HK1DVF2LOYJX9"/>
    <x v="7"/>
    <x v="9"/>
    <n v="960"/>
    <x v="345"/>
    <n v="9.6"/>
    <n v="393.6"/>
    <d v="2019-12-31T00:00:00"/>
    <n v="54"/>
    <x v="3"/>
    <n v="0.04"/>
    <x v="2214"/>
    <x v="2302"/>
  </r>
  <r>
    <s v="IZIXU3U96C1VLBEO5J0V"/>
    <x v="5"/>
    <x v="1"/>
    <n v="1650"/>
    <x v="40"/>
    <n v="16.5"/>
    <n v="247.5"/>
    <d v="2019-12-31T00:00:00"/>
    <n v="269"/>
    <x v="0"/>
    <n v="0.25"/>
    <x v="1802"/>
    <x v="1873"/>
  </r>
  <r>
    <s v="PBK9T43B1SZ2BAXMSZ3B"/>
    <x v="8"/>
    <x v="4"/>
    <n v="3105"/>
    <x v="256"/>
    <n v="62.1"/>
    <n v="838.34999999999991"/>
    <d v="2019-12-31T00:00:00"/>
    <n v="80"/>
    <x v="4"/>
    <n v="0.15"/>
    <x v="2215"/>
    <x v="2303"/>
  </r>
  <r>
    <s v="EPBZUQ7ZT0XD5SOXN0YR"/>
    <x v="1"/>
    <x v="17"/>
    <n v="480"/>
    <x v="176"/>
    <n v="76.8"/>
    <n v="216"/>
    <d v="2019-12-31T00:00:00"/>
    <n v="270"/>
    <x v="0"/>
    <n v="0.25"/>
    <x v="432"/>
    <x v="436"/>
  </r>
  <r>
    <s v="4J2T90G1CKWKHBL8AZDW"/>
    <x v="2"/>
    <x v="20"/>
    <n v="570"/>
    <x v="117"/>
    <n v="17.100000000000001"/>
    <n v="478.8"/>
    <d v="2019-12-31T00:00:00"/>
    <n v="226"/>
    <x v="0"/>
    <n v="0.25"/>
    <x v="1385"/>
    <x v="1428"/>
  </r>
  <r>
    <s v="7S1P6I9P5Y5JB9695KPQ"/>
    <x v="6"/>
    <x v="5"/>
    <n v="720"/>
    <x v="98"/>
    <n v="50.4"/>
    <n v="108"/>
    <d v="2019-12-31T00:00:00"/>
    <n v="257"/>
    <x v="0"/>
    <n v="0.25"/>
    <x v="87"/>
    <x v="88"/>
  </r>
  <r>
    <s v="GF1SNH2OC1KVLWR133I7"/>
    <x v="5"/>
    <x v="21"/>
    <n v="770"/>
    <x v="236"/>
    <n v="38.5"/>
    <n v="207.89999999999998"/>
    <d v="2019-12-31T00:00:00"/>
    <n v="181"/>
    <x v="0"/>
    <n v="0.25"/>
    <x v="1104"/>
    <x v="1133"/>
  </r>
  <r>
    <s v="6MR162FZ4FO5DRCZWI17"/>
    <x v="7"/>
    <x v="1"/>
    <n v="1320"/>
    <x v="122"/>
    <n v="237.60000000000002"/>
    <n v="409.20000000000005"/>
    <d v="2019-12-31T00:00:00"/>
    <n v="74"/>
    <x v="4"/>
    <n v="0.15"/>
    <x v="2216"/>
    <x v="2304"/>
  </r>
  <r>
    <s v="TWKNPCF82G7ILATARHEM"/>
    <x v="9"/>
    <x v="16"/>
    <n v="1680"/>
    <x v="218"/>
    <n v="33.6"/>
    <n v="420"/>
    <d v="2019-12-31T00:00:00"/>
    <n v="119"/>
    <x v="2"/>
    <n v="0.2"/>
    <x v="150"/>
    <x v="628"/>
  </r>
  <r>
    <s v="7MWP75E17LH0CDP6DGQZ"/>
    <x v="8"/>
    <x v="21"/>
    <n v="5760"/>
    <x v="158"/>
    <n v="460.79999999999995"/>
    <n v="1267.2"/>
    <d v="2019-12-31T00:00:00"/>
    <n v="96"/>
    <x v="2"/>
    <n v="0.2"/>
    <x v="1946"/>
    <x v="2021"/>
  </r>
  <r>
    <s v="2YHNRHJP51MKAMANYH60"/>
    <x v="2"/>
    <x v="18"/>
    <n v="4030"/>
    <x v="139"/>
    <n v="120.9"/>
    <n v="1974.7"/>
    <d v="2019-12-31T00:00:00"/>
    <n v="332"/>
    <x v="0"/>
    <n v="0.25"/>
    <x v="2217"/>
    <x v="2305"/>
  </r>
  <r>
    <s v="UVQI9W33D0OMY4NF2GOV"/>
    <x v="6"/>
    <x v="9"/>
    <n v="2700"/>
    <x v="166"/>
    <n v="162"/>
    <n v="810"/>
    <d v="2019-12-31T00:00:00"/>
    <n v="357"/>
    <x v="0"/>
    <n v="0.25"/>
    <x v="425"/>
    <x v="429"/>
  </r>
  <r>
    <s v="2KUF1RFJFYJZK83R4IKF"/>
    <x v="5"/>
    <x v="6"/>
    <n v="2400"/>
    <x v="360"/>
    <n v="168"/>
    <n v="720"/>
    <d v="2019-12-31T00:00:00"/>
    <n v="265"/>
    <x v="0"/>
    <n v="0.25"/>
    <x v="1842"/>
    <x v="1916"/>
  </r>
  <r>
    <s v="R0XXCHM8V1H5VSBV285O"/>
    <x v="7"/>
    <x v="12"/>
    <n v="5060"/>
    <x v="271"/>
    <n v="708.40000000000009"/>
    <n v="1366.2"/>
    <d v="2019-12-31T00:00:00"/>
    <n v="300"/>
    <x v="0"/>
    <n v="0.25"/>
    <x v="2218"/>
    <x v="2306"/>
  </r>
  <r>
    <s v="Y24NEWKNXY4FQAKWIO9T"/>
    <x v="8"/>
    <x v="22"/>
    <n v="4650"/>
    <x v="84"/>
    <n v="139.5"/>
    <n v="930"/>
    <d v="2019-12-31T00:00:00"/>
    <n v="151"/>
    <x v="0"/>
    <n v="0.25"/>
    <x v="416"/>
    <x v="420"/>
  </r>
  <r>
    <s v="JW2TOFSV29FR1SXS9YL2"/>
    <x v="9"/>
    <x v="19"/>
    <n v="6440"/>
    <x v="205"/>
    <n v="515.20000000000005"/>
    <n v="1545.6"/>
    <d v="2019-12-31T00:00:00"/>
    <n v="180"/>
    <x v="0"/>
    <n v="0.25"/>
    <x v="2219"/>
    <x v="2307"/>
  </r>
  <r>
    <s v="Y3CP4HRZKJVV9E52UPGS"/>
    <x v="4"/>
    <x v="21"/>
    <n v="3808"/>
    <x v="291"/>
    <n v="304.64000000000004"/>
    <n v="990.08000000000015"/>
    <d v="2019-12-31T00:00:00"/>
    <n v="327"/>
    <x v="0"/>
    <n v="0.25"/>
    <x v="2220"/>
    <x v="2308"/>
  </r>
  <r>
    <s v="VOPOOIM38POQQLSP3JX1"/>
    <x v="4"/>
    <x v="13"/>
    <n v="160"/>
    <x v="91"/>
    <n v="24"/>
    <n v="49.6"/>
    <d v="2019-12-31T00:00:00"/>
    <n v="245"/>
    <x v="0"/>
    <n v="0.25"/>
    <x v="2099"/>
    <x v="2309"/>
  </r>
  <r>
    <s v="HPJWSESQF959S2FN1GZ5"/>
    <x v="9"/>
    <x v="9"/>
    <n v="1500"/>
    <x v="268"/>
    <n v="90"/>
    <n v="450"/>
    <d v="2019-12-31T00:00:00"/>
    <n v="278"/>
    <x v="0"/>
    <n v="0.25"/>
    <x v="509"/>
    <x v="516"/>
  </r>
  <r>
    <s v="BU74ISCDQ5IRVDY5SW3T"/>
    <x v="6"/>
    <x v="6"/>
    <n v="2160"/>
    <x v="236"/>
    <n v="64.800000000000011"/>
    <n v="626.4"/>
    <d v="2019-12-31T00:00:00"/>
    <n v="181"/>
    <x v="0"/>
    <n v="0.25"/>
    <x v="1515"/>
    <x v="1566"/>
  </r>
  <r>
    <s v="TGJHYID123YV06VCS9LF"/>
    <x v="3"/>
    <x v="3"/>
    <n v="760"/>
    <x v="299"/>
    <n v="53.2"/>
    <n v="129.19999999999999"/>
    <d v="2019-12-31T00:00:00"/>
    <n v="277"/>
    <x v="0"/>
    <n v="0.25"/>
    <x v="2221"/>
    <x v="2310"/>
  </r>
  <r>
    <s v="P4MIWPGI9JWBIIDOMK9Z"/>
    <x v="7"/>
    <x v="16"/>
    <n v="5040"/>
    <x v="87"/>
    <n v="403.2"/>
    <n v="1461.6"/>
    <d v="2019-12-31T00:00:00"/>
    <n v="36"/>
    <x v="3"/>
    <n v="0.04"/>
    <x v="2222"/>
    <x v="2311"/>
  </r>
  <r>
    <s v="N1KVU73SZMHD04CWY1TW"/>
    <x v="3"/>
    <x v="20"/>
    <n v="4750"/>
    <x v="3"/>
    <n v="332.5"/>
    <n v="950"/>
    <d v="2019-12-31T00:00:00"/>
    <n v="306"/>
    <x v="0"/>
    <n v="0.25"/>
    <x v="2021"/>
    <x v="2096"/>
  </r>
  <r>
    <s v="TJ2KINHO5PCG1121N1ID"/>
    <x v="6"/>
    <x v="4"/>
    <n v="3920"/>
    <x v="165"/>
    <n v="78.400000000000006"/>
    <n v="980"/>
    <d v="2019-12-31T00:00:00"/>
    <n v="183"/>
    <x v="0"/>
    <n v="0.25"/>
    <x v="2223"/>
    <x v="2312"/>
  </r>
  <r>
    <s v="9XEXIE1ROIG2STHIACJL"/>
    <x v="5"/>
    <x v="8"/>
    <n v="5600"/>
    <x v="142"/>
    <n v="392"/>
    <n v="840"/>
    <d v="2019-12-31T00:00:00"/>
    <n v="164"/>
    <x v="0"/>
    <n v="0.25"/>
    <x v="926"/>
    <x v="949"/>
  </r>
  <r>
    <s v="UW5XY29VB0BITKMON09G"/>
    <x v="3"/>
    <x v="12"/>
    <n v="3520"/>
    <x v="177"/>
    <n v="246.4"/>
    <n v="844.80000000000007"/>
    <d v="2019-12-31T00:00:00"/>
    <n v="342"/>
    <x v="0"/>
    <n v="0.25"/>
    <x v="1580"/>
    <x v="1632"/>
  </r>
  <r>
    <s v="H7VD87KJCPYSKF08ZJBR"/>
    <x v="7"/>
    <x v="9"/>
    <n v="1330"/>
    <x v="278"/>
    <n v="39.900000000000006"/>
    <n v="585.20000000000005"/>
    <d v="2019-12-31T00:00:00"/>
    <n v="324"/>
    <x v="0"/>
    <n v="0.25"/>
    <x v="75"/>
    <x v="76"/>
  </r>
  <r>
    <s v="CI5JZ9VUNCA58CPAJQUP"/>
    <x v="7"/>
    <x v="11"/>
    <n v="1430"/>
    <x v="328"/>
    <n v="185.9"/>
    <n v="572"/>
    <d v="2019-12-31T00:00:00"/>
    <n v="140"/>
    <x v="0"/>
    <n v="0.25"/>
    <x v="2224"/>
    <x v="2313"/>
  </r>
  <r>
    <s v="ZACQ85MFNGXOZ4PQU9YP"/>
    <x v="4"/>
    <x v="18"/>
    <n v="4960"/>
    <x v="17"/>
    <n v="198.4"/>
    <n v="1388.8"/>
    <d v="2019-12-31T00:00:00"/>
    <n v="41"/>
    <x v="3"/>
    <n v="0.04"/>
    <x v="2225"/>
    <x v="2314"/>
  </r>
  <r>
    <s v="ODONC2AYGTH2LD7TTQ38"/>
    <x v="6"/>
    <x v="12"/>
    <n v="760"/>
    <x v="150"/>
    <n v="53.2"/>
    <n v="152"/>
    <d v="2019-12-31T00:00:00"/>
    <n v="44"/>
    <x v="3"/>
    <n v="0.04"/>
    <x v="2226"/>
    <x v="1230"/>
  </r>
  <r>
    <s v="0VDG880KPGWZMAXO3W3B"/>
    <x v="4"/>
    <x v="12"/>
    <n v="3240"/>
    <x v="316"/>
    <n v="97.2"/>
    <n v="842.4"/>
    <d v="2019-12-31T00:00:00"/>
    <n v="62"/>
    <x v="4"/>
    <n v="0.15"/>
    <x v="2227"/>
    <x v="2315"/>
  </r>
  <r>
    <s v="7NGLERHX1IUGAOIB63UA"/>
    <x v="8"/>
    <x v="9"/>
    <n v="3496"/>
    <x v="11"/>
    <n v="174.8"/>
    <n v="594.32000000000005"/>
    <d v="2019-12-31T00:00:00"/>
    <n v="136"/>
    <x v="0"/>
    <n v="0.25"/>
    <x v="2228"/>
    <x v="2316"/>
  </r>
  <r>
    <s v="QCL3Y3A5PU0XXT7XVTGI"/>
    <x v="2"/>
    <x v="3"/>
    <n v="6200"/>
    <x v="52"/>
    <n v="1054"/>
    <n v="4526"/>
    <d v="2019-12-31T00:00:00"/>
    <n v="39"/>
    <x v="3"/>
    <n v="0.04"/>
    <x v="2229"/>
    <x v="2317"/>
  </r>
  <r>
    <s v="OY1JBLECWS913GBUIGN7"/>
    <x v="6"/>
    <x v="20"/>
    <n v="2860"/>
    <x v="8"/>
    <n v="57.199999999999996"/>
    <n v="829.4"/>
    <d v="2019-12-31T00:00:00"/>
    <n v="98"/>
    <x v="2"/>
    <n v="0.2"/>
    <x v="2230"/>
    <x v="2318"/>
  </r>
  <r>
    <s v="BNUJDVBDBADRR2EJKMHV"/>
    <x v="2"/>
    <x v="13"/>
    <n v="600"/>
    <x v="66"/>
    <n v="42"/>
    <n v="234"/>
    <d v="2019-12-31T00:00:00"/>
    <n v="63"/>
    <x v="4"/>
    <n v="0.15"/>
    <x v="2211"/>
    <x v="2299"/>
  </r>
  <r>
    <s v="T2RVTDV2CDTBUDA7ZYQ3"/>
    <x v="8"/>
    <x v="19"/>
    <n v="1120"/>
    <x v="249"/>
    <n v="67.2"/>
    <n v="212.8"/>
    <d v="2019-12-31T00:00:00"/>
    <n v="152"/>
    <x v="0"/>
    <n v="0.25"/>
    <x v="1788"/>
    <x v="1857"/>
  </r>
  <r>
    <s v="KIVACDXBYT6CZHL2NJIF"/>
    <x v="5"/>
    <x v="7"/>
    <n v="3960"/>
    <x v="16"/>
    <n v="277.2"/>
    <n v="1148.4000000000001"/>
    <d v="2019-12-31T00:00:00"/>
    <n v="241"/>
    <x v="0"/>
    <n v="0.25"/>
    <x v="2231"/>
    <x v="2319"/>
  </r>
  <r>
    <s v="YWJFWP4CKORRS8KVKHZY"/>
    <x v="9"/>
    <x v="4"/>
    <n v="840"/>
    <x v="4"/>
    <n v="58.8"/>
    <n v="235.2"/>
    <d v="2019-12-31T00:00:00"/>
    <n v="108"/>
    <x v="2"/>
    <n v="0.2"/>
    <x v="2232"/>
    <x v="1499"/>
  </r>
  <r>
    <s v="EJNZUVO4BE8ONMLBVFOS"/>
    <x v="8"/>
    <x v="8"/>
    <n v="1188"/>
    <x v="289"/>
    <n v="95.039999999999992"/>
    <n v="320.76"/>
    <d v="2019-12-31T00:00:00"/>
    <n v="229"/>
    <x v="0"/>
    <n v="0.25"/>
    <x v="2233"/>
    <x v="2320"/>
  </r>
  <r>
    <s v="D5EK681732JGKJCWG1TF"/>
    <x v="3"/>
    <x v="22"/>
    <n v="4320"/>
    <x v="317"/>
    <n v="345.6"/>
    <n v="648"/>
    <d v="2019-12-31T00:00:00"/>
    <n v="142"/>
    <x v="0"/>
    <n v="0.25"/>
    <x v="22"/>
    <x v="22"/>
  </r>
  <r>
    <s v="89I25MZJP1A5S1E8ENMN"/>
    <x v="2"/>
    <x v="0"/>
    <n v="396"/>
    <x v="298"/>
    <n v="15.84"/>
    <n v="289.08000000000004"/>
    <d v="2019-12-31T00:00:00"/>
    <n v="239"/>
    <x v="0"/>
    <n v="0.25"/>
    <x v="2234"/>
    <x v="2321"/>
  </r>
  <r>
    <s v="8CP8228FEEUDP5WWI1M1"/>
    <x v="3"/>
    <x v="15"/>
    <n v="4370"/>
    <x v="293"/>
    <n v="218.5"/>
    <n v="874"/>
    <d v="2019-12-31T00:00:00"/>
    <n v="27"/>
    <x v="1"/>
    <n v="8.0000000000000002E-3"/>
    <x v="2235"/>
    <x v="2322"/>
  </r>
  <r>
    <s v="D08ARIYO1D7RBZXTU2KQ"/>
    <x v="5"/>
    <x v="15"/>
    <n v="5320"/>
    <x v="130"/>
    <n v="106.4"/>
    <n v="904.4"/>
    <d v="2019-12-31T00:00:00"/>
    <n v="275"/>
    <x v="0"/>
    <n v="0.25"/>
    <x v="100"/>
    <x v="102"/>
  </r>
  <r>
    <s v="AMGS2WICVM0L9VBGXBJA"/>
    <x v="8"/>
    <x v="7"/>
    <n v="2420"/>
    <x v="172"/>
    <n v="24.2"/>
    <n v="653.40000000000009"/>
    <d v="2019-12-31T00:00:00"/>
    <n v="251"/>
    <x v="0"/>
    <n v="0.25"/>
    <x v="2236"/>
    <x v="2323"/>
  </r>
  <r>
    <s v="C1NLE5Z2OY1BI2DSIOMF"/>
    <x v="4"/>
    <x v="15"/>
    <n v="3120"/>
    <x v="285"/>
    <n v="468"/>
    <n v="904.80000000000007"/>
    <d v="2019-12-31T00:00:00"/>
    <n v="86"/>
    <x v="4"/>
    <n v="0.15"/>
    <x v="2237"/>
    <x v="2324"/>
  </r>
  <r>
    <s v="6Q6613LCWR0GEYLS6OQJ"/>
    <x v="9"/>
    <x v="7"/>
    <n v="270"/>
    <x v="136"/>
    <n v="27"/>
    <n v="56.7"/>
    <d v="2019-12-31T00:00:00"/>
    <n v="114"/>
    <x v="2"/>
    <n v="0.2"/>
    <x v="2238"/>
    <x v="2325"/>
  </r>
  <r>
    <s v="7NZAQTXOFMXUD6AGFD1D"/>
    <x v="3"/>
    <x v="0"/>
    <n v="950"/>
    <x v="342"/>
    <n v="28.5"/>
    <n v="275.5"/>
    <d v="2019-12-31T00:00:00"/>
    <n v="131"/>
    <x v="0"/>
    <n v="0.25"/>
    <x v="2239"/>
    <x v="2326"/>
  </r>
  <r>
    <s v="R71V44RZB0VW3Y37VAAO"/>
    <x v="7"/>
    <x v="9"/>
    <n v="1440"/>
    <x v="131"/>
    <n v="72"/>
    <n v="374.4"/>
    <d v="2019-12-31T00:00:00"/>
    <n v="146"/>
    <x v="0"/>
    <n v="0.25"/>
    <x v="174"/>
    <x v="176"/>
  </r>
  <r>
    <s v="H52L1RBBRAO5KGGXEMP5"/>
    <x v="5"/>
    <x v="5"/>
    <n v="2400"/>
    <x v="275"/>
    <n v="192"/>
    <n v="696"/>
    <d v="2019-12-31T00:00:00"/>
    <n v="297"/>
    <x v="0"/>
    <n v="0.25"/>
    <x v="840"/>
    <x v="860"/>
  </r>
  <r>
    <s v="4L1X9869J2RP0A2Y93DG"/>
    <x v="7"/>
    <x v="2"/>
    <n v="2240"/>
    <x v="305"/>
    <n v="179.20000000000002"/>
    <n v="582.4"/>
    <d v="2019-12-31T00:00:00"/>
    <n v="76"/>
    <x v="4"/>
    <n v="0.15"/>
    <x v="2240"/>
    <x v="2327"/>
  </r>
  <r>
    <s v="JQ7QIIN9HOLI0CJ1NRI4"/>
    <x v="5"/>
    <x v="9"/>
    <n v="720"/>
    <x v="190"/>
    <n v="64.800000000000011"/>
    <n v="208.79999999999998"/>
    <d v="2019-12-31T00:00:00"/>
    <n v="148"/>
    <x v="0"/>
    <n v="0.25"/>
    <x v="1077"/>
    <x v="1106"/>
  </r>
  <r>
    <s v="87WGJ5DZ5JCP0KVU7RQJ"/>
    <x v="0"/>
    <x v="3"/>
    <n v="2200"/>
    <x v="131"/>
    <n v="110"/>
    <n v="594"/>
    <d v="2019-12-31T00:00:00"/>
    <n v="146"/>
    <x v="0"/>
    <n v="0.25"/>
    <x v="337"/>
    <x v="340"/>
  </r>
  <r>
    <s v="2E660XIWMBUBMBIAAZC9"/>
    <x v="4"/>
    <x v="15"/>
    <n v="3072.0000000000005"/>
    <x v="171"/>
    <n v="552.96"/>
    <n v="1198.0800000000002"/>
    <d v="2019-12-31T00:00:00"/>
    <n v="92"/>
    <x v="2"/>
    <n v="0.2"/>
    <x v="2241"/>
    <x v="2328"/>
  </r>
  <r>
    <s v="B59TZSO7G0SL25TQ9J8V"/>
    <x v="9"/>
    <x v="20"/>
    <n v="1320"/>
    <x v="191"/>
    <n v="26.400000000000002"/>
    <n v="382.8"/>
    <d v="2019-12-31T00:00:00"/>
    <n v="359"/>
    <x v="0"/>
    <n v="0.25"/>
    <x v="78"/>
    <x v="79"/>
  </r>
  <r>
    <s v="I7HED9CJXSDAQQ9XD05U"/>
    <x v="3"/>
    <x v="5"/>
    <n v="5292"/>
    <x v="173"/>
    <n v="317.52000000000004"/>
    <n v="899.6400000000001"/>
    <d v="2019-12-31T00:00:00"/>
    <n v="97"/>
    <x v="2"/>
    <n v="0.2"/>
    <x v="2242"/>
    <x v="2329"/>
  </r>
  <r>
    <s v="6B2PK5OK0F4E6TXREMIB"/>
    <x v="7"/>
    <x v="2"/>
    <n v="1520"/>
    <x v="156"/>
    <n v="288.8"/>
    <n v="501.59999999999997"/>
    <d v="2019-12-31T00:00:00"/>
    <n v="6"/>
    <x v="1"/>
    <n v="8.0000000000000002E-3"/>
    <x v="2243"/>
    <x v="2330"/>
  </r>
  <r>
    <s v="I8EBCFKTVI30DCWEOT4O"/>
    <x v="0"/>
    <x v="10"/>
    <n v="1650"/>
    <x v="309"/>
    <n v="99"/>
    <n v="445.5"/>
    <d v="2019-12-31T00:00:00"/>
    <n v="50"/>
    <x v="3"/>
    <n v="0.04"/>
    <x v="680"/>
    <x v="2331"/>
  </r>
  <r>
    <s v="WC9VJXB5YEMI1N3OE7P4"/>
    <x v="9"/>
    <x v="12"/>
    <n v="2520"/>
    <x v="130"/>
    <n v="252"/>
    <n v="378"/>
    <d v="2019-12-31T00:00:00"/>
    <n v="275"/>
    <x v="0"/>
    <n v="0.25"/>
    <x v="573"/>
    <x v="583"/>
  </r>
  <r>
    <s v="4X1DTG1DQSENOLW4FTI8"/>
    <x v="1"/>
    <x v="4"/>
    <n v="1368"/>
    <x v="341"/>
    <n v="150.48000000000002"/>
    <n v="533.52"/>
    <d v="2019-12-31T00:00:00"/>
    <n v="281"/>
    <x v="0"/>
    <n v="0.25"/>
    <x v="1569"/>
    <x v="1622"/>
  </r>
  <r>
    <s v="X4HICPSQ9LEJ7SE8HPG9"/>
    <x v="5"/>
    <x v="4"/>
    <n v="2470"/>
    <x v="337"/>
    <n v="74.099999999999994"/>
    <n v="666.9"/>
    <d v="2019-12-31T00:00:00"/>
    <n v="100"/>
    <x v="2"/>
    <n v="0.2"/>
    <x v="1569"/>
    <x v="2332"/>
  </r>
  <r>
    <s v="8M7UC17KYE7V37TJUHR8"/>
    <x v="8"/>
    <x v="19"/>
    <n v="1782.0000000000002"/>
    <x v="335"/>
    <n v="178.20000000000005"/>
    <n v="285.12000000000006"/>
    <d v="2019-12-31T00:00:00"/>
    <n v="249"/>
    <x v="0"/>
    <n v="0.25"/>
    <x v="2244"/>
    <x v="2333"/>
  </r>
  <r>
    <s v="H603GTHVX31YUPH9OZOL"/>
    <x v="6"/>
    <x v="9"/>
    <n v="2090"/>
    <x v="227"/>
    <n v="209"/>
    <n v="438.9"/>
    <d v="2019-12-31T00:00:00"/>
    <n v="193"/>
    <x v="0"/>
    <n v="0.25"/>
    <x v="1810"/>
    <x v="1881"/>
  </r>
  <r>
    <s v="A76O4LLON8P15QG6QV7P"/>
    <x v="9"/>
    <x v="17"/>
    <n v="4960"/>
    <x v="63"/>
    <n v="248"/>
    <n v="843.19999999999993"/>
    <d v="2019-12-31T00:00:00"/>
    <n v="56"/>
    <x v="3"/>
    <n v="0.04"/>
    <x v="2245"/>
    <x v="2334"/>
  </r>
  <r>
    <s v="0B5W8IBA6H3MH6YTFC8V"/>
    <x v="3"/>
    <x v="8"/>
    <n v="660"/>
    <x v="91"/>
    <n v="52.800000000000004"/>
    <n v="158.4"/>
    <d v="2019-12-31T00:00:00"/>
    <n v="245"/>
    <x v="0"/>
    <n v="0.25"/>
    <x v="635"/>
    <x v="789"/>
  </r>
  <r>
    <s v="AVCXPY13X4GWG9V1RV39"/>
    <x v="1"/>
    <x v="21"/>
    <n v="2000"/>
    <x v="250"/>
    <n v="300"/>
    <n v="880"/>
    <d v="2019-12-31T00:00:00"/>
    <n v="34"/>
    <x v="3"/>
    <n v="0.04"/>
    <x v="1800"/>
    <x v="2335"/>
  </r>
  <r>
    <s v="GQMEOKHCAIZUIQFSZJJA"/>
    <x v="0"/>
    <x v="3"/>
    <n v="2400"/>
    <x v="112"/>
    <n v="24"/>
    <n v="648"/>
    <d v="2019-12-31T00:00:00"/>
    <n v="250"/>
    <x v="0"/>
    <n v="0.25"/>
    <x v="22"/>
    <x v="22"/>
  </r>
  <r>
    <s v="9DMQ0W3SOH4LRU4QJ0EJ"/>
    <x v="4"/>
    <x v="4"/>
    <n v="4370"/>
    <x v="116"/>
    <n v="611.79999999999995"/>
    <n v="2185"/>
    <d v="2019-12-31T00:00:00"/>
    <n v="77"/>
    <x v="4"/>
    <n v="0.15"/>
    <x v="346"/>
    <x v="2336"/>
  </r>
  <r>
    <s v="MLG1YJF8RBJZ87CZNNNE"/>
    <x v="4"/>
    <x v="9"/>
    <n v="880"/>
    <x v="14"/>
    <n v="123.2"/>
    <n v="431.2"/>
    <d v="2019-12-31T00:00:00"/>
    <n v="331"/>
    <x v="0"/>
    <n v="0.25"/>
    <x v="227"/>
    <x v="229"/>
  </r>
  <r>
    <s v="M1U8QVB2GI5QFMS5O2DN"/>
    <x v="3"/>
    <x v="8"/>
    <n v="2090"/>
    <x v="239"/>
    <n v="125.39999999999999"/>
    <n v="627"/>
    <d v="2019-12-31T00:00:00"/>
    <n v="315"/>
    <x v="0"/>
    <n v="0.25"/>
    <x v="417"/>
    <x v="421"/>
  </r>
  <r>
    <s v="X5LMJNSQVDQ570JMT7N4"/>
    <x v="2"/>
    <x v="18"/>
    <n v="1650"/>
    <x v="90"/>
    <n v="82.5"/>
    <n v="1039.5"/>
    <d v="2019-12-31T00:00:00"/>
    <n v="176"/>
    <x v="0"/>
    <n v="0.25"/>
    <x v="2246"/>
    <x v="2337"/>
  </r>
  <r>
    <s v="BSD8SKKTYKAQZPV9M68I"/>
    <x v="7"/>
    <x v="22"/>
    <n v="320"/>
    <x v="69"/>
    <n v="19.2"/>
    <n v="153.6"/>
    <d v="2019-12-31T00:00:00"/>
    <n v="318"/>
    <x v="0"/>
    <n v="0.25"/>
    <x v="2247"/>
    <x v="2338"/>
  </r>
  <r>
    <s v="K5FL8M8JVUPIELD7DQ27"/>
    <x v="4"/>
    <x v="18"/>
    <n v="1485"/>
    <x v="229"/>
    <n v="59.400000000000006"/>
    <n v="549.45000000000005"/>
    <d v="2019-12-31T00:00:00"/>
    <n v="201"/>
    <x v="0"/>
    <n v="0.25"/>
    <x v="2248"/>
    <x v="2339"/>
  </r>
  <r>
    <s v="WSGE7AND70EMTQNYNKXB"/>
    <x v="7"/>
    <x v="5"/>
    <n v="1530"/>
    <x v="105"/>
    <n v="168.29999999999998"/>
    <n v="443.7"/>
    <d v="2019-12-31T00:00:00"/>
    <n v="81"/>
    <x v="4"/>
    <n v="0.15"/>
    <x v="2249"/>
    <x v="2340"/>
  </r>
  <r>
    <s v="3PK8L3I18G6AFNDY60BL"/>
    <x v="4"/>
    <x v="11"/>
    <n v="2736"/>
    <x v="318"/>
    <n v="109.44000000000001"/>
    <n v="1340.6400000000003"/>
    <d v="2019-12-31T00:00:00"/>
    <n v="232"/>
    <x v="0"/>
    <n v="0.25"/>
    <x v="2250"/>
    <x v="2341"/>
  </r>
  <r>
    <s v="NUAWLVP8P54WMT2V6M74"/>
    <x v="8"/>
    <x v="19"/>
    <n v="4480"/>
    <x v="219"/>
    <n v="313.60000000000002"/>
    <n v="1030.4000000000001"/>
    <d v="2019-12-31T00:00:00"/>
    <n v="252"/>
    <x v="0"/>
    <n v="0.25"/>
    <x v="1993"/>
    <x v="2067"/>
  </r>
  <r>
    <s v="YK8BD290HJMQ3FVABZ8S"/>
    <x v="7"/>
    <x v="22"/>
    <n v="640"/>
    <x v="208"/>
    <n v="115.19999999999999"/>
    <n v="243.2"/>
    <d v="2019-12-31T00:00:00"/>
    <n v="144"/>
    <x v="0"/>
    <n v="0.25"/>
    <x v="2251"/>
    <x v="2342"/>
  </r>
  <r>
    <s v="JA1ESUA30E4GVPA1L7SG"/>
    <x v="5"/>
    <x v="9"/>
    <n v="570"/>
    <x v="78"/>
    <n v="34.200000000000003"/>
    <n v="119.7"/>
    <d v="2019-12-31T00:00:00"/>
    <n v="319"/>
    <x v="0"/>
    <n v="0.25"/>
    <x v="2252"/>
    <x v="2343"/>
  </r>
  <r>
    <s v="8MI6JD7LUMZBIF97WL8Z"/>
    <x v="3"/>
    <x v="4"/>
    <n v="3300"/>
    <x v="348"/>
    <n v="165"/>
    <n v="759"/>
    <d v="2019-12-31T00:00:00"/>
    <n v="211"/>
    <x v="0"/>
    <n v="0.25"/>
    <x v="2253"/>
    <x v="2344"/>
  </r>
  <r>
    <s v="G4IA8QL8QSFCKAOI89G3"/>
    <x v="8"/>
    <x v="7"/>
    <n v="384.00000000000006"/>
    <x v="214"/>
    <n v="38.400000000000006"/>
    <n v="57.600000000000016"/>
    <d v="2019-12-31T00:00:00"/>
    <n v="298"/>
    <x v="0"/>
    <n v="0.25"/>
    <x v="456"/>
    <x v="460"/>
  </r>
  <r>
    <s v="5S54DA0UOMKGBRH0VBNL"/>
    <x v="1"/>
    <x v="0"/>
    <n v="4320"/>
    <x v="159"/>
    <n v="648"/>
    <n v="1080"/>
    <d v="2019-12-31T00:00:00"/>
    <n v="113"/>
    <x v="2"/>
    <n v="0.2"/>
    <x v="721"/>
    <x v="903"/>
  </r>
  <r>
    <s v="4TJYX4KPOBRWEBCD5UFL"/>
    <x v="0"/>
    <x v="9"/>
    <n v="2640"/>
    <x v="315"/>
    <n v="132"/>
    <n v="633.6"/>
    <d v="2019-12-31T00:00:00"/>
    <n v="106"/>
    <x v="2"/>
    <n v="0.2"/>
    <x v="2254"/>
    <x v="1696"/>
  </r>
  <r>
    <s v="16VW9J7ICYTH41ZL5G6F"/>
    <x v="7"/>
    <x v="14"/>
    <n v="3920"/>
    <x v="43"/>
    <n v="548.80000000000007"/>
    <n v="1724.8"/>
    <d v="2019-12-31T00:00:00"/>
    <n v="162"/>
    <x v="0"/>
    <n v="0.25"/>
    <x v="1040"/>
    <x v="1066"/>
  </r>
  <r>
    <s v="ZATKWG4NQG80Z2NN2NKD"/>
    <x v="3"/>
    <x v="8"/>
    <n v="5580"/>
    <x v="231"/>
    <n v="279"/>
    <n v="1450.8000000000002"/>
    <d v="2019-12-31T00:00:00"/>
    <n v="154"/>
    <x v="0"/>
    <n v="0.25"/>
    <x v="1511"/>
    <x v="1562"/>
  </r>
  <r>
    <s v="CDYEA9CRZE9582V2CC22"/>
    <x v="6"/>
    <x v="21"/>
    <n v="2232"/>
    <x v="122"/>
    <n v="111.6"/>
    <n v="446.4"/>
    <d v="2019-12-31T00:00:00"/>
    <n v="74"/>
    <x v="4"/>
    <n v="0.15"/>
    <x v="2255"/>
    <x v="2345"/>
  </r>
  <r>
    <s v="LIKH5ZBX3SL2YNXU6M6R"/>
    <x v="1"/>
    <x v="0"/>
    <n v="190"/>
    <x v="333"/>
    <n v="28.5"/>
    <n v="53.2"/>
    <d v="2019-12-31T00:00:00"/>
    <n v="263"/>
    <x v="0"/>
    <n v="0.25"/>
    <x v="28"/>
    <x v="28"/>
  </r>
  <r>
    <s v="Q1YUQ0RLQAIABQUDW4A1"/>
    <x v="6"/>
    <x v="17"/>
    <n v="3600"/>
    <x v="71"/>
    <n v="72"/>
    <n v="540"/>
    <d v="2019-12-31T00:00:00"/>
    <n v="104"/>
    <x v="2"/>
    <n v="0.2"/>
    <x v="1051"/>
    <x v="786"/>
  </r>
  <r>
    <s v="WLO3AEX76QWAYVGMMEYK"/>
    <x v="9"/>
    <x v="10"/>
    <n v="1330"/>
    <x v="148"/>
    <n v="119.7"/>
    <n v="279.3"/>
    <d v="2019-12-31T00:00:00"/>
    <n v="322"/>
    <x v="0"/>
    <n v="0.25"/>
    <x v="1621"/>
    <x v="1675"/>
  </r>
  <r>
    <s v="CH3RMX2H9HWQ2TFARGLT"/>
    <x v="5"/>
    <x v="7"/>
    <n v="640"/>
    <x v="71"/>
    <n v="38.4"/>
    <n v="147.20000000000002"/>
    <d v="2019-12-31T00:00:00"/>
    <n v="104"/>
    <x v="2"/>
    <n v="0.2"/>
    <x v="2256"/>
    <x v="2346"/>
  </r>
  <r>
    <s v="KKL0CUEQAPBGGJ4LCNHV"/>
    <x v="8"/>
    <x v="11"/>
    <n v="2040"/>
    <x v="30"/>
    <n v="20.399999999999999"/>
    <n v="428.40000000000003"/>
    <d v="2019-12-31T00:00:00"/>
    <n v="220"/>
    <x v="0"/>
    <n v="0.25"/>
    <x v="1186"/>
    <x v="1218"/>
  </r>
  <r>
    <s v="W90JW10CUYDQXSXHQ92N"/>
    <x v="5"/>
    <x v="0"/>
    <n v="6820"/>
    <x v="56"/>
    <n v="68.2"/>
    <n v="1432.2"/>
    <d v="2019-12-31T00:00:00"/>
    <n v="244"/>
    <x v="0"/>
    <n v="0.25"/>
    <x v="2257"/>
    <x v="2347"/>
  </r>
  <r>
    <s v="ZRKAL9BPFS4YONBLGGSE"/>
    <x v="6"/>
    <x v="2"/>
    <n v="3300"/>
    <x v="210"/>
    <n v="132"/>
    <n v="726"/>
    <d v="2019-12-31T00:00:00"/>
    <n v="28"/>
    <x v="1"/>
    <n v="8.0000000000000002E-3"/>
    <x v="2258"/>
    <x v="2348"/>
  </r>
  <r>
    <s v="FRYQIR64LEE7ZXHF9ASO"/>
    <x v="2"/>
    <x v="7"/>
    <n v="900"/>
    <x v="164"/>
    <n v="180"/>
    <n v="729"/>
    <d v="2019-12-31T00:00:00"/>
    <n v="66"/>
    <x v="4"/>
    <n v="0.15"/>
    <x v="2259"/>
    <x v="2349"/>
  </r>
  <r>
    <s v="F68R95MV9S99BJ0LJ2I5"/>
    <x v="6"/>
    <x v="14"/>
    <n v="6000"/>
    <x v="287"/>
    <n v="480"/>
    <n v="1260"/>
    <d v="2019-12-31T00:00:00"/>
    <n v="102"/>
    <x v="2"/>
    <n v="0.2"/>
    <x v="997"/>
    <x v="1018"/>
  </r>
  <r>
    <s v="UDPRPPT5760QRZKPY9LK"/>
    <x v="9"/>
    <x v="13"/>
    <n v="3450"/>
    <x v="362"/>
    <n v="276"/>
    <n v="862.5"/>
    <d v="2019-12-31T00:00:00"/>
    <n v="361"/>
    <x v="0"/>
    <n v="0.25"/>
    <x v="645"/>
    <x v="657"/>
  </r>
  <r>
    <s v="BL4XNEHUP79J2LSI0KFS"/>
    <x v="0"/>
    <x v="18"/>
    <n v="6820"/>
    <x v="289"/>
    <n v="341"/>
    <n v="1227.6000000000001"/>
    <d v="2019-12-31T00:00:00"/>
    <n v="229"/>
    <x v="0"/>
    <n v="0.25"/>
    <x v="612"/>
    <x v="623"/>
  </r>
  <r>
    <s v="2M9JJJFWKTWKCISKT1BC"/>
    <x v="1"/>
    <x v="2"/>
    <n v="640"/>
    <x v="24"/>
    <n v="12.8"/>
    <n v="320"/>
    <d v="2019-12-31T00:00:00"/>
    <n v="47"/>
    <x v="3"/>
    <n v="0.04"/>
    <x v="2260"/>
    <x v="489"/>
  </r>
  <r>
    <s v="HYQ7PER6YP5RI8ZVE3U1"/>
    <x v="6"/>
    <x v="19"/>
    <n v="720"/>
    <x v="267"/>
    <n v="72"/>
    <n v="172.8"/>
    <d v="2019-12-31T00:00:00"/>
    <n v="216"/>
    <x v="0"/>
    <n v="0.25"/>
    <x v="437"/>
    <x v="441"/>
  </r>
  <r>
    <s v="4ECYP20Y6I4GEKNICU5O"/>
    <x v="8"/>
    <x v="10"/>
    <n v="3968"/>
    <x v="251"/>
    <n v="198.4"/>
    <n v="1190.4000000000001"/>
    <d v="2019-12-31T00:00:00"/>
    <n v="90"/>
    <x v="4"/>
    <n v="0.15"/>
    <x v="1160"/>
    <x v="2350"/>
  </r>
  <r>
    <s v="M4QTT9TOEXGADCKE8ZCQ"/>
    <x v="3"/>
    <x v="15"/>
    <n v="2772"/>
    <x v="247"/>
    <n v="110.88"/>
    <n v="471.23999999999995"/>
    <d v="2019-12-31T00:00:00"/>
    <n v="135"/>
    <x v="0"/>
    <n v="0.25"/>
    <x v="2261"/>
    <x v="2351"/>
  </r>
  <r>
    <s v="S61A4OBD29PC8IAL4WS7"/>
    <x v="7"/>
    <x v="6"/>
    <n v="5280"/>
    <x v="86"/>
    <n v="52.800000000000004"/>
    <n v="2059.1999999999998"/>
    <d v="2019-12-31T00:00:00"/>
    <n v="346"/>
    <x v="0"/>
    <n v="0.25"/>
    <x v="1135"/>
    <x v="1164"/>
  </r>
  <r>
    <s v="SLN508333USXGUXPJOLH"/>
    <x v="3"/>
    <x v="2"/>
    <n v="1550"/>
    <x v="56"/>
    <n v="108.5"/>
    <n v="279"/>
    <d v="2019-12-31T00:00:00"/>
    <n v="244"/>
    <x v="0"/>
    <n v="0.25"/>
    <x v="1146"/>
    <x v="1176"/>
  </r>
  <r>
    <s v="BNRY4TAS43JJZ0LD44F7"/>
    <x v="1"/>
    <x v="2"/>
    <n v="4840"/>
    <x v="147"/>
    <n v="242"/>
    <n v="1839.1999999999998"/>
    <d v="2019-12-31T00:00:00"/>
    <n v="293"/>
    <x v="0"/>
    <n v="0.25"/>
    <x v="2262"/>
    <x v="2352"/>
  </r>
  <r>
    <s v="ZFWFSOCWL76PXGXW7VET"/>
    <x v="2"/>
    <x v="21"/>
    <n v="2000"/>
    <x v="221"/>
    <n v="500"/>
    <n v="1220"/>
    <d v="2019-12-31T00:00:00"/>
    <n v="133"/>
    <x v="0"/>
    <n v="0.25"/>
    <x v="2263"/>
    <x v="2353"/>
  </r>
  <r>
    <s v="ZQ9EHUCBEK5A1C8UJC5Y"/>
    <x v="4"/>
    <x v="2"/>
    <n v="1900"/>
    <x v="220"/>
    <n v="380"/>
    <n v="589"/>
    <d v="2019-12-31T00:00:00"/>
    <n v="67"/>
    <x v="4"/>
    <n v="0.15"/>
    <x v="2264"/>
    <x v="2354"/>
  </r>
  <r>
    <s v="IVCT1JNHW91EY0PN0BUZ"/>
    <x v="2"/>
    <x v="1"/>
    <n v="760"/>
    <x v="223"/>
    <n v="182.39999999999998"/>
    <n v="608"/>
    <d v="2019-12-31T00:00:00"/>
    <n v="173"/>
    <x v="0"/>
    <n v="0.25"/>
    <x v="1001"/>
    <x v="1023"/>
  </r>
  <r>
    <s v="6N1FW4P1OI9VFGUXKFAO"/>
    <x v="6"/>
    <x v="1"/>
    <n v="3960"/>
    <x v="337"/>
    <n v="39.6"/>
    <n v="950.40000000000009"/>
    <d v="2019-12-31T00:00:00"/>
    <n v="100"/>
    <x v="2"/>
    <n v="0.2"/>
    <x v="1451"/>
    <x v="2355"/>
  </r>
  <r>
    <s v="HB4V3BI7I1AYBB8BE5FY"/>
    <x v="1"/>
    <x v="13"/>
    <n v="2850"/>
    <x v="362"/>
    <n v="313.5"/>
    <n v="1111.5"/>
    <d v="2019-12-31T00:00:00"/>
    <n v="361"/>
    <x v="0"/>
    <n v="0.25"/>
    <x v="2265"/>
    <x v="2356"/>
  </r>
  <r>
    <s v="7QSJIJUQFVKBQOCWKTS6"/>
    <x v="8"/>
    <x v="17"/>
    <n v="4608"/>
    <x v="184"/>
    <n v="322.56"/>
    <n v="691.2"/>
    <d v="2019-12-31T00:00:00"/>
    <n v="189"/>
    <x v="0"/>
    <n v="0.25"/>
    <x v="215"/>
    <x v="217"/>
  </r>
  <r>
    <s v="6HYW45ML6AUQDAKCBLRO"/>
    <x v="3"/>
    <x v="21"/>
    <n v="6510"/>
    <x v="304"/>
    <n v="455.7"/>
    <n v="1367.1000000000001"/>
    <d v="2019-12-31T00:00:00"/>
    <n v="296"/>
    <x v="0"/>
    <n v="0.25"/>
    <x v="1678"/>
    <x v="1737"/>
  </r>
  <r>
    <s v="26PMKMVEUCNSN19TMEE8"/>
    <x v="0"/>
    <x v="1"/>
    <n v="3120"/>
    <x v="99"/>
    <n v="312"/>
    <n v="686.4"/>
    <d v="2019-12-31T00:00:00"/>
    <n v="192"/>
    <x v="0"/>
    <n v="0.25"/>
    <x v="265"/>
    <x v="267"/>
  </r>
  <r>
    <s v="9KPLDERK870IB3A8AJIQ"/>
    <x v="7"/>
    <x v="19"/>
    <n v="432"/>
    <x v="103"/>
    <n v="25.920000000000005"/>
    <n v="168.48000000000002"/>
    <d v="2019-12-31T00:00:00"/>
    <n v="49"/>
    <x v="3"/>
    <n v="0.04"/>
    <x v="2266"/>
    <x v="2357"/>
  </r>
  <r>
    <s v="BY7YQ8BJO7DGDSL01773"/>
    <x v="9"/>
    <x v="22"/>
    <n v="80"/>
    <x v="163"/>
    <n v="7.1999999999999993"/>
    <n v="24"/>
    <d v="2019-12-31T00:00:00"/>
    <n v="124"/>
    <x v="0"/>
    <n v="0.25"/>
    <x v="2267"/>
    <x v="2358"/>
  </r>
  <r>
    <s v="L4M9BXYKCUWHXXMINM6G"/>
    <x v="3"/>
    <x v="18"/>
    <n v="768.00000000000011"/>
    <x v="198"/>
    <n v="46.080000000000005"/>
    <n v="145.92000000000002"/>
    <d v="2019-12-31T00:00:00"/>
    <n v="72"/>
    <x v="4"/>
    <n v="0.15"/>
    <x v="2268"/>
    <x v="2359"/>
  </r>
  <r>
    <s v="J0N1YAP88BANCPULOFAD"/>
    <x v="2"/>
    <x v="16"/>
    <n v="1650"/>
    <x v="46"/>
    <n v="165"/>
    <n v="660"/>
    <d v="2019-12-31T00:00:00"/>
    <n v="215"/>
    <x v="0"/>
    <n v="0.25"/>
    <x v="155"/>
    <x v="157"/>
  </r>
  <r>
    <s v="BCGYGUYIEL1NT13Z7CN8"/>
    <x v="6"/>
    <x v="9"/>
    <n v="300"/>
    <x v="129"/>
    <n v="15"/>
    <n v="51"/>
    <d v="2019-12-31T00:00:00"/>
    <n v="267"/>
    <x v="0"/>
    <n v="0.25"/>
    <x v="2269"/>
    <x v="2360"/>
  </r>
  <r>
    <s v="4ILTK8SWZ7V228O63IFR"/>
    <x v="9"/>
    <x v="19"/>
    <n v="990"/>
    <x v="309"/>
    <n v="9.9"/>
    <n v="188.1"/>
    <d v="2019-12-31T00:00:00"/>
    <n v="50"/>
    <x v="3"/>
    <n v="0.04"/>
    <x v="2270"/>
    <x v="2361"/>
  </r>
  <r>
    <s v="UQ80JNQLG2N4M7TU5VM6"/>
    <x v="7"/>
    <x v="21"/>
    <n v="480"/>
    <x v="93"/>
    <n v="91.199999999999989"/>
    <n v="139.19999999999999"/>
    <d v="2019-12-31T00:00:00"/>
    <n v="12"/>
    <x v="1"/>
    <n v="8.0000000000000002E-3"/>
    <x v="1832"/>
    <x v="1906"/>
  </r>
  <r>
    <s v="FD6KQTES4U7HL9SDT1K1"/>
    <x v="6"/>
    <x v="6"/>
    <n v="1760"/>
    <x v="237"/>
    <n v="176"/>
    <n v="510.4"/>
    <d v="2019-12-31T00:00:00"/>
    <n v="355"/>
    <x v="0"/>
    <n v="0.25"/>
    <x v="1543"/>
    <x v="1595"/>
  </r>
  <r>
    <s v="I47YF0UBXMSK4FC2FSUC"/>
    <x v="9"/>
    <x v="7"/>
    <n v="930"/>
    <x v="17"/>
    <n v="46.5"/>
    <n v="167.39999999999998"/>
    <d v="2019-12-31T00:00:00"/>
    <n v="41"/>
    <x v="3"/>
    <n v="0.04"/>
    <x v="2271"/>
    <x v="2362"/>
  </r>
  <r>
    <s v="B7GN1Y1HBU25AW8YMATK"/>
    <x v="0"/>
    <x v="22"/>
    <n v="880"/>
    <x v="146"/>
    <n v="52.800000000000004"/>
    <n v="132"/>
    <d v="2019-12-31T00:00:00"/>
    <n v="21"/>
    <x v="1"/>
    <n v="8.0000000000000002E-3"/>
    <x v="2272"/>
    <x v="2363"/>
  </r>
  <r>
    <s v="77EWGUGAD8PPH7XQBE2T"/>
    <x v="6"/>
    <x v="18"/>
    <n v="864"/>
    <x v="337"/>
    <n v="25.920000000000005"/>
    <n v="146.88000000000002"/>
    <d v="2019-12-31T00:00:00"/>
    <n v="100"/>
    <x v="2"/>
    <n v="0.2"/>
    <x v="2273"/>
    <x v="2364"/>
  </r>
  <r>
    <s v="MSQFUJ33TI0RC402QK3L"/>
    <x v="1"/>
    <x v="15"/>
    <n v="1485"/>
    <x v="142"/>
    <n v="74.25"/>
    <n v="519.75"/>
    <d v="2019-12-31T00:00:00"/>
    <n v="164"/>
    <x v="0"/>
    <n v="0.25"/>
    <x v="2274"/>
    <x v="2365"/>
  </r>
  <r>
    <s v="XLCFTOB7AWQQNKEOHMBC"/>
    <x v="7"/>
    <x v="7"/>
    <n v="2400"/>
    <x v="214"/>
    <n v="144"/>
    <n v="1056"/>
    <d v="2019-12-31T00:00:00"/>
    <n v="298"/>
    <x v="0"/>
    <n v="0.25"/>
    <x v="112"/>
    <x v="114"/>
  </r>
  <r>
    <s v="JQOX53WOKTY8MO6DZ1UR"/>
    <x v="5"/>
    <x v="12"/>
    <n v="2420"/>
    <x v="105"/>
    <n v="24.2"/>
    <n v="459.79999999999995"/>
    <d v="2019-12-31T00:00:00"/>
    <n v="81"/>
    <x v="4"/>
    <n v="0.15"/>
    <x v="548"/>
    <x v="556"/>
  </r>
  <r>
    <s v="ILA0PJLE9YS80EVNINKE"/>
    <x v="1"/>
    <x v="2"/>
    <n v="1980"/>
    <x v="360"/>
    <n v="336.59999999999997"/>
    <n v="752.4"/>
    <d v="2019-12-31T00:00:00"/>
    <n v="265"/>
    <x v="0"/>
    <n v="0.25"/>
    <x v="1305"/>
    <x v="1346"/>
  </r>
  <r>
    <s v="Q2SI0W7AHKGLA04EWGKB"/>
    <x v="9"/>
    <x v="7"/>
    <n v="1890"/>
    <x v="31"/>
    <n v="94.5"/>
    <n v="567"/>
    <d v="2019-12-31T00:00:00"/>
    <n v="161"/>
    <x v="0"/>
    <n v="0.25"/>
    <x v="869"/>
    <x v="890"/>
  </r>
  <r>
    <s v="BV60MABPHDACCSIHIOND"/>
    <x v="9"/>
    <x v="18"/>
    <n v="2178"/>
    <x v="129"/>
    <n v="65.34"/>
    <n v="588.06000000000006"/>
    <d v="2019-12-31T00:00:00"/>
    <n v="267"/>
    <x v="0"/>
    <n v="0.25"/>
    <x v="2275"/>
    <x v="2366"/>
  </r>
  <r>
    <s v="RDCNPDR9L7038E7MIELW"/>
    <x v="3"/>
    <x v="11"/>
    <n v="3610"/>
    <x v="11"/>
    <n v="144.4"/>
    <n v="938.6"/>
    <d v="2019-12-31T00:00:00"/>
    <n v="136"/>
    <x v="0"/>
    <n v="0.25"/>
    <x v="1850"/>
    <x v="1924"/>
  </r>
  <r>
    <s v="Z768Y8LXERWY6JHTDXXJ"/>
    <x v="0"/>
    <x v="13"/>
    <n v="3150"/>
    <x v="219"/>
    <n v="315"/>
    <n v="724.5"/>
    <d v="2019-12-31T00:00:00"/>
    <n v="252"/>
    <x v="0"/>
    <n v="0.25"/>
    <x v="2276"/>
    <x v="2367"/>
  </r>
  <r>
    <s v="W5994DAV0A1GIS66ER55"/>
    <x v="8"/>
    <x v="3"/>
    <n v="1520"/>
    <x v="5"/>
    <n v="106.4"/>
    <n v="258.39999999999998"/>
    <d v="2019-12-31T00:00:00"/>
    <n v="364"/>
    <x v="0"/>
    <n v="0.25"/>
    <x v="2277"/>
    <x v="2368"/>
  </r>
  <r>
    <s v="7F352VQS5HOD531WYUUA"/>
    <x v="4"/>
    <x v="14"/>
    <n v="80"/>
    <x v="318"/>
    <n v="16"/>
    <n v="28.799999999999997"/>
    <d v="2019-12-31T00:00:00"/>
    <n v="232"/>
    <x v="0"/>
    <n v="0.25"/>
    <x v="181"/>
    <x v="183"/>
  </r>
  <r>
    <s v="DHVHORBNY5RE4OQ542IK"/>
    <x v="1"/>
    <x v="4"/>
    <n v="1080"/>
    <x v="82"/>
    <n v="86.4"/>
    <n v="496.8"/>
    <d v="2019-12-31T00:00:00"/>
    <n v="254"/>
    <x v="0"/>
    <n v="0.25"/>
    <x v="2188"/>
    <x v="2273"/>
  </r>
  <r>
    <s v="VSC3CP49GXBUATY8ND3E"/>
    <x v="8"/>
    <x v="12"/>
    <n v="1120"/>
    <x v="152"/>
    <n v="112"/>
    <n v="336"/>
    <d v="2019-12-31T00:00:00"/>
    <n v="289"/>
    <x v="0"/>
    <n v="0.25"/>
    <x v="150"/>
    <x v="152"/>
  </r>
  <r>
    <s v="6BWZ0EBRURBPYIOJEB26"/>
    <x v="7"/>
    <x v="19"/>
    <n v="1200"/>
    <x v="357"/>
    <n v="192"/>
    <n v="312"/>
    <d v="2019-12-31T00:00:00"/>
    <n v="3"/>
    <x v="1"/>
    <n v="8.0000000000000002E-3"/>
    <x v="2278"/>
    <x v="2369"/>
  </r>
  <r>
    <s v="I8GJTURXGOE6YOHF3BAT"/>
    <x v="0"/>
    <x v="1"/>
    <n v="3360"/>
    <x v="149"/>
    <n v="67.2"/>
    <n v="705.6"/>
    <d v="2019-12-31T00:00:00"/>
    <n v="343"/>
    <x v="0"/>
    <n v="0.25"/>
    <x v="306"/>
    <x v="309"/>
  </r>
  <r>
    <s v="L5Z5CB9P9117PO2GG6JJ"/>
    <x v="4"/>
    <x v="16"/>
    <n v="4650"/>
    <x v="74"/>
    <n v="93"/>
    <n v="1395"/>
    <d v="2019-12-31T00:00:00"/>
    <n v="309"/>
    <x v="0"/>
    <n v="0.25"/>
    <x v="1348"/>
    <x v="1390"/>
  </r>
  <r>
    <s v="D3WJZU63AZRDXW3HEHJI"/>
    <x v="9"/>
    <x v="21"/>
    <n v="2464"/>
    <x v="107"/>
    <n v="172.48000000000002"/>
    <n v="566.72"/>
    <d v="2019-12-31T00:00:00"/>
    <n v="32"/>
    <x v="3"/>
    <n v="0.04"/>
    <x v="2279"/>
    <x v="2370"/>
  </r>
  <r>
    <s v="7NCY8ZFZN4Q9N723LCH2"/>
    <x v="5"/>
    <x v="1"/>
    <n v="720"/>
    <x v="58"/>
    <n v="50.4"/>
    <n v="208.79999999999998"/>
    <d v="2019-12-31T00:00:00"/>
    <n v="307"/>
    <x v="0"/>
    <n v="0.25"/>
    <x v="1077"/>
    <x v="1106"/>
  </r>
  <r>
    <s v="Y1AUSRZZ2PZ0M6FJLRUR"/>
    <x v="7"/>
    <x v="19"/>
    <n v="600"/>
    <x v="48"/>
    <n v="114"/>
    <n v="246"/>
    <d v="2019-12-31T00:00:00"/>
    <n v="185"/>
    <x v="0"/>
    <n v="0.25"/>
    <x v="2280"/>
    <x v="2371"/>
  </r>
  <r>
    <s v="MU039O1DS52GM8L24F7G"/>
    <x v="2"/>
    <x v="5"/>
    <n v="1215"/>
    <x v="358"/>
    <n v="121.5"/>
    <n v="753.3"/>
    <d v="2019-12-31T00:00:00"/>
    <n v="214"/>
    <x v="0"/>
    <n v="0.25"/>
    <x v="2281"/>
    <x v="2372"/>
  </r>
  <r>
    <s v="LFQ801MJ0LNAHC69QI3X"/>
    <x v="7"/>
    <x v="19"/>
    <n v="2970"/>
    <x v="18"/>
    <n v="118.80000000000001"/>
    <n v="1188"/>
    <d v="2019-12-31T00:00:00"/>
    <n v="46"/>
    <x v="3"/>
    <n v="0.04"/>
    <x v="2282"/>
    <x v="2373"/>
  </r>
  <r>
    <s v="9KXK0XTHGBMB30F9V9MF"/>
    <x v="0"/>
    <x v="17"/>
    <n v="1710"/>
    <x v="238"/>
    <n v="85.5"/>
    <n v="393.29999999999995"/>
    <d v="2019-12-31T00:00:00"/>
    <n v="291"/>
    <x v="0"/>
    <n v="0.25"/>
    <x v="2283"/>
    <x v="2374"/>
  </r>
  <r>
    <s v="SJF54VFTEW4IFCVTO04S"/>
    <x v="1"/>
    <x v="15"/>
    <n v="4030"/>
    <x v="116"/>
    <n v="806"/>
    <n v="1410.5"/>
    <d v="2019-12-31T00:00:00"/>
    <n v="77"/>
    <x v="4"/>
    <n v="0.15"/>
    <x v="2284"/>
    <x v="2375"/>
  </r>
  <r>
    <s v="JA0YEBRZV9GIQG0HFW1E"/>
    <x v="6"/>
    <x v="6"/>
    <n v="440"/>
    <x v="143"/>
    <n v="13.200000000000001"/>
    <n v="66"/>
    <d v="2019-12-31T00:00:00"/>
    <n v="184"/>
    <x v="0"/>
    <n v="0.25"/>
    <x v="1134"/>
    <x v="1163"/>
  </r>
  <r>
    <s v="2EHTNOJG68IMS99E6PKO"/>
    <x v="7"/>
    <x v="20"/>
    <n v="4480"/>
    <x v="97"/>
    <n v="44.800000000000004"/>
    <n v="1344"/>
    <d v="2019-12-31T00:00:00"/>
    <n v="19"/>
    <x v="1"/>
    <n v="8.0000000000000002E-3"/>
    <x v="2285"/>
    <x v="2314"/>
  </r>
  <r>
    <s v="JMOZOVUB942EEGVJ5QN7"/>
    <x v="7"/>
    <x v="17"/>
    <n v="1680"/>
    <x v="232"/>
    <n v="16.8"/>
    <n v="554.4"/>
    <d v="2019-12-31T00:00:00"/>
    <n v="52"/>
    <x v="3"/>
    <n v="0.04"/>
    <x v="577"/>
    <x v="587"/>
  </r>
  <r>
    <s v="O1XVY7R386HQUJRTTZSP"/>
    <x v="2"/>
    <x v="22"/>
    <n v="192.00000000000003"/>
    <x v="321"/>
    <n v="49.920000000000009"/>
    <n v="122.88000000000002"/>
    <d v="2019-12-31T00:00:00"/>
    <n v="175"/>
    <x v="0"/>
    <n v="0.25"/>
    <x v="7"/>
    <x v="7"/>
  </r>
  <r>
    <s v="X3G8DSDV0YWGAVLQ3QN3"/>
    <x v="6"/>
    <x v="19"/>
    <n v="800"/>
    <x v="141"/>
    <n v="24"/>
    <n v="128"/>
    <d v="2019-12-31T00:00:00"/>
    <n v="335"/>
    <x v="0"/>
    <n v="0.25"/>
    <x v="1820"/>
    <x v="1892"/>
  </r>
  <r>
    <s v="0YKOJX4PCRUIEQXHNKFE"/>
    <x v="9"/>
    <x v="14"/>
    <n v="2376"/>
    <x v="213"/>
    <n v="23.759999999999998"/>
    <n v="570.2399999999999"/>
    <d v="2019-12-31T00:00:00"/>
    <n v="103"/>
    <x v="2"/>
    <n v="0.2"/>
    <x v="2286"/>
    <x v="2376"/>
  </r>
  <r>
    <s v="77L9KO63P84MWX5VKUU8"/>
    <x v="6"/>
    <x v="8"/>
    <n v="1950"/>
    <x v="232"/>
    <n v="117"/>
    <n v="448.5"/>
    <d v="2019-12-31T00:00:00"/>
    <n v="52"/>
    <x v="3"/>
    <n v="0.04"/>
    <x v="2287"/>
    <x v="2377"/>
  </r>
  <r>
    <s v="O61YV4N9G58OZSQZEZ9Y"/>
    <x v="3"/>
    <x v="14"/>
    <n v="560"/>
    <x v="320"/>
    <n v="5.6000000000000005"/>
    <n v="95.199999999999989"/>
    <d v="2019-12-31T00:00:00"/>
    <n v="68"/>
    <x v="4"/>
    <n v="0.15"/>
    <x v="2288"/>
    <x v="2378"/>
  </r>
  <r>
    <s v="NJPWHTRL3QK52J0JAOJI"/>
    <x v="7"/>
    <x v="13"/>
    <n v="2750"/>
    <x v="287"/>
    <n v="247.5"/>
    <n v="1347.5"/>
    <d v="2019-12-31T00:00:00"/>
    <n v="102"/>
    <x v="2"/>
    <n v="0.2"/>
    <x v="2289"/>
    <x v="2379"/>
  </r>
  <r>
    <s v="82WXW4FW5ULAI1NC2EBV"/>
    <x v="4"/>
    <x v="3"/>
    <n v="1120"/>
    <x v="41"/>
    <n v="78.400000000000006"/>
    <n v="515.20000000000005"/>
    <d v="2019-12-31T00:00:00"/>
    <n v="191"/>
    <x v="0"/>
    <n v="0.25"/>
    <x v="2290"/>
    <x v="2380"/>
  </r>
  <r>
    <s v="DFOIW9PG4BQGSEGTYLOC"/>
    <x v="3"/>
    <x v="2"/>
    <n v="7750"/>
    <x v="81"/>
    <n v="542.5"/>
    <n v="2325"/>
    <d v="2019-12-31T00:00:00"/>
    <n v="65"/>
    <x v="4"/>
    <n v="0.15"/>
    <x v="1348"/>
    <x v="2381"/>
  </r>
  <r>
    <s v="XWZVKID67A7M6VN8EZVQ"/>
    <x v="7"/>
    <x v="18"/>
    <n v="4340"/>
    <x v="297"/>
    <n v="260.39999999999998"/>
    <n v="1866.2"/>
    <d v="2019-12-31T00:00:00"/>
    <n v="13"/>
    <x v="1"/>
    <n v="8.0000000000000002E-3"/>
    <x v="2291"/>
    <x v="2382"/>
  </r>
  <r>
    <s v="0JUUPM7I4TNJYFJONCRC"/>
    <x v="9"/>
    <x v="6"/>
    <n v="3300"/>
    <x v="209"/>
    <n v="132"/>
    <n v="957"/>
    <d v="2019-12-31T00:00:00"/>
    <n v="217"/>
    <x v="0"/>
    <n v="0.25"/>
    <x v="1715"/>
    <x v="1778"/>
  </r>
  <r>
    <s v="W1ITMITLJLTM8WD40VV5"/>
    <x v="9"/>
    <x v="5"/>
    <n v="1860"/>
    <x v="49"/>
    <n v="37.200000000000003"/>
    <n v="427.8"/>
    <d v="2019-12-31T00:00:00"/>
    <n v="174"/>
    <x v="0"/>
    <n v="0.25"/>
    <x v="2292"/>
    <x v="2383"/>
  </r>
  <r>
    <s v="3HK37G3JQN3D64HC024D"/>
    <x v="9"/>
    <x v="2"/>
    <n v="288"/>
    <x v="319"/>
    <n v="14.399999999999999"/>
    <n v="72"/>
    <d v="2019-12-31T00:00:00"/>
    <n v="178"/>
    <x v="0"/>
    <n v="0.25"/>
    <x v="1082"/>
    <x v="1110"/>
  </r>
  <r>
    <s v="K7TXPI6KMHV6LSKXQF1P"/>
    <x v="1"/>
    <x v="14"/>
    <n v="2470"/>
    <x v="209"/>
    <n v="419.90000000000003"/>
    <n v="889.2"/>
    <d v="2019-12-31T00:00:00"/>
    <n v="217"/>
    <x v="0"/>
    <n v="0.25"/>
    <x v="556"/>
    <x v="564"/>
  </r>
  <r>
    <s v="SXP82SVRZSQRRJ9R5HYX"/>
    <x v="5"/>
    <x v="9"/>
    <n v="960"/>
    <x v="134"/>
    <n v="48"/>
    <n v="259.20000000000005"/>
    <d v="2019-12-31T00:00:00"/>
    <n v="125"/>
    <x v="0"/>
    <n v="0.25"/>
    <x v="263"/>
    <x v="265"/>
  </r>
  <r>
    <s v="3587LCXEAN3OVR94ONPB"/>
    <x v="9"/>
    <x v="5"/>
    <n v="1680"/>
    <x v="338"/>
    <n v="168"/>
    <n v="302.39999999999998"/>
    <d v="2019-12-31T00:00:00"/>
    <n v="325"/>
    <x v="0"/>
    <n v="0.25"/>
    <x v="917"/>
    <x v="939"/>
  </r>
  <r>
    <s v="MO5EU8A6KY3S3ORH1HGX"/>
    <x v="0"/>
    <x v="12"/>
    <n v="3800"/>
    <x v="51"/>
    <n v="76"/>
    <n v="608"/>
    <d v="2019-12-31T00:00:00"/>
    <n v="338"/>
    <x v="0"/>
    <n v="0.25"/>
    <x v="1001"/>
    <x v="1023"/>
  </r>
  <r>
    <s v="P5N3VSZNHU8M6HH2SR3N"/>
    <x v="8"/>
    <x v="22"/>
    <n v="330"/>
    <x v="167"/>
    <n v="13.200000000000001"/>
    <n v="72.599999999999994"/>
    <d v="2019-12-31T00:00:00"/>
    <n v="287"/>
    <x v="0"/>
    <n v="0.25"/>
    <x v="2293"/>
    <x v="2384"/>
  </r>
  <r>
    <s v="POZWS2HMN69DFXJHAYGB"/>
    <x v="2"/>
    <x v="16"/>
    <n v="1560"/>
    <x v="199"/>
    <n v="140.39999999999998"/>
    <n v="670.8"/>
    <d v="2019-12-31T00:00:00"/>
    <n v="105"/>
    <x v="2"/>
    <n v="0.2"/>
    <x v="2294"/>
    <x v="2385"/>
  </r>
  <r>
    <s v="34U6W7AE8PCA50GN73QH"/>
    <x v="3"/>
    <x v="1"/>
    <n v="3640"/>
    <x v="269"/>
    <n v="327.59999999999997"/>
    <n v="910"/>
    <d v="2019-12-31T00:00:00"/>
    <n v="109"/>
    <x v="2"/>
    <n v="0.2"/>
    <x v="2295"/>
    <x v="2386"/>
  </r>
  <r>
    <s v="UNY8QJXLHTNCOMK4QVU6"/>
    <x v="8"/>
    <x v="4"/>
    <n v="2400"/>
    <x v="279"/>
    <n v="96"/>
    <n v="672"/>
    <d v="2019-12-31T00:00:00"/>
    <n v="42"/>
    <x v="3"/>
    <n v="0.04"/>
    <x v="2296"/>
    <x v="406"/>
  </r>
  <r>
    <s v="EGW3AW3T3UQTJ9GWX5OD"/>
    <x v="2"/>
    <x v="7"/>
    <n v="4840"/>
    <x v="298"/>
    <n v="484"/>
    <n v="2274.7999999999997"/>
    <d v="2019-12-31T00:00:00"/>
    <n v="239"/>
    <x v="0"/>
    <n v="0.25"/>
    <x v="2297"/>
    <x v="2387"/>
  </r>
  <r>
    <s v="QWPYGEVJH8VASF714GNU"/>
    <x v="6"/>
    <x v="8"/>
    <n v="450"/>
    <x v="248"/>
    <n v="45"/>
    <n v="126"/>
    <d v="2019-12-31T00:00:00"/>
    <n v="40"/>
    <x v="3"/>
    <n v="0.04"/>
    <x v="2199"/>
    <x v="926"/>
  </r>
  <r>
    <s v="EYWI4C48SP6TENJ75TI7"/>
    <x v="0"/>
    <x v="15"/>
    <n v="220"/>
    <x v="292"/>
    <n v="13.200000000000001"/>
    <n v="66"/>
    <d v="2019-12-31T00:00:00"/>
    <n v="118"/>
    <x v="2"/>
    <n v="0.2"/>
    <x v="495"/>
    <x v="2388"/>
  </r>
  <r>
    <s v="MMUIQU9USP1J2CYSFB1R"/>
    <x v="4"/>
    <x v="2"/>
    <n v="2288"/>
    <x v="41"/>
    <n v="366.08000000000004"/>
    <n v="1121.1200000000001"/>
    <d v="2019-12-31T00:00:00"/>
    <n v="191"/>
    <x v="0"/>
    <n v="0.25"/>
    <x v="2298"/>
    <x v="2389"/>
  </r>
  <r>
    <s v="OIPHERNUZN4MGSC20EIV"/>
    <x v="6"/>
    <x v="3"/>
    <n v="2200"/>
    <x v="19"/>
    <n v="110"/>
    <n v="528"/>
    <d v="2019-12-31T00:00:00"/>
    <n v="48"/>
    <x v="3"/>
    <n v="0.04"/>
    <x v="1641"/>
    <x v="1696"/>
  </r>
  <r>
    <s v="Z059BBLEQHHGZX350C2M"/>
    <x v="0"/>
    <x v="11"/>
    <n v="2850"/>
    <x v="210"/>
    <n v="199.5"/>
    <n v="741"/>
    <d v="2019-12-31T00:00:00"/>
    <n v="28"/>
    <x v="1"/>
    <n v="8.0000000000000002E-3"/>
    <x v="1830"/>
    <x v="2390"/>
  </r>
  <r>
    <s v="T1WXLKLQEXIWXPIJ72G1"/>
    <x v="8"/>
    <x v="0"/>
    <n v="528"/>
    <x v="307"/>
    <n v="31.68"/>
    <n v="147.84"/>
    <d v="2019-12-31T00:00:00"/>
    <n v="60"/>
    <x v="3"/>
    <n v="0.04"/>
    <x v="2299"/>
    <x v="2391"/>
  </r>
  <r>
    <s v="96N5GU9W02G8D6Y8CPQZ"/>
    <x v="4"/>
    <x v="3"/>
    <n v="2090"/>
    <x v="218"/>
    <n v="146.30000000000001"/>
    <n v="647.90000000000009"/>
    <d v="2019-12-31T00:00:00"/>
    <n v="119"/>
    <x v="2"/>
    <n v="0.2"/>
    <x v="2300"/>
    <x v="2392"/>
  </r>
  <r>
    <s v="BJYK28KLS9LKJKV9S5PC"/>
    <x v="2"/>
    <x v="14"/>
    <n v="4200"/>
    <x v="29"/>
    <n v="252"/>
    <n v="3234"/>
    <d v="2019-12-31T00:00:00"/>
    <n v="326"/>
    <x v="0"/>
    <n v="0.25"/>
    <x v="2301"/>
    <x v="2393"/>
  </r>
  <r>
    <s v="EV2NJIKAVDQ1SXMOKDMO"/>
    <x v="8"/>
    <x v="15"/>
    <n v="90"/>
    <x v="98"/>
    <n v="2.7"/>
    <n v="25.2"/>
    <d v="2019-12-31T00:00:00"/>
    <n v="257"/>
    <x v="0"/>
    <n v="0.25"/>
    <x v="2302"/>
    <x v="2394"/>
  </r>
  <r>
    <s v="7SUNUL3ZKK0NTXNWXJP0"/>
    <x v="5"/>
    <x v="14"/>
    <n v="570"/>
    <x v="178"/>
    <n v="45.599999999999994"/>
    <n v="102.6"/>
    <d v="2019-12-31T00:00:00"/>
    <n v="145"/>
    <x v="0"/>
    <n v="0.25"/>
    <x v="2303"/>
    <x v="2395"/>
  </r>
  <r>
    <s v="XWVJRN8K7R3NJ738ZPXH"/>
    <x v="9"/>
    <x v="19"/>
    <n v="3720"/>
    <x v="135"/>
    <n v="111.6"/>
    <n v="1078.8"/>
    <d v="2019-12-31T00:00:00"/>
    <n v="70"/>
    <x v="4"/>
    <n v="0.15"/>
    <x v="2304"/>
    <x v="2396"/>
  </r>
  <r>
    <s v="ASPEYZYSMUXOZ9WY43YU"/>
    <x v="4"/>
    <x v="17"/>
    <n v="1680"/>
    <x v="240"/>
    <n v="285.59999999999997"/>
    <n v="806.4"/>
    <d v="2019-12-31T00:00:00"/>
    <n v="219"/>
    <x v="0"/>
    <n v="0.25"/>
    <x v="189"/>
    <x v="191"/>
  </r>
  <r>
    <s v="CTWZAQKNYURJZM464SNA"/>
    <x v="9"/>
    <x v="22"/>
    <n v="2480"/>
    <x v="238"/>
    <n v="248"/>
    <n v="372"/>
    <d v="2019-12-31T00:00:00"/>
    <n v="291"/>
    <x v="0"/>
    <n v="0.25"/>
    <x v="111"/>
    <x v="113"/>
  </r>
  <r>
    <s v="KW6ZJX79UMYMXYZSEO9D"/>
    <x v="3"/>
    <x v="18"/>
    <n v="5890"/>
    <x v="104"/>
    <n v="235.6"/>
    <n v="1060.2"/>
    <d v="2019-12-31T00:00:00"/>
    <n v="340"/>
    <x v="0"/>
    <n v="0.25"/>
    <x v="43"/>
    <x v="43"/>
  </r>
  <r>
    <s v="OZ550NSR0AAJMSWQ0RTD"/>
    <x v="0"/>
    <x v="8"/>
    <n v="220"/>
    <x v="75"/>
    <n v="15.4"/>
    <n v="57.199999999999996"/>
    <d v="2019-12-31T00:00:00"/>
    <n v="356"/>
    <x v="0"/>
    <n v="0.25"/>
    <x v="1093"/>
    <x v="1121"/>
  </r>
  <r>
    <s v="38TW2O4DP3EWNVW0TJ9F"/>
    <x v="1"/>
    <x v="13"/>
    <n v="5520"/>
    <x v="161"/>
    <n v="220.79999999999998"/>
    <n v="2208"/>
    <d v="2019-12-31T00:00:00"/>
    <n v="17"/>
    <x v="1"/>
    <n v="8.0000000000000002E-3"/>
    <x v="2305"/>
    <x v="2397"/>
  </r>
  <r>
    <s v="UBO3A521EXG0QLRC9XZN"/>
    <x v="6"/>
    <x v="2"/>
    <n v="2240"/>
    <x v="145"/>
    <n v="67.2"/>
    <n v="582.4"/>
    <d v="2019-12-31T00:00:00"/>
    <n v="280"/>
    <x v="0"/>
    <n v="0.25"/>
    <x v="1551"/>
    <x v="1603"/>
  </r>
  <r>
    <s v="A7WNYWZQ67JYW8X4TRI2"/>
    <x v="5"/>
    <x v="3"/>
    <n v="448.00000000000006"/>
    <x v="190"/>
    <n v="8.9600000000000009"/>
    <n v="103.04"/>
    <d v="2019-12-31T00:00:00"/>
    <n v="148"/>
    <x v="0"/>
    <n v="0.25"/>
    <x v="906"/>
    <x v="2398"/>
  </r>
  <r>
    <s v="B6XWWA5OJLAR3K3RFC93"/>
    <x v="3"/>
    <x v="10"/>
    <n v="150"/>
    <x v="26"/>
    <n v="13.5"/>
    <n v="28.5"/>
    <d v="2019-12-31T00:00:00"/>
    <n v="2"/>
    <x v="1"/>
    <n v="8.0000000000000002E-3"/>
    <x v="2306"/>
    <x v="2399"/>
  </r>
  <r>
    <s v="7PW1UCU7G5GL2Z0YR1LU"/>
    <x v="4"/>
    <x v="18"/>
    <n v="2024"/>
    <x v="199"/>
    <n v="242.88"/>
    <n v="526.24"/>
    <d v="2019-12-31T00:00:00"/>
    <n v="105"/>
    <x v="2"/>
    <n v="0.2"/>
    <x v="2307"/>
    <x v="2400"/>
  </r>
  <r>
    <s v="NL86SOTDDF9Y03H0U2YA"/>
    <x v="4"/>
    <x v="4"/>
    <n v="360"/>
    <x v="90"/>
    <n v="32.400000000000006"/>
    <n v="90"/>
    <d v="2019-12-31T00:00:00"/>
    <n v="176"/>
    <x v="0"/>
    <n v="0.25"/>
    <x v="389"/>
    <x v="393"/>
  </r>
  <r>
    <s v="3GU61L3SNAN89K3OU1N1"/>
    <x v="9"/>
    <x v="11"/>
    <n v="5270"/>
    <x v="145"/>
    <n v="263.5"/>
    <n v="1159.4000000000001"/>
    <d v="2019-12-31T00:00:00"/>
    <n v="280"/>
    <x v="0"/>
    <n v="0.25"/>
    <x v="547"/>
    <x v="555"/>
  </r>
  <r>
    <s v="2Q6M1VJXWZNJKJ5EZR3P"/>
    <x v="9"/>
    <x v="5"/>
    <n v="4750"/>
    <x v="332"/>
    <n v="427.5"/>
    <n v="855"/>
    <d v="2019-12-31T00:00:00"/>
    <n v="308"/>
    <x v="0"/>
    <n v="0.25"/>
    <x v="133"/>
    <x v="135"/>
  </r>
  <r>
    <s v="P5MPQIDC01A9N0PNKZPJ"/>
    <x v="0"/>
    <x v="5"/>
    <n v="990"/>
    <x v="166"/>
    <n v="19.8"/>
    <n v="217.8"/>
    <d v="2019-12-31T00:00:00"/>
    <n v="357"/>
    <x v="0"/>
    <n v="0.25"/>
    <x v="2308"/>
    <x v="2401"/>
  </r>
  <r>
    <s v="RBZPO1X9U9JB8DLKWAD5"/>
    <x v="6"/>
    <x v="12"/>
    <n v="990"/>
    <x v="211"/>
    <n v="29.700000000000003"/>
    <n v="168.29999999999998"/>
    <d v="2019-12-31T00:00:00"/>
    <n v="316"/>
    <x v="0"/>
    <n v="0.25"/>
    <x v="2309"/>
    <x v="2402"/>
  </r>
  <r>
    <s v="WXCAXJFRFRE5QYTM01HG"/>
    <x v="2"/>
    <x v="1"/>
    <n v="4620"/>
    <x v="57"/>
    <n v="231"/>
    <n v="2587.2000000000003"/>
    <d v="2019-12-31T00:00:00"/>
    <n v="243"/>
    <x v="0"/>
    <n v="0.25"/>
    <x v="2310"/>
    <x v="2403"/>
  </r>
  <r>
    <s v="5RRXEN42OOCE9UDNEQHH"/>
    <x v="6"/>
    <x v="16"/>
    <n v="6440"/>
    <x v="345"/>
    <n v="322"/>
    <n v="966"/>
    <d v="2019-12-31T00:00:00"/>
    <n v="54"/>
    <x v="3"/>
    <n v="0.04"/>
    <x v="2311"/>
    <x v="1433"/>
  </r>
  <r>
    <s v="FI55IERYV9VPIR6LCJVB"/>
    <x v="3"/>
    <x v="12"/>
    <n v="300"/>
    <x v="340"/>
    <n v="18"/>
    <n v="48"/>
    <d v="2019-12-31T00:00:00"/>
    <n v="330"/>
    <x v="0"/>
    <n v="0.25"/>
    <x v="323"/>
    <x v="326"/>
  </r>
  <r>
    <s v="Q32RG3GZLBZYKP9LSV8D"/>
    <x v="5"/>
    <x v="22"/>
    <n v="3872.0000000000005"/>
    <x v="140"/>
    <n v="154.88000000000002"/>
    <n v="735.68000000000006"/>
    <d v="2019-12-31T00:00:00"/>
    <n v="350"/>
    <x v="0"/>
    <n v="0.25"/>
    <x v="2312"/>
    <x v="2404"/>
  </r>
  <r>
    <s v="SFGPR37117M6UPF3E2AB"/>
    <x v="0"/>
    <x v="9"/>
    <n v="1320"/>
    <x v="298"/>
    <n v="66"/>
    <n v="290.39999999999998"/>
    <d v="2019-12-31T00:00:00"/>
    <n v="239"/>
    <x v="0"/>
    <n v="0.25"/>
    <x v="1362"/>
    <x v="1403"/>
  </r>
  <r>
    <s v="AYVQX2WZKOMXKYNL2O08"/>
    <x v="3"/>
    <x v="10"/>
    <n v="2250"/>
    <x v="320"/>
    <n v="22.5"/>
    <n v="472.5"/>
    <d v="2019-12-31T00:00:00"/>
    <n v="68"/>
    <x v="4"/>
    <n v="0.15"/>
    <x v="943"/>
    <x v="1195"/>
  </r>
  <r>
    <s v="J3DRQ0UIDTX15IHLYU1A"/>
    <x v="2"/>
    <x v="15"/>
    <n v="1870"/>
    <x v="195"/>
    <n v="243.1"/>
    <n v="1215.5"/>
    <d v="2019-12-31T00:00:00"/>
    <n v="53"/>
    <x v="3"/>
    <n v="0.04"/>
    <x v="2313"/>
    <x v="2405"/>
  </r>
  <r>
    <s v="HJZ89QRHCDA21QUIZ712"/>
    <x v="7"/>
    <x v="7"/>
    <n v="3300"/>
    <x v="171"/>
    <n v="495"/>
    <n v="1320"/>
    <d v="2019-12-31T00:00:00"/>
    <n v="92"/>
    <x v="2"/>
    <n v="0.2"/>
    <x v="112"/>
    <x v="2406"/>
  </r>
  <r>
    <s v="6VOVFF503UZYV2KEIG92"/>
    <x v="3"/>
    <x v="9"/>
    <n v="3808"/>
    <x v="235"/>
    <n v="76.160000000000011"/>
    <n v="761.59999999999991"/>
    <d v="2019-12-31T00:00:00"/>
    <n v="222"/>
    <x v="0"/>
    <n v="0.25"/>
    <x v="2314"/>
    <x v="2407"/>
  </r>
  <r>
    <s v="1FNY3SN3ZMZ7LANACUBL"/>
    <x v="7"/>
    <x v="1"/>
    <n v="2475"/>
    <x v="35"/>
    <n v="74.25"/>
    <n v="1212.75"/>
    <d v="2019-12-31T00:00:00"/>
    <n v="246"/>
    <x v="0"/>
    <n v="0.25"/>
    <x v="2315"/>
    <x v="2408"/>
  </r>
  <r>
    <s v="8JB46N93GRS0F5F1XBNI"/>
    <x v="9"/>
    <x v="20"/>
    <n v="720"/>
    <x v="125"/>
    <n v="57.599999999999994"/>
    <n v="201.6"/>
    <d v="2019-12-31T00:00:00"/>
    <n v="212"/>
    <x v="0"/>
    <n v="0.25"/>
    <x v="675"/>
    <x v="687"/>
  </r>
  <r>
    <s v="38ZQASW35LYGJTVCUX5D"/>
    <x v="4"/>
    <x v="21"/>
    <n v="576"/>
    <x v="358"/>
    <n v="92.160000000000011"/>
    <n v="288"/>
    <d v="2019-12-31T00:00:00"/>
    <n v="214"/>
    <x v="0"/>
    <n v="0.25"/>
    <x v="353"/>
    <x v="356"/>
  </r>
  <r>
    <s v="JU775489FIO3K4BBEWUC"/>
    <x v="8"/>
    <x v="19"/>
    <n v="5890"/>
    <x v="48"/>
    <n v="530.1"/>
    <n v="1531.3999999999999"/>
    <d v="2019-12-31T00:00:00"/>
    <n v="185"/>
    <x v="0"/>
    <n v="0.25"/>
    <x v="2316"/>
    <x v="2409"/>
  </r>
  <r>
    <s v="A5UJVBKO2EH4XKDSI4NO"/>
    <x v="2"/>
    <x v="0"/>
    <n v="1680"/>
    <x v="168"/>
    <n v="218.4"/>
    <n v="1226.4000000000001"/>
    <d v="2019-12-31T00:00:00"/>
    <n v="247"/>
    <x v="0"/>
    <n v="0.25"/>
    <x v="2317"/>
    <x v="2410"/>
  </r>
  <r>
    <s v="P29DZOK1F0A1Z8ODO9TN"/>
    <x v="6"/>
    <x v="21"/>
    <n v="5520"/>
    <x v="245"/>
    <n v="552"/>
    <n v="883.19999999999993"/>
    <d v="2019-12-31T00:00:00"/>
    <n v="233"/>
    <x v="0"/>
    <n v="0.25"/>
    <x v="956"/>
    <x v="978"/>
  </r>
  <r>
    <s v="D46YMJYIVR6N5K3K6VNZ"/>
    <x v="5"/>
    <x v="12"/>
    <n v="2200"/>
    <x v="1"/>
    <n v="176"/>
    <n v="418"/>
    <d v="2019-12-31T00:00:00"/>
    <n v="345"/>
    <x v="0"/>
    <n v="0.25"/>
    <x v="2318"/>
    <x v="2411"/>
  </r>
  <r>
    <s v="MD63YCOFUUU0ACY3ED4M"/>
    <x v="0"/>
    <x v="21"/>
    <n v="990"/>
    <x v="164"/>
    <n v="29.700000000000003"/>
    <n v="277.2"/>
    <d v="2019-12-31T00:00:00"/>
    <n v="66"/>
    <x v="4"/>
    <n v="0.15"/>
    <x v="1182"/>
    <x v="1214"/>
  </r>
  <r>
    <s v="K94DTNLSID5OWQQZVN79"/>
    <x v="9"/>
    <x v="17"/>
    <n v="4030"/>
    <x v="127"/>
    <n v="362.70000000000005"/>
    <n v="1007.5"/>
    <d v="2019-12-31T00:00:00"/>
    <n v="285"/>
    <x v="0"/>
    <n v="0.25"/>
    <x v="2319"/>
    <x v="2412"/>
  </r>
  <r>
    <s v="1WBNV85HRIIC5242Q5O2"/>
    <x v="4"/>
    <x v="6"/>
    <n v="3360"/>
    <x v="117"/>
    <n v="436.8"/>
    <n v="1512"/>
    <d v="2019-12-31T00:00:00"/>
    <n v="226"/>
    <x v="0"/>
    <n v="0.25"/>
    <x v="1503"/>
    <x v="1839"/>
  </r>
  <r>
    <s v="CGOCDM83JQXCEJCSQYFG"/>
    <x v="3"/>
    <x v="13"/>
    <n v="2090"/>
    <x v="217"/>
    <n v="188.1"/>
    <n v="627"/>
    <d v="2019-12-31T00:00:00"/>
    <n v="333"/>
    <x v="0"/>
    <n v="0.25"/>
    <x v="417"/>
    <x v="421"/>
  </r>
  <r>
    <s v="QVNBRNLX5II7GOGMAILX"/>
    <x v="2"/>
    <x v="22"/>
    <n v="5280"/>
    <x v="293"/>
    <n v="316.8"/>
    <n v="3960"/>
    <d v="2019-12-31T00:00:00"/>
    <n v="27"/>
    <x v="1"/>
    <n v="8.0000000000000002E-3"/>
    <x v="2320"/>
    <x v="2413"/>
  </r>
  <r>
    <s v="8RK0QJSA079MBLL10LZM"/>
    <x v="3"/>
    <x v="6"/>
    <n v="750"/>
    <x v="324"/>
    <n v="7.5"/>
    <n v="202.5"/>
    <d v="2019-12-31T00:00:00"/>
    <n v="248"/>
    <x v="0"/>
    <n v="0.25"/>
    <x v="298"/>
    <x v="301"/>
  </r>
  <r>
    <s v="E8E5YUW5FGUJXI32B13S"/>
    <x v="3"/>
    <x v="1"/>
    <n v="2565"/>
    <x v="212"/>
    <n v="76.95"/>
    <n v="666.9"/>
    <d v="2019-12-31T00:00:00"/>
    <n v="33"/>
    <x v="3"/>
    <n v="0.04"/>
    <x v="2321"/>
    <x v="2414"/>
  </r>
  <r>
    <s v="4B9K52ULAWMA7UJ5UROW"/>
    <x v="2"/>
    <x v="20"/>
    <n v="2170"/>
    <x v="28"/>
    <n v="260.39999999999998"/>
    <n v="998.19999999999993"/>
    <d v="2019-12-31T00:00:00"/>
    <n v="8"/>
    <x v="1"/>
    <n v="8.0000000000000002E-3"/>
    <x v="2322"/>
    <x v="2415"/>
  </r>
  <r>
    <s v="KRE3E3HYPJVUJ9X5LTR1"/>
    <x v="8"/>
    <x v="8"/>
    <n v="620"/>
    <x v="335"/>
    <n v="49.6"/>
    <n v="99.2"/>
    <d v="2019-12-31T00:00:00"/>
    <n v="249"/>
    <x v="0"/>
    <n v="0.25"/>
    <x v="2323"/>
    <x v="2416"/>
  </r>
  <r>
    <s v="4J88POJWH9EVIJKUHQZD"/>
    <x v="0"/>
    <x v="20"/>
    <n v="1600"/>
    <x v="109"/>
    <n v="32"/>
    <n v="432"/>
    <d v="2019-12-31T00:00:00"/>
    <n v="283"/>
    <x v="0"/>
    <n v="0.25"/>
    <x v="1051"/>
    <x v="1220"/>
  </r>
  <r>
    <s v="LCQGOLM09YXVKG76UOFX"/>
    <x v="2"/>
    <x v="19"/>
    <n v="2280"/>
    <x v="15"/>
    <n v="410.4"/>
    <n v="1482"/>
    <d v="2019-12-31T00:00:00"/>
    <n v="9"/>
    <x v="1"/>
    <n v="8.0000000000000002E-3"/>
    <x v="2324"/>
    <x v="2417"/>
  </r>
  <r>
    <s v="79GY1PDA32SOWJ6HS13X"/>
    <x v="7"/>
    <x v="20"/>
    <n v="1320"/>
    <x v="61"/>
    <n v="39.6"/>
    <n v="660"/>
    <d v="2019-12-31T00:00:00"/>
    <n v="4"/>
    <x v="1"/>
    <n v="8.0000000000000002E-3"/>
    <x v="412"/>
    <x v="1196"/>
  </r>
  <r>
    <s v="7AH0X3COM2KFLD3AHMV9"/>
    <x v="5"/>
    <x v="3"/>
    <n v="2640"/>
    <x v="237"/>
    <n v="26.400000000000002"/>
    <n v="739.2"/>
    <d v="2019-12-31T00:00:00"/>
    <n v="355"/>
    <x v="0"/>
    <n v="0.25"/>
    <x v="70"/>
    <x v="71"/>
  </r>
  <r>
    <s v="5W57OW1O2MC05ZYYY3L0"/>
    <x v="2"/>
    <x v="21"/>
    <n v="4560"/>
    <x v="222"/>
    <n v="501.59999999999997"/>
    <n v="3420"/>
    <d v="2019-12-31T00:00:00"/>
    <n v="84"/>
    <x v="4"/>
    <n v="0.15"/>
    <x v="2325"/>
    <x v="2418"/>
  </r>
  <r>
    <s v="GZ78B637BE7N62ECS97A"/>
    <x v="5"/>
    <x v="4"/>
    <n v="990"/>
    <x v="226"/>
    <n v="49.5"/>
    <n v="207.89999999999998"/>
    <d v="2019-12-31T00:00:00"/>
    <n v="134"/>
    <x v="0"/>
    <n v="0.25"/>
    <x v="1104"/>
    <x v="1133"/>
  </r>
  <r>
    <s v="KF8EGD4BIIA83OWXYCQY"/>
    <x v="7"/>
    <x v="22"/>
    <n v="330"/>
    <x v="251"/>
    <n v="49.5"/>
    <n v="138.6"/>
    <d v="2019-12-31T00:00:00"/>
    <n v="90"/>
    <x v="4"/>
    <n v="0.15"/>
    <x v="2326"/>
    <x v="2419"/>
  </r>
  <r>
    <s v="R84DYXKM6UEPMVKZUVSY"/>
    <x v="7"/>
    <x v="12"/>
    <n v="960"/>
    <x v="145"/>
    <n v="67.2"/>
    <n v="470.4"/>
    <d v="2019-12-31T00:00:00"/>
    <n v="280"/>
    <x v="0"/>
    <n v="0.25"/>
    <x v="602"/>
    <x v="613"/>
  </r>
  <r>
    <s v="SWWE2DHEUWGCHT731HGJ"/>
    <x v="1"/>
    <x v="20"/>
    <n v="2160"/>
    <x v="76"/>
    <n v="259.20000000000005"/>
    <n v="540"/>
    <d v="2019-12-31T00:00:00"/>
    <n v="334"/>
    <x v="0"/>
    <n v="0.25"/>
    <x v="34"/>
    <x v="34"/>
  </r>
  <r>
    <s v="COWIHSCY3HXZLYB8YVJ3"/>
    <x v="2"/>
    <x v="6"/>
    <n v="1472.0000000000002"/>
    <x v="134"/>
    <n v="117.76000000000002"/>
    <n v="1251.2000000000003"/>
    <d v="2019-12-31T00:00:00"/>
    <n v="125"/>
    <x v="0"/>
    <n v="0.25"/>
    <x v="2327"/>
    <x v="2420"/>
  </r>
  <r>
    <s v="BXXD42DWTDCF7F80VLK4"/>
    <x v="0"/>
    <x v="6"/>
    <n v="528"/>
    <x v="82"/>
    <n v="47.52000000000001"/>
    <n v="105.60000000000001"/>
    <d v="2019-12-31T00:00:00"/>
    <n v="254"/>
    <x v="0"/>
    <n v="0.25"/>
    <x v="2328"/>
    <x v="2421"/>
  </r>
  <r>
    <s v="QFIDWVVU2LWGG1QZ5CQZ"/>
    <x v="9"/>
    <x v="20"/>
    <n v="1782.0000000000002"/>
    <x v="317"/>
    <n v="53.46"/>
    <n v="463.32000000000005"/>
    <d v="2019-12-31T00:00:00"/>
    <n v="142"/>
    <x v="0"/>
    <n v="0.25"/>
    <x v="2171"/>
    <x v="2256"/>
  </r>
  <r>
    <s v="A3LKEJ383AYYRLIE086H"/>
    <x v="5"/>
    <x v="16"/>
    <n v="2850"/>
    <x v="94"/>
    <n v="256.5"/>
    <n v="684"/>
    <d v="2019-12-31T00:00:00"/>
    <n v="115"/>
    <x v="2"/>
    <n v="0.2"/>
    <x v="598"/>
    <x v="554"/>
  </r>
  <r>
    <s v="QSFYQEH1P8U5EFCXTHBR"/>
    <x v="4"/>
    <x v="9"/>
    <n v="2310"/>
    <x v="301"/>
    <n v="23.1"/>
    <n v="877.8"/>
    <d v="2019-12-31T00:00:00"/>
    <n v="18"/>
    <x v="1"/>
    <n v="8.0000000000000002E-3"/>
    <x v="2329"/>
    <x v="2422"/>
  </r>
  <r>
    <s v="ZBXHPF7K54JH0KA6LN5L"/>
    <x v="1"/>
    <x v="9"/>
    <n v="216"/>
    <x v="177"/>
    <n v="4.32"/>
    <n v="97.2"/>
    <d v="2019-12-31T00:00:00"/>
    <n v="342"/>
    <x v="0"/>
    <n v="0.25"/>
    <x v="1567"/>
    <x v="1620"/>
  </r>
  <r>
    <s v="D14TC56H7QVPERHHG0YA"/>
    <x v="5"/>
    <x v="4"/>
    <n v="2520"/>
    <x v="253"/>
    <n v="252"/>
    <n v="403.2"/>
    <d v="2019-12-31T00:00:00"/>
    <n v="129"/>
    <x v="0"/>
    <n v="0.25"/>
    <x v="398"/>
    <x v="402"/>
  </r>
  <r>
    <s v="K4ANDV1Q7T65FL9SOD91"/>
    <x v="9"/>
    <x v="1"/>
    <n v="900"/>
    <x v="204"/>
    <n v="81"/>
    <n v="171"/>
    <d v="2019-12-31T00:00:00"/>
    <n v="299"/>
    <x v="0"/>
    <n v="0.25"/>
    <x v="528"/>
    <x v="536"/>
  </r>
  <r>
    <s v="YDORMSTO4N6BQTXU5YA4"/>
    <x v="0"/>
    <x v="16"/>
    <n v="3740"/>
    <x v="259"/>
    <n v="112.2"/>
    <n v="897.6"/>
    <d v="2019-12-31T00:00:00"/>
    <n v="328"/>
    <x v="0"/>
    <n v="0.25"/>
    <x v="554"/>
    <x v="562"/>
  </r>
  <r>
    <s v="ZWOKY67PRNO8DLQLVR27"/>
    <x v="0"/>
    <x v="20"/>
    <n v="2090"/>
    <x v="339"/>
    <n v="125.39999999999999"/>
    <n v="522.5"/>
    <d v="2019-12-31T00:00:00"/>
    <n v="240"/>
    <x v="0"/>
    <n v="0.25"/>
    <x v="253"/>
    <x v="255"/>
  </r>
  <r>
    <s v="26ZUPSCYJEZWCYHZ7OML"/>
    <x v="2"/>
    <x v="19"/>
    <n v="5040"/>
    <x v="268"/>
    <n v="50.4"/>
    <n v="2167.1999999999998"/>
    <d v="2019-12-31T00:00:00"/>
    <n v="278"/>
    <x v="0"/>
    <n v="0.25"/>
    <x v="2115"/>
    <x v="2193"/>
  </r>
  <r>
    <s v="CZI2C769978XNWQOQ8EV"/>
    <x v="6"/>
    <x v="10"/>
    <n v="1800"/>
    <x v="100"/>
    <n v="90"/>
    <n v="432"/>
    <d v="2019-12-31T00:00:00"/>
    <n v="224"/>
    <x v="0"/>
    <n v="0.25"/>
    <x v="1051"/>
    <x v="1220"/>
  </r>
  <r>
    <s v="89PC1N9LO3GL3P7HRDK6"/>
    <x v="9"/>
    <x v="1"/>
    <n v="4200"/>
    <x v="211"/>
    <n v="42"/>
    <n v="756"/>
    <d v="2019-12-31T00:00:00"/>
    <n v="316"/>
    <x v="0"/>
    <n v="0.25"/>
    <x v="312"/>
    <x v="315"/>
  </r>
  <r>
    <s v="96RZO2RBHF8Q84QTPAKW"/>
    <x v="9"/>
    <x v="18"/>
    <n v="1170"/>
    <x v="287"/>
    <n v="70.199999999999989"/>
    <n v="292.5"/>
    <d v="2019-12-31T00:00:00"/>
    <n v="102"/>
    <x v="2"/>
    <n v="0.2"/>
    <x v="1975"/>
    <x v="1347"/>
  </r>
  <r>
    <s v="L4SBJ6I7YVTP1Y2YDDLI"/>
    <x v="1"/>
    <x v="13"/>
    <n v="600"/>
    <x v="61"/>
    <n v="6"/>
    <n v="252"/>
    <d v="2019-12-31T00:00:00"/>
    <n v="4"/>
    <x v="1"/>
    <n v="8.0000000000000002E-3"/>
    <x v="1701"/>
    <x v="2423"/>
  </r>
  <r>
    <s v="6N7VVLGO12091O2YN4V8"/>
    <x v="2"/>
    <x v="18"/>
    <n v="330"/>
    <x v="288"/>
    <n v="59.400000000000006"/>
    <n v="85.8"/>
    <d v="2019-12-31T00:00:00"/>
    <n v="197"/>
    <x v="0"/>
    <n v="0.25"/>
    <x v="1624"/>
    <x v="1678"/>
  </r>
  <r>
    <s v="JKF165NUCWZDDEGKGOL2"/>
    <x v="8"/>
    <x v="7"/>
    <n v="2850"/>
    <x v="335"/>
    <n v="285"/>
    <n v="427.5"/>
    <d v="2019-12-31T00:00:00"/>
    <n v="249"/>
    <x v="0"/>
    <n v="0.25"/>
    <x v="696"/>
    <x v="709"/>
  </r>
  <r>
    <s v="WSSF0A0ZP9PA6N3STPGT"/>
    <x v="2"/>
    <x v="16"/>
    <n v="600"/>
    <x v="31"/>
    <n v="42"/>
    <n v="168"/>
    <d v="2019-12-31T00:00:00"/>
    <n v="161"/>
    <x v="0"/>
    <n v="0.25"/>
    <x v="1429"/>
    <x v="1472"/>
  </r>
  <r>
    <s v="O51VO9LE7G96LMRML6UN"/>
    <x v="8"/>
    <x v="21"/>
    <n v="4030"/>
    <x v="303"/>
    <n v="362.70000000000005"/>
    <n v="725.40000000000009"/>
    <d v="2019-12-31T00:00:00"/>
    <n v="95"/>
    <x v="2"/>
    <n v="0.2"/>
    <x v="2330"/>
    <x v="1797"/>
  </r>
  <r>
    <s v="NN937RDSMY58O7MRKB1E"/>
    <x v="5"/>
    <x v="19"/>
    <n v="3040"/>
    <x v="30"/>
    <n v="121.6"/>
    <n v="486.4"/>
    <d v="2019-12-31T00:00:00"/>
    <n v="220"/>
    <x v="0"/>
    <n v="0.25"/>
    <x v="1589"/>
    <x v="1640"/>
  </r>
  <r>
    <s v="ITG4K0C58JL5Y1ISRHH8"/>
    <x v="5"/>
    <x v="18"/>
    <n v="4200"/>
    <x v="133"/>
    <n v="84"/>
    <n v="882"/>
    <d v="2019-12-31T00:00:00"/>
    <n v="329"/>
    <x v="0"/>
    <n v="0.25"/>
    <x v="305"/>
    <x v="308"/>
  </r>
  <r>
    <s v="KH4XXE4V1US8A5USZMQ1"/>
    <x v="1"/>
    <x v="5"/>
    <n v="1760"/>
    <x v="11"/>
    <n v="88"/>
    <n v="580.79999999999995"/>
    <d v="2019-12-31T00:00:00"/>
    <n v="136"/>
    <x v="0"/>
    <n v="0.25"/>
    <x v="50"/>
    <x v="50"/>
  </r>
  <r>
    <s v="EFJ3Q54ZSUK6ZXBC7NM7"/>
    <x v="7"/>
    <x v="15"/>
    <n v="1760"/>
    <x v="44"/>
    <n v="316.8"/>
    <n v="844.80000000000007"/>
    <d v="2019-12-31T00:00:00"/>
    <n v="91"/>
    <x v="2"/>
    <n v="0.2"/>
    <x v="1420"/>
    <x v="1463"/>
  </r>
  <r>
    <s v="6OTXNWNZSUR6Y61KT690"/>
    <x v="4"/>
    <x v="17"/>
    <n v="3150"/>
    <x v="149"/>
    <n v="94.5"/>
    <n v="1386"/>
    <d v="2019-12-31T00:00:00"/>
    <n v="343"/>
    <x v="0"/>
    <n v="0.25"/>
    <x v="231"/>
    <x v="233"/>
  </r>
  <r>
    <s v="8Z81B7IGRZ4UC7QQ639H"/>
    <x v="0"/>
    <x v="1"/>
    <n v="1890"/>
    <x v="317"/>
    <n v="189"/>
    <n v="415.79999999999995"/>
    <d v="2019-12-31T00:00:00"/>
    <n v="142"/>
    <x v="0"/>
    <n v="0.25"/>
    <x v="363"/>
    <x v="366"/>
  </r>
  <r>
    <s v="Z0T00QARDGD6EYOKVCO4"/>
    <x v="8"/>
    <x v="20"/>
    <n v="2420"/>
    <x v="342"/>
    <n v="72.599999999999994"/>
    <n v="459.79999999999995"/>
    <d v="2019-12-31T00:00:00"/>
    <n v="131"/>
    <x v="0"/>
    <n v="0.25"/>
    <x v="1617"/>
    <x v="1670"/>
  </r>
  <r>
    <s v="1UMCMYAUN3ZJV9ZF1AH8"/>
    <x v="3"/>
    <x v="4"/>
    <n v="1680"/>
    <x v="194"/>
    <n v="33.6"/>
    <n v="352.8"/>
    <d v="2019-12-31T00:00:00"/>
    <n v="37"/>
    <x v="3"/>
    <n v="0.04"/>
    <x v="2331"/>
    <x v="2424"/>
  </r>
  <r>
    <s v="EJRNY925BQKCHY56NERZ"/>
    <x v="4"/>
    <x v="18"/>
    <n v="1550"/>
    <x v="356"/>
    <n v="155"/>
    <n v="713"/>
    <d v="2019-12-31T00:00:00"/>
    <n v="264"/>
    <x v="0"/>
    <n v="0.25"/>
    <x v="540"/>
    <x v="548"/>
  </r>
  <r>
    <s v="PDDNIOO5T17VTNBVPNP8"/>
    <x v="8"/>
    <x v="5"/>
    <n v="5500"/>
    <x v="184"/>
    <n v="275"/>
    <n v="1155"/>
    <d v="2019-12-31T00:00:00"/>
    <n v="189"/>
    <x v="0"/>
    <n v="0.25"/>
    <x v="422"/>
    <x v="426"/>
  </r>
  <r>
    <s v="CCF6EBU8EWP8SO5EZGKD"/>
    <x v="5"/>
    <x v="0"/>
    <n v="4560"/>
    <x v="162"/>
    <n v="456"/>
    <n v="820.8"/>
    <d v="2019-12-31T00:00:00"/>
    <n v="273"/>
    <x v="0"/>
    <n v="0.25"/>
    <x v="815"/>
    <x v="834"/>
  </r>
  <r>
    <s v="HPDGOBTBYQ2R8D1XH3DU"/>
    <x v="6"/>
    <x v="10"/>
    <n v="4340"/>
    <x v="203"/>
    <n v="173.6"/>
    <n v="1302"/>
    <d v="2019-12-31T00:00:00"/>
    <n v="200"/>
    <x v="0"/>
    <n v="0.25"/>
    <x v="551"/>
    <x v="559"/>
  </r>
  <r>
    <s v="E5HM1Y6GP64VOUN2PP01"/>
    <x v="3"/>
    <x v="15"/>
    <n v="1330"/>
    <x v="57"/>
    <n v="106.4"/>
    <n v="226.1"/>
    <d v="2019-12-31T00:00:00"/>
    <n v="243"/>
    <x v="0"/>
    <n v="0.25"/>
    <x v="2332"/>
    <x v="2425"/>
  </r>
  <r>
    <s v="G5NHJB4GIC7I33JVTNCN"/>
    <x v="6"/>
    <x v="21"/>
    <n v="540"/>
    <x v="203"/>
    <n v="37.799999999999997"/>
    <n v="156.6"/>
    <d v="2019-12-31T00:00:00"/>
    <n v="200"/>
    <x v="0"/>
    <n v="0.25"/>
    <x v="2333"/>
    <x v="2426"/>
  </r>
  <r>
    <s v="8JXWJIDVSEDTZYZU5HN1"/>
    <x v="2"/>
    <x v="21"/>
    <n v="2400"/>
    <x v="160"/>
    <n v="216"/>
    <n v="1992"/>
    <d v="2019-12-31T00:00:00"/>
    <n v="305"/>
    <x v="0"/>
    <n v="0.25"/>
    <x v="2334"/>
    <x v="2427"/>
  </r>
  <r>
    <s v="7UXCLR37V2ND27LPLZSQ"/>
    <x v="8"/>
    <x v="6"/>
    <n v="1920"/>
    <x v="38"/>
    <n v="115.19999999999999"/>
    <n v="537.6"/>
    <d v="2019-12-31T00:00:00"/>
    <n v="210"/>
    <x v="0"/>
    <n v="0.25"/>
    <x v="219"/>
    <x v="1665"/>
  </r>
  <r>
    <s v="QYUP34K0O5PLU0P0JYQA"/>
    <x v="7"/>
    <x v="4"/>
    <n v="3960"/>
    <x v="160"/>
    <n v="237.60000000000002"/>
    <n v="1386"/>
    <d v="2019-12-31T00:00:00"/>
    <n v="305"/>
    <x v="0"/>
    <n v="0.25"/>
    <x v="231"/>
    <x v="233"/>
  </r>
  <r>
    <s v="WBPFWQD5KHUAEHV2MHMI"/>
    <x v="5"/>
    <x v="17"/>
    <n v="180"/>
    <x v="225"/>
    <n v="5.4"/>
    <n v="30.6"/>
    <d v="2019-12-31T00:00:00"/>
    <n v="0"/>
    <x v="1"/>
    <n v="8.0000000000000002E-3"/>
    <x v="2335"/>
    <x v="2428"/>
  </r>
  <r>
    <s v="6WYR87WO112GXTM4A7E7"/>
    <x v="4"/>
    <x v="3"/>
    <n v="3672"/>
    <x v="268"/>
    <n v="367.2"/>
    <n v="1175.04"/>
    <d v="2019-12-31T00:00:00"/>
    <n v="278"/>
    <x v="0"/>
    <n v="0.25"/>
    <x v="2336"/>
    <x v="2429"/>
  </r>
  <r>
    <s v="4OVBFJTXXG3RHPFRNOJH"/>
    <x v="9"/>
    <x v="22"/>
    <n v="3420"/>
    <x v="325"/>
    <n v="102.6"/>
    <n v="889.2"/>
    <d v="2019-12-31T00:00:00"/>
    <n v="253"/>
    <x v="0"/>
    <n v="0.25"/>
    <x v="556"/>
    <x v="564"/>
  </r>
  <r>
    <s v="IFSUHO9YCA8BB273GSN2"/>
    <x v="3"/>
    <x v="20"/>
    <n v="1980"/>
    <x v="313"/>
    <n v="59.400000000000006"/>
    <n v="455.4"/>
    <d v="2019-12-31T00:00:00"/>
    <n v="64"/>
    <x v="4"/>
    <n v="0.15"/>
    <x v="2337"/>
    <x v="2430"/>
  </r>
  <r>
    <s v="4LYOF36CMIUPEL82GXVK"/>
    <x v="4"/>
    <x v="20"/>
    <n v="2160"/>
    <x v="174"/>
    <n v="108"/>
    <n v="972"/>
    <d v="2019-12-31T00:00:00"/>
    <n v="186"/>
    <x v="0"/>
    <n v="0.25"/>
    <x v="778"/>
    <x v="796"/>
  </r>
  <r>
    <s v="L5VG6N7O7WVEPEUT62K2"/>
    <x v="0"/>
    <x v="0"/>
    <n v="3360"/>
    <x v="83"/>
    <n v="268.8"/>
    <n v="840"/>
    <d v="2019-12-31T00:00:00"/>
    <n v="362"/>
    <x v="0"/>
    <n v="0.25"/>
    <x v="926"/>
    <x v="949"/>
  </r>
  <r>
    <s v="PSELWGZ0ZUSHSJF389GZ"/>
    <x v="8"/>
    <x v="12"/>
    <n v="3080"/>
    <x v="333"/>
    <n v="246.4"/>
    <n v="831.59999999999991"/>
    <d v="2019-12-31T00:00:00"/>
    <n v="263"/>
    <x v="0"/>
    <n v="0.25"/>
    <x v="1309"/>
    <x v="1349"/>
  </r>
  <r>
    <s v="FMYBP7E8AVAIDVDGU968"/>
    <x v="8"/>
    <x v="10"/>
    <n v="3150"/>
    <x v="143"/>
    <n v="283.5"/>
    <n v="850.5"/>
    <d v="2019-12-31T00:00:00"/>
    <n v="184"/>
    <x v="0"/>
    <n v="0.25"/>
    <x v="874"/>
    <x v="897"/>
  </r>
  <r>
    <s v="713XXVEQXS43XA5FA69K"/>
    <x v="9"/>
    <x v="2"/>
    <n v="1232"/>
    <x v="272"/>
    <n v="123.2"/>
    <n v="344.96000000000004"/>
    <d v="2019-12-31T00:00:00"/>
    <n v="23"/>
    <x v="1"/>
    <n v="8.0000000000000002E-3"/>
    <x v="2338"/>
    <x v="2431"/>
  </r>
  <r>
    <s v="OYIYEN2MDZ9QZ7KVESBZ"/>
    <x v="5"/>
    <x v="7"/>
    <n v="1040"/>
    <x v="315"/>
    <n v="62.400000000000006"/>
    <n v="208"/>
    <d v="2019-12-31T00:00:00"/>
    <n v="106"/>
    <x v="2"/>
    <n v="0.2"/>
    <x v="434"/>
    <x v="2432"/>
  </r>
  <r>
    <s v="C35FFL71K3WNXJ2KYI7B"/>
    <x v="7"/>
    <x v="1"/>
    <n v="1512.0000000000002"/>
    <x v="129"/>
    <n v="151.20000000000002"/>
    <n v="529.20000000000005"/>
    <d v="2019-12-31T00:00:00"/>
    <n v="267"/>
    <x v="0"/>
    <n v="0.25"/>
    <x v="1734"/>
    <x v="1799"/>
  </r>
  <r>
    <s v="KSUCX2KJWDXL9BVCJY2V"/>
    <x v="6"/>
    <x v="13"/>
    <n v="1920"/>
    <x v="362"/>
    <n v="192"/>
    <n v="556.79999999999995"/>
    <d v="2019-12-31T00:00:00"/>
    <n v="361"/>
    <x v="0"/>
    <n v="0.25"/>
    <x v="1958"/>
    <x v="2032"/>
  </r>
  <r>
    <s v="SWD32OIAFA4ODSAB3IIM"/>
    <x v="3"/>
    <x v="17"/>
    <n v="1350"/>
    <x v="184"/>
    <n v="67.5"/>
    <n v="270"/>
    <d v="2019-12-31T00:00:00"/>
    <n v="189"/>
    <x v="0"/>
    <n v="0.25"/>
    <x v="188"/>
    <x v="190"/>
  </r>
  <r>
    <s v="OPY2O778FJ5GJRVH9VD2"/>
    <x v="8"/>
    <x v="10"/>
    <n v="4256"/>
    <x v="316"/>
    <n v="42.56"/>
    <n v="978.88000000000011"/>
    <d v="2019-12-31T00:00:00"/>
    <n v="62"/>
    <x v="4"/>
    <n v="0.15"/>
    <x v="2339"/>
    <x v="2433"/>
  </r>
  <r>
    <s v="G3TWVJK1GGJ8347E0DHA"/>
    <x v="0"/>
    <x v="2"/>
    <n v="5500"/>
    <x v="339"/>
    <n v="385"/>
    <n v="1485"/>
    <d v="2019-12-31T00:00:00"/>
    <n v="240"/>
    <x v="0"/>
    <n v="0.25"/>
    <x v="1217"/>
    <x v="1251"/>
  </r>
  <r>
    <s v="0RZ7T0ETTM4J88L55SOM"/>
    <x v="7"/>
    <x v="0"/>
    <n v="1050"/>
    <x v="234"/>
    <n v="189"/>
    <n v="357"/>
    <d v="2019-12-31T00:00:00"/>
    <n v="344"/>
    <x v="0"/>
    <n v="0.25"/>
    <x v="2340"/>
    <x v="2434"/>
  </r>
  <r>
    <s v="Y2L8GMO38HWS7FCUP2I6"/>
    <x v="3"/>
    <x v="4"/>
    <n v="3360"/>
    <x v="295"/>
    <n v="235.2"/>
    <n v="537.6"/>
    <d v="2019-12-31T00:00:00"/>
    <n v="323"/>
    <x v="0"/>
    <n v="0.25"/>
    <x v="219"/>
    <x v="1665"/>
  </r>
  <r>
    <s v="MUEOUWM8VLSOU1ODZCDQ"/>
    <x v="0"/>
    <x v="16"/>
    <n v="3080"/>
    <x v="46"/>
    <n v="184.8"/>
    <n v="616"/>
    <d v="2019-12-31T00:00:00"/>
    <n v="215"/>
    <x v="0"/>
    <n v="0.25"/>
    <x v="2015"/>
    <x v="2090"/>
  </r>
  <r>
    <s v="K58R1S9AGQ5FZC86JMQ2"/>
    <x v="2"/>
    <x v="3"/>
    <n v="1760"/>
    <x v="301"/>
    <n v="422.40000000000003"/>
    <n v="1566.3999999999999"/>
    <d v="2019-12-31T00:00:00"/>
    <n v="18"/>
    <x v="1"/>
    <n v="8.0000000000000002E-3"/>
    <x v="2341"/>
    <x v="2435"/>
  </r>
  <r>
    <s v="DW43CDNGPP4GI2P6XT4C"/>
    <x v="7"/>
    <x v="2"/>
    <n v="770"/>
    <x v="21"/>
    <n v="61.6"/>
    <n v="331.1"/>
    <d v="2019-12-31T00:00:00"/>
    <n v="353"/>
    <x v="0"/>
    <n v="0.25"/>
    <x v="2342"/>
    <x v="2436"/>
  </r>
  <r>
    <s v="FUM8UPG6GQNOU794NOEL"/>
    <x v="5"/>
    <x v="17"/>
    <n v="3450"/>
    <x v="364"/>
    <n v="69"/>
    <n v="931.5"/>
    <d v="2019-12-31T00:00:00"/>
    <n v="230"/>
    <x v="0"/>
    <n v="0.25"/>
    <x v="2343"/>
    <x v="2437"/>
  </r>
  <r>
    <s v="Q11ZHAJ0LSMPWY1HVIN7"/>
    <x v="6"/>
    <x v="13"/>
    <n v="5796"/>
    <x v="190"/>
    <n v="521.6400000000001"/>
    <n v="1506.96"/>
    <d v="2019-12-31T00:00:00"/>
    <n v="148"/>
    <x v="0"/>
    <n v="0.25"/>
    <x v="2344"/>
    <x v="2438"/>
  </r>
  <r>
    <s v="9YHSNVG294PR3PTL8DFX"/>
    <x v="6"/>
    <x v="21"/>
    <n v="2760"/>
    <x v="221"/>
    <n v="220.79999999999998"/>
    <n v="690"/>
    <d v="2019-12-31T00:00:00"/>
    <n v="133"/>
    <x v="0"/>
    <n v="0.25"/>
    <x v="394"/>
    <x v="398"/>
  </r>
  <r>
    <s v="UY1ZY87MS6REJG2K7UE3"/>
    <x v="1"/>
    <x v="3"/>
    <n v="792"/>
    <x v="267"/>
    <n v="23.760000000000005"/>
    <n v="277.2"/>
    <d v="2019-12-31T00:00:00"/>
    <n v="216"/>
    <x v="0"/>
    <n v="0.25"/>
    <x v="187"/>
    <x v="189"/>
  </r>
  <r>
    <s v="COWXS97VM47A4F0FTPM8"/>
    <x v="1"/>
    <x v="3"/>
    <n v="4200"/>
    <x v="313"/>
    <n v="420"/>
    <n v="1218"/>
    <d v="2019-12-31T00:00:00"/>
    <n v="64"/>
    <x v="4"/>
    <n v="0.15"/>
    <x v="1376"/>
    <x v="742"/>
  </r>
  <r>
    <s v="HYYDK8R11J0T8H9415Z0"/>
    <x v="0"/>
    <x v="3"/>
    <n v="1584"/>
    <x v="325"/>
    <n v="79.2"/>
    <n v="396"/>
    <d v="2019-12-31T00:00:00"/>
    <n v="253"/>
    <x v="0"/>
    <n v="0.25"/>
    <x v="671"/>
    <x v="683"/>
  </r>
  <r>
    <s v="51J3F114E4SVIVPYK80F"/>
    <x v="2"/>
    <x v="18"/>
    <n v="1210"/>
    <x v="72"/>
    <n v="326.70000000000005"/>
    <n v="822.8"/>
    <d v="2019-12-31T00:00:00"/>
    <n v="221"/>
    <x v="0"/>
    <n v="0.25"/>
    <x v="2345"/>
    <x v="2439"/>
  </r>
  <r>
    <s v="LL7GVXQBRJN7OBWF947P"/>
    <x v="5"/>
    <x v="7"/>
    <n v="5040"/>
    <x v="272"/>
    <n v="100.8"/>
    <n v="1260"/>
    <d v="2019-12-31T00:00:00"/>
    <n v="23"/>
    <x v="1"/>
    <n v="8.0000000000000002E-3"/>
    <x v="1129"/>
    <x v="1157"/>
  </r>
  <r>
    <s v="ME8YPMK6HWYKXJGBMJ4B"/>
    <x v="2"/>
    <x v="6"/>
    <n v="1152"/>
    <x v="19"/>
    <n v="276.48"/>
    <n v="714.24"/>
    <d v="2019-12-31T00:00:00"/>
    <n v="48"/>
    <x v="3"/>
    <n v="0.04"/>
    <x v="2346"/>
    <x v="2440"/>
  </r>
  <r>
    <s v="ML5NUJTJA4TQXY6YH6A6"/>
    <x v="7"/>
    <x v="20"/>
    <n v="2880"/>
    <x v="161"/>
    <n v="57.599999999999994"/>
    <n v="864"/>
    <d v="2019-12-31T00:00:00"/>
    <n v="17"/>
    <x v="1"/>
    <n v="8.0000000000000002E-3"/>
    <x v="2347"/>
    <x v="2441"/>
  </r>
  <r>
    <s v="AMONRSF3MK2E30T3BV3Q"/>
    <x v="6"/>
    <x v="13"/>
    <n v="720"/>
    <x v="149"/>
    <n v="28.799999999999997"/>
    <n v="216"/>
    <d v="2019-12-31T00:00:00"/>
    <n v="343"/>
    <x v="0"/>
    <n v="0.25"/>
    <x v="432"/>
    <x v="436"/>
  </r>
  <r>
    <s v="6S4UZL9D4DT4OBYG03QE"/>
    <x v="7"/>
    <x v="8"/>
    <n v="480"/>
    <x v="142"/>
    <n v="14.399999999999999"/>
    <n v="153.6"/>
    <d v="2019-12-31T00:00:00"/>
    <n v="164"/>
    <x v="0"/>
    <n v="0.25"/>
    <x v="2247"/>
    <x v="2338"/>
  </r>
  <r>
    <s v="NJQCTYDV6B6GI4UKSR75"/>
    <x v="2"/>
    <x v="12"/>
    <n v="6160"/>
    <x v="275"/>
    <n v="1355.2"/>
    <n v="1663.1999999999998"/>
    <d v="2019-12-31T00:00:00"/>
    <n v="297"/>
    <x v="0"/>
    <n v="0.25"/>
    <x v="1328"/>
    <x v="1370"/>
  </r>
  <r>
    <s v="I789FOVNASCC7J9DH6MW"/>
    <x v="2"/>
    <x v="20"/>
    <n v="2728"/>
    <x v="298"/>
    <n v="81.84"/>
    <n v="2537.04"/>
    <d v="2019-12-31T00:00:00"/>
    <n v="239"/>
    <x v="0"/>
    <n v="0.25"/>
    <x v="2348"/>
    <x v="2442"/>
  </r>
  <r>
    <s v="Y2NO673V7BJ8P5BH3E9I"/>
    <x v="0"/>
    <x v="15"/>
    <n v="440"/>
    <x v="129"/>
    <n v="30.8"/>
    <n v="92.4"/>
    <d v="2019-12-31T00:00:00"/>
    <n v="267"/>
    <x v="0"/>
    <n v="0.25"/>
    <x v="624"/>
    <x v="634"/>
  </r>
  <r>
    <s v="VJT4BLK6BLK97J5LK9HR"/>
    <x v="2"/>
    <x v="5"/>
    <n v="560"/>
    <x v="214"/>
    <n v="44.800000000000004"/>
    <n v="179.20000000000002"/>
    <d v="2019-12-31T00:00:00"/>
    <n v="298"/>
    <x v="0"/>
    <n v="0.25"/>
    <x v="371"/>
    <x v="374"/>
  </r>
  <r>
    <s v="3GS3HDXVESDE92ITKVMJ"/>
    <x v="4"/>
    <x v="10"/>
    <n v="2688"/>
    <x v="266"/>
    <n v="483.84000000000009"/>
    <n v="1021.4399999999999"/>
    <d v="2019-12-31T00:00:00"/>
    <n v="292"/>
    <x v="0"/>
    <n v="0.25"/>
    <x v="2349"/>
    <x v="2443"/>
  </r>
  <r>
    <s v="WQZYHL6WI4SQGS300T7M"/>
    <x v="7"/>
    <x v="6"/>
    <n v="480"/>
    <x v="63"/>
    <n v="67.2"/>
    <n v="192"/>
    <d v="2019-12-31T00:00:00"/>
    <n v="56"/>
    <x v="3"/>
    <n v="0.04"/>
    <x v="2350"/>
    <x v="759"/>
  </r>
  <r>
    <s v="XT6VYHMS0EU827PT5ZSR"/>
    <x v="0"/>
    <x v="21"/>
    <n v="4320"/>
    <x v="255"/>
    <n v="388.8"/>
    <n v="1252.8"/>
    <d v="2019-12-31T00:00:00"/>
    <n v="341"/>
    <x v="0"/>
    <n v="0.25"/>
    <x v="2351"/>
    <x v="2444"/>
  </r>
  <r>
    <s v="VNKNT9FSK1EWDZXT3J4K"/>
    <x v="8"/>
    <x v="19"/>
    <n v="660"/>
    <x v="134"/>
    <n v="52.800000000000004"/>
    <n v="118.80000000000001"/>
    <d v="2019-12-31T00:00:00"/>
    <n v="125"/>
    <x v="0"/>
    <n v="0.25"/>
    <x v="139"/>
    <x v="141"/>
  </r>
  <r>
    <s v="IQXIELD7UUFVB15L7476"/>
    <x v="9"/>
    <x v="5"/>
    <n v="720"/>
    <x v="158"/>
    <n v="7.1999999999999993"/>
    <n v="151.19999999999999"/>
    <d v="2019-12-31T00:00:00"/>
    <n v="96"/>
    <x v="2"/>
    <n v="0.2"/>
    <x v="903"/>
    <x v="926"/>
  </r>
  <r>
    <s v="FDFBO8SZ2FO7VDWN5EO2"/>
    <x v="5"/>
    <x v="8"/>
    <n v="1248"/>
    <x v="81"/>
    <n v="37.440000000000005"/>
    <n v="349.44000000000005"/>
    <d v="2019-12-31T00:00:00"/>
    <n v="65"/>
    <x v="4"/>
    <n v="0.15"/>
    <x v="2352"/>
    <x v="2445"/>
  </r>
  <r>
    <s v="P6Z12XR7VEWD42DH6PDL"/>
    <x v="3"/>
    <x v="18"/>
    <n v="2170"/>
    <x v="261"/>
    <n v="86.8"/>
    <n v="390.6"/>
    <d v="2019-12-31T00:00:00"/>
    <n v="206"/>
    <x v="0"/>
    <n v="0.25"/>
    <x v="2353"/>
    <x v="2446"/>
  </r>
  <r>
    <s v="SFRNFO9Y1PI3EQ6GALA0"/>
    <x v="0"/>
    <x v="13"/>
    <n v="1944"/>
    <x v="255"/>
    <n v="58.320000000000007"/>
    <n v="330.48"/>
    <d v="2019-12-31T00:00:00"/>
    <n v="341"/>
    <x v="0"/>
    <n v="0.25"/>
    <x v="2354"/>
    <x v="2447"/>
  </r>
  <r>
    <s v="60RTRAJ5ZPBHCWR8DM9I"/>
    <x v="8"/>
    <x v="1"/>
    <n v="1100"/>
    <x v="255"/>
    <n v="11"/>
    <n v="176"/>
    <d v="2019-12-31T00:00:00"/>
    <n v="341"/>
    <x v="0"/>
    <n v="0.25"/>
    <x v="1653"/>
    <x v="1555"/>
  </r>
  <r>
    <s v="TOD9PC61W32KFLFZTODP"/>
    <x v="2"/>
    <x v="17"/>
    <n v="3600"/>
    <x v="77"/>
    <n v="684"/>
    <n v="972"/>
    <d v="2019-12-31T00:00:00"/>
    <n v="130"/>
    <x v="0"/>
    <n v="0.25"/>
    <x v="778"/>
    <x v="796"/>
  </r>
  <r>
    <s v="207M2TF7WZ0IJDBEK1XC"/>
    <x v="2"/>
    <x v="4"/>
    <n v="2520"/>
    <x v="57"/>
    <n v="428.40000000000003"/>
    <n v="1713.6000000000001"/>
    <d v="2019-12-31T00:00:00"/>
    <n v="243"/>
    <x v="0"/>
    <n v="0.25"/>
    <x v="2355"/>
    <x v="2448"/>
  </r>
  <r>
    <s v="3L8WXAB9JXVSGQO5MNJQ"/>
    <x v="0"/>
    <x v="3"/>
    <n v="1680"/>
    <x v="113"/>
    <n v="67.2"/>
    <n v="252"/>
    <d v="2019-12-31T00:00:00"/>
    <n v="182"/>
    <x v="0"/>
    <n v="0.25"/>
    <x v="454"/>
    <x v="458"/>
  </r>
  <r>
    <s v="Z412V83K9NGCOZFYQ4I3"/>
    <x v="7"/>
    <x v="1"/>
    <n v="5500"/>
    <x v="79"/>
    <n v="550"/>
    <n v="1650"/>
    <d v="2019-12-31T00:00:00"/>
    <n v="89"/>
    <x v="4"/>
    <n v="0.15"/>
    <x v="46"/>
    <x v="2270"/>
  </r>
  <r>
    <s v="D15P3MN8XEELA3H6U228"/>
    <x v="5"/>
    <x v="14"/>
    <n v="1680"/>
    <x v="274"/>
    <n v="134.4"/>
    <n v="420"/>
    <d v="2019-12-31T00:00:00"/>
    <n v="10"/>
    <x v="1"/>
    <n v="8.0000000000000002E-3"/>
    <x v="2356"/>
    <x v="2449"/>
  </r>
  <r>
    <s v="9AFFSR97WJ0NVM2WCRMG"/>
    <x v="8"/>
    <x v="18"/>
    <n v="4080"/>
    <x v="358"/>
    <n v="326.39999999999998"/>
    <n v="1224"/>
    <d v="2019-12-31T00:00:00"/>
    <n v="214"/>
    <x v="0"/>
    <n v="0.25"/>
    <x v="2357"/>
    <x v="2450"/>
  </r>
  <r>
    <s v="C91RDWYSW2GV93RP9BUE"/>
    <x v="2"/>
    <x v="20"/>
    <n v="3960"/>
    <x v="307"/>
    <n v="237.60000000000002"/>
    <n v="3207.6"/>
    <d v="2019-12-31T00:00:00"/>
    <n v="60"/>
    <x v="3"/>
    <n v="0.04"/>
    <x v="2358"/>
    <x v="2451"/>
  </r>
  <r>
    <s v="1VEYFHE9HAFSCX1EOEUB"/>
    <x v="7"/>
    <x v="8"/>
    <n v="1152"/>
    <x v="186"/>
    <n v="126.72"/>
    <n v="541.44000000000005"/>
    <d v="2019-12-31T00:00:00"/>
    <n v="158"/>
    <x v="0"/>
    <n v="0.25"/>
    <x v="2359"/>
    <x v="2452"/>
  </r>
  <r>
    <s v="0GKSMJB62GR2ABDNSYFJ"/>
    <x v="8"/>
    <x v="2"/>
    <n v="1710"/>
    <x v="27"/>
    <n v="171"/>
    <n v="410.4"/>
    <d v="2019-12-31T00:00:00"/>
    <n v="120"/>
    <x v="2"/>
    <n v="0.2"/>
    <x v="2360"/>
    <x v="2453"/>
  </r>
  <r>
    <s v="ER13X5PBLWZ3M0EU6SX2"/>
    <x v="0"/>
    <x v="11"/>
    <n v="2200"/>
    <x v="26"/>
    <n v="176"/>
    <n v="484"/>
    <d v="2019-12-31T00:00:00"/>
    <n v="2"/>
    <x v="1"/>
    <n v="8.0000000000000002E-3"/>
    <x v="2361"/>
    <x v="2454"/>
  </r>
  <r>
    <s v="ETNP1MNRWFFRWLOJOOEL"/>
    <x v="3"/>
    <x v="22"/>
    <n v="1550"/>
    <x v="308"/>
    <n v="77.5"/>
    <n v="403"/>
    <d v="2019-12-31T00:00:00"/>
    <n v="276"/>
    <x v="0"/>
    <n v="0.25"/>
    <x v="1054"/>
    <x v="1081"/>
  </r>
  <r>
    <s v="HJRZOAZSL5HGF0YDDVI2"/>
    <x v="6"/>
    <x v="19"/>
    <n v="4800"/>
    <x v="226"/>
    <n v="96"/>
    <n v="720"/>
    <d v="2019-12-31T00:00:00"/>
    <n v="134"/>
    <x v="0"/>
    <n v="0.25"/>
    <x v="1842"/>
    <x v="1916"/>
  </r>
  <r>
    <s v="OHKBQFPBH4JG7WAVQDCN"/>
    <x v="1"/>
    <x v="5"/>
    <n v="1520"/>
    <x v="63"/>
    <n v="76"/>
    <n v="653.6"/>
    <d v="2019-12-31T00:00:00"/>
    <n v="56"/>
    <x v="3"/>
    <n v="0.04"/>
    <x v="2362"/>
    <x v="2455"/>
  </r>
  <r>
    <s v="AAYAHKQ5BSVJAT27NXUA"/>
    <x v="1"/>
    <x v="18"/>
    <n v="1280"/>
    <x v="73"/>
    <n v="166.4"/>
    <n v="358.40000000000003"/>
    <d v="2019-12-31T00:00:00"/>
    <n v="259"/>
    <x v="0"/>
    <n v="0.25"/>
    <x v="2363"/>
    <x v="2456"/>
  </r>
  <r>
    <s v="41X074NIMI5EME6L18UY"/>
    <x v="8"/>
    <x v="14"/>
    <n v="720"/>
    <x v="107"/>
    <n v="72"/>
    <n v="165.6"/>
    <d v="2019-12-31T00:00:00"/>
    <n v="32"/>
    <x v="3"/>
    <n v="0.04"/>
    <x v="2364"/>
    <x v="787"/>
  </r>
  <r>
    <s v="6BOWX38N3FHDG590A9G3"/>
    <x v="3"/>
    <x v="16"/>
    <n v="440"/>
    <x v="80"/>
    <n v="8.8000000000000007"/>
    <n v="118.80000000000001"/>
    <d v="2019-12-31T00:00:00"/>
    <n v="363"/>
    <x v="0"/>
    <n v="0.25"/>
    <x v="139"/>
    <x v="141"/>
  </r>
  <r>
    <s v="OAP5OEVMMP0BCXP93A0F"/>
    <x v="6"/>
    <x v="14"/>
    <n v="4840"/>
    <x v="218"/>
    <n v="48.4"/>
    <n v="871.2"/>
    <d v="2019-12-31T00:00:00"/>
    <n v="119"/>
    <x v="2"/>
    <n v="0.2"/>
    <x v="2156"/>
    <x v="2457"/>
  </r>
  <r>
    <s v="J3O068XKQYDVIH1YR8OC"/>
    <x v="7"/>
    <x v="8"/>
    <n v="3520"/>
    <x v="296"/>
    <n v="211.20000000000002"/>
    <n v="1619.1999999999998"/>
    <d v="2019-12-31T00:00:00"/>
    <n v="26"/>
    <x v="1"/>
    <n v="8.0000000000000002E-3"/>
    <x v="2365"/>
    <x v="2458"/>
  </r>
  <r>
    <s v="GQH138JR7ZGNT4614I5X"/>
    <x v="8"/>
    <x v="16"/>
    <n v="240"/>
    <x v="342"/>
    <n v="14.399999999999999"/>
    <n v="40.799999999999997"/>
    <d v="2019-12-31T00:00:00"/>
    <n v="131"/>
    <x v="0"/>
    <n v="0.25"/>
    <x v="1708"/>
    <x v="1769"/>
  </r>
  <r>
    <s v="VQMGTGOBB1B3S2D6Z20E"/>
    <x v="6"/>
    <x v="16"/>
    <n v="960"/>
    <x v="255"/>
    <n v="9.6"/>
    <n v="268.8"/>
    <d v="2019-12-31T00:00:00"/>
    <n v="341"/>
    <x v="0"/>
    <n v="0.25"/>
    <x v="1003"/>
    <x v="1025"/>
  </r>
  <r>
    <s v="JZX7PCUWMQJE0LZUKARV"/>
    <x v="1"/>
    <x v="21"/>
    <n v="432"/>
    <x v="134"/>
    <n v="47.52000000000001"/>
    <n v="181.44000000000003"/>
    <d v="2019-12-31T00:00:00"/>
    <n v="125"/>
    <x v="0"/>
    <n v="0.25"/>
    <x v="2366"/>
    <x v="2459"/>
  </r>
  <r>
    <s v="VY4K12TV5F5J8CQP943T"/>
    <x v="2"/>
    <x v="11"/>
    <n v="480"/>
    <x v="177"/>
    <n v="67.2"/>
    <n v="254.4"/>
    <d v="2019-12-31T00:00:00"/>
    <n v="342"/>
    <x v="0"/>
    <n v="0.25"/>
    <x v="2367"/>
    <x v="2460"/>
  </r>
  <r>
    <s v="PASORHDBES8JCN0TNOA1"/>
    <x v="3"/>
    <x v="10"/>
    <n v="5280"/>
    <x v="211"/>
    <n v="105.60000000000001"/>
    <n v="1425.6"/>
    <d v="2019-12-31T00:00:00"/>
    <n v="316"/>
    <x v="0"/>
    <n v="0.25"/>
    <x v="653"/>
    <x v="665"/>
  </r>
  <r>
    <s v="HADUS895B5O216NBV9KF"/>
    <x v="2"/>
    <x v="11"/>
    <n v="3456"/>
    <x v="166"/>
    <n v="449.28000000000003"/>
    <n v="2350.0800000000004"/>
    <d v="2019-12-31T00:00:00"/>
    <n v="357"/>
    <x v="0"/>
    <n v="0.25"/>
    <x v="2368"/>
    <x v="2461"/>
  </r>
  <r>
    <s v="QNW0VOPWLGSRD7ZFTZ84"/>
    <x v="2"/>
    <x v="12"/>
    <n v="5520"/>
    <x v="222"/>
    <n v="1269.5999999999999"/>
    <n v="4029.6"/>
    <d v="2019-12-31T00:00:00"/>
    <n v="84"/>
    <x v="4"/>
    <n v="0.15"/>
    <x v="2369"/>
    <x v="2462"/>
  </r>
  <r>
    <s v="3MKGBGDHREQLHQNHUWJJ"/>
    <x v="4"/>
    <x v="12"/>
    <n v="5600"/>
    <x v="354"/>
    <n v="616"/>
    <n v="1400"/>
    <d v="2019-12-31T00:00:00"/>
    <n v="303"/>
    <x v="0"/>
    <n v="0.25"/>
    <x v="2370"/>
    <x v="2463"/>
  </r>
  <r>
    <s v="POVAOYOW19BBCN0CJK8C"/>
    <x v="7"/>
    <x v="3"/>
    <n v="2640"/>
    <x v="268"/>
    <n v="369.6"/>
    <n v="739.2"/>
    <d v="2019-12-31T00:00:00"/>
    <n v="278"/>
    <x v="0"/>
    <n v="0.25"/>
    <x v="70"/>
    <x v="71"/>
  </r>
  <r>
    <s v="U125VHCXZ2PLXDYO6MIP"/>
    <x v="4"/>
    <x v="1"/>
    <n v="5880"/>
    <x v="276"/>
    <n v="294"/>
    <n v="2175.6"/>
    <d v="2019-12-31T00:00:00"/>
    <n v="358"/>
    <x v="0"/>
    <n v="0.25"/>
    <x v="2371"/>
    <x v="2464"/>
  </r>
  <r>
    <s v="Q5EA42M4ACB6UVMT5THB"/>
    <x v="9"/>
    <x v="15"/>
    <n v="4760"/>
    <x v="31"/>
    <n v="476"/>
    <n v="1094.8"/>
    <d v="2019-12-31T00:00:00"/>
    <n v="161"/>
    <x v="0"/>
    <n v="0.25"/>
    <x v="2372"/>
    <x v="2465"/>
  </r>
  <r>
    <s v="26MQFA2ODXQNT4WOVQEP"/>
    <x v="4"/>
    <x v="7"/>
    <n v="1080"/>
    <x v="14"/>
    <n v="129.60000000000002"/>
    <n v="324"/>
    <d v="2019-12-31T00:00:00"/>
    <n v="331"/>
    <x v="0"/>
    <n v="0.25"/>
    <x v="533"/>
    <x v="541"/>
  </r>
  <r>
    <s v="OPDE3HBU1T0DMNYRKPSJ"/>
    <x v="7"/>
    <x v="15"/>
    <n v="2420"/>
    <x v="41"/>
    <n v="169.4"/>
    <n v="895.40000000000009"/>
    <d v="2019-12-31T00:00:00"/>
    <n v="191"/>
    <x v="0"/>
    <n v="0.25"/>
    <x v="880"/>
    <x v="904"/>
  </r>
  <r>
    <s v="XFLI0RQ4933M5DG9BCSR"/>
    <x v="5"/>
    <x v="1"/>
    <n v="4080"/>
    <x v="47"/>
    <n v="285.59999999999997"/>
    <n v="1224"/>
    <d v="2019-12-31T00:00:00"/>
    <n v="88"/>
    <x v="4"/>
    <n v="0.15"/>
    <x v="2373"/>
    <x v="2466"/>
  </r>
  <r>
    <s v="C4PA6GXWB0L5BRARW2QK"/>
    <x v="5"/>
    <x v="9"/>
    <n v="1800"/>
    <x v="296"/>
    <n v="180"/>
    <n v="468"/>
    <d v="2019-12-31T00:00:00"/>
    <n v="26"/>
    <x v="1"/>
    <n v="8.0000000000000002E-3"/>
    <x v="2374"/>
    <x v="1684"/>
  </r>
  <r>
    <s v="RQXRGAII8D0SNLBV7UBS"/>
    <x v="4"/>
    <x v="17"/>
    <n v="1680"/>
    <x v="213"/>
    <n v="134.4"/>
    <n v="756"/>
    <d v="2019-12-31T00:00:00"/>
    <n v="103"/>
    <x v="2"/>
    <n v="0.2"/>
    <x v="1119"/>
    <x v="191"/>
  </r>
  <r>
    <s v="Y2HGUM6HFA163KDSJQ6F"/>
    <x v="8"/>
    <x v="1"/>
    <n v="240"/>
    <x v="77"/>
    <n v="24"/>
    <n v="38.4"/>
    <d v="2019-12-31T00:00:00"/>
    <n v="130"/>
    <x v="0"/>
    <n v="0.25"/>
    <x v="244"/>
    <x v="246"/>
  </r>
  <r>
    <s v="2NLDO5ZWO7FSHSOFBMNB"/>
    <x v="4"/>
    <x v="22"/>
    <n v="3990"/>
    <x v="341"/>
    <n v="319.20000000000005"/>
    <n v="1795.5"/>
    <d v="2019-12-31T00:00:00"/>
    <n v="281"/>
    <x v="0"/>
    <n v="0.25"/>
    <x v="2375"/>
    <x v="2467"/>
  </r>
  <r>
    <s v="T3YMK0X3O45DUWEW25G7"/>
    <x v="3"/>
    <x v="13"/>
    <n v="1296"/>
    <x v="18"/>
    <n v="25.92"/>
    <n v="233.27999999999997"/>
    <d v="2019-12-31T00:00:00"/>
    <n v="46"/>
    <x v="3"/>
    <n v="0.04"/>
    <x v="2376"/>
    <x v="2468"/>
  </r>
  <r>
    <s v="Q2MELSPC83I3C9KMQ441"/>
    <x v="4"/>
    <x v="0"/>
    <n v="2160"/>
    <x v="335"/>
    <n v="64.800000000000011"/>
    <n v="842.4"/>
    <d v="2019-12-31T00:00:00"/>
    <n v="249"/>
    <x v="0"/>
    <n v="0.25"/>
    <x v="2377"/>
    <x v="2469"/>
  </r>
  <r>
    <s v="03AENW9J8G74G31B8Y88"/>
    <x v="9"/>
    <x v="6"/>
    <n v="1920"/>
    <x v="327"/>
    <n v="153.6"/>
    <n v="307.2"/>
    <d v="2019-12-31T00:00:00"/>
    <n v="155"/>
    <x v="0"/>
    <n v="0.25"/>
    <x v="1623"/>
    <x v="1677"/>
  </r>
  <r>
    <s v="F0M9HNU9B1C5SQYCZYVG"/>
    <x v="9"/>
    <x v="3"/>
    <n v="3000"/>
    <x v="74"/>
    <n v="270"/>
    <n v="570"/>
    <d v="2019-12-31T00:00:00"/>
    <n v="309"/>
    <x v="0"/>
    <n v="0.25"/>
    <x v="909"/>
    <x v="931"/>
  </r>
  <r>
    <s v="0MBYW6JAI5WT1K2N459F"/>
    <x v="5"/>
    <x v="4"/>
    <n v="1870"/>
    <x v="177"/>
    <n v="187"/>
    <n v="374"/>
    <d v="2019-12-31T00:00:00"/>
    <n v="342"/>
    <x v="0"/>
    <n v="0.25"/>
    <x v="1655"/>
    <x v="1717"/>
  </r>
  <r>
    <s v="WEUYNC2Z80DRYFDBAKHA"/>
    <x v="2"/>
    <x v="12"/>
    <n v="1680"/>
    <x v="270"/>
    <n v="134.4"/>
    <n v="1512"/>
    <d v="2019-12-31T00:00:00"/>
    <n v="237"/>
    <x v="0"/>
    <n v="0.25"/>
    <x v="1503"/>
    <x v="1839"/>
  </r>
  <r>
    <s v="TWGCR6VPUSM1J37G09TG"/>
    <x v="7"/>
    <x v="4"/>
    <n v="3360"/>
    <x v="354"/>
    <n v="571.19999999999993"/>
    <n v="1108.8"/>
    <d v="2019-12-31T00:00:00"/>
    <n v="303"/>
    <x v="0"/>
    <n v="0.25"/>
    <x v="894"/>
    <x v="918"/>
  </r>
  <r>
    <s v="95I134PBTKS4A3IEMW67"/>
    <x v="2"/>
    <x v="2"/>
    <n v="3740"/>
    <x v="150"/>
    <n v="897.6"/>
    <n v="2244"/>
    <d v="2019-12-31T00:00:00"/>
    <n v="44"/>
    <x v="3"/>
    <n v="0.04"/>
    <x v="1181"/>
    <x v="2470"/>
  </r>
  <r>
    <s v="E7RQEC6VABNUNJRXBO16"/>
    <x v="0"/>
    <x v="2"/>
    <n v="4840"/>
    <x v="296"/>
    <n v="193.6"/>
    <n v="1403.6000000000001"/>
    <d v="2019-12-31T00:00:00"/>
    <n v="26"/>
    <x v="1"/>
    <n v="8.0000000000000002E-3"/>
    <x v="2378"/>
    <x v="2471"/>
  </r>
  <r>
    <s v="07TW80P1DDN90VXRAOSI"/>
    <x v="7"/>
    <x v="9"/>
    <n v="1920"/>
    <x v="312"/>
    <n v="134.4"/>
    <n v="864"/>
    <d v="2019-12-31T00:00:00"/>
    <n v="294"/>
    <x v="0"/>
    <n v="0.25"/>
    <x v="721"/>
    <x v="736"/>
  </r>
  <r>
    <s v="J849MJRHB740XDZXT5BG"/>
    <x v="5"/>
    <x v="1"/>
    <n v="600"/>
    <x v="32"/>
    <n v="36"/>
    <n v="90"/>
    <d v="2019-12-31T00:00:00"/>
    <n v="149"/>
    <x v="0"/>
    <n v="0.25"/>
    <x v="389"/>
    <x v="393"/>
  </r>
  <r>
    <s v="WY0LMOT50Z9NWHYONMGX"/>
    <x v="8"/>
    <x v="14"/>
    <n v="800"/>
    <x v="77"/>
    <n v="64"/>
    <n v="184"/>
    <d v="2019-12-31T00:00:00"/>
    <n v="130"/>
    <x v="0"/>
    <n v="0.25"/>
    <x v="2379"/>
    <x v="2472"/>
  </r>
  <r>
    <s v="25I83HXUHIG2MMA4OZVX"/>
    <x v="4"/>
    <x v="15"/>
    <n v="1500"/>
    <x v="27"/>
    <n v="180"/>
    <n v="480"/>
    <d v="2019-12-31T00:00:00"/>
    <n v="120"/>
    <x v="2"/>
    <n v="0.2"/>
    <x v="846"/>
    <x v="2093"/>
  </r>
  <r>
    <s v="A8UD0V186JVIATTICJ6V"/>
    <x v="3"/>
    <x v="1"/>
    <n v="620"/>
    <x v="327"/>
    <n v="37.200000000000003"/>
    <n v="179.8"/>
    <d v="2019-12-31T00:00:00"/>
    <n v="155"/>
    <x v="0"/>
    <n v="0.25"/>
    <x v="2380"/>
    <x v="2473"/>
  </r>
  <r>
    <s v="JGTLAVOKYML07SWNU3MW"/>
    <x v="8"/>
    <x v="2"/>
    <n v="1680"/>
    <x v="280"/>
    <n v="117.6"/>
    <n v="268.8"/>
    <d v="2019-12-31T00:00:00"/>
    <n v="35"/>
    <x v="3"/>
    <n v="0.04"/>
    <x v="2285"/>
    <x v="1225"/>
  </r>
  <r>
    <s v="AZLJCSGMCGP11RR1SQ0C"/>
    <x v="1"/>
    <x v="12"/>
    <n v="4370"/>
    <x v="204"/>
    <n v="786.59999999999991"/>
    <n v="1660.6"/>
    <d v="2019-12-31T00:00:00"/>
    <n v="299"/>
    <x v="0"/>
    <n v="0.25"/>
    <x v="2381"/>
    <x v="2474"/>
  </r>
  <r>
    <s v="8X9I31WUHFKZP8H81X37"/>
    <x v="7"/>
    <x v="7"/>
    <n v="440"/>
    <x v="262"/>
    <n v="66"/>
    <n v="158.4"/>
    <d v="2019-12-31T00:00:00"/>
    <n v="7"/>
    <x v="1"/>
    <n v="8.0000000000000002E-3"/>
    <x v="2382"/>
    <x v="2475"/>
  </r>
  <r>
    <s v="M5WY514L2CLKX22B09QK"/>
    <x v="7"/>
    <x v="17"/>
    <n v="900"/>
    <x v="209"/>
    <n v="90"/>
    <n v="225"/>
    <d v="2019-12-31T00:00:00"/>
    <n v="217"/>
    <x v="0"/>
    <n v="0.25"/>
    <x v="1072"/>
    <x v="1100"/>
  </r>
  <r>
    <s v="U042CIATQSX4QLRDJX0R"/>
    <x v="2"/>
    <x v="8"/>
    <n v="960"/>
    <x v="359"/>
    <n v="211.20000000000002"/>
    <n v="528"/>
    <d v="2019-12-31T00:00:00"/>
    <n v="79"/>
    <x v="4"/>
    <n v="0.15"/>
    <x v="232"/>
    <x v="781"/>
  </r>
  <r>
    <s v="F3YFR6FW0OCN6R5RWSIU"/>
    <x v="0"/>
    <x v="19"/>
    <n v="1404"/>
    <x v="164"/>
    <n v="126.36000000000001"/>
    <n v="308.88"/>
    <d v="2019-12-31T00:00:00"/>
    <n v="66"/>
    <x v="4"/>
    <n v="0.15"/>
    <x v="2383"/>
    <x v="2476"/>
  </r>
  <r>
    <s v="CKOF7GAXHBQSJFX6NLCV"/>
    <x v="8"/>
    <x v="16"/>
    <n v="1656.0000000000002"/>
    <x v="128"/>
    <n v="49.680000000000007"/>
    <n v="447.12000000000012"/>
    <d v="2019-12-31T00:00:00"/>
    <n v="71"/>
    <x v="4"/>
    <n v="0.15"/>
    <x v="2384"/>
    <x v="2477"/>
  </r>
  <r>
    <s v="P3LHKTLMN4HXG2IA0KP4"/>
    <x v="0"/>
    <x v="21"/>
    <n v="1430"/>
    <x v="234"/>
    <n v="128.69999999999999"/>
    <n v="429"/>
    <d v="2019-12-31T00:00:00"/>
    <n v="344"/>
    <x v="0"/>
    <n v="0.25"/>
    <x v="1103"/>
    <x v="1131"/>
  </r>
  <r>
    <s v="JDLVMC8L976YVMG2XNNP"/>
    <x v="5"/>
    <x v="9"/>
    <n v="840"/>
    <x v="94"/>
    <n v="75.599999999999994"/>
    <n v="243.6"/>
    <d v="2019-12-31T00:00:00"/>
    <n v="115"/>
    <x v="2"/>
    <n v="0.2"/>
    <x v="2385"/>
    <x v="2478"/>
  </r>
  <r>
    <s v="T68U3CEVM0MQX6QZMXHD"/>
    <x v="7"/>
    <x v="14"/>
    <n v="2470"/>
    <x v="191"/>
    <n v="24.700000000000003"/>
    <n v="765.69999999999993"/>
    <d v="2019-12-31T00:00:00"/>
    <n v="359"/>
    <x v="0"/>
    <n v="0.25"/>
    <x v="2386"/>
    <x v="2479"/>
  </r>
  <r>
    <s v="EWBYKG272X2FNP6D0JZT"/>
    <x v="9"/>
    <x v="13"/>
    <n v="1296"/>
    <x v="131"/>
    <n v="12.96"/>
    <n v="246.24"/>
    <d v="2019-12-31T00:00:00"/>
    <n v="146"/>
    <x v="0"/>
    <n v="0.25"/>
    <x v="2387"/>
    <x v="2480"/>
  </r>
  <r>
    <s v="M7J8YGP3BP5BAF9WVIVC"/>
    <x v="7"/>
    <x v="9"/>
    <n v="2640"/>
    <x v="220"/>
    <n v="211.20000000000002"/>
    <n v="976.80000000000007"/>
    <d v="2019-12-31T00:00:00"/>
    <n v="67"/>
    <x v="4"/>
    <n v="0.15"/>
    <x v="2388"/>
    <x v="2481"/>
  </r>
  <r>
    <s v="K3KB9GJLLDHKBRPRQL0C"/>
    <x v="5"/>
    <x v="9"/>
    <n v="5280"/>
    <x v="261"/>
    <n v="105.60000000000001"/>
    <n v="950.40000000000009"/>
    <d v="2019-12-31T00:00:00"/>
    <n v="206"/>
    <x v="0"/>
    <n v="0.25"/>
    <x v="1198"/>
    <x v="1231"/>
  </r>
  <r>
    <s v="R7W4D9WG414H123ZWPZ5"/>
    <x v="9"/>
    <x v="17"/>
    <n v="440"/>
    <x v="28"/>
    <n v="8.8000000000000007"/>
    <n v="96.8"/>
    <d v="2019-12-31T00:00:00"/>
    <n v="8"/>
    <x v="1"/>
    <n v="8.0000000000000002E-3"/>
    <x v="1871"/>
    <x v="1946"/>
  </r>
  <r>
    <s v="PCORYOK55XVZKTVN7W6N"/>
    <x v="0"/>
    <x v="3"/>
    <n v="2400"/>
    <x v="120"/>
    <n v="216"/>
    <n v="528"/>
    <d v="2019-12-31T00:00:00"/>
    <n v="123"/>
    <x v="0"/>
    <n v="0.25"/>
    <x v="117"/>
    <x v="119"/>
  </r>
  <r>
    <s v="HCD2APLSTW06M2V8CELC"/>
    <x v="7"/>
    <x v="0"/>
    <n v="1170"/>
    <x v="13"/>
    <n v="210.6"/>
    <n v="538.20000000000005"/>
    <d v="2019-12-31T00:00:00"/>
    <n v="204"/>
    <x v="0"/>
    <n v="0.25"/>
    <x v="2144"/>
    <x v="2224"/>
  </r>
  <r>
    <s v="Z48HG98CPTTIC7ZAOOYY"/>
    <x v="1"/>
    <x v="16"/>
    <n v="1200"/>
    <x v="128"/>
    <n v="72"/>
    <n v="336"/>
    <d v="2019-12-31T00:00:00"/>
    <n v="71"/>
    <x v="4"/>
    <n v="0.15"/>
    <x v="675"/>
    <x v="2482"/>
  </r>
  <r>
    <s v="B0VSYQ0EUHKATI84KTGD"/>
    <x v="9"/>
    <x v="7"/>
    <n v="180"/>
    <x v="20"/>
    <n v="1.7999999999999998"/>
    <n v="30.6"/>
    <d v="2019-12-31T00:00:00"/>
    <n v="266"/>
    <x v="0"/>
    <n v="0.25"/>
    <x v="2389"/>
    <x v="2483"/>
  </r>
  <r>
    <s v="436N9UVYOQNDYN3DOII7"/>
    <x v="4"/>
    <x v="4"/>
    <n v="3800"/>
    <x v="347"/>
    <n v="228"/>
    <n v="1482"/>
    <d v="2019-12-31T00:00:00"/>
    <n v="78"/>
    <x v="4"/>
    <n v="0.15"/>
    <x v="2390"/>
    <x v="2484"/>
  </r>
  <r>
    <s v="UB97JPR53UILW7XO5PW4"/>
    <x v="9"/>
    <x v="6"/>
    <n v="1287.0000000000002"/>
    <x v="318"/>
    <n v="38.61"/>
    <n v="296.01000000000005"/>
    <d v="2019-12-31T00:00:00"/>
    <n v="232"/>
    <x v="0"/>
    <n v="0.25"/>
    <x v="2391"/>
    <x v="2485"/>
  </r>
  <r>
    <s v="6RXXUU4RWAY5I9RXGP44"/>
    <x v="4"/>
    <x v="4"/>
    <n v="3300"/>
    <x v="45"/>
    <n v="561"/>
    <n v="1617"/>
    <d v="2019-12-31T00:00:00"/>
    <n v="227"/>
    <x v="0"/>
    <n v="0.25"/>
    <x v="2392"/>
    <x v="2486"/>
  </r>
  <r>
    <s v="KV4S2G6OJTL3GOKBAOVM"/>
    <x v="3"/>
    <x v="11"/>
    <n v="480"/>
    <x v="72"/>
    <n v="48"/>
    <n v="115.19999999999999"/>
    <d v="2019-12-31T00:00:00"/>
    <n v="221"/>
    <x v="0"/>
    <n v="0.25"/>
    <x v="2393"/>
    <x v="2487"/>
  </r>
  <r>
    <s v="7JJFDX5QPZS0OLVS5SDY"/>
    <x v="0"/>
    <x v="6"/>
    <n v="4743"/>
    <x v="280"/>
    <n v="426.87"/>
    <n v="1280.6100000000001"/>
    <d v="2019-12-31T00:00:00"/>
    <n v="35"/>
    <x v="3"/>
    <n v="0.04"/>
    <x v="2394"/>
    <x v="2488"/>
  </r>
  <r>
    <s v="CHD21K7M518IEDBKDOJ0"/>
    <x v="9"/>
    <x v="11"/>
    <n v="2232"/>
    <x v="290"/>
    <n v="66.960000000000008"/>
    <n v="379.44000000000005"/>
    <d v="2019-12-31T00:00:00"/>
    <n v="31"/>
    <x v="3"/>
    <n v="0.04"/>
    <x v="2395"/>
    <x v="2489"/>
  </r>
  <r>
    <s v="UUS3S3OI5VINBU26CBCX"/>
    <x v="0"/>
    <x v="9"/>
    <n v="2880"/>
    <x v="358"/>
    <n v="259.20000000000005"/>
    <n v="547.20000000000005"/>
    <d v="2019-12-31T00:00:00"/>
    <n v="214"/>
    <x v="0"/>
    <n v="0.25"/>
    <x v="598"/>
    <x v="609"/>
  </r>
  <r>
    <s v="JYKIA7J7S4UX4HNKZ8HJ"/>
    <x v="6"/>
    <x v="21"/>
    <n v="1950"/>
    <x v="290"/>
    <n v="97.5"/>
    <n v="526.5"/>
    <d v="2019-12-31T00:00:00"/>
    <n v="31"/>
    <x v="3"/>
    <n v="0.04"/>
    <x v="925"/>
    <x v="948"/>
  </r>
  <r>
    <s v="05QU2I9E0C73TBV8KIV4"/>
    <x v="6"/>
    <x v="4"/>
    <n v="1540"/>
    <x v="326"/>
    <n v="77"/>
    <n v="415.79999999999995"/>
    <d v="2019-12-31T00:00:00"/>
    <n v="172"/>
    <x v="0"/>
    <n v="0.25"/>
    <x v="363"/>
    <x v="366"/>
  </r>
  <r>
    <s v="DROP7DEMC2UE1ISUN7PA"/>
    <x v="5"/>
    <x v="9"/>
    <n v="2240"/>
    <x v="44"/>
    <n v="22.400000000000002"/>
    <n v="358.40000000000003"/>
    <d v="2019-12-31T00:00:00"/>
    <n v="91"/>
    <x v="2"/>
    <n v="0.2"/>
    <x v="2396"/>
    <x v="2490"/>
  </r>
  <r>
    <s v="RSNUB6RCEQMESNE14U5U"/>
    <x v="9"/>
    <x v="10"/>
    <n v="1890"/>
    <x v="60"/>
    <n v="170.10000000000002"/>
    <n v="529.20000000000005"/>
    <d v="2019-12-31T00:00:00"/>
    <n v="169"/>
    <x v="0"/>
    <n v="0.25"/>
    <x v="1734"/>
    <x v="1799"/>
  </r>
  <r>
    <s v="N9CPRT3DXA6UHLZ1VW6N"/>
    <x v="2"/>
    <x v="0"/>
    <n v="3520"/>
    <x v="260"/>
    <n v="563.20000000000005"/>
    <n v="3132.7999999999997"/>
    <d v="2019-12-31T00:00:00"/>
    <n v="58"/>
    <x v="3"/>
    <n v="0.04"/>
    <x v="2397"/>
    <x v="2491"/>
  </r>
  <r>
    <s v="YC8Z9UESIDKF13IA5JDO"/>
    <x v="8"/>
    <x v="10"/>
    <n v="3840"/>
    <x v="95"/>
    <n v="230.39999999999998"/>
    <n v="576"/>
    <d v="2019-12-31T00:00:00"/>
    <n v="228"/>
    <x v="0"/>
    <n v="0.25"/>
    <x v="770"/>
    <x v="786"/>
  </r>
  <r>
    <s v="HFFKA2F09YY7IPW3PHYO"/>
    <x v="8"/>
    <x v="10"/>
    <n v="342"/>
    <x v="237"/>
    <n v="17.100000000000001"/>
    <n v="51.3"/>
    <d v="2019-12-31T00:00:00"/>
    <n v="355"/>
    <x v="0"/>
    <n v="0.25"/>
    <x v="1829"/>
    <x v="1901"/>
  </r>
  <r>
    <s v="EXMEFIGQPDTYAGXSEZSZ"/>
    <x v="1"/>
    <x v="8"/>
    <n v="1320"/>
    <x v="124"/>
    <n v="171.6"/>
    <n v="475.20000000000005"/>
    <d v="2019-12-31T00:00:00"/>
    <n v="313"/>
    <x v="0"/>
    <n v="0.25"/>
    <x v="720"/>
    <x v="734"/>
  </r>
  <r>
    <s v="8FL8IDL7F1EZD2HT6UKY"/>
    <x v="4"/>
    <x v="13"/>
    <n v="2736"/>
    <x v="112"/>
    <n v="519.84000000000015"/>
    <n v="1176.48"/>
    <d v="2019-12-31T00:00:00"/>
    <n v="250"/>
    <x v="0"/>
    <n v="0.25"/>
    <x v="2398"/>
    <x v="2492"/>
  </r>
  <r>
    <s v="KK4879ZABI6PT6I06W4U"/>
    <x v="9"/>
    <x v="20"/>
    <n v="3600"/>
    <x v="79"/>
    <n v="288"/>
    <n v="936"/>
    <d v="2019-12-31T00:00:00"/>
    <n v="89"/>
    <x v="4"/>
    <n v="0.15"/>
    <x v="541"/>
    <x v="581"/>
  </r>
  <r>
    <s v="9BFYXEFZ7480HOUHZB4M"/>
    <x v="9"/>
    <x v="15"/>
    <n v="1344"/>
    <x v="321"/>
    <n v="80.64"/>
    <n v="255.35999999999999"/>
    <d v="2019-12-31T00:00:00"/>
    <n v="175"/>
    <x v="0"/>
    <n v="0.25"/>
    <x v="2399"/>
    <x v="2493"/>
  </r>
  <r>
    <s v="4I8AJWZT0XF3QA9PAAUJ"/>
    <x v="0"/>
    <x v="9"/>
    <n v="1950"/>
    <x v="1"/>
    <n v="156"/>
    <n v="370.5"/>
    <d v="2019-12-31T00:00:00"/>
    <n v="345"/>
    <x v="0"/>
    <n v="0.25"/>
    <x v="2400"/>
    <x v="2494"/>
  </r>
  <r>
    <s v="3EXOBINJ7LZ8M5T6ODIG"/>
    <x v="6"/>
    <x v="6"/>
    <n v="2160"/>
    <x v="81"/>
    <n v="64.800000000000011"/>
    <n v="345.6"/>
    <d v="2019-12-31T00:00:00"/>
    <n v="65"/>
    <x v="4"/>
    <n v="0.15"/>
    <x v="1147"/>
    <x v="1177"/>
  </r>
  <r>
    <s v="76SWQDLRO0A2L04AL7EB"/>
    <x v="1"/>
    <x v="15"/>
    <n v="620"/>
    <x v="9"/>
    <n v="93"/>
    <n v="272.8"/>
    <d v="2019-12-31T00:00:00"/>
    <n v="166"/>
    <x v="0"/>
    <n v="0.25"/>
    <x v="2401"/>
    <x v="2495"/>
  </r>
  <r>
    <s v="SBGU45FJMXC35V75RL42"/>
    <x v="6"/>
    <x v="11"/>
    <n v="2860"/>
    <x v="3"/>
    <n v="171.6"/>
    <n v="486.2"/>
    <d v="2019-12-31T00:00:00"/>
    <n v="306"/>
    <x v="0"/>
    <n v="0.25"/>
    <x v="1397"/>
    <x v="1440"/>
  </r>
  <r>
    <s v="ILP615OV2544VEUB2M85"/>
    <x v="8"/>
    <x v="13"/>
    <n v="5520"/>
    <x v="104"/>
    <n v="496.8"/>
    <n v="883.19999999999993"/>
    <d v="2019-12-31T00:00:00"/>
    <n v="340"/>
    <x v="0"/>
    <n v="0.25"/>
    <x v="956"/>
    <x v="978"/>
  </r>
  <r>
    <s v="23XZF4W5TM99IAQRO2ZQ"/>
    <x v="4"/>
    <x v="0"/>
    <n v="1620"/>
    <x v="224"/>
    <n v="259.20000000000005"/>
    <n v="421.2"/>
    <d v="2019-12-31T00:00:00"/>
    <n v="139"/>
    <x v="0"/>
    <n v="0.25"/>
    <x v="2402"/>
    <x v="2496"/>
  </r>
  <r>
    <s v="JR8Y9HDTPYVWIFHR6M0S"/>
    <x v="7"/>
    <x v="2"/>
    <n v="1440"/>
    <x v="285"/>
    <n v="187.2"/>
    <n v="475.20000000000005"/>
    <d v="2019-12-31T00:00:00"/>
    <n v="86"/>
    <x v="4"/>
    <n v="0.15"/>
    <x v="2403"/>
    <x v="2497"/>
  </r>
  <r>
    <s v="8IUVD44KDK8ELJBP05NJ"/>
    <x v="4"/>
    <x v="18"/>
    <n v="2640"/>
    <x v="283"/>
    <n v="26.400000000000002"/>
    <n v="1056"/>
    <d v="2019-12-31T00:00:00"/>
    <n v="336"/>
    <x v="0"/>
    <n v="0.25"/>
    <x v="112"/>
    <x v="114"/>
  </r>
  <r>
    <s v="3ODC0V8ZIGZYXA8D3WD8"/>
    <x v="1"/>
    <x v="5"/>
    <n v="1320"/>
    <x v="282"/>
    <n v="13.200000000000001"/>
    <n v="409.20000000000005"/>
    <d v="2019-12-31T00:00:00"/>
    <n v="157"/>
    <x v="0"/>
    <n v="0.25"/>
    <x v="1228"/>
    <x v="1264"/>
  </r>
  <r>
    <s v="CDNIXW516GD9E4UGIC9V"/>
    <x v="6"/>
    <x v="1"/>
    <n v="1512.0000000000002"/>
    <x v="238"/>
    <n v="151.20000000000002"/>
    <n v="393.12000000000006"/>
    <d v="2019-12-31T00:00:00"/>
    <n v="291"/>
    <x v="0"/>
    <n v="0.25"/>
    <x v="2404"/>
    <x v="2498"/>
  </r>
  <r>
    <s v="V49GO83BW9AA2RAQT2Z2"/>
    <x v="6"/>
    <x v="10"/>
    <n v="3520"/>
    <x v="350"/>
    <n v="281.60000000000002"/>
    <n v="598.40000000000009"/>
    <d v="2019-12-31T00:00:00"/>
    <n v="160"/>
    <x v="0"/>
    <n v="0.25"/>
    <x v="525"/>
    <x v="533"/>
  </r>
  <r>
    <s v="B0MPI5EWKJ4DOH9E29N2"/>
    <x v="7"/>
    <x v="11"/>
    <n v="1980"/>
    <x v="244"/>
    <n v="237.60000000000002"/>
    <n v="831.59999999999991"/>
    <d v="2019-12-31T00:00:00"/>
    <n v="225"/>
    <x v="0"/>
    <n v="0.25"/>
    <x v="1309"/>
    <x v="1349"/>
  </r>
  <r>
    <s v="A63YCDKQPA9SNJ4NQ53P"/>
    <x v="3"/>
    <x v="8"/>
    <n v="756.00000000000011"/>
    <x v="267"/>
    <n v="7.5600000000000014"/>
    <n v="204.12000000000003"/>
    <d v="2019-12-31T00:00:00"/>
    <n v="216"/>
    <x v="0"/>
    <n v="0.25"/>
    <x v="2405"/>
    <x v="2499"/>
  </r>
  <r>
    <s v="BP6WE90CRTB071TIQ6RU"/>
    <x v="6"/>
    <x v="3"/>
    <n v="1500"/>
    <x v="110"/>
    <n v="45"/>
    <n v="270"/>
    <d v="2019-12-31T00:00:00"/>
    <n v="260"/>
    <x v="0"/>
    <n v="0.25"/>
    <x v="188"/>
    <x v="190"/>
  </r>
  <r>
    <s v="V9UL0X5QB3KDAYHX1X4J"/>
    <x v="8"/>
    <x v="5"/>
    <n v="270"/>
    <x v="37"/>
    <n v="2.7"/>
    <n v="43.2"/>
    <d v="2019-12-31T00:00:00"/>
    <n v="203"/>
    <x v="0"/>
    <n v="0.25"/>
    <x v="261"/>
    <x v="263"/>
  </r>
  <r>
    <s v="XGYSFIB4ZZBU8FFBBDBU"/>
    <x v="8"/>
    <x v="13"/>
    <n v="660"/>
    <x v="68"/>
    <n v="19.8"/>
    <n v="125.39999999999999"/>
    <d v="2019-12-31T00:00:00"/>
    <n v="138"/>
    <x v="0"/>
    <n v="0.25"/>
    <x v="816"/>
    <x v="835"/>
  </r>
  <r>
    <s v="FQRMW2BLP8NASYSVSLFU"/>
    <x v="2"/>
    <x v="17"/>
    <n v="3520"/>
    <x v="202"/>
    <n v="1020.8"/>
    <n v="1513.6000000000001"/>
    <d v="2019-12-31T00:00:00"/>
    <n v="170"/>
    <x v="0"/>
    <n v="0.25"/>
    <x v="2406"/>
    <x v="2500"/>
  </r>
  <r>
    <s v="B49I2I1LQJSOSIQ65IGZ"/>
    <x v="2"/>
    <x v="3"/>
    <n v="3450"/>
    <x v="9"/>
    <n v="483"/>
    <n v="2656.5"/>
    <d v="2019-12-31T00:00:00"/>
    <n v="166"/>
    <x v="0"/>
    <n v="0.25"/>
    <x v="2407"/>
    <x v="2501"/>
  </r>
  <r>
    <s v="AQNKGHMFISW0Y3MI3UJA"/>
    <x v="3"/>
    <x v="10"/>
    <n v="900"/>
    <x v="98"/>
    <n v="63"/>
    <n v="153"/>
    <d v="2019-12-31T00:00:00"/>
    <n v="257"/>
    <x v="0"/>
    <n v="0.25"/>
    <x v="2408"/>
    <x v="1742"/>
  </r>
  <r>
    <s v="ZPVMZG2PN2YU30DLYM1E"/>
    <x v="3"/>
    <x v="13"/>
    <n v="930"/>
    <x v="278"/>
    <n v="55.8"/>
    <n v="195.3"/>
    <d v="2019-12-31T00:00:00"/>
    <n v="324"/>
    <x v="0"/>
    <n v="0.25"/>
    <x v="338"/>
    <x v="341"/>
  </r>
  <r>
    <s v="7RWOUE4O1OWPIB1SXG1K"/>
    <x v="0"/>
    <x v="22"/>
    <n v="720"/>
    <x v="144"/>
    <n v="7.1999999999999993"/>
    <n v="208.79999999999998"/>
    <d v="2019-12-31T00:00:00"/>
    <n v="199"/>
    <x v="0"/>
    <n v="0.25"/>
    <x v="1077"/>
    <x v="1106"/>
  </r>
  <r>
    <s v="VPX5U28W57IVURXYY51Y"/>
    <x v="8"/>
    <x v="6"/>
    <n v="2640"/>
    <x v="305"/>
    <n v="132"/>
    <n v="528"/>
    <d v="2019-12-31T00:00:00"/>
    <n v="76"/>
    <x v="4"/>
    <n v="0.15"/>
    <x v="232"/>
    <x v="781"/>
  </r>
  <r>
    <s v="LE25LPCT05ZUEB2YIZBV"/>
    <x v="6"/>
    <x v="22"/>
    <n v="1520"/>
    <x v="61"/>
    <n v="106.4"/>
    <n v="228"/>
    <d v="2019-12-31T00:00:00"/>
    <n v="4"/>
    <x v="1"/>
    <n v="8.0000000000000002E-3"/>
    <x v="287"/>
    <x v="290"/>
  </r>
  <r>
    <s v="WGETNJ3TZBZLPABVZ9DV"/>
    <x v="6"/>
    <x v="1"/>
    <n v="2040"/>
    <x v="45"/>
    <n v="40.799999999999997"/>
    <n v="612"/>
    <d v="2019-12-31T00:00:00"/>
    <n v="227"/>
    <x v="0"/>
    <n v="0.25"/>
    <x v="871"/>
    <x v="894"/>
  </r>
  <r>
    <s v="42I1GGV0F5Q29OXNBX58"/>
    <x v="3"/>
    <x v="15"/>
    <n v="5500"/>
    <x v="233"/>
    <n v="330"/>
    <n v="1100"/>
    <d v="2019-12-31T00:00:00"/>
    <n v="213"/>
    <x v="0"/>
    <n v="0.25"/>
    <x v="2409"/>
    <x v="2502"/>
  </r>
  <r>
    <s v="1UZ8P1Q3IPX0NSEVS738"/>
    <x v="8"/>
    <x v="15"/>
    <n v="3040"/>
    <x v="343"/>
    <n v="60.8"/>
    <n v="699.2"/>
    <d v="2019-12-31T00:00:00"/>
    <n v="122"/>
    <x v="0"/>
    <n v="0.25"/>
    <x v="2410"/>
    <x v="2503"/>
  </r>
  <r>
    <s v="J59JFLD7OC8N327ITQF4"/>
    <x v="5"/>
    <x v="0"/>
    <n v="2550"/>
    <x v="260"/>
    <n v="255"/>
    <n v="714"/>
    <d v="2019-12-31T00:00:00"/>
    <n v="58"/>
    <x v="3"/>
    <n v="0.04"/>
    <x v="2411"/>
    <x v="1044"/>
  </r>
  <r>
    <s v="WGT2MWJSJP106HOQO9FD"/>
    <x v="1"/>
    <x v="15"/>
    <n v="1170"/>
    <x v="196"/>
    <n v="222.3"/>
    <n v="397.8"/>
    <d v="2019-12-31T00:00:00"/>
    <n v="30"/>
    <x v="1"/>
    <n v="8.0000000000000002E-3"/>
    <x v="2412"/>
    <x v="2504"/>
  </r>
  <r>
    <s v="UDODKP6CZHO4WNPGHTPT"/>
    <x v="0"/>
    <x v="9"/>
    <n v="5060"/>
    <x v="333"/>
    <n v="506"/>
    <n v="1214.4000000000001"/>
    <d v="2019-12-31T00:00:00"/>
    <n v="263"/>
    <x v="0"/>
    <n v="0.25"/>
    <x v="2204"/>
    <x v="2289"/>
  </r>
  <r>
    <s v="4M7NXKIS4G0Q0224O26D"/>
    <x v="9"/>
    <x v="15"/>
    <n v="360"/>
    <x v="84"/>
    <n v="18"/>
    <n v="68.400000000000006"/>
    <d v="2019-12-31T00:00:00"/>
    <n v="151"/>
    <x v="0"/>
    <n v="0.25"/>
    <x v="2114"/>
    <x v="2192"/>
  </r>
  <r>
    <s v="K8DV9UZA7GPKHPRHQM4N"/>
    <x v="6"/>
    <x v="2"/>
    <n v="1320"/>
    <x v="279"/>
    <n v="79.2"/>
    <n v="343.2"/>
    <d v="2019-12-31T00:00:00"/>
    <n v="42"/>
    <x v="3"/>
    <n v="0.04"/>
    <x v="2413"/>
    <x v="2505"/>
  </r>
  <r>
    <s v="U0ODWKMBSRIGZKDTRNQJ"/>
    <x v="1"/>
    <x v="7"/>
    <n v="1980"/>
    <x v="43"/>
    <n v="257.39999999999998"/>
    <n v="712.8"/>
    <d v="2019-12-31T00:00:00"/>
    <n v="162"/>
    <x v="0"/>
    <n v="0.25"/>
    <x v="1716"/>
    <x v="1779"/>
  </r>
  <r>
    <s v="X0A6ICBNYF2PUP8PID9C"/>
    <x v="4"/>
    <x v="0"/>
    <n v="1440"/>
    <x v="15"/>
    <n v="187.2"/>
    <n v="518.40000000000009"/>
    <d v="2019-12-31T00:00:00"/>
    <n v="9"/>
    <x v="1"/>
    <n v="8.0000000000000002E-3"/>
    <x v="2414"/>
    <x v="2506"/>
  </r>
  <r>
    <s v="EP74H5DNYZE33X0D7E8B"/>
    <x v="4"/>
    <x v="22"/>
    <n v="4180"/>
    <x v="37"/>
    <n v="209"/>
    <n v="1295.8000000000002"/>
    <d v="2019-12-31T00:00:00"/>
    <n v="203"/>
    <x v="0"/>
    <n v="0.25"/>
    <x v="2415"/>
    <x v="2507"/>
  </r>
  <r>
    <s v="TCGQ5U549AG7IIB2206X"/>
    <x v="4"/>
    <x v="21"/>
    <n v="90"/>
    <x v="108"/>
    <n v="13.5"/>
    <n v="31.5"/>
    <d v="2019-12-31T00:00:00"/>
    <n v="351"/>
    <x v="0"/>
    <n v="0.25"/>
    <x v="2416"/>
    <x v="2508"/>
  </r>
  <r>
    <s v="ZGNLRS7BAY00ALDQDCA8"/>
    <x v="9"/>
    <x v="18"/>
    <n v="6510"/>
    <x v="168"/>
    <n v="520.79999999999995"/>
    <n v="1171.8000000000002"/>
    <d v="2019-12-31T00:00:00"/>
    <n v="247"/>
    <x v="0"/>
    <n v="0.25"/>
    <x v="430"/>
    <x v="434"/>
  </r>
  <r>
    <s v="POXWKFPB5D2DOTVS4D2X"/>
    <x v="5"/>
    <x v="21"/>
    <n v="120"/>
    <x v="11"/>
    <n v="9.6"/>
    <n v="18"/>
    <d v="2019-12-31T00:00:00"/>
    <n v="136"/>
    <x v="0"/>
    <n v="0.25"/>
    <x v="2084"/>
    <x v="2509"/>
  </r>
  <r>
    <s v="YBF67WYBOOVPG9RQP6CI"/>
    <x v="8"/>
    <x v="5"/>
    <n v="616"/>
    <x v="358"/>
    <n v="12.32"/>
    <n v="117.04"/>
    <d v="2019-12-31T00:00:00"/>
    <n v="214"/>
    <x v="0"/>
    <n v="0.25"/>
    <x v="2417"/>
    <x v="2510"/>
  </r>
  <r>
    <s v="5LYMMRHX9Y8APRDHQCIR"/>
    <x v="7"/>
    <x v="20"/>
    <n v="4200"/>
    <x v="355"/>
    <n v="504"/>
    <n v="1680"/>
    <d v="2019-12-31T00:00:00"/>
    <n v="279"/>
    <x v="0"/>
    <n v="0.25"/>
    <x v="2169"/>
    <x v="2254"/>
  </r>
  <r>
    <s v="HP6O7J42F6PFTTQHJL5G"/>
    <x v="3"/>
    <x v="16"/>
    <n v="360"/>
    <x v="177"/>
    <n v="32.400000000000006"/>
    <n v="61.2"/>
    <d v="2019-12-31T00:00:00"/>
    <n v="342"/>
    <x v="0"/>
    <n v="0.25"/>
    <x v="440"/>
    <x v="444"/>
  </r>
  <r>
    <s v="EPMFRIE8ZUUR0NWRYE7C"/>
    <x v="0"/>
    <x v="10"/>
    <n v="3024.0000000000005"/>
    <x v="305"/>
    <n v="151.20000000000002"/>
    <n v="604.80000000000007"/>
    <d v="2019-12-31T00:00:00"/>
    <n v="76"/>
    <x v="4"/>
    <n v="0.15"/>
    <x v="1421"/>
    <x v="2511"/>
  </r>
  <r>
    <s v="URJVWYN06QDAL2ZK9G1Q"/>
    <x v="4"/>
    <x v="14"/>
    <n v="1320"/>
    <x v="169"/>
    <n v="171.6"/>
    <n v="607.20000000000005"/>
    <d v="2019-12-31T00:00:00"/>
    <n v="207"/>
    <x v="0"/>
    <n v="0.25"/>
    <x v="586"/>
    <x v="596"/>
  </r>
  <r>
    <s v="FCUOS5TQL7X4IKX3JVKR"/>
    <x v="5"/>
    <x v="0"/>
    <n v="1620"/>
    <x v="225"/>
    <n v="48.6"/>
    <n v="324"/>
    <d v="2019-12-31T00:00:00"/>
    <n v="0"/>
    <x v="1"/>
    <n v="8.0000000000000002E-3"/>
    <x v="1070"/>
    <x v="1098"/>
  </r>
  <r>
    <s v="S3HGFLW7PX6L1EFO73TT"/>
    <x v="0"/>
    <x v="18"/>
    <n v="1280"/>
    <x v="97"/>
    <n v="76.8"/>
    <n v="345.6"/>
    <d v="2019-12-31T00:00:00"/>
    <n v="19"/>
    <x v="1"/>
    <n v="8.0000000000000002E-3"/>
    <x v="2418"/>
    <x v="2512"/>
  </r>
  <r>
    <s v="LJF52I2GPKHZLN9D7CJW"/>
    <x v="6"/>
    <x v="0"/>
    <n v="1840"/>
    <x v="85"/>
    <n v="128.80000000000001"/>
    <n v="423.2"/>
    <d v="2019-12-31T00:00:00"/>
    <n v="117"/>
    <x v="2"/>
    <n v="0.2"/>
    <x v="212"/>
    <x v="2513"/>
  </r>
  <r>
    <s v="V9RIH5IFCRRXY7K1BC2U"/>
    <x v="0"/>
    <x v="5"/>
    <n v="1240"/>
    <x v="337"/>
    <n v="49.6"/>
    <n v="248"/>
    <d v="2019-12-31T00:00:00"/>
    <n v="100"/>
    <x v="2"/>
    <n v="0.2"/>
    <x v="2419"/>
    <x v="2514"/>
  </r>
  <r>
    <s v="ZDOMFR6A0Q9XRP9ONLDK"/>
    <x v="4"/>
    <x v="21"/>
    <n v="80"/>
    <x v="118"/>
    <n v="5.6000000000000005"/>
    <n v="39.200000000000003"/>
    <d v="2019-12-31T00:00:00"/>
    <n v="171"/>
    <x v="0"/>
    <n v="0.25"/>
    <x v="2420"/>
    <x v="2515"/>
  </r>
  <r>
    <s v="CTQ1MFOCWZH1SWW2V1EB"/>
    <x v="2"/>
    <x v="12"/>
    <n v="1800"/>
    <x v="80"/>
    <n v="396"/>
    <n v="1260"/>
    <d v="2019-12-31T00:00:00"/>
    <n v="363"/>
    <x v="0"/>
    <n v="0.25"/>
    <x v="1150"/>
    <x v="1180"/>
  </r>
  <r>
    <s v="C1H07IBDNRPAPMKYLSCH"/>
    <x v="6"/>
    <x v="1"/>
    <n v="1950"/>
    <x v="48"/>
    <n v="117"/>
    <n v="429"/>
    <d v="2019-12-31T00:00:00"/>
    <n v="185"/>
    <x v="0"/>
    <n v="0.25"/>
    <x v="1103"/>
    <x v="1131"/>
  </r>
  <r>
    <s v="3QRVYTCLRJY8W0S80FWD"/>
    <x v="1"/>
    <x v="2"/>
    <n v="2912"/>
    <x v="124"/>
    <n v="436.8"/>
    <n v="1456"/>
    <d v="2019-12-31T00:00:00"/>
    <n v="313"/>
    <x v="0"/>
    <n v="0.25"/>
    <x v="98"/>
    <x v="99"/>
  </r>
  <r>
    <s v="88RR29C3A81T68AP58PY"/>
    <x v="2"/>
    <x v="17"/>
    <n v="960"/>
    <x v="160"/>
    <n v="144"/>
    <n v="787.2"/>
    <d v="2019-12-31T00:00:00"/>
    <n v="305"/>
    <x v="0"/>
    <n v="0.25"/>
    <x v="2421"/>
    <x v="2516"/>
  </r>
  <r>
    <s v="W7Q2SMSQKDF4ZVI04WK0"/>
    <x v="0"/>
    <x v="19"/>
    <n v="3080"/>
    <x v="61"/>
    <n v="123.2"/>
    <n v="677.6"/>
    <d v="2019-12-31T00:00:00"/>
    <n v="4"/>
    <x v="1"/>
    <n v="8.0000000000000002E-3"/>
    <x v="2422"/>
    <x v="2517"/>
  </r>
  <r>
    <s v="GAXEQSHIV67F6B00OAMK"/>
    <x v="5"/>
    <x v="21"/>
    <n v="2090"/>
    <x v="144"/>
    <n v="83.6"/>
    <n v="376.2"/>
    <d v="2019-12-31T00:00:00"/>
    <n v="199"/>
    <x v="0"/>
    <n v="0.25"/>
    <x v="238"/>
    <x v="240"/>
  </r>
  <r>
    <s v="QVMP6CRP0C4X9FXTN1UA"/>
    <x v="1"/>
    <x v="17"/>
    <n v="2420"/>
    <x v="182"/>
    <n v="72.599999999999994"/>
    <n v="822.8"/>
    <d v="2019-12-31T00:00:00"/>
    <n v="128"/>
    <x v="0"/>
    <n v="0.25"/>
    <x v="2345"/>
    <x v="2439"/>
  </r>
  <r>
    <s v="O67PSJIZFLXF4QFAPKFQ"/>
    <x v="6"/>
    <x v="5"/>
    <n v="720"/>
    <x v="267"/>
    <n v="50.4"/>
    <n v="122.4"/>
    <d v="2019-12-31T00:00:00"/>
    <n v="216"/>
    <x v="0"/>
    <n v="0.25"/>
    <x v="2423"/>
    <x v="2518"/>
  </r>
  <r>
    <s v="UU2HWW3718SA41PF0DT9"/>
    <x v="3"/>
    <x v="17"/>
    <n v="3808"/>
    <x v="281"/>
    <n v="190.39999999999998"/>
    <n v="761.59999999999991"/>
    <d v="2019-12-31T00:00:00"/>
    <n v="11"/>
    <x v="1"/>
    <n v="8.0000000000000002E-3"/>
    <x v="2424"/>
    <x v="2519"/>
  </r>
  <r>
    <s v="LQ7H5PHIXGFKFTB47VNE"/>
    <x v="7"/>
    <x v="8"/>
    <n v="1760"/>
    <x v="271"/>
    <n v="176"/>
    <n v="457.59999999999997"/>
    <d v="2019-12-31T00:00:00"/>
    <n v="300"/>
    <x v="0"/>
    <n v="0.25"/>
    <x v="1361"/>
    <x v="1402"/>
  </r>
  <r>
    <s v="DC55ZOQVP7LG293VZR7L"/>
    <x v="9"/>
    <x v="11"/>
    <n v="2420"/>
    <x v="299"/>
    <n v="96.8"/>
    <n v="508.2"/>
    <d v="2019-12-31T00:00:00"/>
    <n v="277"/>
    <x v="0"/>
    <n v="0.25"/>
    <x v="2425"/>
    <x v="2520"/>
  </r>
  <r>
    <s v="4RCPP8DASH6UX7E1C50R"/>
    <x v="6"/>
    <x v="20"/>
    <n v="2660"/>
    <x v="50"/>
    <n v="266"/>
    <n v="771.4"/>
    <d v="2019-12-31T00:00:00"/>
    <n v="159"/>
    <x v="0"/>
    <n v="0.25"/>
    <x v="1649"/>
    <x v="1705"/>
  </r>
  <r>
    <s v="89T3CK8974FT39KSFAGC"/>
    <x v="8"/>
    <x v="10"/>
    <n v="640"/>
    <x v="70"/>
    <n v="12.8"/>
    <n v="134.4"/>
    <d v="2019-12-31T00:00:00"/>
    <n v="82"/>
    <x v="4"/>
    <n v="0.15"/>
    <x v="531"/>
    <x v="2521"/>
  </r>
  <r>
    <s v="WPFL51PTNL7T0VIJMCN4"/>
    <x v="0"/>
    <x v="14"/>
    <n v="80"/>
    <x v="16"/>
    <n v="6.4"/>
    <n v="12.8"/>
    <d v="2019-12-31T00:00:00"/>
    <n v="241"/>
    <x v="0"/>
    <n v="0.25"/>
    <x v="2426"/>
    <x v="2522"/>
  </r>
  <r>
    <s v="KDQ1TYT9WVJF2BKEI7JI"/>
    <x v="4"/>
    <x v="18"/>
    <n v="960"/>
    <x v="224"/>
    <n v="28.799999999999997"/>
    <n v="259.20000000000005"/>
    <d v="2019-12-31T00:00:00"/>
    <n v="139"/>
    <x v="0"/>
    <n v="0.25"/>
    <x v="263"/>
    <x v="265"/>
  </r>
  <r>
    <s v="KI8Z3D29TXT7KBCOJB3W"/>
    <x v="6"/>
    <x v="3"/>
    <n v="3472.0000000000005"/>
    <x v="15"/>
    <n v="243.04000000000005"/>
    <n v="833.2800000000002"/>
    <d v="2019-12-31T00:00:00"/>
    <n v="9"/>
    <x v="1"/>
    <n v="8.0000000000000002E-3"/>
    <x v="2427"/>
    <x v="2523"/>
  </r>
  <r>
    <s v="RQNEYKX4444ML0UI2QKQ"/>
    <x v="7"/>
    <x v="6"/>
    <n v="1824"/>
    <x v="333"/>
    <n v="364.79999999999995"/>
    <n v="784.32"/>
    <d v="2019-12-31T00:00:00"/>
    <n v="263"/>
    <x v="0"/>
    <n v="0.25"/>
    <x v="2428"/>
    <x v="2524"/>
  </r>
  <r>
    <s v="2XQ7IZ7PYWGMVTRKK4T4"/>
    <x v="3"/>
    <x v="16"/>
    <n v="2178"/>
    <x v="281"/>
    <n v="174.24"/>
    <n v="392.04"/>
    <d v="2019-12-31T00:00:00"/>
    <n v="11"/>
    <x v="1"/>
    <n v="8.0000000000000002E-3"/>
    <x v="2429"/>
    <x v="2525"/>
  </r>
  <r>
    <s v="PTPLYBH6HKI5LOTX7GKQ"/>
    <x v="3"/>
    <x v="3"/>
    <n v="1764"/>
    <x v="29"/>
    <n v="158.76000000000002"/>
    <n v="511.56000000000006"/>
    <d v="2019-12-31T00:00:00"/>
    <n v="326"/>
    <x v="0"/>
    <n v="0.25"/>
    <x v="2430"/>
    <x v="2526"/>
  </r>
  <r>
    <s v="58OZP73XIMQLUD41LJOQ"/>
    <x v="1"/>
    <x v="2"/>
    <n v="360"/>
    <x v="289"/>
    <n v="25.2"/>
    <n v="136.80000000000001"/>
    <d v="2019-12-31T00:00:00"/>
    <n v="229"/>
    <x v="0"/>
    <n v="0.25"/>
    <x v="662"/>
    <x v="674"/>
  </r>
  <r>
    <s v="HCXHA4YNCO9EPJL0M94E"/>
    <x v="1"/>
    <x v="3"/>
    <n v="2200"/>
    <x v="229"/>
    <n v="176"/>
    <n v="858"/>
    <d v="2019-12-31T00:00:00"/>
    <n v="201"/>
    <x v="0"/>
    <n v="0.25"/>
    <x v="2431"/>
    <x v="2527"/>
  </r>
  <r>
    <s v="YYRJQBPWMWWZWOVQHF25"/>
    <x v="8"/>
    <x v="11"/>
    <n v="1980"/>
    <x v="345"/>
    <n v="178.2"/>
    <n v="356.4"/>
    <d v="2019-12-31T00:00:00"/>
    <n v="54"/>
    <x v="3"/>
    <n v="0.04"/>
    <x v="1929"/>
    <x v="2004"/>
  </r>
  <r>
    <s v="5XH74TI0YAKB9IE5XJS8"/>
    <x v="4"/>
    <x v="21"/>
    <n v="1760"/>
    <x v="298"/>
    <n v="52.800000000000004"/>
    <n v="457.59999999999997"/>
    <d v="2019-12-31T00:00:00"/>
    <n v="239"/>
    <x v="0"/>
    <n v="0.25"/>
    <x v="1361"/>
    <x v="1402"/>
  </r>
  <r>
    <s v="QRCETVPA4T19ZS09CMI6"/>
    <x v="5"/>
    <x v="0"/>
    <n v="570"/>
    <x v="116"/>
    <n v="39.900000000000006"/>
    <n v="171"/>
    <d v="2019-12-31T00:00:00"/>
    <n v="77"/>
    <x v="4"/>
    <n v="0.15"/>
    <x v="2303"/>
    <x v="2528"/>
  </r>
  <r>
    <s v="NMBOM5HLKV9WJF55SAYT"/>
    <x v="7"/>
    <x v="14"/>
    <n v="2160"/>
    <x v="89"/>
    <n v="216"/>
    <n v="777.6"/>
    <d v="2019-12-31T00:00:00"/>
    <n v="143"/>
    <x v="0"/>
    <n v="0.25"/>
    <x v="196"/>
    <x v="198"/>
  </r>
  <r>
    <s v="UGI2APDVLXA1U350Q7P7"/>
    <x v="4"/>
    <x v="12"/>
    <n v="1080"/>
    <x v="69"/>
    <n v="162"/>
    <n v="540"/>
    <d v="2019-12-31T00:00:00"/>
    <n v="318"/>
    <x v="0"/>
    <n v="0.25"/>
    <x v="34"/>
    <x v="34"/>
  </r>
  <r>
    <s v="KXRCFDU4JBKD6S5SLCF3"/>
    <x v="1"/>
    <x v="16"/>
    <n v="300"/>
    <x v="99"/>
    <n v="45"/>
    <n v="150"/>
    <d v="2019-12-31T00:00:00"/>
    <n v="192"/>
    <x v="0"/>
    <n v="0.25"/>
    <x v="2432"/>
    <x v="2529"/>
  </r>
  <r>
    <s v="YYZUPB04138L09JRQUCI"/>
    <x v="4"/>
    <x v="21"/>
    <n v="2250"/>
    <x v="86"/>
    <n v="135"/>
    <n v="1012.5"/>
    <d v="2019-12-31T00:00:00"/>
    <n v="346"/>
    <x v="0"/>
    <n v="0.25"/>
    <x v="2433"/>
    <x v="2530"/>
  </r>
  <r>
    <s v="1LQONA075V94ZLYRHQ1U"/>
    <x v="9"/>
    <x v="19"/>
    <n v="3000"/>
    <x v="290"/>
    <n v="30"/>
    <n v="630"/>
    <d v="2019-12-31T00:00:00"/>
    <n v="31"/>
    <x v="3"/>
    <n v="0.04"/>
    <x v="1084"/>
    <x v="191"/>
  </r>
  <r>
    <s v="I8BR5IM1UH3KYWD9610Z"/>
    <x v="4"/>
    <x v="19"/>
    <n v="320"/>
    <x v="121"/>
    <n v="3.2"/>
    <n v="134.4"/>
    <d v="2019-12-31T00:00:00"/>
    <n v="127"/>
    <x v="0"/>
    <n v="0.25"/>
    <x v="1049"/>
    <x v="1252"/>
  </r>
  <r>
    <s v="W8ZH1NKZ93AOQJDEXIRD"/>
    <x v="8"/>
    <x v="19"/>
    <n v="320"/>
    <x v="159"/>
    <n v="9.6"/>
    <n v="60.8"/>
    <d v="2019-12-31T00:00:00"/>
    <n v="113"/>
    <x v="2"/>
    <n v="0.2"/>
    <x v="448"/>
    <x v="2531"/>
  </r>
  <r>
    <s v="AD5J0OLIBP0U4LZCA4V2"/>
    <x v="2"/>
    <x v="4"/>
    <n v="4800"/>
    <x v="43"/>
    <n v="960"/>
    <n v="4368"/>
    <d v="2019-12-31T00:00:00"/>
    <n v="162"/>
    <x v="0"/>
    <n v="0.25"/>
    <x v="2434"/>
    <x v="2532"/>
  </r>
  <r>
    <s v="LDTW8D0U8I9MPLUTY0YY"/>
    <x v="2"/>
    <x v="19"/>
    <n v="5600"/>
    <x v="120"/>
    <n v="1064"/>
    <n v="2856"/>
    <d v="2019-12-31T00:00:00"/>
    <n v="123"/>
    <x v="0"/>
    <n v="0.25"/>
    <x v="2435"/>
    <x v="2533"/>
  </r>
  <r>
    <s v="XE9TLXD2NEWB5PZCMSBL"/>
    <x v="6"/>
    <x v="7"/>
    <n v="1650"/>
    <x v="47"/>
    <n v="115.5"/>
    <n v="313.5"/>
    <d v="2019-12-31T00:00:00"/>
    <n v="88"/>
    <x v="4"/>
    <n v="0.15"/>
    <x v="718"/>
    <x v="732"/>
  </r>
  <r>
    <s v="26R8E05JB3W3KNZJ3NFN"/>
    <x v="8"/>
    <x v="10"/>
    <n v="1320"/>
    <x v="5"/>
    <n v="26.400000000000002"/>
    <n v="277.2"/>
    <d v="2019-12-31T00:00:00"/>
    <n v="364"/>
    <x v="0"/>
    <n v="0.25"/>
    <x v="187"/>
    <x v="189"/>
  </r>
  <r>
    <s v="L4CBKVVGB8NDSU7HL6W7"/>
    <x v="5"/>
    <x v="13"/>
    <n v="7750"/>
    <x v="218"/>
    <n v="310"/>
    <n v="1472.5"/>
    <d v="2019-12-31T00:00:00"/>
    <n v="119"/>
    <x v="2"/>
    <n v="0.2"/>
    <x v="2436"/>
    <x v="2534"/>
  </r>
  <r>
    <s v="BA07K10SJ4VXWG2FWU4A"/>
    <x v="4"/>
    <x v="16"/>
    <n v="2640"/>
    <x v="187"/>
    <n v="237.60000000000002"/>
    <n v="1003.1999999999999"/>
    <d v="2019-12-31T00:00:00"/>
    <n v="310"/>
    <x v="0"/>
    <n v="0.25"/>
    <x v="1807"/>
    <x v="1878"/>
  </r>
  <r>
    <s v="0U8QSSS1HGIF9AUC4ZUU"/>
    <x v="3"/>
    <x v="11"/>
    <n v="5270"/>
    <x v="217"/>
    <n v="421.59999999999997"/>
    <n v="1106.7"/>
    <d v="2019-12-31T00:00:00"/>
    <n v="333"/>
    <x v="0"/>
    <n v="0.25"/>
    <x v="2437"/>
    <x v="2535"/>
  </r>
  <r>
    <s v="S3RFWE52OBRXGAGRGS87"/>
    <x v="1"/>
    <x v="1"/>
    <n v="5704"/>
    <x v="179"/>
    <n v="456.32"/>
    <n v="2224.56"/>
    <d v="2019-12-31T00:00:00"/>
    <n v="153"/>
    <x v="0"/>
    <n v="0.25"/>
    <x v="2438"/>
    <x v="2536"/>
  </r>
  <r>
    <s v="1OCIM682SUAFE8QHAWEN"/>
    <x v="8"/>
    <x v="15"/>
    <n v="4968"/>
    <x v="24"/>
    <n v="347.76"/>
    <n v="1192.3200000000002"/>
    <d v="2019-12-31T00:00:00"/>
    <n v="47"/>
    <x v="3"/>
    <n v="0.04"/>
    <x v="2439"/>
    <x v="2537"/>
  </r>
  <r>
    <s v="T4RHS0EKN7LNWQFEX97X"/>
    <x v="9"/>
    <x v="17"/>
    <n v="3100"/>
    <x v="159"/>
    <n v="186"/>
    <n v="651"/>
    <d v="2019-12-31T00:00:00"/>
    <n v="113"/>
    <x v="2"/>
    <n v="0.2"/>
    <x v="2440"/>
    <x v="953"/>
  </r>
  <r>
    <s v="VHHI22PA6WTKS8JL1U6U"/>
    <x v="4"/>
    <x v="3"/>
    <n v="3080"/>
    <x v="17"/>
    <n v="308"/>
    <n v="800.8"/>
    <d v="2019-12-31T00:00:00"/>
    <n v="41"/>
    <x v="3"/>
    <n v="0.04"/>
    <x v="2441"/>
    <x v="2538"/>
  </r>
  <r>
    <s v="5NORHHB2DM6QYXN9YPXO"/>
    <x v="8"/>
    <x v="22"/>
    <n v="2400"/>
    <x v="194"/>
    <n v="144"/>
    <n v="504"/>
    <d v="2019-12-31T00:00:00"/>
    <n v="37"/>
    <x v="3"/>
    <n v="0.04"/>
    <x v="531"/>
    <x v="539"/>
  </r>
  <r>
    <s v="GBS23IVTWF13HQTSRLKD"/>
    <x v="6"/>
    <x v="19"/>
    <n v="1100"/>
    <x v="180"/>
    <n v="33"/>
    <n v="308"/>
    <d v="2019-12-31T00:00:00"/>
    <n v="208"/>
    <x v="0"/>
    <n v="0.25"/>
    <x v="1279"/>
    <x v="1321"/>
  </r>
  <r>
    <s v="T9MUTAWB24858OCWODZF"/>
    <x v="5"/>
    <x v="1"/>
    <n v="4032"/>
    <x v="90"/>
    <n v="362.88"/>
    <n v="1088.6399999999999"/>
    <d v="2019-12-31T00:00:00"/>
    <n v="176"/>
    <x v="0"/>
    <n v="0.25"/>
    <x v="2442"/>
    <x v="2539"/>
  </r>
  <r>
    <s v="G74MH7TH74DA1N158A8Z"/>
    <x v="6"/>
    <x v="8"/>
    <n v="2160"/>
    <x v="347"/>
    <n v="21.6"/>
    <n v="518.40000000000009"/>
    <d v="2019-12-31T00:00:00"/>
    <n v="78"/>
    <x v="4"/>
    <n v="0.15"/>
    <x v="1019"/>
    <x v="1042"/>
  </r>
  <r>
    <s v="TATX82HW27KYZC2H7C32"/>
    <x v="9"/>
    <x v="18"/>
    <n v="1520"/>
    <x v="347"/>
    <n v="60.8"/>
    <n v="349.6"/>
    <d v="2019-12-31T00:00:00"/>
    <n v="78"/>
    <x v="4"/>
    <n v="0.15"/>
    <x v="1805"/>
    <x v="1876"/>
  </r>
  <r>
    <s v="VZUU70AQG3RGRMWBP84C"/>
    <x v="9"/>
    <x v="16"/>
    <n v="288"/>
    <x v="151"/>
    <n v="20.16"/>
    <n v="86.4"/>
    <d v="2019-12-31T00:00:00"/>
    <n v="255"/>
    <x v="0"/>
    <n v="0.25"/>
    <x v="20"/>
    <x v="1132"/>
  </r>
  <r>
    <s v="4XTC2AZN1X4WMYBZ3116"/>
    <x v="5"/>
    <x v="8"/>
    <n v="1500"/>
    <x v="128"/>
    <n v="45"/>
    <n v="225"/>
    <d v="2019-12-31T00:00:00"/>
    <n v="71"/>
    <x v="4"/>
    <n v="0.15"/>
    <x v="1991"/>
    <x v="2540"/>
  </r>
  <r>
    <s v="L3TI7P56I3YQ9Q21H4PB"/>
    <x v="4"/>
    <x v="1"/>
    <n v="4320"/>
    <x v="219"/>
    <n v="129.60000000000002"/>
    <n v="2030.3999999999999"/>
    <d v="2019-12-31T00:00:00"/>
    <n v="252"/>
    <x v="0"/>
    <n v="0.25"/>
    <x v="2443"/>
    <x v="2541"/>
  </r>
  <r>
    <s v="F5MJ4OLBL735GITZUULU"/>
    <x v="5"/>
    <x v="16"/>
    <n v="1680"/>
    <x v="184"/>
    <n v="50.4"/>
    <n v="453.6"/>
    <d v="2019-12-31T00:00:00"/>
    <n v="189"/>
    <x v="0"/>
    <n v="0.25"/>
    <x v="160"/>
    <x v="162"/>
  </r>
  <r>
    <s v="IT66D79YLWBV26X6Y21J"/>
    <x v="2"/>
    <x v="22"/>
    <n v="720"/>
    <x v="278"/>
    <n v="100.8"/>
    <n v="525.6"/>
    <d v="2019-12-31T00:00:00"/>
    <n v="324"/>
    <x v="0"/>
    <n v="0.25"/>
    <x v="2444"/>
    <x v="2542"/>
  </r>
  <r>
    <s v="WWVKT781N94HLWCFDQGC"/>
    <x v="9"/>
    <x v="7"/>
    <n v="2400"/>
    <x v="59"/>
    <n v="120"/>
    <n v="456"/>
    <d v="2019-12-31T00:00:00"/>
    <n v="121"/>
    <x v="0"/>
    <n v="0.25"/>
    <x v="934"/>
    <x v="957"/>
  </r>
  <r>
    <s v="ZARADCVTVSJBLLXBLK00"/>
    <x v="1"/>
    <x v="18"/>
    <n v="220"/>
    <x v="202"/>
    <n v="44"/>
    <n v="85.8"/>
    <d v="2019-12-31T00:00:00"/>
    <n v="170"/>
    <x v="0"/>
    <n v="0.25"/>
    <x v="1624"/>
    <x v="1678"/>
  </r>
  <r>
    <s v="YN7EGALQLBK6HXM3AFVC"/>
    <x v="4"/>
    <x v="8"/>
    <n v="3520"/>
    <x v="356"/>
    <n v="492.8"/>
    <n v="1689.6000000000001"/>
    <d v="2019-12-31T00:00:00"/>
    <n v="264"/>
    <x v="0"/>
    <n v="0.25"/>
    <x v="2445"/>
    <x v="2543"/>
  </r>
  <r>
    <s v="RHL5ZAE3R6GCG1NJWX29"/>
    <x v="7"/>
    <x v="16"/>
    <n v="840"/>
    <x v="174"/>
    <n v="58.8"/>
    <n v="420"/>
    <d v="2019-12-31T00:00:00"/>
    <n v="186"/>
    <x v="0"/>
    <n v="0.25"/>
    <x v="33"/>
    <x v="33"/>
  </r>
  <r>
    <s v="AGZ43OA7B54NO65M8GZ6"/>
    <x v="7"/>
    <x v="8"/>
    <n v="480"/>
    <x v="60"/>
    <n v="43.2"/>
    <n v="216"/>
    <d v="2019-12-31T00:00:00"/>
    <n v="169"/>
    <x v="0"/>
    <n v="0.25"/>
    <x v="432"/>
    <x v="436"/>
  </r>
  <r>
    <s v="U53U1VZJDIT35H1L1VL4"/>
    <x v="7"/>
    <x v="10"/>
    <n v="800"/>
    <x v="344"/>
    <n v="8"/>
    <n v="312"/>
    <d v="2019-12-31T00:00:00"/>
    <n v="55"/>
    <x v="3"/>
    <n v="0.04"/>
    <x v="2446"/>
    <x v="2544"/>
  </r>
  <r>
    <s v="F0COSUHXOG22FGAVA2TA"/>
    <x v="6"/>
    <x v="17"/>
    <n v="570"/>
    <x v="331"/>
    <n v="17.100000000000001"/>
    <n v="142.5"/>
    <d v="2019-12-31T00:00:00"/>
    <n v="110"/>
    <x v="2"/>
    <n v="0.2"/>
    <x v="605"/>
    <x v="2015"/>
  </r>
  <r>
    <s v="XNBKIP306KD2QE5R591H"/>
    <x v="5"/>
    <x v="22"/>
    <n v="480"/>
    <x v="199"/>
    <n v="28.799999999999997"/>
    <n v="81.599999999999994"/>
    <d v="2019-12-31T00:00:00"/>
    <n v="105"/>
    <x v="2"/>
    <n v="0.2"/>
    <x v="2447"/>
    <x v="2545"/>
  </r>
  <r>
    <s v="P1Q0Q0QQQTST7HD1394D"/>
    <x v="7"/>
    <x v="3"/>
    <n v="1200"/>
    <x v="6"/>
    <n v="180"/>
    <n v="384"/>
    <d v="2019-12-31T00:00:00"/>
    <n v="190"/>
    <x v="0"/>
    <n v="0.25"/>
    <x v="846"/>
    <x v="867"/>
  </r>
  <r>
    <s v="HVP0O1534TRT18LKKSOD"/>
    <x v="2"/>
    <x v="16"/>
    <n v="2240"/>
    <x v="88"/>
    <n v="268.8"/>
    <n v="828.8"/>
    <d v="2019-12-31T00:00:00"/>
    <n v="337"/>
    <x v="0"/>
    <n v="0.25"/>
    <x v="2448"/>
    <x v="2546"/>
  </r>
  <r>
    <s v="GRK8JWSQ2ZW3P86101ZL"/>
    <x v="2"/>
    <x v="9"/>
    <n v="810"/>
    <x v="45"/>
    <n v="32.400000000000006"/>
    <n v="486"/>
    <d v="2019-12-31T00:00:00"/>
    <n v="227"/>
    <x v="0"/>
    <n v="0.25"/>
    <x v="17"/>
    <x v="17"/>
  </r>
  <r>
    <s v="MZ1069RGJHF0N144R54D"/>
    <x v="3"/>
    <x v="13"/>
    <n v="1560"/>
    <x v="323"/>
    <n v="46.8"/>
    <n v="312"/>
    <d v="2019-12-31T00:00:00"/>
    <n v="73"/>
    <x v="4"/>
    <n v="0.15"/>
    <x v="414"/>
    <x v="2547"/>
  </r>
  <r>
    <s v="2TUPC0FJKQPRMTRJ8CN0"/>
    <x v="3"/>
    <x v="20"/>
    <n v="1560"/>
    <x v="130"/>
    <n v="31.200000000000003"/>
    <n v="265.2"/>
    <d v="2019-12-31T00:00:00"/>
    <n v="275"/>
    <x v="0"/>
    <n v="0.25"/>
    <x v="1911"/>
    <x v="1985"/>
  </r>
  <r>
    <s v="JIH3161W8WU89K66BT8B"/>
    <x v="7"/>
    <x v="20"/>
    <n v="3040"/>
    <x v="96"/>
    <n v="364.79999999999995"/>
    <n v="1003.1999999999999"/>
    <d v="2019-12-31T00:00:00"/>
    <n v="24"/>
    <x v="1"/>
    <n v="8.0000000000000002E-3"/>
    <x v="719"/>
    <x v="733"/>
  </r>
  <r>
    <s v="YQQ917CLJSHC2JADLBTD"/>
    <x v="1"/>
    <x v="2"/>
    <n v="1600"/>
    <x v="205"/>
    <n v="128"/>
    <n v="448"/>
    <d v="2019-12-31T00:00:00"/>
    <n v="180"/>
    <x v="0"/>
    <n v="0.25"/>
    <x v="616"/>
    <x v="628"/>
  </r>
  <r>
    <s v="BTVJC9LCWJEPDKSRU0ZP"/>
    <x v="4"/>
    <x v="20"/>
    <n v="1152"/>
    <x v="203"/>
    <n v="92.160000000000011"/>
    <n v="472.32"/>
    <d v="2019-12-31T00:00:00"/>
    <n v="200"/>
    <x v="0"/>
    <n v="0.25"/>
    <x v="972"/>
    <x v="2548"/>
  </r>
  <r>
    <s v="P3DV71VSPIFX8NWVPOYQ"/>
    <x v="3"/>
    <x v="13"/>
    <n v="2200"/>
    <x v="316"/>
    <n v="132"/>
    <n v="484"/>
    <d v="2019-12-31T00:00:00"/>
    <n v="62"/>
    <x v="4"/>
    <n v="0.15"/>
    <x v="1362"/>
    <x v="2549"/>
  </r>
  <r>
    <s v="M92NPYIMRAUOCMQHN58Q"/>
    <x v="0"/>
    <x v="3"/>
    <n v="480"/>
    <x v="268"/>
    <n v="9.6"/>
    <n v="120"/>
    <d v="2019-12-31T00:00:00"/>
    <n v="278"/>
    <x v="0"/>
    <n v="0.25"/>
    <x v="285"/>
    <x v="288"/>
  </r>
  <r>
    <s v="70ZR4WVW4C1Y22UA8I2C"/>
    <x v="1"/>
    <x v="16"/>
    <n v="760"/>
    <x v="183"/>
    <n v="76"/>
    <n v="304"/>
    <d v="2019-12-31T00:00:00"/>
    <n v="94"/>
    <x v="2"/>
    <n v="0.2"/>
    <x v="1436"/>
    <x v="1480"/>
  </r>
  <r>
    <s v="X8L9W16D2IP0OF93VK2M"/>
    <x v="0"/>
    <x v="10"/>
    <n v="5600"/>
    <x v="258"/>
    <n v="336"/>
    <n v="1176"/>
    <d v="2019-12-31T00:00:00"/>
    <n v="290"/>
    <x v="0"/>
    <n v="0.25"/>
    <x v="1765"/>
    <x v="1833"/>
  </r>
  <r>
    <s v="NYSPAJV7EN6DD9SDH8VP"/>
    <x v="9"/>
    <x v="21"/>
    <n v="2464"/>
    <x v="181"/>
    <n v="147.84"/>
    <n v="566.72"/>
    <d v="2019-12-31T00:00:00"/>
    <n v="209"/>
    <x v="0"/>
    <n v="0.25"/>
    <x v="2449"/>
    <x v="2550"/>
  </r>
  <r>
    <s v="2TBYDNL7DXZQGA9SJLHA"/>
    <x v="1"/>
    <x v="19"/>
    <n v="864"/>
    <x v="148"/>
    <n v="120.96000000000002"/>
    <n v="397.44"/>
    <d v="2019-12-31T00:00:00"/>
    <n v="322"/>
    <x v="0"/>
    <n v="0.25"/>
    <x v="2450"/>
    <x v="2551"/>
  </r>
  <r>
    <s v="NVJNB6HPDB6X7K5HRXVA"/>
    <x v="1"/>
    <x v="7"/>
    <n v="2200"/>
    <x v="71"/>
    <n v="264"/>
    <n v="660"/>
    <d v="2019-12-31T00:00:00"/>
    <n v="104"/>
    <x v="2"/>
    <n v="0.2"/>
    <x v="117"/>
    <x v="1589"/>
  </r>
  <r>
    <s v="1P6NWYILXNDECEXSA1H4"/>
    <x v="8"/>
    <x v="14"/>
    <n v="2640"/>
    <x v="67"/>
    <n v="132"/>
    <n v="686.4"/>
    <d v="2019-12-31T00:00:00"/>
    <n v="202"/>
    <x v="0"/>
    <n v="0.25"/>
    <x v="265"/>
    <x v="267"/>
  </r>
  <r>
    <s v="ZLTS9P4BSNL05M5C0E7Y"/>
    <x v="5"/>
    <x v="7"/>
    <n v="1800"/>
    <x v="266"/>
    <n v="126"/>
    <n v="342"/>
    <d v="2019-12-31T00:00:00"/>
    <n v="292"/>
    <x v="0"/>
    <n v="0.25"/>
    <x v="315"/>
    <x v="318"/>
  </r>
  <r>
    <s v="GOSJU67OGVE6J23DUN8E"/>
    <x v="7"/>
    <x v="17"/>
    <n v="360"/>
    <x v="66"/>
    <n v="68.400000000000006"/>
    <n v="169.20000000000002"/>
    <d v="2019-12-31T00:00:00"/>
    <n v="63"/>
    <x v="4"/>
    <n v="0.15"/>
    <x v="2451"/>
    <x v="2552"/>
  </r>
  <r>
    <s v="5ZRE6SRFAN95CJX08EJW"/>
    <x v="6"/>
    <x v="2"/>
    <n v="2860"/>
    <x v="175"/>
    <n v="85.8"/>
    <n v="772.2"/>
    <d v="2019-12-31T00:00:00"/>
    <n v="29"/>
    <x v="1"/>
    <n v="8.0000000000000002E-3"/>
    <x v="457"/>
    <x v="461"/>
  </r>
  <r>
    <s v="BS7TMK1Z5QYJVAP05NEF"/>
    <x v="2"/>
    <x v="19"/>
    <n v="4464"/>
    <x v="96"/>
    <n v="44.64"/>
    <n v="3258.7200000000003"/>
    <d v="2019-12-31T00:00:00"/>
    <n v="24"/>
    <x v="1"/>
    <n v="8.0000000000000002E-3"/>
    <x v="2452"/>
    <x v="2553"/>
  </r>
  <r>
    <s v="67416I6CM9PIMT6KLK7Q"/>
    <x v="6"/>
    <x v="22"/>
    <n v="150"/>
    <x v="0"/>
    <n v="1.5"/>
    <n v="28.5"/>
    <d v="2019-12-31T00:00:00"/>
    <n v="261"/>
    <x v="0"/>
    <n v="0.25"/>
    <x v="866"/>
    <x v="887"/>
  </r>
  <r>
    <s v="5WALG88Z3R5GE5K2SF1V"/>
    <x v="3"/>
    <x v="12"/>
    <n v="1863"/>
    <x v="136"/>
    <n v="130.41000000000003"/>
    <n v="391.23"/>
    <d v="2019-12-31T00:00:00"/>
    <n v="114"/>
    <x v="2"/>
    <n v="0.2"/>
    <x v="2453"/>
    <x v="2554"/>
  </r>
  <r>
    <s v="JH918GIGJ36PS0ATFQAY"/>
    <x v="7"/>
    <x v="10"/>
    <n v="950"/>
    <x v="252"/>
    <n v="133"/>
    <n v="266"/>
    <d v="2019-12-31T00:00:00"/>
    <n v="69"/>
    <x v="4"/>
    <n v="0.15"/>
    <x v="2454"/>
    <x v="2555"/>
  </r>
  <r>
    <s v="IIJ28OLHS46UTMF1K8RP"/>
    <x v="1"/>
    <x v="16"/>
    <n v="630"/>
    <x v="174"/>
    <n v="113.4"/>
    <n v="176.4"/>
    <d v="2019-12-31T00:00:00"/>
    <n v="186"/>
    <x v="0"/>
    <n v="0.25"/>
    <x v="1595"/>
    <x v="1646"/>
  </r>
  <r>
    <s v="JNZQL498DPRX90ZPZ0SW"/>
    <x v="5"/>
    <x v="9"/>
    <n v="4840"/>
    <x v="58"/>
    <n v="290.39999999999998"/>
    <n v="1210"/>
    <d v="2019-12-31T00:00:00"/>
    <n v="307"/>
    <x v="0"/>
    <n v="0.25"/>
    <x v="2455"/>
    <x v="2556"/>
  </r>
  <r>
    <s v="RYZUYEVSUHI8UYUKBMJC"/>
    <x v="1"/>
    <x v="7"/>
    <n v="5280"/>
    <x v="90"/>
    <n v="158.4"/>
    <n v="2640"/>
    <d v="2019-12-31T00:00:00"/>
    <n v="176"/>
    <x v="0"/>
    <n v="0.25"/>
    <x v="2456"/>
    <x v="2557"/>
  </r>
  <r>
    <s v="FEFXJLGBL8YTJSOZVMQE"/>
    <x v="3"/>
    <x v="21"/>
    <n v="1200"/>
    <x v="61"/>
    <n v="36"/>
    <n v="288"/>
    <d v="2019-12-31T00:00:00"/>
    <n v="4"/>
    <x v="1"/>
    <n v="8.0000000000000002E-3"/>
    <x v="693"/>
    <x v="706"/>
  </r>
  <r>
    <s v="I88OF245ND9KQBKKWESE"/>
    <x v="4"/>
    <x v="13"/>
    <n v="3610"/>
    <x v="107"/>
    <n v="613.69999999999993"/>
    <n v="1732.8"/>
    <d v="2019-12-31T00:00:00"/>
    <n v="32"/>
    <x v="3"/>
    <n v="0.04"/>
    <x v="2457"/>
    <x v="2558"/>
  </r>
  <r>
    <s v="99JFA55LF0SXSX6684JC"/>
    <x v="6"/>
    <x v="13"/>
    <n v="2160"/>
    <x v="220"/>
    <n v="64.800000000000011"/>
    <n v="345.6"/>
    <d v="2019-12-31T00:00:00"/>
    <n v="67"/>
    <x v="4"/>
    <n v="0.15"/>
    <x v="1147"/>
    <x v="1177"/>
  </r>
  <r>
    <s v="XVP8TG4EY7YZY8YP94WY"/>
    <x v="9"/>
    <x v="6"/>
    <n v="360"/>
    <x v="51"/>
    <n v="7.1999999999999993"/>
    <n v="93.6"/>
    <d v="2019-12-31T00:00:00"/>
    <n v="338"/>
    <x v="0"/>
    <n v="0.25"/>
    <x v="76"/>
    <x v="100"/>
  </r>
  <r>
    <s v="7DHMXEDENA92BCEU6GO1"/>
    <x v="7"/>
    <x v="5"/>
    <n v="1600"/>
    <x v="148"/>
    <n v="32"/>
    <n v="432"/>
    <d v="2019-12-31T00:00:00"/>
    <n v="322"/>
    <x v="0"/>
    <n v="0.25"/>
    <x v="1051"/>
    <x v="1220"/>
  </r>
  <r>
    <s v="GSTYTP7HZ0MDMPI8LV2Q"/>
    <x v="5"/>
    <x v="22"/>
    <n v="96.000000000000014"/>
    <x v="107"/>
    <n v="8.64"/>
    <n v="14.400000000000004"/>
    <d v="2019-12-31T00:00:00"/>
    <n v="32"/>
    <x v="3"/>
    <n v="0.04"/>
    <x v="2458"/>
    <x v="2559"/>
  </r>
  <r>
    <s v="BXPWNVKV3O8XDQKNO3P6"/>
    <x v="6"/>
    <x v="8"/>
    <n v="1650"/>
    <x v="126"/>
    <n v="165"/>
    <n v="445.5"/>
    <d v="2019-12-31T00:00:00"/>
    <n v="223"/>
    <x v="0"/>
    <n v="0.25"/>
    <x v="795"/>
    <x v="814"/>
  </r>
  <r>
    <s v="O9MPPMVMKKLA55U416TM"/>
    <x v="3"/>
    <x v="11"/>
    <n v="4080"/>
    <x v="233"/>
    <n v="40.799999999999997"/>
    <n v="856.80000000000007"/>
    <d v="2019-12-31T00:00:00"/>
    <n v="213"/>
    <x v="0"/>
    <n v="0.25"/>
    <x v="1440"/>
    <x v="1052"/>
  </r>
  <r>
    <s v="VCEF8YXKXSDK3MN27X9O"/>
    <x v="8"/>
    <x v="6"/>
    <n v="3360"/>
    <x v="54"/>
    <n v="302.39999999999998"/>
    <n v="705.6"/>
    <d v="2019-12-31T00:00:00"/>
    <n v="320"/>
    <x v="0"/>
    <n v="0.25"/>
    <x v="306"/>
    <x v="309"/>
  </r>
  <r>
    <s v="I3MM8LPJNWWJBSX8AGOY"/>
    <x v="9"/>
    <x v="21"/>
    <n v="480"/>
    <x v="258"/>
    <n v="19.2"/>
    <n v="100.8"/>
    <d v="2019-12-31T00:00:00"/>
    <n v="290"/>
    <x v="0"/>
    <n v="0.25"/>
    <x v="1084"/>
    <x v="1112"/>
  </r>
  <r>
    <s v="NS8Q1J71U9KYCD8SS0D7"/>
    <x v="2"/>
    <x v="5"/>
    <n v="1550"/>
    <x v="27"/>
    <n v="77.5"/>
    <n v="1178"/>
    <d v="2019-12-31T00:00:00"/>
    <n v="120"/>
    <x v="2"/>
    <n v="0.2"/>
    <x v="2459"/>
    <x v="2560"/>
  </r>
  <r>
    <s v="9VH0STPUXGKQ7VADV61I"/>
    <x v="3"/>
    <x v="16"/>
    <n v="3300"/>
    <x v="226"/>
    <n v="165"/>
    <n v="660"/>
    <d v="2019-12-31T00:00:00"/>
    <n v="134"/>
    <x v="0"/>
    <n v="0.25"/>
    <x v="155"/>
    <x v="157"/>
  </r>
  <r>
    <s v="TNBLYFPFHGAQ0EXQQ8PH"/>
    <x v="3"/>
    <x v="21"/>
    <n v="1782.0000000000002"/>
    <x v="58"/>
    <n v="178.20000000000005"/>
    <n v="374.22"/>
    <d v="2019-12-31T00:00:00"/>
    <n v="307"/>
    <x v="0"/>
    <n v="0.25"/>
    <x v="2460"/>
    <x v="2561"/>
  </r>
  <r>
    <s v="WSZ75HYEWTCPJG75FUE0"/>
    <x v="3"/>
    <x v="3"/>
    <n v="3750"/>
    <x v="197"/>
    <n v="187.5"/>
    <n v="787.5"/>
    <d v="2019-12-31T00:00:00"/>
    <n v="87"/>
    <x v="4"/>
    <n v="0.15"/>
    <x v="2461"/>
    <x v="2562"/>
  </r>
  <r>
    <s v="F0AZ7HDN5XB1AWVCDTXR"/>
    <x v="2"/>
    <x v="1"/>
    <n v="5280"/>
    <x v="258"/>
    <n v="1003.1999999999999"/>
    <n v="4276.8"/>
    <d v="2019-12-31T00:00:00"/>
    <n v="290"/>
    <x v="0"/>
    <n v="0.25"/>
    <x v="2462"/>
    <x v="2563"/>
  </r>
  <r>
    <s v="KMY1GXQLBEBGSGSO7X0K"/>
    <x v="8"/>
    <x v="9"/>
    <n v="4480"/>
    <x v="297"/>
    <n v="179.20000000000002"/>
    <n v="1254.4000000000001"/>
    <d v="2019-12-31T00:00:00"/>
    <n v="13"/>
    <x v="1"/>
    <n v="8.0000000000000002E-3"/>
    <x v="2463"/>
    <x v="2564"/>
  </r>
  <r>
    <s v="RV0N9JCS10G9DVDBYRJN"/>
    <x v="4"/>
    <x v="4"/>
    <n v="2520"/>
    <x v="319"/>
    <n v="327.59999999999997"/>
    <n v="781.2"/>
    <d v="2019-12-31T00:00:00"/>
    <n v="178"/>
    <x v="0"/>
    <n v="0.25"/>
    <x v="1133"/>
    <x v="1162"/>
  </r>
  <r>
    <s v="UI0KIF3N5VW6ATRYD7ED"/>
    <x v="0"/>
    <x v="22"/>
    <n v="630"/>
    <x v="133"/>
    <n v="12.6"/>
    <n v="94.5"/>
    <d v="2019-12-31T00:00:00"/>
    <n v="329"/>
    <x v="0"/>
    <n v="0.25"/>
    <x v="2464"/>
    <x v="2565"/>
  </r>
  <r>
    <s v="9DU7FLEC96HXPWCZ3Q39"/>
    <x v="1"/>
    <x v="2"/>
    <n v="2660"/>
    <x v="292"/>
    <n v="319.20000000000005"/>
    <n v="904.4"/>
    <d v="2019-12-31T00:00:00"/>
    <n v="118"/>
    <x v="2"/>
    <n v="0.2"/>
    <x v="2465"/>
    <x v="2566"/>
  </r>
  <r>
    <s v="V5J322MDKJ49AK45D2UO"/>
    <x v="4"/>
    <x v="19"/>
    <n v="1040"/>
    <x v="272"/>
    <n v="197.60000000000002"/>
    <n v="384.79999999999995"/>
    <d v="2019-12-31T00:00:00"/>
    <n v="23"/>
    <x v="1"/>
    <n v="8.0000000000000002E-3"/>
    <x v="2466"/>
    <x v="2567"/>
  </r>
  <r>
    <s v="WOF8LWEYAGA4ME8B3CIS"/>
    <x v="2"/>
    <x v="4"/>
    <n v="1360"/>
    <x v="22"/>
    <n v="163.19999999999999"/>
    <n v="421.59999999999997"/>
    <d v="2019-12-31T00:00:00"/>
    <n v="284"/>
    <x v="0"/>
    <n v="0.25"/>
    <x v="2467"/>
    <x v="154"/>
  </r>
  <r>
    <s v="PNCOFC7UPO9KUZG4UH68"/>
    <x v="1"/>
    <x v="18"/>
    <n v="1050"/>
    <x v="182"/>
    <n v="157.5"/>
    <n v="304.5"/>
    <d v="2019-12-31T00:00:00"/>
    <n v="128"/>
    <x v="0"/>
    <n v="0.25"/>
    <x v="950"/>
    <x v="971"/>
  </r>
  <r>
    <s v="93U4N6WU9QBVB712J5J6"/>
    <x v="6"/>
    <x v="16"/>
    <n v="2170"/>
    <x v="155"/>
    <n v="65.099999999999994"/>
    <n v="412.29999999999995"/>
    <d v="2019-12-31T00:00:00"/>
    <n v="274"/>
    <x v="0"/>
    <n v="0.25"/>
    <x v="2468"/>
    <x v="2568"/>
  </r>
  <r>
    <s v="LS1JSFS79UCKKFJIKS6B"/>
    <x v="3"/>
    <x v="8"/>
    <n v="4320"/>
    <x v="26"/>
    <n v="388.8"/>
    <n v="1209.5999999999999"/>
    <d v="2019-12-31T00:00:00"/>
    <n v="2"/>
    <x v="1"/>
    <n v="8.0000000000000002E-3"/>
    <x v="1399"/>
    <x v="1442"/>
  </r>
  <r>
    <s v="GXXPIRE1ABM2AOATKUQ4"/>
    <x v="6"/>
    <x v="0"/>
    <n v="880"/>
    <x v="20"/>
    <n v="88"/>
    <n v="193.6"/>
    <d v="2019-12-31T00:00:00"/>
    <n v="266"/>
    <x v="0"/>
    <n v="0.25"/>
    <x v="1846"/>
    <x v="1920"/>
  </r>
  <r>
    <s v="0VZBQRHKZDDU34U3UAND"/>
    <x v="1"/>
    <x v="2"/>
    <n v="960"/>
    <x v="208"/>
    <n v="115.19999999999999"/>
    <n v="422.40000000000003"/>
    <d v="2019-12-31T00:00:00"/>
    <n v="144"/>
    <x v="0"/>
    <n v="0.25"/>
    <x v="1205"/>
    <x v="635"/>
  </r>
  <r>
    <s v="YIQIAQ9OZXF7DF2YERZW"/>
    <x v="8"/>
    <x v="9"/>
    <n v="4752"/>
    <x v="246"/>
    <n v="95.039999999999992"/>
    <n v="760.31999999999994"/>
    <d v="2019-12-31T00:00:00"/>
    <n v="5"/>
    <x v="1"/>
    <n v="8.0000000000000002E-3"/>
    <x v="2469"/>
    <x v="2569"/>
  </r>
  <r>
    <s v="BX876JFQQJ3RH2C9SG18"/>
    <x v="1"/>
    <x v="13"/>
    <n v="2280"/>
    <x v="255"/>
    <n v="250.79999999999998"/>
    <n v="1026"/>
    <d v="2019-12-31T00:00:00"/>
    <n v="341"/>
    <x v="0"/>
    <n v="0.25"/>
    <x v="1219"/>
    <x v="1254"/>
  </r>
  <r>
    <s v="ZGYNQOS4FINGOMLHA36T"/>
    <x v="8"/>
    <x v="12"/>
    <n v="450"/>
    <x v="32"/>
    <n v="4.5"/>
    <n v="99"/>
    <d v="2019-12-31T00:00:00"/>
    <n v="149"/>
    <x v="0"/>
    <n v="0.25"/>
    <x v="1357"/>
    <x v="1398"/>
  </r>
  <r>
    <s v="9DCGVDPPLBYOLBHAKGVN"/>
    <x v="0"/>
    <x v="20"/>
    <n v="2574.0000000000005"/>
    <x v="153"/>
    <n v="25.740000000000002"/>
    <n v="437.58000000000004"/>
    <d v="2019-12-31T00:00:00"/>
    <n v="234"/>
    <x v="0"/>
    <n v="0.25"/>
    <x v="2470"/>
    <x v="2570"/>
  </r>
  <r>
    <s v="A1FASFRRIDUFWQ2L7UB2"/>
    <x v="9"/>
    <x v="19"/>
    <n v="240"/>
    <x v="220"/>
    <n v="12"/>
    <n v="67.2"/>
    <d v="2019-12-31T00:00:00"/>
    <n v="67"/>
    <x v="4"/>
    <n v="0.15"/>
    <x v="1129"/>
    <x v="2571"/>
  </r>
  <r>
    <s v="U7PR3B37PNB5DZCW52YY"/>
    <x v="8"/>
    <x v="5"/>
    <n v="270"/>
    <x v="51"/>
    <n v="16.200000000000003"/>
    <n v="56.7"/>
    <d v="2019-12-31T00:00:00"/>
    <n v="338"/>
    <x v="0"/>
    <n v="0.25"/>
    <x v="2471"/>
    <x v="2572"/>
  </r>
  <r>
    <s v="3X49OLFODLKL6GUQJP4N"/>
    <x v="8"/>
    <x v="14"/>
    <n v="1530"/>
    <x v="96"/>
    <n v="45.9"/>
    <n v="275.39999999999998"/>
    <d v="2019-12-31T00:00:00"/>
    <n v="24"/>
    <x v="1"/>
    <n v="8.0000000000000002E-3"/>
    <x v="1395"/>
    <x v="1438"/>
  </r>
  <r>
    <s v="SQJ9JRQP1RC3HR9LIEQO"/>
    <x v="1"/>
    <x v="4"/>
    <n v="1680"/>
    <x v="324"/>
    <n v="117.6"/>
    <n v="436.8"/>
    <d v="2019-12-31T00:00:00"/>
    <n v="248"/>
    <x v="0"/>
    <n v="0.25"/>
    <x v="195"/>
    <x v="2573"/>
  </r>
  <r>
    <s v="C2RK6JH6MDTADA7LZ5TP"/>
    <x v="8"/>
    <x v="22"/>
    <n v="1620"/>
    <x v="253"/>
    <n v="32.400000000000006"/>
    <n v="243"/>
    <d v="2019-12-31T00:00:00"/>
    <n v="129"/>
    <x v="0"/>
    <n v="0.25"/>
    <x v="578"/>
    <x v="588"/>
  </r>
  <r>
    <s v="BT7HOPK50BEZ1GNRPC88"/>
    <x v="6"/>
    <x v="13"/>
    <n v="120"/>
    <x v="296"/>
    <n v="12"/>
    <n v="28.799999999999997"/>
    <d v="2019-12-31T00:00:00"/>
    <n v="26"/>
    <x v="1"/>
    <n v="8.0000000000000002E-3"/>
    <x v="2472"/>
    <x v="2574"/>
  </r>
  <r>
    <s v="FEJT4G1ZJ8WYJ08K3IUX"/>
    <x v="6"/>
    <x v="17"/>
    <n v="4180"/>
    <x v="145"/>
    <n v="292.60000000000002"/>
    <n v="1212.2"/>
    <d v="2019-12-31T00:00:00"/>
    <n v="280"/>
    <x v="0"/>
    <n v="0.25"/>
    <x v="2473"/>
    <x v="2575"/>
  </r>
  <r>
    <s v="L1FABUJTATLGGVEONK8I"/>
    <x v="3"/>
    <x v="17"/>
    <n v="2700"/>
    <x v="356"/>
    <n v="108"/>
    <n v="567"/>
    <d v="2019-12-31T00:00:00"/>
    <n v="264"/>
    <x v="0"/>
    <n v="0.25"/>
    <x v="869"/>
    <x v="890"/>
  </r>
  <r>
    <s v="H2H1IFF7LUEBITC3ISMI"/>
    <x v="0"/>
    <x v="9"/>
    <n v="1200"/>
    <x v="196"/>
    <n v="96"/>
    <n v="192"/>
    <d v="2019-12-31T00:00:00"/>
    <n v="30"/>
    <x v="1"/>
    <n v="8.0000000000000002E-3"/>
    <x v="2474"/>
    <x v="2576"/>
  </r>
  <r>
    <s v="8FAH34TVFXLEV4ZX9TE4"/>
    <x v="5"/>
    <x v="10"/>
    <n v="760"/>
    <x v="269"/>
    <n v="22.799999999999997"/>
    <n v="228"/>
    <d v="2019-12-31T00:00:00"/>
    <n v="109"/>
    <x v="2"/>
    <n v="0.2"/>
    <x v="970"/>
    <x v="993"/>
  </r>
  <r>
    <s v="OY75Y22K5SL0Y8M7JEAL"/>
    <x v="5"/>
    <x v="18"/>
    <n v="594"/>
    <x v="253"/>
    <n v="53.46"/>
    <n v="142.55999999999997"/>
    <d v="2019-12-31T00:00:00"/>
    <n v="129"/>
    <x v="0"/>
    <n v="0.25"/>
    <x v="2475"/>
    <x v="2577"/>
  </r>
  <r>
    <s v="6XSWMPD59Y7EKJH2C52R"/>
    <x v="8"/>
    <x v="1"/>
    <n v="6820"/>
    <x v="234"/>
    <n v="204.60000000000002"/>
    <n v="1636.8000000000002"/>
    <d v="2019-12-31T00:00:00"/>
    <n v="344"/>
    <x v="0"/>
    <n v="0.25"/>
    <x v="1251"/>
    <x v="1290"/>
  </r>
  <r>
    <s v="A4ZEWWCQQF4IAI1F8BDO"/>
    <x v="4"/>
    <x v="13"/>
    <n v="4032.0000000000005"/>
    <x v="147"/>
    <n v="483.84000000000009"/>
    <n v="1330.5600000000002"/>
    <d v="2019-12-31T00:00:00"/>
    <n v="293"/>
    <x v="0"/>
    <n v="0.25"/>
    <x v="610"/>
    <x v="621"/>
  </r>
  <r>
    <s v="WTDMDO55697U0WSSIQS1"/>
    <x v="4"/>
    <x v="4"/>
    <n v="5040"/>
    <x v="322"/>
    <n v="957.6"/>
    <n v="1764"/>
    <d v="2019-12-31T00:00:00"/>
    <n v="187"/>
    <x v="0"/>
    <n v="0.25"/>
    <x v="2476"/>
    <x v="2578"/>
  </r>
  <r>
    <s v="IJ3VA1FN3UP2VEBLRI76"/>
    <x v="0"/>
    <x v="4"/>
    <n v="5022"/>
    <x v="131"/>
    <n v="301.32"/>
    <n v="803.52"/>
    <d v="2019-12-31T00:00:00"/>
    <n v="146"/>
    <x v="0"/>
    <n v="0.25"/>
    <x v="2477"/>
    <x v="2579"/>
  </r>
  <r>
    <s v="J5WN9M9MQLKNZD9AQ3NQ"/>
    <x v="3"/>
    <x v="13"/>
    <n v="288"/>
    <x v="357"/>
    <n v="14.399999999999999"/>
    <n v="86.4"/>
    <d v="2019-12-31T00:00:00"/>
    <n v="3"/>
    <x v="1"/>
    <n v="8.0000000000000002E-3"/>
    <x v="1614"/>
    <x v="1667"/>
  </r>
  <r>
    <s v="3EIR4HG6Q7LUUZD781F5"/>
    <x v="9"/>
    <x v="16"/>
    <n v="2400"/>
    <x v="345"/>
    <n v="240"/>
    <n v="528"/>
    <d v="2019-12-31T00:00:00"/>
    <n v="54"/>
    <x v="3"/>
    <n v="0.04"/>
    <x v="1641"/>
    <x v="1696"/>
  </r>
  <r>
    <s v="D85FW01B1FKG3GRDV44S"/>
    <x v="7"/>
    <x v="0"/>
    <n v="896.00000000000011"/>
    <x v="124"/>
    <n v="89.600000000000009"/>
    <n v="448"/>
    <d v="2019-12-31T00:00:00"/>
    <n v="313"/>
    <x v="0"/>
    <n v="0.25"/>
    <x v="616"/>
    <x v="628"/>
  </r>
  <r>
    <s v="ZDYT5EV2H18KHQ6DC8HF"/>
    <x v="9"/>
    <x v="16"/>
    <n v="1440"/>
    <x v="326"/>
    <n v="144"/>
    <n v="360"/>
    <d v="2019-12-31T00:00:00"/>
    <n v="172"/>
    <x v="0"/>
    <n v="0.25"/>
    <x v="442"/>
    <x v="446"/>
  </r>
  <r>
    <s v="PR1DRIMUCWADKDU6LRM5"/>
    <x v="1"/>
    <x v="8"/>
    <n v="2112"/>
    <x v="47"/>
    <n v="84.48"/>
    <n v="908.16000000000008"/>
    <d v="2019-12-31T00:00:00"/>
    <n v="88"/>
    <x v="4"/>
    <n v="0.15"/>
    <x v="2478"/>
    <x v="2580"/>
  </r>
  <r>
    <s v="JDBWLPL0IWNDKAMXFDV8"/>
    <x v="8"/>
    <x v="5"/>
    <n v="3920"/>
    <x v="310"/>
    <n v="39.200000000000003"/>
    <n v="901.59999999999991"/>
    <d v="2019-12-31T00:00:00"/>
    <n v="43"/>
    <x v="3"/>
    <n v="0.04"/>
    <x v="2479"/>
    <x v="2581"/>
  </r>
  <r>
    <s v="55X6WCB6RGU9L5EPH5T1"/>
    <x v="1"/>
    <x v="20"/>
    <n v="2640"/>
    <x v="288"/>
    <n v="448.8"/>
    <n v="1293.6000000000001"/>
    <d v="2019-12-31T00:00:00"/>
    <n v="197"/>
    <x v="0"/>
    <n v="0.25"/>
    <x v="2480"/>
    <x v="2582"/>
  </r>
  <r>
    <s v="U0N003896DRW1E8DPPD9"/>
    <x v="9"/>
    <x v="17"/>
    <n v="1520"/>
    <x v="106"/>
    <n v="30.4"/>
    <n v="334.4"/>
    <d v="2019-12-31T00:00:00"/>
    <n v="1"/>
    <x v="1"/>
    <n v="8.0000000000000002E-3"/>
    <x v="1709"/>
    <x v="1770"/>
  </r>
  <r>
    <s v="RFS3Z487X827DB5A6W82"/>
    <x v="0"/>
    <x v="22"/>
    <n v="800"/>
    <x v="154"/>
    <n v="8"/>
    <n v="200"/>
    <d v="2019-12-31T00:00:00"/>
    <n v="111"/>
    <x v="2"/>
    <n v="0.2"/>
    <x v="2104"/>
    <x v="2583"/>
  </r>
  <r>
    <s v="K33CJQ5BSFFR12KUW0Z0"/>
    <x v="5"/>
    <x v="2"/>
    <n v="693"/>
    <x v="54"/>
    <n v="41.58"/>
    <n v="159.38999999999999"/>
    <d v="2019-12-31T00:00:00"/>
    <n v="320"/>
    <x v="0"/>
    <n v="0.25"/>
    <x v="2481"/>
    <x v="2584"/>
  </r>
  <r>
    <s v="85PPO333JT47V7CPQGD2"/>
    <x v="8"/>
    <x v="4"/>
    <n v="5952"/>
    <x v="355"/>
    <n v="357.12"/>
    <n v="892.8"/>
    <d v="2019-12-31T00:00:00"/>
    <n v="279"/>
    <x v="0"/>
    <n v="0.25"/>
    <x v="367"/>
    <x v="370"/>
  </r>
  <r>
    <s v="5SMFC8KG9V91VBXENVN2"/>
    <x v="2"/>
    <x v="17"/>
    <n v="3360"/>
    <x v="106"/>
    <n v="403.2"/>
    <n v="2150.4"/>
    <d v="2019-12-31T00:00:00"/>
    <n v="1"/>
    <x v="1"/>
    <n v="8.0000000000000002E-3"/>
    <x v="2482"/>
    <x v="2585"/>
  </r>
  <r>
    <s v="9MBK5V846KLY63C2ABUI"/>
    <x v="6"/>
    <x v="2"/>
    <n v="1400"/>
    <x v="327"/>
    <n v="140"/>
    <n v="336"/>
    <d v="2019-12-31T00:00:00"/>
    <n v="155"/>
    <x v="0"/>
    <n v="0.25"/>
    <x v="150"/>
    <x v="152"/>
  </r>
  <r>
    <s v="9XU6ZVEB3KQZMV6AV6DC"/>
    <x v="6"/>
    <x v="19"/>
    <n v="2880"/>
    <x v="15"/>
    <n v="86.4"/>
    <n v="748.8"/>
    <d v="2019-12-31T00:00:00"/>
    <n v="9"/>
    <x v="1"/>
    <n v="8.0000000000000002E-3"/>
    <x v="2483"/>
    <x v="2586"/>
  </r>
  <r>
    <s v="3BO3P8LBDJSKLZOHE6ZT"/>
    <x v="3"/>
    <x v="18"/>
    <n v="1530"/>
    <x v="13"/>
    <n v="91.8"/>
    <n v="382.5"/>
    <d v="2019-12-31T00:00:00"/>
    <n v="204"/>
    <x v="0"/>
    <n v="0.25"/>
    <x v="2484"/>
    <x v="2587"/>
  </r>
  <r>
    <s v="2ZVYJ76SE4H5A6M52AMT"/>
    <x v="2"/>
    <x v="16"/>
    <n v="540"/>
    <x v="86"/>
    <n v="124.2"/>
    <n v="216"/>
    <d v="2019-12-31T00:00:00"/>
    <n v="346"/>
    <x v="0"/>
    <n v="0.25"/>
    <x v="432"/>
    <x v="436"/>
  </r>
  <r>
    <s v="Q1XF0WHSH0DJJ0BS450E"/>
    <x v="3"/>
    <x v="4"/>
    <n v="240"/>
    <x v="130"/>
    <n v="21.6"/>
    <n v="38.4"/>
    <d v="2019-12-31T00:00:00"/>
    <n v="275"/>
    <x v="0"/>
    <n v="0.25"/>
    <x v="244"/>
    <x v="246"/>
  </r>
  <r>
    <s v="YEBEBS2BBVC0SBXXJIBP"/>
    <x v="9"/>
    <x v="11"/>
    <n v="1560"/>
    <x v="23"/>
    <n v="156"/>
    <n v="436.8"/>
    <d v="2019-12-31T00:00:00"/>
    <n v="194"/>
    <x v="0"/>
    <n v="0.25"/>
    <x v="195"/>
    <x v="2573"/>
  </r>
  <r>
    <s v="X43MR5ADY4MEHSNM1P3E"/>
    <x v="4"/>
    <x v="13"/>
    <n v="300"/>
    <x v="138"/>
    <n v="33"/>
    <n v="138"/>
    <d v="2019-12-31T00:00:00"/>
    <n v="165"/>
    <x v="0"/>
    <n v="0.25"/>
    <x v="2040"/>
    <x v="2115"/>
  </r>
  <r>
    <s v="640IQODULNPPJ0A7RKMS"/>
    <x v="5"/>
    <x v="17"/>
    <n v="1920"/>
    <x v="128"/>
    <n v="57.599999999999994"/>
    <n v="422.40000000000003"/>
    <d v="2019-12-31T00:00:00"/>
    <n v="71"/>
    <x v="4"/>
    <n v="0.15"/>
    <x v="2485"/>
    <x v="1213"/>
  </r>
  <r>
    <s v="CRQLBJABIT7AIRZ330GW"/>
    <x v="9"/>
    <x v="14"/>
    <n v="240"/>
    <x v="357"/>
    <n v="2.4"/>
    <n v="38.4"/>
    <d v="2019-12-31T00:00:00"/>
    <n v="3"/>
    <x v="1"/>
    <n v="8.0000000000000002E-3"/>
    <x v="2486"/>
    <x v="2588"/>
  </r>
  <r>
    <s v="DHWPYRDE95GMJTD9XF53"/>
    <x v="2"/>
    <x v="6"/>
    <n v="1550"/>
    <x v="225"/>
    <n v="465"/>
    <n v="790.5"/>
    <d v="2019-12-31T00:00:00"/>
    <n v="0"/>
    <x v="1"/>
    <n v="8.0000000000000002E-3"/>
    <x v="2487"/>
    <x v="2589"/>
  </r>
  <r>
    <s v="2THF19B4NK5VGZ9TVCRX"/>
    <x v="3"/>
    <x v="18"/>
    <n v="704"/>
    <x v="325"/>
    <n v="21.12"/>
    <n v="140.80000000000001"/>
    <d v="2019-12-31T00:00:00"/>
    <n v="253"/>
    <x v="0"/>
    <n v="0.25"/>
    <x v="1800"/>
    <x v="1871"/>
  </r>
  <r>
    <s v="8NRNYXLT6KBTZANFAWH1"/>
    <x v="3"/>
    <x v="4"/>
    <n v="2128"/>
    <x v="230"/>
    <n v="170.24"/>
    <n v="574.56000000000006"/>
    <d v="2019-12-31T00:00:00"/>
    <n v="238"/>
    <x v="0"/>
    <n v="0.25"/>
    <x v="2488"/>
    <x v="2590"/>
  </r>
  <r>
    <s v="LLAR3U3G12D5LU5QR2BP"/>
    <x v="7"/>
    <x v="22"/>
    <n v="2640"/>
    <x v="236"/>
    <n v="105.60000000000001"/>
    <n v="739.2"/>
    <d v="2019-12-31T00:00:00"/>
    <n v="181"/>
    <x v="0"/>
    <n v="0.25"/>
    <x v="70"/>
    <x v="71"/>
  </r>
  <r>
    <s v="HZU2GOMELGAVMM2GWV3H"/>
    <x v="8"/>
    <x v="6"/>
    <n v="5456"/>
    <x v="171"/>
    <n v="272.8"/>
    <n v="1418.56"/>
    <d v="2019-12-31T00:00:00"/>
    <n v="92"/>
    <x v="2"/>
    <n v="0.2"/>
    <x v="2489"/>
    <x v="2591"/>
  </r>
  <r>
    <s v="4HXNDFHOIU6CZ3LFPM5H"/>
    <x v="0"/>
    <x v="13"/>
    <n v="2550"/>
    <x v="207"/>
    <n v="204"/>
    <n v="765"/>
    <d v="2019-12-31T00:00:00"/>
    <n v="141"/>
    <x v="0"/>
    <n v="0.25"/>
    <x v="1930"/>
    <x v="2005"/>
  </r>
  <r>
    <s v="FM3AZ729V688XDIXE384"/>
    <x v="1"/>
    <x v="8"/>
    <n v="5280"/>
    <x v="233"/>
    <n v="686.4"/>
    <n v="2270.4"/>
    <d v="2019-12-31T00:00:00"/>
    <n v="213"/>
    <x v="0"/>
    <n v="0.25"/>
    <x v="2490"/>
    <x v="2592"/>
  </r>
  <r>
    <s v="2M3JNIH079XZBOUTDD8E"/>
    <x v="3"/>
    <x v="0"/>
    <n v="2376"/>
    <x v="225"/>
    <n v="118.80000000000001"/>
    <n v="689.04"/>
    <d v="2019-12-31T00:00:00"/>
    <n v="0"/>
    <x v="1"/>
    <n v="8.0000000000000002E-3"/>
    <x v="2491"/>
    <x v="2593"/>
  </r>
  <r>
    <s v="NNX41Q2IAIXDBD0ZQBOL"/>
    <x v="4"/>
    <x v="13"/>
    <n v="2170"/>
    <x v="229"/>
    <n v="325.5"/>
    <n v="585.90000000000009"/>
    <d v="2019-12-31T00:00:00"/>
    <n v="201"/>
    <x v="0"/>
    <n v="0.25"/>
    <x v="2492"/>
    <x v="2594"/>
  </r>
  <r>
    <s v="NWA8MOO30P0PAEY6EMSF"/>
    <x v="8"/>
    <x v="9"/>
    <n v="4620"/>
    <x v="100"/>
    <n v="138.6"/>
    <n v="1108.8"/>
    <d v="2019-12-31T00:00:00"/>
    <n v="224"/>
    <x v="0"/>
    <n v="0.25"/>
    <x v="894"/>
    <x v="918"/>
  </r>
  <r>
    <s v="WR0M0BTTM2JT6ZQNWF1E"/>
    <x v="0"/>
    <x v="3"/>
    <n v="1650"/>
    <x v="235"/>
    <n v="33"/>
    <n v="412.5"/>
    <d v="2019-12-31T00:00:00"/>
    <n v="222"/>
    <x v="0"/>
    <n v="0.25"/>
    <x v="831"/>
    <x v="850"/>
  </r>
  <r>
    <s v="9SWO0Y2TBPW6QR59LLDU"/>
    <x v="8"/>
    <x v="9"/>
    <n v="1120"/>
    <x v="351"/>
    <n v="22.400000000000002"/>
    <n v="168"/>
    <d v="2019-12-31T00:00:00"/>
    <n v="196"/>
    <x v="0"/>
    <n v="0.25"/>
    <x v="1429"/>
    <x v="1472"/>
  </r>
  <r>
    <s v="ENHV4E7JI6Q02MY3YZDR"/>
    <x v="9"/>
    <x v="13"/>
    <n v="440"/>
    <x v="321"/>
    <n v="17.600000000000001"/>
    <n v="118.80000000000001"/>
    <d v="2019-12-31T00:00:00"/>
    <n v="175"/>
    <x v="0"/>
    <n v="0.25"/>
    <x v="139"/>
    <x v="141"/>
  </r>
  <r>
    <s v="ACMNF8LDATNK5V5FSWJU"/>
    <x v="6"/>
    <x v="15"/>
    <n v="90"/>
    <x v="353"/>
    <n v="5.4"/>
    <n v="18.899999999999999"/>
    <d v="2019-12-31T00:00:00"/>
    <n v="179"/>
    <x v="0"/>
    <n v="0.25"/>
    <x v="1561"/>
    <x v="1613"/>
  </r>
  <r>
    <s v="SJ55N476NM0293BU8O6M"/>
    <x v="2"/>
    <x v="20"/>
    <n v="2850"/>
    <x v="12"/>
    <n v="855"/>
    <n v="1396.5"/>
    <d v="2019-12-31T00:00:00"/>
    <n v="321"/>
    <x v="0"/>
    <n v="0.25"/>
    <x v="2493"/>
    <x v="2595"/>
  </r>
  <r>
    <s v="8D3GXRTO62TXPHTHIS3D"/>
    <x v="0"/>
    <x v="21"/>
    <n v="990"/>
    <x v="328"/>
    <n v="49.5"/>
    <n v="257.39999999999998"/>
    <d v="2019-12-31T00:00:00"/>
    <n v="140"/>
    <x v="0"/>
    <n v="0.25"/>
    <x v="1012"/>
    <x v="1035"/>
  </r>
  <r>
    <s v="M7NHWRULJ8C74K52OQDE"/>
    <x v="5"/>
    <x v="17"/>
    <n v="4400"/>
    <x v="89"/>
    <n v="132"/>
    <n v="660"/>
    <d v="2019-12-31T00:00:00"/>
    <n v="143"/>
    <x v="0"/>
    <n v="0.25"/>
    <x v="155"/>
    <x v="157"/>
  </r>
  <r>
    <s v="HJ65JLHDPW28YM5GZ0ZY"/>
    <x v="0"/>
    <x v="13"/>
    <n v="1600"/>
    <x v="144"/>
    <n v="128"/>
    <n v="368"/>
    <d v="2019-12-31T00:00:00"/>
    <n v="199"/>
    <x v="0"/>
    <n v="0.25"/>
    <x v="2494"/>
    <x v="2596"/>
  </r>
  <r>
    <s v="MTHPLXNEU1QZP5NGCD6C"/>
    <x v="4"/>
    <x v="13"/>
    <n v="4560"/>
    <x v="26"/>
    <n v="364.79999999999995"/>
    <n v="1960.8000000000002"/>
    <d v="2019-12-31T00:00:00"/>
    <n v="2"/>
    <x v="1"/>
    <n v="8.0000000000000002E-3"/>
    <x v="2495"/>
    <x v="2597"/>
  </r>
  <r>
    <s v="UCAZ6YZMPQEFFVPPFYNU"/>
    <x v="0"/>
    <x v="15"/>
    <n v="1240"/>
    <x v="139"/>
    <n v="37.200000000000003"/>
    <n v="359.6"/>
    <d v="2019-12-31T00:00:00"/>
    <n v="332"/>
    <x v="0"/>
    <n v="0.25"/>
    <x v="784"/>
    <x v="802"/>
  </r>
  <r>
    <s v="VUC99GI0MNSMUSH6QEZN"/>
    <x v="5"/>
    <x v="7"/>
    <n v="1980"/>
    <x v="67"/>
    <n v="158.4"/>
    <n v="316.8"/>
    <d v="2019-12-31T00:00:00"/>
    <n v="202"/>
    <x v="0"/>
    <n v="0.25"/>
    <x v="232"/>
    <x v="234"/>
  </r>
  <r>
    <s v="5BCJAAYQWEIH9YHXPXHH"/>
    <x v="8"/>
    <x v="6"/>
    <n v="770"/>
    <x v="284"/>
    <n v="53.9"/>
    <n v="146.30000000000001"/>
    <d v="2019-12-31T00:00:00"/>
    <n v="286"/>
    <x v="0"/>
    <n v="0.25"/>
    <x v="2496"/>
    <x v="2598"/>
  </r>
  <r>
    <s v="22LSK38JPJO66QJ0PY6K"/>
    <x v="8"/>
    <x v="22"/>
    <n v="880"/>
    <x v="160"/>
    <n v="61.6"/>
    <n v="202.39999999999998"/>
    <d v="2019-12-31T00:00:00"/>
    <n v="305"/>
    <x v="0"/>
    <n v="0.25"/>
    <x v="510"/>
    <x v="517"/>
  </r>
  <r>
    <s v="P8A4KTZ90HI5528QRP6P"/>
    <x v="9"/>
    <x v="15"/>
    <n v="1260"/>
    <x v="189"/>
    <n v="113.4"/>
    <n v="201.6"/>
    <d v="2019-12-31T00:00:00"/>
    <n v="14"/>
    <x v="1"/>
    <n v="8.0000000000000002E-3"/>
    <x v="2497"/>
    <x v="2599"/>
  </r>
  <r>
    <s v="7VUB38YXZYAXCDUANZ98"/>
    <x v="7"/>
    <x v="16"/>
    <n v="1200"/>
    <x v="188"/>
    <n v="96"/>
    <n v="564"/>
    <d v="2019-12-31T00:00:00"/>
    <n v="59"/>
    <x v="3"/>
    <n v="0.04"/>
    <x v="2498"/>
    <x v="2600"/>
  </r>
  <r>
    <s v="O1600OB9Y9ZU2ICGTHL1"/>
    <x v="1"/>
    <x v="18"/>
    <n v="2660"/>
    <x v="125"/>
    <n v="186.20000000000002"/>
    <n v="1250.2"/>
    <d v="2019-12-31T00:00:00"/>
    <n v="212"/>
    <x v="0"/>
    <n v="0.25"/>
    <x v="2499"/>
    <x v="2601"/>
  </r>
  <r>
    <s v="0J78TODF3PXGXIUOA3JM"/>
    <x v="1"/>
    <x v="11"/>
    <n v="1710"/>
    <x v="331"/>
    <n v="239.4"/>
    <n v="547.20000000000005"/>
    <d v="2019-12-31T00:00:00"/>
    <n v="110"/>
    <x v="2"/>
    <n v="0.2"/>
    <x v="2500"/>
    <x v="2602"/>
  </r>
  <r>
    <s v="1PA29VHUTIN7YNHYS6ZX"/>
    <x v="3"/>
    <x v="1"/>
    <n v="3610"/>
    <x v="211"/>
    <n v="144.4"/>
    <n v="613.69999999999993"/>
    <d v="2019-12-31T00:00:00"/>
    <n v="316"/>
    <x v="0"/>
    <n v="0.25"/>
    <x v="890"/>
    <x v="914"/>
  </r>
  <r>
    <s v="UJ2D5ZIRJD1ENZUX5KTW"/>
    <x v="4"/>
    <x v="16"/>
    <n v="2250"/>
    <x v="280"/>
    <n v="405"/>
    <n v="945"/>
    <d v="2019-12-31T00:00:00"/>
    <n v="35"/>
    <x v="3"/>
    <n v="0.04"/>
    <x v="1278"/>
    <x v="2603"/>
  </r>
  <r>
    <s v="9799YUCPHWJOU658P3VZ"/>
    <x v="3"/>
    <x v="17"/>
    <n v="930"/>
    <x v="303"/>
    <n v="65.099999999999994"/>
    <n v="260.39999999999998"/>
    <d v="2019-12-31T00:00:00"/>
    <n v="95"/>
    <x v="2"/>
    <n v="0.2"/>
    <x v="2501"/>
    <x v="2604"/>
  </r>
  <r>
    <s v="A4MSBON1NM618LBS4745"/>
    <x v="0"/>
    <x v="19"/>
    <n v="2200"/>
    <x v="201"/>
    <n v="66"/>
    <n v="616"/>
    <d v="2019-12-31T00:00:00"/>
    <n v="57"/>
    <x v="3"/>
    <n v="0.04"/>
    <x v="2502"/>
    <x v="2605"/>
  </r>
  <r>
    <s v="2GHPSSOOFGXWIZ2NGN6P"/>
    <x v="2"/>
    <x v="12"/>
    <n v="5600"/>
    <x v="26"/>
    <n v="1456"/>
    <n v="4256"/>
    <d v="2019-12-31T00:00:00"/>
    <n v="2"/>
    <x v="1"/>
    <n v="8.0000000000000002E-3"/>
    <x v="2503"/>
    <x v="2606"/>
  </r>
  <r>
    <s v="UADMLLTFLWQT07N42IVY"/>
    <x v="4"/>
    <x v="11"/>
    <n v="1881"/>
    <x v="220"/>
    <n v="263.33999999999997"/>
    <n v="884.06999999999982"/>
    <d v="2019-12-31T00:00:00"/>
    <n v="67"/>
    <x v="4"/>
    <n v="0.15"/>
    <x v="2504"/>
    <x v="2607"/>
  </r>
  <r>
    <s v="7585QL95NJYGD764267U"/>
    <x v="6"/>
    <x v="4"/>
    <n v="2025"/>
    <x v="261"/>
    <n v="121.5"/>
    <n v="384.75"/>
    <d v="2019-12-31T00:00:00"/>
    <n v="206"/>
    <x v="0"/>
    <n v="0.25"/>
    <x v="2505"/>
    <x v="2608"/>
  </r>
  <r>
    <s v="UK63HREJD5BRBN45HVZK"/>
    <x v="4"/>
    <x v="1"/>
    <n v="7440"/>
    <x v="180"/>
    <n v="1190.4000000000001"/>
    <n v="2083.1999999999998"/>
    <d v="2019-12-31T00:00:00"/>
    <n v="208"/>
    <x v="0"/>
    <n v="0.25"/>
    <x v="1998"/>
    <x v="2071"/>
  </r>
  <r>
    <s v="XCSCNZH0ZBN33CL119TV"/>
    <x v="3"/>
    <x v="6"/>
    <n v="1140"/>
    <x v="350"/>
    <n v="114"/>
    <n v="319.20000000000005"/>
    <d v="2019-12-31T00:00:00"/>
    <n v="160"/>
    <x v="0"/>
    <n v="0.25"/>
    <x v="55"/>
    <x v="56"/>
  </r>
  <r>
    <s v="9ENP1K2ZLB7AYX7EQURX"/>
    <x v="0"/>
    <x v="19"/>
    <n v="310"/>
    <x v="272"/>
    <n v="27.9"/>
    <n v="86.8"/>
    <d v="2019-12-31T00:00:00"/>
    <n v="23"/>
    <x v="1"/>
    <n v="8.0000000000000002E-3"/>
    <x v="2506"/>
    <x v="2609"/>
  </r>
  <r>
    <s v="DUNN8AI3GM5PNNY4NLEE"/>
    <x v="7"/>
    <x v="10"/>
    <n v="5890"/>
    <x v="20"/>
    <n v="1119.0999999999999"/>
    <n v="1943.7"/>
    <d v="2019-12-31T00:00:00"/>
    <n v="266"/>
    <x v="0"/>
    <n v="0.25"/>
    <x v="2507"/>
    <x v="2610"/>
  </r>
  <r>
    <s v="EZGS4FEMAE2X3WK01TAJ"/>
    <x v="6"/>
    <x v="6"/>
    <n v="3600"/>
    <x v="59"/>
    <n v="180"/>
    <n v="972"/>
    <d v="2019-12-31T00:00:00"/>
    <n v="121"/>
    <x v="0"/>
    <n v="0.25"/>
    <x v="778"/>
    <x v="796"/>
  </r>
  <r>
    <s v="4P1LB98938CIIYU7U3V3"/>
    <x v="2"/>
    <x v="19"/>
    <n v="6440"/>
    <x v="28"/>
    <n v="708.40000000000009"/>
    <n v="1803.1999999999998"/>
    <d v="2019-12-31T00:00:00"/>
    <n v="8"/>
    <x v="1"/>
    <n v="8.0000000000000002E-3"/>
    <x v="2508"/>
    <x v="2611"/>
  </r>
  <r>
    <s v="573RKRE4LR4U5AAE7T55"/>
    <x v="1"/>
    <x v="8"/>
    <n v="496"/>
    <x v="198"/>
    <n v="84.320000000000007"/>
    <n v="218.24"/>
    <d v="2019-12-31T00:00:00"/>
    <n v="72"/>
    <x v="4"/>
    <n v="0.15"/>
    <x v="2509"/>
    <x v="2612"/>
  </r>
  <r>
    <s v="76PFLXPT6PEGFYIYUQIU"/>
    <x v="7"/>
    <x v="20"/>
    <n v="1980"/>
    <x v="108"/>
    <n v="178.2"/>
    <n v="831.59999999999991"/>
    <d v="2019-12-31T00:00:00"/>
    <n v="351"/>
    <x v="0"/>
    <n v="0.25"/>
    <x v="1309"/>
    <x v="1349"/>
  </r>
  <r>
    <s v="IG8NDOKSNAQY3Y1ECZTO"/>
    <x v="0"/>
    <x v="6"/>
    <n v="837"/>
    <x v="190"/>
    <n v="50.22"/>
    <n v="192.51000000000002"/>
    <d v="2019-12-31T00:00:00"/>
    <n v="148"/>
    <x v="0"/>
    <n v="0.25"/>
    <x v="2194"/>
    <x v="2279"/>
  </r>
  <r>
    <s v="E2PEPBRGC2MA7PPGR895"/>
    <x v="6"/>
    <x v="11"/>
    <n v="1320"/>
    <x v="142"/>
    <n v="26.400000000000002"/>
    <n v="224.4"/>
    <d v="2019-12-31T00:00:00"/>
    <n v="164"/>
    <x v="0"/>
    <n v="0.25"/>
    <x v="1372"/>
    <x v="1414"/>
  </r>
  <r>
    <s v="JEOHB0HJIRO5U3EI8NCS"/>
    <x v="4"/>
    <x v="6"/>
    <n v="1040"/>
    <x v="59"/>
    <n v="83.2"/>
    <n v="364"/>
    <d v="2019-12-31T00:00:00"/>
    <n v="121"/>
    <x v="0"/>
    <n v="0.25"/>
    <x v="281"/>
    <x v="283"/>
  </r>
  <r>
    <s v="A73NW9CXKRKJBVN1XDBA"/>
    <x v="8"/>
    <x v="22"/>
    <n v="2760"/>
    <x v="29"/>
    <n v="110.39999999999999"/>
    <n v="828"/>
    <d v="2019-12-31T00:00:00"/>
    <n v="326"/>
    <x v="0"/>
    <n v="0.25"/>
    <x v="2510"/>
    <x v="2613"/>
  </r>
  <r>
    <s v="UBX4DLAYJKWCN87LUFQ4"/>
    <x v="1"/>
    <x v="11"/>
    <n v="330"/>
    <x v="80"/>
    <n v="29.700000000000003"/>
    <n v="102.30000000000001"/>
    <d v="2019-12-31T00:00:00"/>
    <n v="363"/>
    <x v="0"/>
    <n v="0.25"/>
    <x v="2511"/>
    <x v="2614"/>
  </r>
  <r>
    <s v="YZ4MI7QHB91HGGV5IIN1"/>
    <x v="5"/>
    <x v="20"/>
    <n v="1728"/>
    <x v="155"/>
    <n v="86.4"/>
    <n v="328.32"/>
    <d v="2019-12-31T00:00:00"/>
    <n v="274"/>
    <x v="0"/>
    <n v="0.25"/>
    <x v="2360"/>
    <x v="2615"/>
  </r>
  <r>
    <s v="06N7NNGF2XK5AWCTIUDK"/>
    <x v="2"/>
    <x v="1"/>
    <n v="1840"/>
    <x v="336"/>
    <n v="73.600000000000009"/>
    <n v="1214.4000000000001"/>
    <d v="2019-12-31T00:00:00"/>
    <n v="349"/>
    <x v="0"/>
    <n v="0.25"/>
    <x v="2204"/>
    <x v="2289"/>
  </r>
  <r>
    <s v="7AUU6RBFCX23MXSGFUK9"/>
    <x v="3"/>
    <x v="1"/>
    <n v="3192.0000000000005"/>
    <x v="58"/>
    <n v="287.28000000000003"/>
    <n v="925.68000000000006"/>
    <d v="2019-12-31T00:00:00"/>
    <n v="307"/>
    <x v="0"/>
    <n v="0.25"/>
    <x v="2512"/>
    <x v="2616"/>
  </r>
  <r>
    <s v="9BHB6JJCZNAGISVTCHV5"/>
    <x v="2"/>
    <x v="11"/>
    <n v="2520"/>
    <x v="143"/>
    <n v="252"/>
    <n v="1990.8000000000002"/>
    <d v="2019-12-31T00:00:00"/>
    <n v="184"/>
    <x v="0"/>
    <n v="0.25"/>
    <x v="2513"/>
    <x v="2617"/>
  </r>
  <r>
    <s v="Q0H2NZJC3ZTAFYZDJ08R"/>
    <x v="7"/>
    <x v="14"/>
    <n v="3344.0000000000005"/>
    <x v="102"/>
    <n v="434.72000000000008"/>
    <n v="1170.4000000000001"/>
    <d v="2019-12-31T00:00:00"/>
    <n v="302"/>
    <x v="0"/>
    <n v="0.25"/>
    <x v="1755"/>
    <x v="1823"/>
  </r>
  <r>
    <s v="C9SM34XN3DO41JBZ9IK0"/>
    <x v="8"/>
    <x v="14"/>
    <n v="330"/>
    <x v="271"/>
    <n v="9.9"/>
    <n v="92.4"/>
    <d v="2019-12-31T00:00:00"/>
    <n v="300"/>
    <x v="0"/>
    <n v="0.25"/>
    <x v="624"/>
    <x v="634"/>
  </r>
  <r>
    <s v="WOH63UWFTGNDXDROFJVM"/>
    <x v="2"/>
    <x v="8"/>
    <n v="4800"/>
    <x v="184"/>
    <n v="144"/>
    <n v="3600"/>
    <d v="2019-12-31T00:00:00"/>
    <n v="189"/>
    <x v="0"/>
    <n v="0.25"/>
    <x v="2514"/>
    <x v="2618"/>
  </r>
  <r>
    <s v="0M45DFOD9HNR2GLBG0A0"/>
    <x v="5"/>
    <x v="18"/>
    <n v="3762"/>
    <x v="44"/>
    <n v="150.47999999999999"/>
    <n v="902.88"/>
    <d v="2019-12-31T00:00:00"/>
    <n v="91"/>
    <x v="2"/>
    <n v="0.2"/>
    <x v="2515"/>
    <x v="1292"/>
  </r>
  <r>
    <s v="9X1R35JBUYPEBW1C0PE8"/>
    <x v="1"/>
    <x v="12"/>
    <n v="5760"/>
    <x v="262"/>
    <n v="691.2"/>
    <n v="2361.6"/>
    <d v="2019-12-31T00:00:00"/>
    <n v="7"/>
    <x v="1"/>
    <n v="8.0000000000000002E-3"/>
    <x v="2516"/>
    <x v="2619"/>
  </r>
  <r>
    <s v="JYZMUW5DZJLLGQP2EA94"/>
    <x v="0"/>
    <x v="16"/>
    <n v="6820"/>
    <x v="310"/>
    <n v="409.20000000000005"/>
    <n v="1909.6000000000001"/>
    <d v="2019-12-31T00:00:00"/>
    <n v="43"/>
    <x v="3"/>
    <n v="0.04"/>
    <x v="2517"/>
    <x v="2620"/>
  </r>
  <r>
    <s v="FJYCQKJYFAVR5QY1598E"/>
    <x v="1"/>
    <x v="7"/>
    <n v="5500"/>
    <x v="317"/>
    <n v="55"/>
    <n v="2530"/>
    <d v="2019-12-31T00:00:00"/>
    <n v="142"/>
    <x v="0"/>
    <n v="0.25"/>
    <x v="2518"/>
    <x v="2621"/>
  </r>
  <r>
    <s v="UE4SV6CAMF4404F193CM"/>
    <x v="2"/>
    <x v="13"/>
    <n v="900"/>
    <x v="241"/>
    <n v="162"/>
    <n v="603"/>
    <d v="2019-12-31T00:00:00"/>
    <n v="282"/>
    <x v="0"/>
    <n v="0.25"/>
    <x v="2519"/>
    <x v="2622"/>
  </r>
  <r>
    <s v="K9PUA0Q1811Q4K4UJVE6"/>
    <x v="3"/>
    <x v="14"/>
    <n v="640"/>
    <x v="4"/>
    <n v="32"/>
    <n v="192"/>
    <d v="2019-12-31T00:00:00"/>
    <n v="108"/>
    <x v="2"/>
    <n v="0.2"/>
    <x v="2520"/>
    <x v="2623"/>
  </r>
  <r>
    <s v="SURM5LI0V5VRJA5EYK6M"/>
    <x v="4"/>
    <x v="12"/>
    <n v="2760"/>
    <x v="248"/>
    <n v="220.79999999999998"/>
    <n v="745.19999999999993"/>
    <d v="2019-12-31T00:00:00"/>
    <n v="40"/>
    <x v="3"/>
    <n v="0.04"/>
    <x v="2521"/>
    <x v="2624"/>
  </r>
  <r>
    <s v="DE3EVKA6P8YFQREY75E7"/>
    <x v="4"/>
    <x v="21"/>
    <n v="960"/>
    <x v="334"/>
    <n v="172.8"/>
    <n v="326.39999999999998"/>
    <d v="2019-12-31T00:00:00"/>
    <n v="167"/>
    <x v="0"/>
    <n v="0.25"/>
    <x v="99"/>
    <x v="101"/>
  </r>
  <r>
    <s v="DV5YLAYFLB8KFEGN8917"/>
    <x v="5"/>
    <x v="18"/>
    <n v="2090"/>
    <x v="18"/>
    <n v="146.30000000000001"/>
    <n v="376.2"/>
    <d v="2019-12-31T00:00:00"/>
    <n v="46"/>
    <x v="3"/>
    <n v="0.04"/>
    <x v="2522"/>
    <x v="2625"/>
  </r>
  <r>
    <s v="6XXCSIRGRERE80IYGA9C"/>
    <x v="9"/>
    <x v="6"/>
    <n v="950"/>
    <x v="336"/>
    <n v="9.5"/>
    <n v="142.5"/>
    <d v="2019-12-31T00:00:00"/>
    <n v="349"/>
    <x v="0"/>
    <n v="0.25"/>
    <x v="83"/>
    <x v="84"/>
  </r>
  <r>
    <s v="4WQUADXAYWCZ66Y8LSR7"/>
    <x v="9"/>
    <x v="22"/>
    <n v="1210"/>
    <x v="8"/>
    <n v="72.599999999999994"/>
    <n v="242"/>
    <d v="2019-12-31T00:00:00"/>
    <n v="98"/>
    <x v="2"/>
    <n v="0.2"/>
    <x v="2523"/>
    <x v="2626"/>
  </r>
  <r>
    <s v="UWG66DYPRYRV2206HH5T"/>
    <x v="9"/>
    <x v="3"/>
    <n v="2907"/>
    <x v="269"/>
    <n v="145.35"/>
    <n v="726.75"/>
    <d v="2019-12-31T00:00:00"/>
    <n v="109"/>
    <x v="2"/>
    <n v="0.2"/>
    <x v="479"/>
    <x v="579"/>
  </r>
  <r>
    <s v="SIEE2UJQUII4R90AO4ZZ"/>
    <x v="0"/>
    <x v="7"/>
    <n v="3000"/>
    <x v="179"/>
    <n v="210"/>
    <n v="870"/>
    <d v="2019-12-31T00:00:00"/>
    <n v="153"/>
    <x v="0"/>
    <n v="0.25"/>
    <x v="1504"/>
    <x v="1554"/>
  </r>
  <r>
    <s v="7XK434Y14AMDT1E1R4JE"/>
    <x v="1"/>
    <x v="20"/>
    <n v="1170"/>
    <x v="121"/>
    <n v="11.7"/>
    <n v="573.29999999999995"/>
    <d v="2019-12-31T00:00:00"/>
    <n v="127"/>
    <x v="0"/>
    <n v="0.25"/>
    <x v="2524"/>
    <x v="2627"/>
  </r>
  <r>
    <s v="XG9QBSZWTD5UKLKUAYQK"/>
    <x v="5"/>
    <x v="11"/>
    <n v="560"/>
    <x v="166"/>
    <n v="50.4"/>
    <n v="145.6"/>
    <d v="2019-12-31T00:00:00"/>
    <n v="357"/>
    <x v="0"/>
    <n v="0.25"/>
    <x v="1654"/>
    <x v="1709"/>
  </r>
  <r>
    <s v="Q7VRY8M8WZFKLAHBDSBY"/>
    <x v="8"/>
    <x v="10"/>
    <n v="1260"/>
    <x v="184"/>
    <n v="126"/>
    <n v="378"/>
    <d v="2019-12-31T00:00:00"/>
    <n v="189"/>
    <x v="0"/>
    <n v="0.25"/>
    <x v="573"/>
    <x v="583"/>
  </r>
  <r>
    <s v="BXHJ9GT7H5TUA68DZDKD"/>
    <x v="4"/>
    <x v="17"/>
    <n v="810"/>
    <x v="167"/>
    <n v="40.5"/>
    <n v="243"/>
    <d v="2019-12-31T00:00:00"/>
    <n v="287"/>
    <x v="0"/>
    <n v="0.25"/>
    <x v="578"/>
    <x v="588"/>
  </r>
  <r>
    <s v="WDPAYB3IX6EMJEAE7ORS"/>
    <x v="8"/>
    <x v="20"/>
    <n v="240"/>
    <x v="65"/>
    <n v="12"/>
    <n v="69.599999999999994"/>
    <d v="2019-12-31T00:00:00"/>
    <n v="312"/>
    <x v="0"/>
    <n v="0.25"/>
    <x v="2525"/>
    <x v="2628"/>
  </r>
  <r>
    <s v="ETMQA38XDFRKHEJR9A5Q"/>
    <x v="6"/>
    <x v="1"/>
    <n v="1200"/>
    <x v="274"/>
    <n v="36"/>
    <n v="228"/>
    <d v="2019-12-31T00:00:00"/>
    <n v="10"/>
    <x v="1"/>
    <n v="8.0000000000000002E-3"/>
    <x v="287"/>
    <x v="290"/>
  </r>
  <r>
    <s v="KZF7RRYZSOSLMHK3JO7U"/>
    <x v="2"/>
    <x v="7"/>
    <n v="240"/>
    <x v="288"/>
    <n v="9.6"/>
    <n v="146.4"/>
    <d v="2019-12-31T00:00:00"/>
    <n v="197"/>
    <x v="0"/>
    <n v="0.25"/>
    <x v="2526"/>
    <x v="2629"/>
  </r>
  <r>
    <s v="KRN120RMYEM2CUU7IJBA"/>
    <x v="5"/>
    <x v="0"/>
    <n v="768.00000000000011"/>
    <x v="71"/>
    <n v="69.12"/>
    <n v="115.20000000000003"/>
    <d v="2019-12-31T00:00:00"/>
    <n v="104"/>
    <x v="2"/>
    <n v="0.2"/>
    <x v="2527"/>
    <x v="7"/>
  </r>
  <r>
    <s v="LQYZUXYOPMXW307S6OR6"/>
    <x v="7"/>
    <x v="2"/>
    <n v="3750"/>
    <x v="51"/>
    <n v="525"/>
    <n v="975"/>
    <d v="2019-12-31T00:00:00"/>
    <n v="338"/>
    <x v="0"/>
    <n v="0.25"/>
    <x v="1512"/>
    <x v="1563"/>
  </r>
  <r>
    <s v="T96IAMPV14WJNY0O182S"/>
    <x v="7"/>
    <x v="14"/>
    <n v="600"/>
    <x v="189"/>
    <n v="6"/>
    <n v="282"/>
    <d v="2019-12-31T00:00:00"/>
    <n v="14"/>
    <x v="1"/>
    <n v="8.0000000000000002E-3"/>
    <x v="2528"/>
    <x v="2630"/>
  </r>
  <r>
    <s v="9SO68UNFBUJ4KRHSHJA9"/>
    <x v="7"/>
    <x v="6"/>
    <n v="6510"/>
    <x v="117"/>
    <n v="1171.8000000000002"/>
    <n v="1822.8"/>
    <d v="2019-12-31T00:00:00"/>
    <n v="226"/>
    <x v="0"/>
    <n v="0.25"/>
    <x v="729"/>
    <x v="744"/>
  </r>
  <r>
    <s v="NH1CG1635GOEFKHHC2S2"/>
    <x v="9"/>
    <x v="20"/>
    <n v="64"/>
    <x v="20"/>
    <n v="0.64"/>
    <n v="18.560000000000002"/>
    <d v="2019-12-31T00:00:00"/>
    <n v="266"/>
    <x v="0"/>
    <n v="0.25"/>
    <x v="2529"/>
    <x v="2631"/>
  </r>
  <r>
    <s v="QADF27JWKOSI5LBNTRTG"/>
    <x v="9"/>
    <x v="0"/>
    <n v="2040"/>
    <x v="196"/>
    <n v="142.79999999999998"/>
    <n v="428.40000000000003"/>
    <d v="2019-12-31T00:00:00"/>
    <n v="30"/>
    <x v="1"/>
    <n v="8.0000000000000002E-3"/>
    <x v="2530"/>
    <x v="2632"/>
  </r>
  <r>
    <s v="6EUP56ZA5HI7BX6OXETN"/>
    <x v="6"/>
    <x v="0"/>
    <n v="2640"/>
    <x v="305"/>
    <n v="158.4"/>
    <n v="501.59999999999997"/>
    <d v="2019-12-31T00:00:00"/>
    <n v="76"/>
    <x v="4"/>
    <n v="0.15"/>
    <x v="2531"/>
    <x v="2633"/>
  </r>
  <r>
    <s v="LRWV9Y5UIAYL5JVIPW0J"/>
    <x v="3"/>
    <x v="4"/>
    <n v="3000"/>
    <x v="174"/>
    <n v="90"/>
    <n v="480"/>
    <d v="2019-12-31T00:00:00"/>
    <n v="186"/>
    <x v="0"/>
    <n v="0.25"/>
    <x v="116"/>
    <x v="1065"/>
  </r>
  <r>
    <s v="F7ABTO4ZWDZT3LNYUV8U"/>
    <x v="2"/>
    <x v="12"/>
    <n v="2970"/>
    <x v="326"/>
    <n v="475.20000000000005"/>
    <n v="1782"/>
    <d v="2019-12-31T00:00:00"/>
    <n v="172"/>
    <x v="0"/>
    <n v="0.25"/>
    <x v="1209"/>
    <x v="1242"/>
  </r>
  <r>
    <s v="M7JL6DB57HT3L5KLKGA1"/>
    <x v="6"/>
    <x v="21"/>
    <n v="1100"/>
    <x v="145"/>
    <n v="55"/>
    <n v="187"/>
    <d v="2019-12-31T00:00:00"/>
    <n v="280"/>
    <x v="0"/>
    <n v="0.25"/>
    <x v="1326"/>
    <x v="1368"/>
  </r>
  <r>
    <s v="MXYS1Y8JU0SP5S0QPMAT"/>
    <x v="7"/>
    <x v="19"/>
    <n v="5320"/>
    <x v="22"/>
    <n v="53.2"/>
    <n v="1489.6000000000001"/>
    <d v="2019-12-31T00:00:00"/>
    <n v="284"/>
    <x v="0"/>
    <n v="0.25"/>
    <x v="2532"/>
    <x v="2634"/>
  </r>
  <r>
    <s v="OV6PHF2CAFXSK0AKT5F2"/>
    <x v="5"/>
    <x v="11"/>
    <n v="3740"/>
    <x v="125"/>
    <n v="336.59999999999997"/>
    <n v="1009.8000000000001"/>
    <d v="2019-12-31T00:00:00"/>
    <n v="212"/>
    <x v="0"/>
    <n v="0.25"/>
    <x v="2533"/>
    <x v="2635"/>
  </r>
  <r>
    <s v="DH0DGDKVUU071X1S2JJ5"/>
    <x v="6"/>
    <x v="12"/>
    <n v="4080"/>
    <x v="306"/>
    <n v="244.8"/>
    <n v="856.80000000000007"/>
    <d v="2019-12-31T00:00:00"/>
    <n v="348"/>
    <x v="0"/>
    <n v="0.25"/>
    <x v="1440"/>
    <x v="1052"/>
  </r>
  <r>
    <s v="KLUWKSP6WHVQ7BE5C12I"/>
    <x v="8"/>
    <x v="17"/>
    <n v="5500"/>
    <x v="87"/>
    <n v="220"/>
    <n v="935"/>
    <d v="2019-12-31T00:00:00"/>
    <n v="36"/>
    <x v="3"/>
    <n v="0.04"/>
    <x v="2534"/>
    <x v="766"/>
  </r>
  <r>
    <s v="GKXLJ28SQLVXFSV5GVLU"/>
    <x v="2"/>
    <x v="3"/>
    <n v="1344"/>
    <x v="278"/>
    <n v="174.72000000000003"/>
    <n v="1075.2"/>
    <d v="2019-12-31T00:00:00"/>
    <n v="324"/>
    <x v="0"/>
    <n v="0.25"/>
    <x v="2535"/>
    <x v="2636"/>
  </r>
  <r>
    <s v="YC4HTMNMQHGMO40XB1PH"/>
    <x v="3"/>
    <x v="1"/>
    <n v="110"/>
    <x v="275"/>
    <n v="9.9"/>
    <n v="19.8"/>
    <d v="2019-12-31T00:00:00"/>
    <n v="297"/>
    <x v="0"/>
    <n v="0.25"/>
    <x v="1191"/>
    <x v="1224"/>
  </r>
  <r>
    <s v="5VZTRIIZV6HOSI8S4PGL"/>
    <x v="3"/>
    <x v="7"/>
    <n v="1520"/>
    <x v="227"/>
    <n v="76"/>
    <n v="349.6"/>
    <d v="2019-12-31T00:00:00"/>
    <n v="193"/>
    <x v="0"/>
    <n v="0.25"/>
    <x v="113"/>
    <x v="115"/>
  </r>
  <r>
    <s v="04FAQOV85UVDASH4N235"/>
    <x v="2"/>
    <x v="7"/>
    <n v="240"/>
    <x v="114"/>
    <n v="9.6"/>
    <n v="184.8"/>
    <d v="2019-12-31T00:00:00"/>
    <n v="177"/>
    <x v="0"/>
    <n v="0.25"/>
    <x v="826"/>
    <x v="1863"/>
  </r>
  <r>
    <s v="UAZYVMS47B8W84RKJ0UM"/>
    <x v="8"/>
    <x v="21"/>
    <n v="1100"/>
    <x v="15"/>
    <n v="99"/>
    <n v="330"/>
    <d v="2019-12-31T00:00:00"/>
    <n v="9"/>
    <x v="1"/>
    <n v="8.0000000000000002E-3"/>
    <x v="847"/>
    <x v="868"/>
  </r>
  <r>
    <s v="PCLBIPQOGNDGI6TFBU23"/>
    <x v="5"/>
    <x v="18"/>
    <n v="630"/>
    <x v="202"/>
    <n v="37.799999999999997"/>
    <n v="94.5"/>
    <d v="2019-12-31T00:00:00"/>
    <n v="170"/>
    <x v="0"/>
    <n v="0.25"/>
    <x v="2464"/>
    <x v="2565"/>
  </r>
  <r>
    <s v="YING2NPK418IV4YENDW1"/>
    <x v="6"/>
    <x v="22"/>
    <n v="7000"/>
    <x v="130"/>
    <n v="700"/>
    <n v="1400"/>
    <d v="2019-12-31T00:00:00"/>
    <n v="275"/>
    <x v="0"/>
    <n v="0.25"/>
    <x v="2370"/>
    <x v="2463"/>
  </r>
  <r>
    <s v="QNUGQYY575RJNRTXUF11"/>
    <x v="2"/>
    <x v="9"/>
    <n v="3600"/>
    <x v="176"/>
    <n v="864"/>
    <n v="1692"/>
    <d v="2019-12-31T00:00:00"/>
    <n v="270"/>
    <x v="0"/>
    <n v="0.25"/>
    <x v="2536"/>
    <x v="2637"/>
  </r>
  <r>
    <s v="BL4XM1U0OH51M7US0BPR"/>
    <x v="9"/>
    <x v="3"/>
    <n v="4416"/>
    <x v="2"/>
    <n v="264.96000000000004"/>
    <n v="750.72"/>
    <d v="2019-12-31T00:00:00"/>
    <n v="22"/>
    <x v="1"/>
    <n v="8.0000000000000002E-3"/>
    <x v="2537"/>
    <x v="2638"/>
  </r>
  <r>
    <s v="XVHY8C4HSXU0CF2QI4W3"/>
    <x v="9"/>
    <x v="14"/>
    <n v="4048"/>
    <x v="287"/>
    <n v="40.480000000000004"/>
    <n v="850.08000000000015"/>
    <d v="2019-12-31T00:00:00"/>
    <n v="102"/>
    <x v="2"/>
    <n v="0.2"/>
    <x v="2538"/>
    <x v="1070"/>
  </r>
  <r>
    <s v="IOLI0KY4T4C9PEQNYDOQ"/>
    <x v="1"/>
    <x v="7"/>
    <n v="310"/>
    <x v="97"/>
    <n v="37.200000000000003"/>
    <n v="105.39999999999999"/>
    <d v="2019-12-31T00:00:00"/>
    <n v="19"/>
    <x v="1"/>
    <n v="8.0000000000000002E-3"/>
    <x v="2539"/>
    <x v="2639"/>
  </r>
  <r>
    <s v="WJA09SS2I6SN9F6VG7S5"/>
    <x v="3"/>
    <x v="13"/>
    <n v="2520"/>
    <x v="19"/>
    <n v="252"/>
    <n v="655.19999999999993"/>
    <d v="2019-12-31T00:00:00"/>
    <n v="48"/>
    <x v="3"/>
    <n v="0.04"/>
    <x v="2540"/>
    <x v="2640"/>
  </r>
  <r>
    <s v="ZTIQN0B2JQ8DLM5BHQS6"/>
    <x v="7"/>
    <x v="12"/>
    <n v="324"/>
    <x v="285"/>
    <n v="51.84"/>
    <n v="162"/>
    <d v="2019-12-31T00:00:00"/>
    <n v="86"/>
    <x v="4"/>
    <n v="0.15"/>
    <x v="1567"/>
    <x v="591"/>
  </r>
  <r>
    <s v="BXJMFZJSI6WK7XPSAMRG"/>
    <x v="7"/>
    <x v="4"/>
    <n v="4480"/>
    <x v="222"/>
    <n v="448"/>
    <n v="2105.6"/>
    <d v="2019-12-31T00:00:00"/>
    <n v="84"/>
    <x v="4"/>
    <n v="0.15"/>
    <x v="2541"/>
    <x v="2641"/>
  </r>
  <r>
    <s v="YGKAOS1KYGZZANVZ481S"/>
    <x v="6"/>
    <x v="5"/>
    <n v="1980"/>
    <x v="289"/>
    <n v="19.8"/>
    <n v="495"/>
    <d v="2019-12-31T00:00:00"/>
    <n v="229"/>
    <x v="0"/>
    <n v="0.25"/>
    <x v="322"/>
    <x v="325"/>
  </r>
  <r>
    <s v="1KBSEPGJ740P1CHYBQ6I"/>
    <x v="6"/>
    <x v="4"/>
    <n v="720"/>
    <x v="228"/>
    <n v="7.1999999999999993"/>
    <n v="136.80000000000001"/>
    <d v="2019-12-31T00:00:00"/>
    <n v="83"/>
    <x v="4"/>
    <n v="0.15"/>
    <x v="1192"/>
    <x v="2642"/>
  </r>
  <r>
    <s v="JQWLW9US5DPOQXW8IA3L"/>
    <x v="9"/>
    <x v="14"/>
    <n v="936.00000000000011"/>
    <x v="76"/>
    <n v="74.88000000000001"/>
    <n v="196.56000000000003"/>
    <d v="2019-12-31T00:00:00"/>
    <n v="334"/>
    <x v="0"/>
    <n v="0.25"/>
    <x v="2542"/>
    <x v="2643"/>
  </r>
  <r>
    <s v="RBZA8BD0SHVA2HTF6HFM"/>
    <x v="4"/>
    <x v="15"/>
    <n v="880"/>
    <x v="340"/>
    <n v="88"/>
    <n v="246.4"/>
    <d v="2019-12-31T00:00:00"/>
    <n v="330"/>
    <x v="0"/>
    <n v="0.25"/>
    <x v="717"/>
    <x v="731"/>
  </r>
  <r>
    <s v="1RB0BFLQTG2W7SEXBOYG"/>
    <x v="9"/>
    <x v="20"/>
    <n v="1260"/>
    <x v="179"/>
    <n v="113.4"/>
    <n v="189"/>
    <d v="2019-12-31T00:00:00"/>
    <n v="153"/>
    <x v="0"/>
    <n v="0.25"/>
    <x v="1816"/>
    <x v="1888"/>
  </r>
  <r>
    <s v="DVUDNG2TBSNZAPJO9WVS"/>
    <x v="8"/>
    <x v="6"/>
    <n v="440"/>
    <x v="188"/>
    <n v="17.600000000000001"/>
    <n v="66"/>
    <d v="2019-12-31T00:00:00"/>
    <n v="59"/>
    <x v="3"/>
    <n v="0.04"/>
    <x v="847"/>
    <x v="2644"/>
  </r>
  <r>
    <s v="Z1SDVPEHUTH5YOWGNNZJ"/>
    <x v="3"/>
    <x v="7"/>
    <n v="1360"/>
    <x v="158"/>
    <n v="27.200000000000003"/>
    <n v="204"/>
    <d v="2019-12-31T00:00:00"/>
    <n v="96"/>
    <x v="2"/>
    <n v="0.2"/>
    <x v="658"/>
    <x v="2645"/>
  </r>
  <r>
    <s v="HNFXW2U92R2NHEU20SQN"/>
    <x v="4"/>
    <x v="21"/>
    <n v="2200"/>
    <x v="138"/>
    <n v="418"/>
    <n v="880"/>
    <d v="2019-12-31T00:00:00"/>
    <n v="165"/>
    <x v="0"/>
    <n v="0.25"/>
    <x v="2543"/>
    <x v="2646"/>
  </r>
  <r>
    <s v="GZ5TB1N7L9W8DHDCGYMJ"/>
    <x v="7"/>
    <x v="12"/>
    <n v="1710"/>
    <x v="310"/>
    <n v="239.4"/>
    <n v="530.1"/>
    <d v="2019-12-31T00:00:00"/>
    <n v="43"/>
    <x v="3"/>
    <n v="0.04"/>
    <x v="1401"/>
    <x v="1144"/>
  </r>
  <r>
    <s v="S1FHH92DNU8WL0O94K07"/>
    <x v="9"/>
    <x v="14"/>
    <n v="190"/>
    <x v="297"/>
    <n v="1.9"/>
    <n v="43.7"/>
    <d v="2019-12-31T00:00:00"/>
    <n v="13"/>
    <x v="1"/>
    <n v="8.0000000000000002E-3"/>
    <x v="2544"/>
    <x v="2647"/>
  </r>
  <r>
    <s v="GI5F4WGPKU432OXQBUSL"/>
    <x v="5"/>
    <x v="2"/>
    <n v="4608"/>
    <x v="79"/>
    <n v="368.64000000000004"/>
    <n v="1382.4"/>
    <d v="2019-12-31T00:00:00"/>
    <n v="89"/>
    <x v="4"/>
    <n v="0.15"/>
    <x v="1105"/>
    <x v="1134"/>
  </r>
  <r>
    <s v="YEOCRGP3BEMC6BJA2DCL"/>
    <x v="3"/>
    <x v="2"/>
    <n v="5320"/>
    <x v="301"/>
    <n v="478.8"/>
    <n v="1330"/>
    <d v="2019-12-31T00:00:00"/>
    <n v="18"/>
    <x v="1"/>
    <n v="8.0000000000000002E-3"/>
    <x v="1777"/>
    <x v="2648"/>
  </r>
  <r>
    <s v="304SICQJTQ8M7I3G2CGR"/>
    <x v="3"/>
    <x v="13"/>
    <n v="1980"/>
    <x v="54"/>
    <n v="19.8"/>
    <n v="297"/>
    <d v="2019-12-31T00:00:00"/>
    <n v="320"/>
    <x v="0"/>
    <n v="0.25"/>
    <x v="283"/>
    <x v="285"/>
  </r>
  <r>
    <s v="8GHQWCEF8HFZ6VEKK94Y"/>
    <x v="7"/>
    <x v="2"/>
    <n v="960"/>
    <x v="86"/>
    <n v="96"/>
    <n v="259.20000000000005"/>
    <d v="2019-12-31T00:00:00"/>
    <n v="346"/>
    <x v="0"/>
    <n v="0.25"/>
    <x v="263"/>
    <x v="265"/>
  </r>
  <r>
    <s v="IODQZTGT00WU1UKM1MZC"/>
    <x v="1"/>
    <x v="2"/>
    <n v="2240"/>
    <x v="326"/>
    <n v="291.2"/>
    <n v="896"/>
    <d v="2019-12-31T00:00:00"/>
    <n v="172"/>
    <x v="0"/>
    <n v="0.25"/>
    <x v="1611"/>
    <x v="976"/>
  </r>
  <r>
    <s v="K8SM1MPWI3BS3PS30WJY"/>
    <x v="7"/>
    <x v="5"/>
    <n v="1512.0000000000002"/>
    <x v="168"/>
    <n v="75.600000000000009"/>
    <n v="695.5200000000001"/>
    <d v="2019-12-31T00:00:00"/>
    <n v="247"/>
    <x v="0"/>
    <n v="0.25"/>
    <x v="2545"/>
    <x v="2649"/>
  </r>
  <r>
    <s v="8GI550UYIM4MFYFL3Y7Q"/>
    <x v="1"/>
    <x v="10"/>
    <n v="3360"/>
    <x v="338"/>
    <n v="201.6"/>
    <n v="1243.1999999999998"/>
    <d v="2019-12-31T00:00:00"/>
    <n v="325"/>
    <x v="0"/>
    <n v="0.25"/>
    <x v="2546"/>
    <x v="2650"/>
  </r>
  <r>
    <s v="IXK1X4RI0PGDHBSAHWLV"/>
    <x v="1"/>
    <x v="18"/>
    <n v="3840"/>
    <x v="241"/>
    <n v="768"/>
    <n v="1766.3999999999999"/>
    <d v="2019-12-31T00:00:00"/>
    <n v="282"/>
    <x v="0"/>
    <n v="0.25"/>
    <x v="1834"/>
    <x v="1908"/>
  </r>
  <r>
    <s v="ZG76NRCIXYB7PQIX37V2"/>
    <x v="0"/>
    <x v="20"/>
    <n v="150"/>
    <x v="9"/>
    <n v="3"/>
    <n v="43.5"/>
    <d v="2019-12-31T00:00:00"/>
    <n v="166"/>
    <x v="0"/>
    <n v="0.25"/>
    <x v="2547"/>
    <x v="2651"/>
  </r>
  <r>
    <s v="HWO8YMNAM2LVZIGDV9DE"/>
    <x v="5"/>
    <x v="3"/>
    <n v="1440"/>
    <x v="226"/>
    <n v="144"/>
    <n v="331.2"/>
    <d v="2019-12-31T00:00:00"/>
    <n v="134"/>
    <x v="0"/>
    <n v="0.25"/>
    <x v="297"/>
    <x v="300"/>
  </r>
  <r>
    <s v="3R46SL9CDOPSHHKIXP5P"/>
    <x v="2"/>
    <x v="18"/>
    <n v="4760"/>
    <x v="360"/>
    <n v="1285.2"/>
    <n v="3094"/>
    <d v="2019-12-31T00:00:00"/>
    <n v="265"/>
    <x v="0"/>
    <n v="0.25"/>
    <x v="2548"/>
    <x v="2652"/>
  </r>
  <r>
    <s v="BWQCP72K8XINGE5J250E"/>
    <x v="5"/>
    <x v="16"/>
    <n v="560"/>
    <x v="166"/>
    <n v="33.6"/>
    <n v="106.4"/>
    <d v="2019-12-31T00:00:00"/>
    <n v="357"/>
    <x v="0"/>
    <n v="0.25"/>
    <x v="1067"/>
    <x v="1095"/>
  </r>
  <r>
    <s v="8DV2H0WUYJ7PRSUEU2E6"/>
    <x v="3"/>
    <x v="3"/>
    <n v="450"/>
    <x v="322"/>
    <n v="31.5"/>
    <n v="126"/>
    <d v="2019-12-31T00:00:00"/>
    <n v="187"/>
    <x v="0"/>
    <n v="0.25"/>
    <x v="1301"/>
    <x v="1342"/>
  </r>
  <r>
    <s v="4Q7503EZUK4BA2IU9765"/>
    <x v="5"/>
    <x v="9"/>
    <n v="810"/>
    <x v="127"/>
    <n v="32.400000000000006"/>
    <n v="121.5"/>
    <d v="2019-12-31T00:00:00"/>
    <n v="285"/>
    <x v="0"/>
    <n v="0.25"/>
    <x v="2549"/>
    <x v="2653"/>
  </r>
  <r>
    <s v="AEAYPLB583M753NOXGXI"/>
    <x v="0"/>
    <x v="19"/>
    <n v="1440"/>
    <x v="171"/>
    <n v="144"/>
    <n v="316.8"/>
    <d v="2019-12-31T00:00:00"/>
    <n v="92"/>
    <x v="2"/>
    <n v="0.2"/>
    <x v="2550"/>
    <x v="1046"/>
  </r>
  <r>
    <s v="3Z3DGPBJKU713UCW6BH3"/>
    <x v="1"/>
    <x v="17"/>
    <n v="5280"/>
    <x v="68"/>
    <n v="158.4"/>
    <n v="2006.3999999999999"/>
    <d v="2019-12-31T00:00:00"/>
    <n v="138"/>
    <x v="0"/>
    <n v="0.25"/>
    <x v="2551"/>
    <x v="2654"/>
  </r>
  <r>
    <s v="MGI35ZV6CR9NT7E7K9WZ"/>
    <x v="3"/>
    <x v="18"/>
    <n v="380"/>
    <x v="308"/>
    <n v="34.200000000000003"/>
    <n v="57"/>
    <d v="2019-12-31T00:00:00"/>
    <n v="276"/>
    <x v="0"/>
    <n v="0.25"/>
    <x v="18"/>
    <x v="18"/>
  </r>
  <r>
    <s v="N8F519BRQ5FE1HIKABQF"/>
    <x v="6"/>
    <x v="2"/>
    <n v="1400"/>
    <x v="272"/>
    <n v="28"/>
    <n v="210"/>
    <d v="2019-12-31T00:00:00"/>
    <n v="23"/>
    <x v="1"/>
    <n v="8.0000000000000002E-3"/>
    <x v="2552"/>
    <x v="2604"/>
  </r>
  <r>
    <s v="83XD9NXOM1L47Y83X3QK"/>
    <x v="8"/>
    <x v="0"/>
    <n v="440"/>
    <x v="299"/>
    <n v="44"/>
    <n v="79.2"/>
    <d v="2019-12-31T00:00:00"/>
    <n v="277"/>
    <x v="0"/>
    <n v="0.25"/>
    <x v="772"/>
    <x v="788"/>
  </r>
  <r>
    <s v="LLU8RQVNAX5J9F5HSSLD"/>
    <x v="2"/>
    <x v="12"/>
    <n v="1064"/>
    <x v="236"/>
    <n v="297.92"/>
    <n v="978.88000000000011"/>
    <d v="2019-12-31T00:00:00"/>
    <n v="181"/>
    <x v="0"/>
    <n v="0.25"/>
    <x v="2553"/>
    <x v="2655"/>
  </r>
  <r>
    <s v="43TAUIAHC70VYNH35HX2"/>
    <x v="0"/>
    <x v="8"/>
    <n v="2520"/>
    <x v="198"/>
    <n v="151.19999999999999"/>
    <n v="655.19999999999993"/>
    <d v="2019-12-31T00:00:00"/>
    <n v="72"/>
    <x v="4"/>
    <n v="0.15"/>
    <x v="2554"/>
    <x v="2656"/>
  </r>
  <r>
    <s v="C4GKXJ3L5A47BHI0YX7L"/>
    <x v="2"/>
    <x v="5"/>
    <n v="750"/>
    <x v="343"/>
    <n v="7.5"/>
    <n v="517.5"/>
    <d v="2019-12-31T00:00:00"/>
    <n v="122"/>
    <x v="0"/>
    <n v="0.25"/>
    <x v="436"/>
    <x v="440"/>
  </r>
  <r>
    <s v="YP4OASNEMAOA1SZDPWZ7"/>
    <x v="7"/>
    <x v="0"/>
    <n v="1170"/>
    <x v="305"/>
    <n v="11.7"/>
    <n v="292.5"/>
    <d v="2019-12-31T00:00:00"/>
    <n v="76"/>
    <x v="4"/>
    <n v="0.15"/>
    <x v="625"/>
    <x v="2657"/>
  </r>
  <r>
    <s v="6WWNN5Z26KPHWEEBWNQF"/>
    <x v="4"/>
    <x v="19"/>
    <n v="5208.0000000000009"/>
    <x v="353"/>
    <n v="677.04000000000008"/>
    <n v="2083.2000000000007"/>
    <d v="2019-12-31T00:00:00"/>
    <n v="179"/>
    <x v="0"/>
    <n v="0.25"/>
    <x v="2555"/>
    <x v="2658"/>
  </r>
  <r>
    <s v="I0FWAPIN807D8RS80NMN"/>
    <x v="1"/>
    <x v="19"/>
    <n v="1840"/>
    <x v="320"/>
    <n v="312.8"/>
    <n v="791.2"/>
    <d v="2019-12-31T00:00:00"/>
    <n v="68"/>
    <x v="4"/>
    <n v="0.15"/>
    <x v="2556"/>
    <x v="2659"/>
  </r>
  <r>
    <s v="GQYT4DL1T98RQNWGRDGH"/>
    <x v="5"/>
    <x v="5"/>
    <n v="3120"/>
    <x v="126"/>
    <n v="62.400000000000006"/>
    <n v="780"/>
    <d v="2019-12-31T00:00:00"/>
    <n v="223"/>
    <x v="0"/>
    <n v="0.25"/>
    <x v="1340"/>
    <x v="1382"/>
  </r>
  <r>
    <s v="XJI3NML2W04ST29G35BX"/>
    <x v="9"/>
    <x v="21"/>
    <n v="1620"/>
    <x v="277"/>
    <n v="32.400000000000006"/>
    <n v="388.8"/>
    <d v="2019-12-31T00:00:00"/>
    <n v="258"/>
    <x v="0"/>
    <n v="0.25"/>
    <x v="344"/>
    <x v="347"/>
  </r>
  <r>
    <s v="FQYMI4WR9956YI6GPHR0"/>
    <x v="9"/>
    <x v="20"/>
    <n v="2640"/>
    <x v="55"/>
    <n v="79.2"/>
    <n v="580.79999999999995"/>
    <d v="2019-12-31T00:00:00"/>
    <n v="271"/>
    <x v="0"/>
    <n v="0.25"/>
    <x v="50"/>
    <x v="50"/>
  </r>
  <r>
    <s v="X94ZWKN0O75JSITJH4IP"/>
    <x v="9"/>
    <x v="15"/>
    <n v="513"/>
    <x v="131"/>
    <n v="35.910000000000004"/>
    <n v="148.77000000000001"/>
    <d v="2019-12-31T00:00:00"/>
    <n v="146"/>
    <x v="0"/>
    <n v="0.25"/>
    <x v="2557"/>
    <x v="2660"/>
  </r>
  <r>
    <s v="MQZLVJ20DOKXMIHUNLJ8"/>
    <x v="6"/>
    <x v="22"/>
    <n v="2250"/>
    <x v="165"/>
    <n v="112.5"/>
    <n v="405"/>
    <d v="2019-12-31T00:00:00"/>
    <n v="183"/>
    <x v="0"/>
    <n v="0.25"/>
    <x v="1325"/>
    <x v="1367"/>
  </r>
  <r>
    <s v="L1ZN50DW8C9AOAJ4D11K"/>
    <x v="6"/>
    <x v="1"/>
    <n v="2160"/>
    <x v="83"/>
    <n v="43.2"/>
    <n v="583.20000000000005"/>
    <d v="2019-12-31T00:00:00"/>
    <n v="362"/>
    <x v="0"/>
    <n v="0.25"/>
    <x v="340"/>
    <x v="343"/>
  </r>
  <r>
    <s v="AJLM6ZCOTJYGJ1OZYQIO"/>
    <x v="2"/>
    <x v="11"/>
    <n v="160"/>
    <x v="206"/>
    <n v="24"/>
    <n v="64"/>
    <d v="2019-12-31T00:00:00"/>
    <n v="16"/>
    <x v="1"/>
    <n v="8.0000000000000002E-3"/>
    <x v="2558"/>
    <x v="2661"/>
  </r>
  <r>
    <s v="4BAMY7XQ9KINSAIE0Y01"/>
    <x v="0"/>
    <x v="1"/>
    <n v="1680"/>
    <x v="103"/>
    <n v="151.19999999999999"/>
    <n v="336"/>
    <d v="2019-12-31T00:00:00"/>
    <n v="49"/>
    <x v="3"/>
    <n v="0.04"/>
    <x v="2559"/>
    <x v="1532"/>
  </r>
  <r>
    <s v="FTAU48U5FBIVV67AZ7SE"/>
    <x v="7"/>
    <x v="7"/>
    <n v="1710"/>
    <x v="178"/>
    <n v="324.90000000000003"/>
    <n v="461.70000000000005"/>
    <d v="2019-12-31T00:00:00"/>
    <n v="145"/>
    <x v="0"/>
    <n v="0.25"/>
    <x v="798"/>
    <x v="817"/>
  </r>
  <r>
    <s v="KYGSRR6LXRINVPI0STZ2"/>
    <x v="2"/>
    <x v="20"/>
    <n v="560"/>
    <x v="232"/>
    <n v="134.4"/>
    <n v="140"/>
    <d v="2019-12-31T00:00:00"/>
    <n v="52"/>
    <x v="3"/>
    <n v="0.04"/>
    <x v="2177"/>
    <x v="374"/>
  </r>
  <r>
    <s v="U8ZRW3A30R8N9UUT1DGO"/>
    <x v="2"/>
    <x v="12"/>
    <n v="4760"/>
    <x v="221"/>
    <n v="380.79999999999995"/>
    <n v="2094.4"/>
    <d v="2019-12-31T00:00:00"/>
    <n v="133"/>
    <x v="0"/>
    <n v="0.25"/>
    <x v="1818"/>
    <x v="1890"/>
  </r>
  <r>
    <s v="HJ080HPA7ESBEQQG0UOW"/>
    <x v="5"/>
    <x v="10"/>
    <n v="1188"/>
    <x v="47"/>
    <n v="59.400000000000006"/>
    <n v="261.36"/>
    <d v="2019-12-31T00:00:00"/>
    <n v="88"/>
    <x v="4"/>
    <n v="0.15"/>
    <x v="2560"/>
    <x v="2662"/>
  </r>
  <r>
    <s v="W09ZMUO6QGIE0CPZJWMK"/>
    <x v="3"/>
    <x v="3"/>
    <n v="4180"/>
    <x v="364"/>
    <n v="334.4"/>
    <n v="1212.2"/>
    <d v="2019-12-31T00:00:00"/>
    <n v="230"/>
    <x v="0"/>
    <n v="0.25"/>
    <x v="2473"/>
    <x v="2575"/>
  </r>
  <r>
    <s v="TCGCU44D0ISR2KJR8DM0"/>
    <x v="7"/>
    <x v="8"/>
    <n v="1760"/>
    <x v="141"/>
    <n v="264"/>
    <n v="827.2"/>
    <d v="2019-12-31T00:00:00"/>
    <n v="335"/>
    <x v="0"/>
    <n v="0.25"/>
    <x v="785"/>
    <x v="803"/>
  </r>
  <r>
    <s v="GYAWDD1GHY1BN3NTNRPK"/>
    <x v="0"/>
    <x v="9"/>
    <n v="4760"/>
    <x v="55"/>
    <n v="95.199999999999989"/>
    <n v="1285.2"/>
    <d v="2019-12-31T00:00:00"/>
    <n v="271"/>
    <x v="0"/>
    <n v="0.25"/>
    <x v="2561"/>
    <x v="2663"/>
  </r>
  <r>
    <s v="QXPMXR58AIZKQCE5FHR3"/>
    <x v="4"/>
    <x v="9"/>
    <n v="1080"/>
    <x v="294"/>
    <n v="97.2"/>
    <n v="378"/>
    <d v="2019-12-31T00:00:00"/>
    <n v="304"/>
    <x v="0"/>
    <n v="0.25"/>
    <x v="573"/>
    <x v="583"/>
  </r>
  <r>
    <s v="JKRGFHWXLLWG9Q0KAFLV"/>
    <x v="2"/>
    <x v="19"/>
    <n v="1050"/>
    <x v="361"/>
    <n v="115.5"/>
    <n v="966"/>
    <d v="2019-12-31T00:00:00"/>
    <n v="61"/>
    <x v="4"/>
    <n v="0.15"/>
    <x v="2562"/>
    <x v="2664"/>
  </r>
  <r>
    <s v="6F2RXQ8N8AYHX6DY6IA9"/>
    <x v="5"/>
    <x v="20"/>
    <n v="2079"/>
    <x v="45"/>
    <n v="62.370000000000005"/>
    <n v="478.17"/>
    <d v="2019-12-31T00:00:00"/>
    <n v="227"/>
    <x v="0"/>
    <n v="0.25"/>
    <x v="2563"/>
    <x v="2665"/>
  </r>
  <r>
    <s v="PX23GMEK5157NC4PPIQN"/>
    <x v="3"/>
    <x v="1"/>
    <n v="1710"/>
    <x v="160"/>
    <n v="68.400000000000006"/>
    <n v="495.90000000000003"/>
    <d v="2019-12-31T00:00:00"/>
    <n v="305"/>
    <x v="0"/>
    <n v="0.25"/>
    <x v="2564"/>
    <x v="2666"/>
  </r>
  <r>
    <s v="CBYZCJNM3XBMXHIZNG4U"/>
    <x v="8"/>
    <x v="20"/>
    <n v="7000"/>
    <x v="313"/>
    <n v="280"/>
    <n v="1610"/>
    <d v="2019-12-31T00:00:00"/>
    <n v="64"/>
    <x v="4"/>
    <n v="0.15"/>
    <x v="2063"/>
    <x v="2667"/>
  </r>
  <r>
    <s v="28T99U89H0KL0CM4442Q"/>
    <x v="7"/>
    <x v="4"/>
    <n v="6510"/>
    <x v="97"/>
    <n v="195.3"/>
    <n v="1757.7"/>
    <d v="2019-12-31T00:00:00"/>
    <n v="19"/>
    <x v="1"/>
    <n v="8.0000000000000002E-3"/>
    <x v="2565"/>
    <x v="2668"/>
  </r>
  <r>
    <s v="14ULQVLP11LT7924P2OE"/>
    <x v="2"/>
    <x v="6"/>
    <n v="320"/>
    <x v="222"/>
    <n v="28.799999999999997"/>
    <n v="291.2"/>
    <d v="2019-12-31T00:00:00"/>
    <n v="84"/>
    <x v="4"/>
    <n v="0.15"/>
    <x v="2566"/>
    <x v="2669"/>
  </r>
  <r>
    <s v="MWQ0X4WUJC13413YOJZM"/>
    <x v="9"/>
    <x v="3"/>
    <n v="440"/>
    <x v="270"/>
    <n v="26.400000000000002"/>
    <n v="101.19999999999999"/>
    <d v="2019-12-31T00:00:00"/>
    <n v="237"/>
    <x v="0"/>
    <n v="0.25"/>
    <x v="2567"/>
    <x v="2670"/>
  </r>
  <r>
    <s v="FZYSS2JZE1DBKE73KSQP"/>
    <x v="9"/>
    <x v="17"/>
    <n v="5040"/>
    <x v="113"/>
    <n v="201.6"/>
    <n v="1360.8000000000002"/>
    <d v="2019-12-31T00:00:00"/>
    <n v="182"/>
    <x v="0"/>
    <n v="0.25"/>
    <x v="2568"/>
    <x v="2671"/>
  </r>
  <r>
    <s v="HOKP28Y51JPST6XS851C"/>
    <x v="0"/>
    <x v="13"/>
    <n v="1408"/>
    <x v="289"/>
    <n v="70.400000000000006"/>
    <n v="408.32"/>
    <d v="2019-12-31T00:00:00"/>
    <n v="229"/>
    <x v="0"/>
    <n v="0.25"/>
    <x v="2569"/>
    <x v="2672"/>
  </r>
  <r>
    <s v="5BNSJMVV3Q8XPXAE2PUK"/>
    <x v="9"/>
    <x v="14"/>
    <n v="310"/>
    <x v="49"/>
    <n v="3.1"/>
    <n v="52.699999999999996"/>
    <d v="2019-12-31T00:00:00"/>
    <n v="174"/>
    <x v="0"/>
    <n v="0.25"/>
    <x v="2570"/>
    <x v="1211"/>
  </r>
  <r>
    <s v="CIOJR89BBNOCZCDWXJM2"/>
    <x v="8"/>
    <x v="20"/>
    <n v="960"/>
    <x v="67"/>
    <n v="96"/>
    <n v="172.8"/>
    <d v="2019-12-31T00:00:00"/>
    <n v="202"/>
    <x v="0"/>
    <n v="0.25"/>
    <x v="437"/>
    <x v="441"/>
  </r>
  <r>
    <s v="YSGV48ND6F7S1STZ8SEM"/>
    <x v="7"/>
    <x v="10"/>
    <n v="4320"/>
    <x v="234"/>
    <n v="216"/>
    <n v="1339.1999999999998"/>
    <d v="2019-12-31T00:00:00"/>
    <n v="344"/>
    <x v="0"/>
    <n v="0.25"/>
    <x v="158"/>
    <x v="160"/>
  </r>
  <r>
    <s v="R2KKPLWI467HJEP7ONZM"/>
    <x v="5"/>
    <x v="14"/>
    <n v="1560"/>
    <x v="131"/>
    <n v="62.400000000000006"/>
    <n v="265.2"/>
    <d v="2019-12-31T00:00:00"/>
    <n v="146"/>
    <x v="0"/>
    <n v="0.25"/>
    <x v="1911"/>
    <x v="1985"/>
  </r>
  <r>
    <s v="58HKYKKWPQ8GQ6QWAENR"/>
    <x v="9"/>
    <x v="19"/>
    <n v="660"/>
    <x v="13"/>
    <n v="46.2"/>
    <n v="165"/>
    <d v="2019-12-31T00:00:00"/>
    <n v="204"/>
    <x v="0"/>
    <n v="0.25"/>
    <x v="177"/>
    <x v="179"/>
  </r>
  <r>
    <s v="19ZAHE3RK5FZMMU2ZR0B"/>
    <x v="1"/>
    <x v="12"/>
    <n v="4560"/>
    <x v="263"/>
    <n v="45.599999999999994"/>
    <n v="1550.3999999999999"/>
    <d v="2019-12-31T00:00:00"/>
    <n v="360"/>
    <x v="0"/>
    <n v="0.25"/>
    <x v="2571"/>
    <x v="2673"/>
  </r>
  <r>
    <s v="FFZ0S8ZBD8BV23YHAG6G"/>
    <x v="9"/>
    <x v="10"/>
    <n v="540"/>
    <x v="188"/>
    <n v="37.799999999999997"/>
    <n v="102.6"/>
    <d v="2019-12-31T00:00:00"/>
    <n v="59"/>
    <x v="3"/>
    <n v="0.04"/>
    <x v="1115"/>
    <x v="2674"/>
  </r>
  <r>
    <s v="4LTH4JVTBNNF9MTZAP54"/>
    <x v="3"/>
    <x v="7"/>
    <n v="190"/>
    <x v="76"/>
    <n v="17.100000000000001"/>
    <n v="38"/>
    <d v="2019-12-31T00:00:00"/>
    <n v="334"/>
    <x v="0"/>
    <n v="0.25"/>
    <x v="2572"/>
    <x v="2675"/>
  </r>
  <r>
    <s v="6X34KIVKPAUUHAT6JOO3"/>
    <x v="5"/>
    <x v="9"/>
    <n v="1860"/>
    <x v="9"/>
    <n v="186"/>
    <n v="558"/>
    <d v="2019-12-31T00:00:00"/>
    <n v="166"/>
    <x v="0"/>
    <n v="0.25"/>
    <x v="233"/>
    <x v="235"/>
  </r>
  <r>
    <s v="1KOFSH4I0R0COYOPCK1Z"/>
    <x v="0"/>
    <x v="7"/>
    <n v="1760"/>
    <x v="246"/>
    <n v="123.2"/>
    <n v="492.8"/>
    <d v="2019-12-31T00:00:00"/>
    <n v="5"/>
    <x v="1"/>
    <n v="8.0000000000000002E-3"/>
    <x v="2573"/>
    <x v="2676"/>
  </r>
  <r>
    <s v="MDSKSB0SQ0H0Y4CFOR1Q"/>
    <x v="0"/>
    <x v="6"/>
    <n v="3600"/>
    <x v="276"/>
    <n v="144"/>
    <n v="1044"/>
    <d v="2019-12-31T00:00:00"/>
    <n v="358"/>
    <x v="0"/>
    <n v="0.25"/>
    <x v="1527"/>
    <x v="1578"/>
  </r>
  <r>
    <s v="PJUISC5H63M48F6VUZ54"/>
    <x v="1"/>
    <x v="7"/>
    <n v="80"/>
    <x v="10"/>
    <n v="11.200000000000001"/>
    <n v="35.200000000000003"/>
    <d v="2019-12-31T00:00:00"/>
    <n v="116"/>
    <x v="2"/>
    <n v="0.2"/>
    <x v="1824"/>
    <x v="2229"/>
  </r>
  <r>
    <s v="9QIBQTBANSZ86XUY20YU"/>
    <x v="9"/>
    <x v="5"/>
    <n v="2040"/>
    <x v="358"/>
    <n v="183.6"/>
    <n v="591.59999999999991"/>
    <d v="2019-12-31T00:00:00"/>
    <n v="214"/>
    <x v="0"/>
    <n v="0.25"/>
    <x v="2574"/>
    <x v="2677"/>
  </r>
  <r>
    <s v="JXUWPP6JURVLCFSB71JT"/>
    <x v="4"/>
    <x v="21"/>
    <n v="891.00000000000011"/>
    <x v="46"/>
    <n v="35.640000000000008"/>
    <n v="436.59000000000003"/>
    <d v="2019-12-31T00:00:00"/>
    <n v="215"/>
    <x v="0"/>
    <n v="0.25"/>
    <x v="2575"/>
    <x v="2678"/>
  </r>
  <r>
    <s v="IANV1HCXSZ79DPTNE135"/>
    <x v="1"/>
    <x v="17"/>
    <n v="2880"/>
    <x v="73"/>
    <n v="230.39999999999998"/>
    <n v="892.8"/>
    <d v="2019-12-31T00:00:00"/>
    <n v="259"/>
    <x v="0"/>
    <n v="0.25"/>
    <x v="367"/>
    <x v="370"/>
  </r>
  <r>
    <s v="T14MTH1MVYF141M71N7T"/>
    <x v="0"/>
    <x v="0"/>
    <n v="4200"/>
    <x v="104"/>
    <n v="294"/>
    <n v="966"/>
    <d v="2019-12-31T00:00:00"/>
    <n v="340"/>
    <x v="0"/>
    <n v="0.25"/>
    <x v="2063"/>
    <x v="2139"/>
  </r>
  <r>
    <s v="1ROCZPZNS0FNGP9I87ZB"/>
    <x v="1"/>
    <x v="21"/>
    <n v="1890"/>
    <x v="361"/>
    <n v="245.7"/>
    <n v="680.40000000000009"/>
    <d v="2019-12-31T00:00:00"/>
    <n v="61"/>
    <x v="4"/>
    <n v="0.15"/>
    <x v="2576"/>
    <x v="2679"/>
  </r>
  <r>
    <s v="X1R89O6GDDVB5R9GAUS1"/>
    <x v="1"/>
    <x v="4"/>
    <n v="2520"/>
    <x v="54"/>
    <n v="478.8"/>
    <n v="907.2"/>
    <d v="2019-12-31T00:00:00"/>
    <n v="320"/>
    <x v="0"/>
    <n v="0.25"/>
    <x v="368"/>
    <x v="371"/>
  </r>
  <r>
    <s v="2XZDOBCOSF8IA4QW3P1S"/>
    <x v="8"/>
    <x v="20"/>
    <n v="1050"/>
    <x v="222"/>
    <n v="31.5"/>
    <n v="283.5"/>
    <d v="2019-12-31T00:00:00"/>
    <n v="84"/>
    <x v="4"/>
    <n v="0.15"/>
    <x v="2577"/>
    <x v="2680"/>
  </r>
  <r>
    <s v="FNKCBXZ2XD79DU3RULCU"/>
    <x v="4"/>
    <x v="19"/>
    <n v="5952"/>
    <x v="120"/>
    <n v="654.72"/>
    <n v="2499.84"/>
    <d v="2019-12-31T00:00:00"/>
    <n v="123"/>
    <x v="0"/>
    <n v="0.25"/>
    <x v="2578"/>
    <x v="2681"/>
  </r>
  <r>
    <s v="KXNTVMJJ75Q8QNAF1DDC"/>
    <x v="0"/>
    <x v="3"/>
    <n v="2470"/>
    <x v="34"/>
    <n v="49.400000000000006"/>
    <n v="444.6"/>
    <d v="2019-12-31T00:00:00"/>
    <n v="311"/>
    <x v="0"/>
    <n v="0.25"/>
    <x v="1528"/>
    <x v="1579"/>
  </r>
  <r>
    <s v="U208XAM584OYGUPWIFAG"/>
    <x v="5"/>
    <x v="9"/>
    <n v="450"/>
    <x v="142"/>
    <n v="22.5"/>
    <n v="99"/>
    <d v="2019-12-31T00:00:00"/>
    <n v="164"/>
    <x v="0"/>
    <n v="0.25"/>
    <x v="1357"/>
    <x v="1398"/>
  </r>
  <r>
    <s v="Q7H1M7TCT8YH5PVMKYCW"/>
    <x v="4"/>
    <x v="20"/>
    <n v="3780"/>
    <x v="105"/>
    <n v="264.60000000000002"/>
    <n v="1474.1999999999998"/>
    <d v="2019-12-31T00:00:00"/>
    <n v="81"/>
    <x v="4"/>
    <n v="0.15"/>
    <x v="2579"/>
    <x v="2682"/>
  </r>
  <r>
    <s v="Y0199SKIIX2V24UJ7A2T"/>
    <x v="5"/>
    <x v="2"/>
    <n v="3410"/>
    <x v="50"/>
    <n v="341"/>
    <n v="511.5"/>
    <d v="2019-12-31T00:00:00"/>
    <n v="159"/>
    <x v="0"/>
    <n v="0.25"/>
    <x v="2580"/>
    <x v="2683"/>
  </r>
  <r>
    <s v="FWPHB5UAYHYK5S7FRCF8"/>
    <x v="7"/>
    <x v="0"/>
    <n v="5040"/>
    <x v="326"/>
    <n v="604.79999999999995"/>
    <n v="1612.8"/>
    <d v="2019-12-31T00:00:00"/>
    <n v="172"/>
    <x v="0"/>
    <n v="0.25"/>
    <x v="2581"/>
    <x v="2684"/>
  </r>
  <r>
    <s v="BBWL2L03DN93LI4CSYMQ"/>
    <x v="1"/>
    <x v="3"/>
    <n v="4340"/>
    <x v="171"/>
    <n v="564.20000000000005"/>
    <n v="1302"/>
    <d v="2019-12-31T00:00:00"/>
    <n v="92"/>
    <x v="2"/>
    <n v="0.2"/>
    <x v="1770"/>
    <x v="1838"/>
  </r>
  <r>
    <s v="JF4BXBN3FXNKY4LTV9JT"/>
    <x v="9"/>
    <x v="8"/>
    <n v="1900"/>
    <x v="227"/>
    <n v="19"/>
    <n v="475"/>
    <d v="2019-12-31T00:00:00"/>
    <n v="193"/>
    <x v="0"/>
    <n v="0.25"/>
    <x v="2582"/>
    <x v="2685"/>
  </r>
  <r>
    <s v="LTOGJ923ZESILRVR95AD"/>
    <x v="3"/>
    <x v="5"/>
    <n v="750"/>
    <x v="362"/>
    <n v="37.5"/>
    <n v="217.5"/>
    <d v="2019-12-31T00:00:00"/>
    <n v="361"/>
    <x v="0"/>
    <n v="0.25"/>
    <x v="2583"/>
    <x v="2686"/>
  </r>
  <r>
    <s v="XPMIMEJIWP3X1YLGUD1K"/>
    <x v="9"/>
    <x v="15"/>
    <n v="6510"/>
    <x v="168"/>
    <n v="260.39999999999998"/>
    <n v="1302"/>
    <d v="2019-12-31T00:00:00"/>
    <n v="247"/>
    <x v="0"/>
    <n v="0.25"/>
    <x v="551"/>
    <x v="559"/>
  </r>
  <r>
    <s v="GJV2DCP2M39F6O32XXUJ"/>
    <x v="4"/>
    <x v="4"/>
    <n v="840"/>
    <x v="359"/>
    <n v="84"/>
    <n v="336"/>
    <d v="2019-12-31T00:00:00"/>
    <n v="79"/>
    <x v="4"/>
    <n v="0.15"/>
    <x v="675"/>
    <x v="2482"/>
  </r>
  <r>
    <s v="2PPKJSABER8SZG6QG91T"/>
    <x v="7"/>
    <x v="15"/>
    <n v="1980"/>
    <x v="131"/>
    <n v="237.60000000000002"/>
    <n v="772.2"/>
    <d v="2019-12-31T00:00:00"/>
    <n v="146"/>
    <x v="0"/>
    <n v="0.25"/>
    <x v="2584"/>
    <x v="2687"/>
  </r>
  <r>
    <s v="ALTHVAHDWG61FDT6HUKF"/>
    <x v="0"/>
    <x v="16"/>
    <n v="4340"/>
    <x v="245"/>
    <n v="217"/>
    <n v="1128.4000000000001"/>
    <d v="2019-12-31T00:00:00"/>
    <n v="233"/>
    <x v="0"/>
    <n v="0.25"/>
    <x v="1608"/>
    <x v="1662"/>
  </r>
  <r>
    <s v="7B1M77XBHNSP4S4V3OIS"/>
    <x v="1"/>
    <x v="9"/>
    <n v="2090"/>
    <x v="79"/>
    <n v="250.79999999999998"/>
    <n v="606.1"/>
    <d v="2019-12-31T00:00:00"/>
    <n v="89"/>
    <x v="4"/>
    <n v="0.15"/>
    <x v="2585"/>
    <x v="2688"/>
  </r>
  <r>
    <s v="HB1RJ2DKZFHEP29SUN2K"/>
    <x v="5"/>
    <x v="9"/>
    <n v="1950"/>
    <x v="148"/>
    <n v="19.5"/>
    <n v="468"/>
    <d v="2019-12-31T00:00:00"/>
    <n v="322"/>
    <x v="0"/>
    <n v="0.25"/>
    <x v="776"/>
    <x v="794"/>
  </r>
  <r>
    <s v="FSECALPAE52NSP0ZVN4J"/>
    <x v="8"/>
    <x v="19"/>
    <n v="1800"/>
    <x v="0"/>
    <n v="108"/>
    <n v="486"/>
    <d v="2019-12-31T00:00:00"/>
    <n v="261"/>
    <x v="0"/>
    <n v="0.25"/>
    <x v="17"/>
    <x v="17"/>
  </r>
  <r>
    <s v="H8BAFPV380F7W2JNF8HN"/>
    <x v="4"/>
    <x v="3"/>
    <n v="5060"/>
    <x v="102"/>
    <n v="657.8"/>
    <n v="1366.2"/>
    <d v="2019-12-31T00:00:00"/>
    <n v="302"/>
    <x v="0"/>
    <n v="0.25"/>
    <x v="2218"/>
    <x v="2306"/>
  </r>
  <r>
    <s v="K9FRWD9SZ0X09XK21VVU"/>
    <x v="5"/>
    <x v="2"/>
    <n v="810"/>
    <x v="242"/>
    <n v="56.7"/>
    <n v="162"/>
    <d v="2019-12-31T00:00:00"/>
    <n v="262"/>
    <x v="0"/>
    <n v="0.25"/>
    <x v="293"/>
    <x v="296"/>
  </r>
  <r>
    <s v="65MFWNGCGENWHWZVJICL"/>
    <x v="0"/>
    <x v="1"/>
    <n v="3000"/>
    <x v="307"/>
    <n v="120"/>
    <n v="600"/>
    <d v="2019-12-31T00:00:00"/>
    <n v="60"/>
    <x v="3"/>
    <n v="0.04"/>
    <x v="222"/>
    <x v="617"/>
  </r>
  <r>
    <s v="80H7M4ZKEDLT2E3SC0PS"/>
    <x v="4"/>
    <x v="6"/>
    <n v="360"/>
    <x v="285"/>
    <n v="36"/>
    <n v="180"/>
    <d v="2019-12-31T00:00:00"/>
    <n v="86"/>
    <x v="4"/>
    <n v="0.15"/>
    <x v="87"/>
    <x v="117"/>
  </r>
  <r>
    <s v="JLA4S0K7HCI8WX5579JH"/>
    <x v="0"/>
    <x v="20"/>
    <n v="1760"/>
    <x v="255"/>
    <n v="17.600000000000001"/>
    <n v="528"/>
    <d v="2019-12-31T00:00:00"/>
    <n v="341"/>
    <x v="0"/>
    <n v="0.25"/>
    <x v="117"/>
    <x v="119"/>
  </r>
  <r>
    <s v="2112FIV27IMTUPE72U3E"/>
    <x v="3"/>
    <x v="9"/>
    <n v="3360"/>
    <x v="62"/>
    <n v="268.8"/>
    <n v="907.2"/>
    <d v="2019-12-31T00:00:00"/>
    <n v="235"/>
    <x v="0"/>
    <n v="0.25"/>
    <x v="368"/>
    <x v="371"/>
  </r>
  <r>
    <s v="W03L6HXN4Q6ANGK82DIP"/>
    <x v="4"/>
    <x v="3"/>
    <n v="1100"/>
    <x v="188"/>
    <n v="11"/>
    <n v="506"/>
    <d v="2019-12-31T00:00:00"/>
    <n v="59"/>
    <x v="3"/>
    <n v="0.04"/>
    <x v="2586"/>
    <x v="2689"/>
  </r>
  <r>
    <s v="AUVE17QY4FF3F50YH80X"/>
    <x v="2"/>
    <x v="5"/>
    <n v="3672"/>
    <x v="20"/>
    <n v="514.08000000000004"/>
    <n v="3304.8"/>
    <d v="2019-12-31T00:00:00"/>
    <n v="266"/>
    <x v="0"/>
    <n v="0.25"/>
    <x v="2587"/>
    <x v="2690"/>
  </r>
  <r>
    <s v="2SGJ78UY0HKP8M6765A6"/>
    <x v="8"/>
    <x v="0"/>
    <n v="1760"/>
    <x v="3"/>
    <n v="52.800000000000004"/>
    <n v="316.8"/>
    <d v="2019-12-31T00:00:00"/>
    <n v="306"/>
    <x v="0"/>
    <n v="0.25"/>
    <x v="232"/>
    <x v="234"/>
  </r>
  <r>
    <s v="ZAQ68BJAK4HRP71FVTYW"/>
    <x v="4"/>
    <x v="17"/>
    <n v="300"/>
    <x v="82"/>
    <n v="9"/>
    <n v="108"/>
    <d v="2019-12-31T00:00:00"/>
    <n v="254"/>
    <x v="0"/>
    <n v="0.25"/>
    <x v="87"/>
    <x v="88"/>
  </r>
  <r>
    <s v="3YUE7JTRA2QQP2HPCYXA"/>
    <x v="1"/>
    <x v="11"/>
    <n v="1320"/>
    <x v="303"/>
    <n v="158.4"/>
    <n v="488.40000000000003"/>
    <d v="2019-12-31T00:00:00"/>
    <n v="95"/>
    <x v="2"/>
    <n v="0.2"/>
    <x v="2588"/>
    <x v="2691"/>
  </r>
  <r>
    <s v="FC3XIE4RBBBAQWCWS1SP"/>
    <x v="7"/>
    <x v="10"/>
    <n v="3240"/>
    <x v="291"/>
    <n v="64.800000000000011"/>
    <n v="1425.6"/>
    <d v="2019-12-31T00:00:00"/>
    <n v="327"/>
    <x v="0"/>
    <n v="0.25"/>
    <x v="653"/>
    <x v="665"/>
  </r>
  <r>
    <s v="A1Q005KQIV1LAOMRGO4P"/>
    <x v="2"/>
    <x v="19"/>
    <n v="1320"/>
    <x v="133"/>
    <n v="237.60000000000002"/>
    <n v="699.59999999999991"/>
    <d v="2019-12-31T00:00:00"/>
    <n v="329"/>
    <x v="0"/>
    <n v="0.25"/>
    <x v="2589"/>
    <x v="2692"/>
  </r>
  <r>
    <s v="ZRFGZ65TJX4L55ACXI9K"/>
    <x v="7"/>
    <x v="14"/>
    <n v="5520"/>
    <x v="117"/>
    <n v="1104"/>
    <n v="1876.8000000000002"/>
    <d v="2019-12-31T00:00:00"/>
    <n v="226"/>
    <x v="0"/>
    <n v="0.25"/>
    <x v="1131"/>
    <x v="1159"/>
  </r>
  <r>
    <s v="SGAOF7P4CCO0JBABJ0YE"/>
    <x v="9"/>
    <x v="6"/>
    <n v="2640"/>
    <x v="309"/>
    <n v="26.400000000000002"/>
    <n v="475.20000000000005"/>
    <d v="2019-12-31T00:00:00"/>
    <n v="50"/>
    <x v="3"/>
    <n v="0.04"/>
    <x v="1865"/>
    <x v="1940"/>
  </r>
  <r>
    <s v="ZXW04IBFI6U4X6A4RJYF"/>
    <x v="2"/>
    <x v="7"/>
    <n v="310"/>
    <x v="190"/>
    <n v="71.3"/>
    <n v="145.69999999999999"/>
    <d v="2019-12-31T00:00:00"/>
    <n v="148"/>
    <x v="0"/>
    <n v="0.25"/>
    <x v="369"/>
    <x v="372"/>
  </r>
  <r>
    <s v="6LGKLUZ0DHA54SIDOAPE"/>
    <x v="3"/>
    <x v="9"/>
    <n v="2520"/>
    <x v="8"/>
    <n v="25.2"/>
    <n v="756"/>
    <d v="2019-12-31T00:00:00"/>
    <n v="98"/>
    <x v="2"/>
    <n v="0.2"/>
    <x v="1119"/>
    <x v="191"/>
  </r>
  <r>
    <s v="T6TVM4Z6SHZZ8SCFFJOC"/>
    <x v="3"/>
    <x v="7"/>
    <n v="3496"/>
    <x v="250"/>
    <n v="314.64000000000004"/>
    <n v="839.04000000000008"/>
    <d v="2019-12-31T00:00:00"/>
    <n v="34"/>
    <x v="3"/>
    <n v="0.04"/>
    <x v="2590"/>
    <x v="2693"/>
  </r>
  <r>
    <s v="5OKZTESR28910CENPZQZ"/>
    <x v="0"/>
    <x v="13"/>
    <n v="1710"/>
    <x v="211"/>
    <n v="85.5"/>
    <n v="461.70000000000005"/>
    <d v="2019-12-31T00:00:00"/>
    <n v="316"/>
    <x v="0"/>
    <n v="0.25"/>
    <x v="798"/>
    <x v="817"/>
  </r>
  <r>
    <s v="L0A6V06Y9R129OH9VSQ7"/>
    <x v="4"/>
    <x v="4"/>
    <n v="270"/>
    <x v="77"/>
    <n v="32.400000000000006"/>
    <n v="126.89999999999999"/>
    <d v="2019-12-31T00:00:00"/>
    <n v="130"/>
    <x v="0"/>
    <n v="0.25"/>
    <x v="2591"/>
    <x v="2694"/>
  </r>
  <r>
    <s v="P8QX7FXSQJYCKJO9TXDM"/>
    <x v="5"/>
    <x v="10"/>
    <n v="4536"/>
    <x v="132"/>
    <n v="226.8"/>
    <n v="1270.0800000000002"/>
    <d v="2019-12-31T00:00:00"/>
    <n v="352"/>
    <x v="0"/>
    <n v="0.25"/>
    <x v="2592"/>
    <x v="2695"/>
  </r>
  <r>
    <s v="TH8ZQOXET70SEVSK8NK8"/>
    <x v="2"/>
    <x v="12"/>
    <n v="3450"/>
    <x v="101"/>
    <n v="379.5"/>
    <n v="2449.5"/>
    <d v="2019-12-31T00:00:00"/>
    <n v="112"/>
    <x v="2"/>
    <n v="0.2"/>
    <x v="2593"/>
    <x v="2696"/>
  </r>
  <r>
    <s v="I82QO5TZ2UCLMWQIYHR0"/>
    <x v="7"/>
    <x v="13"/>
    <n v="768.00000000000011"/>
    <x v="97"/>
    <n v="53.760000000000012"/>
    <n v="253.44000000000005"/>
    <d v="2019-12-31T00:00:00"/>
    <n v="19"/>
    <x v="1"/>
    <n v="8.0000000000000002E-3"/>
    <x v="2594"/>
    <x v="2697"/>
  </r>
  <r>
    <s v="WCYJ6OVPK9TDNA9591I4"/>
    <x v="5"/>
    <x v="13"/>
    <n v="1440"/>
    <x v="170"/>
    <n v="57.599999999999994"/>
    <n v="230.39999999999998"/>
    <d v="2019-12-31T00:00:00"/>
    <n v="231"/>
    <x v="0"/>
    <n v="0.25"/>
    <x v="1891"/>
    <x v="1965"/>
  </r>
  <r>
    <s v="QCO7SZ1196S8RMV46IGX"/>
    <x v="3"/>
    <x v="21"/>
    <n v="1530"/>
    <x v="139"/>
    <n v="122.4"/>
    <n v="260.10000000000002"/>
    <d v="2019-12-31T00:00:00"/>
    <n v="332"/>
    <x v="0"/>
    <n v="0.25"/>
    <x v="84"/>
    <x v="85"/>
  </r>
  <r>
    <s v="ILI7ZLHCPF8VZ6ZACDOT"/>
    <x v="6"/>
    <x v="13"/>
    <n v="640"/>
    <x v="93"/>
    <n v="6.4"/>
    <n v="153.6"/>
    <d v="2019-12-31T00:00:00"/>
    <n v="12"/>
    <x v="1"/>
    <n v="8.0000000000000002E-3"/>
    <x v="2595"/>
    <x v="2698"/>
  </r>
  <r>
    <s v="A305VOD02J2637R5ZTEK"/>
    <x v="2"/>
    <x v="1"/>
    <n v="80"/>
    <x v="59"/>
    <n v="1.6"/>
    <n v="62.400000000000006"/>
    <d v="2019-12-31T00:00:00"/>
    <n v="121"/>
    <x v="0"/>
    <n v="0.25"/>
    <x v="2596"/>
    <x v="2699"/>
  </r>
  <r>
    <s v="KRKCSFVUT4R4N7IH23W4"/>
    <x v="7"/>
    <x v="15"/>
    <n v="550"/>
    <x v="198"/>
    <n v="99"/>
    <n v="176"/>
    <d v="2019-12-31T00:00:00"/>
    <n v="72"/>
    <x v="4"/>
    <n v="0.15"/>
    <x v="2597"/>
    <x v="2700"/>
  </r>
  <r>
    <s v="MW6PVY84CKA9YQBGS28H"/>
    <x v="5"/>
    <x v="10"/>
    <n v="840"/>
    <x v="92"/>
    <n v="33.6"/>
    <n v="151.19999999999999"/>
    <d v="2019-12-31T00:00:00"/>
    <n v="168"/>
    <x v="0"/>
    <n v="0.25"/>
    <x v="178"/>
    <x v="180"/>
  </r>
  <r>
    <s v="8EA1F09NXPHGCXVDMWHN"/>
    <x v="9"/>
    <x v="21"/>
    <n v="1440"/>
    <x v="68"/>
    <n v="129.60000000000002"/>
    <n v="374.4"/>
    <d v="2019-12-31T00:00:00"/>
    <n v="138"/>
    <x v="0"/>
    <n v="0.25"/>
    <x v="174"/>
    <x v="176"/>
  </r>
  <r>
    <s v="GKHVPH6190OM5DHWNGYZ"/>
    <x v="1"/>
    <x v="7"/>
    <n v="380"/>
    <x v="114"/>
    <n v="68.400000000000006"/>
    <n v="106.4"/>
    <d v="2019-12-31T00:00:00"/>
    <n v="177"/>
    <x v="0"/>
    <n v="0.25"/>
    <x v="1067"/>
    <x v="1095"/>
  </r>
  <r>
    <s v="FVTSMSG356RUGSUS6QI2"/>
    <x v="6"/>
    <x v="8"/>
    <n v="1760"/>
    <x v="13"/>
    <n v="35.200000000000003"/>
    <n v="387.2"/>
    <d v="2019-12-31T00:00:00"/>
    <n v="204"/>
    <x v="0"/>
    <n v="0.25"/>
    <x v="1776"/>
    <x v="1845"/>
  </r>
  <r>
    <s v="OOTT6KDGZGIN91ON22PP"/>
    <x v="3"/>
    <x v="22"/>
    <n v="1200"/>
    <x v="178"/>
    <n v="48"/>
    <n v="264"/>
    <d v="2019-12-31T00:00:00"/>
    <n v="145"/>
    <x v="0"/>
    <n v="0.25"/>
    <x v="221"/>
    <x v="223"/>
  </r>
  <r>
    <s v="3UWSPLN3HPGWUR70ZF83"/>
    <x v="7"/>
    <x v="1"/>
    <n v="3762"/>
    <x v="230"/>
    <n v="564.29999999999995"/>
    <n v="1053.3599999999999"/>
    <d v="2019-12-31T00:00:00"/>
    <n v="238"/>
    <x v="0"/>
    <n v="0.25"/>
    <x v="2598"/>
    <x v="2701"/>
  </r>
  <r>
    <s v="6Q867Q554NSDOKTW0GYP"/>
    <x v="9"/>
    <x v="3"/>
    <n v="1120"/>
    <x v="280"/>
    <n v="112"/>
    <n v="246.4"/>
    <d v="2019-12-31T00:00:00"/>
    <n v="35"/>
    <x v="3"/>
    <n v="0.04"/>
    <x v="2599"/>
    <x v="895"/>
  </r>
  <r>
    <s v="IR2QE9HM2NHMBW4NMIUH"/>
    <x v="8"/>
    <x v="9"/>
    <n v="1860"/>
    <x v="3"/>
    <n v="18.600000000000001"/>
    <n v="483.6"/>
    <d v="2019-12-31T00:00:00"/>
    <n v="306"/>
    <x v="0"/>
    <n v="0.25"/>
    <x v="435"/>
    <x v="439"/>
  </r>
  <r>
    <s v="C1NJ66D3ZY9D9OY5FSGO"/>
    <x v="0"/>
    <x v="19"/>
    <n v="110"/>
    <x v="324"/>
    <n v="11"/>
    <n v="30.8"/>
    <d v="2019-12-31T00:00:00"/>
    <n v="248"/>
    <x v="0"/>
    <n v="0.25"/>
    <x v="2600"/>
    <x v="2702"/>
  </r>
  <r>
    <s v="10BRCNP8DY37F5QF7733"/>
    <x v="5"/>
    <x v="10"/>
    <n v="3960"/>
    <x v="179"/>
    <n v="316.8"/>
    <n v="752.4"/>
    <d v="2019-12-31T00:00:00"/>
    <n v="153"/>
    <x v="0"/>
    <n v="0.25"/>
    <x v="1305"/>
    <x v="1346"/>
  </r>
  <r>
    <s v="3P78285H6QDSFB0BSUJN"/>
    <x v="1"/>
    <x v="12"/>
    <n v="2000"/>
    <x v="208"/>
    <n v="160"/>
    <n v="540"/>
    <d v="2019-12-31T00:00:00"/>
    <n v="144"/>
    <x v="0"/>
    <n v="0.25"/>
    <x v="34"/>
    <x v="34"/>
  </r>
  <r>
    <s v="L055TJ8Q8KDLZYB3I9FK"/>
    <x v="5"/>
    <x v="16"/>
    <n v="2470"/>
    <x v="212"/>
    <n v="98.800000000000011"/>
    <n v="666.9"/>
    <d v="2019-12-31T00:00:00"/>
    <n v="33"/>
    <x v="3"/>
    <n v="0.04"/>
    <x v="2321"/>
    <x v="2414"/>
  </r>
  <r>
    <s v="78PFZTP4EDJGOHO129PX"/>
    <x v="9"/>
    <x v="12"/>
    <n v="570"/>
    <x v="93"/>
    <n v="5.6999999999999993"/>
    <n v="159.60000000000002"/>
    <d v="2019-12-31T00:00:00"/>
    <n v="12"/>
    <x v="1"/>
    <n v="8.0000000000000002E-3"/>
    <x v="574"/>
    <x v="584"/>
  </r>
  <r>
    <s v="X507GDP79L333DRGQUPJ"/>
    <x v="0"/>
    <x v="6"/>
    <n v="2660"/>
    <x v="281"/>
    <n v="266"/>
    <n v="638.40000000000009"/>
    <d v="2019-12-31T00:00:00"/>
    <n v="11"/>
    <x v="1"/>
    <n v="8.0000000000000002E-3"/>
    <x v="2109"/>
    <x v="2187"/>
  </r>
  <r>
    <s v="U7T4BGM2G0PNZ93P7JGZ"/>
    <x v="6"/>
    <x v="16"/>
    <n v="1980"/>
    <x v="120"/>
    <n v="198"/>
    <n v="316.8"/>
    <d v="2019-12-31T00:00:00"/>
    <n v="123"/>
    <x v="0"/>
    <n v="0.25"/>
    <x v="232"/>
    <x v="234"/>
  </r>
  <r>
    <s v="4RGCK3WLBEZD53X634W2"/>
    <x v="3"/>
    <x v="22"/>
    <n v="648"/>
    <x v="48"/>
    <n v="32.400000000000006"/>
    <n v="116.63999999999999"/>
    <d v="2019-12-31T00:00:00"/>
    <n v="185"/>
    <x v="0"/>
    <n v="0.25"/>
    <x v="2601"/>
    <x v="2703"/>
  </r>
  <r>
    <s v="TLDG44OQJA9JPPFDSRCP"/>
    <x v="4"/>
    <x v="15"/>
    <n v="3100"/>
    <x v="103"/>
    <n v="620"/>
    <n v="868"/>
    <d v="2019-12-31T00:00:00"/>
    <n v="49"/>
    <x v="3"/>
    <n v="0.04"/>
    <x v="2602"/>
    <x v="2704"/>
  </r>
  <r>
    <s v="5LQ9U65J4EJXRB62WFZ8"/>
    <x v="8"/>
    <x v="18"/>
    <n v="2000"/>
    <x v="282"/>
    <n v="40"/>
    <n v="360"/>
    <d v="2019-12-31T00:00:00"/>
    <n v="157"/>
    <x v="0"/>
    <n v="0.25"/>
    <x v="442"/>
    <x v="446"/>
  </r>
  <r>
    <s v="R4QUFDHSADJDOO0N79XJ"/>
    <x v="9"/>
    <x v="3"/>
    <n v="2640"/>
    <x v="185"/>
    <n v="264"/>
    <n v="792"/>
    <d v="2019-12-31T00:00:00"/>
    <n v="272"/>
    <x v="0"/>
    <n v="0.25"/>
    <x v="184"/>
    <x v="186"/>
  </r>
  <r>
    <s v="FVPMYE9BVBDHLDGZEETN"/>
    <x v="4"/>
    <x v="5"/>
    <n v="640"/>
    <x v="269"/>
    <n v="83.2"/>
    <n v="249.60000000000002"/>
    <d v="2019-12-31T00:00:00"/>
    <n v="109"/>
    <x v="2"/>
    <n v="0.2"/>
    <x v="2603"/>
    <x v="1868"/>
  </r>
  <r>
    <s v="T1ZJ2M6EP62ONB818GY8"/>
    <x v="4"/>
    <x v="3"/>
    <n v="3410"/>
    <x v="348"/>
    <n v="34.1"/>
    <n v="920.69999999999993"/>
    <d v="2019-12-31T00:00:00"/>
    <n v="211"/>
    <x v="0"/>
    <n v="0.25"/>
    <x v="2604"/>
    <x v="2705"/>
  </r>
  <r>
    <s v="F26V3AJNSV4VGMUP2WR3"/>
    <x v="8"/>
    <x v="21"/>
    <n v="480"/>
    <x v="278"/>
    <n v="24"/>
    <n v="134.4"/>
    <d v="2019-12-31T00:00:00"/>
    <n v="324"/>
    <x v="0"/>
    <n v="0.25"/>
    <x v="1049"/>
    <x v="1252"/>
  </r>
  <r>
    <s v="65ASX18Y6YUE9DZSOZBM"/>
    <x v="7"/>
    <x v="13"/>
    <n v="5500"/>
    <x v="270"/>
    <n v="440"/>
    <n v="1485"/>
    <d v="2019-12-31T00:00:00"/>
    <n v="237"/>
    <x v="0"/>
    <n v="0.25"/>
    <x v="1217"/>
    <x v="1251"/>
  </r>
  <r>
    <s v="WAXS7PEB6K75K8XW259B"/>
    <x v="2"/>
    <x v="8"/>
    <n v="1280"/>
    <x v="60"/>
    <n v="320"/>
    <n v="576"/>
    <d v="2019-12-31T00:00:00"/>
    <n v="169"/>
    <x v="0"/>
    <n v="0.25"/>
    <x v="770"/>
    <x v="786"/>
  </r>
  <r>
    <s v="MXAH78VWEXFG69UC0QCT"/>
    <x v="2"/>
    <x v="12"/>
    <n v="4750"/>
    <x v="48"/>
    <n v="807.5"/>
    <n v="2755"/>
    <d v="2019-12-31T00:00:00"/>
    <n v="185"/>
    <x v="0"/>
    <n v="0.25"/>
    <x v="2605"/>
    <x v="2706"/>
  </r>
  <r>
    <s v="0DN9P52WLT2B1ADNBZGJ"/>
    <x v="3"/>
    <x v="10"/>
    <n v="1650"/>
    <x v="356"/>
    <n v="165"/>
    <n v="379.5"/>
    <d v="2019-12-31T00:00:00"/>
    <n v="264"/>
    <x v="0"/>
    <n v="0.25"/>
    <x v="2606"/>
    <x v="2707"/>
  </r>
  <r>
    <s v="RMROEY2J2EWH2MJM7I3S"/>
    <x v="1"/>
    <x v="2"/>
    <n v="5890"/>
    <x v="261"/>
    <n v="471.2"/>
    <n v="1708.1"/>
    <d v="2019-12-31T00:00:00"/>
    <n v="206"/>
    <x v="0"/>
    <n v="0.25"/>
    <x v="2607"/>
    <x v="2708"/>
  </r>
  <r>
    <s v="T3D55ZGOORVA78RWLA6Z"/>
    <x v="1"/>
    <x v="3"/>
    <n v="220"/>
    <x v="252"/>
    <n v="17.600000000000001"/>
    <n v="105.60000000000001"/>
    <d v="2019-12-31T00:00:00"/>
    <n v="69"/>
    <x v="4"/>
    <n v="0.15"/>
    <x v="47"/>
    <x v="2709"/>
  </r>
  <r>
    <s v="IF5TYOU13HDQEYJDI8YM"/>
    <x v="4"/>
    <x v="11"/>
    <n v="300"/>
    <x v="132"/>
    <n v="12"/>
    <n v="114"/>
    <d v="2019-12-31T00:00:00"/>
    <n v="352"/>
    <x v="0"/>
    <n v="0.25"/>
    <x v="605"/>
    <x v="616"/>
  </r>
  <r>
    <s v="DN16UDSQM7WTMAO7B6BL"/>
    <x v="6"/>
    <x v="22"/>
    <n v="330"/>
    <x v="152"/>
    <n v="6.6000000000000005"/>
    <n v="99"/>
    <d v="2019-12-31T00:00:00"/>
    <n v="289"/>
    <x v="0"/>
    <n v="0.25"/>
    <x v="1357"/>
    <x v="1398"/>
  </r>
  <r>
    <s v="K9HKT97I227DJ4S4N3A2"/>
    <x v="8"/>
    <x v="5"/>
    <n v="960"/>
    <x v="322"/>
    <n v="28.799999999999997"/>
    <n v="153.6"/>
    <d v="2019-12-31T00:00:00"/>
    <n v="187"/>
    <x v="0"/>
    <n v="0.25"/>
    <x v="2247"/>
    <x v="2338"/>
  </r>
  <r>
    <s v="HAGXSOV672N06TDJM13K"/>
    <x v="2"/>
    <x v="17"/>
    <n v="5060"/>
    <x v="266"/>
    <n v="708.40000000000009"/>
    <n v="2277"/>
    <d v="2019-12-31T00:00:00"/>
    <n v="292"/>
    <x v="0"/>
    <n v="0.25"/>
    <x v="2608"/>
    <x v="2710"/>
  </r>
  <r>
    <s v="J5OF25V3O21JD3Z0N0LC"/>
    <x v="4"/>
    <x v="14"/>
    <n v="3720"/>
    <x v="84"/>
    <n v="372"/>
    <n v="1488"/>
    <d v="2019-12-31T00:00:00"/>
    <n v="151"/>
    <x v="0"/>
    <n v="0.25"/>
    <x v="1665"/>
    <x v="1721"/>
  </r>
  <r>
    <s v="VZKDDBEK126H2X4SHPIZ"/>
    <x v="0"/>
    <x v="19"/>
    <n v="660"/>
    <x v="104"/>
    <n v="33"/>
    <n v="112.2"/>
    <d v="2019-12-31T00:00:00"/>
    <n v="340"/>
    <x v="0"/>
    <n v="0.25"/>
    <x v="2609"/>
    <x v="523"/>
  </r>
  <r>
    <s v="IZLGSPDIZ1H7WO542PTH"/>
    <x v="4"/>
    <x v="3"/>
    <n v="4340"/>
    <x v="86"/>
    <n v="434"/>
    <n v="1432.2"/>
    <d v="2019-12-31T00:00:00"/>
    <n v="346"/>
    <x v="0"/>
    <n v="0.25"/>
    <x v="2257"/>
    <x v="2347"/>
  </r>
  <r>
    <s v="N0V1B5U85A3D9C0YWKL0"/>
    <x v="8"/>
    <x v="9"/>
    <n v="800"/>
    <x v="249"/>
    <n v="40"/>
    <n v="168"/>
    <d v="2019-12-31T00:00:00"/>
    <n v="152"/>
    <x v="0"/>
    <n v="0.25"/>
    <x v="1429"/>
    <x v="1472"/>
  </r>
  <r>
    <s v="10OA69ZNEZOIKVYQEHKJ"/>
    <x v="8"/>
    <x v="1"/>
    <n v="171"/>
    <x v="281"/>
    <n v="13.680000000000001"/>
    <n v="37.620000000000005"/>
    <d v="2019-12-31T00:00:00"/>
    <n v="11"/>
    <x v="1"/>
    <n v="8.0000000000000002E-3"/>
    <x v="2610"/>
    <x v="2711"/>
  </r>
  <r>
    <s v="TQEUMB46557GHLZ6R5WV"/>
    <x v="0"/>
    <x v="17"/>
    <n v="1240"/>
    <x v="362"/>
    <n v="12.4"/>
    <n v="198.4"/>
    <d v="2019-12-31T00:00:00"/>
    <n v="361"/>
    <x v="0"/>
    <n v="0.25"/>
    <x v="2419"/>
    <x v="1519"/>
  </r>
  <r>
    <s v="QAEVOH27H21HR89AFJXV"/>
    <x v="1"/>
    <x v="4"/>
    <n v="1900"/>
    <x v="54"/>
    <n v="209"/>
    <n v="741"/>
    <d v="2019-12-31T00:00:00"/>
    <n v="320"/>
    <x v="0"/>
    <n v="0.25"/>
    <x v="1178"/>
    <x v="1210"/>
  </r>
  <r>
    <s v="9UG13AYKNCOOO2GZZYU2"/>
    <x v="0"/>
    <x v="8"/>
    <n v="1260"/>
    <x v="106"/>
    <n v="126"/>
    <n v="201.6"/>
    <d v="2019-12-31T00:00:00"/>
    <n v="1"/>
    <x v="1"/>
    <n v="8.0000000000000002E-3"/>
    <x v="2497"/>
    <x v="2599"/>
  </r>
  <r>
    <s v="O36ZPCQWCLZZ4HGYTL63"/>
    <x v="4"/>
    <x v="9"/>
    <n v="1980"/>
    <x v="166"/>
    <n v="99"/>
    <n v="970.19999999999993"/>
    <d v="2019-12-31T00:00:00"/>
    <n v="357"/>
    <x v="0"/>
    <n v="0.25"/>
    <x v="542"/>
    <x v="550"/>
  </r>
  <r>
    <s v="UPDT25TAGL2TIKRA2DX8"/>
    <x v="1"/>
    <x v="4"/>
    <n v="750"/>
    <x v="91"/>
    <n v="105"/>
    <n v="255"/>
    <d v="2019-12-31T00:00:00"/>
    <n v="245"/>
    <x v="0"/>
    <n v="0.25"/>
    <x v="2611"/>
    <x v="2540"/>
  </r>
  <r>
    <s v="BQPOKL015CNYBTDS5M7W"/>
    <x v="8"/>
    <x v="18"/>
    <n v="3000"/>
    <x v="52"/>
    <n v="240"/>
    <n v="450"/>
    <d v="2019-12-31T00:00:00"/>
    <n v="39"/>
    <x v="3"/>
    <n v="0.04"/>
    <x v="1082"/>
    <x v="786"/>
  </r>
  <r>
    <s v="W0W6LWPNQ79VZJZO5IKT"/>
    <x v="2"/>
    <x v="4"/>
    <n v="3968"/>
    <x v="61"/>
    <n v="1031.68"/>
    <n v="1428.48"/>
    <d v="2019-12-31T00:00:00"/>
    <n v="4"/>
    <x v="1"/>
    <n v="8.0000000000000002E-3"/>
    <x v="2612"/>
    <x v="2712"/>
  </r>
  <r>
    <s v="A8EU7RDHWRQC1FQSHYOA"/>
    <x v="9"/>
    <x v="12"/>
    <n v="2208"/>
    <x v="275"/>
    <n v="66.240000000000009"/>
    <n v="507.84000000000003"/>
    <d v="2019-12-31T00:00:00"/>
    <n v="297"/>
    <x v="0"/>
    <n v="0.25"/>
    <x v="2613"/>
    <x v="2713"/>
  </r>
  <r>
    <s v="F4E2BAE403M2DMRHCE5B"/>
    <x v="5"/>
    <x v="5"/>
    <n v="840"/>
    <x v="197"/>
    <n v="58.8"/>
    <n v="126"/>
    <d v="2019-12-31T00:00:00"/>
    <n v="87"/>
    <x v="4"/>
    <n v="0.15"/>
    <x v="2079"/>
    <x v="2714"/>
  </r>
  <r>
    <s v="TGJJY48VOKVIVU40RVHZ"/>
    <x v="9"/>
    <x v="15"/>
    <n v="2250"/>
    <x v="312"/>
    <n v="22.5"/>
    <n v="675"/>
    <d v="2019-12-31T00:00:00"/>
    <n v="294"/>
    <x v="0"/>
    <n v="0.25"/>
    <x v="1786"/>
    <x v="1855"/>
  </r>
  <r>
    <s v="WN39OTYB5KJZ7LNUJD55"/>
    <x v="5"/>
    <x v="16"/>
    <n v="1920"/>
    <x v="48"/>
    <n v="115.19999999999999"/>
    <n v="288"/>
    <d v="2019-12-31T00:00:00"/>
    <n v="185"/>
    <x v="0"/>
    <n v="0.25"/>
    <x v="353"/>
    <x v="356"/>
  </r>
  <r>
    <s v="CJQJIRNGKINBTXTG99BA"/>
    <x v="5"/>
    <x v="19"/>
    <n v="950"/>
    <x v="221"/>
    <n v="47.5"/>
    <n v="237.5"/>
    <d v="2019-12-31T00:00:00"/>
    <n v="133"/>
    <x v="0"/>
    <n v="0.25"/>
    <x v="2614"/>
    <x v="2715"/>
  </r>
  <r>
    <s v="IZCJN9G57IBU3K3CP61B"/>
    <x v="6"/>
    <x v="19"/>
    <n v="5952"/>
    <x v="168"/>
    <n v="119.04000000000002"/>
    <n v="952.32000000000016"/>
    <d v="2019-12-31T00:00:00"/>
    <n v="247"/>
    <x v="0"/>
    <n v="0.25"/>
    <x v="2615"/>
    <x v="2716"/>
  </r>
  <r>
    <s v="K1VNDNUE93UVOTJE0UH6"/>
    <x v="4"/>
    <x v="3"/>
    <n v="2480"/>
    <x v="296"/>
    <n v="446.4"/>
    <n v="942.4"/>
    <d v="2019-12-31T00:00:00"/>
    <n v="26"/>
    <x v="1"/>
    <n v="8.0000000000000002E-3"/>
    <x v="2616"/>
    <x v="2717"/>
  </r>
  <r>
    <s v="C0CHPCP4K39YQYXHWALM"/>
    <x v="1"/>
    <x v="15"/>
    <n v="3808"/>
    <x v="22"/>
    <n v="76.160000000000011"/>
    <n v="1370.88"/>
    <d v="2019-12-31T00:00:00"/>
    <n v="284"/>
    <x v="0"/>
    <n v="0.25"/>
    <x v="2617"/>
    <x v="2718"/>
  </r>
  <r>
    <s v="YEGYFQJXPBK5I71I5NA4"/>
    <x v="6"/>
    <x v="4"/>
    <n v="1320"/>
    <x v="218"/>
    <n v="66"/>
    <n v="237.60000000000002"/>
    <d v="2019-12-31T00:00:00"/>
    <n v="119"/>
    <x v="2"/>
    <n v="0.2"/>
    <x v="2618"/>
    <x v="2719"/>
  </r>
  <r>
    <s v="P0LWXUMW3KVJJELVJAM5"/>
    <x v="0"/>
    <x v="6"/>
    <n v="5580"/>
    <x v="360"/>
    <n v="334.79999999999995"/>
    <n v="1450.8000000000002"/>
    <d v="2019-12-31T00:00:00"/>
    <n v="265"/>
    <x v="0"/>
    <n v="0.25"/>
    <x v="1511"/>
    <x v="1562"/>
  </r>
  <r>
    <s v="VROT7QWYRMBHH8EV2IVX"/>
    <x v="9"/>
    <x v="16"/>
    <n v="1881"/>
    <x v="209"/>
    <n v="188.1"/>
    <n v="432.63000000000005"/>
    <d v="2019-12-31T00:00:00"/>
    <n v="217"/>
    <x v="0"/>
    <n v="0.25"/>
    <x v="2619"/>
    <x v="2720"/>
  </r>
  <r>
    <s v="LRPLZTFNMDOY3T8W3P4Q"/>
    <x v="9"/>
    <x v="13"/>
    <n v="190"/>
    <x v="0"/>
    <n v="11.399999999999999"/>
    <n v="39.900000000000006"/>
    <d v="2019-12-31T00:00:00"/>
    <n v="261"/>
    <x v="0"/>
    <n v="0.25"/>
    <x v="2620"/>
    <x v="2721"/>
  </r>
  <r>
    <s v="CYK1157ZHRQ85A0Z78WG"/>
    <x v="2"/>
    <x v="9"/>
    <n v="1560"/>
    <x v="47"/>
    <n v="218.4"/>
    <n v="390"/>
    <d v="2019-12-31T00:00:00"/>
    <n v="88"/>
    <x v="4"/>
    <n v="0.15"/>
    <x v="1975"/>
    <x v="2722"/>
  </r>
  <r>
    <s v="48MJEE5ZYSR728T4JXN8"/>
    <x v="3"/>
    <x v="9"/>
    <n v="880"/>
    <x v="361"/>
    <n v="8.8000000000000007"/>
    <n v="264"/>
    <d v="2019-12-31T00:00:00"/>
    <n v="61"/>
    <x v="4"/>
    <n v="0.15"/>
    <x v="635"/>
    <x v="647"/>
  </r>
  <r>
    <s v="5LYQXJ7XVH79N7PYINR1"/>
    <x v="6"/>
    <x v="8"/>
    <n v="720"/>
    <x v="144"/>
    <n v="28.799999999999997"/>
    <n v="165.6"/>
    <d v="2019-12-31T00:00:00"/>
    <n v="199"/>
    <x v="0"/>
    <n v="0.25"/>
    <x v="888"/>
    <x v="2723"/>
  </r>
  <r>
    <s v="IZY1217UOB97NZMNTGUX"/>
    <x v="5"/>
    <x v="5"/>
    <n v="4180"/>
    <x v="290"/>
    <n v="41.8"/>
    <n v="836"/>
    <d v="2019-12-31T00:00:00"/>
    <n v="31"/>
    <x v="3"/>
    <n v="0.04"/>
    <x v="255"/>
    <x v="257"/>
  </r>
  <r>
    <s v="3BJXF1361AW6NNM0PVI0"/>
    <x v="7"/>
    <x v="16"/>
    <n v="297"/>
    <x v="118"/>
    <n v="56.43"/>
    <n v="83.160000000000011"/>
    <d v="2019-12-31T00:00:00"/>
    <n v="171"/>
    <x v="0"/>
    <n v="0.25"/>
    <x v="2621"/>
    <x v="2724"/>
  </r>
  <r>
    <s v="76Y2072AP6W4YEOE3N03"/>
    <x v="0"/>
    <x v="14"/>
    <n v="3640"/>
    <x v="161"/>
    <n v="254.8"/>
    <n v="1019.2"/>
    <d v="2019-12-31T00:00:00"/>
    <n v="17"/>
    <x v="1"/>
    <n v="8.0000000000000002E-3"/>
    <x v="2622"/>
    <x v="2725"/>
  </r>
  <r>
    <s v="M0C1ZC0N3LCXZW4LVFT0"/>
    <x v="0"/>
    <x v="22"/>
    <n v="440"/>
    <x v="263"/>
    <n v="30.8"/>
    <n v="132"/>
    <d v="2019-12-31T00:00:00"/>
    <n v="360"/>
    <x v="0"/>
    <n v="0.25"/>
    <x v="311"/>
    <x v="624"/>
  </r>
  <r>
    <s v="C302O8YLL7IXEK5L00V2"/>
    <x v="0"/>
    <x v="7"/>
    <n v="4560"/>
    <x v="51"/>
    <n v="136.80000000000001"/>
    <n v="1003.1999999999999"/>
    <d v="2019-12-31T00:00:00"/>
    <n v="338"/>
    <x v="0"/>
    <n v="0.25"/>
    <x v="1807"/>
    <x v="1878"/>
  </r>
  <r>
    <s v="LLJ6ZHJT8872RAXBZB42"/>
    <x v="4"/>
    <x v="9"/>
    <n v="1330"/>
    <x v="131"/>
    <n v="159.60000000000002"/>
    <n v="571.9"/>
    <d v="2019-12-31T00:00:00"/>
    <n v="146"/>
    <x v="0"/>
    <n v="0.25"/>
    <x v="2623"/>
    <x v="2726"/>
  </r>
  <r>
    <s v="IDUZKCZZUEYY8QIGVPQE"/>
    <x v="7"/>
    <x v="3"/>
    <n v="216"/>
    <x v="274"/>
    <n v="25.920000000000005"/>
    <n v="62.640000000000015"/>
    <d v="2019-12-31T00:00:00"/>
    <n v="10"/>
    <x v="1"/>
    <n v="8.0000000000000002E-3"/>
    <x v="2624"/>
    <x v="2727"/>
  </r>
  <r>
    <s v="DZBVN9790OQ0L27P7E5J"/>
    <x v="6"/>
    <x v="6"/>
    <n v="220"/>
    <x v="107"/>
    <n v="4.4000000000000004"/>
    <n v="61.6"/>
    <d v="2019-12-31T00:00:00"/>
    <n v="32"/>
    <x v="3"/>
    <n v="0.04"/>
    <x v="2625"/>
    <x v="2728"/>
  </r>
  <r>
    <s v="DT83JJFV3LDN95DJ4X2S"/>
    <x v="2"/>
    <x v="6"/>
    <n v="4370"/>
    <x v="272"/>
    <n v="1092.5"/>
    <n v="2665.7"/>
    <d v="2019-12-31T00:00:00"/>
    <n v="23"/>
    <x v="1"/>
    <n v="8.0000000000000002E-3"/>
    <x v="2626"/>
    <x v="2729"/>
  </r>
  <r>
    <s v="UP7YMOAROBLUYZ62R4QR"/>
    <x v="3"/>
    <x v="11"/>
    <n v="7750"/>
    <x v="120"/>
    <n v="620"/>
    <n v="2015"/>
    <d v="2019-12-31T00:00:00"/>
    <n v="123"/>
    <x v="0"/>
    <n v="0.25"/>
    <x v="2627"/>
    <x v="2730"/>
  </r>
  <r>
    <s v="X2DCBXT62G2R4J315WV5"/>
    <x v="4"/>
    <x v="4"/>
    <n v="2790"/>
    <x v="305"/>
    <n v="83.699999999999989"/>
    <n v="892.8"/>
    <d v="2019-12-31T00:00:00"/>
    <n v="76"/>
    <x v="4"/>
    <n v="0.15"/>
    <x v="2628"/>
    <x v="2277"/>
  </r>
  <r>
    <s v="FARSB57GDTC0AXMTLAQG"/>
    <x v="1"/>
    <x v="8"/>
    <n v="1368"/>
    <x v="56"/>
    <n v="82.08"/>
    <n v="629.28000000000009"/>
    <d v="2019-12-31T00:00:00"/>
    <n v="244"/>
    <x v="0"/>
    <n v="0.25"/>
    <x v="2629"/>
    <x v="2731"/>
  </r>
  <r>
    <s v="LUI3TG30L7UMAHSLJ0SM"/>
    <x v="8"/>
    <x v="11"/>
    <n v="840"/>
    <x v="5"/>
    <n v="58.8"/>
    <n v="151.19999999999999"/>
    <d v="2019-12-31T00:00:00"/>
    <n v="364"/>
    <x v="0"/>
    <n v="0.25"/>
    <x v="178"/>
    <x v="180"/>
  </r>
  <r>
    <s v="ONQRTMG8JL5OITG9PIO4"/>
    <x v="7"/>
    <x v="1"/>
    <n v="2250"/>
    <x v="286"/>
    <n v="315"/>
    <n v="1012.5"/>
    <d v="2019-12-31T00:00:00"/>
    <n v="20"/>
    <x v="1"/>
    <n v="8.0000000000000002E-3"/>
    <x v="1379"/>
    <x v="2732"/>
  </r>
  <r>
    <s v="RLIDZFU72AYUVX6SB0UM"/>
    <x v="7"/>
    <x v="16"/>
    <n v="2090"/>
    <x v="85"/>
    <n v="418"/>
    <n v="877.8"/>
    <d v="2019-12-31T00:00:00"/>
    <n v="117"/>
    <x v="2"/>
    <n v="0.2"/>
    <x v="940"/>
    <x v="2733"/>
  </r>
  <r>
    <s v="2LPYSNBCUI3I9X18ET6L"/>
    <x v="0"/>
    <x v="22"/>
    <n v="6720"/>
    <x v="328"/>
    <n v="336"/>
    <n v="1612.8"/>
    <d v="2019-12-31T00:00:00"/>
    <n v="140"/>
    <x v="0"/>
    <n v="0.25"/>
    <x v="2581"/>
    <x v="2684"/>
  </r>
  <r>
    <s v="HB6UNW9GDHUHNP0SF7RJ"/>
    <x v="5"/>
    <x v="7"/>
    <n v="840"/>
    <x v="41"/>
    <n v="42"/>
    <n v="252"/>
    <d v="2019-12-31T00:00:00"/>
    <n v="191"/>
    <x v="0"/>
    <n v="0.25"/>
    <x v="454"/>
    <x v="458"/>
  </r>
  <r>
    <s v="7SUBLZ5KX6N1SKAI34R1"/>
    <x v="2"/>
    <x v="4"/>
    <n v="840"/>
    <x v="34"/>
    <n v="159.60000000000002"/>
    <n v="756"/>
    <d v="2019-12-31T00:00:00"/>
    <n v="311"/>
    <x v="0"/>
    <n v="0.25"/>
    <x v="312"/>
    <x v="315"/>
  </r>
  <r>
    <s v="G091M71FZMF259ICJ2W4"/>
    <x v="3"/>
    <x v="20"/>
    <n v="2160"/>
    <x v="328"/>
    <n v="86.4"/>
    <n v="604.79999999999995"/>
    <d v="2019-12-31T00:00:00"/>
    <n v="140"/>
    <x v="0"/>
    <n v="0.25"/>
    <x v="387"/>
    <x v="391"/>
  </r>
  <r>
    <s v="GB6FV5PAB30HZRSLAYS3"/>
    <x v="0"/>
    <x v="0"/>
    <n v="1710"/>
    <x v="280"/>
    <n v="85.5"/>
    <n v="256.5"/>
    <d v="2019-12-31T00:00:00"/>
    <n v="35"/>
    <x v="3"/>
    <n v="0.04"/>
    <x v="2630"/>
    <x v="2615"/>
  </r>
  <r>
    <s v="YK8ZMBS6K1UWYZO2LR2C"/>
    <x v="0"/>
    <x v="20"/>
    <n v="5320"/>
    <x v="154"/>
    <n v="319.20000000000005"/>
    <n v="1596"/>
    <d v="2019-12-31T00:00:00"/>
    <n v="111"/>
    <x v="2"/>
    <n v="0.2"/>
    <x v="2013"/>
    <x v="2734"/>
  </r>
  <r>
    <s v="NIEK5HQQ9441RIRYG8UW"/>
    <x v="1"/>
    <x v="19"/>
    <n v="3080"/>
    <x v="305"/>
    <n v="616"/>
    <n v="1416.8000000000002"/>
    <d v="2019-12-31T00:00:00"/>
    <n v="76"/>
    <x v="4"/>
    <n v="0.15"/>
    <x v="2631"/>
    <x v="2735"/>
  </r>
  <r>
    <s v="R25L0S3JO6PR0A1TFHT2"/>
    <x v="2"/>
    <x v="20"/>
    <n v="2688"/>
    <x v="290"/>
    <n v="241.92000000000004"/>
    <n v="1236.48"/>
    <d v="2019-12-31T00:00:00"/>
    <n v="31"/>
    <x v="3"/>
    <n v="0.04"/>
    <x v="2632"/>
    <x v="2736"/>
  </r>
  <r>
    <s v="BWQV7GX35J8F1VG8Y4PM"/>
    <x v="8"/>
    <x v="15"/>
    <n v="5280"/>
    <x v="327"/>
    <n v="211.20000000000002"/>
    <n v="1584"/>
    <d v="2019-12-31T00:00:00"/>
    <n v="155"/>
    <x v="0"/>
    <n v="0.25"/>
    <x v="360"/>
    <x v="363"/>
  </r>
  <r>
    <s v="KYEAR8P41R0UNG5FQTB5"/>
    <x v="4"/>
    <x v="12"/>
    <n v="240"/>
    <x v="52"/>
    <n v="19.2"/>
    <n v="98.4"/>
    <d v="2019-12-31T00:00:00"/>
    <n v="39"/>
    <x v="3"/>
    <n v="0.04"/>
    <x v="2633"/>
    <x v="2737"/>
  </r>
  <r>
    <s v="INHBZFLKGC3F8QYBKG88"/>
    <x v="6"/>
    <x v="5"/>
    <n v="3000"/>
    <x v="351"/>
    <n v="180"/>
    <n v="600"/>
    <d v="2019-12-31T00:00:00"/>
    <n v="196"/>
    <x v="0"/>
    <n v="0.25"/>
    <x v="2070"/>
    <x v="2149"/>
  </r>
  <r>
    <s v="4S7KDFAT8BEGR2AXYRT3"/>
    <x v="5"/>
    <x v="16"/>
    <n v="4400"/>
    <x v="14"/>
    <n v="220"/>
    <n v="1232"/>
    <d v="2019-12-31T00:00:00"/>
    <n v="331"/>
    <x v="0"/>
    <n v="0.25"/>
    <x v="356"/>
    <x v="359"/>
  </r>
  <r>
    <s v="KEXFFQ745D2XGEUAQMZB"/>
    <x v="2"/>
    <x v="0"/>
    <n v="2112"/>
    <x v="191"/>
    <n v="401.28"/>
    <n v="1246.08"/>
    <d v="2019-12-31T00:00:00"/>
    <n v="359"/>
    <x v="0"/>
    <n v="0.25"/>
    <x v="2634"/>
    <x v="2738"/>
  </r>
  <r>
    <s v="70PYHONEMOF5FJDA5XP3"/>
    <x v="9"/>
    <x v="7"/>
    <n v="1710"/>
    <x v="242"/>
    <n v="51.3"/>
    <n v="495.90000000000003"/>
    <d v="2019-12-31T00:00:00"/>
    <n v="262"/>
    <x v="0"/>
    <n v="0.25"/>
    <x v="2564"/>
    <x v="2666"/>
  </r>
  <r>
    <s v="3YBJBNGN85TRSDD7HX1J"/>
    <x v="1"/>
    <x v="9"/>
    <n v="3360"/>
    <x v="345"/>
    <n v="672"/>
    <n v="907.2"/>
    <d v="2019-12-31T00:00:00"/>
    <n v="54"/>
    <x v="3"/>
    <n v="0.04"/>
    <x v="2635"/>
    <x v="2739"/>
  </r>
  <r>
    <s v="JONS0VHZLOA8232EE607"/>
    <x v="1"/>
    <x v="2"/>
    <n v="1560"/>
    <x v="118"/>
    <n v="78"/>
    <n v="670.8"/>
    <d v="2019-12-31T00:00:00"/>
    <n v="171"/>
    <x v="0"/>
    <n v="0.25"/>
    <x v="2636"/>
    <x v="2740"/>
  </r>
  <r>
    <s v="EIMDN5Z2N0NJZK9NRASY"/>
    <x v="1"/>
    <x v="14"/>
    <n v="5060"/>
    <x v="321"/>
    <n v="910.8"/>
    <n v="1872.2"/>
    <d v="2019-12-31T00:00:00"/>
    <n v="175"/>
    <x v="0"/>
    <n v="0.25"/>
    <x v="2637"/>
    <x v="2741"/>
  </r>
  <r>
    <s v="MHIJP9BT2R1BY550EDPH"/>
    <x v="2"/>
    <x v="12"/>
    <n v="2250"/>
    <x v="158"/>
    <n v="450"/>
    <n v="652.5"/>
    <d v="2019-12-31T00:00:00"/>
    <n v="96"/>
    <x v="2"/>
    <n v="0.2"/>
    <x v="1920"/>
    <x v="860"/>
  </r>
  <r>
    <s v="XNNO2JSQNV784R13UXVN"/>
    <x v="4"/>
    <x v="4"/>
    <n v="3150"/>
    <x v="238"/>
    <n v="126"/>
    <n v="787.5"/>
    <d v="2019-12-31T00:00:00"/>
    <n v="291"/>
    <x v="0"/>
    <n v="0.25"/>
    <x v="1939"/>
    <x v="2013"/>
  </r>
  <r>
    <s v="L9L71F4NCX3HQOTUUMQJ"/>
    <x v="2"/>
    <x v="11"/>
    <n v="1530"/>
    <x v="6"/>
    <n v="397.8"/>
    <n v="749.7"/>
    <d v="2019-12-31T00:00:00"/>
    <n v="190"/>
    <x v="0"/>
    <n v="0.25"/>
    <x v="2638"/>
    <x v="2742"/>
  </r>
  <r>
    <s v="FVT2UD4WJFTTMCE1G13O"/>
    <x v="9"/>
    <x v="18"/>
    <n v="2090"/>
    <x v="28"/>
    <n v="125.39999999999999"/>
    <n v="585.20000000000005"/>
    <d v="2019-12-31T00:00:00"/>
    <n v="8"/>
    <x v="1"/>
    <n v="8.0000000000000002E-3"/>
    <x v="2639"/>
    <x v="2743"/>
  </r>
  <r>
    <s v="AY4RD2790A5476ES571Z"/>
    <x v="3"/>
    <x v="9"/>
    <n v="2640"/>
    <x v="274"/>
    <n v="132"/>
    <n v="660"/>
    <d v="2019-12-31T00:00:00"/>
    <n v="10"/>
    <x v="1"/>
    <n v="8.0000000000000002E-3"/>
    <x v="412"/>
    <x v="1196"/>
  </r>
  <r>
    <s v="TI9N3CFSDLMVZ5WPBGBW"/>
    <x v="6"/>
    <x v="21"/>
    <n v="150"/>
    <x v="66"/>
    <n v="13.5"/>
    <n v="34.5"/>
    <d v="2019-12-31T00:00:00"/>
    <n v="63"/>
    <x v="4"/>
    <n v="0.15"/>
    <x v="224"/>
    <x v="2744"/>
  </r>
  <r>
    <s v="J4OPF609BU2ODHGU49PS"/>
    <x v="1"/>
    <x v="16"/>
    <n v="96.000000000000014"/>
    <x v="35"/>
    <n v="17.28"/>
    <n v="27.840000000000003"/>
    <d v="2019-12-31T00:00:00"/>
    <n v="246"/>
    <x v="0"/>
    <n v="0.25"/>
    <x v="2640"/>
    <x v="2745"/>
  </r>
  <r>
    <s v="NPI980H3UQQ229ELYO6E"/>
    <x v="4"/>
    <x v="9"/>
    <n v="1920"/>
    <x v="156"/>
    <n v="307.2"/>
    <n v="710.40000000000009"/>
    <d v="2019-12-31T00:00:00"/>
    <n v="6"/>
    <x v="1"/>
    <n v="8.0000000000000002E-3"/>
    <x v="2641"/>
    <x v="2746"/>
  </r>
  <r>
    <s v="1QK6LNGU76L37WE5G75I"/>
    <x v="9"/>
    <x v="1"/>
    <n v="2268"/>
    <x v="61"/>
    <n v="181.44000000000003"/>
    <n v="385.56000000000006"/>
    <d v="2019-12-31T00:00:00"/>
    <n v="4"/>
    <x v="1"/>
    <n v="8.0000000000000002E-3"/>
    <x v="2642"/>
    <x v="2747"/>
  </r>
  <r>
    <s v="H4BMA7285LIDXLYY2MC1"/>
    <x v="9"/>
    <x v="21"/>
    <n v="528"/>
    <x v="121"/>
    <n v="5.28"/>
    <n v="95.04000000000002"/>
    <d v="2019-12-31T00:00:00"/>
    <n v="127"/>
    <x v="0"/>
    <n v="0.25"/>
    <x v="175"/>
    <x v="177"/>
  </r>
  <r>
    <s v="MJ5YVDZFIG1WCJM8KBGE"/>
    <x v="7"/>
    <x v="3"/>
    <n v="160"/>
    <x v="259"/>
    <n v="11.200000000000001"/>
    <n v="80"/>
    <d v="2019-12-31T00:00:00"/>
    <n v="328"/>
    <x v="0"/>
    <n v="0.25"/>
    <x v="2643"/>
    <x v="2748"/>
  </r>
  <r>
    <s v="1L2Q9AF7DLSGYUK6NFU2"/>
    <x v="9"/>
    <x v="20"/>
    <n v="1216"/>
    <x v="346"/>
    <n v="121.6"/>
    <n v="182.40000000000003"/>
    <d v="2019-12-31T00:00:00"/>
    <n v="147"/>
    <x v="0"/>
    <n v="0.25"/>
    <x v="2644"/>
    <x v="2749"/>
  </r>
  <r>
    <s v="N5HHL2CPIAWNMLY28L2J"/>
    <x v="1"/>
    <x v="4"/>
    <n v="6820"/>
    <x v="149"/>
    <n v="750.19999999999993"/>
    <n v="3205.4"/>
    <d v="2019-12-31T00:00:00"/>
    <n v="343"/>
    <x v="0"/>
    <n v="0.25"/>
    <x v="2645"/>
    <x v="2750"/>
  </r>
  <r>
    <s v="4V9FDO22WVLBSDFK8O73"/>
    <x v="0"/>
    <x v="17"/>
    <n v="1584"/>
    <x v="64"/>
    <n v="110.88"/>
    <n v="443.52"/>
    <d v="2019-12-31T00:00:00"/>
    <n v="156"/>
    <x v="0"/>
    <n v="0.25"/>
    <x v="226"/>
    <x v="228"/>
  </r>
  <r>
    <s v="UAVTB9M3EURIKI9817DA"/>
    <x v="7"/>
    <x v="21"/>
    <n v="220"/>
    <x v="316"/>
    <n v="13.200000000000001"/>
    <n v="77"/>
    <d v="2019-12-31T00:00:00"/>
    <n v="62"/>
    <x v="4"/>
    <n v="0.15"/>
    <x v="2646"/>
    <x v="2751"/>
  </r>
  <r>
    <s v="LFABT7IHZWUGPAKDM2FF"/>
    <x v="8"/>
    <x v="13"/>
    <n v="240"/>
    <x v="133"/>
    <n v="19.2"/>
    <n v="55.199999999999996"/>
    <d v="2019-12-31T00:00:00"/>
    <n v="329"/>
    <x v="0"/>
    <n v="0.25"/>
    <x v="2647"/>
    <x v="2752"/>
  </r>
  <r>
    <s v="H0TS8V5C7HUTV8UKHI13"/>
    <x v="7"/>
    <x v="0"/>
    <n v="108"/>
    <x v="191"/>
    <n v="21.6"/>
    <n v="30.240000000000006"/>
    <d v="2019-12-31T00:00:00"/>
    <n v="359"/>
    <x v="0"/>
    <n v="0.25"/>
    <x v="2648"/>
    <x v="2753"/>
  </r>
  <r>
    <s v="FYX2U8PVE5YUO3EHILCC"/>
    <x v="9"/>
    <x v="8"/>
    <n v="3762"/>
    <x v="255"/>
    <n v="150.47999999999999"/>
    <n v="902.88"/>
    <d v="2019-12-31T00:00:00"/>
    <n v="341"/>
    <x v="0"/>
    <n v="0.25"/>
    <x v="2649"/>
    <x v="2754"/>
  </r>
  <r>
    <s v="RE0NU1PS4KDCC22WQDNG"/>
    <x v="8"/>
    <x v="8"/>
    <n v="1950"/>
    <x v="145"/>
    <n v="19.5"/>
    <n v="429"/>
    <d v="2019-12-31T00:00:00"/>
    <n v="280"/>
    <x v="0"/>
    <n v="0.25"/>
    <x v="1103"/>
    <x v="1131"/>
  </r>
  <r>
    <s v="TCVY75G3YWPQHNJWF07Z"/>
    <x v="1"/>
    <x v="3"/>
    <n v="4104"/>
    <x v="15"/>
    <n v="779.76"/>
    <n v="1395.3600000000001"/>
    <d v="2019-12-31T00:00:00"/>
    <n v="9"/>
    <x v="1"/>
    <n v="8.0000000000000002E-3"/>
    <x v="2650"/>
    <x v="2755"/>
  </r>
  <r>
    <s v="9KKHC1BKS7PVNY24OMW9"/>
    <x v="9"/>
    <x v="20"/>
    <n v="480"/>
    <x v="285"/>
    <n v="4.8"/>
    <n v="115.19999999999999"/>
    <d v="2019-12-31T00:00:00"/>
    <n v="86"/>
    <x v="4"/>
    <n v="0.15"/>
    <x v="2651"/>
    <x v="2756"/>
  </r>
  <r>
    <s v="6NOLUFJ0BCFHEJRBGU34"/>
    <x v="8"/>
    <x v="21"/>
    <n v="1620"/>
    <x v="127"/>
    <n v="162"/>
    <n v="486"/>
    <d v="2019-12-31T00:00:00"/>
    <n v="285"/>
    <x v="0"/>
    <n v="0.25"/>
    <x v="17"/>
    <x v="17"/>
  </r>
  <r>
    <s v="6OZVTOGRQDAPD3XVWHMR"/>
    <x v="9"/>
    <x v="11"/>
    <n v="3080"/>
    <x v="25"/>
    <n v="154"/>
    <n v="646.80000000000007"/>
    <d v="2019-12-31T00:00:00"/>
    <n v="198"/>
    <x v="0"/>
    <n v="0.25"/>
    <x v="855"/>
    <x v="876"/>
  </r>
  <r>
    <s v="HV9E9FAT7SS550YPQ1Q3"/>
    <x v="1"/>
    <x v="9"/>
    <n v="810"/>
    <x v="272"/>
    <n v="48.6"/>
    <n v="348.29999999999995"/>
    <d v="2019-12-31T00:00:00"/>
    <n v="23"/>
    <x v="1"/>
    <n v="8.0000000000000002E-3"/>
    <x v="2652"/>
    <x v="2757"/>
  </r>
  <r>
    <s v="KY5S1FUFKDHCZOTQGJ95"/>
    <x v="6"/>
    <x v="13"/>
    <n v="2584.0000000000005"/>
    <x v="194"/>
    <n v="232.56000000000003"/>
    <n v="671.84000000000015"/>
    <d v="2019-12-31T00:00:00"/>
    <n v="37"/>
    <x v="3"/>
    <n v="0.04"/>
    <x v="2653"/>
    <x v="2758"/>
  </r>
  <r>
    <s v="JLIK83Y65FVOBWW4M8ZG"/>
    <x v="2"/>
    <x v="2"/>
    <n v="1530"/>
    <x v="2"/>
    <n v="168.29999999999998"/>
    <n v="596.70000000000005"/>
    <d v="2019-12-31T00:00:00"/>
    <n v="22"/>
    <x v="1"/>
    <n v="8.0000000000000002E-3"/>
    <x v="2654"/>
    <x v="2759"/>
  </r>
  <r>
    <s v="MEAS6B4Y9HHXA1CM7SCV"/>
    <x v="2"/>
    <x v="7"/>
    <n v="558"/>
    <x v="128"/>
    <n v="106.02000000000001"/>
    <n v="178.56"/>
    <d v="2019-12-31T00:00:00"/>
    <n v="71"/>
    <x v="4"/>
    <n v="0.15"/>
    <x v="2655"/>
    <x v="2760"/>
  </r>
  <r>
    <s v="FXLOOSXLUB9PKW78R2SU"/>
    <x v="5"/>
    <x v="20"/>
    <n v="896.00000000000011"/>
    <x v="211"/>
    <n v="89.600000000000009"/>
    <n v="170.24"/>
    <d v="2019-12-31T00:00:00"/>
    <n v="316"/>
    <x v="0"/>
    <n v="0.25"/>
    <x v="2656"/>
    <x v="2761"/>
  </r>
  <r>
    <s v="VYEQ0VJHEFNL47HO4HJ6"/>
    <x v="6"/>
    <x v="2"/>
    <n v="3120"/>
    <x v="80"/>
    <n v="31.200000000000003"/>
    <n v="592.79999999999995"/>
    <d v="2019-12-31T00:00:00"/>
    <n v="363"/>
    <x v="0"/>
    <n v="0.25"/>
    <x v="206"/>
    <x v="208"/>
  </r>
  <r>
    <s v="F578Q55EFQK11JZ7XNXE"/>
    <x v="3"/>
    <x v="6"/>
    <n v="4960"/>
    <x v="42"/>
    <n v="297.60000000000002"/>
    <n v="1339.1999999999998"/>
    <d v="2019-12-31T00:00:00"/>
    <n v="38"/>
    <x v="3"/>
    <n v="0.04"/>
    <x v="2657"/>
    <x v="2762"/>
  </r>
  <r>
    <s v="GWM3FOPJNK8NUGS7IAQD"/>
    <x v="8"/>
    <x v="16"/>
    <n v="1584"/>
    <x v="346"/>
    <n v="95.04000000000002"/>
    <n v="269.28000000000003"/>
    <d v="2019-12-31T00:00:00"/>
    <n v="147"/>
    <x v="0"/>
    <n v="0.25"/>
    <x v="766"/>
    <x v="782"/>
  </r>
  <r>
    <s v="YO3J3OHH6TLS8Y9L4AGG"/>
    <x v="8"/>
    <x v="20"/>
    <n v="864"/>
    <x v="93"/>
    <n v="34.56"/>
    <n v="216"/>
    <d v="2019-12-31T00:00:00"/>
    <n v="12"/>
    <x v="1"/>
    <n v="8.0000000000000002E-3"/>
    <x v="1974"/>
    <x v="2048"/>
  </r>
  <r>
    <s v="R6BD627ZFD711H7JKC07"/>
    <x v="7"/>
    <x v="0"/>
    <n v="1430"/>
    <x v="142"/>
    <n v="243.1"/>
    <n v="543.40000000000009"/>
    <d v="2019-12-31T00:00:00"/>
    <n v="164"/>
    <x v="0"/>
    <n v="0.25"/>
    <x v="302"/>
    <x v="305"/>
  </r>
  <r>
    <s v="HQNVMIILDZ9X76IR6WMA"/>
    <x v="8"/>
    <x v="4"/>
    <n v="2880"/>
    <x v="292"/>
    <n v="28.799999999999997"/>
    <n v="806.4"/>
    <d v="2019-12-31T00:00:00"/>
    <n v="118"/>
    <x v="2"/>
    <n v="0.2"/>
    <x v="402"/>
    <x v="406"/>
  </r>
  <r>
    <s v="QFER7G12KYG8SAFOIKKO"/>
    <x v="7"/>
    <x v="0"/>
    <n v="1710"/>
    <x v="87"/>
    <n v="17.100000000000001"/>
    <n v="444.6"/>
    <d v="2019-12-31T00:00:00"/>
    <n v="36"/>
    <x v="3"/>
    <n v="0.04"/>
    <x v="1597"/>
    <x v="1649"/>
  </r>
  <r>
    <s v="2EX3TBPREFEXKQA83E1G"/>
    <x v="9"/>
    <x v="20"/>
    <n v="3080"/>
    <x v="319"/>
    <n v="215.6"/>
    <n v="585.20000000000005"/>
    <d v="2019-12-31T00:00:00"/>
    <n v="178"/>
    <x v="0"/>
    <n v="0.25"/>
    <x v="75"/>
    <x v="76"/>
  </r>
  <r>
    <s v="S1TPFW33NC1L3O1HND5C"/>
    <x v="9"/>
    <x v="19"/>
    <n v="5280"/>
    <x v="190"/>
    <n v="52.800000000000004"/>
    <n v="1108.8"/>
    <d v="2019-12-31T00:00:00"/>
    <n v="148"/>
    <x v="0"/>
    <n v="0.25"/>
    <x v="894"/>
    <x v="918"/>
  </r>
  <r>
    <s v="6I2A8K4FE5J7U9D4EEFM"/>
    <x v="9"/>
    <x v="6"/>
    <n v="5500"/>
    <x v="49"/>
    <n v="220"/>
    <n v="1155"/>
    <d v="2019-12-31T00:00:00"/>
    <n v="174"/>
    <x v="0"/>
    <n v="0.25"/>
    <x v="422"/>
    <x v="426"/>
  </r>
  <r>
    <s v="Q3CBH19RG0V48LIQE6BY"/>
    <x v="5"/>
    <x v="8"/>
    <n v="756.00000000000011"/>
    <x v="304"/>
    <n v="30.240000000000006"/>
    <n v="181.44000000000003"/>
    <d v="2019-12-31T00:00:00"/>
    <n v="296"/>
    <x v="0"/>
    <n v="0.25"/>
    <x v="2366"/>
    <x v="2459"/>
  </r>
  <r>
    <s v="86IE8EOC8ZQQNGFQZQIV"/>
    <x v="4"/>
    <x v="4"/>
    <n v="840"/>
    <x v="10"/>
    <n v="58.8"/>
    <n v="277.2"/>
    <d v="2019-12-31T00:00:00"/>
    <n v="116"/>
    <x v="2"/>
    <n v="0.2"/>
    <x v="2658"/>
    <x v="689"/>
  </r>
  <r>
    <s v="Y4N2MNUD073N0IWTX8MK"/>
    <x v="0"/>
    <x v="10"/>
    <n v="198"/>
    <x v="363"/>
    <n v="11.880000000000003"/>
    <n v="57.420000000000009"/>
    <d v="2019-12-31T00:00:00"/>
    <n v="99"/>
    <x v="2"/>
    <n v="0.2"/>
    <x v="2659"/>
    <x v="2763"/>
  </r>
  <r>
    <s v="715EL520EGT3YA2VBMQT"/>
    <x v="4"/>
    <x v="17"/>
    <n v="5500"/>
    <x v="76"/>
    <n v="110"/>
    <n v="2475"/>
    <d v="2019-12-31T00:00:00"/>
    <n v="334"/>
    <x v="0"/>
    <n v="0.25"/>
    <x v="2660"/>
    <x v="2764"/>
  </r>
  <r>
    <s v="7SM2MXIW2IVAAQ3HO0IR"/>
    <x v="1"/>
    <x v="5"/>
    <n v="5152"/>
    <x v="318"/>
    <n v="51.52"/>
    <n v="1854.72"/>
    <d v="2019-12-31T00:00:00"/>
    <n v="232"/>
    <x v="0"/>
    <n v="0.25"/>
    <x v="2661"/>
    <x v="2765"/>
  </r>
  <r>
    <s v="MR9K17UYLMVQFZ9ICY7K"/>
    <x v="0"/>
    <x v="22"/>
    <n v="2660"/>
    <x v="219"/>
    <n v="186.20000000000002"/>
    <n v="611.79999999999995"/>
    <d v="2019-12-31T00:00:00"/>
    <n v="252"/>
    <x v="0"/>
    <n v="0.25"/>
    <x v="2662"/>
    <x v="2766"/>
  </r>
  <r>
    <s v="CYYSOJYDML81LL0DIKPO"/>
    <x v="2"/>
    <x v="2"/>
    <n v="1980"/>
    <x v="74"/>
    <n v="316.8"/>
    <n v="1188"/>
    <d v="2019-12-31T00:00:00"/>
    <n v="309"/>
    <x v="0"/>
    <n v="0.25"/>
    <x v="1853"/>
    <x v="1927"/>
  </r>
  <r>
    <s v="GVZJUQUYC2A789TBRDOV"/>
    <x v="3"/>
    <x v="14"/>
    <n v="1120"/>
    <x v="223"/>
    <n v="56"/>
    <n v="302.39999999999998"/>
    <d v="2019-12-31T00:00:00"/>
    <n v="173"/>
    <x v="0"/>
    <n v="0.25"/>
    <x v="917"/>
    <x v="939"/>
  </r>
  <r>
    <s v="Y0NPTE85UDIW7V2Y8TT4"/>
    <x v="3"/>
    <x v="18"/>
    <n v="280"/>
    <x v="277"/>
    <n v="14"/>
    <n v="72.8"/>
    <d v="2019-12-31T00:00:00"/>
    <n v="258"/>
    <x v="0"/>
    <n v="0.25"/>
    <x v="2663"/>
    <x v="2767"/>
  </r>
  <r>
    <s v="AJYUDC71Q71SCHVCU1CL"/>
    <x v="2"/>
    <x v="3"/>
    <n v="4030"/>
    <x v="223"/>
    <n v="886.59999999999991"/>
    <n v="2297.1"/>
    <d v="2019-12-31T00:00:00"/>
    <n v="173"/>
    <x v="0"/>
    <n v="0.25"/>
    <x v="2664"/>
    <x v="2768"/>
  </r>
  <r>
    <s v="IOSB1EQCIKUQ6NGOUG20"/>
    <x v="2"/>
    <x v="18"/>
    <n v="4712"/>
    <x v="261"/>
    <n v="848.16000000000008"/>
    <n v="3581.1200000000003"/>
    <d v="2019-12-31T00:00:00"/>
    <n v="206"/>
    <x v="0"/>
    <n v="0.25"/>
    <x v="2665"/>
    <x v="2769"/>
  </r>
  <r>
    <s v="36G3UD6MESHJLSV6ICXG"/>
    <x v="9"/>
    <x v="4"/>
    <n v="1620"/>
    <x v="44"/>
    <n v="32.400000000000006"/>
    <n v="356.4"/>
    <d v="2019-12-31T00:00:00"/>
    <n v="91"/>
    <x v="2"/>
    <n v="0.2"/>
    <x v="2403"/>
    <x v="2770"/>
  </r>
  <r>
    <s v="7M615TENZKALOEHB761K"/>
    <x v="1"/>
    <x v="12"/>
    <n v="1440"/>
    <x v="105"/>
    <n v="172.8"/>
    <n v="475.20000000000005"/>
    <d v="2019-12-31T00:00:00"/>
    <n v="81"/>
    <x v="4"/>
    <n v="0.15"/>
    <x v="2403"/>
    <x v="2497"/>
  </r>
  <r>
    <s v="4SD7KVLIC44JFWK91OJS"/>
    <x v="2"/>
    <x v="13"/>
    <n v="3000"/>
    <x v="51"/>
    <n v="240"/>
    <n v="1770"/>
    <d v="2019-12-31T00:00:00"/>
    <n v="338"/>
    <x v="0"/>
    <n v="0.25"/>
    <x v="2666"/>
    <x v="2771"/>
  </r>
  <r>
    <s v="E76XWEDUB5WWY2UTULYS"/>
    <x v="5"/>
    <x v="2"/>
    <n v="2250"/>
    <x v="301"/>
    <n v="135"/>
    <n v="382.5"/>
    <d v="2019-12-31T00:00:00"/>
    <n v="18"/>
    <x v="1"/>
    <n v="8.0000000000000002E-3"/>
    <x v="2667"/>
    <x v="2345"/>
  </r>
  <r>
    <s v="NG519IX25HHRRQK6ANG7"/>
    <x v="4"/>
    <x v="8"/>
    <n v="2280"/>
    <x v="361"/>
    <n v="433.2"/>
    <n v="820.8"/>
    <d v="2019-12-31T00:00:00"/>
    <n v="61"/>
    <x v="4"/>
    <n v="0.15"/>
    <x v="2668"/>
    <x v="2772"/>
  </r>
  <r>
    <s v="1Y8MHTPG73KZTQQ0VNWG"/>
    <x v="3"/>
    <x v="1"/>
    <n v="3610"/>
    <x v="323"/>
    <n v="36.1"/>
    <n v="866.4"/>
    <d v="2019-12-31T00:00:00"/>
    <n v="73"/>
    <x v="4"/>
    <n v="0.15"/>
    <x v="2669"/>
    <x v="2773"/>
  </r>
  <r>
    <s v="5OE46C9MJXHLHMIXERO7"/>
    <x v="9"/>
    <x v="21"/>
    <n v="2070"/>
    <x v="296"/>
    <n v="165.6"/>
    <n v="310.5"/>
    <d v="2019-12-31T00:00:00"/>
    <n v="26"/>
    <x v="1"/>
    <n v="8.0000000000000002E-3"/>
    <x v="2670"/>
    <x v="2774"/>
  </r>
  <r>
    <s v="XDWSX0U5E0KQVV9TIAGG"/>
    <x v="0"/>
    <x v="5"/>
    <n v="1200"/>
    <x v="21"/>
    <n v="60"/>
    <n v="348"/>
    <d v="2019-12-31T00:00:00"/>
    <n v="353"/>
    <x v="0"/>
    <n v="0.25"/>
    <x v="864"/>
    <x v="893"/>
  </r>
  <r>
    <s v="O52EC383GV7957AIC8CF"/>
    <x v="3"/>
    <x v="18"/>
    <n v="810"/>
    <x v="308"/>
    <n v="16.200000000000003"/>
    <n v="202.5"/>
    <d v="2019-12-31T00:00:00"/>
    <n v="276"/>
    <x v="0"/>
    <n v="0.25"/>
    <x v="298"/>
    <x v="301"/>
  </r>
  <r>
    <s v="5XXULR84WG8QS97TDLWM"/>
    <x v="8"/>
    <x v="10"/>
    <n v="4800"/>
    <x v="220"/>
    <n v="48"/>
    <n v="768"/>
    <d v="2019-12-31T00:00:00"/>
    <n v="67"/>
    <x v="4"/>
    <n v="0.15"/>
    <x v="300"/>
    <x v="1104"/>
  </r>
  <r>
    <s v="X5DGPOZB5241DI85KQCZ"/>
    <x v="0"/>
    <x v="16"/>
    <n v="1860"/>
    <x v="200"/>
    <n v="74.400000000000006"/>
    <n v="465"/>
    <d v="2019-12-31T00:00:00"/>
    <n v="132"/>
    <x v="0"/>
    <n v="0.25"/>
    <x v="2671"/>
    <x v="2775"/>
  </r>
  <r>
    <s v="JEZIDX2OYMFSD7SKDV28"/>
    <x v="7"/>
    <x v="5"/>
    <n v="7000"/>
    <x v="160"/>
    <n v="490"/>
    <n v="2800"/>
    <d v="2019-12-31T00:00:00"/>
    <n v="305"/>
    <x v="0"/>
    <n v="0.25"/>
    <x v="2672"/>
    <x v="2776"/>
  </r>
  <r>
    <s v="RE3PFQZOTUKM3DQDYCQW"/>
    <x v="7"/>
    <x v="13"/>
    <n v="4048"/>
    <x v="34"/>
    <n v="445.28"/>
    <n v="2024"/>
    <d v="2019-12-31T00:00:00"/>
    <n v="311"/>
    <x v="0"/>
    <n v="0.25"/>
    <x v="2673"/>
    <x v="2777"/>
  </r>
  <r>
    <s v="7FO8ZBGL6U9Q5S0VTY73"/>
    <x v="7"/>
    <x v="8"/>
    <n v="6820"/>
    <x v="229"/>
    <n v="1023"/>
    <n v="1773.1999999999998"/>
    <d v="2019-12-31T00:00:00"/>
    <n v="201"/>
    <x v="0"/>
    <n v="0.25"/>
    <x v="660"/>
    <x v="672"/>
  </r>
  <r>
    <s v="4SV6AT16FJBB6JZFGFFI"/>
    <x v="4"/>
    <x v="2"/>
    <n v="1440"/>
    <x v="4"/>
    <n v="216"/>
    <n v="619.20000000000005"/>
    <d v="2019-12-31T00:00:00"/>
    <n v="108"/>
    <x v="2"/>
    <n v="0.2"/>
    <x v="2674"/>
    <x v="2778"/>
  </r>
  <r>
    <s v="NZAVXLQI4EJTM2NS2PIF"/>
    <x v="8"/>
    <x v="3"/>
    <n v="2376"/>
    <x v="55"/>
    <n v="95.039999999999992"/>
    <n v="498.95999999999992"/>
    <d v="2019-12-31T00:00:00"/>
    <n v="271"/>
    <x v="0"/>
    <n v="0.25"/>
    <x v="2675"/>
    <x v="2779"/>
  </r>
  <r>
    <s v="RBXFZ81GCIRLXHSLAC8B"/>
    <x v="7"/>
    <x v="7"/>
    <n v="3520"/>
    <x v="275"/>
    <n v="598.40000000000009"/>
    <n v="1302.4000000000001"/>
    <d v="2019-12-31T00:00:00"/>
    <n v="297"/>
    <x v="0"/>
    <n v="0.25"/>
    <x v="2676"/>
    <x v="2780"/>
  </r>
  <r>
    <s v="A5SIJHBMEQW3NWOCGYCP"/>
    <x v="1"/>
    <x v="6"/>
    <n v="3150"/>
    <x v="294"/>
    <n v="283.5"/>
    <n v="1512"/>
    <d v="2019-12-31T00:00:00"/>
    <n v="304"/>
    <x v="0"/>
    <n v="0.25"/>
    <x v="1503"/>
    <x v="1839"/>
  </r>
  <r>
    <s v="SVR8PKU7RCA4QG65WGRP"/>
    <x v="9"/>
    <x v="14"/>
    <n v="2400"/>
    <x v="317"/>
    <n v="216"/>
    <n v="432"/>
    <d v="2019-12-31T00:00:00"/>
    <n v="142"/>
    <x v="0"/>
    <n v="0.25"/>
    <x v="1051"/>
    <x v="1220"/>
  </r>
  <r>
    <s v="XRVI9L48UEVLMI909TXG"/>
    <x v="1"/>
    <x v="20"/>
    <n v="1760"/>
    <x v="289"/>
    <n v="17.600000000000001"/>
    <n v="616"/>
    <d v="2019-12-31T00:00:00"/>
    <n v="229"/>
    <x v="0"/>
    <n v="0.25"/>
    <x v="2015"/>
    <x v="2090"/>
  </r>
  <r>
    <s v="NDMYWFH7JHL08U4WQFZQ"/>
    <x v="9"/>
    <x v="16"/>
    <n v="3040"/>
    <x v="93"/>
    <n v="30.4"/>
    <n v="577.6"/>
    <d v="2019-12-31T00:00:00"/>
    <n v="12"/>
    <x v="1"/>
    <n v="8.0000000000000002E-3"/>
    <x v="2677"/>
    <x v="2781"/>
  </r>
  <r>
    <s v="WYEI4XX4MNT8DAD8JC5M"/>
    <x v="2"/>
    <x v="7"/>
    <n v="880"/>
    <x v="207"/>
    <n v="193.6"/>
    <n v="422.40000000000003"/>
    <d v="2019-12-31T00:00:00"/>
    <n v="141"/>
    <x v="0"/>
    <n v="0.25"/>
    <x v="1205"/>
    <x v="635"/>
  </r>
  <r>
    <s v="AXALDO44JDYQGQF8GSIJ"/>
    <x v="8"/>
    <x v="16"/>
    <n v="144"/>
    <x v="26"/>
    <n v="11.520000000000001"/>
    <n v="27.360000000000003"/>
    <d v="2019-12-31T00:00:00"/>
    <n v="2"/>
    <x v="1"/>
    <n v="8.0000000000000002E-3"/>
    <x v="2678"/>
    <x v="2782"/>
  </r>
  <r>
    <s v="XURRUKQO62T3WM13XR8S"/>
    <x v="1"/>
    <x v="14"/>
    <n v="4743"/>
    <x v="279"/>
    <n v="711.44999999999993"/>
    <n v="1612.62"/>
    <d v="2019-12-31T00:00:00"/>
    <n v="42"/>
    <x v="3"/>
    <n v="0.04"/>
    <x v="2679"/>
    <x v="2783"/>
  </r>
  <r>
    <s v="29VHXJY02KN2ZD2JTI4E"/>
    <x v="6"/>
    <x v="11"/>
    <n v="1540"/>
    <x v="185"/>
    <n v="15.4"/>
    <n v="308"/>
    <d v="2019-12-31T00:00:00"/>
    <n v="272"/>
    <x v="0"/>
    <n v="0.25"/>
    <x v="1279"/>
    <x v="1321"/>
  </r>
  <r>
    <s v="CB4MJ4E4J19R1ULVAX0R"/>
    <x v="1"/>
    <x v="18"/>
    <n v="2530"/>
    <x v="12"/>
    <n v="202.39999999999998"/>
    <n v="1189.0999999999999"/>
    <d v="2019-12-31T00:00:00"/>
    <n v="321"/>
    <x v="0"/>
    <n v="0.25"/>
    <x v="2680"/>
    <x v="2784"/>
  </r>
  <r>
    <s v="4I50X8YJ384EKQYRUDEK"/>
    <x v="0"/>
    <x v="9"/>
    <n v="855"/>
    <x v="45"/>
    <n v="17.100000000000001"/>
    <n v="153.9"/>
    <d v="2019-12-31T00:00:00"/>
    <n v="227"/>
    <x v="0"/>
    <n v="0.25"/>
    <x v="2681"/>
    <x v="2785"/>
  </r>
  <r>
    <s v="JJEBYJHOJK3MS8SZMMVF"/>
    <x v="2"/>
    <x v="22"/>
    <n v="4620"/>
    <x v="0"/>
    <n v="554.4"/>
    <n v="3742.2000000000003"/>
    <d v="2019-12-31T00:00:00"/>
    <n v="261"/>
    <x v="0"/>
    <n v="0.25"/>
    <x v="2682"/>
    <x v="2786"/>
  </r>
  <r>
    <s v="FS4DG3N4FKM7SKYQOZPH"/>
    <x v="8"/>
    <x v="7"/>
    <n v="280"/>
    <x v="135"/>
    <n v="2.8000000000000003"/>
    <n v="47.599999999999994"/>
    <d v="2019-12-31T00:00:00"/>
    <n v="70"/>
    <x v="4"/>
    <n v="0.15"/>
    <x v="2683"/>
    <x v="2787"/>
  </r>
  <r>
    <s v="KN1RSH5R8QJ5A4QAYHFU"/>
    <x v="0"/>
    <x v="8"/>
    <n v="2000"/>
    <x v="94"/>
    <n v="140"/>
    <n v="540"/>
    <d v="2019-12-31T00:00:00"/>
    <n v="115"/>
    <x v="2"/>
    <n v="0.2"/>
    <x v="1051"/>
    <x v="786"/>
  </r>
  <r>
    <s v="40HFZOU8XM5YPU43LNMI"/>
    <x v="0"/>
    <x v="13"/>
    <n v="936.00000000000011"/>
    <x v="301"/>
    <n v="74.88000000000001"/>
    <n v="252.72000000000003"/>
    <d v="2019-12-31T00:00:00"/>
    <n v="18"/>
    <x v="1"/>
    <n v="8.0000000000000002E-3"/>
    <x v="2684"/>
    <x v="2788"/>
  </r>
  <r>
    <s v="6T22IG7GQHAMBGNKBTTA"/>
    <x v="6"/>
    <x v="21"/>
    <n v="4480"/>
    <x v="240"/>
    <n v="89.600000000000009"/>
    <n v="1030.4000000000001"/>
    <d v="2019-12-31T00:00:00"/>
    <n v="219"/>
    <x v="0"/>
    <n v="0.25"/>
    <x v="1993"/>
    <x v="2067"/>
  </r>
  <r>
    <s v="B3D6K9L7CTSC7X6EDG8M"/>
    <x v="6"/>
    <x v="5"/>
    <n v="2100"/>
    <x v="164"/>
    <n v="42"/>
    <n v="609"/>
    <d v="2019-12-31T00:00:00"/>
    <n v="66"/>
    <x v="4"/>
    <n v="0.15"/>
    <x v="2685"/>
    <x v="2789"/>
  </r>
  <r>
    <s v="75VBEEHIAUT7TVPPVY6L"/>
    <x v="1"/>
    <x v="10"/>
    <n v="880"/>
    <x v="350"/>
    <n v="149.60000000000002"/>
    <n v="360.79999999999995"/>
    <d v="2019-12-31T00:00:00"/>
    <n v="160"/>
    <x v="0"/>
    <n v="0.25"/>
    <x v="136"/>
    <x v="138"/>
  </r>
  <r>
    <s v="DOHA3IG6YCKOR3YIV6U4"/>
    <x v="4"/>
    <x v="16"/>
    <n v="5880"/>
    <x v="353"/>
    <n v="529.20000000000005"/>
    <n v="1705.2"/>
    <d v="2019-12-31T00:00:00"/>
    <n v="179"/>
    <x v="0"/>
    <n v="0.25"/>
    <x v="2686"/>
    <x v="2790"/>
  </r>
  <r>
    <s v="2ZZ5E2HOHI10IUGD1AV1"/>
    <x v="7"/>
    <x v="6"/>
    <n v="600"/>
    <x v="199"/>
    <n v="108"/>
    <n v="276"/>
    <d v="2019-12-31T00:00:00"/>
    <n v="105"/>
    <x v="2"/>
    <n v="0.2"/>
    <x v="2687"/>
    <x v="1465"/>
  </r>
  <r>
    <s v="BH8J2RR60RBHLAOI5PGZ"/>
    <x v="1"/>
    <x v="4"/>
    <n v="640"/>
    <x v="129"/>
    <n v="12.8"/>
    <n v="198.4"/>
    <d v="2019-12-31T00:00:00"/>
    <n v="267"/>
    <x v="0"/>
    <n v="0.25"/>
    <x v="2419"/>
    <x v="1519"/>
  </r>
  <r>
    <s v="GUJN89H5UVY2BRHRLBBQ"/>
    <x v="7"/>
    <x v="19"/>
    <n v="1755"/>
    <x v="232"/>
    <n v="210.6"/>
    <n v="877.5"/>
    <d v="2019-12-31T00:00:00"/>
    <n v="52"/>
    <x v="3"/>
    <n v="0.04"/>
    <x v="2211"/>
    <x v="2791"/>
  </r>
  <r>
    <s v="HQPJWJRVVKF2VUMOWTH9"/>
    <x v="4"/>
    <x v="18"/>
    <n v="5060"/>
    <x v="174"/>
    <n v="860.19999999999993"/>
    <n v="1315.6"/>
    <d v="2019-12-31T00:00:00"/>
    <n v="186"/>
    <x v="0"/>
    <n v="0.25"/>
    <x v="2688"/>
    <x v="2792"/>
  </r>
  <r>
    <s v="6VCF9J7QJE48YZ4T3BPQ"/>
    <x v="4"/>
    <x v="13"/>
    <n v="2280"/>
    <x v="319"/>
    <n v="433.2"/>
    <n v="980.40000000000009"/>
    <d v="2019-12-31T00:00:00"/>
    <n v="178"/>
    <x v="0"/>
    <n v="0.25"/>
    <x v="2118"/>
    <x v="2196"/>
  </r>
  <r>
    <s v="YBJZFWV2PHUHGBUD4N0K"/>
    <x v="7"/>
    <x v="13"/>
    <n v="1760"/>
    <x v="308"/>
    <n v="140.80000000000001"/>
    <n v="827.2"/>
    <d v="2019-12-31T00:00:00"/>
    <n v="276"/>
    <x v="0"/>
    <n v="0.25"/>
    <x v="785"/>
    <x v="803"/>
  </r>
  <r>
    <s v="C6BTWVIVSHRIR7KTFUMB"/>
    <x v="5"/>
    <x v="13"/>
    <n v="360"/>
    <x v="271"/>
    <n v="21.6"/>
    <n v="93.6"/>
    <d v="2019-12-31T00:00:00"/>
    <n v="300"/>
    <x v="0"/>
    <n v="0.25"/>
    <x v="76"/>
    <x v="100"/>
  </r>
  <r>
    <s v="TWARIN9FZOP55M485I1D"/>
    <x v="7"/>
    <x v="11"/>
    <n v="2432"/>
    <x v="183"/>
    <n v="145.92000000000002"/>
    <n v="948.48000000000013"/>
    <d v="2019-12-31T00:00:00"/>
    <n v="94"/>
    <x v="2"/>
    <n v="0.2"/>
    <x v="2689"/>
    <x v="2793"/>
  </r>
  <r>
    <s v="X02YP39JOTE9GIA01E78"/>
    <x v="6"/>
    <x v="11"/>
    <n v="950"/>
    <x v="216"/>
    <n v="38"/>
    <n v="256.5"/>
    <d v="2019-12-31T00:00:00"/>
    <n v="354"/>
    <x v="0"/>
    <n v="0.25"/>
    <x v="423"/>
    <x v="427"/>
  </r>
  <r>
    <s v="SS2DMLGLABLYHWV7TSJ0"/>
    <x v="5"/>
    <x v="14"/>
    <n v="4370"/>
    <x v="188"/>
    <n v="87.4"/>
    <n v="1048.8"/>
    <d v="2019-12-31T00:00:00"/>
    <n v="59"/>
    <x v="3"/>
    <n v="0.04"/>
    <x v="2690"/>
    <x v="2794"/>
  </r>
  <r>
    <s v="BVAWO4T734T4R470K2IT"/>
    <x v="8"/>
    <x v="19"/>
    <n v="1680"/>
    <x v="359"/>
    <n v="33.6"/>
    <n v="403.2"/>
    <d v="2019-12-31T00:00:00"/>
    <n v="79"/>
    <x v="4"/>
    <n v="0.15"/>
    <x v="2691"/>
    <x v="2795"/>
  </r>
  <r>
    <s v="EHTAZLES8LN7JGXRHYHM"/>
    <x v="4"/>
    <x v="2"/>
    <n v="675"/>
    <x v="319"/>
    <n v="40.5"/>
    <n v="290.25"/>
    <d v="2019-12-31T00:00:00"/>
    <n v="178"/>
    <x v="0"/>
    <n v="0.25"/>
    <x v="2692"/>
    <x v="2796"/>
  </r>
  <r>
    <s v="67RUPRO79Q17XXDHLOIE"/>
    <x v="8"/>
    <x v="15"/>
    <n v="297"/>
    <x v="35"/>
    <n v="11.879999999999999"/>
    <n v="68.31"/>
    <d v="2019-12-31T00:00:00"/>
    <n v="246"/>
    <x v="0"/>
    <n v="0.25"/>
    <x v="2693"/>
    <x v="2797"/>
  </r>
  <r>
    <s v="VI5W7OA93416K7A1G9UQ"/>
    <x v="9"/>
    <x v="14"/>
    <n v="4080"/>
    <x v="302"/>
    <n v="163.19999999999999"/>
    <n v="897.6"/>
    <d v="2019-12-31T00:00:00"/>
    <n v="301"/>
    <x v="0"/>
    <n v="0.25"/>
    <x v="554"/>
    <x v="562"/>
  </r>
  <r>
    <s v="YVM0LJJ9V9Y7ZAPMXI3D"/>
    <x v="1"/>
    <x v="5"/>
    <n v="3840"/>
    <x v="239"/>
    <n v="768"/>
    <n v="1612.8"/>
    <d v="2019-12-31T00:00:00"/>
    <n v="315"/>
    <x v="0"/>
    <n v="0.25"/>
    <x v="2581"/>
    <x v="2684"/>
  </r>
  <r>
    <s v="6L00DP3G5EOOTWMJVL4R"/>
    <x v="8"/>
    <x v="5"/>
    <n v="5890"/>
    <x v="43"/>
    <n v="589"/>
    <n v="1531.3999999999999"/>
    <d v="2019-12-31T00:00:00"/>
    <n v="162"/>
    <x v="0"/>
    <n v="0.25"/>
    <x v="2316"/>
    <x v="2409"/>
  </r>
  <r>
    <s v="7V2YKXLFJRQCNSALZ7UF"/>
    <x v="2"/>
    <x v="22"/>
    <n v="1350"/>
    <x v="234"/>
    <n v="121.5"/>
    <n v="351"/>
    <d v="2019-12-31T00:00:00"/>
    <n v="344"/>
    <x v="0"/>
    <n v="0.25"/>
    <x v="439"/>
    <x v="443"/>
  </r>
  <r>
    <s v="QVAJ6E221WZMYYQY2SSH"/>
    <x v="9"/>
    <x v="14"/>
    <n v="4960"/>
    <x v="7"/>
    <n v="99.2"/>
    <n v="1240"/>
    <d v="2019-12-31T00:00:00"/>
    <n v="268"/>
    <x v="0"/>
    <n v="0.25"/>
    <x v="1879"/>
    <x v="1953"/>
  </r>
  <r>
    <s v="MMXB53BXWEAB6GZRFEII"/>
    <x v="8"/>
    <x v="12"/>
    <n v="3840"/>
    <x v="228"/>
    <n v="230.39999999999998"/>
    <n v="1113.5999999999999"/>
    <d v="2019-12-31T00:00:00"/>
    <n v="83"/>
    <x v="4"/>
    <n v="0.15"/>
    <x v="2694"/>
    <x v="2798"/>
  </r>
  <r>
    <s v="HVRQPTKNXF2YR48D70AR"/>
    <x v="2"/>
    <x v="7"/>
    <n v="480"/>
    <x v="43"/>
    <n v="19.2"/>
    <n v="345.6"/>
    <d v="2019-12-31T00:00:00"/>
    <n v="162"/>
    <x v="0"/>
    <n v="0.25"/>
    <x v="5"/>
    <x v="5"/>
  </r>
  <r>
    <s v="5IOARIQ6ME9ZO4R6LFAQ"/>
    <x v="4"/>
    <x v="15"/>
    <n v="1485"/>
    <x v="359"/>
    <n v="297"/>
    <n v="445.5"/>
    <d v="2019-12-31T00:00:00"/>
    <n v="79"/>
    <x v="4"/>
    <n v="0.15"/>
    <x v="839"/>
    <x v="2799"/>
  </r>
  <r>
    <s v="YZ8DFCRE7D8R7CC2FYBU"/>
    <x v="7"/>
    <x v="11"/>
    <n v="900"/>
    <x v="39"/>
    <n v="144"/>
    <n v="387"/>
    <d v="2019-12-31T00:00:00"/>
    <n v="236"/>
    <x v="0"/>
    <n v="0.25"/>
    <x v="2695"/>
    <x v="2800"/>
  </r>
  <r>
    <s v="A0SY2ZG6LK00U6JGXB5Y"/>
    <x v="1"/>
    <x v="9"/>
    <n v="810"/>
    <x v="348"/>
    <n v="121.5"/>
    <n v="234.89999999999998"/>
    <d v="2019-12-31T00:00:00"/>
    <n v="211"/>
    <x v="0"/>
    <n v="0.25"/>
    <x v="2696"/>
    <x v="2801"/>
  </r>
  <r>
    <s v="E008HSE36HYWTNYFEDDA"/>
    <x v="2"/>
    <x v="9"/>
    <n v="5040"/>
    <x v="169"/>
    <n v="554.4"/>
    <n v="4284"/>
    <d v="2019-12-31T00:00:00"/>
    <n v="207"/>
    <x v="0"/>
    <n v="0.25"/>
    <x v="2697"/>
    <x v="2802"/>
  </r>
  <r>
    <s v="MS8QD5TLHN6VNV0SQL71"/>
    <x v="7"/>
    <x v="16"/>
    <n v="2160"/>
    <x v="211"/>
    <n v="280.79999999999995"/>
    <n v="972"/>
    <d v="2019-12-31T00:00:00"/>
    <n v="316"/>
    <x v="0"/>
    <n v="0.25"/>
    <x v="778"/>
    <x v="796"/>
  </r>
  <r>
    <s v="E3130JL1IYSNLS7SH4ML"/>
    <x v="2"/>
    <x v="7"/>
    <n v="1260"/>
    <x v="232"/>
    <n v="50.4"/>
    <n v="869.4"/>
    <d v="2019-12-31T00:00:00"/>
    <n v="52"/>
    <x v="3"/>
    <n v="0.04"/>
    <x v="1078"/>
    <x v="1107"/>
  </r>
  <r>
    <s v="OUS05RXNOR5947P6MCM8"/>
    <x v="9"/>
    <x v="5"/>
    <n v="160"/>
    <x v="172"/>
    <n v="4.8"/>
    <n v="30.4"/>
    <d v="2019-12-31T00:00:00"/>
    <n v="251"/>
    <x v="0"/>
    <n v="0.25"/>
    <x v="2698"/>
    <x v="2803"/>
  </r>
  <r>
    <s v="ZOE823TZ9HKGLQ993VRN"/>
    <x v="8"/>
    <x v="1"/>
    <n v="864"/>
    <x v="145"/>
    <n v="8.64"/>
    <n v="241.92000000000004"/>
    <d v="2019-12-31T00:00:00"/>
    <n v="280"/>
    <x v="0"/>
    <n v="0.25"/>
    <x v="88"/>
    <x v="89"/>
  </r>
  <r>
    <s v="U6MEHLIMUR0DXP5DS3O4"/>
    <x v="7"/>
    <x v="22"/>
    <n v="2268"/>
    <x v="238"/>
    <n v="113.4"/>
    <n v="589.68000000000006"/>
    <d v="2019-12-31T00:00:00"/>
    <n v="291"/>
    <x v="0"/>
    <n v="0.25"/>
    <x v="2699"/>
    <x v="2804"/>
  </r>
  <r>
    <s v="EALTJHFWJHUK64HRULHB"/>
    <x v="4"/>
    <x v="2"/>
    <n v="1540"/>
    <x v="76"/>
    <n v="184.8"/>
    <n v="616"/>
    <d v="2019-12-31T00:00:00"/>
    <n v="334"/>
    <x v="0"/>
    <n v="0.25"/>
    <x v="2015"/>
    <x v="2090"/>
  </r>
  <r>
    <s v="EPJ2N04VAR2JPFV0LY32"/>
    <x v="9"/>
    <x v="1"/>
    <n v="2850"/>
    <x v="211"/>
    <n v="285"/>
    <n v="541.5"/>
    <d v="2019-12-31T00:00:00"/>
    <n v="316"/>
    <x v="0"/>
    <n v="0.25"/>
    <x v="1311"/>
    <x v="2805"/>
  </r>
  <r>
    <s v="BA5SRKNLYH6TA0L1QVGB"/>
    <x v="5"/>
    <x v="12"/>
    <n v="1650"/>
    <x v="66"/>
    <n v="66"/>
    <n v="396"/>
    <d v="2019-12-31T00:00:00"/>
    <n v="63"/>
    <x v="4"/>
    <n v="0.15"/>
    <x v="1792"/>
    <x v="1862"/>
  </r>
  <r>
    <s v="8PS1GPMR9ND8N3EE9VFG"/>
    <x v="4"/>
    <x v="15"/>
    <n v="1824"/>
    <x v="14"/>
    <n v="182.39999999999998"/>
    <n v="583.68000000000006"/>
    <d v="2019-12-31T00:00:00"/>
    <n v="331"/>
    <x v="0"/>
    <n v="0.25"/>
    <x v="2700"/>
    <x v="2602"/>
  </r>
  <r>
    <s v="C9VPFFAZU2NRP2LDRAV1"/>
    <x v="6"/>
    <x v="18"/>
    <n v="380"/>
    <x v="172"/>
    <n v="26.6"/>
    <n v="83.6"/>
    <d v="2019-12-31T00:00:00"/>
    <n v="251"/>
    <x v="0"/>
    <n v="0.25"/>
    <x v="1005"/>
    <x v="1027"/>
  </r>
  <r>
    <s v="PUTKNX7NGZ0UQWFWB1AB"/>
    <x v="7"/>
    <x v="15"/>
    <n v="220"/>
    <x v="263"/>
    <n v="30.8"/>
    <n v="57.199999999999996"/>
    <d v="2019-12-31T00:00:00"/>
    <n v="360"/>
    <x v="0"/>
    <n v="0.25"/>
    <x v="1093"/>
    <x v="1121"/>
  </r>
  <r>
    <s v="EKQHY0S1ILKFFNF25SH3"/>
    <x v="4"/>
    <x v="22"/>
    <n v="1920"/>
    <x v="193"/>
    <n v="326.39999999999998"/>
    <n v="710.40000000000009"/>
    <d v="2019-12-31T00:00:00"/>
    <n v="25"/>
    <x v="1"/>
    <n v="8.0000000000000002E-3"/>
    <x v="2641"/>
    <x v="2746"/>
  </r>
  <r>
    <s v="D2MWY66GF9KP2A923OWE"/>
    <x v="8"/>
    <x v="18"/>
    <n v="360"/>
    <x v="351"/>
    <n v="32.400000000000006"/>
    <n v="108"/>
    <d v="2019-12-31T00:00:00"/>
    <n v="196"/>
    <x v="0"/>
    <n v="0.25"/>
    <x v="87"/>
    <x v="88"/>
  </r>
  <r>
    <s v="YEGFB90U69S8G0I4KZUM"/>
    <x v="9"/>
    <x v="18"/>
    <n v="2760"/>
    <x v="56"/>
    <n v="27.599999999999998"/>
    <n v="717.6"/>
    <d v="2019-12-31T00:00:00"/>
    <n v="244"/>
    <x v="0"/>
    <n v="0.25"/>
    <x v="1668"/>
    <x v="2806"/>
  </r>
  <r>
    <s v="3BZPCC5Z13LPQFN5GNX6"/>
    <x v="7"/>
    <x v="10"/>
    <n v="3740"/>
    <x v="139"/>
    <n v="37.400000000000006"/>
    <n v="1496"/>
    <d v="2019-12-31T00:00:00"/>
    <n v="332"/>
    <x v="0"/>
    <n v="0.25"/>
    <x v="1531"/>
    <x v="1582"/>
  </r>
  <r>
    <s v="80SHM9RXIP2R0U3GQYWU"/>
    <x v="3"/>
    <x v="17"/>
    <n v="2750"/>
    <x v="219"/>
    <n v="27.5"/>
    <n v="440"/>
    <d v="2019-12-31T00:00:00"/>
    <n v="252"/>
    <x v="0"/>
    <n v="0.25"/>
    <x v="565"/>
    <x v="573"/>
  </r>
  <r>
    <s v="456IPLUY3CXGYUA77Q2D"/>
    <x v="3"/>
    <x v="20"/>
    <n v="4030"/>
    <x v="176"/>
    <n v="322.40000000000003"/>
    <n v="1209"/>
    <d v="2019-12-31T00:00:00"/>
    <n v="270"/>
    <x v="0"/>
    <n v="0.25"/>
    <x v="2126"/>
    <x v="2204"/>
  </r>
  <r>
    <s v="IEJXPKKPQO0BR3ULZWOW"/>
    <x v="3"/>
    <x v="16"/>
    <n v="2860"/>
    <x v="35"/>
    <n v="85.8"/>
    <n v="514.79999999999995"/>
    <d v="2019-12-31T00:00:00"/>
    <n v="246"/>
    <x v="0"/>
    <n v="0.25"/>
    <x v="1314"/>
    <x v="2076"/>
  </r>
  <r>
    <s v="EC5B20S9I7THSMRNL00A"/>
    <x v="1"/>
    <x v="20"/>
    <n v="4840"/>
    <x v="317"/>
    <n v="774.4"/>
    <n v="1984.4"/>
    <d v="2019-12-31T00:00:00"/>
    <n v="142"/>
    <x v="0"/>
    <n v="0.25"/>
    <x v="2701"/>
    <x v="2807"/>
  </r>
  <r>
    <s v="DNW56QGL8UEH241EMMJS"/>
    <x v="8"/>
    <x v="14"/>
    <n v="2280"/>
    <x v="314"/>
    <n v="159.60000000000002"/>
    <n v="387.59999999999997"/>
    <d v="2019-12-31T00:00:00"/>
    <n v="317"/>
    <x v="0"/>
    <n v="0.25"/>
    <x v="2702"/>
    <x v="2808"/>
  </r>
  <r>
    <s v="8G6UZH2XEVNMQ1P85VAC"/>
    <x v="3"/>
    <x v="12"/>
    <n v="2000"/>
    <x v="287"/>
    <n v="160"/>
    <n v="480"/>
    <d v="2019-12-31T00:00:00"/>
    <n v="102"/>
    <x v="2"/>
    <n v="0.2"/>
    <x v="846"/>
    <x v="2093"/>
  </r>
  <r>
    <s v="ADFZPHQ9YDGIS46PB78D"/>
    <x v="9"/>
    <x v="2"/>
    <n v="5580"/>
    <x v="275"/>
    <n v="167.39999999999998"/>
    <n v="1395"/>
    <d v="2019-12-31T00:00:00"/>
    <n v="297"/>
    <x v="0"/>
    <n v="0.25"/>
    <x v="1348"/>
    <x v="1390"/>
  </r>
  <r>
    <s v="UYQUC2C5GR9FTX3QU90C"/>
    <x v="1"/>
    <x v="0"/>
    <n v="300"/>
    <x v="186"/>
    <n v="3"/>
    <n v="123"/>
    <d v="2019-12-31T00:00:00"/>
    <n v="158"/>
    <x v="0"/>
    <n v="0.25"/>
    <x v="2703"/>
    <x v="2809"/>
  </r>
  <r>
    <s v="FI64YWIIUO2YZFFO4DFE"/>
    <x v="6"/>
    <x v="22"/>
    <n v="880"/>
    <x v="44"/>
    <n v="79.2"/>
    <n v="220"/>
    <d v="2019-12-31T00:00:00"/>
    <n v="91"/>
    <x v="2"/>
    <n v="0.2"/>
    <x v="1653"/>
    <x v="2810"/>
  </r>
  <r>
    <s v="HM72Z63YHX70ZEGKQE5T"/>
    <x v="5"/>
    <x v="3"/>
    <n v="1710"/>
    <x v="0"/>
    <n v="68.400000000000006"/>
    <n v="342"/>
    <d v="2019-12-31T00:00:00"/>
    <n v="261"/>
    <x v="0"/>
    <n v="0.25"/>
    <x v="315"/>
    <x v="318"/>
  </r>
  <r>
    <s v="M36GTIN2PWKYKXWY1YPE"/>
    <x v="6"/>
    <x v="5"/>
    <n v="540"/>
    <x v="73"/>
    <n v="48.6"/>
    <n v="140.39999999999998"/>
    <d v="2019-12-31T00:00:00"/>
    <n v="259"/>
    <x v="0"/>
    <n v="0.25"/>
    <x v="1795"/>
    <x v="1866"/>
  </r>
  <r>
    <s v="DQUXZ0Z4EZ9KHVI1L5OG"/>
    <x v="3"/>
    <x v="22"/>
    <n v="320"/>
    <x v="64"/>
    <n v="6.4"/>
    <n v="64"/>
    <d v="2019-12-31T00:00:00"/>
    <n v="156"/>
    <x v="0"/>
    <n v="0.25"/>
    <x v="2018"/>
    <x v="1822"/>
  </r>
  <r>
    <s v="R0N2FGKLOFGF39CCIUHN"/>
    <x v="3"/>
    <x v="15"/>
    <n v="110"/>
    <x v="36"/>
    <n v="5.5"/>
    <n v="28.599999999999998"/>
    <d v="2019-12-31T00:00:00"/>
    <n v="85"/>
    <x v="4"/>
    <n v="0.15"/>
    <x v="2704"/>
    <x v="2811"/>
  </r>
  <r>
    <s v="BWBE32DXGT1YMLP7VKJF"/>
    <x v="2"/>
    <x v="17"/>
    <n v="2530"/>
    <x v="274"/>
    <n v="151.80000000000001"/>
    <n v="708.40000000000009"/>
    <d v="2019-12-31T00:00:00"/>
    <n v="10"/>
    <x v="1"/>
    <n v="8.0000000000000002E-3"/>
    <x v="2705"/>
    <x v="2812"/>
  </r>
  <r>
    <s v="PKT4DL6O2A7SZG4BOCE6"/>
    <x v="2"/>
    <x v="20"/>
    <n v="1960"/>
    <x v="221"/>
    <n v="313.60000000000002"/>
    <n v="999.59999999999991"/>
    <d v="2019-12-31T00:00:00"/>
    <n v="133"/>
    <x v="0"/>
    <n v="0.25"/>
    <x v="2706"/>
    <x v="2813"/>
  </r>
  <r>
    <s v="8LFGGNM4NAX8DLCI9PG7"/>
    <x v="2"/>
    <x v="1"/>
    <n v="1680"/>
    <x v="125"/>
    <n v="336"/>
    <n v="705.6"/>
    <d v="2019-12-31T00:00:00"/>
    <n v="212"/>
    <x v="0"/>
    <n v="0.25"/>
    <x v="306"/>
    <x v="309"/>
  </r>
  <r>
    <s v="EJT6N5LV6758WHZEOXYJ"/>
    <x v="2"/>
    <x v="10"/>
    <n v="2200"/>
    <x v="63"/>
    <n v="440"/>
    <n v="946"/>
    <d v="2019-12-31T00:00:00"/>
    <n v="56"/>
    <x v="3"/>
    <n v="0.04"/>
    <x v="2707"/>
    <x v="2814"/>
  </r>
  <r>
    <s v="E09JMVSTFMXZEU2L9TI1"/>
    <x v="4"/>
    <x v="9"/>
    <n v="3600"/>
    <x v="249"/>
    <n v="324"/>
    <n v="1584"/>
    <d v="2019-12-31T00:00:00"/>
    <n v="152"/>
    <x v="0"/>
    <n v="0.25"/>
    <x v="360"/>
    <x v="363"/>
  </r>
  <r>
    <s v="G2RZH4C3KSINOZIJM09T"/>
    <x v="4"/>
    <x v="6"/>
    <n v="2400"/>
    <x v="248"/>
    <n v="192"/>
    <n v="1008"/>
    <d v="2019-12-31T00:00:00"/>
    <n v="40"/>
    <x v="3"/>
    <n v="0.04"/>
    <x v="1303"/>
    <x v="1344"/>
  </r>
  <r>
    <s v="RK89HNXTF3FIBYXIK4QF"/>
    <x v="7"/>
    <x v="22"/>
    <n v="1440"/>
    <x v="361"/>
    <n v="86.4"/>
    <n v="604.79999999999995"/>
    <d v="2019-12-31T00:00:00"/>
    <n v="61"/>
    <x v="4"/>
    <n v="0.15"/>
    <x v="2708"/>
    <x v="1234"/>
  </r>
  <r>
    <s v="UUEBQUJ1MS876OHIQ0GF"/>
    <x v="8"/>
    <x v="11"/>
    <n v="1550"/>
    <x v="234"/>
    <n v="62"/>
    <n v="387.5"/>
    <d v="2019-12-31T00:00:00"/>
    <n v="344"/>
    <x v="0"/>
    <n v="0.25"/>
    <x v="2709"/>
    <x v="2815"/>
  </r>
  <r>
    <s v="5O25C1K12WJDDXPTXQSE"/>
    <x v="3"/>
    <x v="8"/>
    <n v="3520"/>
    <x v="117"/>
    <n v="246.4"/>
    <n v="1020.8"/>
    <d v="2019-12-31T00:00:00"/>
    <n v="226"/>
    <x v="0"/>
    <n v="0.25"/>
    <x v="2710"/>
    <x v="2816"/>
  </r>
  <r>
    <s v="SB7A59GZT490EO6C6DTY"/>
    <x v="4"/>
    <x v="18"/>
    <n v="3300"/>
    <x v="46"/>
    <n v="396"/>
    <n v="1155"/>
    <d v="2019-12-31T00:00:00"/>
    <n v="215"/>
    <x v="0"/>
    <n v="0.25"/>
    <x v="422"/>
    <x v="426"/>
  </r>
  <r>
    <s v="KWPTSRROS9O1IDDVV7S4"/>
    <x v="2"/>
    <x v="22"/>
    <n v="630"/>
    <x v="102"/>
    <n v="100.8"/>
    <n v="182.7"/>
    <d v="2019-12-31T00:00:00"/>
    <n v="302"/>
    <x v="0"/>
    <n v="0.25"/>
    <x v="480"/>
    <x v="484"/>
  </r>
  <r>
    <s v="8R9DY8JHRDZFS7EHGCHO"/>
    <x v="3"/>
    <x v="10"/>
    <n v="3600"/>
    <x v="3"/>
    <n v="288"/>
    <n v="864"/>
    <d v="2019-12-31T00:00:00"/>
    <n v="306"/>
    <x v="0"/>
    <n v="0.25"/>
    <x v="721"/>
    <x v="736"/>
  </r>
  <r>
    <s v="0ULYVBTHA61TXB4GGUI8"/>
    <x v="9"/>
    <x v="3"/>
    <n v="1782.0000000000002"/>
    <x v="206"/>
    <n v="89.100000000000023"/>
    <n v="409.86"/>
    <d v="2019-12-31T00:00:00"/>
    <n v="16"/>
    <x v="1"/>
    <n v="8.0000000000000002E-3"/>
    <x v="2711"/>
    <x v="2817"/>
  </r>
  <r>
    <s v="1WPLQ5YDEUAGR7WNE2XP"/>
    <x v="0"/>
    <x v="19"/>
    <n v="1890"/>
    <x v="363"/>
    <n v="151.19999999999999"/>
    <n v="548.1"/>
    <d v="2019-12-31T00:00:00"/>
    <n v="99"/>
    <x v="2"/>
    <n v="0.2"/>
    <x v="1796"/>
    <x v="2818"/>
  </r>
  <r>
    <s v="G6XLUV910IZF3ZYWD45U"/>
    <x v="2"/>
    <x v="18"/>
    <n v="3960"/>
    <x v="8"/>
    <n v="752.4"/>
    <n v="3603.6000000000004"/>
    <d v="2019-12-31T00:00:00"/>
    <n v="98"/>
    <x v="2"/>
    <n v="0.2"/>
    <x v="2712"/>
    <x v="2819"/>
  </r>
  <r>
    <s v="WBRC638S1RKI6KPRZWAP"/>
    <x v="2"/>
    <x v="4"/>
    <n v="620"/>
    <x v="23"/>
    <n v="74.400000000000006"/>
    <n v="279"/>
    <d v="2019-12-31T00:00:00"/>
    <n v="194"/>
    <x v="0"/>
    <n v="0.25"/>
    <x v="1146"/>
    <x v="1176"/>
  </r>
  <r>
    <s v="ECA1N8YR1YSUWKV68OR1"/>
    <x v="5"/>
    <x v="5"/>
    <n v="1350"/>
    <x v="252"/>
    <n v="94.5"/>
    <n v="364.5"/>
    <d v="2019-12-31T00:00:00"/>
    <n v="69"/>
    <x v="4"/>
    <n v="0.15"/>
    <x v="2713"/>
    <x v="2820"/>
  </r>
  <r>
    <s v="YQEWXF84D8V5RHYGBIV9"/>
    <x v="0"/>
    <x v="1"/>
    <n v="6000"/>
    <x v="302"/>
    <n v="60"/>
    <n v="1440"/>
    <d v="2019-12-31T00:00:00"/>
    <n v="301"/>
    <x v="0"/>
    <n v="0.25"/>
    <x v="399"/>
    <x v="403"/>
  </r>
  <r>
    <s v="ZTSO90ULQ7IN3GLW4QTQ"/>
    <x v="8"/>
    <x v="2"/>
    <n v="3520"/>
    <x v="309"/>
    <n v="211.20000000000002"/>
    <n v="915.19999999999993"/>
    <d v="2019-12-31T00:00:00"/>
    <n v="50"/>
    <x v="3"/>
    <n v="0.04"/>
    <x v="2714"/>
    <x v="2821"/>
  </r>
  <r>
    <s v="OPXP43XQX6WS7YXL8NEE"/>
    <x v="2"/>
    <x v="19"/>
    <n v="2640"/>
    <x v="131"/>
    <n v="79.2"/>
    <n v="1003.1999999999999"/>
    <d v="2019-12-31T00:00:00"/>
    <n v="146"/>
    <x v="0"/>
    <n v="0.25"/>
    <x v="1807"/>
    <x v="1878"/>
  </r>
  <r>
    <s v="M0DIO1CJ6R2IEB3VY4WX"/>
    <x v="0"/>
    <x v="13"/>
    <n v="2304"/>
    <x v="155"/>
    <n v="161.28"/>
    <n v="368.64000000000004"/>
    <d v="2019-12-31T00:00:00"/>
    <n v="274"/>
    <x v="0"/>
    <n v="0.25"/>
    <x v="900"/>
    <x v="586"/>
  </r>
  <r>
    <s v="T1MVVHOAW3EC32PJ6G1K"/>
    <x v="0"/>
    <x v="3"/>
    <n v="1360"/>
    <x v="159"/>
    <n v="136"/>
    <n v="204"/>
    <d v="2019-12-31T00:00:00"/>
    <n v="113"/>
    <x v="2"/>
    <n v="0.2"/>
    <x v="658"/>
    <x v="2645"/>
  </r>
  <r>
    <s v="QET9TNTQ9IIHOSYRNSJO"/>
    <x v="0"/>
    <x v="2"/>
    <n v="4760"/>
    <x v="54"/>
    <n v="238"/>
    <n v="999.59999999999991"/>
    <d v="2019-12-31T00:00:00"/>
    <n v="320"/>
    <x v="0"/>
    <n v="0.25"/>
    <x v="2706"/>
    <x v="2813"/>
  </r>
  <r>
    <s v="AOO6A8EBSOUCN2MSL2UU"/>
    <x v="6"/>
    <x v="3"/>
    <n v="620"/>
    <x v="1"/>
    <n v="6.2"/>
    <n v="173.6"/>
    <d v="2019-12-31T00:00:00"/>
    <n v="345"/>
    <x v="0"/>
    <n v="0.25"/>
    <x v="2715"/>
    <x v="2822"/>
  </r>
  <r>
    <s v="MKVVE9QSJNIWXGQ43IEF"/>
    <x v="4"/>
    <x v="15"/>
    <n v="896.00000000000011"/>
    <x v="350"/>
    <n v="17.920000000000002"/>
    <n v="286.72000000000003"/>
    <d v="2019-12-31T00:00:00"/>
    <n v="160"/>
    <x v="0"/>
    <n v="0.25"/>
    <x v="2396"/>
    <x v="1634"/>
  </r>
  <r>
    <s v="HUN40PBY1PPTON3SBVYN"/>
    <x v="6"/>
    <x v="1"/>
    <n v="4200"/>
    <x v="304"/>
    <n v="252"/>
    <n v="1218"/>
    <d v="2019-12-31T00:00:00"/>
    <n v="296"/>
    <x v="0"/>
    <n v="0.25"/>
    <x v="2716"/>
    <x v="2823"/>
  </r>
  <r>
    <s v="80CGQMWOHKFF65P8QEKE"/>
    <x v="7"/>
    <x v="13"/>
    <n v="4256"/>
    <x v="178"/>
    <n v="638.40000000000009"/>
    <n v="1659.8400000000001"/>
    <d v="2019-12-31T00:00:00"/>
    <n v="145"/>
    <x v="0"/>
    <n v="0.25"/>
    <x v="2717"/>
    <x v="2824"/>
  </r>
  <r>
    <s v="IXS29TMCSMFRV9UAOA3F"/>
    <x v="6"/>
    <x v="17"/>
    <n v="3000"/>
    <x v="174"/>
    <n v="150"/>
    <n v="600"/>
    <d v="2019-12-31T00:00:00"/>
    <n v="186"/>
    <x v="0"/>
    <n v="0.25"/>
    <x v="2070"/>
    <x v="2149"/>
  </r>
  <r>
    <s v="J59EIHEJKHE9OP2KEGS9"/>
    <x v="6"/>
    <x v="9"/>
    <n v="1800"/>
    <x v="89"/>
    <n v="144"/>
    <n v="468"/>
    <d v="2019-12-31T00:00:00"/>
    <n v="143"/>
    <x v="0"/>
    <n v="0.25"/>
    <x v="776"/>
    <x v="794"/>
  </r>
  <r>
    <s v="PXZNAWVY23GYJYSINQB8"/>
    <x v="8"/>
    <x v="1"/>
    <n v="6720"/>
    <x v="153"/>
    <n v="604.79999999999995"/>
    <n v="1612.8"/>
    <d v="2019-12-31T00:00:00"/>
    <n v="234"/>
    <x v="0"/>
    <n v="0.25"/>
    <x v="2581"/>
    <x v="2684"/>
  </r>
  <r>
    <s v="751I6JRQ9TA6YU79R7LI"/>
    <x v="9"/>
    <x v="20"/>
    <n v="5060"/>
    <x v="110"/>
    <n v="50.599999999999994"/>
    <n v="759"/>
    <d v="2019-12-31T00:00:00"/>
    <n v="260"/>
    <x v="0"/>
    <n v="0.25"/>
    <x v="2253"/>
    <x v="2344"/>
  </r>
  <r>
    <s v="IEXA4RA1QQH0JHSY53C4"/>
    <x v="6"/>
    <x v="10"/>
    <n v="600"/>
    <x v="125"/>
    <n v="60"/>
    <n v="144"/>
    <d v="2019-12-31T00:00:00"/>
    <n v="212"/>
    <x v="0"/>
    <n v="0.25"/>
    <x v="39"/>
    <x v="39"/>
  </r>
  <r>
    <s v="S96SL4K8WJPQ6PQ371SH"/>
    <x v="4"/>
    <x v="1"/>
    <n v="840"/>
    <x v="199"/>
    <n v="75.599999999999994"/>
    <n v="369.6"/>
    <d v="2019-12-31T00:00:00"/>
    <n v="105"/>
    <x v="2"/>
    <n v="0.2"/>
    <x v="677"/>
    <x v="1529"/>
  </r>
  <r>
    <s v="J3T6ECFBL39EDP4RHJMP"/>
    <x v="9"/>
    <x v="0"/>
    <n v="2025"/>
    <x v="257"/>
    <n v="182.25"/>
    <n v="465.75"/>
    <d v="2019-12-31T00:00:00"/>
    <n v="45"/>
    <x v="3"/>
    <n v="0.04"/>
    <x v="2718"/>
    <x v="2825"/>
  </r>
  <r>
    <s v="U7R9DS1VX2KMJ96DM6S5"/>
    <x v="4"/>
    <x v="3"/>
    <n v="3080"/>
    <x v="327"/>
    <n v="338.8"/>
    <n v="800.8"/>
    <d v="2019-12-31T00:00:00"/>
    <n v="155"/>
    <x v="0"/>
    <n v="0.25"/>
    <x v="990"/>
    <x v="1012"/>
  </r>
  <r>
    <s v="AFGCT0MCQI6SVOW1W1JD"/>
    <x v="6"/>
    <x v="6"/>
    <n v="400"/>
    <x v="198"/>
    <n v="12"/>
    <n v="84"/>
    <d v="2019-12-31T00:00:00"/>
    <n v="72"/>
    <x v="4"/>
    <n v="0.15"/>
    <x v="325"/>
    <x v="2826"/>
  </r>
  <r>
    <s v="O1PRTFYEVCUJVKRAXJSE"/>
    <x v="7"/>
    <x v="20"/>
    <n v="4704"/>
    <x v="255"/>
    <n v="235.2"/>
    <n v="1834.5600000000002"/>
    <d v="2019-12-31T00:00:00"/>
    <n v="341"/>
    <x v="0"/>
    <n v="0.25"/>
    <x v="2719"/>
    <x v="2827"/>
  </r>
  <r>
    <s v="7JEUOL9BP58SHLDRL0KO"/>
    <x v="3"/>
    <x v="16"/>
    <n v="1760"/>
    <x v="81"/>
    <n v="140.80000000000001"/>
    <n v="264"/>
    <d v="2019-12-31T00:00:00"/>
    <n v="65"/>
    <x v="4"/>
    <n v="0.15"/>
    <x v="635"/>
    <x v="647"/>
  </r>
  <r>
    <s v="U5B8044RZHRYWHHAW5UO"/>
    <x v="7"/>
    <x v="16"/>
    <n v="2430"/>
    <x v="71"/>
    <n v="97.2"/>
    <n v="972"/>
    <d v="2019-12-31T00:00:00"/>
    <n v="104"/>
    <x v="2"/>
    <n v="0.2"/>
    <x v="196"/>
    <x v="1766"/>
  </r>
  <r>
    <s v="66LRDYEIBI7QLCD2LNG5"/>
    <x v="7"/>
    <x v="7"/>
    <n v="990"/>
    <x v="230"/>
    <n v="89.1"/>
    <n v="336.59999999999997"/>
    <d v="2019-12-31T00:00:00"/>
    <n v="238"/>
    <x v="0"/>
    <n v="0.25"/>
    <x v="935"/>
    <x v="518"/>
  </r>
  <r>
    <s v="QNGTL4VGOVP0VOZQHN6P"/>
    <x v="5"/>
    <x v="16"/>
    <n v="3740"/>
    <x v="349"/>
    <n v="261.8"/>
    <n v="860.19999999999993"/>
    <d v="2019-12-31T00:00:00"/>
    <n v="195"/>
    <x v="0"/>
    <n v="0.25"/>
    <x v="1822"/>
    <x v="1894"/>
  </r>
  <r>
    <s v="NZK8B438AHEIIGJ5XSUI"/>
    <x v="3"/>
    <x v="15"/>
    <n v="2223"/>
    <x v="294"/>
    <n v="66.69"/>
    <n v="422.36999999999995"/>
    <d v="2019-12-31T00:00:00"/>
    <n v="304"/>
    <x v="0"/>
    <n v="0.25"/>
    <x v="2720"/>
    <x v="2828"/>
  </r>
  <r>
    <s v="NNIPPOEB40AFB2OWL9ZS"/>
    <x v="9"/>
    <x v="4"/>
    <n v="1400"/>
    <x v="72"/>
    <n v="70"/>
    <n v="252"/>
    <d v="2019-12-31T00:00:00"/>
    <n v="221"/>
    <x v="0"/>
    <n v="0.25"/>
    <x v="454"/>
    <x v="458"/>
  </r>
  <r>
    <s v="EDBHD8FLJUC760B1ILFO"/>
    <x v="5"/>
    <x v="10"/>
    <n v="1870"/>
    <x v="292"/>
    <n v="130.9"/>
    <n v="467.5"/>
    <d v="2019-12-31T00:00:00"/>
    <n v="118"/>
    <x v="2"/>
    <n v="0.2"/>
    <x v="1655"/>
    <x v="1710"/>
  </r>
  <r>
    <s v="6G426DU8CIUQT9967CGZ"/>
    <x v="3"/>
    <x v="0"/>
    <n v="1960"/>
    <x v="41"/>
    <n v="117.6"/>
    <n v="392"/>
    <d v="2019-12-31T00:00:00"/>
    <n v="191"/>
    <x v="0"/>
    <n v="0.25"/>
    <x v="2721"/>
    <x v="2829"/>
  </r>
  <r>
    <s v="K5X842DU2NK3A7X7E6UL"/>
    <x v="1"/>
    <x v="6"/>
    <n v="6720"/>
    <x v="131"/>
    <n v="873.6"/>
    <n v="2553.6000000000004"/>
    <d v="2019-12-31T00:00:00"/>
    <n v="146"/>
    <x v="0"/>
    <n v="0.25"/>
    <x v="2722"/>
    <x v="2830"/>
  </r>
  <r>
    <s v="6CIGCQ1UA9ZP7LB6U1AH"/>
    <x v="8"/>
    <x v="9"/>
    <n v="1672.0000000000002"/>
    <x v="18"/>
    <n v="83.600000000000009"/>
    <n v="401.28"/>
    <d v="2019-12-31T00:00:00"/>
    <n v="46"/>
    <x v="3"/>
    <n v="0.04"/>
    <x v="2723"/>
    <x v="2831"/>
  </r>
  <r>
    <s v="AUANJ1CZS5LEDDTFRSBB"/>
    <x v="9"/>
    <x v="6"/>
    <n v="440"/>
    <x v="221"/>
    <n v="39.6"/>
    <n v="127.6"/>
    <d v="2019-12-31T00:00:00"/>
    <n v="133"/>
    <x v="0"/>
    <n v="0.25"/>
    <x v="2724"/>
    <x v="2832"/>
  </r>
  <r>
    <s v="RELD3ML0K5K3YWH8TTPO"/>
    <x v="8"/>
    <x v="21"/>
    <n v="240"/>
    <x v="352"/>
    <n v="16.8"/>
    <n v="40.799999999999997"/>
    <d v="2019-12-31T00:00:00"/>
    <n v="288"/>
    <x v="0"/>
    <n v="0.25"/>
    <x v="1708"/>
    <x v="1769"/>
  </r>
  <r>
    <s v="H3DBT7HQ39Y5EIGO9FEQ"/>
    <x v="9"/>
    <x v="11"/>
    <n v="240"/>
    <x v="221"/>
    <n v="12"/>
    <n v="43.2"/>
    <d v="2019-12-31T00:00:00"/>
    <n v="133"/>
    <x v="0"/>
    <n v="0.25"/>
    <x v="261"/>
    <x v="263"/>
  </r>
  <r>
    <s v="801AEHC7XYMM49A71AF4"/>
    <x v="8"/>
    <x v="10"/>
    <n v="1200"/>
    <x v="149"/>
    <n v="108"/>
    <n v="324"/>
    <d v="2019-12-31T00:00:00"/>
    <n v="343"/>
    <x v="0"/>
    <n v="0.25"/>
    <x v="533"/>
    <x v="541"/>
  </r>
  <r>
    <s v="GVLXKE0JKEAYW93B1EQ5"/>
    <x v="7"/>
    <x v="17"/>
    <n v="3080"/>
    <x v="75"/>
    <n v="431.2"/>
    <n v="1355.2"/>
    <d v="2019-12-31T00:00:00"/>
    <n v="356"/>
    <x v="0"/>
    <n v="0.25"/>
    <x v="1752"/>
    <x v="1819"/>
  </r>
  <r>
    <s v="6BCJ986H75ZMOS4GCU3B"/>
    <x v="6"/>
    <x v="18"/>
    <n v="1440"/>
    <x v="271"/>
    <n v="72"/>
    <n v="345.6"/>
    <d v="2019-12-31T00:00:00"/>
    <n v="300"/>
    <x v="0"/>
    <n v="0.25"/>
    <x v="5"/>
    <x v="5"/>
  </r>
  <r>
    <s v="DJCO806V0VOZS9K9EA5U"/>
    <x v="6"/>
    <x v="14"/>
    <n v="1980"/>
    <x v="276"/>
    <n v="178.2"/>
    <n v="475.20000000000005"/>
    <d v="2019-12-31T00:00:00"/>
    <n v="358"/>
    <x v="0"/>
    <n v="0.25"/>
    <x v="720"/>
    <x v="734"/>
  </r>
  <r>
    <s v="C8AB7GYVOJNUTTRZU17Z"/>
    <x v="2"/>
    <x v="1"/>
    <n v="440"/>
    <x v="266"/>
    <n v="26.400000000000002"/>
    <n v="303.60000000000002"/>
    <d v="2019-12-31T00:00:00"/>
    <n v="292"/>
    <x v="0"/>
    <n v="0.25"/>
    <x v="329"/>
    <x v="332"/>
  </r>
  <r>
    <s v="79BNVIK7YKXGN0B1C0K7"/>
    <x v="9"/>
    <x v="3"/>
    <n v="1953"/>
    <x v="293"/>
    <n v="195.3"/>
    <n v="312.48"/>
    <d v="2019-12-31T00:00:00"/>
    <n v="27"/>
    <x v="1"/>
    <n v="8.0000000000000002E-3"/>
    <x v="2725"/>
    <x v="2833"/>
  </r>
  <r>
    <s v="CB14ZGT9K9XVF5ZZOCYE"/>
    <x v="3"/>
    <x v="11"/>
    <n v="3520"/>
    <x v="26"/>
    <n v="140.80000000000001"/>
    <n v="1056"/>
    <d v="2019-12-31T00:00:00"/>
    <n v="2"/>
    <x v="1"/>
    <n v="8.0000000000000002E-3"/>
    <x v="609"/>
    <x v="2834"/>
  </r>
  <r>
    <s v="QZPE5SGYH0NRLUX9IW1Q"/>
    <x v="5"/>
    <x v="3"/>
    <n v="600"/>
    <x v="70"/>
    <n v="12"/>
    <n v="120"/>
    <d v="2019-12-31T00:00:00"/>
    <n v="82"/>
    <x v="4"/>
    <n v="0.15"/>
    <x v="1082"/>
    <x v="1232"/>
  </r>
  <r>
    <s v="DB0K7VB2OOLTBMCCQTOD"/>
    <x v="5"/>
    <x v="19"/>
    <n v="540"/>
    <x v="165"/>
    <n v="21.6"/>
    <n v="118.80000000000001"/>
    <d v="2019-12-31T00:00:00"/>
    <n v="183"/>
    <x v="0"/>
    <n v="0.25"/>
    <x v="139"/>
    <x v="141"/>
  </r>
  <r>
    <s v="2894UA1P6GWOQCOPTYW4"/>
    <x v="4"/>
    <x v="18"/>
    <n v="810"/>
    <x v="174"/>
    <n v="24.3"/>
    <n v="226.8"/>
    <d v="2019-12-31T00:00:00"/>
    <n v="186"/>
    <x v="0"/>
    <n v="0.25"/>
    <x v="702"/>
    <x v="715"/>
  </r>
  <r>
    <s v="TC1YA8LWR2CDMB2QFDLA"/>
    <x v="4"/>
    <x v="20"/>
    <n v="180"/>
    <x v="30"/>
    <n v="34.200000000000003"/>
    <n v="82.8"/>
    <d v="2019-12-31T00:00:00"/>
    <n v="220"/>
    <x v="0"/>
    <n v="0.25"/>
    <x v="2726"/>
    <x v="2835"/>
  </r>
  <r>
    <s v="I8P4K9NNXUS8F9W86K1G"/>
    <x v="9"/>
    <x v="10"/>
    <n v="1330"/>
    <x v="241"/>
    <n v="106.4"/>
    <n v="305.89999999999998"/>
    <d v="2019-12-31T00:00:00"/>
    <n v="282"/>
    <x v="0"/>
    <n v="0.25"/>
    <x v="2727"/>
    <x v="2836"/>
  </r>
  <r>
    <s v="EDJA30LZDLBTIB3CTPZX"/>
    <x v="1"/>
    <x v="6"/>
    <n v="2090"/>
    <x v="260"/>
    <n v="271.70000000000005"/>
    <n v="815.1"/>
    <d v="2019-12-31T00:00:00"/>
    <n v="58"/>
    <x v="3"/>
    <n v="0.04"/>
    <x v="2728"/>
    <x v="2837"/>
  </r>
  <r>
    <s v="U7K4626H9TJUJ3V5UG81"/>
    <x v="3"/>
    <x v="21"/>
    <n v="3300"/>
    <x v="223"/>
    <n v="198"/>
    <n v="660"/>
    <d v="2019-12-31T00:00:00"/>
    <n v="173"/>
    <x v="0"/>
    <n v="0.25"/>
    <x v="155"/>
    <x v="157"/>
  </r>
  <r>
    <s v="J9HEXXSVDU2IJJ5Z5WYF"/>
    <x v="6"/>
    <x v="9"/>
    <n v="7440"/>
    <x v="336"/>
    <n v="223.2"/>
    <n v="2157.6"/>
    <d v="2019-12-31T00:00:00"/>
    <n v="349"/>
    <x v="0"/>
    <n v="0.25"/>
    <x v="2729"/>
    <x v="2838"/>
  </r>
  <r>
    <s v="4SRZY787Y8QVLBY3P94D"/>
    <x v="1"/>
    <x v="17"/>
    <n v="792"/>
    <x v="13"/>
    <n v="142.56000000000003"/>
    <n v="221.76"/>
    <d v="2019-12-31T00:00:00"/>
    <n v="204"/>
    <x v="0"/>
    <n v="0.25"/>
    <x v="2658"/>
    <x v="2839"/>
  </r>
  <r>
    <s v="VYHB0JP6OJAM7EHQFYPJ"/>
    <x v="8"/>
    <x v="17"/>
    <n v="2835"/>
    <x v="219"/>
    <n v="283.5"/>
    <n v="567"/>
    <d v="2019-12-31T00:00:00"/>
    <n v="252"/>
    <x v="0"/>
    <n v="0.25"/>
    <x v="869"/>
    <x v="890"/>
  </r>
  <r>
    <s v="EMCMX87VFNT1U9T9NYNJ"/>
    <x v="5"/>
    <x v="18"/>
    <n v="3610"/>
    <x v="243"/>
    <n v="252.7"/>
    <n v="1083"/>
    <d v="2019-12-31T00:00:00"/>
    <n v="51"/>
    <x v="3"/>
    <n v="0.04"/>
    <x v="2730"/>
    <x v="2840"/>
  </r>
  <r>
    <s v="AOG9EXGDABFUXGC5P3BI"/>
    <x v="1"/>
    <x v="2"/>
    <n v="2480"/>
    <x v="31"/>
    <n v="396.8"/>
    <n v="1190.4000000000001"/>
    <d v="2019-12-31T00:00:00"/>
    <n v="161"/>
    <x v="0"/>
    <n v="0.25"/>
    <x v="2731"/>
    <x v="2841"/>
  </r>
  <r>
    <s v="8WGKC4NGRZ10N4XWDIAQ"/>
    <x v="8"/>
    <x v="7"/>
    <n v="4030"/>
    <x v="319"/>
    <n v="403"/>
    <n v="1088.0999999999999"/>
    <d v="2019-12-31T00:00:00"/>
    <n v="178"/>
    <x v="0"/>
    <n v="0.25"/>
    <x v="911"/>
    <x v="933"/>
  </r>
  <r>
    <s v="5BE7XSH4YVC0Q1RZP2ST"/>
    <x v="5"/>
    <x v="14"/>
    <n v="1056"/>
    <x v="254"/>
    <n v="31.68"/>
    <n v="168.96"/>
    <d v="2019-12-31T00:00:00"/>
    <n v="137"/>
    <x v="0"/>
    <n v="0.25"/>
    <x v="2732"/>
    <x v="416"/>
  </r>
  <r>
    <s v="IBDU9CE8BK1RS3L2CFB6"/>
    <x v="7"/>
    <x v="15"/>
    <n v="2240"/>
    <x v="185"/>
    <n v="112"/>
    <n v="851.2"/>
    <d v="2019-12-31T00:00:00"/>
    <n v="272"/>
    <x v="0"/>
    <n v="0.25"/>
    <x v="2733"/>
    <x v="2842"/>
  </r>
  <r>
    <s v="T4PZX35WOGHXKM00DNG2"/>
    <x v="3"/>
    <x v="21"/>
    <n v="1760"/>
    <x v="76"/>
    <n v="123.2"/>
    <n v="440"/>
    <d v="2019-12-31T00:00:00"/>
    <n v="334"/>
    <x v="0"/>
    <n v="0.25"/>
    <x v="565"/>
    <x v="573"/>
  </r>
  <r>
    <s v="MAB8XX6XCNGMLP6OUC88"/>
    <x v="9"/>
    <x v="5"/>
    <n v="1680"/>
    <x v="272"/>
    <n v="33.6"/>
    <n v="268.8"/>
    <d v="2019-12-31T00:00:00"/>
    <n v="23"/>
    <x v="1"/>
    <n v="8.0000000000000002E-3"/>
    <x v="1536"/>
    <x v="1587"/>
  </r>
  <r>
    <s v="N3JU7HK1ZSV3F6UEQ06Z"/>
    <x v="4"/>
    <x v="1"/>
    <n v="1600"/>
    <x v="317"/>
    <n v="240"/>
    <n v="448"/>
    <d v="2019-12-31T00:00:00"/>
    <n v="142"/>
    <x v="0"/>
    <n v="0.25"/>
    <x v="616"/>
    <x v="628"/>
  </r>
  <r>
    <s v="CT0AZWTCIA7UJZ6REQFL"/>
    <x v="1"/>
    <x v="3"/>
    <n v="3720"/>
    <x v="259"/>
    <n v="744"/>
    <n v="1488"/>
    <d v="2019-12-31T00:00:00"/>
    <n v="328"/>
    <x v="0"/>
    <n v="0.25"/>
    <x v="1665"/>
    <x v="1721"/>
  </r>
  <r>
    <s v="CVLJ5IC93C29CBAIJ8KR"/>
    <x v="7"/>
    <x v="22"/>
    <n v="3720"/>
    <x v="217"/>
    <n v="706.80000000000007"/>
    <n v="1488"/>
    <d v="2019-12-31T00:00:00"/>
    <n v="333"/>
    <x v="0"/>
    <n v="0.25"/>
    <x v="1665"/>
    <x v="1721"/>
  </r>
  <r>
    <s v="HHN9W7NMC9QD4ZYFRTEG"/>
    <x v="0"/>
    <x v="10"/>
    <n v="220"/>
    <x v="194"/>
    <n v="13.200000000000001"/>
    <n v="52.800000000000004"/>
    <d v="2019-12-31T00:00:00"/>
    <n v="37"/>
    <x v="3"/>
    <n v="0.04"/>
    <x v="1783"/>
    <x v="2843"/>
  </r>
  <r>
    <s v="EY5K7OW8UHVU6VDXA9BP"/>
    <x v="2"/>
    <x v="6"/>
    <n v="3800"/>
    <x v="85"/>
    <n v="342"/>
    <n v="1976"/>
    <d v="2019-12-31T00:00:00"/>
    <n v="117"/>
    <x v="2"/>
    <n v="0.2"/>
    <x v="2734"/>
    <x v="2844"/>
  </r>
  <r>
    <s v="R2BW8BC3SF6AM2IIOOJQ"/>
    <x v="8"/>
    <x v="20"/>
    <n v="1920"/>
    <x v="361"/>
    <n v="57.599999999999994"/>
    <n v="288"/>
    <d v="2019-12-31T00:00:00"/>
    <n v="61"/>
    <x v="4"/>
    <n v="0.15"/>
    <x v="2735"/>
    <x v="1934"/>
  </r>
  <r>
    <s v="ISVJX4KHGJ3RFNWTNZDK"/>
    <x v="3"/>
    <x v="7"/>
    <n v="440"/>
    <x v="254"/>
    <n v="39.6"/>
    <n v="127.6"/>
    <d v="2019-12-31T00:00:00"/>
    <n v="137"/>
    <x v="0"/>
    <n v="0.25"/>
    <x v="2724"/>
    <x v="2832"/>
  </r>
  <r>
    <s v="12OJKSVFLKRZ99AGDA6R"/>
    <x v="5"/>
    <x v="1"/>
    <n v="1800"/>
    <x v="135"/>
    <n v="180"/>
    <n v="540"/>
    <d v="2019-12-31T00:00:00"/>
    <n v="70"/>
    <x v="4"/>
    <n v="0.15"/>
    <x v="533"/>
    <x v="894"/>
  </r>
  <r>
    <s v="CV2J6FMO1P668GP6ZDBO"/>
    <x v="7"/>
    <x v="16"/>
    <n v="4750"/>
    <x v="75"/>
    <n v="522.5"/>
    <n v="2327.5"/>
    <d v="2019-12-31T00:00:00"/>
    <n v="356"/>
    <x v="0"/>
    <n v="0.25"/>
    <x v="2736"/>
    <x v="2845"/>
  </r>
  <r>
    <s v="VZBS6DMCAP6SJP7LZED9"/>
    <x v="1"/>
    <x v="22"/>
    <n v="2420"/>
    <x v="217"/>
    <n v="72.599999999999994"/>
    <n v="895.40000000000009"/>
    <d v="2019-12-31T00:00:00"/>
    <n v="333"/>
    <x v="0"/>
    <n v="0.25"/>
    <x v="880"/>
    <x v="904"/>
  </r>
  <r>
    <s v="KVLS0TK9EWU2KGWRRZ1Z"/>
    <x v="8"/>
    <x v="4"/>
    <n v="1100"/>
    <x v="111"/>
    <n v="110"/>
    <n v="297"/>
    <d v="2019-12-31T00:00:00"/>
    <n v="205"/>
    <x v="0"/>
    <n v="0.25"/>
    <x v="283"/>
    <x v="285"/>
  </r>
  <r>
    <s v="R0ZDOQIKZZYFAA4QZ6K1"/>
    <x v="2"/>
    <x v="9"/>
    <n v="1950"/>
    <x v="235"/>
    <n v="78"/>
    <n v="1111.5"/>
    <d v="2019-12-31T00:00:00"/>
    <n v="222"/>
    <x v="0"/>
    <n v="0.25"/>
    <x v="2265"/>
    <x v="2356"/>
  </r>
  <r>
    <s v="WSCPY8BU8EC9FTULFB22"/>
    <x v="6"/>
    <x v="0"/>
    <n v="1430"/>
    <x v="2"/>
    <n v="85.8"/>
    <n v="214.5"/>
    <d v="2019-12-31T00:00:00"/>
    <n v="22"/>
    <x v="1"/>
    <n v="8.0000000000000002E-3"/>
    <x v="2737"/>
    <x v="2846"/>
  </r>
  <r>
    <s v="EXWN95S0STGY8U8NNPI7"/>
    <x v="5"/>
    <x v="17"/>
    <n v="880"/>
    <x v="284"/>
    <n v="8.8000000000000007"/>
    <n v="237.60000000000002"/>
    <d v="2019-12-31T00:00:00"/>
    <n v="286"/>
    <x v="0"/>
    <n v="0.25"/>
    <x v="1018"/>
    <x v="1041"/>
  </r>
  <r>
    <s v="QKL6VH95KUIZEHUF2P2I"/>
    <x v="6"/>
    <x v="2"/>
    <n v="1430"/>
    <x v="187"/>
    <n v="85.8"/>
    <n v="343.2"/>
    <d v="2019-12-31T00:00:00"/>
    <n v="310"/>
    <x v="0"/>
    <n v="0.25"/>
    <x v="173"/>
    <x v="175"/>
  </r>
  <r>
    <s v="GLVB6YLXRLJUYNCAGEOI"/>
    <x v="7"/>
    <x v="14"/>
    <n v="840"/>
    <x v="203"/>
    <n v="142.79999999999998"/>
    <n v="394.79999999999995"/>
    <d v="2019-12-31T00:00:00"/>
    <n v="200"/>
    <x v="0"/>
    <n v="0.25"/>
    <x v="2738"/>
    <x v="2847"/>
  </r>
  <r>
    <s v="7YYYUDD7L0FOWAZQVPJN"/>
    <x v="2"/>
    <x v="10"/>
    <n v="1800"/>
    <x v="350"/>
    <n v="396"/>
    <n v="1350"/>
    <d v="2019-12-31T00:00:00"/>
    <n v="160"/>
    <x v="0"/>
    <n v="0.25"/>
    <x v="2739"/>
    <x v="2848"/>
  </r>
  <r>
    <s v="S8Y4FUH4MBE0X8MXCCL8"/>
    <x v="3"/>
    <x v="18"/>
    <n v="4480"/>
    <x v="318"/>
    <n v="44.800000000000004"/>
    <n v="896"/>
    <d v="2019-12-31T00:00:00"/>
    <n v="232"/>
    <x v="0"/>
    <n v="0.25"/>
    <x v="1611"/>
    <x v="976"/>
  </r>
  <r>
    <s v="5K461CDKLP4UOFPZTEJV"/>
    <x v="5"/>
    <x v="10"/>
    <n v="216"/>
    <x v="317"/>
    <n v="21.6"/>
    <n v="36.720000000000006"/>
    <d v="2019-12-31T00:00:00"/>
    <n v="142"/>
    <x v="0"/>
    <n v="0.25"/>
    <x v="2740"/>
    <x v="2849"/>
  </r>
  <r>
    <s v="ZP0OY1DSICYFHMNUYDH4"/>
    <x v="4"/>
    <x v="6"/>
    <n v="1980"/>
    <x v="117"/>
    <n v="178.2"/>
    <n v="891"/>
    <d v="2019-12-31T00:00:00"/>
    <n v="226"/>
    <x v="0"/>
    <n v="0.25"/>
    <x v="1907"/>
    <x v="1981"/>
  </r>
  <r>
    <s v="1MA59TWXJX1CM6V3I3B0"/>
    <x v="3"/>
    <x v="5"/>
    <n v="1760"/>
    <x v="107"/>
    <n v="88"/>
    <n v="422.40000000000003"/>
    <d v="2019-12-31T00:00:00"/>
    <n v="32"/>
    <x v="3"/>
    <n v="0.04"/>
    <x v="2741"/>
    <x v="2850"/>
  </r>
  <r>
    <s v="2C5F7S25V01QIY3QIP8G"/>
    <x v="9"/>
    <x v="19"/>
    <n v="2090"/>
    <x v="287"/>
    <n v="83.6"/>
    <n v="376.2"/>
    <d v="2019-12-31T00:00:00"/>
    <n v="102"/>
    <x v="2"/>
    <n v="0.2"/>
    <x v="2531"/>
    <x v="2851"/>
  </r>
  <r>
    <s v="ZFW3UGSQFA64SY94Q11U"/>
    <x v="0"/>
    <x v="3"/>
    <n v="2200"/>
    <x v="27"/>
    <n v="66"/>
    <n v="352"/>
    <d v="2019-12-31T00:00:00"/>
    <n v="120"/>
    <x v="2"/>
    <n v="0.2"/>
    <x v="1321"/>
    <x v="2852"/>
  </r>
  <r>
    <s v="NX0L38RCZD2JX2X9CDC9"/>
    <x v="7"/>
    <x v="7"/>
    <n v="810"/>
    <x v="171"/>
    <n v="64.800000000000011"/>
    <n v="380.7"/>
    <d v="2019-12-31T00:00:00"/>
    <n v="92"/>
    <x v="2"/>
    <n v="0.2"/>
    <x v="945"/>
    <x v="967"/>
  </r>
  <r>
    <s v="FPVMQZTMSN7M2BHWHQ71"/>
    <x v="5"/>
    <x v="5"/>
    <n v="1620"/>
    <x v="172"/>
    <n v="129.60000000000002"/>
    <n v="388.8"/>
    <d v="2019-12-31T00:00:00"/>
    <n v="251"/>
    <x v="0"/>
    <n v="0.25"/>
    <x v="344"/>
    <x v="347"/>
  </r>
  <r>
    <s v="FX3LUVCUDOPKD874ZD9X"/>
    <x v="2"/>
    <x v="5"/>
    <n v="330"/>
    <x v="26"/>
    <n v="13.200000000000001"/>
    <n v="178.2"/>
    <d v="2019-12-31T00:00:00"/>
    <n v="2"/>
    <x v="1"/>
    <n v="8.0000000000000002E-3"/>
    <x v="2742"/>
    <x v="2853"/>
  </r>
  <r>
    <s v="7QVWVRFCUM480ZSS0W3H"/>
    <x v="3"/>
    <x v="21"/>
    <n v="570"/>
    <x v="253"/>
    <n v="57"/>
    <n v="125.39999999999999"/>
    <d v="2019-12-31T00:00:00"/>
    <n v="129"/>
    <x v="0"/>
    <n v="0.25"/>
    <x v="816"/>
    <x v="835"/>
  </r>
  <r>
    <s v="EYI1O2ASIDY3O878OZ4X"/>
    <x v="5"/>
    <x v="17"/>
    <n v="1360"/>
    <x v="352"/>
    <n v="136"/>
    <n v="244.8"/>
    <d v="2019-12-31T00:00:00"/>
    <n v="288"/>
    <x v="0"/>
    <n v="0.25"/>
    <x v="1860"/>
    <x v="2854"/>
  </r>
  <r>
    <s v="J1KCD8FCYH5GXSRDV7O5"/>
    <x v="9"/>
    <x v="2"/>
    <n v="4840"/>
    <x v="151"/>
    <n v="145.19999999999999"/>
    <n v="822.8"/>
    <d v="2019-12-31T00:00:00"/>
    <n v="255"/>
    <x v="0"/>
    <n v="0.25"/>
    <x v="2345"/>
    <x v="2439"/>
  </r>
  <r>
    <s v="C964BRLKCWZJ9VWXOAUV"/>
    <x v="9"/>
    <x v="2"/>
    <n v="2470"/>
    <x v="89"/>
    <n v="222.3"/>
    <n v="592.79999999999995"/>
    <d v="2019-12-31T00:00:00"/>
    <n v="143"/>
    <x v="0"/>
    <n v="0.25"/>
    <x v="206"/>
    <x v="208"/>
  </r>
  <r>
    <s v="JWSMQFFUTSFSX6SD71HT"/>
    <x v="1"/>
    <x v="11"/>
    <n v="2520"/>
    <x v="85"/>
    <n v="327.59999999999997"/>
    <n v="882"/>
    <d v="2019-12-31T00:00:00"/>
    <n v="117"/>
    <x v="2"/>
    <n v="0.2"/>
    <x v="306"/>
    <x v="1418"/>
  </r>
  <r>
    <s v="MK6XNXUF6WUA4SDEHLB5"/>
    <x v="9"/>
    <x v="19"/>
    <n v="1680"/>
    <x v="99"/>
    <n v="134.4"/>
    <n v="302.39999999999998"/>
    <d v="2019-12-31T00:00:00"/>
    <n v="192"/>
    <x v="0"/>
    <n v="0.25"/>
    <x v="917"/>
    <x v="939"/>
  </r>
  <r>
    <s v="I4JQCO4JG8C1OXBLP2IL"/>
    <x v="3"/>
    <x v="6"/>
    <n v="1120"/>
    <x v="54"/>
    <n v="67.2"/>
    <n v="324.79999999999995"/>
    <d v="2019-12-31T00:00:00"/>
    <n v="320"/>
    <x v="0"/>
    <n v="0.25"/>
    <x v="2743"/>
    <x v="2855"/>
  </r>
  <r>
    <s v="MVLITEEZQG5O23FN6B8P"/>
    <x v="1"/>
    <x v="21"/>
    <n v="1100"/>
    <x v="274"/>
    <n v="220"/>
    <n v="429"/>
    <d v="2019-12-31T00:00:00"/>
    <n v="10"/>
    <x v="1"/>
    <n v="8.0000000000000002E-3"/>
    <x v="2744"/>
    <x v="2856"/>
  </r>
  <r>
    <s v="PNH8FV1SSITJ9W8X8JAP"/>
    <x v="0"/>
    <x v="3"/>
    <n v="2070"/>
    <x v="173"/>
    <n v="207"/>
    <n v="434.7"/>
    <d v="2019-12-31T00:00:00"/>
    <n v="97"/>
    <x v="2"/>
    <n v="0.2"/>
    <x v="636"/>
    <x v="648"/>
  </r>
  <r>
    <s v="QR7CLTWYJRAVJW749DJD"/>
    <x v="5"/>
    <x v="20"/>
    <n v="2850"/>
    <x v="26"/>
    <n v="228"/>
    <n v="484.5"/>
    <d v="2019-12-31T00:00:00"/>
    <n v="2"/>
    <x v="1"/>
    <n v="8.0000000000000002E-3"/>
    <x v="2745"/>
    <x v="2857"/>
  </r>
  <r>
    <s v="XYB4T76PYSX0CYV9VU15"/>
    <x v="8"/>
    <x v="4"/>
    <n v="4620"/>
    <x v="345"/>
    <n v="138.6"/>
    <n v="1247.3999999999999"/>
    <d v="2019-12-31T00:00:00"/>
    <n v="54"/>
    <x v="3"/>
    <n v="0.04"/>
    <x v="2746"/>
    <x v="2858"/>
  </r>
  <r>
    <s v="8QJOQZ1TY5RCCTTV8SMP"/>
    <x v="0"/>
    <x v="2"/>
    <n v="3520"/>
    <x v="278"/>
    <n v="246.4"/>
    <n v="844.80000000000007"/>
    <d v="2019-12-31T00:00:00"/>
    <n v="324"/>
    <x v="0"/>
    <n v="0.25"/>
    <x v="1580"/>
    <x v="1632"/>
  </r>
  <r>
    <s v="LZCV7YBUDIH8DO7SG275"/>
    <x v="3"/>
    <x v="8"/>
    <n v="1900"/>
    <x v="109"/>
    <n v="57"/>
    <n v="304"/>
    <d v="2019-12-31T00:00:00"/>
    <n v="283"/>
    <x v="0"/>
    <n v="0.25"/>
    <x v="923"/>
    <x v="946"/>
  </r>
  <r>
    <s v="ZM6OZ52EN2FFKNR6TJ1P"/>
    <x v="3"/>
    <x v="21"/>
    <n v="3040"/>
    <x v="263"/>
    <n v="243.2"/>
    <n v="699.2"/>
    <d v="2019-12-31T00:00:00"/>
    <n v="360"/>
    <x v="0"/>
    <n v="0.25"/>
    <x v="2410"/>
    <x v="2503"/>
  </r>
  <r>
    <s v="KM94Y4L2SPEJDLC667S9"/>
    <x v="3"/>
    <x v="6"/>
    <n v="576"/>
    <x v="27"/>
    <n v="11.520000000000001"/>
    <n v="120.96000000000002"/>
    <d v="2019-12-31T00:00:00"/>
    <n v="120"/>
    <x v="2"/>
    <n v="0.2"/>
    <x v="2747"/>
    <x v="2859"/>
  </r>
  <r>
    <s v="QG2ST1GMMJ6GXEZWK01H"/>
    <x v="6"/>
    <x v="1"/>
    <n v="2860"/>
    <x v="27"/>
    <n v="171.6"/>
    <n v="772.2"/>
    <d v="2019-12-31T00:00:00"/>
    <n v="120"/>
    <x v="2"/>
    <n v="0.2"/>
    <x v="2748"/>
    <x v="2860"/>
  </r>
  <r>
    <s v="UC1V72E0MB8GIU67B535"/>
    <x v="4"/>
    <x v="16"/>
    <n v="1536.0000000000002"/>
    <x v="33"/>
    <n v="168.96000000000004"/>
    <n v="491.5200000000001"/>
    <d v="2019-12-31T00:00:00"/>
    <n v="242"/>
    <x v="0"/>
    <n v="0.25"/>
    <x v="2749"/>
    <x v="2861"/>
  </r>
  <r>
    <s v="5673F6D9M6QS4V40WLY1"/>
    <x v="6"/>
    <x v="0"/>
    <n v="1760"/>
    <x v="104"/>
    <n v="35.200000000000003"/>
    <n v="334.4"/>
    <d v="2019-12-31T00:00:00"/>
    <n v="340"/>
    <x v="0"/>
    <n v="0.25"/>
    <x v="885"/>
    <x v="909"/>
  </r>
  <r>
    <s v="07X0FKTO8VYCUP5TSRV1"/>
    <x v="7"/>
    <x v="6"/>
    <n v="3120"/>
    <x v="208"/>
    <n v="280.79999999999995"/>
    <n v="1123.1999999999998"/>
    <d v="2019-12-31T00:00:00"/>
    <n v="144"/>
    <x v="0"/>
    <n v="0.25"/>
    <x v="743"/>
    <x v="758"/>
  </r>
  <r>
    <s v="Z4INDY26FJ43V4ZA30MK"/>
    <x v="0"/>
    <x v="14"/>
    <n v="1440"/>
    <x v="250"/>
    <n v="115.19999999999999"/>
    <n v="331.2"/>
    <d v="2019-12-31T00:00:00"/>
    <n v="34"/>
    <x v="3"/>
    <n v="0.04"/>
    <x v="2750"/>
    <x v="2862"/>
  </r>
  <r>
    <s v="EBSFA6Y73U30U12FC1LR"/>
    <x v="5"/>
    <x v="4"/>
    <n v="1530"/>
    <x v="337"/>
    <n v="61.2"/>
    <n v="244.8"/>
    <d v="2019-12-31T00:00:00"/>
    <n v="100"/>
    <x v="2"/>
    <n v="0.2"/>
    <x v="2751"/>
    <x v="244"/>
  </r>
  <r>
    <s v="SBU8ZK6JPR9G6LTP83S3"/>
    <x v="8"/>
    <x v="12"/>
    <n v="1210"/>
    <x v="9"/>
    <n v="36.299999999999997"/>
    <n v="254.1"/>
    <d v="2019-12-31T00:00:00"/>
    <n v="166"/>
    <x v="0"/>
    <n v="0.25"/>
    <x v="2752"/>
    <x v="2863"/>
  </r>
  <r>
    <s v="BP1213WUQY0T2L0X6ALS"/>
    <x v="3"/>
    <x v="21"/>
    <n v="1440"/>
    <x v="363"/>
    <n v="100.8"/>
    <n v="360"/>
    <d v="2019-12-31T00:00:00"/>
    <n v="99"/>
    <x v="2"/>
    <n v="0.2"/>
    <x v="353"/>
    <x v="867"/>
  </r>
  <r>
    <s v="E2TJNF9P4YSNIHMT6YG9"/>
    <x v="1"/>
    <x v="2"/>
    <n v="240"/>
    <x v="210"/>
    <n v="33.6"/>
    <n v="120"/>
    <d v="2019-12-31T00:00:00"/>
    <n v="28"/>
    <x v="1"/>
    <n v="8.0000000000000002E-3"/>
    <x v="752"/>
    <x v="768"/>
  </r>
  <r>
    <s v="YS9N30SR1S6BAXM7IDON"/>
    <x v="6"/>
    <x v="1"/>
    <n v="7440"/>
    <x v="219"/>
    <n v="446.4"/>
    <n v="1860"/>
    <d v="2019-12-31T00:00:00"/>
    <n v="252"/>
    <x v="0"/>
    <n v="0.25"/>
    <x v="2753"/>
    <x v="2864"/>
  </r>
  <r>
    <s v="M075K4D40C5IZF9KWJFG"/>
    <x v="3"/>
    <x v="12"/>
    <n v="3240"/>
    <x v="314"/>
    <n v="291.60000000000002"/>
    <n v="810"/>
    <d v="2019-12-31T00:00:00"/>
    <n v="317"/>
    <x v="0"/>
    <n v="0.25"/>
    <x v="425"/>
    <x v="429"/>
  </r>
  <r>
    <s v="35LB7JZLOKSMKCS1IJWE"/>
    <x v="1"/>
    <x v="16"/>
    <n v="1200"/>
    <x v="154"/>
    <n v="96"/>
    <n v="600"/>
    <d v="2019-12-31T00:00:00"/>
    <n v="111"/>
    <x v="2"/>
    <n v="0.2"/>
    <x v="116"/>
    <x v="118"/>
  </r>
  <r>
    <s v="0G1TBICMMU866JULTCKE"/>
    <x v="4"/>
    <x v="4"/>
    <n v="4560"/>
    <x v="144"/>
    <n v="684"/>
    <n v="2052"/>
    <d v="2019-12-31T00:00:00"/>
    <n v="199"/>
    <x v="0"/>
    <n v="0.25"/>
    <x v="2325"/>
    <x v="2865"/>
  </r>
  <r>
    <s v="BSCWF3HJE0J1A2PJIW1M"/>
    <x v="0"/>
    <x v="12"/>
    <n v="3750"/>
    <x v="357"/>
    <n v="300"/>
    <n v="1125"/>
    <d v="2019-12-31T00:00:00"/>
    <n v="3"/>
    <x v="1"/>
    <n v="8.0000000000000002E-3"/>
    <x v="1417"/>
    <x v="1721"/>
  </r>
  <r>
    <s v="2QKFDTXFO6B04OOPXWFV"/>
    <x v="9"/>
    <x v="19"/>
    <n v="2400"/>
    <x v="162"/>
    <n v="24"/>
    <n v="648"/>
    <d v="2019-12-31T00:00:00"/>
    <n v="273"/>
    <x v="0"/>
    <n v="0.25"/>
    <x v="22"/>
    <x v="22"/>
  </r>
  <r>
    <s v="7TP5VG51BFJSJ91SG19J"/>
    <x v="0"/>
    <x v="12"/>
    <n v="4320"/>
    <x v="109"/>
    <n v="129.60000000000002"/>
    <n v="777.6"/>
    <d v="2019-12-31T00:00:00"/>
    <n v="283"/>
    <x v="0"/>
    <n v="0.25"/>
    <x v="196"/>
    <x v="198"/>
  </r>
  <r>
    <s v="QT816D1UL0LRVUWU9ICS"/>
    <x v="5"/>
    <x v="12"/>
    <n v="320"/>
    <x v="50"/>
    <n v="3.2"/>
    <n v="76.8"/>
    <d v="2019-12-31T00:00:00"/>
    <n v="159"/>
    <x v="0"/>
    <n v="0.25"/>
    <x v="2754"/>
    <x v="2866"/>
  </r>
  <r>
    <s v="CRR8KFMXGU5B0H0G4O34"/>
    <x v="6"/>
    <x v="9"/>
    <n v="880"/>
    <x v="104"/>
    <n v="8.8000000000000007"/>
    <n v="202.39999999999998"/>
    <d v="2019-12-31T00:00:00"/>
    <n v="340"/>
    <x v="0"/>
    <n v="0.25"/>
    <x v="510"/>
    <x v="517"/>
  </r>
  <r>
    <s v="PFX0OF5X6IXROD2GSLXE"/>
    <x v="7"/>
    <x v="21"/>
    <n v="3168"/>
    <x v="339"/>
    <n v="443.52"/>
    <n v="1425.6"/>
    <d v="2019-12-31T00:00:00"/>
    <n v="240"/>
    <x v="0"/>
    <n v="0.25"/>
    <x v="653"/>
    <x v="665"/>
  </r>
  <r>
    <s v="55GFUCWE5T8N7NBT7W0G"/>
    <x v="4"/>
    <x v="22"/>
    <n v="3640"/>
    <x v="207"/>
    <n v="109.2"/>
    <n v="1419.6000000000001"/>
    <d v="2019-12-31T00:00:00"/>
    <n v="141"/>
    <x v="0"/>
    <n v="0.25"/>
    <x v="2755"/>
    <x v="2867"/>
  </r>
  <r>
    <s v="9B7JC4X0B25P9K9HLT29"/>
    <x v="4"/>
    <x v="3"/>
    <n v="2860"/>
    <x v="150"/>
    <n v="514.79999999999995"/>
    <n v="800.8"/>
    <d v="2019-12-31T00:00:00"/>
    <n v="44"/>
    <x v="3"/>
    <n v="0.04"/>
    <x v="2441"/>
    <x v="2538"/>
  </r>
  <r>
    <s v="1PO4HQQNLPXYXVT8WI8Y"/>
    <x v="3"/>
    <x v="16"/>
    <n v="3960"/>
    <x v="310"/>
    <n v="39.6"/>
    <n v="910.8"/>
    <d v="2019-12-31T00:00:00"/>
    <n v="43"/>
    <x v="3"/>
    <n v="0.04"/>
    <x v="902"/>
    <x v="925"/>
  </r>
  <r>
    <s v="UQ3XX21CM2Y7G8MJFUE7"/>
    <x v="7"/>
    <x v="17"/>
    <n v="1440"/>
    <x v="245"/>
    <n v="100.8"/>
    <n v="432"/>
    <d v="2019-12-31T00:00:00"/>
    <n v="233"/>
    <x v="0"/>
    <n v="0.25"/>
    <x v="1051"/>
    <x v="1220"/>
  </r>
  <r>
    <s v="PD8RCOG8PATA56ZL6KNP"/>
    <x v="8"/>
    <x v="18"/>
    <n v="3456"/>
    <x v="59"/>
    <n v="207.36000000000004"/>
    <n v="518.40000000000009"/>
    <d v="2019-12-31T00:00:00"/>
    <n v="121"/>
    <x v="0"/>
    <n v="0.25"/>
    <x v="706"/>
    <x v="719"/>
  </r>
  <r>
    <s v="ZMZQGN7PGOUR04CV6KDL"/>
    <x v="7"/>
    <x v="2"/>
    <n v="648"/>
    <x v="119"/>
    <n v="32.400000000000006"/>
    <n v="272.15999999999997"/>
    <d v="2019-12-31T00:00:00"/>
    <n v="15"/>
    <x v="1"/>
    <n v="8.0000000000000002E-3"/>
    <x v="2756"/>
    <x v="2868"/>
  </r>
  <r>
    <s v="XS4WB2NX9AQH2QQ81V19"/>
    <x v="3"/>
    <x v="5"/>
    <n v="1350"/>
    <x v="143"/>
    <n v="108"/>
    <n v="324"/>
    <d v="2019-12-31T00:00:00"/>
    <n v="184"/>
    <x v="0"/>
    <n v="0.25"/>
    <x v="533"/>
    <x v="541"/>
  </r>
  <r>
    <s v="8MZJ41MQ0ZA471UVT5LJ"/>
    <x v="3"/>
    <x v="9"/>
    <n v="930"/>
    <x v="333"/>
    <n v="65.099999999999994"/>
    <n v="167.39999999999998"/>
    <d v="2019-12-31T00:00:00"/>
    <n v="263"/>
    <x v="0"/>
    <n v="0.25"/>
    <x v="1989"/>
    <x v="2064"/>
  </r>
  <r>
    <s v="7D39YELM4PBBKO54D601"/>
    <x v="7"/>
    <x v="10"/>
    <n v="3120"/>
    <x v="130"/>
    <n v="624"/>
    <n v="873.6"/>
    <d v="2019-12-31T00:00:00"/>
    <n v="275"/>
    <x v="0"/>
    <n v="0.25"/>
    <x v="1728"/>
    <x v="1792"/>
  </r>
  <r>
    <s v="9BFDUOWC7PGPR18VA5N0"/>
    <x v="0"/>
    <x v="8"/>
    <n v="5280"/>
    <x v="320"/>
    <n v="475.20000000000005"/>
    <n v="1584"/>
    <d v="2019-12-31T00:00:00"/>
    <n v="68"/>
    <x v="4"/>
    <n v="0.15"/>
    <x v="2757"/>
    <x v="2869"/>
  </r>
  <r>
    <s v="VAYSNDOQGZKIKX2NV4PP"/>
    <x v="7"/>
    <x v="17"/>
    <n v="2880"/>
    <x v="166"/>
    <n v="316.8"/>
    <n v="1180.8"/>
    <d v="2019-12-31T00:00:00"/>
    <n v="357"/>
    <x v="0"/>
    <n v="0.25"/>
    <x v="2758"/>
    <x v="2870"/>
  </r>
  <r>
    <s v="WZVMSNW830C03E0HL7B7"/>
    <x v="6"/>
    <x v="9"/>
    <n v="5952"/>
    <x v="336"/>
    <n v="416.6400000000001"/>
    <n v="1071.3600000000001"/>
    <d v="2019-12-31T00:00:00"/>
    <n v="349"/>
    <x v="0"/>
    <n v="0.25"/>
    <x v="1538"/>
    <x v="1590"/>
  </r>
  <r>
    <s v="RQV66368E1YAUYA35UQS"/>
    <x v="8"/>
    <x v="22"/>
    <n v="840"/>
    <x v="85"/>
    <n v="58.8"/>
    <n v="168"/>
    <d v="2019-12-31T00:00:00"/>
    <n v="117"/>
    <x v="2"/>
    <n v="0.2"/>
    <x v="1049"/>
    <x v="374"/>
  </r>
  <r>
    <s v="CY8HHJ16AWDHN59ZGMJQ"/>
    <x v="1"/>
    <x v="11"/>
    <n v="2880"/>
    <x v="50"/>
    <n v="547.20000000000005"/>
    <n v="1123.1999999999998"/>
    <d v="2019-12-31T00:00:00"/>
    <n v="159"/>
    <x v="0"/>
    <n v="0.25"/>
    <x v="743"/>
    <x v="758"/>
  </r>
  <r>
    <s v="OZDQ8FQDFCLF3FRNOOJ4"/>
    <x v="7"/>
    <x v="14"/>
    <n v="960"/>
    <x v="78"/>
    <n v="124.80000000000001"/>
    <n v="297.60000000000002"/>
    <d v="2019-12-31T00:00:00"/>
    <n v="319"/>
    <x v="0"/>
    <n v="0.25"/>
    <x v="486"/>
    <x v="491"/>
  </r>
  <r>
    <s v="44KS6T13P862INZUR83B"/>
    <x v="0"/>
    <x v="7"/>
    <n v="2400"/>
    <x v="339"/>
    <n v="216"/>
    <n v="480"/>
    <d v="2019-12-31T00:00:00"/>
    <n v="240"/>
    <x v="0"/>
    <n v="0.25"/>
    <x v="116"/>
    <x v="1065"/>
  </r>
  <r>
    <s v="UKS2KPHCRXZLYKUSX2MO"/>
    <x v="0"/>
    <x v="1"/>
    <n v="270"/>
    <x v="324"/>
    <n v="27"/>
    <n v="70.199999999999989"/>
    <d v="2019-12-31T00:00:00"/>
    <n v="248"/>
    <x v="0"/>
    <n v="0.25"/>
    <x v="2759"/>
    <x v="2871"/>
  </r>
  <r>
    <s v="Q4EDLRSSWFFT8AKSQM3K"/>
    <x v="3"/>
    <x v="6"/>
    <n v="3720"/>
    <x v="261"/>
    <n v="74.400000000000006"/>
    <n v="706.80000000000007"/>
    <d v="2019-12-31T00:00:00"/>
    <n v="206"/>
    <x v="0"/>
    <n v="0.25"/>
    <x v="2760"/>
    <x v="2872"/>
  </r>
  <r>
    <s v="YA6GJ341U6HNI3FDPYYP"/>
    <x v="4"/>
    <x v="19"/>
    <n v="5040"/>
    <x v="49"/>
    <n v="856.80000000000007"/>
    <n v="2066.3999999999996"/>
    <d v="2019-12-31T00:00:00"/>
    <n v="174"/>
    <x v="0"/>
    <n v="0.25"/>
    <x v="2761"/>
    <x v="2873"/>
  </r>
  <r>
    <s v="UHKSPAA06GJ4ISU8W1NN"/>
    <x v="1"/>
    <x v="2"/>
    <n v="720"/>
    <x v="128"/>
    <n v="86.4"/>
    <n v="273.60000000000002"/>
    <d v="2019-12-31T00:00:00"/>
    <n v="71"/>
    <x v="4"/>
    <n v="0.15"/>
    <x v="1478"/>
    <x v="2874"/>
  </r>
  <r>
    <s v="29Y6P65F1N4U73SMOTTU"/>
    <x v="9"/>
    <x v="8"/>
    <n v="1152"/>
    <x v="188"/>
    <n v="34.56"/>
    <n v="241.92000000000004"/>
    <d v="2019-12-31T00:00:00"/>
    <n v="59"/>
    <x v="3"/>
    <n v="0.04"/>
    <x v="2762"/>
    <x v="2875"/>
  </r>
  <r>
    <s v="OQXI0BL4SWB1SS8LMZ34"/>
    <x v="0"/>
    <x v="21"/>
    <n v="5580"/>
    <x v="354"/>
    <n v="390.6"/>
    <n v="1004.4"/>
    <d v="2019-12-31T00:00:00"/>
    <n v="303"/>
    <x v="0"/>
    <n v="0.25"/>
    <x v="1983"/>
    <x v="2057"/>
  </r>
  <r>
    <s v="5SF9AO1L88TSPEJ1NPVJ"/>
    <x v="9"/>
    <x v="6"/>
    <n v="3410"/>
    <x v="242"/>
    <n v="272.8"/>
    <n v="818.40000000000009"/>
    <d v="2019-12-31T00:00:00"/>
    <n v="262"/>
    <x v="0"/>
    <n v="0.25"/>
    <x v="245"/>
    <x v="247"/>
  </r>
  <r>
    <s v="8QSSEBK12TQPGIXH9PMK"/>
    <x v="2"/>
    <x v="14"/>
    <n v="2520"/>
    <x v="30"/>
    <n v="630"/>
    <n v="2242.8000000000002"/>
    <d v="2019-12-31T00:00:00"/>
    <n v="220"/>
    <x v="0"/>
    <n v="0.25"/>
    <x v="2763"/>
    <x v="2876"/>
  </r>
  <r>
    <s v="KOH93EPJYA7LAW2MGWDG"/>
    <x v="7"/>
    <x v="19"/>
    <n v="2850"/>
    <x v="293"/>
    <n v="28.5"/>
    <n v="1396.5"/>
    <d v="2019-12-31T00:00:00"/>
    <n v="27"/>
    <x v="1"/>
    <n v="8.0000000000000002E-3"/>
    <x v="1841"/>
    <x v="1915"/>
  </r>
  <r>
    <s v="5E339VLJDZ9ZRO2BJBWV"/>
    <x v="3"/>
    <x v="19"/>
    <n v="1680"/>
    <x v="342"/>
    <n v="168"/>
    <n v="352.8"/>
    <d v="2019-12-31T00:00:00"/>
    <n v="131"/>
    <x v="0"/>
    <n v="0.25"/>
    <x v="715"/>
    <x v="1311"/>
  </r>
  <r>
    <s v="3JI46MVVST83ZE9D5TI3"/>
    <x v="2"/>
    <x v="9"/>
    <n v="330"/>
    <x v="151"/>
    <n v="99"/>
    <n v="247.5"/>
    <d v="2019-12-31T00:00:00"/>
    <n v="255"/>
    <x v="0"/>
    <n v="0.25"/>
    <x v="1802"/>
    <x v="1873"/>
  </r>
  <r>
    <s v="KAYLI7ZBWKGL21VLY28Q"/>
    <x v="1"/>
    <x v="9"/>
    <n v="1550"/>
    <x v="104"/>
    <n v="139.5"/>
    <n v="449.5"/>
    <d v="2019-12-31T00:00:00"/>
    <n v="340"/>
    <x v="0"/>
    <n v="0.25"/>
    <x v="2039"/>
    <x v="2114"/>
  </r>
  <r>
    <s v="L60WR9SXEHESII8JINEV"/>
    <x v="7"/>
    <x v="21"/>
    <n v="2640"/>
    <x v="246"/>
    <n v="369.6"/>
    <n v="818.40000000000009"/>
    <d v="2019-12-31T00:00:00"/>
    <n v="5"/>
    <x v="1"/>
    <n v="8.0000000000000002E-3"/>
    <x v="2764"/>
    <x v="2877"/>
  </r>
  <r>
    <s v="V8RHXCES6R9CAZ4YPQY7"/>
    <x v="9"/>
    <x v="21"/>
    <n v="1260"/>
    <x v="237"/>
    <n v="50.4"/>
    <n v="315"/>
    <d v="2019-12-31T00:00:00"/>
    <n v="355"/>
    <x v="0"/>
    <n v="0.25"/>
    <x v="332"/>
    <x v="335"/>
  </r>
  <r>
    <s v="I32TJJN1GEUV5PX9EUWD"/>
    <x v="8"/>
    <x v="4"/>
    <n v="6440"/>
    <x v="146"/>
    <n v="515.20000000000005"/>
    <n v="1610"/>
    <d v="2019-12-31T00:00:00"/>
    <n v="21"/>
    <x v="1"/>
    <n v="8.0000000000000002E-3"/>
    <x v="1681"/>
    <x v="2878"/>
  </r>
  <r>
    <s v="7Q4F7I4LTWGN6D5OODTR"/>
    <x v="3"/>
    <x v="4"/>
    <n v="1584"/>
    <x v="105"/>
    <n v="158.4"/>
    <n v="427.68"/>
    <d v="2019-12-31T00:00:00"/>
    <n v="81"/>
    <x v="4"/>
    <n v="0.15"/>
    <x v="2765"/>
    <x v="2879"/>
  </r>
  <r>
    <s v="QCFH5A6PAW1T8BCYEB0I"/>
    <x v="5"/>
    <x v="19"/>
    <n v="1080"/>
    <x v="155"/>
    <n v="64.800000000000011"/>
    <n v="194.4"/>
    <d v="2019-12-31T00:00:00"/>
    <n v="274"/>
    <x v="0"/>
    <n v="0.25"/>
    <x v="928"/>
    <x v="951"/>
  </r>
  <r>
    <s v="MHE7ZCRKPH2MEGDOX28X"/>
    <x v="0"/>
    <x v="1"/>
    <n v="2700"/>
    <x v="185"/>
    <n v="81"/>
    <n v="405"/>
    <d v="2019-12-31T00:00:00"/>
    <n v="272"/>
    <x v="0"/>
    <n v="0.25"/>
    <x v="1325"/>
    <x v="1367"/>
  </r>
  <r>
    <s v="I0ETX1SQA1T8A4U1A6YE"/>
    <x v="1"/>
    <x v="5"/>
    <n v="930"/>
    <x v="259"/>
    <n v="139.5"/>
    <n v="372"/>
    <d v="2019-12-31T00:00:00"/>
    <n v="328"/>
    <x v="0"/>
    <n v="0.25"/>
    <x v="111"/>
    <x v="113"/>
  </r>
  <r>
    <s v="LEZ7TUZ9G9SLK3H0D1AZ"/>
    <x v="5"/>
    <x v="13"/>
    <n v="4320"/>
    <x v="4"/>
    <n v="259.20000000000005"/>
    <n v="1209.5999999999999"/>
    <d v="2019-12-31T00:00:00"/>
    <n v="108"/>
    <x v="2"/>
    <n v="0.2"/>
    <x v="2766"/>
    <x v="1344"/>
  </r>
  <r>
    <s v="FG9E4CINMW9IRXMEM36T"/>
    <x v="4"/>
    <x v="2"/>
    <n v="1890"/>
    <x v="333"/>
    <n v="94.5"/>
    <n v="585.90000000000009"/>
    <d v="2019-12-31T00:00:00"/>
    <n v="263"/>
    <x v="0"/>
    <n v="0.25"/>
    <x v="2492"/>
    <x v="2594"/>
  </r>
  <r>
    <s v="TR1MP0D0X4OFA6YQTPIH"/>
    <x v="1"/>
    <x v="2"/>
    <n v="5880"/>
    <x v="188"/>
    <n v="764.4"/>
    <n v="1470"/>
    <d v="2019-12-31T00:00:00"/>
    <n v="59"/>
    <x v="3"/>
    <n v="0.04"/>
    <x v="2767"/>
    <x v="2880"/>
  </r>
  <r>
    <s v="TDI3S5ULQX36DLO7REB4"/>
    <x v="7"/>
    <x v="16"/>
    <n v="1980"/>
    <x v="163"/>
    <n v="99"/>
    <n v="851.4"/>
    <d v="2019-12-31T00:00:00"/>
    <n v="124"/>
    <x v="0"/>
    <n v="0.25"/>
    <x v="2768"/>
    <x v="2881"/>
  </r>
  <r>
    <s v="PRL2HRNOTEOBU0EIJWVJ"/>
    <x v="1"/>
    <x v="2"/>
    <n v="792"/>
    <x v="270"/>
    <n v="87.12"/>
    <n v="396"/>
    <d v="2019-12-31T00:00:00"/>
    <n v="237"/>
    <x v="0"/>
    <n v="0.25"/>
    <x v="671"/>
    <x v="683"/>
  </r>
  <r>
    <s v="67K9WKAI1A7DY4MX0BD7"/>
    <x v="3"/>
    <x v="4"/>
    <n v="570"/>
    <x v="143"/>
    <n v="22.799999999999997"/>
    <n v="131.1"/>
    <d v="2019-12-31T00:00:00"/>
    <n v="184"/>
    <x v="0"/>
    <n v="0.25"/>
    <x v="2769"/>
    <x v="2882"/>
  </r>
  <r>
    <s v="WJFUJK9O7IGL7JJ0SK6D"/>
    <x v="5"/>
    <x v="1"/>
    <n v="1512.0000000000002"/>
    <x v="278"/>
    <n v="15.120000000000003"/>
    <n v="362.88000000000005"/>
    <d v="2019-12-31T00:00:00"/>
    <n v="324"/>
    <x v="0"/>
    <n v="0.25"/>
    <x v="1421"/>
    <x v="1464"/>
  </r>
  <r>
    <s v="R4GYVWSLILHBI9O5FD00"/>
    <x v="0"/>
    <x v="9"/>
    <n v="1944"/>
    <x v="51"/>
    <n v="19.439999999999998"/>
    <n v="349.92000000000007"/>
    <d v="2019-12-31T00:00:00"/>
    <n v="338"/>
    <x v="0"/>
    <n v="0.25"/>
    <x v="279"/>
    <x v="281"/>
  </r>
  <r>
    <s v="TSRRQK2W7R7UQ4FYVNOH"/>
    <x v="0"/>
    <x v="3"/>
    <n v="880"/>
    <x v="337"/>
    <n v="79.2"/>
    <n v="211.20000000000002"/>
    <d v="2019-12-31T00:00:00"/>
    <n v="100"/>
    <x v="2"/>
    <n v="0.2"/>
    <x v="11"/>
    <x v="11"/>
  </r>
  <r>
    <s v="OWY9P9VVD66CCYBP64BP"/>
    <x v="2"/>
    <x v="22"/>
    <n v="4650"/>
    <x v="66"/>
    <n v="976.5"/>
    <n v="3580.5"/>
    <d v="2019-12-31T00:00:00"/>
    <n v="63"/>
    <x v="4"/>
    <n v="0.15"/>
    <x v="2770"/>
    <x v="2883"/>
  </r>
  <r>
    <s v="BTAHR496JQBJP5VSI1B7"/>
    <x v="1"/>
    <x v="7"/>
    <n v="310"/>
    <x v="193"/>
    <n v="3.1"/>
    <n v="145.69999999999999"/>
    <d v="2019-12-31T00:00:00"/>
    <n v="25"/>
    <x v="1"/>
    <n v="8.0000000000000002E-3"/>
    <x v="2771"/>
    <x v="2884"/>
  </r>
  <r>
    <s v="UK0IE638OIDRED2ORY4L"/>
    <x v="9"/>
    <x v="18"/>
    <n v="2790"/>
    <x v="47"/>
    <n v="83.699999999999989"/>
    <n v="641.70000000000005"/>
    <d v="2019-12-31T00:00:00"/>
    <n v="88"/>
    <x v="4"/>
    <n v="0.15"/>
    <x v="2772"/>
    <x v="2885"/>
  </r>
  <r>
    <s v="TGVSMSGXO3ZINH99ZDY6"/>
    <x v="8"/>
    <x v="3"/>
    <n v="1440"/>
    <x v="297"/>
    <n v="72"/>
    <n v="360"/>
    <d v="2019-12-31T00:00:00"/>
    <n v="13"/>
    <x v="1"/>
    <n v="8.0000000000000002E-3"/>
    <x v="478"/>
    <x v="2100"/>
  </r>
  <r>
    <s v="V7YRARS3Q27LC035PRDN"/>
    <x v="4"/>
    <x v="20"/>
    <n v="1680"/>
    <x v="110"/>
    <n v="235.2"/>
    <n v="453.6"/>
    <d v="2019-12-31T00:00:00"/>
    <n v="260"/>
    <x v="0"/>
    <n v="0.25"/>
    <x v="160"/>
    <x v="162"/>
  </r>
  <r>
    <s v="0FD9RWTERL6FQY9X0B1N"/>
    <x v="3"/>
    <x v="14"/>
    <n v="1550"/>
    <x v="300"/>
    <n v="15.5"/>
    <n v="356.5"/>
    <d v="2019-12-31T00:00:00"/>
    <n v="256"/>
    <x v="0"/>
    <n v="0.25"/>
    <x v="2773"/>
    <x v="2886"/>
  </r>
  <r>
    <s v="X0SWAG54ALKILVSKIJVZ"/>
    <x v="1"/>
    <x v="16"/>
    <n v="2170"/>
    <x v="350"/>
    <n v="151.9"/>
    <n v="651"/>
    <d v="2019-12-31T00:00:00"/>
    <n v="160"/>
    <x v="0"/>
    <n v="0.25"/>
    <x v="1337"/>
    <x v="1379"/>
  </r>
  <r>
    <s v="ZH15L2U7OFCZI2ELCHFN"/>
    <x v="8"/>
    <x v="19"/>
    <n v="1860"/>
    <x v="338"/>
    <n v="18.600000000000001"/>
    <n v="502.2"/>
    <d v="2019-12-31T00:00:00"/>
    <n v="325"/>
    <x v="0"/>
    <n v="0.25"/>
    <x v="1272"/>
    <x v="1314"/>
  </r>
  <r>
    <s v="HZLX52GCIS5O3YJQROEA"/>
    <x v="6"/>
    <x v="16"/>
    <n v="792"/>
    <x v="351"/>
    <n v="71.280000000000015"/>
    <n v="213.84"/>
    <d v="2019-12-31T00:00:00"/>
    <n v="196"/>
    <x v="0"/>
    <n v="0.25"/>
    <x v="2774"/>
    <x v="2887"/>
  </r>
  <r>
    <s v="L67I3SEY51GBEHHF8GZE"/>
    <x v="6"/>
    <x v="16"/>
    <n v="180"/>
    <x v="257"/>
    <n v="3.5999999999999996"/>
    <n v="41.4"/>
    <d v="2019-12-31T00:00:00"/>
    <n v="45"/>
    <x v="3"/>
    <n v="0.04"/>
    <x v="2775"/>
    <x v="2888"/>
  </r>
  <r>
    <s v="6M7BE4UULS0CDWTDE292"/>
    <x v="0"/>
    <x v="10"/>
    <n v="1860"/>
    <x v="178"/>
    <n v="111.6"/>
    <n v="427.8"/>
    <d v="2019-12-31T00:00:00"/>
    <n v="145"/>
    <x v="0"/>
    <n v="0.25"/>
    <x v="2292"/>
    <x v="2383"/>
  </r>
  <r>
    <s v="CRPCPG1AI7EW1EJ07OOJ"/>
    <x v="0"/>
    <x v="20"/>
    <n v="4620"/>
    <x v="55"/>
    <n v="231"/>
    <n v="1155"/>
    <d v="2019-12-31T00:00:00"/>
    <n v="271"/>
    <x v="0"/>
    <n v="0.25"/>
    <x v="422"/>
    <x v="426"/>
  </r>
  <r>
    <s v="J8FY0KO2UEQBHTVHZPNT"/>
    <x v="8"/>
    <x v="8"/>
    <n v="180"/>
    <x v="342"/>
    <n v="7.1999999999999993"/>
    <n v="34.200000000000003"/>
    <d v="2019-12-31T00:00:00"/>
    <n v="131"/>
    <x v="0"/>
    <n v="0.25"/>
    <x v="1726"/>
    <x v="1790"/>
  </r>
  <r>
    <s v="2KMGCH9C7DKI9TI9DOVD"/>
    <x v="2"/>
    <x v="6"/>
    <n v="2420"/>
    <x v="61"/>
    <n v="701.80000000000007"/>
    <n v="1887.6"/>
    <d v="2019-12-31T00:00:00"/>
    <n v="4"/>
    <x v="1"/>
    <n v="8.0000000000000002E-3"/>
    <x v="2776"/>
    <x v="2889"/>
  </r>
  <r>
    <s v="OTOKJKOI7Y1QKGNTIO2E"/>
    <x v="4"/>
    <x v="13"/>
    <n v="5152"/>
    <x v="327"/>
    <n v="51.52"/>
    <n v="2215.36"/>
    <d v="2019-12-31T00:00:00"/>
    <n v="155"/>
    <x v="0"/>
    <n v="0.25"/>
    <x v="2777"/>
    <x v="2890"/>
  </r>
  <r>
    <s v="M05T70D8L1RGBERYVSXL"/>
    <x v="7"/>
    <x v="0"/>
    <n v="2400"/>
    <x v="37"/>
    <n v="288"/>
    <n v="888"/>
    <d v="2019-12-31T00:00:00"/>
    <n v="203"/>
    <x v="0"/>
    <n v="0.25"/>
    <x v="2778"/>
    <x v="2891"/>
  </r>
  <r>
    <s v="ZFJSPCUGUZTYI1SIRCKA"/>
    <x v="4"/>
    <x v="19"/>
    <n v="150"/>
    <x v="266"/>
    <n v="19.5"/>
    <n v="57"/>
    <d v="2019-12-31T00:00:00"/>
    <n v="292"/>
    <x v="0"/>
    <n v="0.25"/>
    <x v="18"/>
    <x v="18"/>
  </r>
  <r>
    <s v="MXA982WUNW5SVNLL0HOI"/>
    <x v="3"/>
    <x v="19"/>
    <n v="1200"/>
    <x v="79"/>
    <n v="108"/>
    <n v="264"/>
    <d v="2019-12-31T00:00:00"/>
    <n v="89"/>
    <x v="4"/>
    <n v="0.15"/>
    <x v="635"/>
    <x v="647"/>
  </r>
  <r>
    <s v="Q1YHSCZF3GCBJDH9IGAY"/>
    <x v="9"/>
    <x v="0"/>
    <n v="1980"/>
    <x v="90"/>
    <n v="198"/>
    <n v="534.6"/>
    <d v="2019-12-31T00:00:00"/>
    <n v="176"/>
    <x v="0"/>
    <n v="0.25"/>
    <x v="2779"/>
    <x v="2892"/>
  </r>
  <r>
    <s v="73N6NE6WRUWSIVVBSGPW"/>
    <x v="4"/>
    <x v="13"/>
    <n v="5760"/>
    <x v="172"/>
    <n v="633.6"/>
    <n v="2419.1999999999998"/>
    <d v="2019-12-31T00:00:00"/>
    <n v="251"/>
    <x v="0"/>
    <n v="0.25"/>
    <x v="2780"/>
    <x v="2893"/>
  </r>
  <r>
    <s v="KGTHC93CH0DK6JYBA5YT"/>
    <x v="2"/>
    <x v="11"/>
    <n v="300"/>
    <x v="229"/>
    <n v="15"/>
    <n v="99"/>
    <d v="2019-12-31T00:00:00"/>
    <n v="201"/>
    <x v="0"/>
    <n v="0.25"/>
    <x v="1357"/>
    <x v="1398"/>
  </r>
  <r>
    <s v="BLGI1IMXQ0K17NNUOA42"/>
    <x v="7"/>
    <x v="8"/>
    <n v="4400"/>
    <x v="164"/>
    <n v="484"/>
    <n v="2156"/>
    <d v="2019-12-31T00:00:00"/>
    <n v="66"/>
    <x v="4"/>
    <n v="0.15"/>
    <x v="2781"/>
    <x v="2894"/>
  </r>
  <r>
    <s v="ATI7BCX0HBQ3V8UCYBRH"/>
    <x v="7"/>
    <x v="22"/>
    <n v="1800"/>
    <x v="274"/>
    <n v="306"/>
    <n v="630"/>
    <d v="2019-12-31T00:00:00"/>
    <n v="10"/>
    <x v="1"/>
    <n v="8.0000000000000002E-3"/>
    <x v="2199"/>
    <x v="2895"/>
  </r>
  <r>
    <s v="R0TIZWAGMUUQZ1SXAP5O"/>
    <x v="3"/>
    <x v="8"/>
    <n v="1260"/>
    <x v="127"/>
    <n v="126"/>
    <n v="214.20000000000002"/>
    <d v="2019-12-31T00:00:00"/>
    <n v="285"/>
    <x v="0"/>
    <n v="0.25"/>
    <x v="2782"/>
    <x v="2896"/>
  </r>
  <r>
    <s v="8PTYBETHQZCL4ITPPCFM"/>
    <x v="0"/>
    <x v="8"/>
    <n v="810"/>
    <x v="29"/>
    <n v="72.900000000000006"/>
    <n v="234.89999999999998"/>
    <d v="2019-12-31T00:00:00"/>
    <n v="326"/>
    <x v="0"/>
    <n v="0.25"/>
    <x v="2696"/>
    <x v="2801"/>
  </r>
  <r>
    <s v="VGWDW62ENLLSIIAZKNHH"/>
    <x v="3"/>
    <x v="0"/>
    <n v="880"/>
    <x v="40"/>
    <n v="26.400000000000002"/>
    <n v="149.60000000000002"/>
    <d v="2019-12-31T00:00:00"/>
    <n v="269"/>
    <x v="0"/>
    <n v="0.25"/>
    <x v="781"/>
    <x v="799"/>
  </r>
  <r>
    <s v="VUI4UIY8LCQ1CC9XKF7Q"/>
    <x v="3"/>
    <x v="4"/>
    <n v="4750"/>
    <x v="352"/>
    <n v="475"/>
    <n v="950"/>
    <d v="2019-12-31T00:00:00"/>
    <n v="288"/>
    <x v="0"/>
    <n v="0.25"/>
    <x v="2021"/>
    <x v="2096"/>
  </r>
  <r>
    <s v="2EQSMZIP5OY5KZME82N3"/>
    <x v="2"/>
    <x v="16"/>
    <n v="1344"/>
    <x v="32"/>
    <n v="67.2"/>
    <n v="819.83999999999992"/>
    <d v="2019-12-31T00:00:00"/>
    <n v="149"/>
    <x v="0"/>
    <n v="0.25"/>
    <x v="2783"/>
    <x v="2897"/>
  </r>
  <r>
    <s v="28VQ5612Z89QWTGRB8JG"/>
    <x v="6"/>
    <x v="7"/>
    <n v="3000"/>
    <x v="350"/>
    <n v="240"/>
    <n v="720"/>
    <d v="2019-12-31T00:00:00"/>
    <n v="160"/>
    <x v="0"/>
    <n v="0.25"/>
    <x v="1842"/>
    <x v="1916"/>
  </r>
  <r>
    <s v="GNRWSDNICCKNWZ5U2GTG"/>
    <x v="8"/>
    <x v="10"/>
    <n v="3100"/>
    <x v="119"/>
    <n v="93"/>
    <n v="496"/>
    <d v="2019-12-31T00:00:00"/>
    <n v="15"/>
    <x v="1"/>
    <n v="8.0000000000000002E-3"/>
    <x v="2784"/>
    <x v="2898"/>
  </r>
  <r>
    <s v="6GOFN65MWU4MNMK4UDSE"/>
    <x v="9"/>
    <x v="6"/>
    <n v="440"/>
    <x v="266"/>
    <n v="44"/>
    <n v="110"/>
    <d v="2019-12-31T00:00:00"/>
    <n v="292"/>
    <x v="0"/>
    <n v="0.25"/>
    <x v="1208"/>
    <x v="1241"/>
  </r>
  <r>
    <s v="MVP20TAX9RPZVA73G47H"/>
    <x v="4"/>
    <x v="2"/>
    <n v="5704"/>
    <x v="219"/>
    <n v="399.28"/>
    <n v="2053.4399999999996"/>
    <d v="2019-12-31T00:00:00"/>
    <n v="252"/>
    <x v="0"/>
    <n v="0.25"/>
    <x v="2785"/>
    <x v="2899"/>
  </r>
  <r>
    <s v="FIF08DLQ82123JKZCNCV"/>
    <x v="3"/>
    <x v="13"/>
    <n v="1710"/>
    <x v="2"/>
    <n v="68.400000000000006"/>
    <n v="427.5"/>
    <d v="2019-12-31T00:00:00"/>
    <n v="22"/>
    <x v="1"/>
    <n v="8.0000000000000002E-3"/>
    <x v="640"/>
    <x v="2900"/>
  </r>
  <r>
    <s v="N2FNSCD1D8LXN6CA1RFP"/>
    <x v="4"/>
    <x v="11"/>
    <n v="1240"/>
    <x v="183"/>
    <n v="210.79999999999998"/>
    <n v="421.59999999999997"/>
    <d v="2019-12-31T00:00:00"/>
    <n v="94"/>
    <x v="2"/>
    <n v="0.2"/>
    <x v="2786"/>
    <x v="2901"/>
  </r>
  <r>
    <s v="1POWRQM34HUL5SGZDG18"/>
    <x v="9"/>
    <x v="6"/>
    <n v="560"/>
    <x v="217"/>
    <n v="11.200000000000001"/>
    <n v="123.2"/>
    <d v="2019-12-31T00:00:00"/>
    <n v="333"/>
    <x v="0"/>
    <n v="0.25"/>
    <x v="742"/>
    <x v="757"/>
  </r>
  <r>
    <s v="UTF5FC8OBVW6IMDRQ1LQ"/>
    <x v="6"/>
    <x v="7"/>
    <n v="2100"/>
    <x v="305"/>
    <n v="168"/>
    <n v="588"/>
    <d v="2019-12-31T00:00:00"/>
    <n v="76"/>
    <x v="4"/>
    <n v="0.15"/>
    <x v="715"/>
    <x v="729"/>
  </r>
  <r>
    <s v="9RQBHEWAOBEHH6V8RBEE"/>
    <x v="3"/>
    <x v="13"/>
    <n v="2530"/>
    <x v="0"/>
    <n v="75.900000000000006"/>
    <n v="506"/>
    <d v="2019-12-31T00:00:00"/>
    <n v="261"/>
    <x v="0"/>
    <n v="0.25"/>
    <x v="1760"/>
    <x v="1828"/>
  </r>
  <r>
    <s v="TMYFN638NEGHSL2PTYYB"/>
    <x v="2"/>
    <x v="20"/>
    <n v="2520"/>
    <x v="269"/>
    <n v="176.4"/>
    <n v="882"/>
    <d v="2019-12-31T00:00:00"/>
    <n v="109"/>
    <x v="2"/>
    <n v="0.2"/>
    <x v="306"/>
    <x v="1418"/>
  </r>
  <r>
    <s v="MJIP1FHIYQ6BHF4SVU7S"/>
    <x v="6"/>
    <x v="20"/>
    <n v="2520"/>
    <x v="147"/>
    <n v="226.8"/>
    <n v="529.20000000000005"/>
    <d v="2019-12-31T00:00:00"/>
    <n v="293"/>
    <x v="0"/>
    <n v="0.25"/>
    <x v="1734"/>
    <x v="1799"/>
  </r>
  <r>
    <s v="0WXZPKSJXDG2162FQLQL"/>
    <x v="6"/>
    <x v="21"/>
    <n v="912"/>
    <x v="361"/>
    <n v="36.480000000000004"/>
    <n v="182.39999999999998"/>
    <d v="2019-12-31T00:00:00"/>
    <n v="61"/>
    <x v="4"/>
    <n v="0.15"/>
    <x v="2787"/>
    <x v="2902"/>
  </r>
  <r>
    <s v="OO95A6XWY3QJBMMKPCVP"/>
    <x v="7"/>
    <x v="3"/>
    <n v="1386"/>
    <x v="192"/>
    <n v="249.47999999999996"/>
    <n v="665.28"/>
    <d v="2019-12-31T00:00:00"/>
    <n v="107"/>
    <x v="2"/>
    <n v="0.2"/>
    <x v="2788"/>
    <x v="587"/>
  </r>
  <r>
    <s v="0DQ9G92C59G6DC8OTFEV"/>
    <x v="3"/>
    <x v="2"/>
    <n v="3740"/>
    <x v="200"/>
    <n v="336.59999999999997"/>
    <n v="1009.8000000000001"/>
    <d v="2019-12-31T00:00:00"/>
    <n v="132"/>
    <x v="0"/>
    <n v="0.25"/>
    <x v="2533"/>
    <x v="2635"/>
  </r>
  <r>
    <s v="Z9PJQKGU19VWPNBIWTWV"/>
    <x v="1"/>
    <x v="10"/>
    <n v="800"/>
    <x v="124"/>
    <n v="160"/>
    <n v="344"/>
    <d v="2019-12-31T00:00:00"/>
    <n v="313"/>
    <x v="0"/>
    <n v="0.25"/>
    <x v="2789"/>
    <x v="2903"/>
  </r>
  <r>
    <s v="STACXAEWVXHTC131QQPL"/>
    <x v="0"/>
    <x v="9"/>
    <n v="567"/>
    <x v="178"/>
    <n v="56.7"/>
    <n v="158.76000000000002"/>
    <d v="2019-12-31T00:00:00"/>
    <n v="145"/>
    <x v="0"/>
    <n v="0.25"/>
    <x v="2790"/>
    <x v="2904"/>
  </r>
  <r>
    <s v="4ZLANOW5XLHZ26GF6S92"/>
    <x v="1"/>
    <x v="20"/>
    <n v="1440"/>
    <x v="46"/>
    <n v="129.60000000000002"/>
    <n v="561.59999999999991"/>
    <d v="2019-12-31T00:00:00"/>
    <n v="215"/>
    <x v="0"/>
    <n v="0.25"/>
    <x v="310"/>
    <x v="313"/>
  </r>
  <r>
    <s v="5CE2DM8H53792OUO29LH"/>
    <x v="7"/>
    <x v="0"/>
    <n v="840"/>
    <x v="169"/>
    <n v="168"/>
    <n v="294"/>
    <d v="2019-12-31T00:00:00"/>
    <n v="207"/>
    <x v="0"/>
    <n v="0.25"/>
    <x v="2791"/>
    <x v="2905"/>
  </r>
  <r>
    <s v="XBZU9UMLJXFJJYN77A1O"/>
    <x v="7"/>
    <x v="5"/>
    <n v="4760"/>
    <x v="238"/>
    <n v="190.39999999999998"/>
    <n v="1475.6"/>
    <d v="2019-12-31T00:00:00"/>
    <n v="291"/>
    <x v="0"/>
    <n v="0.25"/>
    <x v="1636"/>
    <x v="1690"/>
  </r>
  <r>
    <s v="SHAP0HLQ4JNL670E83SL"/>
    <x v="0"/>
    <x v="4"/>
    <n v="6720"/>
    <x v="350"/>
    <n v="67.2"/>
    <n v="1209.5999999999999"/>
    <d v="2019-12-31T00:00:00"/>
    <n v="160"/>
    <x v="0"/>
    <n v="0.25"/>
    <x v="250"/>
    <x v="252"/>
  </r>
  <r>
    <s v="L6RQIQ6HUYKS45UO49C1"/>
    <x v="9"/>
    <x v="11"/>
    <n v="2880"/>
    <x v="256"/>
    <n v="28.799999999999997"/>
    <n v="864"/>
    <d v="2019-12-31T00:00:00"/>
    <n v="80"/>
    <x v="4"/>
    <n v="0.15"/>
    <x v="2792"/>
    <x v="2906"/>
  </r>
  <r>
    <s v="FDRYCQMSZ782R6AJYHRE"/>
    <x v="3"/>
    <x v="7"/>
    <n v="1080"/>
    <x v="247"/>
    <n v="108"/>
    <n v="291.60000000000002"/>
    <d v="2019-12-31T00:00:00"/>
    <n v="135"/>
    <x v="0"/>
    <n v="0.25"/>
    <x v="1565"/>
    <x v="1617"/>
  </r>
  <r>
    <s v="9K3S226P3UGK06TZS5ZK"/>
    <x v="6"/>
    <x v="9"/>
    <n v="2640"/>
    <x v="111"/>
    <n v="237.60000000000002"/>
    <n v="422.40000000000003"/>
    <d v="2019-12-31T00:00:00"/>
    <n v="205"/>
    <x v="0"/>
    <n v="0.25"/>
    <x v="1205"/>
    <x v="635"/>
  </r>
  <r>
    <s v="VQBQCZJ56RKMM5SO6AOG"/>
    <x v="8"/>
    <x v="5"/>
    <n v="2880"/>
    <x v="66"/>
    <n v="86.4"/>
    <n v="547.20000000000005"/>
    <d v="2019-12-31T00:00:00"/>
    <n v="63"/>
    <x v="4"/>
    <n v="0.15"/>
    <x v="2360"/>
    <x v="2907"/>
  </r>
  <r>
    <s v="WDSIRZHJ6BRUJEUR1P2M"/>
    <x v="2"/>
    <x v="15"/>
    <n v="4840"/>
    <x v="179"/>
    <n v="1064.8"/>
    <n v="1887.6"/>
    <d v="2019-12-31T00:00:00"/>
    <n v="153"/>
    <x v="0"/>
    <n v="0.25"/>
    <x v="2793"/>
    <x v="2908"/>
  </r>
  <r>
    <s v="X2VYE00BMVB3MZDJ7LZ2"/>
    <x v="6"/>
    <x v="7"/>
    <n v="6000"/>
    <x v="289"/>
    <n v="480"/>
    <n v="960"/>
    <d v="2019-12-31T00:00:00"/>
    <n v="229"/>
    <x v="0"/>
    <n v="0.25"/>
    <x v="166"/>
    <x v="2909"/>
  </r>
  <r>
    <s v="ZFSR2RYW4KLUIYAWKCZG"/>
    <x v="2"/>
    <x v="2"/>
    <n v="1680"/>
    <x v="288"/>
    <n v="84"/>
    <n v="571.19999999999993"/>
    <d v="2019-12-31T00:00:00"/>
    <n v="197"/>
    <x v="0"/>
    <n v="0.25"/>
    <x v="980"/>
    <x v="1004"/>
  </r>
  <r>
    <s v="KGGQXEH8T42JXXN26C82"/>
    <x v="8"/>
    <x v="9"/>
    <n v="1800"/>
    <x v="13"/>
    <n v="54"/>
    <n v="378"/>
    <d v="2019-12-31T00:00:00"/>
    <n v="204"/>
    <x v="0"/>
    <n v="0.25"/>
    <x v="573"/>
    <x v="583"/>
  </r>
  <r>
    <s v="HBP9302MN80LEFZB15DH"/>
    <x v="5"/>
    <x v="14"/>
    <n v="2090"/>
    <x v="108"/>
    <n v="104.5"/>
    <n v="438.9"/>
    <d v="2019-12-31T00:00:00"/>
    <n v="351"/>
    <x v="0"/>
    <n v="0.25"/>
    <x v="1810"/>
    <x v="1881"/>
  </r>
  <r>
    <s v="AFIAL1NUD0QES24RHTEE"/>
    <x v="4"/>
    <x v="22"/>
    <n v="1890"/>
    <x v="295"/>
    <n v="56.7"/>
    <n v="850.5"/>
    <d v="2019-12-31T00:00:00"/>
    <n v="323"/>
    <x v="0"/>
    <n v="0.25"/>
    <x v="874"/>
    <x v="897"/>
  </r>
  <r>
    <s v="5V2YIIOQ56VKQ7V6YIZE"/>
    <x v="4"/>
    <x v="6"/>
    <n v="1710"/>
    <x v="220"/>
    <n v="342"/>
    <n v="701.1"/>
    <d v="2019-12-31T00:00:00"/>
    <n v="67"/>
    <x v="4"/>
    <n v="0.15"/>
    <x v="2794"/>
    <x v="2910"/>
  </r>
  <r>
    <s v="A8A6LCUKKBZ214KGC2JZ"/>
    <x v="1"/>
    <x v="16"/>
    <n v="1320"/>
    <x v="207"/>
    <n v="79.2"/>
    <n v="382.8"/>
    <d v="2019-12-31T00:00:00"/>
    <n v="141"/>
    <x v="0"/>
    <n v="0.25"/>
    <x v="78"/>
    <x v="79"/>
  </r>
  <r>
    <s v="8TVU1V9LIAFZUVNSRX5T"/>
    <x v="6"/>
    <x v="17"/>
    <n v="1440"/>
    <x v="141"/>
    <n v="129.60000000000002"/>
    <n v="345.6"/>
    <d v="2019-12-31T00:00:00"/>
    <n v="335"/>
    <x v="0"/>
    <n v="0.25"/>
    <x v="5"/>
    <x v="5"/>
  </r>
  <r>
    <s v="LVVIP2BPMGFFO1EECJHK"/>
    <x v="5"/>
    <x v="14"/>
    <n v="7750"/>
    <x v="36"/>
    <n v="775"/>
    <n v="1705"/>
    <d v="2019-12-31T00:00:00"/>
    <n v="85"/>
    <x v="4"/>
    <n v="0.15"/>
    <x v="1499"/>
    <x v="1549"/>
  </r>
  <r>
    <s v="11K278XOL4E5XNYZCCSY"/>
    <x v="7"/>
    <x v="7"/>
    <n v="3360"/>
    <x v="297"/>
    <n v="403.2"/>
    <n v="1411.2"/>
    <d v="2019-12-31T00:00:00"/>
    <n v="13"/>
    <x v="1"/>
    <n v="8.0000000000000002E-3"/>
    <x v="2795"/>
    <x v="2911"/>
  </r>
  <r>
    <s v="WUZK5U8DEDN96JUBFHTD"/>
    <x v="5"/>
    <x v="19"/>
    <n v="5280"/>
    <x v="208"/>
    <n v="264"/>
    <n v="897.6"/>
    <d v="2019-12-31T00:00:00"/>
    <n v="144"/>
    <x v="0"/>
    <n v="0.25"/>
    <x v="554"/>
    <x v="562"/>
  </r>
  <r>
    <s v="0B1AREGE07OM456KI1EO"/>
    <x v="6"/>
    <x v="14"/>
    <n v="6720"/>
    <x v="132"/>
    <n v="604.79999999999995"/>
    <n v="1276.8000000000002"/>
    <d v="2019-12-31T00:00:00"/>
    <n v="352"/>
    <x v="0"/>
    <n v="0.25"/>
    <x v="2013"/>
    <x v="2088"/>
  </r>
  <r>
    <s v="6RQWQ34OWUYKTVIXAEFS"/>
    <x v="6"/>
    <x v="13"/>
    <n v="2480"/>
    <x v="222"/>
    <n v="49.6"/>
    <n v="372"/>
    <d v="2019-12-31T00:00:00"/>
    <n v="84"/>
    <x v="4"/>
    <n v="0.15"/>
    <x v="152"/>
    <x v="154"/>
  </r>
  <r>
    <s v="E6YM2DNQWGFPQTKBD1AB"/>
    <x v="6"/>
    <x v="17"/>
    <n v="720"/>
    <x v="257"/>
    <n v="28.799999999999997"/>
    <n v="216"/>
    <d v="2019-12-31T00:00:00"/>
    <n v="45"/>
    <x v="3"/>
    <n v="0.04"/>
    <x v="220"/>
    <x v="222"/>
  </r>
  <r>
    <s v="3CQ1A9NN8NZWBSKR9NPH"/>
    <x v="5"/>
    <x v="4"/>
    <n v="2640"/>
    <x v="182"/>
    <n v="237.60000000000002"/>
    <n v="554.4"/>
    <d v="2019-12-31T00:00:00"/>
    <n v="128"/>
    <x v="0"/>
    <n v="0.25"/>
    <x v="313"/>
    <x v="316"/>
  </r>
  <r>
    <s v="0EJV21YMWD4H8AU8LR3Z"/>
    <x v="4"/>
    <x v="12"/>
    <n v="1350"/>
    <x v="142"/>
    <n v="81"/>
    <n v="594"/>
    <d v="2019-12-31T00:00:00"/>
    <n v="164"/>
    <x v="0"/>
    <n v="0.25"/>
    <x v="337"/>
    <x v="340"/>
  </r>
  <r>
    <s v="OTFTE0ZK4DKUS3Y6678O"/>
    <x v="0"/>
    <x v="11"/>
    <n v="2790"/>
    <x v="144"/>
    <n v="279"/>
    <n v="697.5"/>
    <d v="2019-12-31T00:00:00"/>
    <n v="199"/>
    <x v="0"/>
    <n v="0.25"/>
    <x v="1187"/>
    <x v="1219"/>
  </r>
  <r>
    <s v="BAUF3IQIOWLHUBL31N0Z"/>
    <x v="3"/>
    <x v="21"/>
    <n v="2688"/>
    <x v="234"/>
    <n v="268.8"/>
    <n v="752.6400000000001"/>
    <d v="2019-12-31T00:00:00"/>
    <n v="344"/>
    <x v="0"/>
    <n v="0.25"/>
    <x v="2796"/>
    <x v="172"/>
  </r>
  <r>
    <s v="SZJMF7W1EJVA2CILEBI8"/>
    <x v="0"/>
    <x v="15"/>
    <n v="4960"/>
    <x v="216"/>
    <n v="496"/>
    <n v="793.6"/>
    <d v="2019-12-31T00:00:00"/>
    <n v="354"/>
    <x v="0"/>
    <n v="0.25"/>
    <x v="2797"/>
    <x v="2912"/>
  </r>
  <r>
    <s v="GHZCXRC34J7PYJAASNBU"/>
    <x v="1"/>
    <x v="21"/>
    <n v="1512.0000000000002"/>
    <x v="93"/>
    <n v="45.360000000000007"/>
    <n v="393.12000000000006"/>
    <d v="2019-12-31T00:00:00"/>
    <n v="12"/>
    <x v="1"/>
    <n v="8.0000000000000002E-3"/>
    <x v="2798"/>
    <x v="2913"/>
  </r>
  <r>
    <s v="ACQ6SY2HNCIQ0CIKAIFJ"/>
    <x v="0"/>
    <x v="9"/>
    <n v="1950"/>
    <x v="244"/>
    <n v="39"/>
    <n v="429"/>
    <d v="2019-12-31T00:00:00"/>
    <n v="225"/>
    <x v="0"/>
    <n v="0.25"/>
    <x v="1103"/>
    <x v="1131"/>
  </r>
  <r>
    <s v="90OL4T8ALN7DK55865SA"/>
    <x v="8"/>
    <x v="4"/>
    <n v="5580"/>
    <x v="280"/>
    <n v="279"/>
    <n v="892.8"/>
    <d v="2019-12-31T00:00:00"/>
    <n v="35"/>
    <x v="3"/>
    <n v="0.04"/>
    <x v="2799"/>
    <x v="2441"/>
  </r>
  <r>
    <s v="H7PYX7SQI5VBI0C1LO5T"/>
    <x v="1"/>
    <x v="0"/>
    <n v="720"/>
    <x v="179"/>
    <n v="72"/>
    <n v="244.8"/>
    <d v="2019-12-31T00:00:00"/>
    <n v="153"/>
    <x v="0"/>
    <n v="0.25"/>
    <x v="1860"/>
    <x v="2854"/>
  </r>
  <r>
    <s v="1OACG6DB3DM8CSSZM6LG"/>
    <x v="8"/>
    <x v="22"/>
    <n v="3410"/>
    <x v="94"/>
    <n v="204.60000000000002"/>
    <n v="579.70000000000005"/>
    <d v="2019-12-31T00:00:00"/>
    <n v="115"/>
    <x v="2"/>
    <n v="0.2"/>
    <x v="2800"/>
    <x v="2914"/>
  </r>
  <r>
    <s v="3IB215T7LHMGEFIELH1E"/>
    <x v="6"/>
    <x v="8"/>
    <n v="2790"/>
    <x v="1"/>
    <n v="251.1"/>
    <n v="669.59999999999991"/>
    <d v="2019-12-31T00:00:00"/>
    <n v="345"/>
    <x v="0"/>
    <n v="0.25"/>
    <x v="24"/>
    <x v="24"/>
  </r>
  <r>
    <s v="ES8368J2YHJDNX6ZAE0K"/>
    <x v="3"/>
    <x v="19"/>
    <n v="220"/>
    <x v="77"/>
    <n v="6.6000000000000005"/>
    <n v="63.8"/>
    <d v="2019-12-31T00:00:00"/>
    <n v="130"/>
    <x v="0"/>
    <n v="0.25"/>
    <x v="1775"/>
    <x v="1844"/>
  </r>
  <r>
    <s v="IVZRXCAL0PK15PQ2ZUW9"/>
    <x v="4"/>
    <x v="12"/>
    <n v="360"/>
    <x v="239"/>
    <n v="7.1999999999999993"/>
    <n v="90"/>
    <d v="2019-12-31T00:00:00"/>
    <n v="315"/>
    <x v="0"/>
    <n v="0.25"/>
    <x v="389"/>
    <x v="393"/>
  </r>
  <r>
    <s v="MZ33RHCEB20UAVW8B8V9"/>
    <x v="6"/>
    <x v="1"/>
    <n v="1710"/>
    <x v="165"/>
    <n v="34.200000000000003"/>
    <n v="342"/>
    <d v="2019-12-31T00:00:00"/>
    <n v="183"/>
    <x v="0"/>
    <n v="0.25"/>
    <x v="315"/>
    <x v="318"/>
  </r>
  <r>
    <s v="XSZCH8FWBJ4AZWWWO6VX"/>
    <x v="1"/>
    <x v="12"/>
    <n v="120"/>
    <x v="318"/>
    <n v="13.200000000000001"/>
    <n v="43.2"/>
    <d v="2019-12-31T00:00:00"/>
    <n v="232"/>
    <x v="0"/>
    <n v="0.25"/>
    <x v="261"/>
    <x v="263"/>
  </r>
  <r>
    <s v="PMK6VUUTNM00NO74R98X"/>
    <x v="9"/>
    <x v="20"/>
    <n v="720"/>
    <x v="2"/>
    <n v="14.399999999999999"/>
    <n v="108"/>
    <d v="2019-12-31T00:00:00"/>
    <n v="22"/>
    <x v="1"/>
    <n v="8.0000000000000002E-3"/>
    <x v="507"/>
    <x v="514"/>
  </r>
  <r>
    <s v="0IWKAZZCN1ZBA85E5LEL"/>
    <x v="8"/>
    <x v="14"/>
    <n v="3720"/>
    <x v="6"/>
    <n v="372"/>
    <n v="818.40000000000009"/>
    <d v="2019-12-31T00:00:00"/>
    <n v="190"/>
    <x v="0"/>
    <n v="0.25"/>
    <x v="245"/>
    <x v="247"/>
  </r>
  <r>
    <s v="OX39B7PSXXM0OP3OMKUU"/>
    <x v="7"/>
    <x v="2"/>
    <n v="3600"/>
    <x v="338"/>
    <n v="540"/>
    <n v="972"/>
    <d v="2019-12-31T00:00:00"/>
    <n v="325"/>
    <x v="0"/>
    <n v="0.25"/>
    <x v="778"/>
    <x v="796"/>
  </r>
  <r>
    <s v="ZK1PCG1PLOUBFCLSAZSA"/>
    <x v="4"/>
    <x v="2"/>
    <n v="660"/>
    <x v="316"/>
    <n v="39.6"/>
    <n v="316.8"/>
    <d v="2019-12-31T00:00:00"/>
    <n v="62"/>
    <x v="4"/>
    <n v="0.15"/>
    <x v="2282"/>
    <x v="2915"/>
  </r>
  <r>
    <s v="Q4DAMJ1QJ1JQLOD2KYQN"/>
    <x v="2"/>
    <x v="6"/>
    <n v="620"/>
    <x v="245"/>
    <n v="6.2"/>
    <n v="533.20000000000005"/>
    <d v="2019-12-31T00:00:00"/>
    <n v="233"/>
    <x v="0"/>
    <n v="0.25"/>
    <x v="2801"/>
    <x v="2916"/>
  </r>
  <r>
    <s v="B9RO9DIVBL2JX9FNEQXZ"/>
    <x v="7"/>
    <x v="11"/>
    <n v="2090"/>
    <x v="98"/>
    <n v="209"/>
    <n v="585.20000000000005"/>
    <d v="2019-12-31T00:00:00"/>
    <n v="257"/>
    <x v="0"/>
    <n v="0.25"/>
    <x v="75"/>
    <x v="76"/>
  </r>
  <r>
    <s v="1MBLUN7QQ01MHEVLMD5I"/>
    <x v="0"/>
    <x v="0"/>
    <n v="3300"/>
    <x v="351"/>
    <n v="33"/>
    <n v="957"/>
    <d v="2019-12-31T00:00:00"/>
    <n v="196"/>
    <x v="0"/>
    <n v="0.25"/>
    <x v="1715"/>
    <x v="1778"/>
  </r>
  <r>
    <s v="8FG7NEXE68TN4AMG3FPB"/>
    <x v="7"/>
    <x v="4"/>
    <n v="1320"/>
    <x v="344"/>
    <n v="211.20000000000002"/>
    <n v="528"/>
    <d v="2019-12-31T00:00:00"/>
    <n v="55"/>
    <x v="3"/>
    <n v="0.04"/>
    <x v="1641"/>
    <x v="1696"/>
  </r>
  <r>
    <s v="LL1WGVJ2RCRG3T7VE689"/>
    <x v="2"/>
    <x v="22"/>
    <n v="992"/>
    <x v="202"/>
    <n v="79.36"/>
    <n v="615.04000000000008"/>
    <d v="2019-12-31T00:00:00"/>
    <n v="170"/>
    <x v="0"/>
    <n v="0.25"/>
    <x v="2802"/>
    <x v="2917"/>
  </r>
  <r>
    <s v="JR8YC494IYG7QNUEA6JE"/>
    <x v="1"/>
    <x v="22"/>
    <n v="930"/>
    <x v="8"/>
    <n v="130.19999999999999"/>
    <n v="260.39999999999998"/>
    <d v="2019-12-31T00:00:00"/>
    <n v="98"/>
    <x v="2"/>
    <n v="0.2"/>
    <x v="2501"/>
    <x v="2604"/>
  </r>
  <r>
    <s v="EW170GELP8G1T1TTX3Q9"/>
    <x v="4"/>
    <x v="10"/>
    <n v="150"/>
    <x v="137"/>
    <n v="15"/>
    <n v="58.5"/>
    <d v="2019-12-31T00:00:00"/>
    <n v="150"/>
    <x v="0"/>
    <n v="0.25"/>
    <x v="2803"/>
    <x v="2918"/>
  </r>
  <r>
    <s v="9EB9C6DG30PV05V6RCNU"/>
    <x v="6"/>
    <x v="0"/>
    <n v="5280"/>
    <x v="139"/>
    <n v="158.4"/>
    <n v="1003.1999999999999"/>
    <d v="2019-12-31T00:00:00"/>
    <n v="332"/>
    <x v="0"/>
    <n v="0.25"/>
    <x v="1807"/>
    <x v="1878"/>
  </r>
  <r>
    <s v="TPZ6XM0LC2T4D5HQXOA1"/>
    <x v="1"/>
    <x v="19"/>
    <n v="5500"/>
    <x v="6"/>
    <n v="220"/>
    <n v="2475"/>
    <d v="2019-12-31T00:00:00"/>
    <n v="190"/>
    <x v="0"/>
    <n v="0.25"/>
    <x v="2660"/>
    <x v="2764"/>
  </r>
  <r>
    <s v="L8R6SVYN6R2EEGPB3FKC"/>
    <x v="9"/>
    <x v="3"/>
    <n v="2170"/>
    <x v="20"/>
    <n v="217"/>
    <n v="585.90000000000009"/>
    <d v="2019-12-31T00:00:00"/>
    <n v="266"/>
    <x v="0"/>
    <n v="0.25"/>
    <x v="2492"/>
    <x v="2594"/>
  </r>
  <r>
    <s v="RXWQM0DGTODTF7H8Z4Q1"/>
    <x v="5"/>
    <x v="17"/>
    <n v="1400"/>
    <x v="270"/>
    <n v="98"/>
    <n v="322"/>
    <d v="2019-12-31T00:00:00"/>
    <n v="237"/>
    <x v="0"/>
    <n v="0.25"/>
    <x v="2804"/>
    <x v="2919"/>
  </r>
  <r>
    <s v="6AQPZPSEU8QO8UAVF5VL"/>
    <x v="8"/>
    <x v="15"/>
    <n v="1672.0000000000002"/>
    <x v="110"/>
    <n v="33.440000000000005"/>
    <n v="484.88"/>
    <d v="2019-12-31T00:00:00"/>
    <n v="260"/>
    <x v="0"/>
    <n v="0.25"/>
    <x v="2805"/>
    <x v="2920"/>
  </r>
  <r>
    <s v="C3PLY8733BTBXLN51NBL"/>
    <x v="4"/>
    <x v="1"/>
    <n v="2160"/>
    <x v="183"/>
    <n v="21.6"/>
    <n v="993.6"/>
    <d v="2019-12-31T00:00:00"/>
    <n v="94"/>
    <x v="2"/>
    <n v="0.2"/>
    <x v="2806"/>
    <x v="1962"/>
  </r>
  <r>
    <s v="ZFN46D7CKYVGRT6130GK"/>
    <x v="4"/>
    <x v="17"/>
    <n v="1100"/>
    <x v="88"/>
    <n v="88"/>
    <n v="275"/>
    <d v="2019-12-31T00:00:00"/>
    <n v="337"/>
    <x v="0"/>
    <n v="0.25"/>
    <x v="858"/>
    <x v="879"/>
  </r>
  <r>
    <s v="RXWDB8NPDIJZ4DO1HSV0"/>
    <x v="6"/>
    <x v="17"/>
    <n v="750"/>
    <x v="172"/>
    <n v="45"/>
    <n v="150"/>
    <d v="2019-12-31T00:00:00"/>
    <n v="251"/>
    <x v="0"/>
    <n v="0.25"/>
    <x v="2432"/>
    <x v="2529"/>
  </r>
  <r>
    <s v="ICXU5RG4XMV0Q7IQQU4J"/>
    <x v="1"/>
    <x v="8"/>
    <n v="4560"/>
    <x v="265"/>
    <n v="638.40000000000009"/>
    <n v="1459.1999999999998"/>
    <d v="2019-12-31T00:00:00"/>
    <n v="75"/>
    <x v="4"/>
    <n v="0.15"/>
    <x v="2807"/>
    <x v="2921"/>
  </r>
  <r>
    <s v="6GCGMGIZM8KKK8KZI5G7"/>
    <x v="9"/>
    <x v="4"/>
    <n v="2790"/>
    <x v="329"/>
    <n v="27.9"/>
    <n v="446.4"/>
    <d v="2019-12-31T00:00:00"/>
    <n v="163"/>
    <x v="0"/>
    <n v="0.25"/>
    <x v="1467"/>
    <x v="1514"/>
  </r>
  <r>
    <s v="GVOYD55BQXQG3CWLDJBX"/>
    <x v="2"/>
    <x v="12"/>
    <n v="1440"/>
    <x v="176"/>
    <n v="388.8"/>
    <n v="1252.8"/>
    <d v="2019-12-31T00:00:00"/>
    <n v="270"/>
    <x v="0"/>
    <n v="0.25"/>
    <x v="2351"/>
    <x v="2444"/>
  </r>
  <r>
    <s v="AEAG6YXR8POC1QKNH8AD"/>
    <x v="1"/>
    <x v="15"/>
    <n v="2420"/>
    <x v="232"/>
    <n v="266.2"/>
    <n v="653.40000000000009"/>
    <d v="2019-12-31T00:00:00"/>
    <n v="52"/>
    <x v="3"/>
    <n v="0.04"/>
    <x v="1923"/>
    <x v="1998"/>
  </r>
  <r>
    <s v="WBT3HWOD4M59G5HDI778"/>
    <x v="8"/>
    <x v="0"/>
    <n v="1600"/>
    <x v="72"/>
    <n v="128"/>
    <n v="400"/>
    <d v="2019-12-31T00:00:00"/>
    <n v="221"/>
    <x v="0"/>
    <n v="0.25"/>
    <x v="273"/>
    <x v="275"/>
  </r>
  <r>
    <s v="H7231MBYWA0KGD3GCO19"/>
    <x v="2"/>
    <x v="6"/>
    <n v="930"/>
    <x v="134"/>
    <n v="204.60000000000002"/>
    <n v="725.40000000000009"/>
    <d v="2019-12-31T00:00:00"/>
    <n v="125"/>
    <x v="0"/>
    <n v="0.25"/>
    <x v="2808"/>
    <x v="2922"/>
  </r>
  <r>
    <s v="33I3LK39Z1344E3Q0GAC"/>
    <x v="8"/>
    <x v="9"/>
    <n v="1100"/>
    <x v="319"/>
    <n v="77"/>
    <n v="187"/>
    <d v="2019-12-31T00:00:00"/>
    <n v="178"/>
    <x v="0"/>
    <n v="0.25"/>
    <x v="1326"/>
    <x v="1368"/>
  </r>
  <r>
    <s v="8B4P0RDW5I5Z6E4K0G18"/>
    <x v="4"/>
    <x v="2"/>
    <n v="1520"/>
    <x v="175"/>
    <n v="288.8"/>
    <n v="699.2"/>
    <d v="2019-12-31T00:00:00"/>
    <n v="29"/>
    <x v="1"/>
    <n v="8.0000000000000002E-3"/>
    <x v="2809"/>
    <x v="2923"/>
  </r>
  <r>
    <s v="W9XFCY0QC8RWXUSDDKSP"/>
    <x v="6"/>
    <x v="10"/>
    <n v="5280"/>
    <x v="21"/>
    <n v="158.4"/>
    <n v="1584"/>
    <d v="2019-12-31T00:00:00"/>
    <n v="353"/>
    <x v="0"/>
    <n v="0.25"/>
    <x v="360"/>
    <x v="363"/>
  </r>
  <r>
    <s v="TIX5X0Y6ZZ83RC17AOSD"/>
    <x v="2"/>
    <x v="19"/>
    <n v="1100"/>
    <x v="17"/>
    <n v="132"/>
    <n v="1034"/>
    <d v="2019-12-31T00:00:00"/>
    <n v="41"/>
    <x v="3"/>
    <n v="0.04"/>
    <x v="463"/>
    <x v="1364"/>
  </r>
  <r>
    <s v="T9E29KC6MV9JB3R09FY1"/>
    <x v="3"/>
    <x v="19"/>
    <n v="216"/>
    <x v="263"/>
    <n v="17.28"/>
    <n v="60.480000000000011"/>
    <d v="2019-12-31T00:00:00"/>
    <n v="360"/>
    <x v="0"/>
    <n v="0.25"/>
    <x v="1130"/>
    <x v="1158"/>
  </r>
  <r>
    <s v="C8IS5IQ63WZB608I3NGM"/>
    <x v="6"/>
    <x v="14"/>
    <n v="2280"/>
    <x v="349"/>
    <n v="91.199999999999989"/>
    <n v="433.2"/>
    <d v="2019-12-31T00:00:00"/>
    <n v="195"/>
    <x v="0"/>
    <n v="0.25"/>
    <x v="1249"/>
    <x v="1288"/>
  </r>
  <r>
    <s v="C4ZKG9A709UCNG0V932L"/>
    <x v="1"/>
    <x v="6"/>
    <n v="1200"/>
    <x v="212"/>
    <n v="84"/>
    <n v="468"/>
    <d v="2019-12-31T00:00:00"/>
    <n v="33"/>
    <x v="3"/>
    <n v="0.04"/>
    <x v="522"/>
    <x v="530"/>
  </r>
  <r>
    <s v="JY9752IH5RIEI04J8P9G"/>
    <x v="7"/>
    <x v="15"/>
    <n v="4760"/>
    <x v="37"/>
    <n v="809.2"/>
    <n v="1380.3999999999999"/>
    <d v="2019-12-31T00:00:00"/>
    <n v="203"/>
    <x v="0"/>
    <n v="0.25"/>
    <x v="727"/>
    <x v="742"/>
  </r>
  <r>
    <s v="2N5ZIK7MTKE01T6PCA6R"/>
    <x v="6"/>
    <x v="17"/>
    <n v="440"/>
    <x v="137"/>
    <n v="39.6"/>
    <n v="88"/>
    <d v="2019-12-31T00:00:00"/>
    <n v="150"/>
    <x v="0"/>
    <n v="0.25"/>
    <x v="2045"/>
    <x v="2924"/>
  </r>
  <r>
    <s v="UHCX5GWC0DS5ZHA48MIB"/>
    <x v="2"/>
    <x v="1"/>
    <n v="3230"/>
    <x v="259"/>
    <n v="387.59999999999997"/>
    <n v="1324.3000000000002"/>
    <d v="2019-12-31T00:00:00"/>
    <n v="328"/>
    <x v="0"/>
    <n v="0.25"/>
    <x v="1827"/>
    <x v="1899"/>
  </r>
  <r>
    <s v="C64EG7XUWF2O976S1C3A"/>
    <x v="4"/>
    <x v="22"/>
    <n v="252"/>
    <x v="265"/>
    <n v="7.5599999999999987"/>
    <n v="80.64"/>
    <d v="2019-12-31T00:00:00"/>
    <n v="75"/>
    <x v="4"/>
    <n v="0.15"/>
    <x v="1289"/>
    <x v="2925"/>
  </r>
  <r>
    <s v="S6LV1BWK4NNGVIB7JO9Z"/>
    <x v="7"/>
    <x v="10"/>
    <n v="7000"/>
    <x v="209"/>
    <n v="1190"/>
    <n v="2380"/>
    <d v="2019-12-31T00:00:00"/>
    <n v="217"/>
    <x v="0"/>
    <n v="0.25"/>
    <x v="2810"/>
    <x v="2926"/>
  </r>
  <r>
    <s v="4YPGPA4B69E0JJZIIEV1"/>
    <x v="9"/>
    <x v="21"/>
    <n v="2850"/>
    <x v="202"/>
    <n v="199.5"/>
    <n v="798"/>
    <d v="2019-12-31T00:00:00"/>
    <n v="170"/>
    <x v="0"/>
    <n v="0.25"/>
    <x v="319"/>
    <x v="322"/>
  </r>
  <r>
    <s v="RRF8EOUKIOUBSN8VEC1R"/>
    <x v="1"/>
    <x v="17"/>
    <n v="840"/>
    <x v="255"/>
    <n v="58.8"/>
    <n v="378"/>
    <d v="2019-12-31T00:00:00"/>
    <n v="341"/>
    <x v="0"/>
    <n v="0.25"/>
    <x v="573"/>
    <x v="583"/>
  </r>
  <r>
    <s v="XD8FBZBP09DY8C7A8BM9"/>
    <x v="0"/>
    <x v="11"/>
    <n v="1350"/>
    <x v="238"/>
    <n v="40.5"/>
    <n v="243"/>
    <d v="2019-12-31T00:00:00"/>
    <n v="291"/>
    <x v="0"/>
    <n v="0.25"/>
    <x v="578"/>
    <x v="588"/>
  </r>
  <r>
    <s v="OLKORVRN42U91UD6S2OJ"/>
    <x v="6"/>
    <x v="16"/>
    <n v="160"/>
    <x v="5"/>
    <n v="1.6"/>
    <n v="24"/>
    <d v="2019-12-31T00:00:00"/>
    <n v="364"/>
    <x v="0"/>
    <n v="0.25"/>
    <x v="2267"/>
    <x v="2358"/>
  </r>
  <r>
    <s v="HEHDJA1K61FIH9SORJ4K"/>
    <x v="2"/>
    <x v="5"/>
    <n v="600"/>
    <x v="183"/>
    <n v="54"/>
    <n v="174"/>
    <d v="2019-12-31T00:00:00"/>
    <n v="94"/>
    <x v="2"/>
    <n v="0.2"/>
    <x v="2811"/>
    <x v="1146"/>
  </r>
  <r>
    <s v="W7JO7IT3F8XQV673B8KQ"/>
    <x v="6"/>
    <x v="7"/>
    <n v="1860"/>
    <x v="77"/>
    <n v="93"/>
    <n v="372"/>
    <d v="2019-12-31T00:00:00"/>
    <n v="130"/>
    <x v="0"/>
    <n v="0.25"/>
    <x v="111"/>
    <x v="113"/>
  </r>
  <r>
    <s v="X1FRJLLI1JKYUK6YOBS7"/>
    <x v="7"/>
    <x v="5"/>
    <n v="3100"/>
    <x v="215"/>
    <n v="310"/>
    <n v="1116"/>
    <d v="2019-12-31T00:00:00"/>
    <n v="126"/>
    <x v="0"/>
    <n v="0.25"/>
    <x v="427"/>
    <x v="431"/>
  </r>
  <r>
    <s v="QSHSM2KLFBJUZY63XNX8"/>
    <x v="5"/>
    <x v="8"/>
    <n v="3040"/>
    <x v="94"/>
    <n v="243.2"/>
    <n v="729.59999999999991"/>
    <d v="2019-12-31T00:00:00"/>
    <n v="115"/>
    <x v="2"/>
    <n v="0.2"/>
    <x v="2812"/>
    <x v="2927"/>
  </r>
  <r>
    <s v="EOCR0L05MWRIL78XZXJ0"/>
    <x v="1"/>
    <x v="10"/>
    <n v="3450"/>
    <x v="220"/>
    <n v="379.5"/>
    <n v="1690.5"/>
    <d v="2019-12-31T00:00:00"/>
    <n v="67"/>
    <x v="4"/>
    <n v="0.15"/>
    <x v="2813"/>
    <x v="2928"/>
  </r>
  <r>
    <s v="L804VM0URNVYUC440LGK"/>
    <x v="2"/>
    <x v="19"/>
    <n v="3120"/>
    <x v="353"/>
    <n v="904.80000000000007"/>
    <n v="1372.8"/>
    <d v="2019-12-31T00:00:00"/>
    <n v="179"/>
    <x v="0"/>
    <n v="0.25"/>
    <x v="1306"/>
    <x v="1287"/>
  </r>
  <r>
    <s v="SESBDRX5YQD8PSGCM5Z0"/>
    <x v="6"/>
    <x v="6"/>
    <n v="880"/>
    <x v="313"/>
    <n v="8.8000000000000007"/>
    <n v="149.60000000000002"/>
    <d v="2019-12-31T00:00:00"/>
    <n v="64"/>
    <x v="4"/>
    <n v="0.15"/>
    <x v="2814"/>
    <x v="2929"/>
  </r>
  <r>
    <s v="V9WKQU4SYB3GGTU8THU2"/>
    <x v="5"/>
    <x v="17"/>
    <n v="720"/>
    <x v="300"/>
    <n v="50.4"/>
    <n v="144"/>
    <d v="2019-12-31T00:00:00"/>
    <n v="256"/>
    <x v="0"/>
    <n v="0.25"/>
    <x v="39"/>
    <x v="39"/>
  </r>
  <r>
    <s v="SWHQ5KNSDGGK5W4VRMXT"/>
    <x v="9"/>
    <x v="15"/>
    <n v="2000"/>
    <x v="255"/>
    <n v="180"/>
    <n v="320"/>
    <d v="2019-12-31T00:00:00"/>
    <n v="341"/>
    <x v="0"/>
    <n v="0.25"/>
    <x v="2815"/>
    <x v="2930"/>
  </r>
  <r>
    <s v="0FAR8YM3TN4XL3CFTK9H"/>
    <x v="4"/>
    <x v="21"/>
    <n v="6000"/>
    <x v="141"/>
    <n v="420"/>
    <n v="2820"/>
    <d v="2019-12-31T00:00:00"/>
    <n v="335"/>
    <x v="0"/>
    <n v="0.25"/>
    <x v="2816"/>
    <x v="2931"/>
  </r>
  <r>
    <s v="KVMWAWPD1VX8BSH6YWL0"/>
    <x v="8"/>
    <x v="8"/>
    <n v="3450"/>
    <x v="14"/>
    <n v="207"/>
    <n v="793.5"/>
    <d v="2019-12-31T00:00:00"/>
    <n v="331"/>
    <x v="0"/>
    <n v="0.25"/>
    <x v="2817"/>
    <x v="2932"/>
  </r>
  <r>
    <s v="JSBMJTSGX1NCDFJOVX2X"/>
    <x v="3"/>
    <x v="20"/>
    <n v="2750"/>
    <x v="328"/>
    <n v="55"/>
    <n v="632.5"/>
    <d v="2019-12-31T00:00:00"/>
    <n v="140"/>
    <x v="0"/>
    <n v="0.25"/>
    <x v="1703"/>
    <x v="1764"/>
  </r>
  <r>
    <s v="SS7OAAU8UNOGA03A9Q2W"/>
    <x v="3"/>
    <x v="21"/>
    <n v="120"/>
    <x v="106"/>
    <n v="1.2"/>
    <n v="28.799999999999997"/>
    <d v="2019-12-31T00:00:00"/>
    <n v="1"/>
    <x v="1"/>
    <n v="8.0000000000000002E-3"/>
    <x v="2472"/>
    <x v="2574"/>
  </r>
  <r>
    <s v="3TAWYDYI2YJ3YRZ4Y9JX"/>
    <x v="0"/>
    <x v="5"/>
    <n v="1620"/>
    <x v="197"/>
    <n v="162"/>
    <n v="291.60000000000002"/>
    <d v="2019-12-31T00:00:00"/>
    <n v="87"/>
    <x v="4"/>
    <n v="0.15"/>
    <x v="2818"/>
    <x v="2447"/>
  </r>
  <r>
    <s v="3DZW2EGDM7Z0TOZXSBXW"/>
    <x v="2"/>
    <x v="20"/>
    <n v="1980"/>
    <x v="97"/>
    <n v="316.8"/>
    <n v="910.8"/>
    <d v="2019-12-31T00:00:00"/>
    <n v="19"/>
    <x v="1"/>
    <n v="8.0000000000000002E-3"/>
    <x v="2819"/>
    <x v="2933"/>
  </r>
  <r>
    <s v="RO4DB936BHJZO0FA0WZH"/>
    <x v="2"/>
    <x v="5"/>
    <n v="1800"/>
    <x v="24"/>
    <n v="54"/>
    <n v="1350"/>
    <d v="2019-12-31T00:00:00"/>
    <n v="47"/>
    <x v="3"/>
    <n v="0.04"/>
    <x v="432"/>
    <x v="1910"/>
  </r>
  <r>
    <s v="GRJ252065YM1IBOUIQ4D"/>
    <x v="4"/>
    <x v="10"/>
    <n v="320"/>
    <x v="43"/>
    <n v="12.8"/>
    <n v="134.4"/>
    <d v="2019-12-31T00:00:00"/>
    <n v="162"/>
    <x v="0"/>
    <n v="0.25"/>
    <x v="1049"/>
    <x v="1252"/>
  </r>
  <r>
    <s v="BPG15OKMSFYEKBXKB663"/>
    <x v="3"/>
    <x v="15"/>
    <n v="840"/>
    <x v="64"/>
    <n v="42"/>
    <n v="184.8"/>
    <d v="2019-12-31T00:00:00"/>
    <n v="156"/>
    <x v="0"/>
    <n v="0.25"/>
    <x v="826"/>
    <x v="1863"/>
  </r>
  <r>
    <s v="5IXX6PQGH5U4Y4231ZEF"/>
    <x v="2"/>
    <x v="4"/>
    <n v="5040"/>
    <x v="138"/>
    <n v="201.6"/>
    <n v="1260"/>
    <d v="2019-12-31T00:00:00"/>
    <n v="165"/>
    <x v="0"/>
    <n v="0.25"/>
    <x v="1150"/>
    <x v="1180"/>
  </r>
  <r>
    <s v="DJNNXZR97KY9657I3YYT"/>
    <x v="6"/>
    <x v="10"/>
    <n v="1800"/>
    <x v="213"/>
    <n v="36"/>
    <n v="270"/>
    <d v="2019-12-31T00:00:00"/>
    <n v="103"/>
    <x v="2"/>
    <n v="0.2"/>
    <x v="432"/>
    <x v="356"/>
  </r>
  <r>
    <s v="A949M6UH96RNGRZ9A9PY"/>
    <x v="0"/>
    <x v="7"/>
    <n v="90"/>
    <x v="359"/>
    <n v="4.5"/>
    <n v="21.6"/>
    <d v="2019-12-31T00:00:00"/>
    <n v="79"/>
    <x v="4"/>
    <n v="0.15"/>
    <x v="2820"/>
    <x v="2934"/>
  </r>
  <r>
    <s v="ALVVSYUKX1GMD39JEASW"/>
    <x v="9"/>
    <x v="5"/>
    <n v="560"/>
    <x v="286"/>
    <n v="50.4"/>
    <n v="168"/>
    <d v="2019-12-31T00:00:00"/>
    <n v="20"/>
    <x v="1"/>
    <n v="8.0000000000000002E-3"/>
    <x v="2821"/>
    <x v="2935"/>
  </r>
  <r>
    <s v="XD6MQE89TP8VZ0O8ET70"/>
    <x v="9"/>
    <x v="14"/>
    <n v="80"/>
    <x v="170"/>
    <n v="1.6"/>
    <n v="20.8"/>
    <d v="2019-12-31T00:00:00"/>
    <n v="231"/>
    <x v="0"/>
    <n v="0.25"/>
    <x v="2822"/>
    <x v="2936"/>
  </r>
  <r>
    <s v="C5B12OPPVYX1EC7P82KM"/>
    <x v="8"/>
    <x v="19"/>
    <n v="1080"/>
    <x v="26"/>
    <n v="64.800000000000011"/>
    <n v="291.60000000000002"/>
    <d v="2019-12-31T00:00:00"/>
    <n v="2"/>
    <x v="1"/>
    <n v="8.0000000000000002E-3"/>
    <x v="2823"/>
    <x v="2937"/>
  </r>
  <r>
    <s v="3B7QE2KBZGLWVK7ULNPI"/>
    <x v="4"/>
    <x v="16"/>
    <n v="1980"/>
    <x v="25"/>
    <n v="39.6"/>
    <n v="930.6"/>
    <d v="2019-12-31T00:00:00"/>
    <n v="198"/>
    <x v="0"/>
    <n v="0.25"/>
    <x v="2824"/>
    <x v="2938"/>
  </r>
  <r>
    <s v="YRBTKOHI5RMDK9T4ANM4"/>
    <x v="6"/>
    <x v="13"/>
    <n v="2170"/>
    <x v="353"/>
    <n v="65.099999999999994"/>
    <n v="520.79999999999995"/>
    <d v="2019-12-31T00:00:00"/>
    <n v="179"/>
    <x v="0"/>
    <n v="0.25"/>
    <x v="818"/>
    <x v="837"/>
  </r>
  <r>
    <s v="VHC5IRZUNEV3S5KVXUE3"/>
    <x v="4"/>
    <x v="0"/>
    <n v="4800"/>
    <x v="330"/>
    <n v="768"/>
    <n v="1248"/>
    <d v="2019-12-31T00:00:00"/>
    <n v="295"/>
    <x v="0"/>
    <n v="0.25"/>
    <x v="2825"/>
    <x v="2939"/>
  </r>
  <r>
    <s v="UPYIBBEQB03E529ZO1WH"/>
    <x v="0"/>
    <x v="1"/>
    <n v="4650"/>
    <x v="262"/>
    <n v="325.5"/>
    <n v="1302"/>
    <d v="2019-12-31T00:00:00"/>
    <n v="7"/>
    <x v="1"/>
    <n v="8.0000000000000002E-3"/>
    <x v="2826"/>
    <x v="2940"/>
  </r>
  <r>
    <s v="IDRAS498CS70L1SEM7FL"/>
    <x v="8"/>
    <x v="9"/>
    <n v="400"/>
    <x v="290"/>
    <n v="4"/>
    <n v="108"/>
    <d v="2019-12-31T00:00:00"/>
    <n v="31"/>
    <x v="3"/>
    <n v="0.04"/>
    <x v="2827"/>
    <x v="2941"/>
  </r>
  <r>
    <s v="BDSPN3AW9THM5BB68I75"/>
    <x v="8"/>
    <x v="16"/>
    <n v="1650"/>
    <x v="5"/>
    <n v="33"/>
    <n v="445.5"/>
    <d v="2019-12-31T00:00:00"/>
    <n v="364"/>
    <x v="0"/>
    <n v="0.25"/>
    <x v="795"/>
    <x v="814"/>
  </r>
  <r>
    <s v="Y7VDK0HL1TGWK6ZZK50Y"/>
    <x v="6"/>
    <x v="8"/>
    <n v="2736"/>
    <x v="146"/>
    <n v="54.720000000000006"/>
    <n v="656.64"/>
    <d v="2019-12-31T00:00:00"/>
    <n v="21"/>
    <x v="1"/>
    <n v="8.0000000000000002E-3"/>
    <x v="2828"/>
    <x v="2942"/>
  </r>
  <r>
    <s v="3ZPEFQG7DP8GLD5XC23T"/>
    <x v="1"/>
    <x v="12"/>
    <n v="7130"/>
    <x v="75"/>
    <n v="1426"/>
    <n v="2424.1999999999998"/>
    <d v="2019-12-31T00:00:00"/>
    <n v="356"/>
    <x v="0"/>
    <n v="0.25"/>
    <x v="2037"/>
    <x v="2112"/>
  </r>
  <r>
    <s v="7Z1QK4B7OD676U85Y491"/>
    <x v="6"/>
    <x v="19"/>
    <n v="3150"/>
    <x v="83"/>
    <n v="157.5"/>
    <n v="724.5"/>
    <d v="2019-12-31T00:00:00"/>
    <n v="362"/>
    <x v="0"/>
    <n v="0.25"/>
    <x v="2276"/>
    <x v="2367"/>
  </r>
  <r>
    <s v="N48FZTU272X40WZONVL4"/>
    <x v="0"/>
    <x v="14"/>
    <n v="3078"/>
    <x v="191"/>
    <n v="30.78"/>
    <n v="769.5"/>
    <d v="2019-12-31T00:00:00"/>
    <n v="359"/>
    <x v="0"/>
    <n v="0.25"/>
    <x v="203"/>
    <x v="205"/>
  </r>
  <r>
    <s v="PB19EIXRDYTSWJVTALBH"/>
    <x v="1"/>
    <x v="19"/>
    <n v="1026"/>
    <x v="10"/>
    <n v="102.6"/>
    <n v="328.32"/>
    <d v="2019-12-31T00:00:00"/>
    <n v="116"/>
    <x v="2"/>
    <n v="0.2"/>
    <x v="2829"/>
    <x v="380"/>
  </r>
  <r>
    <s v="GA825Y8GB9NWEXS66KAW"/>
    <x v="2"/>
    <x v="14"/>
    <n v="900"/>
    <x v="187"/>
    <n v="225"/>
    <n v="549"/>
    <d v="2019-12-31T00:00:00"/>
    <n v="310"/>
    <x v="0"/>
    <n v="0.25"/>
    <x v="2830"/>
    <x v="2943"/>
  </r>
  <r>
    <s v="U44C4C4VD9ANU91S69KP"/>
    <x v="1"/>
    <x v="19"/>
    <n v="1950"/>
    <x v="340"/>
    <n v="234"/>
    <n v="897"/>
    <d v="2019-12-31T00:00:00"/>
    <n v="330"/>
    <x v="0"/>
    <n v="0.25"/>
    <x v="2831"/>
    <x v="2944"/>
  </r>
  <r>
    <s v="2P5WIL2N410LUL64Q1M3"/>
    <x v="0"/>
    <x v="18"/>
    <n v="450"/>
    <x v="93"/>
    <n v="27"/>
    <n v="94.5"/>
    <d v="2019-12-31T00:00:00"/>
    <n v="12"/>
    <x v="1"/>
    <n v="8.0000000000000002E-3"/>
    <x v="2832"/>
    <x v="2945"/>
  </r>
  <r>
    <s v="XZD8JORDZBQ7ZSEYGLQ2"/>
    <x v="6"/>
    <x v="11"/>
    <n v="1100"/>
    <x v="204"/>
    <n v="11"/>
    <n v="264"/>
    <d v="2019-12-31T00:00:00"/>
    <n v="299"/>
    <x v="0"/>
    <n v="0.25"/>
    <x v="221"/>
    <x v="223"/>
  </r>
  <r>
    <s v="9892ZNUOG7YLP4QSNZXB"/>
    <x v="8"/>
    <x v="19"/>
    <n v="4840"/>
    <x v="326"/>
    <n v="338.8"/>
    <n v="1113.1999999999998"/>
    <d v="2019-12-31T00:00:00"/>
    <n v="172"/>
    <x v="0"/>
    <n v="0.25"/>
    <x v="2833"/>
    <x v="2946"/>
  </r>
  <r>
    <s v="4PADUTS6AGV1DOQ36J0X"/>
    <x v="3"/>
    <x v="4"/>
    <n v="5060"/>
    <x v="189"/>
    <n v="506"/>
    <n v="1012"/>
    <d v="2019-12-31T00:00:00"/>
    <n v="14"/>
    <x v="1"/>
    <n v="8.0000000000000002E-3"/>
    <x v="2834"/>
    <x v="2947"/>
  </r>
  <r>
    <s v="J3SLANO6SLTRY4IYO5U2"/>
    <x v="7"/>
    <x v="1"/>
    <n v="3230"/>
    <x v="27"/>
    <n v="646"/>
    <n v="1615"/>
    <d v="2019-12-31T00:00:00"/>
    <n v="120"/>
    <x v="2"/>
    <n v="0.2"/>
    <x v="2835"/>
    <x v="2948"/>
  </r>
  <r>
    <s v="6R2KBGZPGGXDKLLISK63"/>
    <x v="7"/>
    <x v="4"/>
    <n v="3080"/>
    <x v="164"/>
    <n v="184.8"/>
    <n v="1047.2"/>
    <d v="2019-12-31T00:00:00"/>
    <n v="66"/>
    <x v="4"/>
    <n v="0.15"/>
    <x v="2836"/>
    <x v="2949"/>
  </r>
  <r>
    <s v="HU2AEJ84IE5V6CCP0Y7P"/>
    <x v="8"/>
    <x v="20"/>
    <n v="240"/>
    <x v="132"/>
    <n v="21.6"/>
    <n v="60"/>
    <d v="2019-12-31T00:00:00"/>
    <n v="352"/>
    <x v="0"/>
    <n v="0.25"/>
    <x v="132"/>
    <x v="134"/>
  </r>
  <r>
    <s v="C5WDDJWGVLOYIPW0AXWR"/>
    <x v="4"/>
    <x v="19"/>
    <n v="4180"/>
    <x v="242"/>
    <n v="543.40000000000009"/>
    <n v="1254"/>
    <d v="2019-12-31T00:00:00"/>
    <n v="262"/>
    <x v="0"/>
    <n v="0.25"/>
    <x v="2837"/>
    <x v="2950"/>
  </r>
  <r>
    <s v="X1RIE89TRLYEJ5P6W0ZB"/>
    <x v="5"/>
    <x v="13"/>
    <n v="480"/>
    <x v="358"/>
    <n v="14.399999999999999"/>
    <n v="100.8"/>
    <d v="2019-12-31T00:00:00"/>
    <n v="214"/>
    <x v="0"/>
    <n v="0.25"/>
    <x v="1084"/>
    <x v="1112"/>
  </r>
  <r>
    <s v="MTHWONGOQ1AXWE34UZBN"/>
    <x v="6"/>
    <x v="12"/>
    <n v="4284"/>
    <x v="338"/>
    <n v="42.84"/>
    <n v="1285.2"/>
    <d v="2019-12-31T00:00:00"/>
    <n v="325"/>
    <x v="0"/>
    <n v="0.25"/>
    <x v="2561"/>
    <x v="2663"/>
  </r>
  <r>
    <s v="3ZPJZK6UDWWFWB89LPLS"/>
    <x v="9"/>
    <x v="18"/>
    <n v="1040"/>
    <x v="190"/>
    <n v="83.2"/>
    <n v="176.8"/>
    <d v="2019-12-31T00:00:00"/>
    <n v="148"/>
    <x v="0"/>
    <n v="0.25"/>
    <x v="2838"/>
    <x v="2951"/>
  </r>
  <r>
    <s v="1JNGMQL121ON0JTSDP39"/>
    <x v="1"/>
    <x v="10"/>
    <n v="4560"/>
    <x v="309"/>
    <n v="91.199999999999989"/>
    <n v="2052"/>
    <d v="2019-12-31T00:00:00"/>
    <n v="50"/>
    <x v="3"/>
    <n v="0.04"/>
    <x v="2360"/>
    <x v="2952"/>
  </r>
  <r>
    <s v="D5EI03VV8AQVI2G12CTL"/>
    <x v="9"/>
    <x v="3"/>
    <n v="1210"/>
    <x v="30"/>
    <n v="48.4"/>
    <n v="314.60000000000002"/>
    <d v="2019-12-31T00:00:00"/>
    <n v="220"/>
    <x v="0"/>
    <n v="0.25"/>
    <x v="32"/>
    <x v="32"/>
  </r>
  <r>
    <s v="BU8SVREG8ZII9OD9YMNP"/>
    <x v="5"/>
    <x v="14"/>
    <n v="2835"/>
    <x v="91"/>
    <n v="226.8"/>
    <n v="481.95"/>
    <d v="2019-12-31T00:00:00"/>
    <n v="245"/>
    <x v="0"/>
    <n v="0.25"/>
    <x v="2839"/>
    <x v="2953"/>
  </r>
  <r>
    <s v="TRYSIGCQAD9O11A5Q4BG"/>
    <x v="5"/>
    <x v="18"/>
    <n v="3840"/>
    <x v="356"/>
    <n v="345.6"/>
    <n v="652.79999999999995"/>
    <d v="2019-12-31T00:00:00"/>
    <n v="264"/>
    <x v="0"/>
    <n v="0.25"/>
    <x v="1513"/>
    <x v="1564"/>
  </r>
  <r>
    <s v="0A8C9E2R4Q5VOI3AZDB2"/>
    <x v="4"/>
    <x v="0"/>
    <n v="1386"/>
    <x v="270"/>
    <n v="166.32"/>
    <n v="401.93999999999994"/>
    <d v="2019-12-31T00:00:00"/>
    <n v="237"/>
    <x v="0"/>
    <n v="0.25"/>
    <x v="2840"/>
    <x v="2954"/>
  </r>
  <r>
    <s v="YM8U8M338HC9QSGPF829"/>
    <x v="1"/>
    <x v="21"/>
    <n v="2178"/>
    <x v="71"/>
    <n v="21.78"/>
    <n v="609.84000000000015"/>
    <d v="2019-12-31T00:00:00"/>
    <n v="104"/>
    <x v="2"/>
    <n v="0.2"/>
    <x v="2841"/>
    <x v="2955"/>
  </r>
  <r>
    <s v="6M3SCJ6VQRZEP2NZI0RZ"/>
    <x v="8"/>
    <x v="8"/>
    <n v="180"/>
    <x v="161"/>
    <n v="14.399999999999999"/>
    <n v="39.6"/>
    <d v="2019-12-31T00:00:00"/>
    <n v="17"/>
    <x v="1"/>
    <n v="8.0000000000000002E-3"/>
    <x v="2842"/>
    <x v="2956"/>
  </r>
  <r>
    <s v="V8TMXPNKK49SQRZ41V3W"/>
    <x v="5"/>
    <x v="14"/>
    <n v="440"/>
    <x v="335"/>
    <n v="22"/>
    <n v="110"/>
    <d v="2019-12-31T00:00:00"/>
    <n v="249"/>
    <x v="0"/>
    <n v="0.25"/>
    <x v="1208"/>
    <x v="1241"/>
  </r>
  <r>
    <s v="IPCU1QSQX8AAAAEA6FUJ"/>
    <x v="7"/>
    <x v="22"/>
    <n v="1100"/>
    <x v="132"/>
    <n v="11"/>
    <n v="374"/>
    <d v="2019-12-31T00:00:00"/>
    <n v="352"/>
    <x v="0"/>
    <n v="0.25"/>
    <x v="1655"/>
    <x v="1717"/>
  </r>
  <r>
    <s v="5NQLYAOVG4O2GDJHRVYU"/>
    <x v="9"/>
    <x v="13"/>
    <n v="240"/>
    <x v="89"/>
    <n v="21.6"/>
    <n v="48"/>
    <d v="2019-12-31T00:00:00"/>
    <n v="143"/>
    <x v="0"/>
    <n v="0.25"/>
    <x v="323"/>
    <x v="326"/>
  </r>
  <r>
    <s v="NWYIGHLUVG8DXC2L93G4"/>
    <x v="0"/>
    <x v="18"/>
    <n v="1824"/>
    <x v="55"/>
    <n v="54.720000000000006"/>
    <n v="383.04"/>
    <d v="2019-12-31T00:00:00"/>
    <n v="271"/>
    <x v="0"/>
    <n v="0.25"/>
    <x v="1607"/>
    <x v="1841"/>
  </r>
  <r>
    <s v="G3M7UXVTFJWOGIQS3IT2"/>
    <x v="1"/>
    <x v="2"/>
    <n v="2550"/>
    <x v="66"/>
    <n v="382.5"/>
    <n v="688.5"/>
    <d v="2019-12-31T00:00:00"/>
    <n v="63"/>
    <x v="4"/>
    <n v="0.15"/>
    <x v="2843"/>
    <x v="2957"/>
  </r>
  <r>
    <s v="LOFPJ0GVISIQZ6SCBLJQ"/>
    <x v="4"/>
    <x v="17"/>
    <n v="2850"/>
    <x v="203"/>
    <n v="256.5"/>
    <n v="912"/>
    <d v="2019-12-31T00:00:00"/>
    <n v="200"/>
    <x v="0"/>
    <n v="0.25"/>
    <x v="608"/>
    <x v="1257"/>
  </r>
  <r>
    <s v="FWCOGUBS5LM1TVF6HBXE"/>
    <x v="9"/>
    <x v="4"/>
    <n v="2520"/>
    <x v="67"/>
    <n v="126"/>
    <n v="730.8"/>
    <d v="2019-12-31T00:00:00"/>
    <n v="202"/>
    <x v="0"/>
    <n v="0.25"/>
    <x v="1376"/>
    <x v="1419"/>
  </r>
  <r>
    <s v="XQDYHCYGSW9C05R31364"/>
    <x v="1"/>
    <x v="22"/>
    <n v="160"/>
    <x v="358"/>
    <n v="3.2"/>
    <n v="41.6"/>
    <d v="2019-12-31T00:00:00"/>
    <n v="214"/>
    <x v="0"/>
    <n v="0.25"/>
    <x v="2844"/>
    <x v="2958"/>
  </r>
  <r>
    <s v="C7VO5BD6TAMB3I5YQYID"/>
    <x v="9"/>
    <x v="10"/>
    <n v="2100"/>
    <x v="284"/>
    <n v="21"/>
    <n v="525"/>
    <d v="2019-12-31T00:00:00"/>
    <n v="286"/>
    <x v="0"/>
    <n v="0.25"/>
    <x v="2845"/>
    <x v="2959"/>
  </r>
  <r>
    <s v="CPDPTPN3G8R9TKJI9C0K"/>
    <x v="9"/>
    <x v="3"/>
    <n v="3100"/>
    <x v="279"/>
    <n v="310"/>
    <n v="496"/>
    <d v="2019-12-31T00:00:00"/>
    <n v="42"/>
    <x v="3"/>
    <n v="0.04"/>
    <x v="2846"/>
    <x v="2960"/>
  </r>
  <r>
    <s v="ZLN0WML4A4NRQZIHZBLQ"/>
    <x v="7"/>
    <x v="0"/>
    <n v="1800"/>
    <x v="215"/>
    <n v="18"/>
    <n v="450"/>
    <d v="2019-12-31T00:00:00"/>
    <n v="126"/>
    <x v="0"/>
    <n v="0.25"/>
    <x v="509"/>
    <x v="516"/>
  </r>
  <r>
    <s v="C2V29YMFGMHS2D3POX21"/>
    <x v="2"/>
    <x v="2"/>
    <n v="352"/>
    <x v="315"/>
    <n v="63.36"/>
    <n v="172.48000000000002"/>
    <d v="2019-12-31T00:00:00"/>
    <n v="106"/>
    <x v="2"/>
    <n v="0.2"/>
    <x v="2847"/>
    <x v="2961"/>
  </r>
  <r>
    <s v="533H3K11A0FU7MJSYMOZ"/>
    <x v="1"/>
    <x v="15"/>
    <n v="1350"/>
    <x v="73"/>
    <n v="202.5"/>
    <n v="337.5"/>
    <d v="2019-12-31T00:00:00"/>
    <n v="259"/>
    <x v="0"/>
    <n v="0.25"/>
    <x v="1695"/>
    <x v="1756"/>
  </r>
  <r>
    <s v="UI6ZOMESBEIO47YRK6EK"/>
    <x v="5"/>
    <x v="9"/>
    <n v="2880"/>
    <x v="189"/>
    <n v="230.39999999999998"/>
    <n v="748.8"/>
    <d v="2019-12-31T00:00:00"/>
    <n v="14"/>
    <x v="1"/>
    <n v="8.0000000000000002E-3"/>
    <x v="2483"/>
    <x v="2586"/>
  </r>
  <r>
    <s v="6L1XVRJXPAE29BKWIFYM"/>
    <x v="0"/>
    <x v="3"/>
    <n v="648"/>
    <x v="134"/>
    <n v="64.800000000000011"/>
    <n v="142.55999999999997"/>
    <d v="2019-12-31T00:00:00"/>
    <n v="125"/>
    <x v="0"/>
    <n v="0.25"/>
    <x v="2475"/>
    <x v="2577"/>
  </r>
  <r>
    <s v="YLW62FK0EFAEAOW52SUV"/>
    <x v="8"/>
    <x v="9"/>
    <n v="930"/>
    <x v="84"/>
    <n v="46.5"/>
    <n v="176.70000000000002"/>
    <d v="2019-12-31T00:00:00"/>
    <n v="151"/>
    <x v="0"/>
    <n v="0.25"/>
    <x v="2848"/>
    <x v="2962"/>
  </r>
  <r>
    <s v="L44MUWEV1RGY57Z5QSCZ"/>
    <x v="7"/>
    <x v="0"/>
    <n v="6000"/>
    <x v="310"/>
    <n v="1020"/>
    <n v="2220"/>
    <d v="2019-12-31T00:00:00"/>
    <n v="43"/>
    <x v="3"/>
    <n v="0.04"/>
    <x v="2849"/>
    <x v="2963"/>
  </r>
  <r>
    <s v="AU4NZMNRGM3RDCHRK8J6"/>
    <x v="6"/>
    <x v="17"/>
    <n v="7130"/>
    <x v="38"/>
    <n v="713"/>
    <n v="1069.5"/>
    <d v="2019-12-31T00:00:00"/>
    <n v="210"/>
    <x v="0"/>
    <n v="0.25"/>
    <x v="571"/>
    <x v="580"/>
  </r>
  <r>
    <s v="COUG4HXZB0IVYA90YV9Q"/>
    <x v="5"/>
    <x v="2"/>
    <n v="6820"/>
    <x v="16"/>
    <n v="341"/>
    <n v="1500.3999999999999"/>
    <d v="2019-12-31T00:00:00"/>
    <n v="241"/>
    <x v="0"/>
    <n v="0.25"/>
    <x v="421"/>
    <x v="425"/>
  </r>
  <r>
    <s v="L4C7SUID6KTSRX6A7V5Q"/>
    <x v="0"/>
    <x v="19"/>
    <n v="1215"/>
    <x v="79"/>
    <n v="48.6"/>
    <n v="182.25"/>
    <d v="2019-12-31T00:00:00"/>
    <n v="89"/>
    <x v="4"/>
    <n v="0.15"/>
    <x v="2850"/>
    <x v="2964"/>
  </r>
  <r>
    <s v="4MKVF18RLC9G1RJH8CME"/>
    <x v="3"/>
    <x v="10"/>
    <n v="1350"/>
    <x v="287"/>
    <n v="27"/>
    <n v="378"/>
    <d v="2019-12-31T00:00:00"/>
    <n v="102"/>
    <x v="2"/>
    <n v="0.2"/>
    <x v="2131"/>
    <x v="402"/>
  </r>
  <r>
    <s v="5FP26C3QRZ3ZCGISBCS9"/>
    <x v="6"/>
    <x v="16"/>
    <n v="4960"/>
    <x v="97"/>
    <n v="49.6"/>
    <n v="1488"/>
    <d v="2019-12-31T00:00:00"/>
    <n v="19"/>
    <x v="1"/>
    <n v="8.0000000000000002E-3"/>
    <x v="623"/>
    <x v="633"/>
  </r>
  <r>
    <s v="K7JCQ6MSYJJC5Z6VT8P5"/>
    <x v="3"/>
    <x v="1"/>
    <n v="3450"/>
    <x v="192"/>
    <n v="207"/>
    <n v="966"/>
    <d v="2019-12-31T00:00:00"/>
    <n v="107"/>
    <x v="2"/>
    <n v="0.2"/>
    <x v="2851"/>
    <x v="2965"/>
  </r>
  <r>
    <s v="UC6HOB0PXZU40K85QG6G"/>
    <x v="1"/>
    <x v="14"/>
    <n v="2223"/>
    <x v="20"/>
    <n v="244.53000000000003"/>
    <n v="733.59000000000015"/>
    <d v="2019-12-31T00:00:00"/>
    <n v="266"/>
    <x v="0"/>
    <n v="0.25"/>
    <x v="2852"/>
    <x v="2966"/>
  </r>
  <r>
    <s v="SGKN6GCXI334KQUDV1VM"/>
    <x v="8"/>
    <x v="4"/>
    <n v="3168"/>
    <x v="48"/>
    <n v="126.72"/>
    <n v="475.20000000000005"/>
    <d v="2019-12-31T00:00:00"/>
    <n v="185"/>
    <x v="0"/>
    <n v="0.25"/>
    <x v="720"/>
    <x v="734"/>
  </r>
  <r>
    <s v="0JP75FYP2SIO42WMUHUN"/>
    <x v="3"/>
    <x v="13"/>
    <n v="1760"/>
    <x v="236"/>
    <n v="88"/>
    <n v="457.59999999999997"/>
    <d v="2019-12-31T00:00:00"/>
    <n v="181"/>
    <x v="0"/>
    <n v="0.25"/>
    <x v="1361"/>
    <x v="1402"/>
  </r>
  <r>
    <s v="FVQ0GUDSUEBUTRXUF11E"/>
    <x v="1"/>
    <x v="8"/>
    <n v="504.00000000000006"/>
    <x v="26"/>
    <n v="95.76"/>
    <n v="176.4"/>
    <d v="2019-12-31T00:00:00"/>
    <n v="2"/>
    <x v="1"/>
    <n v="8.0000000000000002E-3"/>
    <x v="1319"/>
    <x v="1360"/>
  </r>
  <r>
    <s v="FBLFGOYR1K1YBLNY7OLK"/>
    <x v="4"/>
    <x v="20"/>
    <n v="4960"/>
    <x v="3"/>
    <n v="297.60000000000002"/>
    <n v="1636.8000000000002"/>
    <d v="2019-12-31T00:00:00"/>
    <n v="306"/>
    <x v="0"/>
    <n v="0.25"/>
    <x v="1251"/>
    <x v="1290"/>
  </r>
  <r>
    <s v="7D7UAAYREGS9KZK5KZ6E"/>
    <x v="9"/>
    <x v="20"/>
    <n v="1710"/>
    <x v="39"/>
    <n v="85.5"/>
    <n v="324.90000000000003"/>
    <d v="2019-12-31T00:00:00"/>
    <n v="236"/>
    <x v="0"/>
    <n v="0.25"/>
    <x v="2853"/>
    <x v="2967"/>
  </r>
  <r>
    <s v="TUAWI69W8CGTB7XEL6DZ"/>
    <x v="0"/>
    <x v="16"/>
    <n v="1350"/>
    <x v="24"/>
    <n v="27"/>
    <n v="270"/>
    <d v="2019-12-31T00:00:00"/>
    <n v="47"/>
    <x v="3"/>
    <n v="0.04"/>
    <x v="261"/>
    <x v="1366"/>
  </r>
  <r>
    <s v="M38ORL3TMOF5VEJWYR4O"/>
    <x v="6"/>
    <x v="16"/>
    <n v="7750"/>
    <x v="155"/>
    <n v="155"/>
    <n v="1937.5"/>
    <d v="2019-12-31T00:00:00"/>
    <n v="274"/>
    <x v="0"/>
    <n v="0.25"/>
    <x v="2854"/>
    <x v="2968"/>
  </r>
  <r>
    <s v="53CF9SMRZTSF16Q17RK6"/>
    <x v="3"/>
    <x v="9"/>
    <n v="1980"/>
    <x v="131"/>
    <n v="39.6"/>
    <n v="415.79999999999995"/>
    <d v="2019-12-31T00:00:00"/>
    <n v="146"/>
    <x v="0"/>
    <n v="0.25"/>
    <x v="363"/>
    <x v="366"/>
  </r>
  <r>
    <s v="MN1OGTDHNE9A5H0W9HTG"/>
    <x v="3"/>
    <x v="3"/>
    <n v="6720"/>
    <x v="137"/>
    <n v="403.2"/>
    <n v="1209.5999999999999"/>
    <d v="2019-12-31T00:00:00"/>
    <n v="150"/>
    <x v="0"/>
    <n v="0.25"/>
    <x v="250"/>
    <x v="252"/>
  </r>
  <r>
    <s v="NVMQT7TVQ0KIRJFARTZ8"/>
    <x v="9"/>
    <x v="19"/>
    <n v="3584.0000000000005"/>
    <x v="133"/>
    <n v="179.20000000000002"/>
    <n v="573.44000000000005"/>
    <d v="2019-12-31T00:00:00"/>
    <n v="329"/>
    <x v="0"/>
    <n v="0.25"/>
    <x v="2855"/>
    <x v="304"/>
  </r>
  <r>
    <s v="BFJ4VPQ5Y9RP1YSEXMLK"/>
    <x v="5"/>
    <x v="11"/>
    <n v="880"/>
    <x v="258"/>
    <n v="52.800000000000004"/>
    <n v="184.8"/>
    <d v="2019-12-31T00:00:00"/>
    <n v="290"/>
    <x v="0"/>
    <n v="0.25"/>
    <x v="826"/>
    <x v="1863"/>
  </r>
  <r>
    <s v="WEPSDXKLIOU8RBF3MXH2"/>
    <x v="6"/>
    <x v="16"/>
    <n v="1100"/>
    <x v="74"/>
    <n v="33"/>
    <n v="275"/>
    <d v="2019-12-31T00:00:00"/>
    <n v="309"/>
    <x v="0"/>
    <n v="0.25"/>
    <x v="858"/>
    <x v="879"/>
  </r>
  <r>
    <s v="SQSTQKNWT6DNOF0UBIS5"/>
    <x v="5"/>
    <x v="6"/>
    <n v="2880"/>
    <x v="162"/>
    <n v="259.20000000000005"/>
    <n v="691.2"/>
    <d v="2019-12-31T00:00:00"/>
    <n v="273"/>
    <x v="0"/>
    <n v="0.25"/>
    <x v="215"/>
    <x v="217"/>
  </r>
  <r>
    <s v="GLWH9MDBBO4IV4OWZMCX"/>
    <x v="0"/>
    <x v="14"/>
    <n v="880"/>
    <x v="234"/>
    <n v="26.400000000000002"/>
    <n v="149.60000000000002"/>
    <d v="2019-12-31T00:00:00"/>
    <n v="344"/>
    <x v="0"/>
    <n v="0.25"/>
    <x v="781"/>
    <x v="799"/>
  </r>
  <r>
    <s v="OHGK3WE9AFPW6B5VCHXA"/>
    <x v="4"/>
    <x v="10"/>
    <n v="2100"/>
    <x v="222"/>
    <n v="189"/>
    <n v="840"/>
    <d v="2019-12-31T00:00:00"/>
    <n v="84"/>
    <x v="4"/>
    <n v="0.15"/>
    <x v="1035"/>
    <x v="1410"/>
  </r>
  <r>
    <s v="HI85SACXCVF8UR3GW5QY"/>
    <x v="7"/>
    <x v="8"/>
    <n v="760"/>
    <x v="266"/>
    <n v="45.599999999999994"/>
    <n v="243.2"/>
    <d v="2019-12-31T00:00:00"/>
    <n v="292"/>
    <x v="0"/>
    <n v="0.25"/>
    <x v="2251"/>
    <x v="2342"/>
  </r>
  <r>
    <s v="09FLPSJ0M5EN47Z8FBL1"/>
    <x v="9"/>
    <x v="12"/>
    <n v="240"/>
    <x v="267"/>
    <n v="4.8"/>
    <n v="50.4"/>
    <d v="2019-12-31T00:00:00"/>
    <n v="216"/>
    <x v="0"/>
    <n v="0.25"/>
    <x v="325"/>
    <x v="328"/>
  </r>
  <r>
    <s v="XK9OCK1FFB7BJH8TK3HT"/>
    <x v="8"/>
    <x v="11"/>
    <n v="1650"/>
    <x v="107"/>
    <n v="115.5"/>
    <n v="346.5"/>
    <d v="2019-12-31T00:00:00"/>
    <n v="32"/>
    <x v="3"/>
    <n v="0.04"/>
    <x v="981"/>
    <x v="228"/>
  </r>
  <r>
    <s v="PP1KQK47HU4WP2P6WC8H"/>
    <x v="6"/>
    <x v="6"/>
    <n v="4554"/>
    <x v="98"/>
    <n v="318.77999999999997"/>
    <n v="728.6400000000001"/>
    <d v="2019-12-31T00:00:00"/>
    <n v="257"/>
    <x v="0"/>
    <n v="0.25"/>
    <x v="2856"/>
    <x v="2969"/>
  </r>
  <r>
    <s v="7U7BKPQFU748E8U73MZW"/>
    <x v="5"/>
    <x v="14"/>
    <n v="1520"/>
    <x v="59"/>
    <n v="91.199999999999989"/>
    <n v="456"/>
    <d v="2019-12-31T00:00:00"/>
    <n v="121"/>
    <x v="0"/>
    <n v="0.25"/>
    <x v="934"/>
    <x v="957"/>
  </r>
  <r>
    <s v="YG2FTEJMNQ8CCIVU95UD"/>
    <x v="9"/>
    <x v="17"/>
    <n v="2420"/>
    <x v="100"/>
    <n v="24.2"/>
    <n v="459.79999999999995"/>
    <d v="2019-12-31T00:00:00"/>
    <n v="224"/>
    <x v="0"/>
    <n v="0.25"/>
    <x v="1617"/>
    <x v="1670"/>
  </r>
  <r>
    <s v="MN0OBUUYTQ9KC9D4WQB6"/>
    <x v="5"/>
    <x v="8"/>
    <n v="620"/>
    <x v="324"/>
    <n v="12.4"/>
    <n v="111.6"/>
    <d v="2019-12-31T00:00:00"/>
    <n v="248"/>
    <x v="0"/>
    <n v="0.25"/>
    <x v="1882"/>
    <x v="1956"/>
  </r>
  <r>
    <s v="7HVV1PYDUG5JFBT1QIJO"/>
    <x v="3"/>
    <x v="2"/>
    <n v="720"/>
    <x v="268"/>
    <n v="57.599999999999994"/>
    <n v="194.4"/>
    <d v="2019-12-31T00:00:00"/>
    <n v="278"/>
    <x v="0"/>
    <n v="0.25"/>
    <x v="928"/>
    <x v="951"/>
  </r>
  <r>
    <s v="U0ZR09HPCFI70E65SA5V"/>
    <x v="1"/>
    <x v="3"/>
    <n v="480"/>
    <x v="309"/>
    <n v="57.599999999999994"/>
    <n v="230.39999999999998"/>
    <d v="2019-12-31T00:00:00"/>
    <n v="50"/>
    <x v="3"/>
    <n v="0.04"/>
    <x v="2857"/>
    <x v="2970"/>
  </r>
  <r>
    <s v="Y941XXK368RH3DGV40GH"/>
    <x v="6"/>
    <x v="7"/>
    <n v="1280"/>
    <x v="173"/>
    <n v="51.2"/>
    <n v="230.39999999999998"/>
    <d v="2019-12-31T00:00:00"/>
    <n v="97"/>
    <x v="2"/>
    <n v="0.2"/>
    <x v="744"/>
    <x v="759"/>
  </r>
  <r>
    <s v="I1MBEWNWY8ES3VRVP3CX"/>
    <x v="6"/>
    <x v="5"/>
    <n v="1080"/>
    <x v="203"/>
    <n v="21.6"/>
    <n v="280.79999999999995"/>
    <d v="2019-12-31T00:00:00"/>
    <n v="200"/>
    <x v="0"/>
    <n v="0.25"/>
    <x v="6"/>
    <x v="6"/>
  </r>
  <r>
    <s v="67QPW1PAN9PEWG7HQI0X"/>
    <x v="5"/>
    <x v="13"/>
    <n v="1584"/>
    <x v="344"/>
    <n v="158.4"/>
    <n v="285.12000000000006"/>
    <d v="2019-12-31T00:00:00"/>
    <n v="55"/>
    <x v="3"/>
    <n v="0.04"/>
    <x v="988"/>
    <x v="1010"/>
  </r>
  <r>
    <s v="70DO0HPZFX3K2BUVLIVX"/>
    <x v="7"/>
    <x v="4"/>
    <n v="1980"/>
    <x v="120"/>
    <n v="336.59999999999997"/>
    <n v="613.80000000000007"/>
    <d v="2019-12-31T00:00:00"/>
    <n v="123"/>
    <x v="0"/>
    <n v="0.25"/>
    <x v="1052"/>
    <x v="1079"/>
  </r>
  <r>
    <s v="AYPE7FJDZLCZFY7D1WJ0"/>
    <x v="5"/>
    <x v="1"/>
    <n v="3078"/>
    <x v="89"/>
    <n v="307.8"/>
    <n v="461.70000000000005"/>
    <d v="2019-12-31T00:00:00"/>
    <n v="143"/>
    <x v="0"/>
    <n v="0.25"/>
    <x v="798"/>
    <x v="817"/>
  </r>
  <r>
    <s v="8CLUU4DM404ZKX1NAS25"/>
    <x v="3"/>
    <x v="17"/>
    <n v="1920"/>
    <x v="126"/>
    <n v="38.4"/>
    <n v="518.40000000000009"/>
    <d v="2019-12-31T00:00:00"/>
    <n v="223"/>
    <x v="0"/>
    <n v="0.25"/>
    <x v="706"/>
    <x v="719"/>
  </r>
  <r>
    <s v="GCRKMDNHKLCWB2M4JCA6"/>
    <x v="5"/>
    <x v="7"/>
    <n v="1980"/>
    <x v="196"/>
    <n v="59.400000000000006"/>
    <n v="594"/>
    <d v="2019-12-31T00:00:00"/>
    <n v="30"/>
    <x v="1"/>
    <n v="8.0000000000000002E-3"/>
    <x v="968"/>
    <x v="991"/>
  </r>
  <r>
    <s v="UK7ZU05QQ3HVOS0TA7RP"/>
    <x v="8"/>
    <x v="19"/>
    <n v="3080"/>
    <x v="148"/>
    <n v="308"/>
    <n v="554.4"/>
    <d v="2019-12-31T00:00:00"/>
    <n v="322"/>
    <x v="0"/>
    <n v="0.25"/>
    <x v="313"/>
    <x v="316"/>
  </r>
  <r>
    <s v="JES29VFJQFRZVLRKKSCH"/>
    <x v="2"/>
    <x v="8"/>
    <n v="2232"/>
    <x v="329"/>
    <n v="424.08000000000004"/>
    <n v="1160.6400000000003"/>
    <d v="2019-12-31T00:00:00"/>
    <n v="163"/>
    <x v="0"/>
    <n v="0.25"/>
    <x v="2858"/>
    <x v="2971"/>
  </r>
  <r>
    <s v="UIU1N9MA95JGLB6EWL5Q"/>
    <x v="1"/>
    <x v="9"/>
    <n v="2860"/>
    <x v="58"/>
    <n v="200.2"/>
    <n v="715"/>
    <d v="2019-12-31T00:00:00"/>
    <n v="307"/>
    <x v="0"/>
    <n v="0.25"/>
    <x v="1322"/>
    <x v="1363"/>
  </r>
  <r>
    <s v="0NPWS689PFF8DPWX1LLS"/>
    <x v="3"/>
    <x v="1"/>
    <n v="396"/>
    <x v="165"/>
    <n v="27.72"/>
    <n v="59.400000000000006"/>
    <d v="2019-12-31T00:00:00"/>
    <n v="183"/>
    <x v="0"/>
    <n v="0.25"/>
    <x v="2859"/>
    <x v="2972"/>
  </r>
  <r>
    <s v="GA8I9AL5N66RKTU45U3D"/>
    <x v="2"/>
    <x v="11"/>
    <n v="240"/>
    <x v="193"/>
    <n v="38.4"/>
    <n v="187.2"/>
    <d v="2019-12-31T00:00:00"/>
    <n v="25"/>
    <x v="1"/>
    <n v="8.0000000000000002E-3"/>
    <x v="2860"/>
    <x v="2973"/>
  </r>
  <r>
    <s v="KP487L9HVZJXYJCHDIWN"/>
    <x v="1"/>
    <x v="15"/>
    <n v="1800"/>
    <x v="22"/>
    <n v="36"/>
    <n v="774"/>
    <d v="2019-12-31T00:00:00"/>
    <n v="284"/>
    <x v="0"/>
    <n v="0.25"/>
    <x v="2000"/>
    <x v="2073"/>
  </r>
  <r>
    <s v="288HTV1SVQIF7WK3A2OB"/>
    <x v="1"/>
    <x v="18"/>
    <n v="720"/>
    <x v="288"/>
    <n v="79.2"/>
    <n v="201.6"/>
    <d v="2019-12-31T00:00:00"/>
    <n v="197"/>
    <x v="0"/>
    <n v="0.25"/>
    <x v="675"/>
    <x v="687"/>
  </r>
  <r>
    <s v="R6MTMAINSC7PXIGVQEP8"/>
    <x v="2"/>
    <x v="21"/>
    <n v="1520"/>
    <x v="135"/>
    <n v="136.80000000000001"/>
    <n v="790.40000000000009"/>
    <d v="2019-12-31T00:00:00"/>
    <n v="70"/>
    <x v="4"/>
    <n v="0.15"/>
    <x v="2861"/>
    <x v="2974"/>
  </r>
  <r>
    <s v="Z91IQMRE2G7CFA2LO6LJ"/>
    <x v="1"/>
    <x v="16"/>
    <n v="7440"/>
    <x v="49"/>
    <n v="1413.6000000000001"/>
    <n v="2455.2000000000003"/>
    <d v="2019-12-31T00:00:00"/>
    <n v="174"/>
    <x v="0"/>
    <n v="0.25"/>
    <x v="998"/>
    <x v="1019"/>
  </r>
  <r>
    <s v="3EBP9E47JNZ2ZSXLAVOQ"/>
    <x v="9"/>
    <x v="16"/>
    <n v="1760"/>
    <x v="115"/>
    <n v="17.600000000000001"/>
    <n v="281.60000000000002"/>
    <d v="2019-12-31T00:00:00"/>
    <n v="347"/>
    <x v="0"/>
    <n v="0.25"/>
    <x v="1321"/>
    <x v="1362"/>
  </r>
  <r>
    <s v="PVZCH7EA274PJWUQSH7N"/>
    <x v="7"/>
    <x v="21"/>
    <n v="1280"/>
    <x v="56"/>
    <n v="153.6"/>
    <n v="601.59999999999991"/>
    <d v="2019-12-31T00:00:00"/>
    <n v="244"/>
    <x v="0"/>
    <n v="0.25"/>
    <x v="2862"/>
    <x v="2975"/>
  </r>
  <r>
    <s v="IS8AGI40DBXSWDJBCS6P"/>
    <x v="5"/>
    <x v="8"/>
    <n v="400"/>
    <x v="122"/>
    <n v="20"/>
    <n v="64"/>
    <d v="2019-12-31T00:00:00"/>
    <n v="74"/>
    <x v="4"/>
    <n v="0.15"/>
    <x v="244"/>
    <x v="2976"/>
  </r>
  <r>
    <s v="HGUDGV2UHEG2262R21PA"/>
    <x v="5"/>
    <x v="17"/>
    <n v="4320"/>
    <x v="159"/>
    <n v="259.20000000000005"/>
    <n v="1166.4000000000001"/>
    <d v="2019-12-31T00:00:00"/>
    <n v="113"/>
    <x v="2"/>
    <n v="0.2"/>
    <x v="1075"/>
    <x v="2977"/>
  </r>
  <r>
    <s v="PW7WMIBFFO1Y81CDXZM1"/>
    <x v="1"/>
    <x v="7"/>
    <n v="880"/>
    <x v="264"/>
    <n v="105.60000000000001"/>
    <n v="378.40000000000003"/>
    <d v="2019-12-31T00:00:00"/>
    <n v="188"/>
    <x v="0"/>
    <n v="0.25"/>
    <x v="1268"/>
    <x v="1309"/>
  </r>
  <r>
    <s v="VWHQT6GJARGFNSJNGTDR"/>
    <x v="6"/>
    <x v="8"/>
    <n v="600"/>
    <x v="163"/>
    <n v="36"/>
    <n v="168"/>
    <d v="2019-12-31T00:00:00"/>
    <n v="124"/>
    <x v="0"/>
    <n v="0.25"/>
    <x v="1429"/>
    <x v="1472"/>
  </r>
  <r>
    <s v="1PE4U5PE51384TZQ6TBU"/>
    <x v="0"/>
    <x v="17"/>
    <n v="1920"/>
    <x v="266"/>
    <n v="192"/>
    <n v="460.79999999999995"/>
    <d v="2019-12-31T00:00:00"/>
    <n v="292"/>
    <x v="0"/>
    <n v="0.25"/>
    <x v="300"/>
    <x v="303"/>
  </r>
  <r>
    <s v="5XKIL9TQG68AQU72LZ1Q"/>
    <x v="1"/>
    <x v="0"/>
    <n v="1120"/>
    <x v="254"/>
    <n v="212.8"/>
    <n v="492.8"/>
    <d v="2019-12-31T00:00:00"/>
    <n v="137"/>
    <x v="0"/>
    <n v="0.25"/>
    <x v="2050"/>
    <x v="451"/>
  </r>
  <r>
    <s v="5PD7JYJWA01WJWSUL9VW"/>
    <x v="0"/>
    <x v="3"/>
    <n v="1900"/>
    <x v="156"/>
    <n v="57"/>
    <n v="475"/>
    <d v="2019-12-31T00:00:00"/>
    <n v="6"/>
    <x v="1"/>
    <n v="8.0000000000000002E-3"/>
    <x v="2863"/>
    <x v="2978"/>
  </r>
  <r>
    <s v="OVUXDYSNKU94Q077B2A9"/>
    <x v="6"/>
    <x v="20"/>
    <n v="1440"/>
    <x v="257"/>
    <n v="57.599999999999994"/>
    <n v="432"/>
    <d v="2019-12-31T00:00:00"/>
    <n v="45"/>
    <x v="3"/>
    <n v="0.04"/>
    <x v="603"/>
    <x v="1085"/>
  </r>
  <r>
    <s v="657E7XF8ZP5UHGUI95ZQ"/>
    <x v="5"/>
    <x v="19"/>
    <n v="1560"/>
    <x v="47"/>
    <n v="78"/>
    <n v="296.39999999999998"/>
    <d v="2019-12-31T00:00:00"/>
    <n v="88"/>
    <x v="4"/>
    <n v="0.15"/>
    <x v="2864"/>
    <x v="2979"/>
  </r>
  <r>
    <s v="P6RRTVKNA7LMUIPNJ51D"/>
    <x v="5"/>
    <x v="21"/>
    <n v="2280"/>
    <x v="167"/>
    <n v="91.199999999999989"/>
    <n v="456"/>
    <d v="2019-12-31T00:00:00"/>
    <n v="287"/>
    <x v="0"/>
    <n v="0.25"/>
    <x v="934"/>
    <x v="957"/>
  </r>
  <r>
    <s v="L44A8KCO2WAIKGYFME2U"/>
    <x v="7"/>
    <x v="18"/>
    <n v="2090"/>
    <x v="212"/>
    <n v="146.30000000000001"/>
    <n v="815.1"/>
    <d v="2019-12-31T00:00:00"/>
    <n v="33"/>
    <x v="3"/>
    <n v="0.04"/>
    <x v="2728"/>
    <x v="2837"/>
  </r>
  <r>
    <s v="PIK7NX4UQZYDT42NHLB7"/>
    <x v="4"/>
    <x v="1"/>
    <n v="950"/>
    <x v="270"/>
    <n v="142.5"/>
    <n v="256.5"/>
    <d v="2019-12-31T00:00:00"/>
    <n v="237"/>
    <x v="0"/>
    <n v="0.25"/>
    <x v="423"/>
    <x v="427"/>
  </r>
  <r>
    <s v="8AA4A2Q8WRYIVVLJ2KM8"/>
    <x v="2"/>
    <x v="4"/>
    <n v="5270"/>
    <x v="263"/>
    <n v="1581"/>
    <n v="1581"/>
    <d v="2019-12-31T00:00:00"/>
    <n v="360"/>
    <x v="0"/>
    <n v="0.25"/>
    <x v="2865"/>
    <x v="2980"/>
  </r>
  <r>
    <s v="BWB5RBWR4TQNMH8A3DUD"/>
    <x v="4"/>
    <x v="8"/>
    <n v="1650"/>
    <x v="177"/>
    <n v="16.5"/>
    <n v="676.5"/>
    <d v="2019-12-31T00:00:00"/>
    <n v="342"/>
    <x v="0"/>
    <n v="0.25"/>
    <x v="2866"/>
    <x v="2981"/>
  </r>
  <r>
    <s v="U8ZUY9H4F0OZ5WEYYIQU"/>
    <x v="1"/>
    <x v="8"/>
    <n v="840"/>
    <x v="255"/>
    <n v="92.4"/>
    <n v="344.4"/>
    <d v="2019-12-31T00:00:00"/>
    <n v="341"/>
    <x v="0"/>
    <n v="0.25"/>
    <x v="2867"/>
    <x v="2982"/>
  </r>
  <r>
    <s v="RY8V8DD8Z6RU7HOBAT2F"/>
    <x v="9"/>
    <x v="19"/>
    <n v="1860"/>
    <x v="242"/>
    <n v="111.6"/>
    <n v="409.20000000000005"/>
    <d v="2019-12-31T00:00:00"/>
    <n v="262"/>
    <x v="0"/>
    <n v="0.25"/>
    <x v="1228"/>
    <x v="1264"/>
  </r>
  <r>
    <s v="PS1NHLUB4U4J529RZPV3"/>
    <x v="3"/>
    <x v="4"/>
    <n v="2250"/>
    <x v="112"/>
    <n v="202.5"/>
    <n v="630"/>
    <d v="2019-12-31T00:00:00"/>
    <n v="250"/>
    <x v="0"/>
    <n v="0.25"/>
    <x v="1387"/>
    <x v="1430"/>
  </r>
  <r>
    <s v="FTX5XFPMOPNEU2577RSJ"/>
    <x v="1"/>
    <x v="13"/>
    <n v="1210"/>
    <x v="303"/>
    <n v="193.6"/>
    <n v="375.09999999999997"/>
    <d v="2019-12-31T00:00:00"/>
    <n v="95"/>
    <x v="2"/>
    <n v="0.2"/>
    <x v="2868"/>
    <x v="2983"/>
  </r>
  <r>
    <s v="VCNA1FFKB36BR9Y4IJ54"/>
    <x v="9"/>
    <x v="20"/>
    <n v="3420"/>
    <x v="80"/>
    <n v="342"/>
    <n v="923.40000000000009"/>
    <d v="2019-12-31T00:00:00"/>
    <n v="363"/>
    <x v="0"/>
    <n v="0.25"/>
    <x v="974"/>
    <x v="998"/>
  </r>
  <r>
    <s v="G4G4BZ3KRX3KYKH9UV0A"/>
    <x v="6"/>
    <x v="9"/>
    <n v="1764"/>
    <x v="28"/>
    <n v="70.56"/>
    <n v="511.56000000000006"/>
    <d v="2019-12-31T00:00:00"/>
    <n v="8"/>
    <x v="1"/>
    <n v="8.0000000000000002E-3"/>
    <x v="2869"/>
    <x v="2984"/>
  </r>
  <r>
    <s v="CMH32S72P8ME7F766QFB"/>
    <x v="1"/>
    <x v="14"/>
    <n v="2400"/>
    <x v="344"/>
    <n v="24"/>
    <n v="1032"/>
    <d v="2019-12-31T00:00:00"/>
    <n v="55"/>
    <x v="3"/>
    <n v="0.04"/>
    <x v="2870"/>
    <x v="2985"/>
  </r>
  <r>
    <s v="K63QTPHUON5UN3IZ087W"/>
    <x v="7"/>
    <x v="9"/>
    <n v="3740"/>
    <x v="249"/>
    <n v="710.6"/>
    <n v="1795.2"/>
    <d v="2019-12-31T00:00:00"/>
    <n v="152"/>
    <x v="0"/>
    <n v="0.25"/>
    <x v="2871"/>
    <x v="2869"/>
  </r>
  <r>
    <s v="2PG6Q592N5KY1SFDC83P"/>
    <x v="8"/>
    <x v="22"/>
    <n v="5760"/>
    <x v="291"/>
    <n v="172.8"/>
    <n v="864"/>
    <d v="2019-12-31T00:00:00"/>
    <n v="327"/>
    <x v="0"/>
    <n v="0.25"/>
    <x v="721"/>
    <x v="736"/>
  </r>
  <r>
    <s v="0KHKJBO75H8FJHHNK2K7"/>
    <x v="9"/>
    <x v="7"/>
    <n v="1710"/>
    <x v="30"/>
    <n v="119.7"/>
    <n v="495.90000000000003"/>
    <d v="2019-12-31T00:00:00"/>
    <n v="220"/>
    <x v="0"/>
    <n v="0.25"/>
    <x v="2564"/>
    <x v="2666"/>
  </r>
  <r>
    <s v="0IKVMA3LOZ46914ZM7TK"/>
    <x v="7"/>
    <x v="7"/>
    <n v="5060"/>
    <x v="33"/>
    <n v="910.8"/>
    <n v="1265"/>
    <d v="2019-12-31T00:00:00"/>
    <n v="242"/>
    <x v="0"/>
    <n v="0.25"/>
    <x v="2142"/>
    <x v="2222"/>
  </r>
  <r>
    <s v="INCJHAYQS6IHG02WOX1L"/>
    <x v="5"/>
    <x v="20"/>
    <n v="4800"/>
    <x v="62"/>
    <n v="288"/>
    <n v="912"/>
    <d v="2019-12-31T00:00:00"/>
    <n v="235"/>
    <x v="0"/>
    <n v="0.25"/>
    <x v="608"/>
    <x v="1257"/>
  </r>
  <r>
    <s v="HH48AGCNYVRMWHV7C4Z4"/>
    <x v="1"/>
    <x v="20"/>
    <n v="880"/>
    <x v="91"/>
    <n v="105.60000000000001"/>
    <n v="237.60000000000002"/>
    <d v="2019-12-31T00:00:00"/>
    <n v="245"/>
    <x v="0"/>
    <n v="0.25"/>
    <x v="1018"/>
    <x v="1041"/>
  </r>
  <r>
    <s v="WTLPS122X9SZ9158B7UL"/>
    <x v="3"/>
    <x v="21"/>
    <n v="1040"/>
    <x v="200"/>
    <n v="93.6"/>
    <n v="197.60000000000002"/>
    <d v="2019-12-31T00:00:00"/>
    <n v="132"/>
    <x v="0"/>
    <n v="0.25"/>
    <x v="2872"/>
    <x v="2986"/>
  </r>
  <r>
    <s v="UARUKI6OBS1HQLOIIHFA"/>
    <x v="1"/>
    <x v="13"/>
    <n v="2907"/>
    <x v="99"/>
    <n v="174.41999999999996"/>
    <n v="1220.94"/>
    <d v="2019-12-31T00:00:00"/>
    <n v="192"/>
    <x v="0"/>
    <n v="0.25"/>
    <x v="2873"/>
    <x v="2987"/>
  </r>
  <r>
    <s v="0LZNMGQY1W5IT1IUU8IV"/>
    <x v="3"/>
    <x v="7"/>
    <n v="1760"/>
    <x v="20"/>
    <n v="88"/>
    <n v="387.2"/>
    <d v="2019-12-31T00:00:00"/>
    <n v="266"/>
    <x v="0"/>
    <n v="0.25"/>
    <x v="1776"/>
    <x v="1845"/>
  </r>
  <r>
    <s v="LHQIJGGQSQFBHTPS6X2G"/>
    <x v="1"/>
    <x v="10"/>
    <n v="1760"/>
    <x v="311"/>
    <n v="211.20000000000002"/>
    <n v="475.20000000000005"/>
    <d v="2019-12-31T00:00:00"/>
    <n v="101"/>
    <x v="2"/>
    <n v="0.2"/>
    <x v="45"/>
    <x v="47"/>
  </r>
  <r>
    <s v="AVWYWJ5OO8WF7E485309"/>
    <x v="4"/>
    <x v="7"/>
    <n v="7000"/>
    <x v="17"/>
    <n v="490"/>
    <n v="2590"/>
    <d v="2019-12-31T00:00:00"/>
    <n v="41"/>
    <x v="3"/>
    <n v="0.04"/>
    <x v="2874"/>
    <x v="2988"/>
  </r>
  <r>
    <s v="86P6C8T1NBGENALUJMXB"/>
    <x v="1"/>
    <x v="19"/>
    <n v="990"/>
    <x v="23"/>
    <n v="89.1"/>
    <n v="247.5"/>
    <d v="2019-12-31T00:00:00"/>
    <n v="194"/>
    <x v="0"/>
    <n v="0.25"/>
    <x v="1802"/>
    <x v="1873"/>
  </r>
  <r>
    <s v="4HIW9FLJ1T17H2P6RKAC"/>
    <x v="8"/>
    <x v="6"/>
    <n v="720"/>
    <x v="152"/>
    <n v="72"/>
    <n v="108"/>
    <d v="2019-12-31T00:00:00"/>
    <n v="289"/>
    <x v="0"/>
    <n v="0.25"/>
    <x v="87"/>
    <x v="88"/>
  </r>
  <r>
    <s v="0XG0J3IEMG2Y64O7A2S8"/>
    <x v="9"/>
    <x v="14"/>
    <n v="2024"/>
    <x v="221"/>
    <n v="60.72"/>
    <n v="404.79999999999995"/>
    <d v="2019-12-31T00:00:00"/>
    <n v="133"/>
    <x v="0"/>
    <n v="0.25"/>
    <x v="2875"/>
    <x v="2989"/>
  </r>
  <r>
    <s v="MHE668WNR1MYF4K2WPC2"/>
    <x v="1"/>
    <x v="7"/>
    <n v="2400"/>
    <x v="288"/>
    <n v="216"/>
    <n v="744"/>
    <d v="2019-12-31T00:00:00"/>
    <n v="197"/>
    <x v="0"/>
    <n v="0.25"/>
    <x v="1473"/>
    <x v="1520"/>
  </r>
  <r>
    <s v="FDY9AY0ZHII44DF1TDUM"/>
    <x v="2"/>
    <x v="20"/>
    <n v="2280"/>
    <x v="19"/>
    <n v="250.79999999999998"/>
    <n v="1960.8000000000002"/>
    <d v="2019-12-31T00:00:00"/>
    <n v="48"/>
    <x v="3"/>
    <n v="0.04"/>
    <x v="2876"/>
    <x v="2990"/>
  </r>
  <r>
    <s v="UFGZRZ45EDF5D74FXW9V"/>
    <x v="3"/>
    <x v="13"/>
    <n v="2860"/>
    <x v="272"/>
    <n v="28.599999999999998"/>
    <n v="514.79999999999995"/>
    <d v="2019-12-31T00:00:00"/>
    <n v="23"/>
    <x v="1"/>
    <n v="8.0000000000000002E-3"/>
    <x v="2877"/>
    <x v="2991"/>
  </r>
  <r>
    <s v="AJ3TAQ402CHGDKXI9IYW"/>
    <x v="3"/>
    <x v="12"/>
    <n v="2430"/>
    <x v="32"/>
    <n v="194.4"/>
    <n v="437.40000000000003"/>
    <d v="2019-12-31T00:00:00"/>
    <n v="149"/>
    <x v="0"/>
    <n v="0.25"/>
    <x v="1351"/>
    <x v="1392"/>
  </r>
  <r>
    <s v="242YR6BMWHKR3KVC5G9Z"/>
    <x v="3"/>
    <x v="21"/>
    <n v="1980"/>
    <x v="256"/>
    <n v="19.8"/>
    <n v="396"/>
    <d v="2019-12-31T00:00:00"/>
    <n v="80"/>
    <x v="4"/>
    <n v="0.15"/>
    <x v="1792"/>
    <x v="1862"/>
  </r>
  <r>
    <s v="C1YPZM6XNDBYT7E0UJJS"/>
    <x v="3"/>
    <x v="18"/>
    <n v="810"/>
    <x v="356"/>
    <n v="81"/>
    <n v="226.8"/>
    <d v="2019-12-31T00:00:00"/>
    <n v="264"/>
    <x v="0"/>
    <n v="0.25"/>
    <x v="702"/>
    <x v="715"/>
  </r>
  <r>
    <s v="5UXPA02541OXPQ349RJ5"/>
    <x v="0"/>
    <x v="3"/>
    <n v="120"/>
    <x v="306"/>
    <n v="1.2"/>
    <n v="20.399999999999999"/>
    <d v="2019-12-31T00:00:00"/>
    <n v="348"/>
    <x v="0"/>
    <n v="0.25"/>
    <x v="2878"/>
    <x v="2992"/>
  </r>
  <r>
    <s v="939S9CGCAWP6Q7600OM4"/>
    <x v="0"/>
    <x v="13"/>
    <n v="2200"/>
    <x v="123"/>
    <n v="22"/>
    <n v="616"/>
    <d v="2019-12-31T00:00:00"/>
    <n v="314"/>
    <x v="0"/>
    <n v="0.25"/>
    <x v="2015"/>
    <x v="2090"/>
  </r>
  <r>
    <s v="IBM13GAVLS0NPVRNW1NL"/>
    <x v="8"/>
    <x v="15"/>
    <n v="7440"/>
    <x v="196"/>
    <n v="520.79999999999995"/>
    <n v="2083.1999999999998"/>
    <d v="2019-12-31T00:00:00"/>
    <n v="30"/>
    <x v="1"/>
    <n v="8.0000000000000002E-3"/>
    <x v="2879"/>
    <x v="2993"/>
  </r>
  <r>
    <s v="T5YQZJX393W0WQSMR6W5"/>
    <x v="5"/>
    <x v="13"/>
    <n v="5270"/>
    <x v="215"/>
    <n v="263.5"/>
    <n v="1001.3"/>
    <d v="2019-12-31T00:00:00"/>
    <n v="126"/>
    <x v="0"/>
    <n v="0.25"/>
    <x v="2033"/>
    <x v="2108"/>
  </r>
  <r>
    <s v="P4PI0BED3NZJZP6NA4XD"/>
    <x v="3"/>
    <x v="2"/>
    <n v="480"/>
    <x v="22"/>
    <n v="14.399999999999999"/>
    <n v="110.39999999999999"/>
    <d v="2019-12-31T00:00:00"/>
    <n v="284"/>
    <x v="0"/>
    <n v="0.25"/>
    <x v="1587"/>
    <x v="1638"/>
  </r>
  <r>
    <s v="BO3NT4Y05VRFC3097Z8I"/>
    <x v="9"/>
    <x v="3"/>
    <n v="1584"/>
    <x v="298"/>
    <n v="15.84"/>
    <n v="396"/>
    <d v="2019-12-31T00:00:00"/>
    <n v="239"/>
    <x v="0"/>
    <n v="0.25"/>
    <x v="671"/>
    <x v="683"/>
  </r>
  <r>
    <s v="6FXHX1LZG1YSODFMV77F"/>
    <x v="7"/>
    <x v="15"/>
    <n v="3080"/>
    <x v="268"/>
    <n v="61.6"/>
    <n v="985.6"/>
    <d v="2019-12-31T00:00:00"/>
    <n v="278"/>
    <x v="0"/>
    <n v="0.25"/>
    <x v="2880"/>
    <x v="637"/>
  </r>
  <r>
    <s v="XS73ML6E34PU15955W2D"/>
    <x v="3"/>
    <x v="5"/>
    <n v="3840"/>
    <x v="160"/>
    <n v="307.2"/>
    <n v="1075.2"/>
    <d v="2019-12-31T00:00:00"/>
    <n v="305"/>
    <x v="0"/>
    <n v="0.25"/>
    <x v="2535"/>
    <x v="2636"/>
  </r>
  <r>
    <s v="PTSMOPKMBS03D8NPEBGF"/>
    <x v="9"/>
    <x v="5"/>
    <n v="630"/>
    <x v="24"/>
    <n v="37.799999999999997"/>
    <n v="132.30000000000001"/>
    <d v="2019-12-31T00:00:00"/>
    <n v="47"/>
    <x v="3"/>
    <n v="0.04"/>
    <x v="2881"/>
    <x v="2994"/>
  </r>
  <r>
    <s v="DW9YM86HQA42B8YFGXVL"/>
    <x v="3"/>
    <x v="17"/>
    <n v="1140"/>
    <x v="331"/>
    <n v="11.399999999999999"/>
    <n v="228"/>
    <d v="2019-12-31T00:00:00"/>
    <n v="110"/>
    <x v="2"/>
    <n v="0.2"/>
    <x v="970"/>
    <x v="993"/>
  </r>
  <r>
    <s v="RCORNXLFRKMXGCWIO2HD"/>
    <x v="6"/>
    <x v="9"/>
    <n v="6417"/>
    <x v="279"/>
    <n v="320.85000000000002"/>
    <n v="1219.2300000000002"/>
    <d v="2019-12-31T00:00:00"/>
    <n v="42"/>
    <x v="3"/>
    <n v="0.04"/>
    <x v="2882"/>
    <x v="2995"/>
  </r>
  <r>
    <s v="LHW02ZOAXDKUSLKL7YBL"/>
    <x v="2"/>
    <x v="13"/>
    <n v="384.00000000000006"/>
    <x v="55"/>
    <n v="3.8400000000000007"/>
    <n v="303.36"/>
    <d v="2019-12-31T00:00:00"/>
    <n v="271"/>
    <x v="0"/>
    <n v="0.25"/>
    <x v="2883"/>
    <x v="2996"/>
  </r>
  <r>
    <s v="ZQH5UW2WSUE7M5VRQKXW"/>
    <x v="4"/>
    <x v="15"/>
    <n v="528"/>
    <x v="31"/>
    <n v="52.800000000000004"/>
    <n v="258.72000000000003"/>
    <d v="2019-12-31T00:00:00"/>
    <n v="161"/>
    <x v="0"/>
    <n v="0.25"/>
    <x v="2884"/>
    <x v="2997"/>
  </r>
  <r>
    <s v="U723NQCXG36S3MREU72L"/>
    <x v="5"/>
    <x v="15"/>
    <n v="240"/>
    <x v="89"/>
    <n v="16.8"/>
    <n v="45.599999999999994"/>
    <d v="2019-12-31T00:00:00"/>
    <n v="143"/>
    <x v="0"/>
    <n v="0.25"/>
    <x v="1523"/>
    <x v="1574"/>
  </r>
  <r>
    <s v="4J6M6GOUGDDOV5IF276Q"/>
    <x v="3"/>
    <x v="21"/>
    <n v="3920"/>
    <x v="44"/>
    <n v="156.80000000000001"/>
    <n v="862.4"/>
    <d v="2019-12-31T00:00:00"/>
    <n v="91"/>
    <x v="2"/>
    <n v="0.2"/>
    <x v="2885"/>
    <x v="2998"/>
  </r>
  <r>
    <s v="BQ7EIJ4CVDVARPNWGH9N"/>
    <x v="2"/>
    <x v="9"/>
    <n v="4400"/>
    <x v="64"/>
    <n v="1276"/>
    <n v="1628"/>
    <d v="2019-12-31T00:00:00"/>
    <n v="156"/>
    <x v="0"/>
    <n v="0.25"/>
    <x v="1514"/>
    <x v="1565"/>
  </r>
  <r>
    <s v="0QT37H8ZS0WVESSY7NWK"/>
    <x v="1"/>
    <x v="12"/>
    <n v="1650"/>
    <x v="292"/>
    <n v="115.5"/>
    <n v="544.5"/>
    <d v="2019-12-31T00:00:00"/>
    <n v="118"/>
    <x v="2"/>
    <n v="0.2"/>
    <x v="1232"/>
    <x v="2999"/>
  </r>
  <r>
    <s v="K0ID4FVJLQW3WB0EBA1W"/>
    <x v="9"/>
    <x v="0"/>
    <n v="1320"/>
    <x v="363"/>
    <n v="13.200000000000001"/>
    <n v="290.39999999999998"/>
    <d v="2019-12-31T00:00:00"/>
    <n v="99"/>
    <x v="2"/>
    <n v="0.2"/>
    <x v="1811"/>
    <x v="69"/>
  </r>
  <r>
    <s v="3CZFDXVX8TC3LFPAP32D"/>
    <x v="7"/>
    <x v="0"/>
    <n v="4080"/>
    <x v="200"/>
    <n v="652.79999999999995"/>
    <n v="1999.1999999999998"/>
    <d v="2019-12-31T00:00:00"/>
    <n v="132"/>
    <x v="0"/>
    <n v="0.25"/>
    <x v="1961"/>
    <x v="2037"/>
  </r>
  <r>
    <s v="6AZSHHRJWCVN4HNJYRIZ"/>
    <x v="3"/>
    <x v="22"/>
    <n v="660"/>
    <x v="350"/>
    <n v="46.2"/>
    <n v="191.4"/>
    <d v="2019-12-31T00:00:00"/>
    <n v="160"/>
    <x v="0"/>
    <n v="0.25"/>
    <x v="2886"/>
    <x v="3000"/>
  </r>
  <r>
    <s v="DWJZAVA3L7ZIWW2ZNVG3"/>
    <x v="8"/>
    <x v="19"/>
    <n v="6160"/>
    <x v="158"/>
    <n v="123.2"/>
    <n v="1663.1999999999998"/>
    <d v="2019-12-31T00:00:00"/>
    <n v="96"/>
    <x v="2"/>
    <n v="0.2"/>
    <x v="2887"/>
    <x v="3001"/>
  </r>
  <r>
    <s v="BHHFHY1RRBKDUTDFS6LH"/>
    <x v="6"/>
    <x v="5"/>
    <n v="620"/>
    <x v="23"/>
    <n v="24.8"/>
    <n v="142.6"/>
    <d v="2019-12-31T00:00:00"/>
    <n v="194"/>
    <x v="0"/>
    <n v="0.25"/>
    <x v="2888"/>
    <x v="3002"/>
  </r>
  <r>
    <s v="B5V48LLJBW1V71F1KTX8"/>
    <x v="6"/>
    <x v="7"/>
    <n v="2040"/>
    <x v="327"/>
    <n v="163.19999999999999"/>
    <n v="326.39999999999998"/>
    <d v="2019-12-31T00:00:00"/>
    <n v="155"/>
    <x v="0"/>
    <n v="0.25"/>
    <x v="99"/>
    <x v="101"/>
  </r>
  <r>
    <s v="TVF512OJVOUMY0BMA8DG"/>
    <x v="2"/>
    <x v="8"/>
    <n v="2304"/>
    <x v="342"/>
    <n v="253.44"/>
    <n v="760.31999999999994"/>
    <d v="2019-12-31T00:00:00"/>
    <n v="131"/>
    <x v="0"/>
    <n v="0.25"/>
    <x v="2889"/>
    <x v="2063"/>
  </r>
  <r>
    <s v="GFIINSYE8CO83H9FZ6IW"/>
    <x v="9"/>
    <x v="16"/>
    <n v="1600"/>
    <x v="309"/>
    <n v="16"/>
    <n v="448"/>
    <d v="2019-12-31T00:00:00"/>
    <n v="50"/>
    <x v="3"/>
    <n v="0.04"/>
    <x v="2890"/>
    <x v="3003"/>
  </r>
  <r>
    <s v="G778913F9LKS4DFXMDAQ"/>
    <x v="1"/>
    <x v="11"/>
    <n v="2310"/>
    <x v="182"/>
    <n v="92.4"/>
    <n v="900.90000000000009"/>
    <d v="2019-12-31T00:00:00"/>
    <n v="128"/>
    <x v="0"/>
    <n v="0.25"/>
    <x v="2891"/>
    <x v="3004"/>
  </r>
  <r>
    <s v="NB6EUI26A1UK808A9ERU"/>
    <x v="2"/>
    <x v="10"/>
    <n v="1210"/>
    <x v="211"/>
    <n v="314.60000000000002"/>
    <n v="689.7"/>
    <d v="2019-12-31T00:00:00"/>
    <n v="316"/>
    <x v="0"/>
    <n v="0.25"/>
    <x v="2892"/>
    <x v="3005"/>
  </r>
  <r>
    <s v="YR4GZ4UIDS85USW1UEI1"/>
    <x v="3"/>
    <x v="8"/>
    <n v="1782.0000000000002"/>
    <x v="214"/>
    <n v="71.280000000000015"/>
    <n v="516.78000000000009"/>
    <d v="2019-12-31T00:00:00"/>
    <n v="298"/>
    <x v="0"/>
    <n v="0.25"/>
    <x v="2893"/>
    <x v="3006"/>
  </r>
  <r>
    <s v="YJP7VD7MDZJV7OJ2YVE8"/>
    <x v="4"/>
    <x v="10"/>
    <n v="1440"/>
    <x v="333"/>
    <n v="172.8"/>
    <n v="388.8"/>
    <d v="2019-12-31T00:00:00"/>
    <n v="263"/>
    <x v="0"/>
    <n v="0.25"/>
    <x v="344"/>
    <x v="347"/>
  </r>
  <r>
    <s v="X8LEE7B9F08TPZ8E83QM"/>
    <x v="7"/>
    <x v="15"/>
    <n v="1170"/>
    <x v="4"/>
    <n v="175.5"/>
    <n v="386.1"/>
    <d v="2019-12-31T00:00:00"/>
    <n v="108"/>
    <x v="2"/>
    <n v="0.2"/>
    <x v="2894"/>
    <x v="1485"/>
  </r>
  <r>
    <s v="ZTPAN4CYWI4TK1A4TH6V"/>
    <x v="7"/>
    <x v="1"/>
    <n v="3640"/>
    <x v="281"/>
    <n v="145.6"/>
    <n v="1783.6000000000001"/>
    <d v="2019-12-31T00:00:00"/>
    <n v="11"/>
    <x v="1"/>
    <n v="8.0000000000000002E-3"/>
    <x v="2895"/>
    <x v="3007"/>
  </r>
  <r>
    <s v="YZA1HPBNQSNLSYFW4Q3Z"/>
    <x v="4"/>
    <x v="11"/>
    <n v="2700"/>
    <x v="183"/>
    <n v="189"/>
    <n v="810"/>
    <d v="2019-12-31T00:00:00"/>
    <n v="94"/>
    <x v="2"/>
    <n v="0.2"/>
    <x v="22"/>
    <x v="736"/>
  </r>
  <r>
    <s v="JH405YYAFLKQI1TF86F1"/>
    <x v="1"/>
    <x v="19"/>
    <n v="960"/>
    <x v="121"/>
    <n v="38.4"/>
    <n v="470.4"/>
    <d v="2019-12-31T00:00:00"/>
    <n v="127"/>
    <x v="0"/>
    <n v="0.25"/>
    <x v="602"/>
    <x v="613"/>
  </r>
  <r>
    <s v="5QG7R2U7OQ3W2EI51BQC"/>
    <x v="2"/>
    <x v="1"/>
    <n v="6720"/>
    <x v="325"/>
    <n v="1411.2"/>
    <n v="3091.2"/>
    <d v="2019-12-31T00:00:00"/>
    <n v="253"/>
    <x v="0"/>
    <n v="0.25"/>
    <x v="2896"/>
    <x v="3008"/>
  </r>
  <r>
    <s v="A63VAWMGWKNYZDROTDV3"/>
    <x v="9"/>
    <x v="9"/>
    <n v="1408"/>
    <x v="198"/>
    <n v="112.64000000000001"/>
    <n v="394.24000000000007"/>
    <d v="2019-12-31T00:00:00"/>
    <n v="72"/>
    <x v="4"/>
    <n v="0.15"/>
    <x v="2897"/>
    <x v="3009"/>
  </r>
  <r>
    <s v="QUHUGMB97UOOYUJDCH68"/>
    <x v="1"/>
    <x v="7"/>
    <n v="1584"/>
    <x v="252"/>
    <n v="126.72"/>
    <n v="396"/>
    <d v="2019-12-31T00:00:00"/>
    <n v="69"/>
    <x v="4"/>
    <n v="0.15"/>
    <x v="1792"/>
    <x v="1862"/>
  </r>
  <r>
    <s v="S6FY21RH7YV8AKBL1U9B"/>
    <x v="0"/>
    <x v="15"/>
    <n v="7000"/>
    <x v="121"/>
    <n v="490"/>
    <n v="1400"/>
    <d v="2019-12-31T00:00:00"/>
    <n v="127"/>
    <x v="0"/>
    <n v="0.25"/>
    <x v="2370"/>
    <x v="2463"/>
  </r>
  <r>
    <s v="PQZ91I7BHWOVBYO2VDKK"/>
    <x v="8"/>
    <x v="8"/>
    <n v="440"/>
    <x v="92"/>
    <n v="39.6"/>
    <n v="92.4"/>
    <d v="2019-12-31T00:00:00"/>
    <n v="168"/>
    <x v="0"/>
    <n v="0.25"/>
    <x v="624"/>
    <x v="634"/>
  </r>
  <r>
    <s v="ZWTFNA8RAMWWJ2FFO1JJ"/>
    <x v="3"/>
    <x v="20"/>
    <n v="5040"/>
    <x v="290"/>
    <n v="100.8"/>
    <n v="756"/>
    <d v="2019-12-31T00:00:00"/>
    <n v="31"/>
    <x v="3"/>
    <n v="0.04"/>
    <x v="713"/>
    <x v="727"/>
  </r>
  <r>
    <s v="Q16DYLMJ5HORGPU5UD7Y"/>
    <x v="6"/>
    <x v="18"/>
    <n v="480"/>
    <x v="315"/>
    <n v="38.4"/>
    <n v="100.8"/>
    <d v="2019-12-31T00:00:00"/>
    <n v="106"/>
    <x v="2"/>
    <n v="0.2"/>
    <x v="531"/>
    <x v="1774"/>
  </r>
  <r>
    <s v="69SZSV9M7B10K9UN2OOL"/>
    <x v="8"/>
    <x v="22"/>
    <n v="2090"/>
    <x v="172"/>
    <n v="146.30000000000001"/>
    <n v="376.2"/>
    <d v="2019-12-31T00:00:00"/>
    <n v="251"/>
    <x v="0"/>
    <n v="0.25"/>
    <x v="238"/>
    <x v="240"/>
  </r>
  <r>
    <s v="55853DL9UNBKMJRED6PD"/>
    <x v="7"/>
    <x v="22"/>
    <n v="1520"/>
    <x v="63"/>
    <n v="45.599999999999994"/>
    <n v="760"/>
    <d v="2019-12-31T00:00:00"/>
    <n v="56"/>
    <x v="3"/>
    <n v="0.04"/>
    <x v="2898"/>
    <x v="3010"/>
  </r>
  <r>
    <s v="X5NRVF0ISOIDB04KTPIN"/>
    <x v="0"/>
    <x v="16"/>
    <n v="3410"/>
    <x v="65"/>
    <n v="306.90000000000003"/>
    <n v="818.40000000000009"/>
    <d v="2019-12-31T00:00:00"/>
    <n v="312"/>
    <x v="0"/>
    <n v="0.25"/>
    <x v="245"/>
    <x v="247"/>
  </r>
  <r>
    <s v="DNPFYQ29OIY7A80KE7XL"/>
    <x v="7"/>
    <x v="3"/>
    <n v="1530"/>
    <x v="220"/>
    <n v="91.8"/>
    <n v="520.20000000000005"/>
    <d v="2019-12-31T00:00:00"/>
    <n v="67"/>
    <x v="4"/>
    <n v="0.15"/>
    <x v="2899"/>
    <x v="3011"/>
  </r>
  <r>
    <s v="1YS7AINTKH7PKKHXBWPX"/>
    <x v="8"/>
    <x v="2"/>
    <n v="960"/>
    <x v="72"/>
    <n v="19.2"/>
    <n v="259.20000000000005"/>
    <d v="2019-12-31T00:00:00"/>
    <n v="221"/>
    <x v="0"/>
    <n v="0.25"/>
    <x v="263"/>
    <x v="265"/>
  </r>
  <r>
    <s v="36J51S3ZFHK2LBOW7N7E"/>
    <x v="8"/>
    <x v="16"/>
    <n v="4712"/>
    <x v="345"/>
    <n v="47.120000000000005"/>
    <n v="1272.2400000000002"/>
    <d v="2019-12-31T00:00:00"/>
    <n v="54"/>
    <x v="3"/>
    <n v="0.04"/>
    <x v="2900"/>
    <x v="3012"/>
  </r>
  <r>
    <s v="40RHQNIN2B7NHYS919QJ"/>
    <x v="7"/>
    <x v="4"/>
    <n v="630"/>
    <x v="22"/>
    <n v="75.599999999999994"/>
    <n v="302.39999999999998"/>
    <d v="2019-12-31T00:00:00"/>
    <n v="284"/>
    <x v="0"/>
    <n v="0.25"/>
    <x v="917"/>
    <x v="939"/>
  </r>
  <r>
    <s v="40MMZ8T049IIUZ6SNB4L"/>
    <x v="8"/>
    <x v="1"/>
    <n v="540"/>
    <x v="141"/>
    <n v="32.400000000000006"/>
    <n v="162"/>
    <d v="2019-12-31T00:00:00"/>
    <n v="335"/>
    <x v="0"/>
    <n v="0.25"/>
    <x v="293"/>
    <x v="296"/>
  </r>
  <r>
    <s v="D6DF3DWN6DHUKZ05UQFP"/>
    <x v="3"/>
    <x v="21"/>
    <n v="1980"/>
    <x v="92"/>
    <n v="158.4"/>
    <n v="554.4"/>
    <d v="2019-12-31T00:00:00"/>
    <n v="168"/>
    <x v="0"/>
    <n v="0.25"/>
    <x v="313"/>
    <x v="316"/>
  </r>
  <r>
    <s v="Y1P4NYLGDYLYIRT97VVW"/>
    <x v="0"/>
    <x v="8"/>
    <n v="4840"/>
    <x v="71"/>
    <n v="387.2"/>
    <n v="1306.8000000000002"/>
    <d v="2019-12-31T00:00:00"/>
    <n v="104"/>
    <x v="2"/>
    <n v="0.2"/>
    <x v="2901"/>
    <x v="2232"/>
  </r>
  <r>
    <s v="XV1O9Z5NSKPWPE4NAGEA"/>
    <x v="6"/>
    <x v="4"/>
    <n v="360"/>
    <x v="191"/>
    <n v="3.5999999999999996"/>
    <n v="72"/>
    <d v="2019-12-31T00:00:00"/>
    <n v="359"/>
    <x v="0"/>
    <n v="0.25"/>
    <x v="1082"/>
    <x v="1110"/>
  </r>
  <r>
    <s v="SFVW286VNUJS906OGDYG"/>
    <x v="4"/>
    <x v="21"/>
    <n v="1330"/>
    <x v="55"/>
    <n v="79.800000000000011"/>
    <n v="545.29999999999995"/>
    <d v="2019-12-31T00:00:00"/>
    <n v="271"/>
    <x v="0"/>
    <n v="0.25"/>
    <x v="2902"/>
    <x v="3013"/>
  </r>
  <r>
    <s v="KEV1SCOLXFGL65G5R7RY"/>
    <x v="9"/>
    <x v="13"/>
    <n v="620"/>
    <x v="261"/>
    <n v="43.4"/>
    <n v="111.6"/>
    <d v="2019-12-31T00:00:00"/>
    <n v="206"/>
    <x v="0"/>
    <n v="0.25"/>
    <x v="1882"/>
    <x v="1956"/>
  </r>
  <r>
    <s v="5P64GEYZU3GUD710U9WH"/>
    <x v="5"/>
    <x v="17"/>
    <n v="256"/>
    <x v="185"/>
    <n v="7.6800000000000015"/>
    <n v="64"/>
    <d v="2019-12-31T00:00:00"/>
    <n v="272"/>
    <x v="0"/>
    <n v="0.25"/>
    <x v="2018"/>
    <x v="1822"/>
  </r>
  <r>
    <s v="QF373VPIO57H1FOPXCXQ"/>
    <x v="3"/>
    <x v="0"/>
    <n v="2574.0000000000005"/>
    <x v="361"/>
    <n v="231.66000000000003"/>
    <n v="720.72"/>
    <d v="2019-12-31T00:00:00"/>
    <n v="61"/>
    <x v="4"/>
    <n v="0.15"/>
    <x v="2903"/>
    <x v="3014"/>
  </r>
  <r>
    <s v="2C0QTXE5WYVGHF93WDJ8"/>
    <x v="1"/>
    <x v="13"/>
    <n v="1800"/>
    <x v="133"/>
    <n v="90"/>
    <n v="720"/>
    <d v="2019-12-31T00:00:00"/>
    <n v="329"/>
    <x v="0"/>
    <n v="0.25"/>
    <x v="1842"/>
    <x v="1916"/>
  </r>
  <r>
    <s v="6X9DBSCAXWYRNN32GAXA"/>
    <x v="3"/>
    <x v="19"/>
    <n v="600"/>
    <x v="297"/>
    <n v="12"/>
    <n v="132"/>
    <d v="2019-12-31T00:00:00"/>
    <n v="13"/>
    <x v="1"/>
    <n v="8.0000000000000002E-3"/>
    <x v="2272"/>
    <x v="2363"/>
  </r>
  <r>
    <s v="R7B0JZEM0ZEH5WERCH52"/>
    <x v="4"/>
    <x v="0"/>
    <n v="1800"/>
    <x v="321"/>
    <n v="252"/>
    <n v="864"/>
    <d v="2019-12-31T00:00:00"/>
    <n v="175"/>
    <x v="0"/>
    <n v="0.25"/>
    <x v="721"/>
    <x v="736"/>
  </r>
  <r>
    <s v="Z1WPUS60G3MX3EQXDRSY"/>
    <x v="2"/>
    <x v="17"/>
    <n v="3105"/>
    <x v="182"/>
    <n v="372.59999999999997"/>
    <n v="2732.4"/>
    <d v="2019-12-31T00:00:00"/>
    <n v="128"/>
    <x v="0"/>
    <n v="0.25"/>
    <x v="2904"/>
    <x v="3015"/>
  </r>
  <r>
    <s v="WXKAHQPB3SR8IR5EBP78"/>
    <x v="2"/>
    <x v="13"/>
    <n v="1080"/>
    <x v="81"/>
    <n v="270"/>
    <n v="313.2"/>
    <d v="2019-12-31T00:00:00"/>
    <n v="65"/>
    <x v="4"/>
    <n v="0.15"/>
    <x v="2905"/>
    <x v="3016"/>
  </r>
  <r>
    <s v="KVSJ1INTZQD3623CEC1G"/>
    <x v="9"/>
    <x v="18"/>
    <n v="1320"/>
    <x v="27"/>
    <n v="118.80000000000001"/>
    <n v="277.2"/>
    <d v="2019-12-31T00:00:00"/>
    <n v="120"/>
    <x v="2"/>
    <n v="0.2"/>
    <x v="2658"/>
    <x v="689"/>
  </r>
  <r>
    <s v="CAUOLMKI21KP2C2RRF81"/>
    <x v="3"/>
    <x v="10"/>
    <n v="2420"/>
    <x v="260"/>
    <n v="24.2"/>
    <n v="484"/>
    <d v="2019-12-31T00:00:00"/>
    <n v="58"/>
    <x v="3"/>
    <n v="0.04"/>
    <x v="2906"/>
    <x v="3017"/>
  </r>
  <r>
    <s v="32E5CP22WC6RX7KXUGV2"/>
    <x v="0"/>
    <x v="3"/>
    <n v="960"/>
    <x v="154"/>
    <n v="96"/>
    <n v="268.8"/>
    <d v="2019-12-31T00:00:00"/>
    <n v="111"/>
    <x v="2"/>
    <n v="0.2"/>
    <x v="1582"/>
    <x v="1634"/>
  </r>
  <r>
    <s v="XOSE3P1LNWSF698GJ9XI"/>
    <x v="1"/>
    <x v="16"/>
    <n v="2280"/>
    <x v="84"/>
    <n v="456"/>
    <n v="980.40000000000009"/>
    <d v="2019-12-31T00:00:00"/>
    <n v="151"/>
    <x v="0"/>
    <n v="0.25"/>
    <x v="2118"/>
    <x v="2196"/>
  </r>
  <r>
    <s v="5OEY55HUWZDY76DLQ8Z0"/>
    <x v="3"/>
    <x v="7"/>
    <n v="1980"/>
    <x v="275"/>
    <n v="178.2"/>
    <n v="316.8"/>
    <d v="2019-12-31T00:00:00"/>
    <n v="297"/>
    <x v="0"/>
    <n v="0.25"/>
    <x v="232"/>
    <x v="234"/>
  </r>
  <r>
    <s v="8GDCRXCHA7YKUSZEGYKK"/>
    <x v="7"/>
    <x v="7"/>
    <n v="1100"/>
    <x v="290"/>
    <n v="220"/>
    <n v="396"/>
    <d v="2019-12-31T00:00:00"/>
    <n v="31"/>
    <x v="3"/>
    <n v="0.04"/>
    <x v="47"/>
    <x v="47"/>
  </r>
  <r>
    <s v="QXFGZ3VVT1YHZW80LE75"/>
    <x v="7"/>
    <x v="22"/>
    <n v="1408"/>
    <x v="333"/>
    <n v="281.60000000000002"/>
    <n v="352"/>
    <d v="2019-12-31T00:00:00"/>
    <n v="263"/>
    <x v="0"/>
    <n v="0.25"/>
    <x v="119"/>
    <x v="121"/>
  </r>
  <r>
    <s v="MRFECDE6A9EGQIIYVRUG"/>
    <x v="6"/>
    <x v="13"/>
    <n v="400"/>
    <x v="141"/>
    <n v="36"/>
    <n v="104"/>
    <d v="2019-12-31T00:00:00"/>
    <n v="335"/>
    <x v="0"/>
    <n v="0.25"/>
    <x v="2907"/>
    <x v="3018"/>
  </r>
  <r>
    <s v="H6Z2VVQEUKDFE45Z2MPH"/>
    <x v="7"/>
    <x v="13"/>
    <n v="800"/>
    <x v="39"/>
    <n v="24"/>
    <n v="392"/>
    <d v="2019-12-31T00:00:00"/>
    <n v="236"/>
    <x v="0"/>
    <n v="0.25"/>
    <x v="2721"/>
    <x v="2829"/>
  </r>
  <r>
    <s v="IRJ19EQ1QMCOQ5LFBGIN"/>
    <x v="8"/>
    <x v="5"/>
    <n v="3960"/>
    <x v="350"/>
    <n v="79.2"/>
    <n v="752.4"/>
    <d v="2019-12-31T00:00:00"/>
    <n v="160"/>
    <x v="0"/>
    <n v="0.25"/>
    <x v="1305"/>
    <x v="1346"/>
  </r>
  <r>
    <s v="GP11BDCZT55ZXYEG1MH0"/>
    <x v="4"/>
    <x v="10"/>
    <n v="2400"/>
    <x v="195"/>
    <n v="120"/>
    <n v="912"/>
    <d v="2019-12-31T00:00:00"/>
    <n v="53"/>
    <x v="3"/>
    <n v="0.04"/>
    <x v="2908"/>
    <x v="3019"/>
  </r>
  <r>
    <s v="4Y0QNZKKQ57TV12HZX1D"/>
    <x v="4"/>
    <x v="11"/>
    <n v="2660"/>
    <x v="324"/>
    <n v="26.6"/>
    <n v="798"/>
    <d v="2019-12-31T00:00:00"/>
    <n v="248"/>
    <x v="0"/>
    <n v="0.25"/>
    <x v="319"/>
    <x v="322"/>
  </r>
  <r>
    <s v="WH7OT66YAU0NFCQ1AODS"/>
    <x v="7"/>
    <x v="19"/>
    <n v="960"/>
    <x v="333"/>
    <n v="163.19999999999999"/>
    <n v="470.4"/>
    <d v="2019-12-31T00:00:00"/>
    <n v="263"/>
    <x v="0"/>
    <n v="0.25"/>
    <x v="602"/>
    <x v="613"/>
  </r>
  <r>
    <s v="3ZX62XCZ1PGMA7HT2TTD"/>
    <x v="0"/>
    <x v="8"/>
    <n v="4030"/>
    <x v="5"/>
    <n v="161.20000000000002"/>
    <n v="1128.4000000000001"/>
    <d v="2019-12-31T00:00:00"/>
    <n v="364"/>
    <x v="0"/>
    <n v="0.25"/>
    <x v="1608"/>
    <x v="1662"/>
  </r>
  <r>
    <s v="GB65FPBGO8NLNTH9IR8U"/>
    <x v="6"/>
    <x v="14"/>
    <n v="3360"/>
    <x v="280"/>
    <n v="201.6"/>
    <n v="672"/>
    <d v="2019-12-31T00:00:00"/>
    <n v="35"/>
    <x v="3"/>
    <n v="0.04"/>
    <x v="2296"/>
    <x v="406"/>
  </r>
  <r>
    <s v="84K154988UKFTNNR0M80"/>
    <x v="3"/>
    <x v="7"/>
    <n v="1120"/>
    <x v="313"/>
    <n v="67.2"/>
    <n v="302.39999999999998"/>
    <d v="2019-12-31T00:00:00"/>
    <n v="64"/>
    <x v="4"/>
    <n v="0.15"/>
    <x v="165"/>
    <x v="167"/>
  </r>
  <r>
    <s v="DGT1MEZJK2KIM76M4AK2"/>
    <x v="0"/>
    <x v="15"/>
    <n v="2160"/>
    <x v="295"/>
    <n v="86.4"/>
    <n v="453.6"/>
    <d v="2019-12-31T00:00:00"/>
    <n v="323"/>
    <x v="0"/>
    <n v="0.25"/>
    <x v="160"/>
    <x v="162"/>
  </r>
  <r>
    <s v="GD25U5TIH40UGVNR0IQA"/>
    <x v="8"/>
    <x v="5"/>
    <n v="80"/>
    <x v="305"/>
    <n v="3.2"/>
    <n v="20"/>
    <d v="2019-12-31T00:00:00"/>
    <n v="76"/>
    <x v="4"/>
    <n v="0.15"/>
    <x v="2909"/>
    <x v="3020"/>
  </r>
  <r>
    <s v="OSZX6FH5WCNYBW3QVS85"/>
    <x v="6"/>
    <x v="1"/>
    <n v="756.00000000000011"/>
    <x v="21"/>
    <n v="37.800000000000004"/>
    <n v="173.88000000000002"/>
    <d v="2019-12-31T00:00:00"/>
    <n v="353"/>
    <x v="0"/>
    <n v="0.25"/>
    <x v="1914"/>
    <x v="1989"/>
  </r>
  <r>
    <s v="2XJN5CIU4RTRISL38NQC"/>
    <x v="9"/>
    <x v="12"/>
    <n v="310"/>
    <x v="256"/>
    <n v="3.1"/>
    <n v="83.699999999999989"/>
    <d v="2019-12-31T00:00:00"/>
    <n v="80"/>
    <x v="4"/>
    <n v="0.15"/>
    <x v="2910"/>
    <x v="3021"/>
  </r>
  <r>
    <s v="LSDW4YK15QH5NLUF912Y"/>
    <x v="4"/>
    <x v="20"/>
    <n v="2660"/>
    <x v="49"/>
    <n v="212.8"/>
    <n v="1303.4000000000001"/>
    <d v="2019-12-31T00:00:00"/>
    <n v="174"/>
    <x v="0"/>
    <n v="0.25"/>
    <x v="2911"/>
    <x v="3022"/>
  </r>
  <r>
    <s v="RKT6S4HMM5ISOH56R1EY"/>
    <x v="9"/>
    <x v="17"/>
    <n v="594"/>
    <x v="261"/>
    <n v="29.700000000000003"/>
    <n v="172.26"/>
    <d v="2019-12-31T00:00:00"/>
    <n v="206"/>
    <x v="0"/>
    <n v="0.25"/>
    <x v="2912"/>
    <x v="3023"/>
  </r>
  <r>
    <s v="Z1BMV6RNZMNE2T7JPCT2"/>
    <x v="7"/>
    <x v="1"/>
    <n v="810"/>
    <x v="172"/>
    <n v="81"/>
    <n v="348.29999999999995"/>
    <d v="2019-12-31T00:00:00"/>
    <n v="251"/>
    <x v="0"/>
    <n v="0.25"/>
    <x v="2913"/>
    <x v="3024"/>
  </r>
  <r>
    <s v="ILZCY3P8IZO0GSJIKXXQ"/>
    <x v="6"/>
    <x v="18"/>
    <n v="4400"/>
    <x v="238"/>
    <n v="308"/>
    <n v="836"/>
    <d v="2019-12-31T00:00:00"/>
    <n v="291"/>
    <x v="0"/>
    <n v="0.25"/>
    <x v="971"/>
    <x v="994"/>
  </r>
  <r>
    <s v="NIUELOXN1PKVFGGB9W32"/>
    <x v="4"/>
    <x v="18"/>
    <n v="1710"/>
    <x v="126"/>
    <n v="68.400000000000006"/>
    <n v="735.3"/>
    <d v="2019-12-31T00:00:00"/>
    <n v="223"/>
    <x v="0"/>
    <n v="0.25"/>
    <x v="2914"/>
    <x v="3025"/>
  </r>
  <r>
    <s v="HMZEM0O05FWBEV25YCFR"/>
    <x v="3"/>
    <x v="16"/>
    <n v="480"/>
    <x v="329"/>
    <n v="9.6"/>
    <n v="72"/>
    <d v="2019-12-31T00:00:00"/>
    <n v="163"/>
    <x v="0"/>
    <n v="0.25"/>
    <x v="1082"/>
    <x v="1110"/>
  </r>
  <r>
    <s v="GA341C36A0UOK6WUZZN8"/>
    <x v="4"/>
    <x v="14"/>
    <n v="3740"/>
    <x v="181"/>
    <n v="411.4"/>
    <n v="1084.5999999999999"/>
    <d v="2019-12-31T00:00:00"/>
    <n v="209"/>
    <x v="0"/>
    <n v="0.25"/>
    <x v="336"/>
    <x v="339"/>
  </r>
  <r>
    <s v="WAOJ0KE6BJNAT0BV9KOL"/>
    <x v="0"/>
    <x v="0"/>
    <n v="1680"/>
    <x v="193"/>
    <n v="33.6"/>
    <n v="252"/>
    <d v="2019-12-31T00:00:00"/>
    <n v="25"/>
    <x v="1"/>
    <n v="8.0000000000000002E-3"/>
    <x v="1701"/>
    <x v="2423"/>
  </r>
  <r>
    <s v="UE1NUP5AYDSIYJ0EL0RO"/>
    <x v="2"/>
    <x v="15"/>
    <n v="2640"/>
    <x v="340"/>
    <n v="739.2"/>
    <n v="2349.6"/>
    <d v="2019-12-31T00:00:00"/>
    <n v="330"/>
    <x v="0"/>
    <n v="0.25"/>
    <x v="2915"/>
    <x v="3026"/>
  </r>
  <r>
    <s v="ZG6ER5LYQEYNS2VMW6V8"/>
    <x v="5"/>
    <x v="7"/>
    <n v="2907"/>
    <x v="182"/>
    <n v="261.63"/>
    <n v="872.09999999999991"/>
    <d v="2019-12-31T00:00:00"/>
    <n v="128"/>
    <x v="0"/>
    <n v="0.25"/>
    <x v="508"/>
    <x v="515"/>
  </r>
  <r>
    <s v="C6VRUHAHOKXWUVYV82KK"/>
    <x v="6"/>
    <x v="6"/>
    <n v="1216"/>
    <x v="189"/>
    <n v="60.8"/>
    <n v="243.2"/>
    <d v="2019-12-31T00:00:00"/>
    <n v="14"/>
    <x v="1"/>
    <n v="8.0000000000000002E-3"/>
    <x v="570"/>
    <x v="578"/>
  </r>
  <r>
    <s v="8YUV6H5ROUVG4N9BNWNA"/>
    <x v="6"/>
    <x v="0"/>
    <n v="1120"/>
    <x v="174"/>
    <n v="67.2"/>
    <n v="212.8"/>
    <d v="2019-12-31T00:00:00"/>
    <n v="186"/>
    <x v="0"/>
    <n v="0.25"/>
    <x v="1788"/>
    <x v="1857"/>
  </r>
  <r>
    <s v="1U0QX7WRN3BOJ371VO04"/>
    <x v="9"/>
    <x v="2"/>
    <n v="440"/>
    <x v="240"/>
    <n v="39.6"/>
    <n v="127.6"/>
    <d v="2019-12-31T00:00:00"/>
    <n v="219"/>
    <x v="0"/>
    <n v="0.25"/>
    <x v="2724"/>
    <x v="2832"/>
  </r>
  <r>
    <s v="ZP2GP7OKL6W9U74T49A9"/>
    <x v="6"/>
    <x v="17"/>
    <n v="3720"/>
    <x v="49"/>
    <n v="186"/>
    <n v="1041.5999999999999"/>
    <d v="2019-12-31T00:00:00"/>
    <n v="174"/>
    <x v="0"/>
    <n v="0.25"/>
    <x v="2916"/>
    <x v="3027"/>
  </r>
  <r>
    <s v="1RKRLJ19R7N6S14YA7Z7"/>
    <x v="2"/>
    <x v="12"/>
    <n v="5580"/>
    <x v="35"/>
    <n v="558"/>
    <n v="2957.4"/>
    <d v="2019-12-31T00:00:00"/>
    <n v="246"/>
    <x v="0"/>
    <n v="0.25"/>
    <x v="2917"/>
    <x v="3028"/>
  </r>
  <r>
    <s v="2WEEOW37QFPVPYYHO4NN"/>
    <x v="9"/>
    <x v="5"/>
    <n v="2070"/>
    <x v="277"/>
    <n v="186.29999999999998"/>
    <n v="351.9"/>
    <d v="2019-12-31T00:00:00"/>
    <n v="258"/>
    <x v="0"/>
    <n v="0.25"/>
    <x v="176"/>
    <x v="178"/>
  </r>
  <r>
    <s v="TY8325ZVU1A1SZU5DWNX"/>
    <x v="0"/>
    <x v="5"/>
    <n v="2250"/>
    <x v="34"/>
    <n v="135"/>
    <n v="472.5"/>
    <d v="2019-12-31T00:00:00"/>
    <n v="311"/>
    <x v="0"/>
    <n v="0.25"/>
    <x v="2461"/>
    <x v="3029"/>
  </r>
  <r>
    <s v="0SXA335GL3BKX8X5BMR4"/>
    <x v="3"/>
    <x v="12"/>
    <n v="5270"/>
    <x v="171"/>
    <n v="52.699999999999996"/>
    <n v="1528.3000000000002"/>
    <d v="2019-12-31T00:00:00"/>
    <n v="92"/>
    <x v="2"/>
    <n v="0.2"/>
    <x v="2918"/>
    <x v="3030"/>
  </r>
  <r>
    <s v="VDFTXZ4CB70P8T6BSY1T"/>
    <x v="3"/>
    <x v="20"/>
    <n v="7440"/>
    <x v="83"/>
    <n v="297.60000000000002"/>
    <n v="1190.4000000000001"/>
    <d v="2019-12-31T00:00:00"/>
    <n v="362"/>
    <x v="0"/>
    <n v="0.25"/>
    <x v="2731"/>
    <x v="2841"/>
  </r>
  <r>
    <s v="9YZHURWZ1AWTQ4EIG641"/>
    <x v="8"/>
    <x v="5"/>
    <n v="480"/>
    <x v="93"/>
    <n v="28.799999999999997"/>
    <n v="134.4"/>
    <d v="2019-12-31T00:00:00"/>
    <n v="12"/>
    <x v="1"/>
    <n v="8.0000000000000002E-3"/>
    <x v="2919"/>
    <x v="3031"/>
  </r>
  <r>
    <s v="9WBVPERUINPAWMFFC277"/>
    <x v="0"/>
    <x v="0"/>
    <n v="2760"/>
    <x v="357"/>
    <n v="27.599999999999998"/>
    <n v="634.79999999999995"/>
    <d v="2019-12-31T00:00:00"/>
    <n v="3"/>
    <x v="1"/>
    <n v="8.0000000000000002E-3"/>
    <x v="2920"/>
    <x v="3032"/>
  </r>
  <r>
    <s v="AW4VHOSSBSXSB02OL5C5"/>
    <x v="5"/>
    <x v="17"/>
    <n v="560"/>
    <x v="250"/>
    <n v="33.6"/>
    <n v="84"/>
    <d v="2019-12-31T00:00:00"/>
    <n v="34"/>
    <x v="3"/>
    <n v="0.04"/>
    <x v="2356"/>
    <x v="1774"/>
  </r>
  <r>
    <s v="IM6JTIZ243WTRZZ7Z7QZ"/>
    <x v="7"/>
    <x v="22"/>
    <n v="6820"/>
    <x v="47"/>
    <n v="818.40000000000009"/>
    <n v="2318.8000000000002"/>
    <d v="2019-12-31T00:00:00"/>
    <n v="88"/>
    <x v="4"/>
    <n v="0.15"/>
    <x v="2921"/>
    <x v="3033"/>
  </r>
  <r>
    <s v="6USHLMDRRXV27RAXBO5S"/>
    <x v="3"/>
    <x v="7"/>
    <n v="1530"/>
    <x v="349"/>
    <n v="153"/>
    <n v="351.9"/>
    <d v="2019-12-31T00:00:00"/>
    <n v="195"/>
    <x v="0"/>
    <n v="0.25"/>
    <x v="176"/>
    <x v="178"/>
  </r>
  <r>
    <s v="7O0ZK02HLXL63CRE28WL"/>
    <x v="1"/>
    <x v="7"/>
    <n v="930"/>
    <x v="250"/>
    <n v="130.19999999999999"/>
    <n v="381.3"/>
    <d v="2019-12-31T00:00:00"/>
    <n v="34"/>
    <x v="3"/>
    <n v="0.04"/>
    <x v="2922"/>
    <x v="3034"/>
  </r>
  <r>
    <s v="D60RK8P9OJK6BZ5RI0LA"/>
    <x v="6"/>
    <x v="17"/>
    <n v="1440"/>
    <x v="64"/>
    <n v="72"/>
    <n v="316.8"/>
    <d v="2019-12-31T00:00:00"/>
    <n v="156"/>
    <x v="0"/>
    <n v="0.25"/>
    <x v="232"/>
    <x v="234"/>
  </r>
  <r>
    <s v="5Z9V3FII9G97EUI080SD"/>
    <x v="4"/>
    <x v="17"/>
    <n v="5040"/>
    <x v="206"/>
    <n v="453.6"/>
    <n v="1864.8"/>
    <d v="2019-12-31T00:00:00"/>
    <n v="16"/>
    <x v="1"/>
    <n v="8.0000000000000002E-3"/>
    <x v="2923"/>
    <x v="3035"/>
  </r>
  <r>
    <s v="XE10SCMMJ7AB177QVGT7"/>
    <x v="6"/>
    <x v="2"/>
    <n v="3080"/>
    <x v="93"/>
    <n v="246.4"/>
    <n v="492.8"/>
    <d v="2019-12-31T00:00:00"/>
    <n v="12"/>
    <x v="1"/>
    <n v="8.0000000000000002E-3"/>
    <x v="2573"/>
    <x v="2676"/>
  </r>
  <r>
    <s v="E2AYW4NRA0TW27K8UA2W"/>
    <x v="6"/>
    <x v="17"/>
    <n v="2160"/>
    <x v="275"/>
    <n v="151.19999999999999"/>
    <n v="518.40000000000009"/>
    <d v="2019-12-31T00:00:00"/>
    <n v="297"/>
    <x v="0"/>
    <n v="0.25"/>
    <x v="706"/>
    <x v="719"/>
  </r>
  <r>
    <s v="P8ZVDMA9CJY6GJBQ1V8Y"/>
    <x v="1"/>
    <x v="10"/>
    <n v="990"/>
    <x v="222"/>
    <n v="29.700000000000003"/>
    <n v="405.90000000000003"/>
    <d v="2019-12-31T00:00:00"/>
    <n v="84"/>
    <x v="4"/>
    <n v="0.15"/>
    <x v="2924"/>
    <x v="3036"/>
  </r>
  <r>
    <s v="96GEY0MI06RAVOUB3JHD"/>
    <x v="6"/>
    <x v="10"/>
    <n v="792"/>
    <x v="280"/>
    <n v="39.6"/>
    <n v="221.76"/>
    <d v="2019-12-31T00:00:00"/>
    <n v="35"/>
    <x v="3"/>
    <n v="0.04"/>
    <x v="2925"/>
    <x v="3037"/>
  </r>
  <r>
    <s v="XHUPMO9HTEUX0F1IHEMN"/>
    <x v="7"/>
    <x v="0"/>
    <n v="744"/>
    <x v="160"/>
    <n v="37.200000000000003"/>
    <n v="252.96000000000004"/>
    <d v="2019-12-31T00:00:00"/>
    <n v="305"/>
    <x v="0"/>
    <n v="0.25"/>
    <x v="2926"/>
    <x v="3038"/>
  </r>
  <r>
    <s v="BD7VLUHFYCQKDBPMOCCD"/>
    <x v="0"/>
    <x v="2"/>
    <n v="1900"/>
    <x v="273"/>
    <n v="133"/>
    <n v="361"/>
    <d v="2019-12-31T00:00:00"/>
    <n v="218"/>
    <x v="0"/>
    <n v="0.25"/>
    <x v="2927"/>
    <x v="3039"/>
  </r>
  <r>
    <s v="7RWCU8SSM4VPRM4MU0TR"/>
    <x v="6"/>
    <x v="17"/>
    <n v="5280"/>
    <x v="72"/>
    <n v="422.40000000000003"/>
    <n v="1003.1999999999999"/>
    <d v="2019-12-31T00:00:00"/>
    <n v="221"/>
    <x v="0"/>
    <n v="0.25"/>
    <x v="1807"/>
    <x v="1878"/>
  </r>
  <r>
    <s v="U14DN4CWS2AAQ3LBIQLO"/>
    <x v="4"/>
    <x v="20"/>
    <n v="3000"/>
    <x v="339"/>
    <n v="150"/>
    <n v="870"/>
    <d v="2019-12-31T00:00:00"/>
    <n v="240"/>
    <x v="0"/>
    <n v="0.25"/>
    <x v="1504"/>
    <x v="1554"/>
  </r>
  <r>
    <s v="C8UVLPKZUBILYCPSZ74F"/>
    <x v="7"/>
    <x v="15"/>
    <n v="576"/>
    <x v="135"/>
    <n v="46.080000000000005"/>
    <n v="161.28"/>
    <d v="2019-12-31T00:00:00"/>
    <n v="70"/>
    <x v="4"/>
    <n v="0.15"/>
    <x v="2928"/>
    <x v="3040"/>
  </r>
  <r>
    <s v="T1LF0JIBBA83FIT9H1FR"/>
    <x v="9"/>
    <x v="5"/>
    <n v="1540"/>
    <x v="87"/>
    <n v="107.8"/>
    <n v="369.6"/>
    <d v="2019-12-31T00:00:00"/>
    <n v="36"/>
    <x v="3"/>
    <n v="0.04"/>
    <x v="938"/>
    <x v="960"/>
  </r>
  <r>
    <s v="XQSOSQWIIJG8QI79GK62"/>
    <x v="5"/>
    <x v="0"/>
    <n v="900"/>
    <x v="352"/>
    <n v="63"/>
    <n v="216"/>
    <d v="2019-12-31T00:00:00"/>
    <n v="288"/>
    <x v="0"/>
    <n v="0.25"/>
    <x v="432"/>
    <x v="436"/>
  </r>
  <r>
    <s v="J19IJUWJI5POZVATQ8SM"/>
    <x v="7"/>
    <x v="6"/>
    <n v="2640"/>
    <x v="351"/>
    <n v="264"/>
    <n v="950.40000000000009"/>
    <d v="2019-12-31T00:00:00"/>
    <n v="196"/>
    <x v="0"/>
    <n v="0.25"/>
    <x v="1198"/>
    <x v="1231"/>
  </r>
  <r>
    <s v="SQRUOZM01G9P8EPI59V0"/>
    <x v="5"/>
    <x v="13"/>
    <n v="2640"/>
    <x v="72"/>
    <n v="132"/>
    <n v="660"/>
    <d v="2019-12-31T00:00:00"/>
    <n v="221"/>
    <x v="0"/>
    <n v="0.25"/>
    <x v="155"/>
    <x v="157"/>
  </r>
  <r>
    <s v="0DRKQMWFPCDFUQBIOUVA"/>
    <x v="5"/>
    <x v="22"/>
    <n v="1512.0000000000002"/>
    <x v="1"/>
    <n v="136.08000000000001"/>
    <n v="241.92000000000004"/>
    <d v="2019-12-31T00:00:00"/>
    <n v="345"/>
    <x v="0"/>
    <n v="0.25"/>
    <x v="88"/>
    <x v="89"/>
  </r>
  <r>
    <s v="HPGZRHLBLZWMURDZ9XCQ"/>
    <x v="5"/>
    <x v="1"/>
    <n v="2736"/>
    <x v="230"/>
    <n v="82.08"/>
    <n v="465.12000000000006"/>
    <d v="2019-12-31T00:00:00"/>
    <n v="238"/>
    <x v="0"/>
    <n v="0.25"/>
    <x v="2929"/>
    <x v="3041"/>
  </r>
  <r>
    <s v="C4V9EODZHE0PGJOALZ5A"/>
    <x v="1"/>
    <x v="3"/>
    <n v="1520"/>
    <x v="135"/>
    <n v="45.599999999999994"/>
    <n v="699.2"/>
    <d v="2019-12-31T00:00:00"/>
    <n v="70"/>
    <x v="4"/>
    <n v="0.15"/>
    <x v="2930"/>
    <x v="3042"/>
  </r>
  <r>
    <s v="4CGT0YXIEXIKY4KLPCT7"/>
    <x v="3"/>
    <x v="11"/>
    <n v="2700"/>
    <x v="140"/>
    <n v="54"/>
    <n v="756"/>
    <d v="2019-12-31T00:00:00"/>
    <n v="350"/>
    <x v="0"/>
    <n v="0.25"/>
    <x v="312"/>
    <x v="315"/>
  </r>
  <r>
    <s v="3LVWD8OOOX7FF8SEGDPG"/>
    <x v="3"/>
    <x v="15"/>
    <n v="7000"/>
    <x v="128"/>
    <n v="210"/>
    <n v="1330"/>
    <d v="2019-12-31T00:00:00"/>
    <n v="71"/>
    <x v="4"/>
    <n v="0.15"/>
    <x v="319"/>
    <x v="3043"/>
  </r>
  <r>
    <s v="2HI5IE3PVMC2T0QLWMQ9"/>
    <x v="2"/>
    <x v="18"/>
    <n v="1680"/>
    <x v="271"/>
    <n v="168"/>
    <n v="1545.6"/>
    <d v="2019-12-31T00:00:00"/>
    <n v="300"/>
    <x v="0"/>
    <n v="0.25"/>
    <x v="2219"/>
    <x v="2307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5000">
  <r>
    <s v="FQL4S94E4ME1EZFTG42G"/>
    <x v="0"/>
    <x v="0"/>
    <n v="1330"/>
    <d v="2019-04-14T00:00:00"/>
    <n v="93.100000000000009"/>
    <n v="239.4"/>
    <d v="2019-12-31T00:00:00"/>
    <n v="261"/>
    <x v="0"/>
    <n v="0.25"/>
    <n v="83.125"/>
  </r>
  <r>
    <s v="12UGLX40DJ1A5DTFBHB8"/>
    <x v="1"/>
    <x v="1"/>
    <n v="770"/>
    <d v="2019-01-20T00:00:00"/>
    <n v="38.5"/>
    <n v="238.70000000000002"/>
    <d v="2019-12-31T00:00:00"/>
    <n v="345"/>
    <x v="0"/>
    <n v="0.25"/>
    <n v="69.300000000000011"/>
  </r>
  <r>
    <s v="5DT8RCPL87KI5EORO7B0"/>
    <x v="0"/>
    <x v="2"/>
    <n v="4560"/>
    <d v="2019-12-09T00:00:00"/>
    <n v="45.599999999999994"/>
    <n v="684"/>
    <d v="2019-12-31T00:00:00"/>
    <n v="22"/>
    <x v="1"/>
    <n v="8.0000000000000002E-3"/>
    <n v="5.8368000000000002"/>
  </r>
  <r>
    <s v="R3DR9MLD5NR76VO17ULE"/>
    <x v="2"/>
    <x v="3"/>
    <n v="2280"/>
    <d v="2019-02-28T00:00:00"/>
    <n v="22.799999999999997"/>
    <n v="1504.8"/>
    <d v="2019-12-31T00:00:00"/>
    <n v="306"/>
    <x v="0"/>
    <n v="0.25"/>
    <n v="381.9"/>
  </r>
  <r>
    <s v="4BGS0Z5OMAZ8NDAFHHP3"/>
    <x v="3"/>
    <x v="4"/>
    <n v="2160"/>
    <d v="2019-09-14T00:00:00"/>
    <n v="151.19999999999999"/>
    <n v="626.4"/>
    <d v="2019-12-31T00:00:00"/>
    <n v="108"/>
    <x v="2"/>
    <n v="0.2"/>
    <n v="155.51999999999998"/>
  </r>
  <r>
    <s v="3KTAYIZPGDQMZMRWZ8NG"/>
    <x v="4"/>
    <x v="2"/>
    <n v="960"/>
    <d v="2019-01-01T00:00:00"/>
    <n v="48"/>
    <n v="345.6"/>
    <d v="2019-12-31T00:00:00"/>
    <n v="364"/>
    <x v="0"/>
    <n v="0.25"/>
    <n v="98.4"/>
  </r>
  <r>
    <s v="ICRZIHELQCVB71RNH1G5"/>
    <x v="0"/>
    <x v="5"/>
    <n v="1080"/>
    <d v="2019-06-24T00:00:00"/>
    <n v="54"/>
    <n v="280.79999999999995"/>
    <d v="2019-12-31T00:00:00"/>
    <n v="190"/>
    <x v="0"/>
    <n v="0.25"/>
    <n v="83.699999999999989"/>
  </r>
  <r>
    <s v="6X9MOQIJH92NIK81BG0K"/>
    <x v="5"/>
    <x v="6"/>
    <n v="768.00000000000011"/>
    <d v="2019-04-07T00:00:00"/>
    <n v="76.800000000000011"/>
    <n v="122.88000000000002"/>
    <d v="2019-12-31T00:00:00"/>
    <n v="268"/>
    <x v="0"/>
    <n v="0.25"/>
    <n v="49.920000000000009"/>
  </r>
  <r>
    <s v="P0UARL09H66APBEIDUQW"/>
    <x v="0"/>
    <x v="1"/>
    <n v="5060"/>
    <d v="2019-09-24T00:00:00"/>
    <n v="101.19999999999999"/>
    <n v="1315.6"/>
    <d v="2019-12-31T00:00:00"/>
    <n v="98"/>
    <x v="2"/>
    <n v="0.2"/>
    <n v="283.36"/>
  </r>
  <r>
    <s v="92TNPGIL6LFKVGWFBW5H"/>
    <x v="3"/>
    <x v="7"/>
    <n v="1088"/>
    <d v="2019-12-09T00:00:00"/>
    <n v="76.160000000000011"/>
    <n v="228.48000000000002"/>
    <d v="2019-12-31T00:00:00"/>
    <n v="22"/>
    <x v="1"/>
    <n v="8.0000000000000002E-3"/>
    <n v="2.4371200000000002"/>
  </r>
  <r>
    <s v="Z2WDS9TJXLAO1GY0N24I"/>
    <x v="5"/>
    <x v="8"/>
    <n v="1152"/>
    <d v="2019-07-18T00:00:00"/>
    <n v="92.160000000000011"/>
    <n v="322.56"/>
    <d v="2019-12-31T00:00:00"/>
    <n v="166"/>
    <x v="0"/>
    <n v="0.25"/>
    <n v="103.68"/>
  </r>
  <r>
    <s v="BLQPUVH22XKER90WAW7P"/>
    <x v="3"/>
    <x v="9"/>
    <n v="960"/>
    <d v="2019-09-06T00:00:00"/>
    <n v="38.4"/>
    <n v="211.20000000000002"/>
    <d v="2019-12-31T00:00:00"/>
    <n v="116"/>
    <x v="2"/>
    <n v="0.2"/>
    <n v="49.920000000000009"/>
  </r>
  <r>
    <s v="8Z5WT0YENU1ZMOH5NYEB"/>
    <x v="6"/>
    <x v="7"/>
    <n v="960"/>
    <d v="2019-08-17T00:00:00"/>
    <n v="48"/>
    <n v="182.39999999999998"/>
    <d v="2019-12-31T00:00:00"/>
    <n v="136"/>
    <x v="0"/>
    <n v="0.25"/>
    <n v="57.599999999999994"/>
  </r>
  <r>
    <s v="VOP9A7Y4C5XSM2LLT0UJ"/>
    <x v="7"/>
    <x v="10"/>
    <n v="810"/>
    <d v="2019-02-13T00:00:00"/>
    <n v="32.400000000000006"/>
    <n v="218.70000000000002"/>
    <d v="2019-12-31T00:00:00"/>
    <n v="321"/>
    <x v="0"/>
    <n v="0.25"/>
    <n v="62.775000000000006"/>
  </r>
  <r>
    <s v="E2JF4LIQNYTDKDBGMJS0"/>
    <x v="8"/>
    <x v="11"/>
    <n v="600"/>
    <d v="2019-06-10T00:00:00"/>
    <n v="12"/>
    <n v="102"/>
    <d v="2019-12-31T00:00:00"/>
    <n v="204"/>
    <x v="0"/>
    <n v="0.25"/>
    <n v="28.5"/>
  </r>
  <r>
    <s v="AO360LVKUYJSSGL5T5MF"/>
    <x v="1"/>
    <x v="1"/>
    <n v="4560"/>
    <d v="2019-02-03T00:00:00"/>
    <n v="91.199999999999989"/>
    <n v="1322.4"/>
    <d v="2019-12-31T00:00:00"/>
    <n v="331"/>
    <x v="0"/>
    <n v="0.25"/>
    <n v="353.40000000000003"/>
  </r>
  <r>
    <s v="P73F1OA46H2JE3EF83ZM"/>
    <x v="0"/>
    <x v="3"/>
    <n v="1240"/>
    <d v="2019-12-22T00:00:00"/>
    <n v="111.6"/>
    <n v="186"/>
    <d v="2019-12-31T00:00:00"/>
    <n v="9"/>
    <x v="1"/>
    <n v="8.0000000000000002E-3"/>
    <n v="2.3808000000000002"/>
  </r>
  <r>
    <s v="S09LSXPASD6KXLHZRZWL"/>
    <x v="8"/>
    <x v="9"/>
    <n v="1800"/>
    <d v="2019-06-10T00:00:00"/>
    <n v="126"/>
    <n v="486"/>
    <d v="2019-12-31T00:00:00"/>
    <n v="204"/>
    <x v="0"/>
    <n v="0.25"/>
    <n v="153"/>
  </r>
  <r>
    <s v="NGH8EC7PL1MS7W6UT8RL"/>
    <x v="3"/>
    <x v="12"/>
    <n v="190"/>
    <d v="2019-05-04T00:00:00"/>
    <n v="7.6"/>
    <n v="57"/>
    <d v="2019-12-31T00:00:00"/>
    <n v="241"/>
    <x v="0"/>
    <n v="0.25"/>
    <n v="16.149999999999999"/>
  </r>
  <r>
    <s v="D3VYGIWGH421Q5JSCEKI"/>
    <x v="5"/>
    <x v="13"/>
    <n v="1560"/>
    <d v="2019-11-20T00:00:00"/>
    <n v="15.600000000000001"/>
    <n v="358.8"/>
    <d v="2019-12-31T00:00:00"/>
    <n v="41"/>
    <x v="3"/>
    <n v="0.04"/>
    <n v="14.976000000000001"/>
  </r>
  <r>
    <s v="7BKSQOA5XQ50L9DLAXUB"/>
    <x v="0"/>
    <x v="1"/>
    <n v="3600"/>
    <d v="2019-11-15T00:00:00"/>
    <n v="216"/>
    <n v="540"/>
    <d v="2019-12-31T00:00:00"/>
    <n v="46"/>
    <x v="3"/>
    <n v="0.04"/>
    <n v="30.240000000000002"/>
  </r>
  <r>
    <s v="3XJQHRN1HU7295SB6QUL"/>
    <x v="9"/>
    <x v="13"/>
    <n v="660"/>
    <d v="2019-11-13T00:00:00"/>
    <n v="59.400000000000006"/>
    <n v="151.80000000000001"/>
    <d v="2019-12-31T00:00:00"/>
    <n v="48"/>
    <x v="3"/>
    <n v="0.04"/>
    <n v="8.4480000000000004"/>
  </r>
  <r>
    <s v="KDX14V662HP7B4E019WN"/>
    <x v="6"/>
    <x v="14"/>
    <n v="2160"/>
    <d v="2019-04-09T00:00:00"/>
    <n v="64.800000000000011"/>
    <n v="648"/>
    <d v="2019-12-31T00:00:00"/>
    <n v="266"/>
    <x v="0"/>
    <n v="0.25"/>
    <n v="178.2"/>
  </r>
  <r>
    <s v="FWXXB3LA360PZJJMPCVH"/>
    <x v="1"/>
    <x v="12"/>
    <n v="3230"/>
    <d v="2019-01-12T00:00:00"/>
    <n v="355.3"/>
    <n v="936.7"/>
    <d v="2019-12-31T00:00:00"/>
    <n v="353"/>
    <x v="0"/>
    <n v="0.25"/>
    <n v="323"/>
  </r>
  <r>
    <s v="EDHVY1DB5HXY64GZ4SRK"/>
    <x v="6"/>
    <x v="10"/>
    <n v="3720"/>
    <d v="2019-03-22T00:00:00"/>
    <n v="74.400000000000006"/>
    <n v="669.59999999999991"/>
    <d v="2019-12-31T00:00:00"/>
    <n v="284"/>
    <x v="0"/>
    <n v="0.25"/>
    <n v="185.99999999999997"/>
  </r>
  <r>
    <s v="YAPHCKUECW0590JG1D27"/>
    <x v="2"/>
    <x v="5"/>
    <n v="2070"/>
    <d v="2019-06-20T00:00:00"/>
    <n v="517.5"/>
    <n v="662.4"/>
    <d v="2019-12-31T00:00:00"/>
    <n v="194"/>
    <x v="0"/>
    <n v="0.25"/>
    <n v="294.97500000000002"/>
  </r>
  <r>
    <s v="YO2QTF3MKJ4WYG2REMGJ"/>
    <x v="6"/>
    <x v="4"/>
    <n v="960"/>
    <d v="2019-01-12T00:00:00"/>
    <n v="19.2"/>
    <n v="192"/>
    <d v="2019-12-31T00:00:00"/>
    <n v="353"/>
    <x v="0"/>
    <n v="0.25"/>
    <n v="52.8"/>
  </r>
  <r>
    <s v="SLWSW3WJ3EPDX0LNQI5R"/>
    <x v="3"/>
    <x v="0"/>
    <n v="1056"/>
    <d v="2019-11-14T00:00:00"/>
    <n v="52.800000000000004"/>
    <n v="253.44"/>
    <d v="2019-12-31T00:00:00"/>
    <n v="47"/>
    <x v="3"/>
    <n v="0.04"/>
    <n v="12.249600000000001"/>
  </r>
  <r>
    <s v="RDW9BKHONRLN1536YWB6"/>
    <x v="6"/>
    <x v="15"/>
    <n v="190"/>
    <d v="2019-06-16T00:00:00"/>
    <n v="1.9"/>
    <n v="53.2"/>
    <d v="2019-12-31T00:00:00"/>
    <n v="198"/>
    <x v="0"/>
    <n v="0.25"/>
    <n v="13.775"/>
  </r>
  <r>
    <s v="H4EI0FH4N3BS518ZJLIF"/>
    <x v="5"/>
    <x v="16"/>
    <n v="5600"/>
    <d v="2019-12-29T00:00:00"/>
    <n v="168"/>
    <n v="1176"/>
    <d v="2019-12-31T00:00:00"/>
    <n v="2"/>
    <x v="1"/>
    <n v="8.0000000000000002E-3"/>
    <n v="10.752000000000001"/>
  </r>
  <r>
    <s v="GM4PVVHGSLUKOA8IQA5Z"/>
    <x v="2"/>
    <x v="16"/>
    <n v="1840"/>
    <d v="2019-09-02T00:00:00"/>
    <n v="460"/>
    <n v="1582.4"/>
    <d v="2019-12-31T00:00:00"/>
    <n v="120"/>
    <x v="2"/>
    <n v="0.2"/>
    <n v="408.48"/>
  </r>
  <r>
    <s v="ZOAVW4V6EBSQ71HAT5KZ"/>
    <x v="4"/>
    <x v="7"/>
    <n v="1976.0000000000002"/>
    <d v="2019-12-23T00:00:00"/>
    <n v="197.60000000000002"/>
    <n v="731.12000000000012"/>
    <d v="2019-12-31T00:00:00"/>
    <n v="8"/>
    <x v="1"/>
    <n v="8.0000000000000002E-3"/>
    <n v="7.4297600000000017"/>
  </r>
  <r>
    <s v="VHG7GQZHTADFBGYTTZQM"/>
    <x v="4"/>
    <x v="17"/>
    <n v="1210"/>
    <d v="2019-04-09T00:00:00"/>
    <n v="157.30000000000001"/>
    <n v="314.60000000000002"/>
    <d v="2019-12-31T00:00:00"/>
    <n v="266"/>
    <x v="0"/>
    <n v="0.25"/>
    <n v="117.97500000000001"/>
  </r>
  <r>
    <s v="DA1UH9Q7X5K0V47TOFDV"/>
    <x v="1"/>
    <x v="16"/>
    <n v="1200"/>
    <d v="2019-02-08T00:00:00"/>
    <n v="192"/>
    <n v="420"/>
    <d v="2019-12-31T00:00:00"/>
    <n v="326"/>
    <x v="0"/>
    <n v="0.25"/>
    <n v="153"/>
  </r>
  <r>
    <s v="L1FAVKJGZ6TDDH7FDZG9"/>
    <x v="9"/>
    <x v="18"/>
    <n v="2700"/>
    <d v="2019-05-25T00:00:00"/>
    <n v="162"/>
    <n v="540"/>
    <d v="2019-12-31T00:00:00"/>
    <n v="220"/>
    <x v="0"/>
    <n v="0.25"/>
    <n v="175.5"/>
  </r>
  <r>
    <s v="V5SFGCR05JCQLR9LJLP7"/>
    <x v="8"/>
    <x v="6"/>
    <n v="540"/>
    <d v="2019-07-23T00:00:00"/>
    <n v="54"/>
    <n v="113.4"/>
    <d v="2019-12-31T00:00:00"/>
    <n v="161"/>
    <x v="0"/>
    <n v="0.25"/>
    <n v="41.85"/>
  </r>
  <r>
    <s v="XZRNIM0DAGWMEPVMVF7S"/>
    <x v="2"/>
    <x v="19"/>
    <n v="1560"/>
    <d v="2019-08-04T00:00:00"/>
    <n v="312"/>
    <n v="1029.5999999999999"/>
    <d v="2019-12-31T00:00:00"/>
    <n v="149"/>
    <x v="0"/>
    <n v="0.25"/>
    <n v="335.4"/>
  </r>
  <r>
    <s v="TMGMRPXTUDR2JY61RYQQ"/>
    <x v="7"/>
    <x v="20"/>
    <n v="1980"/>
    <d v="2019-05-03T00:00:00"/>
    <n v="79.2"/>
    <n v="732.6"/>
    <d v="2019-12-31T00:00:00"/>
    <n v="242"/>
    <x v="0"/>
    <n v="0.25"/>
    <n v="202.95000000000002"/>
  </r>
  <r>
    <s v="V3F371DYN6HEA3CA0QW2"/>
    <x v="3"/>
    <x v="10"/>
    <n v="2400"/>
    <d v="2019-04-07T00:00:00"/>
    <n v="240"/>
    <n v="672"/>
    <d v="2019-12-31T00:00:00"/>
    <n v="268"/>
    <x v="0"/>
    <n v="0.25"/>
    <n v="228"/>
  </r>
  <r>
    <s v="G25KURPL4HH1TYI0IKNK"/>
    <x v="4"/>
    <x v="6"/>
    <n v="480"/>
    <d v="2019-02-23T00:00:00"/>
    <n v="19.2"/>
    <n v="144"/>
    <d v="2019-12-31T00:00:00"/>
    <n v="311"/>
    <x v="0"/>
    <n v="0.25"/>
    <n v="40.799999999999997"/>
  </r>
  <r>
    <s v="77AN9UTRQ7TO2E1AJCAN"/>
    <x v="4"/>
    <x v="9"/>
    <n v="630"/>
    <d v="2019-04-29T00:00:00"/>
    <n v="119.7"/>
    <n v="170.10000000000002"/>
    <d v="2019-12-31T00:00:00"/>
    <n v="246"/>
    <x v="0"/>
    <n v="0.25"/>
    <n v="72.45"/>
  </r>
  <r>
    <s v="JP0DG5U9H58IP9VVWLXW"/>
    <x v="6"/>
    <x v="5"/>
    <n v="440"/>
    <d v="2019-10-07T00:00:00"/>
    <n v="4.4000000000000004"/>
    <n v="92.4"/>
    <d v="2019-12-31T00:00:00"/>
    <n v="85"/>
    <x v="4"/>
    <n v="0.15"/>
    <n v="14.520000000000001"/>
  </r>
  <r>
    <s v="D9ODQJHQZ8DWHOI9ASOY"/>
    <x v="7"/>
    <x v="17"/>
    <n v="4560"/>
    <d v="2019-06-11T00:00:00"/>
    <n v="592.79999999999995"/>
    <n v="2143.1999999999998"/>
    <d v="2019-12-31T00:00:00"/>
    <n v="203"/>
    <x v="0"/>
    <n v="0.25"/>
    <n v="684"/>
  </r>
  <r>
    <s v="81K6D55FNQCRI5FBZPLC"/>
    <x v="9"/>
    <x v="21"/>
    <n v="5580"/>
    <d v="2019-06-04T00:00:00"/>
    <n v="223.2"/>
    <n v="1060.2"/>
    <d v="2019-12-31T00:00:00"/>
    <n v="210"/>
    <x v="0"/>
    <n v="0.25"/>
    <n v="320.85000000000002"/>
  </r>
  <r>
    <s v="IXVL7LCLLS8XC4736CEB"/>
    <x v="1"/>
    <x v="8"/>
    <n v="630"/>
    <d v="2019-05-09T00:00:00"/>
    <n v="6.3"/>
    <n v="296.10000000000002"/>
    <d v="2019-12-31T00:00:00"/>
    <n v="236"/>
    <x v="0"/>
    <n v="0.25"/>
    <n v="75.600000000000009"/>
  </r>
  <r>
    <s v="BH05YI2YA23MYQ4PK6KS"/>
    <x v="5"/>
    <x v="2"/>
    <n v="1728"/>
    <d v="2019-04-06T00:00:00"/>
    <n v="155.51999999999998"/>
    <n v="380.16000000000008"/>
    <d v="2019-12-31T00:00:00"/>
    <n v="269"/>
    <x v="0"/>
    <n v="0.25"/>
    <n v="133.92000000000002"/>
  </r>
  <r>
    <s v="1X4T6187SC7087FUG82A"/>
    <x v="4"/>
    <x v="8"/>
    <n v="1980"/>
    <d v="2019-06-23T00:00:00"/>
    <n v="59.400000000000006"/>
    <n v="990"/>
    <d v="2019-12-31T00:00:00"/>
    <n v="191"/>
    <x v="0"/>
    <n v="0.25"/>
    <n v="262.35000000000002"/>
  </r>
  <r>
    <s v="AP5BEE3EM6TIGAJWBSGT"/>
    <x v="9"/>
    <x v="1"/>
    <n v="3960"/>
    <d v="2019-01-20T00:00:00"/>
    <n v="79.2"/>
    <n v="1029.5999999999999"/>
    <d v="2019-12-31T00:00:00"/>
    <n v="345"/>
    <x v="0"/>
    <n v="0.25"/>
    <n v="277.2"/>
  </r>
  <r>
    <s v="IPVLPJOV4XHI7Q8ZIRN4"/>
    <x v="5"/>
    <x v="13"/>
    <n v="2640"/>
    <d v="2019-11-23T00:00:00"/>
    <n v="132"/>
    <n v="396"/>
    <d v="2019-12-31T00:00:00"/>
    <n v="38"/>
    <x v="3"/>
    <n v="0.04"/>
    <n v="21.12"/>
  </r>
  <r>
    <s v="66EHSWVX5FLHWSZ9POVF"/>
    <x v="4"/>
    <x v="22"/>
    <n v="1400"/>
    <d v="2019-07-22T00:00:00"/>
    <n v="70"/>
    <n v="490"/>
    <d v="2019-12-31T00:00:00"/>
    <n v="162"/>
    <x v="0"/>
    <n v="0.25"/>
    <n v="140"/>
  </r>
  <r>
    <s v="H8B08JBXS1TOWBJH3XMS"/>
    <x v="2"/>
    <x v="22"/>
    <n v="992"/>
    <d v="2019-10-01T00:00:00"/>
    <n v="257.92"/>
    <n v="624.96"/>
    <d v="2019-12-31T00:00:00"/>
    <n v="91"/>
    <x v="2"/>
    <n v="0.2"/>
    <n v="176.57600000000002"/>
  </r>
  <r>
    <s v="ZHV1AY8PT2RPAOX2HJDJ"/>
    <x v="3"/>
    <x v="2"/>
    <n v="2640"/>
    <d v="2019-05-18T00:00:00"/>
    <n v="158.4"/>
    <n v="580.79999999999995"/>
    <d v="2019-12-31T00:00:00"/>
    <n v="227"/>
    <x v="0"/>
    <n v="0.25"/>
    <n v="184.79999999999998"/>
  </r>
  <r>
    <s v="CESS0HGRLR9MLIQFZYL3"/>
    <x v="9"/>
    <x v="19"/>
    <n v="960"/>
    <d v="2019-05-30T00:00:00"/>
    <n v="38.4"/>
    <n v="163.19999999999999"/>
    <d v="2019-12-31T00:00:00"/>
    <n v="215"/>
    <x v="0"/>
    <n v="0.25"/>
    <n v="50.4"/>
  </r>
  <r>
    <s v="YY1YLMLFMD88XM239AHR"/>
    <x v="3"/>
    <x v="20"/>
    <n v="4400"/>
    <d v="2019-10-04T00:00:00"/>
    <n v="220"/>
    <n v="968"/>
    <d v="2019-12-31T00:00:00"/>
    <n v="88"/>
    <x v="4"/>
    <n v="0.15"/>
    <n v="178.2"/>
  </r>
  <r>
    <s v="8BI3P66MILSGTEGQTEUU"/>
    <x v="2"/>
    <x v="10"/>
    <n v="4320"/>
    <d v="2019-06-29T00:00:00"/>
    <n v="302.39999999999998"/>
    <n v="2116.8000000000002"/>
    <d v="2019-12-31T00:00:00"/>
    <n v="185"/>
    <x v="0"/>
    <n v="0.25"/>
    <n v="604.80000000000007"/>
  </r>
  <r>
    <s v="ZE0DOWNCQN4B8QMJVWGE"/>
    <x v="3"/>
    <x v="21"/>
    <n v="198"/>
    <d v="2019-07-10T00:00:00"/>
    <n v="7.92"/>
    <n v="37.619999999999997"/>
    <d v="2019-12-31T00:00:00"/>
    <n v="174"/>
    <x v="0"/>
    <n v="0.25"/>
    <n v="11.385"/>
  </r>
  <r>
    <s v="4SGS38MDFWMXM8XIP1AI"/>
    <x v="3"/>
    <x v="17"/>
    <n v="4370"/>
    <d v="2019-07-25T00:00:00"/>
    <n v="305.89999999999998"/>
    <n v="1048.8"/>
    <d v="2019-12-31T00:00:00"/>
    <n v="159"/>
    <x v="0"/>
    <n v="0.25"/>
    <n v="338.67499999999995"/>
  </r>
  <r>
    <s v="RXO4KNT6XHEFIULKLKO1"/>
    <x v="0"/>
    <x v="5"/>
    <n v="1520"/>
    <d v="2019-01-27T00:00:00"/>
    <n v="60.8"/>
    <n v="319.20000000000005"/>
    <d v="2019-12-31T00:00:00"/>
    <n v="338"/>
    <x v="0"/>
    <n v="0.25"/>
    <n v="95.000000000000014"/>
  </r>
  <r>
    <s v="ARHEMHP05V6VJCUROJKS"/>
    <x v="3"/>
    <x v="18"/>
    <n v="640"/>
    <d v="2019-11-22T00:00:00"/>
    <n v="19.2"/>
    <n v="96"/>
    <d v="2019-12-31T00:00:00"/>
    <n v="39"/>
    <x v="3"/>
    <n v="0.04"/>
    <n v="4.6080000000000005"/>
  </r>
  <r>
    <s v="HE8H3DBX4GMHBH57PX54"/>
    <x v="7"/>
    <x v="19"/>
    <n v="3720"/>
    <d v="2019-01-26T00:00:00"/>
    <n v="520.79999999999995"/>
    <n v="1264.8"/>
    <d v="2019-12-31T00:00:00"/>
    <n v="339"/>
    <x v="0"/>
    <n v="0.25"/>
    <n v="446.4"/>
  </r>
  <r>
    <s v="SM7KZIRSW039RSD8XJ4E"/>
    <x v="9"/>
    <x v="6"/>
    <n v="880"/>
    <d v="2019-02-14T00:00:00"/>
    <n v="35.200000000000003"/>
    <n v="255.2"/>
    <d v="2019-12-31T00:00:00"/>
    <n v="320"/>
    <x v="0"/>
    <n v="0.25"/>
    <n v="72.599999999999994"/>
  </r>
  <r>
    <s v="1EKE7VOKZLFN0PS0X3VK"/>
    <x v="0"/>
    <x v="20"/>
    <n v="90"/>
    <d v="2019-04-04T00:00:00"/>
    <n v="2.7"/>
    <n v="23.4"/>
    <d v="2019-12-31T00:00:00"/>
    <n v="271"/>
    <x v="0"/>
    <n v="0.25"/>
    <n v="6.5249999999999995"/>
  </r>
  <r>
    <s v="7FI7JOSYRE1Q3Q7N5SM2"/>
    <x v="7"/>
    <x v="1"/>
    <n v="1240"/>
    <d v="2019-05-01T00:00:00"/>
    <n v="223.2"/>
    <n v="620"/>
    <d v="2019-12-31T00:00:00"/>
    <n v="244"/>
    <x v="0"/>
    <n v="0.25"/>
    <n v="210.8"/>
  </r>
  <r>
    <s v="XENLR2K80F8TXTZ16N7V"/>
    <x v="9"/>
    <x v="21"/>
    <n v="528"/>
    <d v="2019-05-02T00:00:00"/>
    <n v="5.28"/>
    <n v="153.12"/>
    <d v="2019-12-31T00:00:00"/>
    <n v="243"/>
    <x v="0"/>
    <n v="0.25"/>
    <n v="39.6"/>
  </r>
  <r>
    <s v="77EXXYLDRB8HXA0VMSL8"/>
    <x v="8"/>
    <x v="13"/>
    <n v="4400"/>
    <d v="2019-02-27T00:00:00"/>
    <n v="44"/>
    <n v="1320"/>
    <d v="2019-12-31T00:00:00"/>
    <n v="307"/>
    <x v="0"/>
    <n v="0.25"/>
    <n v="341"/>
  </r>
  <r>
    <s v="RYSW5X8MY4F6LQ79NT4Z"/>
    <x v="3"/>
    <x v="0"/>
    <n v="1344"/>
    <d v="2019-09-01T00:00:00"/>
    <n v="120.96000000000002"/>
    <n v="322.56"/>
    <d v="2019-12-31T00:00:00"/>
    <n v="121"/>
    <x v="0"/>
    <n v="0.25"/>
    <n v="110.88000000000001"/>
  </r>
  <r>
    <s v="84ZB0IY5KVMNWF8L1S1D"/>
    <x v="6"/>
    <x v="6"/>
    <n v="6160"/>
    <d v="2019-07-15T00:00:00"/>
    <n v="431.2"/>
    <n v="1848"/>
    <d v="2019-12-31T00:00:00"/>
    <n v="169"/>
    <x v="0"/>
    <n v="0.25"/>
    <n v="569.79999999999995"/>
  </r>
  <r>
    <s v="T6TBBKTMYYH9VJUTK4E9"/>
    <x v="3"/>
    <x v="11"/>
    <n v="360"/>
    <d v="2019-12-27T00:00:00"/>
    <n v="28.799999999999997"/>
    <n v="82.8"/>
    <d v="2019-12-31T00:00:00"/>
    <n v="4"/>
    <x v="1"/>
    <n v="8.0000000000000002E-3"/>
    <n v="0.89279999999999993"/>
  </r>
  <r>
    <s v="D9TJPAYNM12M4EX60PY5"/>
    <x v="4"/>
    <x v="0"/>
    <n v="4650"/>
    <d v="2019-05-10T00:00:00"/>
    <n v="883.5"/>
    <n v="1674"/>
    <d v="2019-12-31T00:00:00"/>
    <n v="235"/>
    <x v="0"/>
    <n v="0.25"/>
    <n v="639.375"/>
  </r>
  <r>
    <s v="MW4E0WESGOM3AFX0RLAU"/>
    <x v="2"/>
    <x v="1"/>
    <n v="2750"/>
    <d v="2019-05-04T00:00:00"/>
    <n v="440"/>
    <n v="2612.5"/>
    <d v="2019-12-31T00:00:00"/>
    <n v="241"/>
    <x v="0"/>
    <n v="0.25"/>
    <n v="763.125"/>
  </r>
  <r>
    <s v="BXEMQ4XMJEG4WRDO5OEK"/>
    <x v="9"/>
    <x v="11"/>
    <n v="2728"/>
    <d v="2019-02-13T00:00:00"/>
    <n v="27.28"/>
    <n v="491.04000000000008"/>
    <d v="2019-12-31T00:00:00"/>
    <n v="321"/>
    <x v="0"/>
    <n v="0.25"/>
    <n v="129.58000000000001"/>
  </r>
  <r>
    <s v="6CFIUZ0693OALBYQR9RH"/>
    <x v="9"/>
    <x v="7"/>
    <n v="1210"/>
    <d v="2019-11-05T00:00:00"/>
    <n v="108.9"/>
    <n v="242"/>
    <d v="2019-12-31T00:00:00"/>
    <n v="56"/>
    <x v="3"/>
    <n v="0.04"/>
    <n v="14.036"/>
  </r>
  <r>
    <s v="W96ZDOJBMXVA35LZ4W5W"/>
    <x v="2"/>
    <x v="15"/>
    <n v="2790"/>
    <d v="2019-07-28T00:00:00"/>
    <n v="418.5"/>
    <n v="2148.3000000000002"/>
    <d v="2019-12-31T00:00:00"/>
    <n v="156"/>
    <x v="0"/>
    <n v="0.25"/>
    <n v="641.70000000000005"/>
  </r>
  <r>
    <s v="ABSUAFFYDEM3P939JGAG"/>
    <x v="6"/>
    <x v="22"/>
    <n v="4620"/>
    <d v="2019-02-22T00:00:00"/>
    <n v="462"/>
    <n v="739.2"/>
    <d v="2019-12-31T00:00:00"/>
    <n v="312"/>
    <x v="0"/>
    <n v="0.25"/>
    <n v="300.3"/>
  </r>
  <r>
    <s v="M6SZI5DRNCMKPMYE4384"/>
    <x v="2"/>
    <x v="14"/>
    <n v="2170"/>
    <d v="2019-10-29T00:00:00"/>
    <n v="477.40000000000003"/>
    <n v="1041.5999999999999"/>
    <d v="2019-12-31T00:00:00"/>
    <n v="63"/>
    <x v="4"/>
    <n v="0.15"/>
    <n v="227.85"/>
  </r>
  <r>
    <s v="8I97DVHPKGUGMO4ZUSA1"/>
    <x v="6"/>
    <x v="18"/>
    <n v="3800"/>
    <d v="2019-06-12T00:00:00"/>
    <n v="380"/>
    <n v="646"/>
    <d v="2019-12-31T00:00:00"/>
    <n v="202"/>
    <x v="0"/>
    <n v="0.25"/>
    <n v="256.5"/>
  </r>
  <r>
    <s v="Q1ZJ0N4UED2CGDOIS49V"/>
    <x v="7"/>
    <x v="16"/>
    <n v="3276"/>
    <d v="2019-08-15T00:00:00"/>
    <n v="98.280000000000015"/>
    <n v="1244.8800000000001"/>
    <d v="2019-12-31T00:00:00"/>
    <n v="138"/>
    <x v="0"/>
    <n v="0.25"/>
    <n v="335.79"/>
  </r>
  <r>
    <s v="2WS42XTEAAY26IG9ND8D"/>
    <x v="6"/>
    <x v="2"/>
    <n v="1360"/>
    <d v="2019-02-16T00:00:00"/>
    <n v="13.600000000000001"/>
    <n v="217.60000000000002"/>
    <d v="2019-12-31T00:00:00"/>
    <n v="318"/>
    <x v="0"/>
    <n v="0.25"/>
    <n v="57.800000000000004"/>
  </r>
  <r>
    <s v="53R35AGH1N066N57FXPA"/>
    <x v="0"/>
    <x v="13"/>
    <n v="3080"/>
    <d v="2019-01-27T00:00:00"/>
    <n v="154"/>
    <n v="585.20000000000005"/>
    <d v="2019-12-31T00:00:00"/>
    <n v="338"/>
    <x v="0"/>
    <n v="0.25"/>
    <n v="184.8"/>
  </r>
  <r>
    <s v="4249AV784R1H5WT10XND"/>
    <x v="7"/>
    <x v="13"/>
    <n v="400"/>
    <d v="2019-10-10T00:00:00"/>
    <n v="20"/>
    <n v="156"/>
    <d v="2019-12-31T00:00:00"/>
    <n v="82"/>
    <x v="4"/>
    <n v="0.15"/>
    <n v="26.4"/>
  </r>
  <r>
    <s v="8NYV0UA28FJ3F10NUUF8"/>
    <x v="4"/>
    <x v="4"/>
    <n v="150"/>
    <d v="2019-09-18T00:00:00"/>
    <n v="24"/>
    <n v="64.5"/>
    <d v="2019-12-31T00:00:00"/>
    <n v="104"/>
    <x v="2"/>
    <n v="0.2"/>
    <n v="17.7"/>
  </r>
  <r>
    <s v="WVYO0RC6E01XIVE5DA0W"/>
    <x v="5"/>
    <x v="13"/>
    <n v="1320"/>
    <d v="2019-05-24T00:00:00"/>
    <n v="118.80000000000001"/>
    <n v="382.8"/>
    <d v="2019-12-31T00:00:00"/>
    <n v="221"/>
    <x v="0"/>
    <n v="0.25"/>
    <n v="125.4"/>
  </r>
  <r>
    <s v="VCHEQVSD6274PCSZ703Y"/>
    <x v="4"/>
    <x v="15"/>
    <n v="3276"/>
    <d v="2019-04-16T00:00:00"/>
    <n v="622.44000000000005"/>
    <n v="1572.4800000000002"/>
    <d v="2019-12-31T00:00:00"/>
    <n v="259"/>
    <x v="0"/>
    <n v="0.25"/>
    <n v="548.73"/>
  </r>
  <r>
    <s v="UFH5W5MHGKFC20JH99VJ"/>
    <x v="8"/>
    <x v="2"/>
    <n v="1701"/>
    <d v="2019-02-25T00:00:00"/>
    <n v="136.07999999999998"/>
    <n v="391.22999999999996"/>
    <d v="2019-12-31T00:00:00"/>
    <n v="309"/>
    <x v="0"/>
    <n v="0.25"/>
    <n v="131.82749999999999"/>
  </r>
  <r>
    <s v="8XUSTJM66AWY91WZ9UP6"/>
    <x v="2"/>
    <x v="10"/>
    <n v="3230"/>
    <d v="2019-01-09T00:00:00"/>
    <n v="904.4"/>
    <n v="2551.6999999999998"/>
    <d v="2019-12-31T00:00:00"/>
    <n v="356"/>
    <x v="0"/>
    <n v="0.25"/>
    <n v="864.02499999999998"/>
  </r>
  <r>
    <s v="PISSNB9HXQ8E4LIND2MZ"/>
    <x v="5"/>
    <x v="17"/>
    <n v="1080"/>
    <d v="2019-01-31T00:00:00"/>
    <n v="75.599999999999994"/>
    <n v="313.2"/>
    <d v="2019-12-31T00:00:00"/>
    <n v="334"/>
    <x v="0"/>
    <n v="0.25"/>
    <n v="97.199999999999989"/>
  </r>
  <r>
    <s v="99IDSZMH0E5DWIE1068D"/>
    <x v="9"/>
    <x v="6"/>
    <n v="950"/>
    <d v="2019-08-23T00:00:00"/>
    <n v="76"/>
    <n v="142.5"/>
    <d v="2019-12-31T00:00:00"/>
    <n v="130"/>
    <x v="0"/>
    <n v="0.25"/>
    <n v="54.625"/>
  </r>
  <r>
    <s v="9JOJ4GECVR36LG8AEUCM"/>
    <x v="8"/>
    <x v="10"/>
    <n v="1530"/>
    <d v="2019-02-15T00:00:00"/>
    <n v="91.8"/>
    <n v="260.10000000000002"/>
    <d v="2019-12-31T00:00:00"/>
    <n v="319"/>
    <x v="0"/>
    <n v="0.25"/>
    <n v="87.975000000000009"/>
  </r>
  <r>
    <s v="WC21823LCWEMMZQTUOI8"/>
    <x v="6"/>
    <x v="19"/>
    <n v="3720"/>
    <d v="2019-10-03T00:00:00"/>
    <n v="111.6"/>
    <n v="706.80000000000007"/>
    <d v="2019-12-31T00:00:00"/>
    <n v="89"/>
    <x v="4"/>
    <n v="0.15"/>
    <n v="122.76"/>
  </r>
  <r>
    <s v="5N26A25RLCVQOD7MHWEA"/>
    <x v="4"/>
    <x v="5"/>
    <n v="5890"/>
    <d v="2019-06-10T00:00:00"/>
    <n v="589"/>
    <n v="2945"/>
    <d v="2019-12-31T00:00:00"/>
    <n v="204"/>
    <x v="0"/>
    <n v="0.25"/>
    <n v="883.5"/>
  </r>
  <r>
    <s v="IUPJZGHHJ6TDURO0UX0X"/>
    <x v="8"/>
    <x v="15"/>
    <n v="720"/>
    <d v="2019-08-04T00:00:00"/>
    <n v="28.799999999999997"/>
    <n v="108"/>
    <d v="2019-12-31T00:00:00"/>
    <n v="149"/>
    <x v="0"/>
    <n v="0.25"/>
    <n v="34.200000000000003"/>
  </r>
  <r>
    <s v="RKIVXMJ6DR4YEMSCNBLN"/>
    <x v="9"/>
    <x v="10"/>
    <n v="1152"/>
    <d v="2019-01-02T00:00:00"/>
    <n v="69.12"/>
    <n v="241.92000000000004"/>
    <d v="2019-12-31T00:00:00"/>
    <n v="363"/>
    <x v="0"/>
    <n v="0.25"/>
    <n v="77.760000000000019"/>
  </r>
  <r>
    <s v="162CTLIMMYDCXRA7N2UY"/>
    <x v="3"/>
    <x v="10"/>
    <n v="990"/>
    <d v="2019-10-27T00:00:00"/>
    <n v="19.8"/>
    <n v="267.3"/>
    <d v="2019-12-31T00:00:00"/>
    <n v="65"/>
    <x v="4"/>
    <n v="0.15"/>
    <n v="43.065000000000005"/>
  </r>
  <r>
    <s v="6EPFG5WN7MFAJPEGJ311"/>
    <x v="8"/>
    <x v="15"/>
    <n v="540"/>
    <d v="2019-04-21T00:00:00"/>
    <n v="32.400000000000006"/>
    <n v="91.8"/>
    <d v="2019-12-31T00:00:00"/>
    <n v="254"/>
    <x v="0"/>
    <n v="0.25"/>
    <n v="31.05"/>
  </r>
  <r>
    <s v="QSQLGUH5Z9QPZVRCXCGL"/>
    <x v="6"/>
    <x v="12"/>
    <n v="330"/>
    <d v="2019-01-03T00:00:00"/>
    <n v="9.9"/>
    <n v="69.3"/>
    <d v="2019-12-31T00:00:00"/>
    <n v="362"/>
    <x v="0"/>
    <n v="0.25"/>
    <n v="19.8"/>
  </r>
  <r>
    <s v="FCY2D2WR4YTXPGLYT0AE"/>
    <x v="0"/>
    <x v="20"/>
    <n v="1860"/>
    <d v="2019-08-02T00:00:00"/>
    <n v="55.8"/>
    <n v="316.2"/>
    <d v="2019-12-31T00:00:00"/>
    <n v="151"/>
    <x v="0"/>
    <n v="0.25"/>
    <n v="93"/>
  </r>
  <r>
    <s v="8DOKJUM3MQKFMAGSJ3SL"/>
    <x v="3"/>
    <x v="22"/>
    <n v="81"/>
    <d v="2019-09-05T00:00:00"/>
    <n v="3.24"/>
    <n v="15.39"/>
    <d v="2019-12-31T00:00:00"/>
    <n v="117"/>
    <x v="2"/>
    <n v="0.2"/>
    <n v="3.7260000000000009"/>
  </r>
  <r>
    <s v="UAXS9E5E3C56F7YAHU89"/>
    <x v="7"/>
    <x v="16"/>
    <n v="1836"/>
    <d v="2019-01-19T00:00:00"/>
    <n v="165.23999999999998"/>
    <n v="550.79999999999995"/>
    <d v="2019-12-31T00:00:00"/>
    <n v="346"/>
    <x v="0"/>
    <n v="0.25"/>
    <n v="179.01"/>
  </r>
  <r>
    <s v="I78H3546AWIT4D2QS9FG"/>
    <x v="7"/>
    <x v="9"/>
    <n v="2304"/>
    <d v="2019-11-25T00:00:00"/>
    <n v="368.64000000000004"/>
    <n v="783.36"/>
    <d v="2019-12-31T00:00:00"/>
    <n v="36"/>
    <x v="3"/>
    <n v="0.04"/>
    <n v="46.08"/>
  </r>
  <r>
    <s v="JDF863IH28KBQC3PA691"/>
    <x v="6"/>
    <x v="12"/>
    <n v="380"/>
    <d v="2019-01-28T00:00:00"/>
    <n v="19"/>
    <n v="76"/>
    <d v="2019-12-31T00:00:00"/>
    <n v="337"/>
    <x v="0"/>
    <n v="0.25"/>
    <n v="23.75"/>
  </r>
  <r>
    <s v="SFMDBTVJOKSTYZTT9X1M"/>
    <x v="5"/>
    <x v="4"/>
    <n v="2420"/>
    <d v="2019-08-10T00:00:00"/>
    <n v="24.2"/>
    <n v="726"/>
    <d v="2019-12-31T00:00:00"/>
    <n v="143"/>
    <x v="0"/>
    <n v="0.25"/>
    <n v="187.55"/>
  </r>
  <r>
    <s v="8OYID1Z1I35FHQYSVUAM"/>
    <x v="3"/>
    <x v="4"/>
    <n v="5600"/>
    <d v="2019-01-09T00:00:00"/>
    <n v="224"/>
    <n v="1456"/>
    <d v="2019-12-31T00:00:00"/>
    <n v="356"/>
    <x v="0"/>
    <n v="0.25"/>
    <n v="420"/>
  </r>
  <r>
    <s v="DORHSC9W088EJKRNUYSW"/>
    <x v="4"/>
    <x v="4"/>
    <n v="360"/>
    <d v="2019-07-15T00:00:00"/>
    <n v="14.399999999999999"/>
    <n v="93.6"/>
    <d v="2019-12-31T00:00:00"/>
    <n v="169"/>
    <x v="0"/>
    <n v="0.25"/>
    <n v="27"/>
  </r>
  <r>
    <s v="6HNDG9V0E2R0QU070LOP"/>
    <x v="9"/>
    <x v="18"/>
    <n v="1920"/>
    <d v="2019-02-13T00:00:00"/>
    <n v="38.4"/>
    <n v="326.39999999999998"/>
    <d v="2019-12-31T00:00:00"/>
    <n v="321"/>
    <x v="0"/>
    <n v="0.25"/>
    <n v="91.199999999999989"/>
  </r>
  <r>
    <s v="HUX0Y5640WIQF6634B3E"/>
    <x v="8"/>
    <x v="18"/>
    <n v="5320"/>
    <d v="2019-07-08T00:00:00"/>
    <n v="478.8"/>
    <n v="904.4"/>
    <d v="2019-12-31T00:00:00"/>
    <n v="176"/>
    <x v="0"/>
    <n v="0.25"/>
    <n v="345.8"/>
  </r>
  <r>
    <s v="M6HESPRGTC36DONPDH4O"/>
    <x v="6"/>
    <x v="7"/>
    <n v="5580"/>
    <d v="2019-04-30T00:00:00"/>
    <n v="334.79999999999995"/>
    <n v="1674"/>
    <d v="2019-12-31T00:00:00"/>
    <n v="245"/>
    <x v="0"/>
    <n v="0.25"/>
    <n v="502.2"/>
  </r>
  <r>
    <s v="D68AAOT3W9LB9VNGM6FE"/>
    <x v="1"/>
    <x v="18"/>
    <n v="396"/>
    <d v="2019-09-14T00:00:00"/>
    <n v="39.6"/>
    <n v="174.24"/>
    <d v="2019-12-31T00:00:00"/>
    <n v="108"/>
    <x v="2"/>
    <n v="0.2"/>
    <n v="42.768000000000001"/>
  </r>
  <r>
    <s v="6JEJ1HJDRTZPZ9Z84H1Y"/>
    <x v="3"/>
    <x v="12"/>
    <n v="4030"/>
    <d v="2019-06-24T00:00:00"/>
    <n v="282.10000000000002"/>
    <n v="604.5"/>
    <d v="2019-12-31T00:00:00"/>
    <n v="190"/>
    <x v="0"/>
    <n v="0.25"/>
    <n v="221.65"/>
  </r>
  <r>
    <s v="X3IV4TZ9RBOA76MTQ869"/>
    <x v="6"/>
    <x v="3"/>
    <n v="1248"/>
    <d v="2019-02-28T00:00:00"/>
    <n v="62.400000000000006"/>
    <n v="262.08000000000004"/>
    <d v="2019-12-31T00:00:00"/>
    <n v="306"/>
    <x v="0"/>
    <n v="0.25"/>
    <n v="81.12"/>
  </r>
  <r>
    <s v="5FLM9MN7HODGB9GWOXOK"/>
    <x v="7"/>
    <x v="0"/>
    <n v="4370"/>
    <d v="2019-07-16T00:00:00"/>
    <n v="43.7"/>
    <n v="1616.9"/>
    <d v="2019-12-31T00:00:00"/>
    <n v="168"/>
    <x v="0"/>
    <n v="0.25"/>
    <n v="415.15000000000003"/>
  </r>
  <r>
    <s v="0IAFR2DEE8VOMRNW8U7B"/>
    <x v="1"/>
    <x v="3"/>
    <n v="3024.0000000000005"/>
    <d v="2019-12-19T00:00:00"/>
    <n v="393.12000000000006"/>
    <n v="907.20000000000016"/>
    <d v="2019-12-31T00:00:00"/>
    <n v="12"/>
    <x v="1"/>
    <n v="8.0000000000000002E-3"/>
    <n v="10.402560000000001"/>
  </r>
  <r>
    <s v="9NATWW6X2BIPL5XA7IJA"/>
    <x v="8"/>
    <x v="6"/>
    <n v="1960"/>
    <d v="2019-09-07T00:00:00"/>
    <n v="39.200000000000003"/>
    <n v="352.8"/>
    <d v="2019-12-31T00:00:00"/>
    <n v="115"/>
    <x v="2"/>
    <n v="0.2"/>
    <n v="78.400000000000006"/>
  </r>
  <r>
    <s v="3FISPHTZF3G92QV0LV57"/>
    <x v="0"/>
    <x v="19"/>
    <n v="3450"/>
    <d v="2019-07-22T00:00:00"/>
    <n v="172.5"/>
    <n v="621"/>
    <d v="2019-12-31T00:00:00"/>
    <n v="162"/>
    <x v="0"/>
    <n v="0.25"/>
    <n v="198.375"/>
  </r>
  <r>
    <s v="BXCY1MPM1CO0867S06FC"/>
    <x v="2"/>
    <x v="3"/>
    <n v="360"/>
    <d v="2019-05-17T00:00:00"/>
    <n v="72"/>
    <n v="93.6"/>
    <d v="2019-12-31T00:00:00"/>
    <n v="228"/>
    <x v="0"/>
    <n v="0.25"/>
    <n v="41.4"/>
  </r>
  <r>
    <s v="M71GIE2ALMD3BRH5UOV3"/>
    <x v="2"/>
    <x v="4"/>
    <n v="2728"/>
    <d v="2019-12-07T00:00:00"/>
    <n v="791.12000000000012"/>
    <n v="1718.64"/>
    <d v="2019-12-31T00:00:00"/>
    <n v="24"/>
    <x v="1"/>
    <n v="8.0000000000000002E-3"/>
    <n v="20.078080000000003"/>
  </r>
  <r>
    <s v="DRS8UJN7LOQUJOQBHI7M"/>
    <x v="2"/>
    <x v="3"/>
    <n v="3420"/>
    <d v="2019-12-12T00:00:00"/>
    <n v="205.2"/>
    <n v="1949.4"/>
    <d v="2019-12-31T00:00:00"/>
    <n v="19"/>
    <x v="1"/>
    <n v="8.0000000000000002E-3"/>
    <n v="17.236799999999999"/>
  </r>
  <r>
    <s v="GPAXWEPM6IJ8K9F98NVE"/>
    <x v="7"/>
    <x v="22"/>
    <n v="2860"/>
    <d v="2019-05-24T00:00:00"/>
    <n v="228.79999999999998"/>
    <n v="1201.2"/>
    <d v="2019-12-31T00:00:00"/>
    <n v="221"/>
    <x v="0"/>
    <n v="0.25"/>
    <n v="357.5"/>
  </r>
  <r>
    <s v="0XN8R2RUC5NH1X2IBX5Y"/>
    <x v="8"/>
    <x v="6"/>
    <n v="2480"/>
    <d v="2019-04-18T00:00:00"/>
    <n v="173.6"/>
    <n v="372"/>
    <d v="2019-12-31T00:00:00"/>
    <n v="257"/>
    <x v="0"/>
    <n v="0.25"/>
    <n v="136.4"/>
  </r>
  <r>
    <s v="E66MZFA19UC78GSMO5CX"/>
    <x v="4"/>
    <x v="8"/>
    <n v="2640"/>
    <d v="2019-06-22T00:00:00"/>
    <n v="184.8"/>
    <n v="1056"/>
    <d v="2019-12-31T00:00:00"/>
    <n v="192"/>
    <x v="0"/>
    <n v="0.25"/>
    <n v="310.2"/>
  </r>
  <r>
    <s v="UDVRIBDQWQPGHLRGMSMH"/>
    <x v="3"/>
    <x v="16"/>
    <n v="1520"/>
    <d v="2019-05-21T00:00:00"/>
    <n v="121.6"/>
    <n v="349.6"/>
    <d v="2019-12-31T00:00:00"/>
    <n v="224"/>
    <x v="0"/>
    <n v="0.25"/>
    <n v="117.80000000000001"/>
  </r>
  <r>
    <s v="2AB9SH9VMSS0TKSAUG4W"/>
    <x v="3"/>
    <x v="16"/>
    <n v="80"/>
    <d v="2019-04-07T00:00:00"/>
    <n v="2.4"/>
    <n v="19.2"/>
    <d v="2019-12-31T00:00:00"/>
    <n v="268"/>
    <x v="0"/>
    <n v="0.25"/>
    <n v="5.3999999999999995"/>
  </r>
  <r>
    <s v="D4MRRV052DPGYS2KIQU3"/>
    <x v="9"/>
    <x v="11"/>
    <n v="1200"/>
    <d v="2019-01-01T00:00:00"/>
    <n v="12"/>
    <n v="204"/>
    <d v="2019-12-31T00:00:00"/>
    <n v="364"/>
    <x v="0"/>
    <n v="0.25"/>
    <n v="54"/>
  </r>
  <r>
    <s v="AXXGO0Y5RBIKHP6PI1M8"/>
    <x v="3"/>
    <x v="12"/>
    <n v="2400"/>
    <d v="2019-09-10T00:00:00"/>
    <n v="24"/>
    <n v="600"/>
    <d v="2019-12-31T00:00:00"/>
    <n v="112"/>
    <x v="2"/>
    <n v="0.2"/>
    <n v="124.80000000000001"/>
  </r>
  <r>
    <s v="KF3JUSQQCQ9SG36PA3U2"/>
    <x v="5"/>
    <x v="17"/>
    <n v="1760"/>
    <d v="2019-03-04T00:00:00"/>
    <n v="176"/>
    <n v="528"/>
    <d v="2019-12-31T00:00:00"/>
    <n v="302"/>
    <x v="0"/>
    <n v="0.25"/>
    <n v="176"/>
  </r>
  <r>
    <s v="A16WH2WU0P8U4PITXT87"/>
    <x v="8"/>
    <x v="8"/>
    <n v="2160"/>
    <d v="2019-11-12T00:00:00"/>
    <n v="86.4"/>
    <n v="453.6"/>
    <d v="2019-12-31T00:00:00"/>
    <n v="49"/>
    <x v="3"/>
    <n v="0.04"/>
    <n v="21.6"/>
  </r>
  <r>
    <s v="FL9R1LZZ7XR6Q9DWNDPU"/>
    <x v="2"/>
    <x v="2"/>
    <n v="1100"/>
    <d v="2019-01-25T00:00:00"/>
    <n v="275"/>
    <n v="352"/>
    <d v="2019-12-31T00:00:00"/>
    <n v="340"/>
    <x v="0"/>
    <n v="0.25"/>
    <n v="156.75"/>
  </r>
  <r>
    <s v="B01YBDNVD9LUKVGX5FHW"/>
    <x v="5"/>
    <x v="1"/>
    <n v="220"/>
    <d v="2019-04-16T00:00:00"/>
    <n v="13.200000000000001"/>
    <n v="41.8"/>
    <d v="2019-12-31T00:00:00"/>
    <n v="259"/>
    <x v="0"/>
    <n v="0.25"/>
    <n v="13.75"/>
  </r>
  <r>
    <s v="SRGODG5W9GJDJ3K8TP8B"/>
    <x v="9"/>
    <x v="12"/>
    <n v="320"/>
    <d v="2019-01-02T00:00:00"/>
    <n v="9.6"/>
    <n v="89.600000000000009"/>
    <d v="2019-12-31T00:00:00"/>
    <n v="363"/>
    <x v="0"/>
    <n v="0.25"/>
    <n v="24.8"/>
  </r>
  <r>
    <s v="UN6B6EWZIX8Y0J8K9YWI"/>
    <x v="3"/>
    <x v="22"/>
    <n v="2280"/>
    <d v="2019-10-11T00:00:00"/>
    <n v="136.80000000000001"/>
    <n v="364.79999999999995"/>
    <d v="2019-12-31T00:00:00"/>
    <n v="81"/>
    <x v="4"/>
    <n v="0.15"/>
    <n v="75.239999999999995"/>
  </r>
  <r>
    <s v="3T2H1RVPBQ8KRY4AC718"/>
    <x v="8"/>
    <x v="1"/>
    <n v="560"/>
    <d v="2019-12-30T00:00:00"/>
    <n v="33.6"/>
    <n v="123.2"/>
    <d v="2019-12-31T00:00:00"/>
    <n v="1"/>
    <x v="1"/>
    <n v="8.0000000000000002E-3"/>
    <n v="1.2544000000000002"/>
  </r>
  <r>
    <s v="RIAFIKCNJRBT5RT4U4M1"/>
    <x v="6"/>
    <x v="16"/>
    <n v="4400"/>
    <d v="2019-11-29T00:00:00"/>
    <n v="264"/>
    <n v="1232"/>
    <d v="2019-12-31T00:00:00"/>
    <n v="32"/>
    <x v="3"/>
    <n v="0.04"/>
    <n v="59.84"/>
  </r>
  <r>
    <s v="670D9L4AXQU91BBR1I7J"/>
    <x v="6"/>
    <x v="14"/>
    <n v="2420"/>
    <d v="2019-01-14T00:00:00"/>
    <n v="242"/>
    <n v="605"/>
    <d v="2019-12-31T00:00:00"/>
    <n v="351"/>
    <x v="0"/>
    <n v="0.25"/>
    <n v="211.75"/>
  </r>
  <r>
    <s v="RYWQL7A5H2F7NLAA19Y7"/>
    <x v="5"/>
    <x v="19"/>
    <n v="2850"/>
    <d v="2019-01-01T00:00:00"/>
    <n v="114"/>
    <n v="598.5"/>
    <d v="2019-12-31T00:00:00"/>
    <n v="364"/>
    <x v="0"/>
    <n v="0.25"/>
    <n v="178.125"/>
  </r>
  <r>
    <s v="M1GK3FICSMEH8E83NNET"/>
    <x v="8"/>
    <x v="11"/>
    <n v="729"/>
    <d v="2019-08-04T00:00:00"/>
    <n v="14.580000000000002"/>
    <n v="116.64000000000001"/>
    <d v="2019-12-31T00:00:00"/>
    <n v="149"/>
    <x v="0"/>
    <n v="0.25"/>
    <n v="32.805000000000007"/>
  </r>
  <r>
    <s v="FNF1EQ0G099BO5XF6IRS"/>
    <x v="5"/>
    <x v="3"/>
    <n v="1368"/>
    <d v="2019-09-24T00:00:00"/>
    <n v="95.76"/>
    <n v="396.72"/>
    <d v="2019-12-31T00:00:00"/>
    <n v="98"/>
    <x v="2"/>
    <n v="0.2"/>
    <n v="98.496000000000009"/>
  </r>
  <r>
    <s v="OG0QE616ELKD87D1IPPH"/>
    <x v="5"/>
    <x v="12"/>
    <n v="1064"/>
    <d v="2019-01-19T00:00:00"/>
    <n v="85.12"/>
    <n v="223.44"/>
    <d v="2019-12-31T00:00:00"/>
    <n v="346"/>
    <x v="0"/>
    <n v="0.25"/>
    <n v="77.14"/>
  </r>
  <r>
    <s v="SD55K9BOG5M1CQ7EBZJY"/>
    <x v="1"/>
    <x v="3"/>
    <n v="1710"/>
    <d v="2019-11-22T00:00:00"/>
    <n v="85.5"/>
    <n v="786.59999999999991"/>
    <d v="2019-12-31T00:00:00"/>
    <n v="39"/>
    <x v="3"/>
    <n v="0.04"/>
    <n v="34.884"/>
  </r>
  <r>
    <s v="MNOXFXKDOT2AWW3UKUXQ"/>
    <x v="7"/>
    <x v="4"/>
    <n v="1800"/>
    <d v="2019-07-28T00:00:00"/>
    <n v="18"/>
    <n v="900"/>
    <d v="2019-12-31T00:00:00"/>
    <n v="156"/>
    <x v="0"/>
    <n v="0.25"/>
    <n v="229.5"/>
  </r>
  <r>
    <s v="XGYCWG5M6P5JM6PH84BR"/>
    <x v="1"/>
    <x v="15"/>
    <n v="240"/>
    <d v="2019-03-23T00:00:00"/>
    <n v="33.6"/>
    <n v="60"/>
    <d v="2019-12-31T00:00:00"/>
    <n v="283"/>
    <x v="0"/>
    <n v="0.25"/>
    <n v="23.4"/>
  </r>
  <r>
    <s v="SBJQFU4JR4L7RP7QLJHE"/>
    <x v="3"/>
    <x v="3"/>
    <n v="4750"/>
    <d v="2019-04-15T00:00:00"/>
    <n v="332.5"/>
    <n v="855"/>
    <d v="2019-12-31T00:00:00"/>
    <n v="260"/>
    <x v="0"/>
    <n v="0.25"/>
    <n v="296.875"/>
  </r>
  <r>
    <s v="H3XR9QDDBQMZ844ELGM1"/>
    <x v="9"/>
    <x v="2"/>
    <n v="1500"/>
    <d v="2019-06-09T00:00:00"/>
    <n v="90"/>
    <n v="300"/>
    <d v="2019-12-31T00:00:00"/>
    <n v="205"/>
    <x v="0"/>
    <n v="0.25"/>
    <n v="97.5"/>
  </r>
  <r>
    <s v="EKJBVGHQMKUCIA7MZ53Q"/>
    <x v="3"/>
    <x v="16"/>
    <n v="2550"/>
    <d v="2019-04-25T00:00:00"/>
    <n v="178.5"/>
    <n v="688.5"/>
    <d v="2019-12-31T00:00:00"/>
    <n v="250"/>
    <x v="0"/>
    <n v="0.25"/>
    <n v="216.75"/>
  </r>
  <r>
    <s v="FEZ8IK3BZ2UDO3JDGE9W"/>
    <x v="2"/>
    <x v="12"/>
    <n v="880"/>
    <d v="2019-04-04T00:00:00"/>
    <n v="246.4"/>
    <n v="360.79999999999995"/>
    <d v="2019-12-31T00:00:00"/>
    <n v="271"/>
    <x v="0"/>
    <n v="0.25"/>
    <n v="151.79999999999998"/>
  </r>
  <r>
    <s v="P5RNPTWRLAIAWZ6K3CWE"/>
    <x v="5"/>
    <x v="5"/>
    <n v="1800"/>
    <d v="2019-07-02T00:00:00"/>
    <n v="108"/>
    <n v="306"/>
    <d v="2019-12-31T00:00:00"/>
    <n v="182"/>
    <x v="0"/>
    <n v="0.25"/>
    <n v="103.5"/>
  </r>
  <r>
    <s v="NIZYU7O9JRUUJQ87LTQ6"/>
    <x v="9"/>
    <x v="0"/>
    <n v="1550"/>
    <d v="2019-07-07T00:00:00"/>
    <n v="15.5"/>
    <n v="310"/>
    <d v="2019-12-31T00:00:00"/>
    <n v="177"/>
    <x v="0"/>
    <n v="0.25"/>
    <n v="81.375"/>
  </r>
  <r>
    <s v="DRB2S4CTD1CI71NSOVM7"/>
    <x v="1"/>
    <x v="20"/>
    <n v="270"/>
    <d v="2019-09-01T00:00:00"/>
    <n v="5.4"/>
    <n v="118.80000000000001"/>
    <d v="2019-12-31T00:00:00"/>
    <n v="121"/>
    <x v="0"/>
    <n v="0.25"/>
    <n v="31.050000000000004"/>
  </r>
  <r>
    <s v="2JNGC8YCHJ67U9QOW23C"/>
    <x v="6"/>
    <x v="15"/>
    <n v="2790"/>
    <d v="2019-12-22T00:00:00"/>
    <n v="195.3"/>
    <n v="641.70000000000005"/>
    <d v="2019-12-31T00:00:00"/>
    <n v="9"/>
    <x v="1"/>
    <n v="8.0000000000000002E-3"/>
    <n v="6.6959999999999997"/>
  </r>
  <r>
    <s v="6QIBBOKFWX4Y1B8NMFVE"/>
    <x v="2"/>
    <x v="12"/>
    <n v="1408"/>
    <d v="2019-01-18T00:00:00"/>
    <n v="84.48"/>
    <n v="901.12000000000012"/>
    <d v="2019-12-31T00:00:00"/>
    <n v="347"/>
    <x v="0"/>
    <n v="0.25"/>
    <n v="246.40000000000003"/>
  </r>
  <r>
    <s v="VH6BCSX3STIV2VS551JD"/>
    <x v="6"/>
    <x v="14"/>
    <n v="2052"/>
    <d v="2019-10-15T00:00:00"/>
    <n v="143.64000000000001"/>
    <n v="533.52"/>
    <d v="2019-12-31T00:00:00"/>
    <n v="77"/>
    <x v="4"/>
    <n v="0.15"/>
    <n v="101.574"/>
  </r>
  <r>
    <s v="LM18TXH09M8YZB8B0YVN"/>
    <x v="0"/>
    <x v="17"/>
    <n v="3080"/>
    <d v="2019-05-19T00:00:00"/>
    <n v="61.6"/>
    <n v="523.6"/>
    <d v="2019-12-31T00:00:00"/>
    <n v="226"/>
    <x v="0"/>
    <n v="0.25"/>
    <n v="146.30000000000001"/>
  </r>
  <r>
    <s v="44L2ZFFIHEC0KAV42JVF"/>
    <x v="5"/>
    <x v="15"/>
    <n v="4180"/>
    <d v="2019-02-14T00:00:00"/>
    <n v="167.2"/>
    <n v="877.8"/>
    <d v="2019-12-31T00:00:00"/>
    <n v="320"/>
    <x v="0"/>
    <n v="0.25"/>
    <n v="261.25"/>
  </r>
  <r>
    <s v="I6AX3KKU42NQKGHF6UH1"/>
    <x v="1"/>
    <x v="11"/>
    <n v="4560"/>
    <d v="2019-07-13T00:00:00"/>
    <n v="547.20000000000005"/>
    <n v="1824"/>
    <d v="2019-12-31T00:00:00"/>
    <n v="171"/>
    <x v="0"/>
    <n v="0.25"/>
    <n v="592.79999999999995"/>
  </r>
  <r>
    <s v="S8VXE1D6YF077MYB5VVV"/>
    <x v="9"/>
    <x v="7"/>
    <n v="450"/>
    <d v="2019-12-16T00:00:00"/>
    <n v="4.5"/>
    <n v="112.5"/>
    <d v="2019-12-31T00:00:00"/>
    <n v="15"/>
    <x v="1"/>
    <n v="8.0000000000000002E-3"/>
    <n v="0.93600000000000005"/>
  </r>
  <r>
    <s v="CBOAZTDOWPDELQXEZOJ6"/>
    <x v="9"/>
    <x v="2"/>
    <n v="1024"/>
    <d v="2019-09-07T00:00:00"/>
    <n v="51.2"/>
    <n v="235.52000000000004"/>
    <d v="2019-12-31T00:00:00"/>
    <n v="115"/>
    <x v="2"/>
    <n v="0.2"/>
    <n v="57.344000000000008"/>
  </r>
  <r>
    <s v="6NMICUJ40YM5UFW7NF7Z"/>
    <x v="8"/>
    <x v="11"/>
    <n v="80"/>
    <d v="2019-02-13T00:00:00"/>
    <n v="3.2"/>
    <n v="16"/>
    <d v="2019-12-31T00:00:00"/>
    <n v="321"/>
    <x v="0"/>
    <n v="0.25"/>
    <n v="4.8"/>
  </r>
  <r>
    <s v="2PNTMV0X57CP06O1RMZU"/>
    <x v="1"/>
    <x v="17"/>
    <n v="1050"/>
    <d v="2019-08-30T00:00:00"/>
    <n v="73.5"/>
    <n v="420"/>
    <d v="2019-12-31T00:00:00"/>
    <n v="123"/>
    <x v="0"/>
    <n v="0.25"/>
    <n v="123.375"/>
  </r>
  <r>
    <s v="VQR8RA06C8B753XZOQYI"/>
    <x v="4"/>
    <x v="15"/>
    <n v="600"/>
    <d v="2019-08-26T00:00:00"/>
    <n v="12"/>
    <n v="222"/>
    <d v="2019-12-31T00:00:00"/>
    <n v="127"/>
    <x v="0"/>
    <n v="0.25"/>
    <n v="58.5"/>
  </r>
  <r>
    <s v="VR9GU886VT74X7YVLVLZ"/>
    <x v="6"/>
    <x v="11"/>
    <n v="1680"/>
    <d v="2019-05-18T00:00:00"/>
    <n v="117.6"/>
    <n v="336"/>
    <d v="2019-12-31T00:00:00"/>
    <n v="227"/>
    <x v="0"/>
    <n v="0.25"/>
    <n v="113.4"/>
  </r>
  <r>
    <s v="SY0IU2Q13V1BDZZHRX2S"/>
    <x v="5"/>
    <x v="19"/>
    <n v="1064"/>
    <d v="2019-11-20T00:00:00"/>
    <n v="95.76"/>
    <n v="191.52"/>
    <d v="2019-12-31T00:00:00"/>
    <n v="41"/>
    <x v="3"/>
    <n v="0.04"/>
    <n v="11.491200000000001"/>
  </r>
  <r>
    <s v="HF428WY43VCJG2T9YZ5H"/>
    <x v="2"/>
    <x v="2"/>
    <n v="1200"/>
    <d v="2019-10-18T00:00:00"/>
    <n v="24"/>
    <n v="372"/>
    <d v="2019-12-31T00:00:00"/>
    <n v="74"/>
    <x v="4"/>
    <n v="0.15"/>
    <n v="59.4"/>
  </r>
  <r>
    <s v="SX6SJ7ZDUYJ7PBIWFM6R"/>
    <x v="3"/>
    <x v="10"/>
    <n v="4536"/>
    <d v="2019-11-23T00:00:00"/>
    <n v="45.360000000000007"/>
    <n v="1088.6400000000001"/>
    <d v="2019-12-31T00:00:00"/>
    <n v="38"/>
    <x v="3"/>
    <n v="0.04"/>
    <n v="45.36"/>
  </r>
  <r>
    <s v="Z0OSXW58SXWAVPIX9OPZ"/>
    <x v="7"/>
    <x v="18"/>
    <n v="1656"/>
    <d v="2019-02-20T00:00:00"/>
    <n v="66.239999999999995"/>
    <n v="794.88"/>
    <d v="2019-12-31T00:00:00"/>
    <n v="314"/>
    <x v="0"/>
    <n v="0.25"/>
    <n v="215.28"/>
  </r>
  <r>
    <s v="9XTCQRBCJCZP8SWH0MAU"/>
    <x v="0"/>
    <x v="18"/>
    <n v="3000"/>
    <d v="2019-02-21T00:00:00"/>
    <n v="150"/>
    <n v="660"/>
    <d v="2019-12-31T00:00:00"/>
    <n v="313"/>
    <x v="0"/>
    <n v="0.25"/>
    <n v="202.5"/>
  </r>
  <r>
    <s v="10NWULZY5YGS5Q3UG65U"/>
    <x v="9"/>
    <x v="17"/>
    <n v="792"/>
    <d v="2019-06-02T00:00:00"/>
    <n v="63.36"/>
    <n v="150.47999999999999"/>
    <d v="2019-12-31T00:00:00"/>
    <n v="212"/>
    <x v="0"/>
    <n v="0.25"/>
    <n v="53.459999999999994"/>
  </r>
  <r>
    <s v="9LWKNXLG91F5M7W6GW5B"/>
    <x v="7"/>
    <x v="18"/>
    <n v="960"/>
    <d v="2019-05-22T00:00:00"/>
    <n v="96"/>
    <n v="278.39999999999998"/>
    <d v="2019-12-31T00:00:00"/>
    <n v="223"/>
    <x v="0"/>
    <n v="0.25"/>
    <n v="93.6"/>
  </r>
  <r>
    <s v="DDJX21TMJG5Z9REQB6OD"/>
    <x v="4"/>
    <x v="3"/>
    <n v="4320"/>
    <d v="2019-03-21T00:00:00"/>
    <n v="86.4"/>
    <n v="1339.1999999999998"/>
    <d v="2019-12-31T00:00:00"/>
    <n v="285"/>
    <x v="0"/>
    <n v="0.25"/>
    <n v="356.4"/>
  </r>
  <r>
    <s v="WW1NJJ6N09ZIHW7DNLVS"/>
    <x v="8"/>
    <x v="10"/>
    <n v="1386"/>
    <d v="2019-10-21T00:00:00"/>
    <n v="97.02"/>
    <n v="304.91999999999996"/>
    <d v="2019-12-31T00:00:00"/>
    <n v="71"/>
    <x v="4"/>
    <n v="0.15"/>
    <n v="60.29099999999999"/>
  </r>
  <r>
    <s v="PL95CFIG4QHYWGHHAIIN"/>
    <x v="3"/>
    <x v="14"/>
    <n v="3080"/>
    <d v="2019-04-08T00:00:00"/>
    <n v="61.6"/>
    <n v="739.2"/>
    <d v="2019-12-31T00:00:00"/>
    <n v="267"/>
    <x v="0"/>
    <n v="0.25"/>
    <n v="200.20000000000002"/>
  </r>
  <r>
    <s v="J66HRV7DNKTKO6ARH63O"/>
    <x v="6"/>
    <x v="14"/>
    <n v="2400"/>
    <d v="2019-03-31T00:00:00"/>
    <n v="72"/>
    <n v="528"/>
    <d v="2019-12-31T00:00:00"/>
    <n v="275"/>
    <x v="0"/>
    <n v="0.25"/>
    <n v="150"/>
  </r>
  <r>
    <s v="VIIKLFPVD2D5U5E3NKKA"/>
    <x v="8"/>
    <x v="4"/>
    <n v="400"/>
    <d v="2019-08-10T00:00:00"/>
    <n v="20"/>
    <n v="108"/>
    <d v="2019-12-31T00:00:00"/>
    <n v="143"/>
    <x v="0"/>
    <n v="0.25"/>
    <n v="32"/>
  </r>
  <r>
    <s v="H5OD7A6PSBEYRONNX6GH"/>
    <x v="5"/>
    <x v="14"/>
    <n v="2160"/>
    <d v="2019-08-07T00:00:00"/>
    <n v="194.4"/>
    <n v="453.6"/>
    <d v="2019-12-31T00:00:00"/>
    <n v="146"/>
    <x v="0"/>
    <n v="0.25"/>
    <n v="162"/>
  </r>
  <r>
    <s v="AHFFU1VNTMJD4DDU6E5J"/>
    <x v="0"/>
    <x v="21"/>
    <n v="2160"/>
    <d v="2019-12-09T00:00:00"/>
    <n v="129.60000000000002"/>
    <n v="604.79999999999995"/>
    <d v="2019-12-31T00:00:00"/>
    <n v="22"/>
    <x v="1"/>
    <n v="8.0000000000000002E-3"/>
    <n v="5.8751999999999995"/>
  </r>
  <r>
    <s v="KRZ63HQFQD4TL7N8XC9A"/>
    <x v="1"/>
    <x v="1"/>
    <n v="540"/>
    <d v="2019-01-13T00:00:00"/>
    <n v="43.2"/>
    <n v="232.2"/>
    <d v="2019-12-31T00:00:00"/>
    <n v="352"/>
    <x v="0"/>
    <n v="0.25"/>
    <n v="68.849999999999994"/>
  </r>
  <r>
    <s v="YPVKMAATQSAYBPQG8RJ5"/>
    <x v="2"/>
    <x v="19"/>
    <n v="1170"/>
    <d v="2019-02-05T00:00:00"/>
    <n v="93.6"/>
    <n v="1017.9000000000001"/>
    <d v="2019-12-31T00:00:00"/>
    <n v="329"/>
    <x v="0"/>
    <n v="0.25"/>
    <n v="277.875"/>
  </r>
  <r>
    <s v="38FKI6PL91W84M24LG6F"/>
    <x v="7"/>
    <x v="5"/>
    <n v="2160"/>
    <d v="2019-08-28T00:00:00"/>
    <n v="345.6"/>
    <n v="799.2"/>
    <d v="2019-12-31T00:00:00"/>
    <n v="125"/>
    <x v="0"/>
    <n v="0.25"/>
    <n v="286.20000000000005"/>
  </r>
  <r>
    <s v="ZLTUAHXSPLP5UUGF033L"/>
    <x v="7"/>
    <x v="14"/>
    <n v="1080"/>
    <d v="2019-10-22T00:00:00"/>
    <n v="194.4"/>
    <n v="302.39999999999998"/>
    <d v="2019-12-31T00:00:00"/>
    <n v="70"/>
    <x v="4"/>
    <n v="0.15"/>
    <n v="74.52"/>
  </r>
  <r>
    <s v="HREQ72OCMADPL3NLQ8OR"/>
    <x v="2"/>
    <x v="19"/>
    <n v="2000"/>
    <d v="2019-09-08T00:00:00"/>
    <n v="320"/>
    <n v="1200"/>
    <d v="2019-12-31T00:00:00"/>
    <n v="114"/>
    <x v="2"/>
    <n v="0.2"/>
    <n v="304"/>
  </r>
  <r>
    <s v="JG629RLOLC2UDIUE43F9"/>
    <x v="6"/>
    <x v="20"/>
    <n v="160"/>
    <d v="2019-08-03T00:00:00"/>
    <n v="14.399999999999999"/>
    <n v="27.200000000000003"/>
    <d v="2019-12-31T00:00:00"/>
    <n v="150"/>
    <x v="0"/>
    <n v="0.25"/>
    <n v="10.4"/>
  </r>
  <r>
    <s v="2ACG8RTUAVEUFXA7NXB3"/>
    <x v="0"/>
    <x v="4"/>
    <n v="1360"/>
    <d v="2019-07-19T00:00:00"/>
    <n v="13.600000000000001"/>
    <n v="340"/>
    <d v="2019-12-31T00:00:00"/>
    <n v="165"/>
    <x v="0"/>
    <n v="0.25"/>
    <n v="88.4"/>
  </r>
  <r>
    <s v="1XAU7LS6L49ICH6UL10R"/>
    <x v="0"/>
    <x v="19"/>
    <n v="1760"/>
    <d v="2019-10-18T00:00:00"/>
    <n v="123.2"/>
    <n v="369.6"/>
    <d v="2019-12-31T00:00:00"/>
    <n v="74"/>
    <x v="4"/>
    <n v="0.15"/>
    <n v="73.92"/>
  </r>
  <r>
    <s v="BHNZYKJ7G646S1C1L051"/>
    <x v="3"/>
    <x v="6"/>
    <n v="2520"/>
    <d v="2019-09-07T00:00:00"/>
    <n v="252"/>
    <n v="705.6"/>
    <d v="2019-12-31T00:00:00"/>
    <n v="115"/>
    <x v="2"/>
    <n v="0.2"/>
    <n v="191.52"/>
  </r>
  <r>
    <s v="OR5C2G4C2VACTPGMV909"/>
    <x v="5"/>
    <x v="1"/>
    <n v="3420"/>
    <d v="2019-02-02T00:00:00"/>
    <n v="68.400000000000006"/>
    <n v="786.59999999999991"/>
    <d v="2019-12-31T00:00:00"/>
    <n v="332"/>
    <x v="0"/>
    <n v="0.25"/>
    <n v="213.74999999999997"/>
  </r>
  <r>
    <s v="5X5CKFUTZ0UQ6NQINV4F"/>
    <x v="7"/>
    <x v="12"/>
    <n v="3069.0000000000005"/>
    <d v="2019-01-15T00:00:00"/>
    <n v="184.14000000000001"/>
    <n v="1135.5300000000002"/>
    <d v="2019-12-31T00:00:00"/>
    <n v="350"/>
    <x v="0"/>
    <n v="0.25"/>
    <n v="329.91750000000008"/>
  </r>
  <r>
    <s v="EATUZBVFQR5RNITZ0I0A"/>
    <x v="4"/>
    <x v="10"/>
    <n v="880"/>
    <d v="2019-01-30T00:00:00"/>
    <n v="96.8"/>
    <n v="343.2"/>
    <d v="2019-12-31T00:00:00"/>
    <n v="335"/>
    <x v="0"/>
    <n v="0.25"/>
    <n v="110"/>
  </r>
  <r>
    <s v="2VGLM2Q37DWT4RNCIK3Y"/>
    <x v="1"/>
    <x v="0"/>
    <n v="960"/>
    <d v="2019-05-24T00:00:00"/>
    <n v="67.2"/>
    <n v="374.4"/>
    <d v="2019-12-31T00:00:00"/>
    <n v="221"/>
    <x v="0"/>
    <n v="0.25"/>
    <n v="110.39999999999999"/>
  </r>
  <r>
    <s v="89PYJ4WJND35BBFD8C95"/>
    <x v="1"/>
    <x v="20"/>
    <n v="352"/>
    <d v="2019-07-20T00:00:00"/>
    <n v="52.800000000000004"/>
    <n v="95.04000000000002"/>
    <d v="2019-12-31T00:00:00"/>
    <n v="164"/>
    <x v="0"/>
    <n v="0.25"/>
    <n v="36.960000000000008"/>
  </r>
  <r>
    <s v="JD8XJR5MHXXB4TLQN3XT"/>
    <x v="8"/>
    <x v="18"/>
    <n v="1530"/>
    <d v="2019-06-30T00:00:00"/>
    <n v="107.10000000000001"/>
    <n v="351.9"/>
    <d v="2019-12-31T00:00:00"/>
    <n v="184"/>
    <x v="0"/>
    <n v="0.25"/>
    <n v="114.75"/>
  </r>
  <r>
    <s v="K0TOSF7ZA8TS2PVG0ZDR"/>
    <x v="3"/>
    <x v="10"/>
    <n v="660"/>
    <d v="2019-06-15T00:00:00"/>
    <n v="19.8"/>
    <n v="165"/>
    <d v="2019-12-31T00:00:00"/>
    <n v="199"/>
    <x v="0"/>
    <n v="0.25"/>
    <n v="46.2"/>
  </r>
  <r>
    <s v="5F6T6HTMK8CCRZDF9QBX"/>
    <x v="3"/>
    <x v="12"/>
    <n v="720"/>
    <d v="2019-03-26T00:00:00"/>
    <n v="72"/>
    <n v="151.19999999999999"/>
    <d v="2019-12-31T00:00:00"/>
    <n v="280"/>
    <x v="0"/>
    <n v="0.25"/>
    <n v="55.8"/>
  </r>
  <r>
    <s v="7P3J13QAM3K2NEKMVMYE"/>
    <x v="9"/>
    <x v="1"/>
    <n v="1950"/>
    <d v="2019-04-15T00:00:00"/>
    <n v="195"/>
    <n v="292.5"/>
    <d v="2019-12-31T00:00:00"/>
    <n v="260"/>
    <x v="0"/>
    <n v="0.25"/>
    <n v="121.875"/>
  </r>
  <r>
    <s v="PZHGBQH0R92T9XQ3A4D3"/>
    <x v="2"/>
    <x v="2"/>
    <n v="840"/>
    <d v="2019-12-10T00:00:00"/>
    <n v="176.4"/>
    <n v="764.4"/>
    <d v="2019-12-31T00:00:00"/>
    <n v="21"/>
    <x v="1"/>
    <n v="8.0000000000000002E-3"/>
    <n v="7.5263999999999998"/>
  </r>
  <r>
    <s v="X4R94KTSE4DJAIPL2QD8"/>
    <x v="6"/>
    <x v="2"/>
    <n v="180"/>
    <d v="2019-06-30T00:00:00"/>
    <n v="14.399999999999999"/>
    <n v="28.799999999999997"/>
    <d v="2019-12-31T00:00:00"/>
    <n v="184"/>
    <x v="0"/>
    <n v="0.25"/>
    <n v="10.799999999999999"/>
  </r>
  <r>
    <s v="VUI9DGTJKHKA1RVP666O"/>
    <x v="1"/>
    <x v="2"/>
    <n v="880"/>
    <d v="2019-12-30T00:00:00"/>
    <n v="52.800000000000004"/>
    <n v="246.4"/>
    <d v="2019-12-31T00:00:00"/>
    <n v="1"/>
    <x v="1"/>
    <n v="8.0000000000000002E-3"/>
    <n v="2.3936000000000002"/>
  </r>
  <r>
    <s v="D5O9ZF1H7E0V12A90Q3Z"/>
    <x v="2"/>
    <x v="7"/>
    <n v="1248"/>
    <d v="2019-03-13T00:00:00"/>
    <n v="262.08000000000004"/>
    <n v="1023.36"/>
    <d v="2019-12-31T00:00:00"/>
    <n v="293"/>
    <x v="0"/>
    <n v="0.25"/>
    <n v="321.36"/>
  </r>
  <r>
    <s v="TMS98RTVVJ7K2HPTZE1S"/>
    <x v="6"/>
    <x v="18"/>
    <n v="1680"/>
    <d v="2019-02-12T00:00:00"/>
    <n v="50.4"/>
    <n v="336"/>
    <d v="2019-12-31T00:00:00"/>
    <n v="322"/>
    <x v="0"/>
    <n v="0.25"/>
    <n v="96.6"/>
  </r>
  <r>
    <s v="C3JFZOKG6G2OYKIWZQO7"/>
    <x v="8"/>
    <x v="15"/>
    <n v="2640"/>
    <d v="2019-01-22T00:00:00"/>
    <n v="211.20000000000002"/>
    <n v="792"/>
    <d v="2019-12-31T00:00:00"/>
    <n v="343"/>
    <x v="0"/>
    <n v="0.25"/>
    <n v="250.8"/>
  </r>
  <r>
    <s v="CUTBZKLG0C277GJ8U829"/>
    <x v="2"/>
    <x v="18"/>
    <n v="2760"/>
    <d v="2019-11-17T00:00:00"/>
    <n v="303.60000000000002"/>
    <n v="2594.4"/>
    <d v="2019-12-31T00:00:00"/>
    <n v="44"/>
    <x v="3"/>
    <n v="0.04"/>
    <n v="115.92"/>
  </r>
  <r>
    <s v="P34V3X6X0ODKF08Q303Z"/>
    <x v="8"/>
    <x v="3"/>
    <n v="1672.0000000000002"/>
    <d v="2019-12-10T00:00:00"/>
    <n v="133.76000000000002"/>
    <n v="334.40000000000003"/>
    <d v="2019-12-31T00:00:00"/>
    <n v="21"/>
    <x v="1"/>
    <n v="8.0000000000000002E-3"/>
    <n v="3.7452800000000006"/>
  </r>
  <r>
    <s v="53ZHR3YN5HLY7MROGVNE"/>
    <x v="1"/>
    <x v="2"/>
    <n v="792"/>
    <d v="2019-04-20T00:00:00"/>
    <n v="95.04000000000002"/>
    <n v="277.2"/>
    <d v="2019-12-31T00:00:00"/>
    <n v="255"/>
    <x v="0"/>
    <n v="0.25"/>
    <n v="93.06"/>
  </r>
  <r>
    <s v="0OPMRFBIQ8Y9EJZ5DCT8"/>
    <x v="0"/>
    <x v="22"/>
    <n v="1080"/>
    <d v="2019-03-17T00:00:00"/>
    <n v="75.599999999999994"/>
    <n v="270"/>
    <d v="2019-12-31T00:00:00"/>
    <n v="289"/>
    <x v="0"/>
    <n v="0.25"/>
    <n v="86.4"/>
  </r>
  <r>
    <s v="V6RM7DH1N5GLG4FAVZON"/>
    <x v="0"/>
    <x v="6"/>
    <n v="3360"/>
    <d v="2019-05-11T00:00:00"/>
    <n v="168"/>
    <n v="806.4"/>
    <d v="2019-12-31T00:00:00"/>
    <n v="234"/>
    <x v="0"/>
    <n v="0.25"/>
    <n v="243.6"/>
  </r>
  <r>
    <s v="E9NPS3RJ2IT695HYZJ1U"/>
    <x v="1"/>
    <x v="4"/>
    <n v="1890"/>
    <d v="2019-09-11T00:00:00"/>
    <n v="75.599999999999994"/>
    <n v="831.59999999999991"/>
    <d v="2019-12-31T00:00:00"/>
    <n v="111"/>
    <x v="2"/>
    <n v="0.2"/>
    <n v="181.44"/>
  </r>
  <r>
    <s v="22INYEKVHD5K5GX3XFAP"/>
    <x v="4"/>
    <x v="12"/>
    <n v="2880"/>
    <d v="2019-04-01T00:00:00"/>
    <n v="547.20000000000005"/>
    <n v="979.2"/>
    <d v="2019-12-31T00:00:00"/>
    <n v="274"/>
    <x v="0"/>
    <n v="0.25"/>
    <n v="381.6"/>
  </r>
  <r>
    <s v="KMMF7ZYCWFMTMB651UO7"/>
    <x v="9"/>
    <x v="5"/>
    <n v="1512.0000000000002"/>
    <d v="2019-12-25T00:00:00"/>
    <n v="120.96000000000002"/>
    <n v="453.60000000000008"/>
    <d v="2019-12-31T00:00:00"/>
    <n v="6"/>
    <x v="1"/>
    <n v="8.0000000000000002E-3"/>
    <n v="4.5964800000000006"/>
  </r>
  <r>
    <s v="L5OL3OKU24R4ZHGV8QFM"/>
    <x v="4"/>
    <x v="17"/>
    <n v="380"/>
    <d v="2019-09-07T00:00:00"/>
    <n v="60.8"/>
    <n v="106.4"/>
    <d v="2019-12-31T00:00:00"/>
    <n v="115"/>
    <x v="2"/>
    <n v="0.2"/>
    <n v="33.44"/>
  </r>
  <r>
    <s v="LXJRI4QYWKMITZGYT4AD"/>
    <x v="1"/>
    <x v="12"/>
    <n v="1980"/>
    <d v="2019-09-29T00:00:00"/>
    <n v="376.2"/>
    <n v="752.4"/>
    <d v="2019-12-31T00:00:00"/>
    <n v="93"/>
    <x v="2"/>
    <n v="0.2"/>
    <n v="225.72"/>
  </r>
  <r>
    <s v="TAUONUQ9S38K5075TKKU"/>
    <x v="4"/>
    <x v="6"/>
    <n v="1560"/>
    <d v="2019-09-26T00:00:00"/>
    <n v="312"/>
    <n v="546"/>
    <d v="2019-12-31T00:00:00"/>
    <n v="96"/>
    <x v="2"/>
    <n v="0.2"/>
    <n v="171.60000000000002"/>
  </r>
  <r>
    <s v="5J4M5IZXFM480RMO3VA0"/>
    <x v="7"/>
    <x v="18"/>
    <n v="2160"/>
    <d v="2019-08-04T00:00:00"/>
    <n v="21.6"/>
    <n v="777.6"/>
    <d v="2019-12-31T00:00:00"/>
    <n v="149"/>
    <x v="0"/>
    <n v="0.25"/>
    <n v="199.8"/>
  </r>
  <r>
    <s v="4HDXNZ9SZJQJMNRQ2HBQ"/>
    <x v="7"/>
    <x v="7"/>
    <n v="4320"/>
    <d v="2019-09-09T00:00:00"/>
    <n v="216"/>
    <n v="1728"/>
    <d v="2019-12-31T00:00:00"/>
    <n v="113"/>
    <x v="2"/>
    <n v="0.2"/>
    <n v="388.8"/>
  </r>
  <r>
    <s v="DH3C48KHQP9T612QOHJQ"/>
    <x v="2"/>
    <x v="11"/>
    <n v="4320"/>
    <d v="2019-10-04T00:00:00"/>
    <n v="864"/>
    <n v="2505.6"/>
    <d v="2019-12-31T00:00:00"/>
    <n v="88"/>
    <x v="4"/>
    <n v="0.15"/>
    <n v="505.43999999999994"/>
  </r>
  <r>
    <s v="F3EPE3VX0DY9CQZALJQO"/>
    <x v="2"/>
    <x v="13"/>
    <n v="1680"/>
    <d v="2019-05-04T00:00:00"/>
    <n v="369.6"/>
    <n v="1579.1999999999998"/>
    <d v="2019-12-31T00:00:00"/>
    <n v="241"/>
    <x v="0"/>
    <n v="0.25"/>
    <n v="487.19999999999993"/>
  </r>
  <r>
    <s v="9TGPFMOZDZS08XDPNP4P"/>
    <x v="6"/>
    <x v="6"/>
    <n v="162"/>
    <d v="2019-03-01T00:00:00"/>
    <n v="8.1000000000000014"/>
    <n v="29.159999999999997"/>
    <d v="2019-12-31T00:00:00"/>
    <n v="305"/>
    <x v="0"/>
    <n v="0.25"/>
    <n v="9.3149999999999995"/>
  </r>
  <r>
    <s v="PCAKUA2G3YS1S6AYZZH6"/>
    <x v="5"/>
    <x v="20"/>
    <n v="1584"/>
    <d v="2019-12-14T00:00:00"/>
    <n v="126.72"/>
    <n v="237.60000000000002"/>
    <d v="2019-12-31T00:00:00"/>
    <n v="17"/>
    <x v="1"/>
    <n v="8.0000000000000002E-3"/>
    <n v="2.9145600000000003"/>
  </r>
  <r>
    <s v="MD683TLKYTMZSJG54KBM"/>
    <x v="0"/>
    <x v="14"/>
    <n v="3520"/>
    <d v="2019-12-27T00:00:00"/>
    <n v="176"/>
    <n v="950.40000000000009"/>
    <d v="2019-12-31T00:00:00"/>
    <n v="4"/>
    <x v="1"/>
    <n v="8.0000000000000002E-3"/>
    <n v="9.0112000000000005"/>
  </r>
  <r>
    <s v="A10ZFR3RNQMIL3Y4BQHH"/>
    <x v="7"/>
    <x v="15"/>
    <n v="1710"/>
    <d v="2019-08-17T00:00:00"/>
    <n v="102.6"/>
    <n v="769.5"/>
    <d v="2019-12-31T00:00:00"/>
    <n v="136"/>
    <x v="0"/>
    <n v="0.25"/>
    <n v="218.02500000000001"/>
  </r>
  <r>
    <s v="55620MTSUE6KEBC59O1H"/>
    <x v="5"/>
    <x v="5"/>
    <n v="2000"/>
    <d v="2019-04-02T00:00:00"/>
    <n v="60"/>
    <n v="560"/>
    <d v="2019-12-31T00:00:00"/>
    <n v="273"/>
    <x v="0"/>
    <n v="0.25"/>
    <n v="155"/>
  </r>
  <r>
    <s v="A2ZG6FI1TTT5N5WUWE4A"/>
    <x v="1"/>
    <x v="6"/>
    <n v="3120"/>
    <d v="2019-08-29T00:00:00"/>
    <n v="436.8"/>
    <n v="936"/>
    <d v="2019-12-31T00:00:00"/>
    <n v="124"/>
    <x v="0"/>
    <n v="0.25"/>
    <n v="343.2"/>
  </r>
  <r>
    <s v="SCGY6RMY22GZ1U26LU7A"/>
    <x v="7"/>
    <x v="11"/>
    <n v="2280"/>
    <d v="2019-08-15T00:00:00"/>
    <n v="250.79999999999998"/>
    <n v="592.79999999999995"/>
    <d v="2019-12-31T00:00:00"/>
    <n v="138"/>
    <x v="0"/>
    <n v="0.25"/>
    <n v="210.89999999999998"/>
  </r>
  <r>
    <s v="1KCFQ6GBD9W6VIQJIZOW"/>
    <x v="1"/>
    <x v="4"/>
    <n v="1240"/>
    <d v="2019-10-26T00:00:00"/>
    <n v="148.80000000000001"/>
    <n v="570.4"/>
    <d v="2019-12-31T00:00:00"/>
    <n v="66"/>
    <x v="4"/>
    <n v="0.15"/>
    <n v="107.88000000000001"/>
  </r>
  <r>
    <s v="QRD5MBTNAKX07QR3JFK5"/>
    <x v="3"/>
    <x v="1"/>
    <n v="570"/>
    <d v="2019-07-01T00:00:00"/>
    <n v="28.5"/>
    <n v="165.3"/>
    <d v="2019-12-31T00:00:00"/>
    <n v="183"/>
    <x v="0"/>
    <n v="0.25"/>
    <n v="48.45"/>
  </r>
  <r>
    <s v="PSKS6CBN3UIEOATZ94UM"/>
    <x v="3"/>
    <x v="10"/>
    <n v="620"/>
    <d v="2019-01-08T00:00:00"/>
    <n v="12.4"/>
    <n v="93"/>
    <d v="2019-12-31T00:00:00"/>
    <n v="357"/>
    <x v="0"/>
    <n v="0.25"/>
    <n v="26.35"/>
  </r>
  <r>
    <s v="2PY6NRZFZJ3QF1YTDFZI"/>
    <x v="2"/>
    <x v="12"/>
    <n v="990"/>
    <d v="2019-03-19T00:00:00"/>
    <n v="267.3"/>
    <n v="693"/>
    <d v="2019-12-31T00:00:00"/>
    <n v="287"/>
    <x v="0"/>
    <n v="0.25"/>
    <n v="240.07499999999999"/>
  </r>
  <r>
    <s v="7PFLIFX39BQJYM3LLIKC"/>
    <x v="4"/>
    <x v="14"/>
    <n v="1764"/>
    <d v="2019-04-28T00:00:00"/>
    <n v="35.28"/>
    <n v="811.44"/>
    <d v="2019-12-31T00:00:00"/>
    <n v="247"/>
    <x v="0"/>
    <n v="0.25"/>
    <n v="211.68"/>
  </r>
  <r>
    <s v="4AEN89V6VOV4OVZIL5B1"/>
    <x v="8"/>
    <x v="3"/>
    <n v="1472.0000000000002"/>
    <d v="2019-06-07T00:00:00"/>
    <n v="29.440000000000005"/>
    <n v="338.56"/>
    <d v="2019-12-31T00:00:00"/>
    <n v="207"/>
    <x v="0"/>
    <n v="0.25"/>
    <n v="92"/>
  </r>
  <r>
    <s v="P8D7HEV7SXE6S2E0X962"/>
    <x v="3"/>
    <x v="22"/>
    <n v="840"/>
    <d v="2019-05-14T00:00:00"/>
    <n v="16.8"/>
    <n v="218.4"/>
    <d v="2019-12-31T00:00:00"/>
    <n v="231"/>
    <x v="0"/>
    <n v="0.25"/>
    <n v="58.800000000000004"/>
  </r>
  <r>
    <s v="EMUFAR32ZD8AVF21GRUZ"/>
    <x v="2"/>
    <x v="15"/>
    <n v="1760"/>
    <d v="2019-09-30T00:00:00"/>
    <n v="387.2"/>
    <n v="1654.4"/>
    <d v="2019-12-31T00:00:00"/>
    <n v="92"/>
    <x v="2"/>
    <n v="0.2"/>
    <n v="408.32000000000005"/>
  </r>
  <r>
    <s v="3RGYVSKHNV4ZFAMIS6NR"/>
    <x v="6"/>
    <x v="7"/>
    <n v="3840"/>
    <d v="2019-04-24T00:00:00"/>
    <n v="345.6"/>
    <n v="691.2"/>
    <d v="2019-12-31T00:00:00"/>
    <n v="251"/>
    <x v="0"/>
    <n v="0.25"/>
    <n v="259.20000000000005"/>
  </r>
  <r>
    <s v="SJ5VWMCZHIC2XBUEHEZJ"/>
    <x v="0"/>
    <x v="13"/>
    <n v="4320"/>
    <d v="2019-09-25T00:00:00"/>
    <n v="43.2"/>
    <n v="691.2"/>
    <d v="2019-12-31T00:00:00"/>
    <n v="97"/>
    <x v="2"/>
    <n v="0.2"/>
    <n v="146.88000000000002"/>
  </r>
  <r>
    <s v="CI4BG4GINL78UA7A2Z57"/>
    <x v="7"/>
    <x v="11"/>
    <n v="1512.0000000000002"/>
    <d v="2019-06-28T00:00:00"/>
    <n v="90.720000000000013"/>
    <n v="544.32000000000005"/>
    <d v="2019-12-31T00:00:00"/>
    <n v="186"/>
    <x v="0"/>
    <n v="0.25"/>
    <n v="158.76000000000002"/>
  </r>
  <r>
    <s v="6CSWIZR4BRN8KG11KGIW"/>
    <x v="8"/>
    <x v="16"/>
    <n v="960"/>
    <d v="2019-12-02T00:00:00"/>
    <n v="96"/>
    <n v="259.20000000000005"/>
    <d v="2019-12-31T00:00:00"/>
    <n v="29"/>
    <x v="1"/>
    <n v="8.0000000000000002E-3"/>
    <n v="2.8416000000000006"/>
  </r>
  <r>
    <s v="TX5U20M3EFTB265BEY4O"/>
    <x v="9"/>
    <x v="7"/>
    <n v="3360"/>
    <d v="2019-09-30T00:00:00"/>
    <n v="268.8"/>
    <n v="672"/>
    <d v="2019-12-31T00:00:00"/>
    <n v="92"/>
    <x v="2"/>
    <n v="0.2"/>
    <n v="188.16"/>
  </r>
  <r>
    <s v="CTJZAU68IINB0CFN2FZ4"/>
    <x v="5"/>
    <x v="2"/>
    <n v="1440"/>
    <d v="2019-11-22T00:00:00"/>
    <n v="100.8"/>
    <n v="216"/>
    <d v="2019-12-31T00:00:00"/>
    <n v="39"/>
    <x v="3"/>
    <n v="0.04"/>
    <n v="12.672000000000001"/>
  </r>
  <r>
    <s v="WBUXH9VP5ID73G3LUS5G"/>
    <x v="5"/>
    <x v="11"/>
    <n v="1760"/>
    <d v="2019-04-05T00:00:00"/>
    <n v="70.400000000000006"/>
    <n v="264"/>
    <d v="2019-12-31T00:00:00"/>
    <n v="270"/>
    <x v="0"/>
    <n v="0.25"/>
    <n v="83.6"/>
  </r>
  <r>
    <s v="WX5Z1TQOCJ5KDFIO2SKA"/>
    <x v="0"/>
    <x v="21"/>
    <n v="480"/>
    <d v="2019-01-23T00:00:00"/>
    <n v="38.4"/>
    <n v="96"/>
    <d v="2019-12-31T00:00:00"/>
    <n v="342"/>
    <x v="0"/>
    <n v="0.25"/>
    <n v="33.6"/>
  </r>
  <r>
    <s v="C0A3XVC17MTN50EPXFG5"/>
    <x v="9"/>
    <x v="13"/>
    <n v="930"/>
    <d v="2019-09-30T00:00:00"/>
    <n v="9.3000000000000007"/>
    <n v="269.7"/>
    <d v="2019-12-31T00:00:00"/>
    <n v="92"/>
    <x v="2"/>
    <n v="0.2"/>
    <n v="55.800000000000004"/>
  </r>
  <r>
    <s v="SZ7NQ1LXSZL5CJXVW4XD"/>
    <x v="0"/>
    <x v="1"/>
    <n v="90"/>
    <d v="2019-08-08T00:00:00"/>
    <n v="6.3"/>
    <n v="20.7"/>
    <d v="2019-12-31T00:00:00"/>
    <n v="145"/>
    <x v="0"/>
    <n v="0.25"/>
    <n v="6.75"/>
  </r>
  <r>
    <s v="5WCW7F3Z4C45HK02G7UQ"/>
    <x v="7"/>
    <x v="9"/>
    <n v="3249.0000000000005"/>
    <d v="2019-04-20T00:00:00"/>
    <n v="649.80000000000007"/>
    <n v="1527.03"/>
    <d v="2019-12-31T00:00:00"/>
    <n v="255"/>
    <x v="0"/>
    <n v="0.25"/>
    <n v="544.20749999999998"/>
  </r>
  <r>
    <s v="EM8ITGHU1AIRDN2VQILH"/>
    <x v="5"/>
    <x v="20"/>
    <n v="1584"/>
    <d v="2019-07-31T00:00:00"/>
    <n v="95.04000000000002"/>
    <n v="443.52"/>
    <d v="2019-12-31T00:00:00"/>
    <n v="153"/>
    <x v="0"/>
    <n v="0.25"/>
    <n v="134.63999999999999"/>
  </r>
  <r>
    <s v="NMG0UZWSGX3NJQA4EEYM"/>
    <x v="1"/>
    <x v="17"/>
    <n v="1540"/>
    <d v="2019-06-20T00:00:00"/>
    <n v="77"/>
    <n v="431.2"/>
    <d v="2019-12-31T00:00:00"/>
    <n v="194"/>
    <x v="0"/>
    <n v="0.25"/>
    <n v="127.05"/>
  </r>
  <r>
    <s v="32LD4WX7PO895QZRIYHK"/>
    <x v="6"/>
    <x v="0"/>
    <n v="1755"/>
    <d v="2019-12-27T00:00:00"/>
    <n v="70.199999999999989"/>
    <n v="315.89999999999998"/>
    <d v="2019-12-31T00:00:00"/>
    <n v="4"/>
    <x v="1"/>
    <n v="8.0000000000000002E-3"/>
    <n v="3.0888"/>
  </r>
  <r>
    <s v="LDF4TWSRC3NVSKKUMQ2Y"/>
    <x v="6"/>
    <x v="0"/>
    <n v="4340"/>
    <d v="2019-06-06T00:00:00"/>
    <n v="434"/>
    <n v="911.4"/>
    <d v="2019-12-31T00:00:00"/>
    <n v="208"/>
    <x v="0"/>
    <n v="0.25"/>
    <n v="336.35"/>
  </r>
  <r>
    <s v="Q8UEE0ACVGH13HO69A05"/>
    <x v="2"/>
    <x v="14"/>
    <n v="7750"/>
    <d v="2019-06-10T00:00:00"/>
    <n v="465"/>
    <n v="6975"/>
    <d v="2019-12-31T00:00:00"/>
    <n v="204"/>
    <x v="0"/>
    <n v="0.25"/>
    <n v="1860"/>
  </r>
  <r>
    <s v="CLLDC5EWW8EMGU4KQFWI"/>
    <x v="7"/>
    <x v="3"/>
    <n v="3080"/>
    <d v="2019-06-05T00:00:00"/>
    <n v="246.4"/>
    <n v="1386"/>
    <d v="2019-12-31T00:00:00"/>
    <n v="209"/>
    <x v="0"/>
    <n v="0.25"/>
    <n v="408.1"/>
  </r>
  <r>
    <s v="HN5TP2WOCF2T4EN901UV"/>
    <x v="6"/>
    <x v="8"/>
    <n v="1760"/>
    <d v="2019-08-25T00:00:00"/>
    <n v="35.200000000000003"/>
    <n v="528"/>
    <d v="2019-12-31T00:00:00"/>
    <n v="128"/>
    <x v="0"/>
    <n v="0.25"/>
    <n v="140.80000000000001"/>
  </r>
  <r>
    <s v="Z73FMNKLIV3M1VYFJN3I"/>
    <x v="0"/>
    <x v="7"/>
    <n v="1320"/>
    <d v="2019-08-07T00:00:00"/>
    <n v="52.800000000000004"/>
    <n v="316.8"/>
    <d v="2019-12-31T00:00:00"/>
    <n v="146"/>
    <x v="0"/>
    <n v="0.25"/>
    <n v="92.4"/>
  </r>
  <r>
    <s v="JSCTCGHBPD2MZHF2E2FC"/>
    <x v="9"/>
    <x v="15"/>
    <n v="300"/>
    <d v="2019-04-01T00:00:00"/>
    <n v="21"/>
    <n v="60"/>
    <d v="2019-12-31T00:00:00"/>
    <n v="274"/>
    <x v="0"/>
    <n v="0.25"/>
    <n v="20.25"/>
  </r>
  <r>
    <s v="TJY63JOUGDQD7GERLA72"/>
    <x v="4"/>
    <x v="16"/>
    <n v="1800"/>
    <d v="2019-04-29T00:00:00"/>
    <n v="144"/>
    <n v="558"/>
    <d v="2019-12-31T00:00:00"/>
    <n v="246"/>
    <x v="0"/>
    <n v="0.25"/>
    <n v="175.5"/>
  </r>
  <r>
    <s v="SH102DIC4LN65P8DM8WS"/>
    <x v="6"/>
    <x v="2"/>
    <n v="4760"/>
    <d v="2019-09-28T00:00:00"/>
    <n v="190.39999999999998"/>
    <n v="1142.3999999999999"/>
    <d v="2019-12-31T00:00:00"/>
    <n v="94"/>
    <x v="2"/>
    <n v="0.2"/>
    <n v="266.55999999999995"/>
  </r>
  <r>
    <s v="90B9R10BTR89T02W5156"/>
    <x v="5"/>
    <x v="15"/>
    <n v="2565"/>
    <d v="2019-06-25T00:00:00"/>
    <n v="179.54999999999998"/>
    <n v="589.94999999999993"/>
    <d v="2019-12-31T00:00:00"/>
    <n v="189"/>
    <x v="0"/>
    <n v="0.25"/>
    <n v="192.37499999999997"/>
  </r>
  <r>
    <s v="CS362R6DY2AASJHQRACH"/>
    <x v="7"/>
    <x v="15"/>
    <n v="1568"/>
    <d v="2019-05-22T00:00:00"/>
    <n v="156.80000000000001"/>
    <n v="768.32"/>
    <d v="2019-12-31T00:00:00"/>
    <n v="223"/>
    <x v="0"/>
    <n v="0.25"/>
    <n v="231.28000000000003"/>
  </r>
  <r>
    <s v="BTFXCO6HG7RMZX882P9U"/>
    <x v="4"/>
    <x v="3"/>
    <n v="6720"/>
    <d v="2019-04-03T00:00:00"/>
    <n v="1008"/>
    <n v="3225.6"/>
    <d v="2019-12-31T00:00:00"/>
    <n v="272"/>
    <x v="0"/>
    <n v="0.25"/>
    <n v="1058.4000000000001"/>
  </r>
  <r>
    <s v="UPXZ0HK6ERSOH0YN9Q3Z"/>
    <x v="3"/>
    <x v="10"/>
    <n v="1881"/>
    <d v="2019-07-26T00:00:00"/>
    <n v="169.29"/>
    <n v="376.2"/>
    <d v="2019-12-31T00:00:00"/>
    <n v="158"/>
    <x v="0"/>
    <n v="0.25"/>
    <n v="136.3725"/>
  </r>
  <r>
    <s v="IUJOTM9IOK2N1H4IXB6M"/>
    <x v="7"/>
    <x v="7"/>
    <n v="1920"/>
    <d v="2019-02-24T00:00:00"/>
    <n v="230.39999999999998"/>
    <n v="940.8"/>
    <d v="2019-12-31T00:00:00"/>
    <n v="310"/>
    <x v="0"/>
    <n v="0.25"/>
    <n v="292.79999999999995"/>
  </r>
  <r>
    <s v="2GYXHW9KSZ6V2CUEB6UB"/>
    <x v="2"/>
    <x v="22"/>
    <n v="2790"/>
    <d v="2019-08-07T00:00:00"/>
    <n v="83.699999999999989"/>
    <n v="2204.1"/>
    <d v="2019-12-31T00:00:00"/>
    <n v="146"/>
    <x v="0"/>
    <n v="0.25"/>
    <n v="571.94999999999993"/>
  </r>
  <r>
    <s v="Q6Q1FJT5CEWDLFEKQBPZ"/>
    <x v="4"/>
    <x v="17"/>
    <n v="1210"/>
    <d v="2019-10-03T00:00:00"/>
    <n v="242"/>
    <n v="435.6"/>
    <d v="2019-12-31T00:00:00"/>
    <n v="89"/>
    <x v="4"/>
    <n v="0.15"/>
    <n v="101.64"/>
  </r>
  <r>
    <s v="WLWSZ593M5CBMB98W2DG"/>
    <x v="1"/>
    <x v="6"/>
    <n v="600"/>
    <d v="2019-11-02T00:00:00"/>
    <n v="114"/>
    <n v="204"/>
    <d v="2019-12-31T00:00:00"/>
    <n v="59"/>
    <x v="3"/>
    <n v="0.04"/>
    <n v="12.72"/>
  </r>
  <r>
    <s v="GLAIGWFTKU4BQTLU9GDK"/>
    <x v="2"/>
    <x v="4"/>
    <n v="3300"/>
    <d v="2019-12-17T00:00:00"/>
    <n v="462"/>
    <n v="2277"/>
    <d v="2019-12-31T00:00:00"/>
    <n v="14"/>
    <x v="1"/>
    <n v="8.0000000000000002E-3"/>
    <n v="21.911999999999999"/>
  </r>
  <r>
    <s v="P8J1Y45CU9CJJFZL9I9T"/>
    <x v="0"/>
    <x v="17"/>
    <n v="160"/>
    <d v="2019-08-05T00:00:00"/>
    <n v="3.2"/>
    <n v="38.4"/>
    <d v="2019-12-31T00:00:00"/>
    <n v="148"/>
    <x v="0"/>
    <n v="0.25"/>
    <n v="10.4"/>
  </r>
  <r>
    <s v="2B7ZWINEMLZVCRCQGISA"/>
    <x v="6"/>
    <x v="9"/>
    <n v="3720"/>
    <d v="2019-06-11T00:00:00"/>
    <n v="74.400000000000006"/>
    <n v="818.40000000000009"/>
    <d v="2019-12-31T00:00:00"/>
    <n v="203"/>
    <x v="0"/>
    <n v="0.25"/>
    <n v="223.20000000000002"/>
  </r>
  <r>
    <s v="PKSS6EL8ZX4QSMXB11MH"/>
    <x v="7"/>
    <x v="8"/>
    <n v="3800"/>
    <d v="2019-01-06T00:00:00"/>
    <n v="114"/>
    <n v="1786"/>
    <d v="2019-12-31T00:00:00"/>
    <n v="359"/>
    <x v="0"/>
    <n v="0.25"/>
    <n v="475"/>
  </r>
  <r>
    <s v="7OCN6OMUT0GJSCQF7P32"/>
    <x v="9"/>
    <x v="18"/>
    <n v="950"/>
    <d v="2019-07-19T00:00:00"/>
    <n v="9.5"/>
    <n v="228"/>
    <d v="2019-12-31T00:00:00"/>
    <n v="165"/>
    <x v="0"/>
    <n v="0.25"/>
    <n v="59.375"/>
  </r>
  <r>
    <s v="NOV5K4FEEG6TJHWG40PY"/>
    <x v="2"/>
    <x v="20"/>
    <n v="1890"/>
    <d v="2019-09-15T00:00:00"/>
    <n v="113.4"/>
    <n v="1682.1000000000001"/>
    <d v="2019-12-31T00:00:00"/>
    <n v="107"/>
    <x v="2"/>
    <n v="0.2"/>
    <n v="359.10000000000008"/>
  </r>
  <r>
    <s v="5WN7ZA7WUCIFTKZHILK7"/>
    <x v="7"/>
    <x v="10"/>
    <n v="1320"/>
    <d v="2019-02-12T00:00:00"/>
    <n v="132"/>
    <n v="528"/>
    <d v="2019-12-31T00:00:00"/>
    <n v="322"/>
    <x v="0"/>
    <n v="0.25"/>
    <n v="165"/>
  </r>
  <r>
    <s v="FKAP9VTZ3PE3QHR7XLU7"/>
    <x v="2"/>
    <x v="11"/>
    <n v="660"/>
    <d v="2019-12-06T00:00:00"/>
    <n v="66"/>
    <n v="613.80000000000007"/>
    <d v="2019-12-31T00:00:00"/>
    <n v="25"/>
    <x v="1"/>
    <n v="8.0000000000000002E-3"/>
    <n v="5.4384000000000006"/>
  </r>
  <r>
    <s v="K3NDPWWZMF5RYQCCHQED"/>
    <x v="2"/>
    <x v="19"/>
    <n v="1680"/>
    <d v="2019-01-20T00:00:00"/>
    <n v="386.4"/>
    <n v="1209.5999999999999"/>
    <d v="2019-12-31T00:00:00"/>
    <n v="345"/>
    <x v="0"/>
    <n v="0.25"/>
    <n v="399"/>
  </r>
  <r>
    <s v="QM3C2389K0QZXUGNBJYX"/>
    <x v="1"/>
    <x v="0"/>
    <n v="110"/>
    <d v="2019-05-19T00:00:00"/>
    <n v="20.9"/>
    <n v="47.300000000000004"/>
    <d v="2019-12-31T00:00:00"/>
    <n v="226"/>
    <x v="0"/>
    <n v="0.25"/>
    <n v="17.05"/>
  </r>
  <r>
    <s v="HA9CSQFUGUFUKTHK1NTO"/>
    <x v="4"/>
    <x v="10"/>
    <n v="3410"/>
    <d v="2019-11-24T00:00:00"/>
    <n v="204.60000000000002"/>
    <n v="1057.0999999999999"/>
    <d v="2019-12-31T00:00:00"/>
    <n v="37"/>
    <x v="3"/>
    <n v="0.04"/>
    <n v="50.467999999999996"/>
  </r>
  <r>
    <s v="1EER1WVP57GGX9CU0ACT"/>
    <x v="9"/>
    <x v="22"/>
    <n v="2090"/>
    <d v="2019-06-06T00:00:00"/>
    <n v="167.2"/>
    <n v="522.5"/>
    <d v="2019-12-31T00:00:00"/>
    <n v="208"/>
    <x v="0"/>
    <n v="0.25"/>
    <n v="172.42500000000001"/>
  </r>
  <r>
    <s v="45A5C1Z2AV48AFVULQUJ"/>
    <x v="5"/>
    <x v="0"/>
    <n v="4340"/>
    <d v="2019-05-03T00:00:00"/>
    <n v="434"/>
    <n v="824.59999999999991"/>
    <d v="2019-12-31T00:00:00"/>
    <n v="242"/>
    <x v="0"/>
    <n v="0.25"/>
    <n v="314.64999999999998"/>
  </r>
  <r>
    <s v="ANYEMJ4P1DHVAX84LOUW"/>
    <x v="2"/>
    <x v="11"/>
    <n v="2090"/>
    <d v="2019-11-08T00:00:00"/>
    <n v="292.60000000000002"/>
    <n v="836"/>
    <d v="2019-12-31T00:00:00"/>
    <n v="53"/>
    <x v="3"/>
    <n v="0.04"/>
    <n v="45.143999999999998"/>
  </r>
  <r>
    <s v="VBC7NTHZEJI99TICRQHU"/>
    <x v="7"/>
    <x v="22"/>
    <n v="1488"/>
    <d v="2019-12-01T00:00:00"/>
    <n v="148.80000000000001"/>
    <n v="684.48"/>
    <d v="2019-12-31T00:00:00"/>
    <n v="30"/>
    <x v="1"/>
    <n v="8.0000000000000002E-3"/>
    <n v="6.6662400000000002"/>
  </r>
  <r>
    <s v="8INDZIMQZ2ZNHFBM6ZQM"/>
    <x v="5"/>
    <x v="13"/>
    <n v="2040"/>
    <d v="2019-06-04T00:00:00"/>
    <n v="102"/>
    <n v="326.39999999999998"/>
    <d v="2019-12-31T00:00:00"/>
    <n v="210"/>
    <x v="0"/>
    <n v="0.25"/>
    <n v="107.1"/>
  </r>
  <r>
    <s v="MUZL13QRUYD1AMTOUNBU"/>
    <x v="5"/>
    <x v="16"/>
    <n v="1550"/>
    <d v="2019-10-05T00:00:00"/>
    <n v="15.5"/>
    <n v="294.5"/>
    <d v="2019-12-31T00:00:00"/>
    <n v="87"/>
    <x v="4"/>
    <n v="0.15"/>
    <n v="46.5"/>
  </r>
  <r>
    <s v="FHIMRE6PKQR8MMOOSYEW"/>
    <x v="2"/>
    <x v="16"/>
    <n v="1440"/>
    <d v="2019-10-20T00:00:00"/>
    <n v="374.4"/>
    <n v="964.80000000000007"/>
    <d v="2019-12-31T00:00:00"/>
    <n v="72"/>
    <x v="4"/>
    <n v="0.15"/>
    <n v="200.88"/>
  </r>
  <r>
    <s v="43ML7SIXCBESG7CGY9PJ"/>
    <x v="1"/>
    <x v="4"/>
    <n v="1680"/>
    <d v="2019-09-17T00:00:00"/>
    <n v="235.2"/>
    <n v="487.2"/>
    <d v="2019-12-31T00:00:00"/>
    <n v="105"/>
    <x v="2"/>
    <n v="0.2"/>
    <n v="144.47999999999999"/>
  </r>
  <r>
    <s v="A7LTN0502PWYBADW1KLO"/>
    <x v="5"/>
    <x v="10"/>
    <n v="162"/>
    <d v="2019-03-17T00:00:00"/>
    <n v="11.34"/>
    <n v="35.639999999999993"/>
    <d v="2019-12-31T00:00:00"/>
    <n v="289"/>
    <x v="0"/>
    <n v="0.25"/>
    <n v="11.744999999999997"/>
  </r>
  <r>
    <s v="7FCF6FB7TPOCVUW0SKSD"/>
    <x v="6"/>
    <x v="1"/>
    <n v="240"/>
    <d v="2019-08-21T00:00:00"/>
    <n v="21.6"/>
    <n v="43.2"/>
    <d v="2019-12-31T00:00:00"/>
    <n v="132"/>
    <x v="0"/>
    <n v="0.25"/>
    <n v="16.200000000000003"/>
  </r>
  <r>
    <s v="ALHT5WZKXP4VA3S9DHLU"/>
    <x v="0"/>
    <x v="11"/>
    <n v="1920"/>
    <d v="2019-11-04T00:00:00"/>
    <n v="172.8"/>
    <n v="403.2"/>
    <d v="2019-12-31T00:00:00"/>
    <n v="57"/>
    <x v="3"/>
    <n v="0.04"/>
    <n v="23.04"/>
  </r>
  <r>
    <s v="808LFGHV8ZSAVWTUM0IB"/>
    <x v="6"/>
    <x v="20"/>
    <n v="1620"/>
    <d v="2019-07-14T00:00:00"/>
    <n v="81"/>
    <n v="259.20000000000005"/>
    <d v="2019-12-31T00:00:00"/>
    <n v="170"/>
    <x v="0"/>
    <n v="0.25"/>
    <n v="85.050000000000011"/>
  </r>
  <r>
    <s v="VZJHLR3RF26J31L97QGH"/>
    <x v="4"/>
    <x v="15"/>
    <n v="248"/>
    <d v="2019-06-14T00:00:00"/>
    <n v="19.84"/>
    <n v="114.08"/>
    <d v="2019-12-31T00:00:00"/>
    <n v="200"/>
    <x v="0"/>
    <n v="0.25"/>
    <n v="33.479999999999997"/>
  </r>
  <r>
    <s v="OPCKF6YEQH2I5D0O4TPD"/>
    <x v="4"/>
    <x v="10"/>
    <n v="1760"/>
    <d v="2019-03-07T00:00:00"/>
    <n v="193.6"/>
    <n v="686.4"/>
    <d v="2019-12-31T00:00:00"/>
    <n v="299"/>
    <x v="0"/>
    <n v="0.25"/>
    <n v="220"/>
  </r>
  <r>
    <s v="TXLRRU8LEA2UZ6A7W6K4"/>
    <x v="3"/>
    <x v="4"/>
    <n v="5500"/>
    <d v="2019-12-09T00:00:00"/>
    <n v="275"/>
    <n v="880"/>
    <d v="2019-12-31T00:00:00"/>
    <n v="22"/>
    <x v="1"/>
    <n v="8.0000000000000002E-3"/>
    <n v="9.24"/>
  </r>
  <r>
    <s v="OL40YOKK3WQ3JVSQSNBQ"/>
    <x v="3"/>
    <x v="10"/>
    <n v="5500"/>
    <d v="2019-07-04T00:00:00"/>
    <n v="495"/>
    <n v="825"/>
    <d v="2019-12-31T00:00:00"/>
    <n v="180"/>
    <x v="0"/>
    <n v="0.25"/>
    <n v="330"/>
  </r>
  <r>
    <s v="B70O66QH7N49R5BHRT5N"/>
    <x v="8"/>
    <x v="3"/>
    <n v="1728"/>
    <d v="2019-12-15T00:00:00"/>
    <n v="120.96000000000002"/>
    <n v="449.28000000000003"/>
    <d v="2019-12-31T00:00:00"/>
    <n v="16"/>
    <x v="1"/>
    <n v="8.0000000000000002E-3"/>
    <n v="4.5619199999999998"/>
  </r>
  <r>
    <s v="BDBQFBIH4I9DJCE3CRIU"/>
    <x v="2"/>
    <x v="11"/>
    <n v="2808"/>
    <d v="2019-08-12T00:00:00"/>
    <n v="673.92000000000007"/>
    <n v="1740.9600000000003"/>
    <d v="2019-12-31T00:00:00"/>
    <n v="141"/>
    <x v="0"/>
    <n v="0.25"/>
    <n v="603.72"/>
  </r>
  <r>
    <s v="V9MUSPG81U53RZTOXRV7"/>
    <x v="7"/>
    <x v="17"/>
    <n v="150"/>
    <d v="2019-05-22T00:00:00"/>
    <n v="1.5"/>
    <n v="75"/>
    <d v="2019-12-31T00:00:00"/>
    <n v="223"/>
    <x v="0"/>
    <n v="0.25"/>
    <n v="19.125"/>
  </r>
  <r>
    <s v="34VV7TXDE1NSXG3OVML2"/>
    <x v="3"/>
    <x v="5"/>
    <n v="1920"/>
    <d v="2019-01-18T00:00:00"/>
    <n v="96"/>
    <n v="441.59999999999997"/>
    <d v="2019-12-31T00:00:00"/>
    <n v="347"/>
    <x v="0"/>
    <n v="0.25"/>
    <n v="134.39999999999998"/>
  </r>
  <r>
    <s v="3O3ARCKEE0NN3S5RZKWJ"/>
    <x v="3"/>
    <x v="22"/>
    <n v="1536.0000000000002"/>
    <d v="2019-08-09T00:00:00"/>
    <n v="92.160000000000011"/>
    <n v="230.40000000000006"/>
    <d v="2019-12-31T00:00:00"/>
    <n v="144"/>
    <x v="0"/>
    <n v="0.25"/>
    <n v="80.640000000000015"/>
  </r>
  <r>
    <s v="MSIBTJQZ2495QZFSKFGC"/>
    <x v="6"/>
    <x v="22"/>
    <n v="1600"/>
    <d v="2019-05-22T00:00:00"/>
    <n v="160"/>
    <n v="400"/>
    <d v="2019-12-31T00:00:00"/>
    <n v="223"/>
    <x v="0"/>
    <n v="0.25"/>
    <n v="140"/>
  </r>
  <r>
    <s v="Z1Z4UOXXV2OIEGWKYYTU"/>
    <x v="5"/>
    <x v="17"/>
    <n v="2000"/>
    <d v="2019-01-13T00:00:00"/>
    <n v="140"/>
    <n v="380"/>
    <d v="2019-12-31T00:00:00"/>
    <n v="352"/>
    <x v="0"/>
    <n v="0.25"/>
    <n v="130"/>
  </r>
  <r>
    <s v="CVDHCSQZE4F6VMRI6ZVS"/>
    <x v="4"/>
    <x v="10"/>
    <n v="2280"/>
    <d v="2019-05-28T00:00:00"/>
    <n v="45.599999999999994"/>
    <n v="638.40000000000009"/>
    <d v="2019-12-31T00:00:00"/>
    <n v="217"/>
    <x v="0"/>
    <n v="0.25"/>
    <n v="171.00000000000003"/>
  </r>
  <r>
    <s v="72KMCIJ7MHNIJN5MNIV7"/>
    <x v="2"/>
    <x v="18"/>
    <n v="2160"/>
    <d v="2019-12-03T00:00:00"/>
    <n v="302.39999999999998"/>
    <n v="1015.1999999999999"/>
    <d v="2019-12-31T00:00:00"/>
    <n v="28"/>
    <x v="1"/>
    <n v="8.0000000000000002E-3"/>
    <n v="10.540799999999999"/>
  </r>
  <r>
    <s v="GY9CJU41RYX1C5TTVZA6"/>
    <x v="2"/>
    <x v="17"/>
    <n v="3100"/>
    <d v="2019-02-22T00:00:00"/>
    <n v="434"/>
    <n v="1426"/>
    <d v="2019-12-31T00:00:00"/>
    <n v="312"/>
    <x v="0"/>
    <n v="0.25"/>
    <n v="465"/>
  </r>
  <r>
    <s v="SMSNBYLWJGZK4Q3B9TOE"/>
    <x v="1"/>
    <x v="15"/>
    <n v="3224.0000000000005"/>
    <d v="2019-01-20T00:00:00"/>
    <n v="548.08000000000004"/>
    <n v="902.72"/>
    <d v="2019-12-31T00:00:00"/>
    <n v="345"/>
    <x v="0"/>
    <n v="0.25"/>
    <n v="362.70000000000005"/>
  </r>
  <r>
    <s v="UIQG7ICTSIL16OBGO7VJ"/>
    <x v="5"/>
    <x v="8"/>
    <n v="1944"/>
    <d v="2019-01-23T00:00:00"/>
    <n v="174.96000000000004"/>
    <n v="349.92000000000007"/>
    <d v="2019-12-31T00:00:00"/>
    <n v="342"/>
    <x v="0"/>
    <n v="0.25"/>
    <n v="131.22000000000003"/>
  </r>
  <r>
    <s v="8IXG8EPHL6LSLY3264G9"/>
    <x v="7"/>
    <x v="22"/>
    <n v="2850"/>
    <d v="2019-07-10T00:00:00"/>
    <n v="399"/>
    <n v="1225.5"/>
    <d v="2019-12-31T00:00:00"/>
    <n v="174"/>
    <x v="0"/>
    <n v="0.25"/>
    <n v="406.125"/>
  </r>
  <r>
    <s v="RYEJX1SULLSV0L0S0Y3M"/>
    <x v="3"/>
    <x v="13"/>
    <n v="3080"/>
    <d v="2019-06-06T00:00:00"/>
    <n v="246.4"/>
    <n v="523.6"/>
    <d v="2019-12-31T00:00:00"/>
    <n v="208"/>
    <x v="0"/>
    <n v="0.25"/>
    <n v="192.5"/>
  </r>
  <r>
    <s v="6BZ8KQ8EH3F91HJJWACX"/>
    <x v="9"/>
    <x v="2"/>
    <n v="1400"/>
    <d v="2019-02-18T00:00:00"/>
    <n v="84"/>
    <n v="364"/>
    <d v="2019-12-31T00:00:00"/>
    <n v="316"/>
    <x v="0"/>
    <n v="0.25"/>
    <n v="112"/>
  </r>
  <r>
    <s v="ZKSXLC2965CNRKMEADBK"/>
    <x v="8"/>
    <x v="20"/>
    <n v="2800"/>
    <d v="2019-11-28T00:00:00"/>
    <n v="224"/>
    <n v="476"/>
    <d v="2019-12-31T00:00:00"/>
    <n v="33"/>
    <x v="3"/>
    <n v="0.04"/>
    <n v="28"/>
  </r>
  <r>
    <s v="3IDLY4H83OQOP7R7BYE5"/>
    <x v="6"/>
    <x v="9"/>
    <n v="1100"/>
    <d v="2019-01-14T00:00:00"/>
    <n v="77"/>
    <n v="297"/>
    <d v="2019-12-31T00:00:00"/>
    <n v="351"/>
    <x v="0"/>
    <n v="0.25"/>
    <n v="93.5"/>
  </r>
  <r>
    <s v="AX3MAXX4MX1D6W2FBN7L"/>
    <x v="4"/>
    <x v="16"/>
    <n v="1584"/>
    <d v="2019-08-26T00:00:00"/>
    <n v="190.08000000000004"/>
    <n v="443.52"/>
    <d v="2019-12-31T00:00:00"/>
    <n v="127"/>
    <x v="0"/>
    <n v="0.25"/>
    <n v="158.4"/>
  </r>
  <r>
    <s v="3HLY2DV7YEXEASL9YO7J"/>
    <x v="1"/>
    <x v="10"/>
    <n v="80"/>
    <d v="2019-09-19T00:00:00"/>
    <n v="3.2"/>
    <n v="20"/>
    <d v="2019-12-31T00:00:00"/>
    <n v="103"/>
    <x v="2"/>
    <n v="0.2"/>
    <n v="4.6399999999999997"/>
  </r>
  <r>
    <s v="HRPBIAPRZB6J47FHO7J2"/>
    <x v="7"/>
    <x v="10"/>
    <n v="930"/>
    <d v="2019-12-30T00:00:00"/>
    <n v="74.400000000000006"/>
    <n v="344.09999999999997"/>
    <d v="2019-12-31T00:00:00"/>
    <n v="1"/>
    <x v="1"/>
    <n v="8.0000000000000002E-3"/>
    <n v="3.3479999999999999"/>
  </r>
  <r>
    <s v="NI3YW3G5DZ02WMQVMK26"/>
    <x v="4"/>
    <x v="1"/>
    <n v="240"/>
    <d v="2019-03-08T00:00:00"/>
    <n v="7.1999999999999993"/>
    <n v="120"/>
    <d v="2019-12-31T00:00:00"/>
    <n v="298"/>
    <x v="0"/>
    <n v="0.25"/>
    <n v="31.8"/>
  </r>
  <r>
    <s v="Y2RU6L5R9GNH7T8MCM78"/>
    <x v="2"/>
    <x v="5"/>
    <n v="180"/>
    <d v="2019-03-13T00:00:00"/>
    <n v="48.6"/>
    <n v="106.19999999999999"/>
    <d v="2019-12-31T00:00:00"/>
    <n v="293"/>
    <x v="0"/>
    <n v="0.25"/>
    <n v="38.699999999999996"/>
  </r>
  <r>
    <s v="MC5H7LPM2NHWGOFC4PIB"/>
    <x v="3"/>
    <x v="2"/>
    <n v="1200"/>
    <d v="2019-12-29T00:00:00"/>
    <n v="60"/>
    <n v="228"/>
    <d v="2019-12-31T00:00:00"/>
    <n v="2"/>
    <x v="1"/>
    <n v="8.0000000000000002E-3"/>
    <n v="2.3040000000000003"/>
  </r>
  <r>
    <s v="3ICLOSI99YUXUCQLCYZG"/>
    <x v="9"/>
    <x v="16"/>
    <n v="1320"/>
    <d v="2019-03-31T00:00:00"/>
    <n v="66"/>
    <n v="277.2"/>
    <d v="2019-12-31T00:00:00"/>
    <n v="275"/>
    <x v="0"/>
    <n v="0.25"/>
    <n v="85.8"/>
  </r>
  <r>
    <s v="7S6KR5S98WPW8ITSWJS7"/>
    <x v="2"/>
    <x v="13"/>
    <n v="150"/>
    <d v="2019-10-29T00:00:00"/>
    <n v="40.5"/>
    <n v="114"/>
    <d v="2019-12-31T00:00:00"/>
    <n v="63"/>
    <x v="4"/>
    <n v="0.15"/>
    <n v="23.175000000000001"/>
  </r>
  <r>
    <s v="SPMYMBPQRRIV7WQ60XNP"/>
    <x v="8"/>
    <x v="21"/>
    <n v="1800"/>
    <d v="2019-11-25T00:00:00"/>
    <n v="108"/>
    <n v="360"/>
    <d v="2019-12-31T00:00:00"/>
    <n v="36"/>
    <x v="3"/>
    <n v="0.04"/>
    <n v="18.72"/>
  </r>
  <r>
    <s v="1151LTWSGF78SF2KM5T3"/>
    <x v="6"/>
    <x v="20"/>
    <n v="1710"/>
    <d v="2019-10-05T00:00:00"/>
    <n v="17.100000000000001"/>
    <n v="461.70000000000005"/>
    <d v="2019-12-31T00:00:00"/>
    <n v="87"/>
    <x v="4"/>
    <n v="0.15"/>
    <n v="71.820000000000007"/>
  </r>
  <r>
    <s v="H4610M3MWM5ICQOGX1HS"/>
    <x v="0"/>
    <x v="15"/>
    <n v="570"/>
    <d v="2019-08-27T00:00:00"/>
    <n v="57"/>
    <n v="148.19999999999999"/>
    <d v="2019-12-31T00:00:00"/>
    <n v="126"/>
    <x v="0"/>
    <n v="0.25"/>
    <n v="51.3"/>
  </r>
  <r>
    <s v="BCBMEHOMDRTLGKWYZK7T"/>
    <x v="9"/>
    <x v="5"/>
    <n v="2160"/>
    <d v="2019-07-13T00:00:00"/>
    <n v="43.2"/>
    <n v="648"/>
    <d v="2019-12-31T00:00:00"/>
    <n v="171"/>
    <x v="0"/>
    <n v="0.25"/>
    <n v="172.8"/>
  </r>
  <r>
    <s v="JS1QFOE3P3BBL6SVFL4F"/>
    <x v="6"/>
    <x v="10"/>
    <n v="1368"/>
    <d v="2019-01-08T00:00:00"/>
    <n v="123.12"/>
    <n v="300.96000000000004"/>
    <d v="2019-12-31T00:00:00"/>
    <n v="357"/>
    <x v="0"/>
    <n v="0.25"/>
    <n v="106.02000000000001"/>
  </r>
  <r>
    <s v="JUCWW6RIXG9YRRJ9VYS9"/>
    <x v="0"/>
    <x v="10"/>
    <n v="1080"/>
    <d v="2019-01-11T00:00:00"/>
    <n v="10.8"/>
    <n v="162"/>
    <d v="2019-12-31T00:00:00"/>
    <n v="354"/>
    <x v="0"/>
    <n v="0.25"/>
    <n v="43.2"/>
  </r>
  <r>
    <s v="OOHAUD43KY3E60YPUJHN"/>
    <x v="1"/>
    <x v="22"/>
    <n v="1920"/>
    <d v="2019-08-07T00:00:00"/>
    <n v="38.4"/>
    <n v="672"/>
    <d v="2019-12-31T00:00:00"/>
    <n v="146"/>
    <x v="0"/>
    <n v="0.25"/>
    <n v="177.6"/>
  </r>
  <r>
    <s v="RN1CUE8LKNB5HV6UM1SM"/>
    <x v="7"/>
    <x v="1"/>
    <n v="1860"/>
    <d v="2019-02-01T00:00:00"/>
    <n v="279"/>
    <n v="762.6"/>
    <d v="2019-12-31T00:00:00"/>
    <n v="333"/>
    <x v="0"/>
    <n v="0.25"/>
    <n v="260.39999999999998"/>
  </r>
  <r>
    <s v="DI6KLRLK1FBMXW1GX0ZV"/>
    <x v="7"/>
    <x v="6"/>
    <n v="3990"/>
    <d v="2019-09-03T00:00:00"/>
    <n v="598.5"/>
    <n v="1635.9"/>
    <d v="2019-12-31T00:00:00"/>
    <n v="119"/>
    <x v="2"/>
    <n v="0.2"/>
    <n v="446.88000000000005"/>
  </r>
  <r>
    <s v="0BR9O5RV7IO05E4US9NN"/>
    <x v="8"/>
    <x v="7"/>
    <n v="1040"/>
    <d v="2019-05-01T00:00:00"/>
    <n v="41.6"/>
    <n v="228.79999999999998"/>
    <d v="2019-12-31T00:00:00"/>
    <n v="244"/>
    <x v="0"/>
    <n v="0.25"/>
    <n v="67.599999999999994"/>
  </r>
  <r>
    <s v="I70JJY5DO0TRXD7FBWLT"/>
    <x v="6"/>
    <x v="12"/>
    <n v="1440"/>
    <d v="2019-07-20T00:00:00"/>
    <n v="43.2"/>
    <n v="331.2"/>
    <d v="2019-12-31T00:00:00"/>
    <n v="164"/>
    <x v="0"/>
    <n v="0.25"/>
    <n v="93.6"/>
  </r>
  <r>
    <s v="TXMLRHWL5RB8GH3QP56M"/>
    <x v="6"/>
    <x v="8"/>
    <n v="750"/>
    <d v="2019-04-23T00:00:00"/>
    <n v="45"/>
    <n v="202.5"/>
    <d v="2019-12-31T00:00:00"/>
    <n v="252"/>
    <x v="0"/>
    <n v="0.25"/>
    <n v="61.875"/>
  </r>
  <r>
    <s v="JHU880XEHC1TBPADXRH8"/>
    <x v="4"/>
    <x v="17"/>
    <n v="3410"/>
    <d v="2019-10-25T00:00:00"/>
    <n v="511.5"/>
    <n v="1329.9"/>
    <d v="2019-12-31T00:00:00"/>
    <n v="67"/>
    <x v="4"/>
    <n v="0.15"/>
    <n v="276.20999999999998"/>
  </r>
  <r>
    <s v="I9HJHW3PLRF77AGRDJGY"/>
    <x v="1"/>
    <x v="4"/>
    <n v="960"/>
    <d v="2019-01-22T00:00:00"/>
    <n v="115.19999999999999"/>
    <n v="460.79999999999995"/>
    <d v="2019-12-31T00:00:00"/>
    <n v="343"/>
    <x v="0"/>
    <n v="0.25"/>
    <n v="144"/>
  </r>
  <r>
    <s v="OEAE4RTCSDPDP07DPQ4U"/>
    <x v="8"/>
    <x v="12"/>
    <n v="1152"/>
    <d v="2019-08-20T00:00:00"/>
    <n v="92.160000000000011"/>
    <n v="322.56"/>
    <d v="2019-12-31T00:00:00"/>
    <n v="133"/>
    <x v="0"/>
    <n v="0.25"/>
    <n v="103.68"/>
  </r>
  <r>
    <s v="VLMM3FUMK70ALUV74C5A"/>
    <x v="4"/>
    <x v="5"/>
    <n v="1650"/>
    <d v="2019-02-08T00:00:00"/>
    <n v="66"/>
    <n v="825"/>
    <d v="2019-12-31T00:00:00"/>
    <n v="326"/>
    <x v="0"/>
    <n v="0.25"/>
    <n v="222.75"/>
  </r>
  <r>
    <s v="SDQTI98ENSC4GSSOS0CY"/>
    <x v="5"/>
    <x v="21"/>
    <n v="2240"/>
    <d v="2019-09-17T00:00:00"/>
    <n v="22.400000000000002"/>
    <n v="537.6"/>
    <d v="2019-12-31T00:00:00"/>
    <n v="105"/>
    <x v="2"/>
    <n v="0.2"/>
    <n v="112"/>
  </r>
  <r>
    <s v="85O336C5KDZJD38VSL5L"/>
    <x v="6"/>
    <x v="11"/>
    <n v="2470"/>
    <d v="2019-02-18T00:00:00"/>
    <n v="24.700000000000003"/>
    <n v="543.40000000000009"/>
    <d v="2019-12-31T00:00:00"/>
    <n v="316"/>
    <x v="0"/>
    <n v="0.25"/>
    <n v="142.02500000000003"/>
  </r>
  <r>
    <s v="WFO5412JCCTBMK72QF3W"/>
    <x v="5"/>
    <x v="6"/>
    <n v="1330"/>
    <d v="2019-10-08T00:00:00"/>
    <n v="39.900000000000006"/>
    <n v="292.60000000000002"/>
    <d v="2019-12-31T00:00:00"/>
    <n v="84"/>
    <x v="4"/>
    <n v="0.15"/>
    <n v="49.875"/>
  </r>
  <r>
    <s v="3ECK3PJSZF6DIBQ0XY49"/>
    <x v="1"/>
    <x v="1"/>
    <n v="5040"/>
    <d v="2019-07-11T00:00:00"/>
    <n v="705.6"/>
    <n v="2217.6"/>
    <d v="2019-12-31T00:00:00"/>
    <n v="173"/>
    <x v="0"/>
    <n v="0.25"/>
    <n v="730.8"/>
  </r>
  <r>
    <s v="7168QI1T261PYT0BK1CI"/>
    <x v="2"/>
    <x v="12"/>
    <n v="1050"/>
    <d v="2019-01-18T00:00:00"/>
    <n v="115.5"/>
    <n v="882"/>
    <d v="2019-12-31T00:00:00"/>
    <n v="347"/>
    <x v="0"/>
    <n v="0.25"/>
    <n v="249.375"/>
  </r>
  <r>
    <s v="DWMY39G2SGZNOVD6CC7I"/>
    <x v="2"/>
    <x v="2"/>
    <n v="2520"/>
    <d v="2019-08-14T00:00:00"/>
    <n v="378"/>
    <n v="705.6"/>
    <d v="2019-12-31T00:00:00"/>
    <n v="139"/>
    <x v="0"/>
    <n v="0.25"/>
    <n v="270.89999999999998"/>
  </r>
  <r>
    <s v="W94NKIQOCXSQUU4J9N9K"/>
    <x v="5"/>
    <x v="2"/>
    <n v="3472.0000000000005"/>
    <d v="2019-12-31T00:00:00"/>
    <n v="138.88000000000002"/>
    <n v="937.44000000000017"/>
    <d v="2019-12-31T00:00:00"/>
    <n v="0"/>
    <x v="1"/>
    <n v="8.0000000000000002E-3"/>
    <n v="8.6105600000000013"/>
  </r>
  <r>
    <s v="AP229XN58O5ZRGNIAJRQ"/>
    <x v="7"/>
    <x v="16"/>
    <n v="5880"/>
    <d v="2019-08-19T00:00:00"/>
    <n v="1176"/>
    <n v="1940.3999999999999"/>
    <d v="2019-12-31T00:00:00"/>
    <n v="134"/>
    <x v="0"/>
    <n v="0.25"/>
    <n v="779.09999999999991"/>
  </r>
  <r>
    <s v="FJ6WU18M3PXY8MJ1LAK3"/>
    <x v="4"/>
    <x v="15"/>
    <n v="2170"/>
    <d v="2019-08-14T00:00:00"/>
    <n v="412.29999999999995"/>
    <n v="1085"/>
    <d v="2019-12-31T00:00:00"/>
    <n v="139"/>
    <x v="0"/>
    <n v="0.25"/>
    <n v="374.32499999999999"/>
  </r>
  <r>
    <s v="48NQ2DH1Y4IUDU6W5FVE"/>
    <x v="5"/>
    <x v="1"/>
    <n v="3120"/>
    <d v="2019-06-21T00:00:00"/>
    <n v="312"/>
    <n v="561.59999999999991"/>
    <d v="2019-12-31T00:00:00"/>
    <n v="193"/>
    <x v="0"/>
    <n v="0.25"/>
    <n v="218.39999999999998"/>
  </r>
  <r>
    <s v="5Z71JU3GO86NVBAJ5SOR"/>
    <x v="4"/>
    <x v="10"/>
    <n v="880"/>
    <d v="2019-10-09T00:00:00"/>
    <n v="79.2"/>
    <n v="220"/>
    <d v="2019-12-31T00:00:00"/>
    <n v="83"/>
    <x v="4"/>
    <n v="0.15"/>
    <n v="44.879999999999995"/>
  </r>
  <r>
    <s v="4KF3USD5FUPOYZ9GPIJD"/>
    <x v="6"/>
    <x v="12"/>
    <n v="3150"/>
    <d v="2019-06-13T00:00:00"/>
    <n v="63"/>
    <n v="756"/>
    <d v="2019-12-31T00:00:00"/>
    <n v="201"/>
    <x v="0"/>
    <n v="0.25"/>
    <n v="204.75"/>
  </r>
  <r>
    <s v="AVB7HIVD0N7NZ0ERXP1Q"/>
    <x v="8"/>
    <x v="6"/>
    <n v="2640"/>
    <d v="2019-05-07T00:00:00"/>
    <n v="52.800000000000004"/>
    <n v="554.4"/>
    <d v="2019-12-31T00:00:00"/>
    <n v="238"/>
    <x v="0"/>
    <n v="0.25"/>
    <n v="151.79999999999998"/>
  </r>
  <r>
    <s v="8DHYWB12G95EZUP3WC9H"/>
    <x v="8"/>
    <x v="5"/>
    <n v="2000"/>
    <d v="2019-04-03T00:00:00"/>
    <n v="160"/>
    <n v="540"/>
    <d v="2019-12-31T00:00:00"/>
    <n v="272"/>
    <x v="0"/>
    <n v="0.25"/>
    <n v="175"/>
  </r>
  <r>
    <s v="F6H1ZYUPRTHM91HU8L7U"/>
    <x v="3"/>
    <x v="13"/>
    <n v="2760"/>
    <d v="2019-04-14T00:00:00"/>
    <n v="220.79999999999998"/>
    <n v="772.8"/>
    <d v="2019-12-31T00:00:00"/>
    <n v="261"/>
    <x v="0"/>
    <n v="0.25"/>
    <n v="248.39999999999998"/>
  </r>
  <r>
    <s v="KD1906PN1CS8JT6ZXWC6"/>
    <x v="8"/>
    <x v="0"/>
    <n v="540"/>
    <d v="2019-07-30T00:00:00"/>
    <n v="37.799999999999997"/>
    <n v="91.8"/>
    <d v="2019-12-31T00:00:00"/>
    <n v="154"/>
    <x v="0"/>
    <n v="0.25"/>
    <n v="32.4"/>
  </r>
  <r>
    <s v="OGORPS79OR2NHUSFRZS5"/>
    <x v="5"/>
    <x v="21"/>
    <n v="1600"/>
    <d v="2019-03-31T00:00:00"/>
    <n v="64"/>
    <n v="336"/>
    <d v="2019-12-31T00:00:00"/>
    <n v="275"/>
    <x v="0"/>
    <n v="0.25"/>
    <n v="100"/>
  </r>
  <r>
    <s v="PGPDP7AVAOUNWVXDHADH"/>
    <x v="6"/>
    <x v="19"/>
    <n v="1800"/>
    <d v="2019-06-22T00:00:00"/>
    <n v="126"/>
    <n v="342"/>
    <d v="2019-12-31T00:00:00"/>
    <n v="192"/>
    <x v="0"/>
    <n v="0.25"/>
    <n v="117"/>
  </r>
  <r>
    <s v="DKPL2YEJ5XK1CZ0ZE0LW"/>
    <x v="3"/>
    <x v="4"/>
    <n v="4030"/>
    <d v="2019-12-16T00:00:00"/>
    <n v="120.9"/>
    <n v="644.80000000000007"/>
    <d v="2019-12-31T00:00:00"/>
    <n v="15"/>
    <x v="1"/>
    <n v="8.0000000000000002E-3"/>
    <n v="6.1256000000000004"/>
  </r>
  <r>
    <s v="D270KZV1APENNCVZSN9W"/>
    <x v="7"/>
    <x v="2"/>
    <n v="3360"/>
    <d v="2019-11-09T00:00:00"/>
    <n v="134.4"/>
    <n v="1041.5999999999999"/>
    <d v="2019-12-31T00:00:00"/>
    <n v="52"/>
    <x v="3"/>
    <n v="0.04"/>
    <n v="47.04"/>
  </r>
  <r>
    <s v="5R9MKWXE3ASL00IHLHZI"/>
    <x v="1"/>
    <x v="8"/>
    <n v="2420"/>
    <d v="2019-06-01T00:00:00"/>
    <n v="459.79999999999995"/>
    <n v="847"/>
    <d v="2019-12-31T00:00:00"/>
    <n v="213"/>
    <x v="0"/>
    <n v="0.25"/>
    <n v="326.7"/>
  </r>
  <r>
    <s v="V85DOM4ZLCBZ28BYDZ2Y"/>
    <x v="6"/>
    <x v="1"/>
    <n v="2660"/>
    <d v="2019-05-30T00:00:00"/>
    <n v="26.6"/>
    <n v="798"/>
    <d v="2019-12-31T00:00:00"/>
    <n v="215"/>
    <x v="0"/>
    <n v="0.25"/>
    <n v="206.15"/>
  </r>
  <r>
    <s v="6EL1NCDH75AET9I38W9S"/>
    <x v="4"/>
    <x v="11"/>
    <n v="2520"/>
    <d v="2019-01-21T00:00:00"/>
    <n v="226.8"/>
    <n v="655.19999999999993"/>
    <d v="2019-12-31T00:00:00"/>
    <n v="344"/>
    <x v="0"/>
    <n v="0.25"/>
    <n v="220.5"/>
  </r>
  <r>
    <s v="HXGMYR6J7HWJUOTKB19Q"/>
    <x v="7"/>
    <x v="20"/>
    <n v="5280"/>
    <d v="2019-10-08T00:00:00"/>
    <n v="897.6"/>
    <n v="2270.4"/>
    <d v="2019-12-31T00:00:00"/>
    <n v="84"/>
    <x v="4"/>
    <n v="0.15"/>
    <n v="475.2"/>
  </r>
  <r>
    <s v="E71L8YTU53T58OH5FPK7"/>
    <x v="9"/>
    <x v="5"/>
    <n v="2250"/>
    <d v="2019-05-23T00:00:00"/>
    <n v="135"/>
    <n v="495"/>
    <d v="2019-12-31T00:00:00"/>
    <n v="222"/>
    <x v="0"/>
    <n v="0.25"/>
    <n v="157.5"/>
  </r>
  <r>
    <s v="ZNDUZKOJWVZ2W3PF1QTD"/>
    <x v="0"/>
    <x v="2"/>
    <n v="320"/>
    <d v="2019-07-02T00:00:00"/>
    <n v="28.799999999999997"/>
    <n v="48"/>
    <d v="2019-12-31T00:00:00"/>
    <n v="182"/>
    <x v="0"/>
    <n v="0.25"/>
    <n v="19.2"/>
  </r>
  <r>
    <s v="2E3EM0CFVBPJKFKNQ8E4"/>
    <x v="4"/>
    <x v="13"/>
    <n v="6440"/>
    <d v="2019-01-30T00:00:00"/>
    <n v="772.8"/>
    <n v="2704.8"/>
    <d v="2019-12-31T00:00:00"/>
    <n v="335"/>
    <x v="0"/>
    <n v="0.25"/>
    <n v="869.40000000000009"/>
  </r>
  <r>
    <s v="88T3BLRPEYRU8X8AGCKC"/>
    <x v="8"/>
    <x v="11"/>
    <n v="280"/>
    <d v="2019-01-31T00:00:00"/>
    <n v="22.400000000000002"/>
    <n v="50.4"/>
    <d v="2019-12-31T00:00:00"/>
    <n v="334"/>
    <x v="0"/>
    <n v="0.25"/>
    <n v="18.2"/>
  </r>
  <r>
    <s v="1JAIBN5RAHF8EU5AABEL"/>
    <x v="7"/>
    <x v="2"/>
    <n v="1287.0000000000002"/>
    <d v="2019-07-03T00:00:00"/>
    <n v="38.61"/>
    <n v="347.49"/>
    <d v="2019-12-31T00:00:00"/>
    <n v="181"/>
    <x v="0"/>
    <n v="0.25"/>
    <n v="96.525000000000006"/>
  </r>
  <r>
    <s v="HCYPCIBDAWTR66PIK0YM"/>
    <x v="8"/>
    <x v="16"/>
    <n v="1200"/>
    <d v="2019-07-01T00:00:00"/>
    <n v="108"/>
    <n v="204"/>
    <d v="2019-12-31T00:00:00"/>
    <n v="183"/>
    <x v="0"/>
    <n v="0.25"/>
    <n v="78"/>
  </r>
  <r>
    <s v="4HCLU230516RFJ6CTZ5T"/>
    <x v="5"/>
    <x v="18"/>
    <n v="5301"/>
    <d v="2019-10-22T00:00:00"/>
    <n v="159.03000000000003"/>
    <n v="1272.2400000000002"/>
    <d v="2019-12-31T00:00:00"/>
    <n v="70"/>
    <x v="4"/>
    <n v="0.15"/>
    <n v="214.69050000000001"/>
  </r>
  <r>
    <s v="0KLH8NGRQAGYRCVM4IF8"/>
    <x v="5"/>
    <x v="13"/>
    <n v="4030"/>
    <d v="2019-01-10T00:00:00"/>
    <n v="40.300000000000004"/>
    <n v="967.2"/>
    <d v="2019-12-31T00:00:00"/>
    <n v="355"/>
    <x v="0"/>
    <n v="0.25"/>
    <n v="251.875"/>
  </r>
  <r>
    <s v="4UN0QNI6R0SSJ4WQ4MFM"/>
    <x v="6"/>
    <x v="10"/>
    <n v="1320"/>
    <d v="2019-08-30T00:00:00"/>
    <n v="13.200000000000001"/>
    <n v="303.60000000000002"/>
    <d v="2019-12-31T00:00:00"/>
    <n v="123"/>
    <x v="0"/>
    <n v="0.25"/>
    <n v="79.2"/>
  </r>
  <r>
    <s v="FQQSO7BQOHQL1VQYGH0Y"/>
    <x v="9"/>
    <x v="1"/>
    <n v="3640"/>
    <d v="2019-10-11T00:00:00"/>
    <n v="72.8"/>
    <n v="982.8"/>
    <d v="2019-12-31T00:00:00"/>
    <n v="81"/>
    <x v="4"/>
    <n v="0.15"/>
    <n v="158.33999999999997"/>
  </r>
  <r>
    <s v="Y9N678YV0V0M3P4X72F7"/>
    <x v="7"/>
    <x v="16"/>
    <n v="2160"/>
    <d v="2019-05-11T00:00:00"/>
    <n v="216"/>
    <n v="648"/>
    <d v="2019-12-31T00:00:00"/>
    <n v="234"/>
    <x v="0"/>
    <n v="0.25"/>
    <n v="216"/>
  </r>
  <r>
    <s v="2J27H86SN4FONGG2MGYC"/>
    <x v="9"/>
    <x v="13"/>
    <n v="3080"/>
    <d v="2019-03-15T00:00:00"/>
    <n v="154"/>
    <n v="554.4"/>
    <d v="2019-12-31T00:00:00"/>
    <n v="291"/>
    <x v="0"/>
    <n v="0.25"/>
    <n v="177.1"/>
  </r>
  <r>
    <s v="OLQYY5M18EKQ5WQLYPZR"/>
    <x v="4"/>
    <x v="4"/>
    <n v="160"/>
    <d v="2019-05-17T00:00:00"/>
    <n v="28.799999999999997"/>
    <n v="78.400000000000006"/>
    <d v="2019-12-31T00:00:00"/>
    <n v="228"/>
    <x v="0"/>
    <n v="0.25"/>
    <n v="26.8"/>
  </r>
  <r>
    <s v="CQKYF9NULLHUKDYB8J3K"/>
    <x v="3"/>
    <x v="21"/>
    <n v="2100"/>
    <d v="2019-02-19T00:00:00"/>
    <n v="147"/>
    <n v="315"/>
    <d v="2019-12-31T00:00:00"/>
    <n v="315"/>
    <x v="0"/>
    <n v="0.25"/>
    <n v="115.5"/>
  </r>
  <r>
    <s v="FQUXHKQGNRYKRCU50IWY"/>
    <x v="0"/>
    <x v="13"/>
    <n v="2160"/>
    <d v="2019-01-20T00:00:00"/>
    <n v="86.4"/>
    <n v="367.2"/>
    <d v="2019-12-31T00:00:00"/>
    <n v="345"/>
    <x v="0"/>
    <n v="0.25"/>
    <n v="113.4"/>
  </r>
  <r>
    <s v="NT2VLIR9P6W7CX0Q0YOW"/>
    <x v="3"/>
    <x v="12"/>
    <n v="2640"/>
    <d v="2019-05-26T00:00:00"/>
    <n v="26.400000000000002"/>
    <n v="554.4"/>
    <d v="2019-12-31T00:00:00"/>
    <n v="219"/>
    <x v="0"/>
    <n v="0.25"/>
    <n v="145.19999999999999"/>
  </r>
  <r>
    <s v="XUJ9S136807LKRXR1W2Z"/>
    <x v="1"/>
    <x v="19"/>
    <n v="4800"/>
    <d v="2019-09-02T00:00:00"/>
    <n v="432"/>
    <n v="1392"/>
    <d v="2019-12-31T00:00:00"/>
    <n v="120"/>
    <x v="2"/>
    <n v="0.2"/>
    <n v="364.8"/>
  </r>
  <r>
    <s v="YL2DFETFZK72SPYJLSGN"/>
    <x v="6"/>
    <x v="3"/>
    <n v="1520"/>
    <d v="2019-11-14T00:00:00"/>
    <n v="45.599999999999994"/>
    <n v="228"/>
    <d v="2019-12-31T00:00:00"/>
    <n v="47"/>
    <x v="3"/>
    <n v="0.04"/>
    <n v="10.944000000000001"/>
  </r>
  <r>
    <s v="H5PMR53YZ1MX6Z9GWDN9"/>
    <x v="9"/>
    <x v="6"/>
    <n v="3740"/>
    <d v="2019-05-28T00:00:00"/>
    <n v="336.59999999999997"/>
    <n v="1084.5999999999999"/>
    <d v="2019-12-31T00:00:00"/>
    <n v="217"/>
    <x v="0"/>
    <n v="0.25"/>
    <n v="355.29999999999995"/>
  </r>
  <r>
    <s v="9FZIS2Y8F4LB3HFDRO8Q"/>
    <x v="3"/>
    <x v="5"/>
    <n v="1980"/>
    <d v="2019-01-30T00:00:00"/>
    <n v="59.400000000000006"/>
    <n v="594"/>
    <d v="2019-12-31T00:00:00"/>
    <n v="335"/>
    <x v="0"/>
    <n v="0.25"/>
    <n v="163.35"/>
  </r>
  <r>
    <s v="0IL5LQP2PFTEB8PP3Z34"/>
    <x v="2"/>
    <x v="12"/>
    <n v="310"/>
    <d v="2019-05-07T00:00:00"/>
    <n v="27.9"/>
    <n v="195.3"/>
    <d v="2019-12-31T00:00:00"/>
    <n v="238"/>
    <x v="0"/>
    <n v="0.25"/>
    <n v="55.800000000000004"/>
  </r>
  <r>
    <s v="JX1M2IU35OEJA9WED6B9"/>
    <x v="6"/>
    <x v="22"/>
    <n v="684"/>
    <d v="2019-10-18T00:00:00"/>
    <n v="47.88"/>
    <n v="157.32000000000002"/>
    <d v="2019-12-31T00:00:00"/>
    <n v="74"/>
    <x v="4"/>
    <n v="0.15"/>
    <n v="30.78"/>
  </r>
  <r>
    <s v="QPSXS9PNNP5LQGLKJI8V"/>
    <x v="4"/>
    <x v="2"/>
    <n v="2160"/>
    <d v="2019-03-24T00:00:00"/>
    <n v="432"/>
    <n v="583.20000000000005"/>
    <d v="2019-12-31T00:00:00"/>
    <n v="282"/>
    <x v="0"/>
    <n v="0.25"/>
    <n v="253.8"/>
  </r>
  <r>
    <s v="JQEU0ZSBPSRVKT89OA94"/>
    <x v="8"/>
    <x v="21"/>
    <n v="3300"/>
    <d v="2019-04-13T00:00:00"/>
    <n v="165"/>
    <n v="792"/>
    <d v="2019-12-31T00:00:00"/>
    <n v="262"/>
    <x v="0"/>
    <n v="0.25"/>
    <n v="239.25"/>
  </r>
  <r>
    <s v="HZ9XJSBTUN3E66YD2RAW"/>
    <x v="2"/>
    <x v="16"/>
    <n v="1920"/>
    <d v="2019-01-30T00:00:00"/>
    <n v="384"/>
    <n v="1401.6"/>
    <d v="2019-12-31T00:00:00"/>
    <n v="335"/>
    <x v="0"/>
    <n v="0.25"/>
    <n v="446.4"/>
  </r>
  <r>
    <s v="XWDP6MCBU7ZQI1Q5WH6H"/>
    <x v="2"/>
    <x v="13"/>
    <n v="3120"/>
    <d v="2019-02-08T00:00:00"/>
    <n v="31.200000000000003"/>
    <n v="1965.6"/>
    <d v="2019-12-31T00:00:00"/>
    <n v="326"/>
    <x v="0"/>
    <n v="0.25"/>
    <n v="499.2"/>
  </r>
  <r>
    <s v="V4NHDN9VMJY75K3V7D5Y"/>
    <x v="1"/>
    <x v="9"/>
    <n v="990"/>
    <d v="2019-11-10T00:00:00"/>
    <n v="19.8"/>
    <n v="425.7"/>
    <d v="2019-12-31T00:00:00"/>
    <n v="51"/>
    <x v="3"/>
    <n v="0.04"/>
    <n v="17.82"/>
  </r>
  <r>
    <s v="ZF4NO4885A3FT2RP8SZ3"/>
    <x v="5"/>
    <x v="13"/>
    <n v="2112"/>
    <d v="2019-04-02T00:00:00"/>
    <n v="147.84"/>
    <n v="316.8"/>
    <d v="2019-12-31T00:00:00"/>
    <n v="273"/>
    <x v="0"/>
    <n v="0.25"/>
    <n v="116.16"/>
  </r>
  <r>
    <s v="8O0JDHN9O30IZVPJTPI0"/>
    <x v="7"/>
    <x v="12"/>
    <n v="1440"/>
    <d v="2019-08-03T00:00:00"/>
    <n v="144"/>
    <n v="388.8"/>
    <d v="2019-12-31T00:00:00"/>
    <n v="150"/>
    <x v="0"/>
    <n v="0.25"/>
    <n v="133.19999999999999"/>
  </r>
  <r>
    <s v="G9VRBIB6ZL6V3RR44BNL"/>
    <x v="3"/>
    <x v="15"/>
    <n v="1120"/>
    <d v="2019-01-08T00:00:00"/>
    <n v="44.800000000000004"/>
    <n v="280"/>
    <d v="2019-12-31T00:00:00"/>
    <n v="357"/>
    <x v="0"/>
    <n v="0.25"/>
    <n v="81.2"/>
  </r>
  <r>
    <s v="H63XU626E3H2SRE5R1ZB"/>
    <x v="7"/>
    <x v="4"/>
    <n v="2850"/>
    <d v="2019-05-20T00:00:00"/>
    <n v="399"/>
    <n v="1311"/>
    <d v="2019-12-31T00:00:00"/>
    <n v="225"/>
    <x v="0"/>
    <n v="0.25"/>
    <n v="427.5"/>
  </r>
  <r>
    <s v="PITNV3XFPEVFOZ2RUHB9"/>
    <x v="0"/>
    <x v="11"/>
    <n v="5600"/>
    <d v="2019-08-07T00:00:00"/>
    <n v="448"/>
    <n v="1120"/>
    <d v="2019-12-31T00:00:00"/>
    <n v="146"/>
    <x v="0"/>
    <n v="0.25"/>
    <n v="392"/>
  </r>
  <r>
    <s v="KIPSBZDYC9N9URO99Y25"/>
    <x v="6"/>
    <x v="14"/>
    <n v="550"/>
    <d v="2019-08-15T00:00:00"/>
    <n v="44"/>
    <n v="115.5"/>
    <d v="2019-12-31T00:00:00"/>
    <n v="138"/>
    <x v="0"/>
    <n v="0.25"/>
    <n v="39.875"/>
  </r>
  <r>
    <s v="OOLM3SBDWJN23404UK4K"/>
    <x v="9"/>
    <x v="13"/>
    <n v="720"/>
    <d v="2019-05-12T00:00:00"/>
    <n v="64.800000000000011"/>
    <n v="129.60000000000002"/>
    <d v="2019-12-31T00:00:00"/>
    <n v="233"/>
    <x v="0"/>
    <n v="0.25"/>
    <n v="48.600000000000009"/>
  </r>
  <r>
    <s v="D475U7EILI949WT36771"/>
    <x v="7"/>
    <x v="6"/>
    <n v="960"/>
    <d v="2019-01-01T00:00:00"/>
    <n v="86.4"/>
    <n v="326.39999999999998"/>
    <d v="2019-12-31T00:00:00"/>
    <n v="364"/>
    <x v="0"/>
    <n v="0.25"/>
    <n v="103.19999999999999"/>
  </r>
  <r>
    <s v="FP07RMO5FDYKABKDH9KX"/>
    <x v="1"/>
    <x v="15"/>
    <n v="930"/>
    <d v="2019-11-02T00:00:00"/>
    <n v="9.3000000000000007"/>
    <n v="241.8"/>
    <d v="2019-12-31T00:00:00"/>
    <n v="59"/>
    <x v="3"/>
    <n v="0.04"/>
    <n v="10.044"/>
  </r>
  <r>
    <s v="B1EYU860OCWIUXE7Y2KP"/>
    <x v="2"/>
    <x v="13"/>
    <n v="3600"/>
    <d v="2019-06-30T00:00:00"/>
    <n v="504"/>
    <n v="2952"/>
    <d v="2019-12-31T00:00:00"/>
    <n v="184"/>
    <x v="0"/>
    <n v="0.25"/>
    <n v="864"/>
  </r>
  <r>
    <s v="65BJZL9QOYM4Q3OL8WEH"/>
    <x v="0"/>
    <x v="9"/>
    <n v="1260"/>
    <d v="2019-12-26T00:00:00"/>
    <n v="50.4"/>
    <n v="302.39999999999998"/>
    <d v="2019-12-31T00:00:00"/>
    <n v="5"/>
    <x v="1"/>
    <n v="8.0000000000000002E-3"/>
    <n v="2.8223999999999996"/>
  </r>
  <r>
    <s v="Q011FD55I6Z7I5V3FVNX"/>
    <x v="6"/>
    <x v="5"/>
    <n v="960"/>
    <d v="2019-01-08T00:00:00"/>
    <n v="76.8"/>
    <n v="288"/>
    <d v="2019-12-31T00:00:00"/>
    <n v="357"/>
    <x v="0"/>
    <n v="0.25"/>
    <n v="91.2"/>
  </r>
  <r>
    <s v="ZE9E4UQMP6688F49HJ83"/>
    <x v="9"/>
    <x v="3"/>
    <n v="480"/>
    <d v="2019-08-18T00:00:00"/>
    <n v="4.8"/>
    <n v="96"/>
    <d v="2019-12-31T00:00:00"/>
    <n v="135"/>
    <x v="0"/>
    <n v="0.25"/>
    <n v="25.2"/>
  </r>
  <r>
    <s v="6SMW7YTIT1RJUQMSMAIF"/>
    <x v="3"/>
    <x v="5"/>
    <n v="2052"/>
    <d v="2019-11-21T00:00:00"/>
    <n v="205.2"/>
    <n v="348.84000000000003"/>
    <d v="2019-12-31T00:00:00"/>
    <n v="40"/>
    <x v="3"/>
    <n v="0.04"/>
    <n v="22.1616"/>
  </r>
  <r>
    <s v="T0TYAQRTXBFTPTLMIXWX"/>
    <x v="1"/>
    <x v="2"/>
    <n v="7130"/>
    <d v="2019-11-02T00:00:00"/>
    <n v="285.2"/>
    <n v="3565"/>
    <d v="2019-12-31T00:00:00"/>
    <n v="59"/>
    <x v="3"/>
    <n v="0.04"/>
    <n v="154.00800000000001"/>
  </r>
  <r>
    <s v="W4EPDOHGU9PO0DSTXX72"/>
    <x v="7"/>
    <x v="9"/>
    <n v="2800"/>
    <d v="2019-08-01T00:00:00"/>
    <n v="224"/>
    <n v="1232"/>
    <d v="2019-12-31T00:00:00"/>
    <n v="152"/>
    <x v="0"/>
    <n v="0.25"/>
    <n v="364"/>
  </r>
  <r>
    <s v="WPCP4X054DMHGXVE9W19"/>
    <x v="4"/>
    <x v="4"/>
    <n v="1080"/>
    <d v="2019-05-25T00:00:00"/>
    <n v="183.6"/>
    <n v="399.6"/>
    <d v="2019-12-31T00:00:00"/>
    <n v="220"/>
    <x v="0"/>
    <n v="0.25"/>
    <n v="145.80000000000001"/>
  </r>
  <r>
    <s v="22P5OGTTK0OVEZE2Z9RH"/>
    <x v="7"/>
    <x v="4"/>
    <n v="630"/>
    <d v="2019-12-02T00:00:00"/>
    <n v="100.8"/>
    <n v="170.10000000000002"/>
    <d v="2019-12-31T00:00:00"/>
    <n v="29"/>
    <x v="1"/>
    <n v="8.0000000000000002E-3"/>
    <n v="2.1672000000000002"/>
  </r>
  <r>
    <s v="QW26KGWEO06SBTNMKFG7"/>
    <x v="3"/>
    <x v="12"/>
    <n v="1200"/>
    <d v="2019-11-27T00:00:00"/>
    <n v="24"/>
    <n v="228"/>
    <d v="2019-12-31T00:00:00"/>
    <n v="34"/>
    <x v="3"/>
    <n v="0.04"/>
    <n v="10.08"/>
  </r>
  <r>
    <s v="KDYM1XGCANAR1C5NY40W"/>
    <x v="9"/>
    <x v="11"/>
    <n v="864"/>
    <d v="2019-03-13T00:00:00"/>
    <n v="43.2"/>
    <n v="224.64000000000001"/>
    <d v="2019-12-31T00:00:00"/>
    <n v="293"/>
    <x v="0"/>
    <n v="0.25"/>
    <n v="66.960000000000008"/>
  </r>
  <r>
    <s v="WZH225RFETA9Z6J3JIIG"/>
    <x v="1"/>
    <x v="12"/>
    <n v="1330"/>
    <d v="2019-05-18T00:00:00"/>
    <n v="53.2"/>
    <n v="598.5"/>
    <d v="2019-12-31T00:00:00"/>
    <n v="227"/>
    <x v="0"/>
    <n v="0.25"/>
    <n v="162.92500000000001"/>
  </r>
  <r>
    <s v="DDW1AHHZMBGAWODHKZRP"/>
    <x v="7"/>
    <x v="18"/>
    <n v="4800"/>
    <d v="2019-02-03T00:00:00"/>
    <n v="864"/>
    <n v="1584"/>
    <d v="2019-12-31T00:00:00"/>
    <n v="331"/>
    <x v="0"/>
    <n v="0.25"/>
    <n v="612"/>
  </r>
  <r>
    <s v="VUZI15MJELHGDIML1SO9"/>
    <x v="7"/>
    <x v="15"/>
    <n v="4650"/>
    <d v="2019-12-30T00:00:00"/>
    <n v="465"/>
    <n v="2092.5"/>
    <d v="2019-12-31T00:00:00"/>
    <n v="1"/>
    <x v="1"/>
    <n v="8.0000000000000002E-3"/>
    <n v="20.46"/>
  </r>
  <r>
    <s v="SHTZ2I5MZJRQ4IJWI8BV"/>
    <x v="5"/>
    <x v="1"/>
    <n v="1360"/>
    <d v="2019-03-26T00:00:00"/>
    <n v="40.799999999999997"/>
    <n v="231.20000000000002"/>
    <d v="2019-12-31T00:00:00"/>
    <n v="280"/>
    <x v="0"/>
    <n v="0.25"/>
    <n v="68"/>
  </r>
  <r>
    <s v="8PYTJ5RVJ63GG3C6IYNH"/>
    <x v="8"/>
    <x v="22"/>
    <n v="1540"/>
    <d v="2019-06-14T00:00:00"/>
    <n v="154"/>
    <n v="415.79999999999995"/>
    <d v="2019-12-31T00:00:00"/>
    <n v="200"/>
    <x v="0"/>
    <n v="0.25"/>
    <n v="142.44999999999999"/>
  </r>
  <r>
    <s v="F1QQ903PIJCE1KSU5JCE"/>
    <x v="7"/>
    <x v="5"/>
    <n v="3300"/>
    <d v="2019-10-02T00:00:00"/>
    <n v="330"/>
    <n v="1353"/>
    <d v="2019-12-31T00:00:00"/>
    <n v="90"/>
    <x v="4"/>
    <n v="0.15"/>
    <n v="252.45"/>
  </r>
  <r>
    <s v="FCO9NE6QZ9NEITN8395N"/>
    <x v="4"/>
    <x v="8"/>
    <n v="2470"/>
    <d v="2019-10-23T00:00:00"/>
    <n v="469.3"/>
    <n v="839.80000000000007"/>
    <d v="2019-12-31T00:00:00"/>
    <n v="69"/>
    <x v="4"/>
    <n v="0.15"/>
    <n v="196.36500000000001"/>
  </r>
  <r>
    <s v="1NQ2FJKBDEB26ZP1GLLW"/>
    <x v="7"/>
    <x v="4"/>
    <n v="2277"/>
    <d v="2019-08-24T00:00:00"/>
    <n v="387.09000000000003"/>
    <n v="933.57000000000016"/>
    <d v="2019-12-31T00:00:00"/>
    <n v="129"/>
    <x v="0"/>
    <n v="0.25"/>
    <n v="330.16500000000008"/>
  </r>
  <r>
    <s v="I9O0IR4M296QLDPX78VM"/>
    <x v="0"/>
    <x v="1"/>
    <n v="3720"/>
    <d v="2019-04-21T00:00:00"/>
    <n v="223.2"/>
    <n v="892.8"/>
    <d v="2019-12-31T00:00:00"/>
    <n v="254"/>
    <x v="0"/>
    <n v="0.25"/>
    <n v="279"/>
  </r>
  <r>
    <s v="MUCBBTY7MOKR6JD22WSF"/>
    <x v="5"/>
    <x v="12"/>
    <n v="4536"/>
    <d v="2019-08-14T00:00:00"/>
    <n v="136.08000000000001"/>
    <n v="907.2"/>
    <d v="2019-12-31T00:00:00"/>
    <n v="139"/>
    <x v="0"/>
    <n v="0.25"/>
    <n v="260.82"/>
  </r>
  <r>
    <s v="B45CLMZ48CPAKVECO7X5"/>
    <x v="4"/>
    <x v="10"/>
    <n v="310"/>
    <d v="2019-08-07T00:00:00"/>
    <n v="58.9"/>
    <n v="145.69999999999999"/>
    <d v="2019-12-31T00:00:00"/>
    <n v="146"/>
    <x v="0"/>
    <n v="0.25"/>
    <n v="51.15"/>
  </r>
  <r>
    <s v="FLLYEUCV5B36PAP6YQ7Z"/>
    <x v="2"/>
    <x v="17"/>
    <n v="1100"/>
    <d v="2019-08-16T00:00:00"/>
    <n v="44"/>
    <n v="341"/>
    <d v="2019-12-31T00:00:00"/>
    <n v="137"/>
    <x v="0"/>
    <n v="0.25"/>
    <n v="96.25"/>
  </r>
  <r>
    <s v="EBVHMNYPDPUAAWJJD6SM"/>
    <x v="2"/>
    <x v="13"/>
    <n v="280"/>
    <d v="2019-03-21T00:00:00"/>
    <n v="53.2"/>
    <n v="179.20000000000002"/>
    <d v="2019-12-31T00:00:00"/>
    <n v="285"/>
    <x v="0"/>
    <n v="0.25"/>
    <n v="58.100000000000009"/>
  </r>
  <r>
    <s v="31L3UKP5PGQ5C19QHS6E"/>
    <x v="1"/>
    <x v="15"/>
    <n v="5600"/>
    <d v="2019-01-24T00:00:00"/>
    <n v="840"/>
    <n v="1568"/>
    <d v="2019-12-31T00:00:00"/>
    <n v="341"/>
    <x v="0"/>
    <n v="0.25"/>
    <n v="602"/>
  </r>
  <r>
    <s v="RL9WFE6NLJFCUAAAER29"/>
    <x v="4"/>
    <x v="10"/>
    <n v="2070"/>
    <d v="2019-08-12T00:00:00"/>
    <n v="331.2"/>
    <n v="765.90000000000009"/>
    <d v="2019-12-31T00:00:00"/>
    <n v="141"/>
    <x v="0"/>
    <n v="0.25"/>
    <n v="274.27500000000003"/>
  </r>
  <r>
    <s v="N934XUASWEL82BFB7F5I"/>
    <x v="5"/>
    <x v="13"/>
    <n v="6160"/>
    <d v="2019-04-14T00:00:00"/>
    <n v="123.2"/>
    <n v="1232"/>
    <d v="2019-12-31T00:00:00"/>
    <n v="261"/>
    <x v="0"/>
    <n v="0.25"/>
    <n v="338.8"/>
  </r>
  <r>
    <s v="4WBSHQZG3034L4C5RHJW"/>
    <x v="6"/>
    <x v="19"/>
    <n v="1860"/>
    <d v="2019-12-15T00:00:00"/>
    <n v="37.200000000000003"/>
    <n v="353.40000000000003"/>
    <d v="2019-12-31T00:00:00"/>
    <n v="16"/>
    <x v="1"/>
    <n v="8.0000000000000002E-3"/>
    <n v="3.1248000000000005"/>
  </r>
  <r>
    <s v="P5T4RZUY6CWQ2ICSBF4A"/>
    <x v="0"/>
    <x v="10"/>
    <n v="1600"/>
    <d v="2019-10-12T00:00:00"/>
    <n v="112"/>
    <n v="320"/>
    <d v="2019-12-31T00:00:00"/>
    <n v="80"/>
    <x v="4"/>
    <n v="0.15"/>
    <n v="64.8"/>
  </r>
  <r>
    <s v="SEH3H726FXMMNFRHOQR4"/>
    <x v="8"/>
    <x v="20"/>
    <n v="2880"/>
    <d v="2019-04-02T00:00:00"/>
    <n v="201.6"/>
    <n v="691.2"/>
    <d v="2019-12-31T00:00:00"/>
    <n v="273"/>
    <x v="0"/>
    <n v="0.25"/>
    <n v="223.20000000000002"/>
  </r>
  <r>
    <s v="WO6EILZDF1FLIWQB19SS"/>
    <x v="5"/>
    <x v="13"/>
    <n v="1900"/>
    <d v="2019-07-16T00:00:00"/>
    <n v="38"/>
    <n v="532"/>
    <d v="2019-12-31T00:00:00"/>
    <n v="168"/>
    <x v="0"/>
    <n v="0.25"/>
    <n v="142.5"/>
  </r>
  <r>
    <s v="QFA3F3LANPC6UVQBPYL2"/>
    <x v="6"/>
    <x v="1"/>
    <n v="1710"/>
    <d v="2019-11-16T00:00:00"/>
    <n v="171"/>
    <n v="273.60000000000002"/>
    <d v="2019-12-31T00:00:00"/>
    <n v="45"/>
    <x v="3"/>
    <n v="0.04"/>
    <n v="17.784000000000002"/>
  </r>
  <r>
    <s v="ZV614I06NGZCQ68WA3HE"/>
    <x v="3"/>
    <x v="4"/>
    <n v="1100"/>
    <d v="2019-07-02T00:00:00"/>
    <n v="22"/>
    <n v="319"/>
    <d v="2019-12-31T00:00:00"/>
    <n v="182"/>
    <x v="0"/>
    <n v="0.25"/>
    <n v="85.25"/>
  </r>
  <r>
    <s v="SC2EO100BB6PZQJ42ALK"/>
    <x v="5"/>
    <x v="3"/>
    <n v="1440"/>
    <d v="2019-03-16T00:00:00"/>
    <n v="144"/>
    <n v="345.6"/>
    <d v="2019-12-31T00:00:00"/>
    <n v="290"/>
    <x v="0"/>
    <n v="0.25"/>
    <n v="122.4"/>
  </r>
  <r>
    <s v="Z8DU3PHEEV3OP7J3NGH0"/>
    <x v="1"/>
    <x v="8"/>
    <n v="2750"/>
    <d v="2019-02-06T00:00:00"/>
    <n v="412.5"/>
    <n v="1347.5"/>
    <d v="2019-12-31T00:00:00"/>
    <n v="328"/>
    <x v="0"/>
    <n v="0.25"/>
    <n v="440"/>
  </r>
  <r>
    <s v="B5SMQFPR8SWUYT4OJKBJ"/>
    <x v="8"/>
    <x v="6"/>
    <n v="560"/>
    <d v="2019-05-22T00:00:00"/>
    <n v="50.4"/>
    <n v="84"/>
    <d v="2019-12-31T00:00:00"/>
    <n v="223"/>
    <x v="0"/>
    <n v="0.25"/>
    <n v="33.6"/>
  </r>
  <r>
    <s v="XF21AJ00EU3KYO2K7CAR"/>
    <x v="1"/>
    <x v="9"/>
    <n v="2750"/>
    <d v="2019-04-28T00:00:00"/>
    <n v="330"/>
    <n v="687.5"/>
    <d v="2019-12-31T00:00:00"/>
    <n v="247"/>
    <x v="0"/>
    <n v="0.25"/>
    <n v="254.375"/>
  </r>
  <r>
    <s v="626TQEEF3W6GJEPQLGVP"/>
    <x v="2"/>
    <x v="11"/>
    <n v="2160"/>
    <d v="2019-02-28T00:00:00"/>
    <n v="324"/>
    <n v="1706.3999999999999"/>
    <d v="2019-12-31T00:00:00"/>
    <n v="306"/>
    <x v="0"/>
    <n v="0.25"/>
    <n v="507.59999999999997"/>
  </r>
  <r>
    <s v="TYTA0414B71RYQDW7J5L"/>
    <x v="9"/>
    <x v="12"/>
    <n v="450"/>
    <d v="2019-04-25T00:00:00"/>
    <n v="9"/>
    <n v="117"/>
    <d v="2019-12-31T00:00:00"/>
    <n v="250"/>
    <x v="0"/>
    <n v="0.25"/>
    <n v="31.5"/>
  </r>
  <r>
    <s v="BXX3F9CUMWE2VD4DJQ9D"/>
    <x v="6"/>
    <x v="4"/>
    <n v="1240"/>
    <d v="2019-01-20T00:00:00"/>
    <n v="37.200000000000003"/>
    <n v="210.79999999999998"/>
    <d v="2019-12-31T00:00:00"/>
    <n v="345"/>
    <x v="0"/>
    <n v="0.25"/>
    <n v="62"/>
  </r>
  <r>
    <s v="RP5PLNCUEXQ36I0V7LVO"/>
    <x v="4"/>
    <x v="8"/>
    <n v="4560"/>
    <d v="2019-02-15T00:00:00"/>
    <n v="547.20000000000005"/>
    <n v="1960.8000000000002"/>
    <d v="2019-12-31T00:00:00"/>
    <n v="319"/>
    <x v="0"/>
    <n v="0.25"/>
    <n v="627"/>
  </r>
  <r>
    <s v="PBMP2D8IOTV8AJ8SDTL0"/>
    <x v="1"/>
    <x v="16"/>
    <n v="310"/>
    <d v="2019-09-28T00:00:00"/>
    <n v="62"/>
    <n v="151.9"/>
    <d v="2019-12-31T00:00:00"/>
    <n v="94"/>
    <x v="2"/>
    <n v="0.2"/>
    <n v="42.78"/>
  </r>
  <r>
    <s v="8YOYPU3HB4EO12DI0I93"/>
    <x v="2"/>
    <x v="18"/>
    <n v="4480"/>
    <d v="2019-04-21T00:00:00"/>
    <n v="761.59999999999991"/>
    <n v="2643.2"/>
    <d v="2019-12-31T00:00:00"/>
    <n v="254"/>
    <x v="0"/>
    <n v="0.25"/>
    <n v="851.19999999999993"/>
  </r>
  <r>
    <s v="P3UVVYR3TR9O9HCYQDI4"/>
    <x v="2"/>
    <x v="8"/>
    <n v="1440"/>
    <d v="2019-02-18T00:00:00"/>
    <n v="172.8"/>
    <n v="604.79999999999995"/>
    <d v="2019-12-31T00:00:00"/>
    <n v="316"/>
    <x v="0"/>
    <n v="0.25"/>
    <n v="194.39999999999998"/>
  </r>
  <r>
    <s v="COHJ9HU9DBCWPIVT3TWC"/>
    <x v="4"/>
    <x v="7"/>
    <n v="2160"/>
    <d v="2019-12-09T00:00:00"/>
    <n v="108"/>
    <n v="777.6"/>
    <d v="2019-12-31T00:00:00"/>
    <n v="22"/>
    <x v="1"/>
    <n v="8.0000000000000002E-3"/>
    <n v="7.0848000000000004"/>
  </r>
  <r>
    <s v="ID40SK1K94RZADFCCMHW"/>
    <x v="9"/>
    <x v="9"/>
    <n v="360"/>
    <d v="2019-01-15T00:00:00"/>
    <n v="18"/>
    <n v="90"/>
    <d v="2019-12-31T00:00:00"/>
    <n v="350"/>
    <x v="0"/>
    <n v="0.25"/>
    <n v="27"/>
  </r>
  <r>
    <s v="FFXRKZH4NKMSMUBDIHWT"/>
    <x v="4"/>
    <x v="9"/>
    <n v="160"/>
    <d v="2019-12-07T00:00:00"/>
    <n v="16"/>
    <n v="43.2"/>
    <d v="2019-12-31T00:00:00"/>
    <n v="24"/>
    <x v="1"/>
    <n v="8.0000000000000002E-3"/>
    <n v="0.47360000000000002"/>
  </r>
  <r>
    <s v="36LXE4GGR6EFJ2X787LK"/>
    <x v="2"/>
    <x v="21"/>
    <n v="504"/>
    <d v="2019-12-31T00:00:00"/>
    <n v="80.64"/>
    <n v="388.08"/>
    <d v="2019-12-31T00:00:00"/>
    <n v="0"/>
    <x v="1"/>
    <n v="8.0000000000000002E-3"/>
    <n v="3.7497599999999998"/>
  </r>
  <r>
    <s v="MK46NJ3ZT5K34B9CU5U1"/>
    <x v="1"/>
    <x v="13"/>
    <n v="1950"/>
    <d v="2019-12-17T00:00:00"/>
    <n v="117"/>
    <n v="936"/>
    <d v="2019-12-31T00:00:00"/>
    <n v="14"/>
    <x v="1"/>
    <n v="8.0000000000000002E-3"/>
    <n v="8.4239999999999995"/>
  </r>
  <r>
    <s v="VD7D3RD5A9B9AHMGRQLC"/>
    <x v="2"/>
    <x v="21"/>
    <n v="1680"/>
    <d v="2019-11-03T00:00:00"/>
    <n v="403.2"/>
    <n v="739.2"/>
    <d v="2019-12-31T00:00:00"/>
    <n v="58"/>
    <x v="3"/>
    <n v="0.04"/>
    <n v="45.696000000000005"/>
  </r>
  <r>
    <s v="X0UBFQOVE2QJRQ7WTKRQ"/>
    <x v="8"/>
    <x v="0"/>
    <n v="3450"/>
    <d v="2019-06-08T00:00:00"/>
    <n v="241.5"/>
    <n v="690"/>
    <d v="2019-12-31T00:00:00"/>
    <n v="206"/>
    <x v="0"/>
    <n v="0.25"/>
    <n v="232.875"/>
  </r>
  <r>
    <s v="JW8UUUNV3E8P6XCD1N0O"/>
    <x v="8"/>
    <x v="11"/>
    <n v="3230"/>
    <d v="2019-10-04T00:00:00"/>
    <n v="193.79999999999998"/>
    <n v="581.4"/>
    <d v="2019-12-31T00:00:00"/>
    <n v="88"/>
    <x v="4"/>
    <n v="0.15"/>
    <n v="116.27999999999999"/>
  </r>
  <r>
    <s v="V6KQIQEKX6ULNE4LHKW1"/>
    <x v="7"/>
    <x v="3"/>
    <n v="1210"/>
    <d v="2019-06-30T00:00:00"/>
    <n v="229.89999999999998"/>
    <n v="338.8"/>
    <d v="2019-12-31T00:00:00"/>
    <n v="184"/>
    <x v="0"/>
    <n v="0.25"/>
    <n v="142.17500000000001"/>
  </r>
  <r>
    <s v="BNITKSUIRWQ1KNPO4B48"/>
    <x v="3"/>
    <x v="4"/>
    <n v="3960"/>
    <d v="2019-12-27T00:00:00"/>
    <n v="396"/>
    <n v="792"/>
    <d v="2019-12-31T00:00:00"/>
    <n v="4"/>
    <x v="1"/>
    <n v="8.0000000000000002E-3"/>
    <n v="9.5039999999999996"/>
  </r>
  <r>
    <s v="58E3JJ8SJ24N9JJ2WXXK"/>
    <x v="5"/>
    <x v="15"/>
    <n v="2240"/>
    <d v="2019-08-12T00:00:00"/>
    <n v="89.600000000000009"/>
    <n v="403.2"/>
    <d v="2019-12-31T00:00:00"/>
    <n v="141"/>
    <x v="0"/>
    <n v="0.25"/>
    <n v="123.2"/>
  </r>
  <r>
    <s v="593K3QEXD9STO6E3Q19M"/>
    <x v="8"/>
    <x v="15"/>
    <n v="5760"/>
    <d v="2019-07-30T00:00:00"/>
    <n v="345.6"/>
    <n v="1440"/>
    <d v="2019-12-31T00:00:00"/>
    <n v="154"/>
    <x v="0"/>
    <n v="0.25"/>
    <n v="446.4"/>
  </r>
  <r>
    <s v="8TLDA45L7D6N9ZZBJFST"/>
    <x v="3"/>
    <x v="18"/>
    <n v="440"/>
    <d v="2019-01-30T00:00:00"/>
    <n v="44"/>
    <n v="114.39999999999999"/>
    <d v="2019-12-31T00:00:00"/>
    <n v="335"/>
    <x v="0"/>
    <n v="0.25"/>
    <n v="39.599999999999994"/>
  </r>
  <r>
    <s v="5TCUKD4Y5WOXBXFH6SM9"/>
    <x v="7"/>
    <x v="19"/>
    <n v="960"/>
    <d v="2019-12-24T00:00:00"/>
    <n v="105.60000000000001"/>
    <n v="355.20000000000005"/>
    <d v="2019-12-31T00:00:00"/>
    <n v="7"/>
    <x v="1"/>
    <n v="8.0000000000000002E-3"/>
    <n v="3.6864000000000008"/>
  </r>
  <r>
    <s v="5VL5F6FS6LHTV209JPQ1"/>
    <x v="7"/>
    <x v="22"/>
    <n v="1920"/>
    <d v="2019-09-17T00:00:00"/>
    <n v="76.8"/>
    <n v="806.4"/>
    <d v="2019-12-31T00:00:00"/>
    <n v="105"/>
    <x v="2"/>
    <n v="0.2"/>
    <n v="176.64"/>
  </r>
  <r>
    <s v="1HIQY1JTDN5KJ0YQO56P"/>
    <x v="0"/>
    <x v="3"/>
    <n v="3872.0000000000005"/>
    <d v="2019-01-05T00:00:00"/>
    <n v="387.20000000000005"/>
    <n v="1006.7200000000001"/>
    <d v="2019-12-31T00:00:00"/>
    <n v="360"/>
    <x v="0"/>
    <n v="0.25"/>
    <n v="348.48"/>
  </r>
  <r>
    <s v="ZA74GVF8M3W7P4D3FH5W"/>
    <x v="9"/>
    <x v="13"/>
    <n v="80"/>
    <d v="2019-06-26T00:00:00"/>
    <n v="0.8"/>
    <n v="13.600000000000001"/>
    <d v="2019-12-31T00:00:00"/>
    <n v="188"/>
    <x v="0"/>
    <n v="0.25"/>
    <n v="3.6000000000000005"/>
  </r>
  <r>
    <s v="TYB9B21IUJJCG27AMH54"/>
    <x v="9"/>
    <x v="19"/>
    <n v="1116"/>
    <d v="2019-10-17T00:00:00"/>
    <n v="100.44"/>
    <n v="212.04000000000002"/>
    <d v="2019-12-31T00:00:00"/>
    <n v="75"/>
    <x v="4"/>
    <n v="0.15"/>
    <n v="46.872"/>
  </r>
  <r>
    <s v="RJ9CUWLN9O1S76BVU4TD"/>
    <x v="5"/>
    <x v="6"/>
    <n v="1650"/>
    <d v="2019-12-12T00:00:00"/>
    <n v="33"/>
    <n v="313.5"/>
    <d v="2019-12-31T00:00:00"/>
    <n v="19"/>
    <x v="1"/>
    <n v="8.0000000000000002E-3"/>
    <n v="2.7720000000000002"/>
  </r>
  <r>
    <s v="RJCV916SSZZRC1F2XH5G"/>
    <x v="4"/>
    <x v="18"/>
    <n v="1792.0000000000002"/>
    <d v="2019-03-08T00:00:00"/>
    <n v="53.760000000000005"/>
    <n v="609.28000000000009"/>
    <d v="2019-12-31T00:00:00"/>
    <n v="298"/>
    <x v="0"/>
    <n v="0.25"/>
    <n v="165.76000000000002"/>
  </r>
  <r>
    <s v="LVIJ8WVFRDCQVZZWGKUE"/>
    <x v="0"/>
    <x v="8"/>
    <n v="88"/>
    <d v="2019-05-28T00:00:00"/>
    <n v="1.7600000000000002"/>
    <n v="25.52"/>
    <d v="2019-12-31T00:00:00"/>
    <n v="217"/>
    <x v="0"/>
    <n v="0.25"/>
    <n v="6.82"/>
  </r>
  <r>
    <s v="GO11U4WSXMNXU6OUC05A"/>
    <x v="9"/>
    <x v="16"/>
    <n v="2420"/>
    <d v="2019-03-14T00:00:00"/>
    <n v="24.2"/>
    <n v="677.6"/>
    <d v="2019-12-31T00:00:00"/>
    <n v="292"/>
    <x v="0"/>
    <n v="0.25"/>
    <n v="175.45000000000002"/>
  </r>
  <r>
    <s v="0LN0G2F5GWB1146GIDRY"/>
    <x v="0"/>
    <x v="5"/>
    <n v="2530"/>
    <d v="2019-08-28T00:00:00"/>
    <n v="151.80000000000001"/>
    <n v="531.30000000000007"/>
    <d v="2019-12-31T00:00:00"/>
    <n v="125"/>
    <x v="0"/>
    <n v="0.25"/>
    <n v="170.77500000000003"/>
  </r>
  <r>
    <s v="UQOT1TB24JP4GF2E0D2H"/>
    <x v="9"/>
    <x v="13"/>
    <n v="513"/>
    <d v="2019-01-31T00:00:00"/>
    <n v="51.3"/>
    <n v="87.210000000000008"/>
    <d v="2019-12-31T00:00:00"/>
    <n v="334"/>
    <x v="0"/>
    <n v="0.25"/>
    <n v="34.627499999999998"/>
  </r>
  <r>
    <s v="GQCVT2HDUNDBQ6VY7F83"/>
    <x v="0"/>
    <x v="0"/>
    <n v="2880"/>
    <d v="2019-05-29T00:00:00"/>
    <n v="144"/>
    <n v="777.6"/>
    <d v="2019-12-31T00:00:00"/>
    <n v="216"/>
    <x v="0"/>
    <n v="0.25"/>
    <n v="230.4"/>
  </r>
  <r>
    <s v="CCMXKO32HZPHZE0CX8RU"/>
    <x v="8"/>
    <x v="5"/>
    <n v="880"/>
    <d v="2019-11-13T00:00:00"/>
    <n v="79.2"/>
    <n v="132"/>
    <d v="2019-12-31T00:00:00"/>
    <n v="48"/>
    <x v="3"/>
    <n v="0.04"/>
    <n v="8.4480000000000004"/>
  </r>
  <r>
    <s v="AWBSQ97GSYTDJ3DQY9ED"/>
    <x v="4"/>
    <x v="8"/>
    <n v="3080"/>
    <d v="2019-01-15T00:00:00"/>
    <n v="277.2"/>
    <n v="1139.5999999999999"/>
    <d v="2019-12-31T00:00:00"/>
    <n v="350"/>
    <x v="0"/>
    <n v="0.25"/>
    <n v="354.2"/>
  </r>
  <r>
    <s v="CNOURRUL97H8D2GA4TEW"/>
    <x v="3"/>
    <x v="13"/>
    <n v="720"/>
    <d v="2019-02-02T00:00:00"/>
    <n v="57.599999999999994"/>
    <n v="187.2"/>
    <d v="2019-12-31T00:00:00"/>
    <n v="332"/>
    <x v="0"/>
    <n v="0.25"/>
    <n v="61.199999999999996"/>
  </r>
  <r>
    <s v="P1V3FANMYYDHEX8NXYID"/>
    <x v="2"/>
    <x v="8"/>
    <n v="1320"/>
    <d v="2019-06-21T00:00:00"/>
    <n v="158.4"/>
    <n v="884.4"/>
    <d v="2019-12-31T00:00:00"/>
    <n v="193"/>
    <x v="0"/>
    <n v="0.25"/>
    <n v="260.7"/>
  </r>
  <r>
    <s v="IRC551XFTFZGPNMSRBG7"/>
    <x v="9"/>
    <x v="14"/>
    <n v="6200"/>
    <d v="2019-04-29T00:00:00"/>
    <n v="124"/>
    <n v="930"/>
    <d v="2019-12-31T00:00:00"/>
    <n v="246"/>
    <x v="0"/>
    <n v="0.25"/>
    <n v="263.5"/>
  </r>
  <r>
    <s v="A84RZ47M7VVJQ69JY99P"/>
    <x v="7"/>
    <x v="21"/>
    <n v="3420"/>
    <d v="2019-02-25T00:00:00"/>
    <n v="273.60000000000002"/>
    <n v="855"/>
    <d v="2019-12-31T00:00:00"/>
    <n v="309"/>
    <x v="0"/>
    <n v="0.25"/>
    <n v="282.14999999999998"/>
  </r>
  <r>
    <s v="5JD0OALV6N15V7I8D6WP"/>
    <x v="1"/>
    <x v="11"/>
    <n v="3000"/>
    <d v="2019-05-11T00:00:00"/>
    <n v="480"/>
    <n v="1320"/>
    <d v="2019-12-31T00:00:00"/>
    <n v="234"/>
    <x v="0"/>
    <n v="0.25"/>
    <n v="450"/>
  </r>
  <r>
    <s v="MK3XZHC8S16HS5PQQBUM"/>
    <x v="9"/>
    <x v="8"/>
    <n v="2090"/>
    <d v="2019-04-15T00:00:00"/>
    <n v="125.39999999999999"/>
    <n v="627"/>
    <d v="2019-12-31T00:00:00"/>
    <n v="260"/>
    <x v="0"/>
    <n v="0.25"/>
    <n v="188.1"/>
  </r>
  <r>
    <s v="08TDUYRBK3D0DIY92PS8"/>
    <x v="8"/>
    <x v="15"/>
    <n v="450"/>
    <d v="2019-02-18T00:00:00"/>
    <n v="18"/>
    <n v="67.5"/>
    <d v="2019-12-31T00:00:00"/>
    <n v="316"/>
    <x v="0"/>
    <n v="0.25"/>
    <n v="21.375"/>
  </r>
  <r>
    <s v="DLUO32SHNU131MCAK4IL"/>
    <x v="3"/>
    <x v="19"/>
    <n v="3740"/>
    <d v="2019-07-14T00:00:00"/>
    <n v="149.60000000000002"/>
    <n v="635.79999999999995"/>
    <d v="2019-12-31T00:00:00"/>
    <n v="170"/>
    <x v="0"/>
    <n v="0.25"/>
    <n v="196.35"/>
  </r>
  <r>
    <s v="8YTHENQHNM2D4MMYPRWY"/>
    <x v="9"/>
    <x v="9"/>
    <n v="1870"/>
    <d v="2019-12-01T00:00:00"/>
    <n v="168.29999999999998"/>
    <n v="299.20000000000005"/>
    <d v="2019-12-31T00:00:00"/>
    <n v="30"/>
    <x v="1"/>
    <n v="8.0000000000000002E-3"/>
    <n v="3.74"/>
  </r>
  <r>
    <s v="X9BWCWMZIL9NO5M16PE2"/>
    <x v="5"/>
    <x v="5"/>
    <n v="6820"/>
    <d v="2019-01-11T00:00:00"/>
    <n v="272.8"/>
    <n v="1500.3999999999999"/>
    <d v="2019-12-31T00:00:00"/>
    <n v="354"/>
    <x v="0"/>
    <n v="0.25"/>
    <n v="443.29999999999995"/>
  </r>
  <r>
    <s v="Z8ZQWZPBUCMM4BPIK1R3"/>
    <x v="1"/>
    <x v="10"/>
    <n v="4620"/>
    <d v="2019-02-01T00:00:00"/>
    <n v="508.2"/>
    <n v="1155"/>
    <d v="2019-12-31T00:00:00"/>
    <n v="333"/>
    <x v="0"/>
    <n v="0.25"/>
    <n v="415.8"/>
  </r>
  <r>
    <s v="50SQGH0XI1HWSX0C6FWX"/>
    <x v="2"/>
    <x v="18"/>
    <n v="1440"/>
    <d v="2019-01-28T00:00:00"/>
    <n v="288"/>
    <n v="777.6"/>
    <d v="2019-12-31T00:00:00"/>
    <n v="337"/>
    <x v="0"/>
    <n v="0.25"/>
    <n v="266.39999999999998"/>
  </r>
  <r>
    <s v="N8N0JTXIMNNYIU760GIP"/>
    <x v="6"/>
    <x v="13"/>
    <n v="1350"/>
    <d v="2019-03-28T00:00:00"/>
    <n v="67.5"/>
    <n v="256.5"/>
    <d v="2019-12-31T00:00:00"/>
    <n v="278"/>
    <x v="0"/>
    <n v="0.25"/>
    <n v="81"/>
  </r>
  <r>
    <s v="CA5PBDO5DMV6THS5PWN2"/>
    <x v="6"/>
    <x v="6"/>
    <n v="280"/>
    <d v="2019-09-13T00:00:00"/>
    <n v="25.2"/>
    <n v="47.599999999999994"/>
    <d v="2019-12-31T00:00:00"/>
    <n v="109"/>
    <x v="2"/>
    <n v="0.2"/>
    <n v="14.56"/>
  </r>
  <r>
    <s v="VEUY93S56ZD8ABXIA8G8"/>
    <x v="4"/>
    <x v="12"/>
    <n v="1620"/>
    <d v="2019-08-10T00:00:00"/>
    <n v="129.60000000000002"/>
    <n v="810"/>
    <d v="2019-12-31T00:00:00"/>
    <n v="143"/>
    <x v="0"/>
    <n v="0.25"/>
    <n v="234.9"/>
  </r>
  <r>
    <s v="81SRPCF1AJUMYGWAR1AV"/>
    <x v="9"/>
    <x v="20"/>
    <n v="1080"/>
    <d v="2019-05-08T00:00:00"/>
    <n v="54"/>
    <n v="280.79999999999995"/>
    <d v="2019-12-31T00:00:00"/>
    <n v="237"/>
    <x v="0"/>
    <n v="0.25"/>
    <n v="83.699999999999989"/>
  </r>
  <r>
    <s v="7NHXI5VNEO7T1ND26KQD"/>
    <x v="3"/>
    <x v="12"/>
    <n v="5270"/>
    <d v="2019-12-30T00:00:00"/>
    <n v="368.9"/>
    <n v="1001.3"/>
    <d v="2019-12-31T00:00:00"/>
    <n v="1"/>
    <x v="1"/>
    <n v="8.0000000000000002E-3"/>
    <n v="10.961599999999999"/>
  </r>
  <r>
    <s v="VFJMCV07J66DC1EAT66J"/>
    <x v="4"/>
    <x v="19"/>
    <n v="2480"/>
    <d v="2019-03-06T00:00:00"/>
    <n v="347.2"/>
    <n v="1116"/>
    <d v="2019-12-31T00:00:00"/>
    <n v="300"/>
    <x v="0"/>
    <n v="0.25"/>
    <n v="365.8"/>
  </r>
  <r>
    <s v="WVNSWTJ7KHJHWB7YB6AU"/>
    <x v="4"/>
    <x v="13"/>
    <n v="220"/>
    <d v="2019-09-18T00:00:00"/>
    <n v="8.8000000000000007"/>
    <n v="81.400000000000006"/>
    <d v="2019-12-31T00:00:00"/>
    <n v="104"/>
    <x v="2"/>
    <n v="0.2"/>
    <n v="18.040000000000003"/>
  </r>
  <r>
    <s v="UH1GOLZRCDKTPYJVTF2H"/>
    <x v="3"/>
    <x v="18"/>
    <n v="216"/>
    <d v="2019-12-08T00:00:00"/>
    <n v="17.28"/>
    <n v="47.52000000000001"/>
    <d v="2019-12-31T00:00:00"/>
    <n v="23"/>
    <x v="1"/>
    <n v="8.0000000000000002E-3"/>
    <n v="0.51840000000000008"/>
  </r>
  <r>
    <s v="ZPMVGQ6CI0WPY2EMB77K"/>
    <x v="3"/>
    <x v="22"/>
    <n v="5580"/>
    <d v="2019-05-27T00:00:00"/>
    <n v="55.8"/>
    <n v="1171.8000000000002"/>
    <d v="2019-12-31T00:00:00"/>
    <n v="218"/>
    <x v="0"/>
    <n v="0.25"/>
    <n v="306.90000000000003"/>
  </r>
  <r>
    <s v="73YO7CO2IQ8CGVREL8US"/>
    <x v="9"/>
    <x v="7"/>
    <n v="2520"/>
    <d v="2019-06-21T00:00:00"/>
    <n v="226.8"/>
    <n v="604.79999999999995"/>
    <d v="2019-12-31T00:00:00"/>
    <n v="193"/>
    <x v="0"/>
    <n v="0.25"/>
    <n v="207.89999999999998"/>
  </r>
  <r>
    <s v="UDO4QW48H7UXJRMO78DH"/>
    <x v="0"/>
    <x v="1"/>
    <n v="2170"/>
    <d v="2019-03-01T00:00:00"/>
    <n v="173.6"/>
    <n v="629.29999999999995"/>
    <d v="2019-12-31T00:00:00"/>
    <n v="305"/>
    <x v="0"/>
    <n v="0.25"/>
    <n v="200.72499999999999"/>
  </r>
  <r>
    <s v="Z9NCI6M8QZCR1DPAJGFJ"/>
    <x v="8"/>
    <x v="17"/>
    <n v="405"/>
    <d v="2019-06-25T00:00:00"/>
    <n v="16.200000000000003"/>
    <n v="113.4"/>
    <d v="2019-12-31T00:00:00"/>
    <n v="189"/>
    <x v="0"/>
    <n v="0.25"/>
    <n v="32.400000000000006"/>
  </r>
  <r>
    <s v="1JDFX35QE0HB4U30R8PH"/>
    <x v="6"/>
    <x v="3"/>
    <n v="1080"/>
    <d v="2019-07-04T00:00:00"/>
    <n v="32.400000000000006"/>
    <n v="216"/>
    <d v="2019-12-31T00:00:00"/>
    <n v="180"/>
    <x v="0"/>
    <n v="0.25"/>
    <n v="62.1"/>
  </r>
  <r>
    <s v="R8H5HEWDNSXXGYQ9XL3H"/>
    <x v="9"/>
    <x v="14"/>
    <n v="2112"/>
    <d v="2019-12-21T00:00:00"/>
    <n v="63.36"/>
    <n v="337.92"/>
    <d v="2019-12-31T00:00:00"/>
    <n v="10"/>
    <x v="1"/>
    <n v="8.0000000000000002E-3"/>
    <n v="3.2102400000000002"/>
  </r>
  <r>
    <s v="BYVGWIMAR7P1T9AW9FP9"/>
    <x v="4"/>
    <x v="14"/>
    <n v="640"/>
    <d v="2019-07-02T00:00:00"/>
    <n v="25.6"/>
    <n v="166.4"/>
    <d v="2019-12-31T00:00:00"/>
    <n v="182"/>
    <x v="0"/>
    <n v="0.25"/>
    <n v="48"/>
  </r>
  <r>
    <s v="R7JDOWDQUNM0IF9LPLWA"/>
    <x v="3"/>
    <x v="14"/>
    <n v="1860"/>
    <d v="2019-04-21T00:00:00"/>
    <n v="186"/>
    <n v="483.6"/>
    <d v="2019-12-31T00:00:00"/>
    <n v="254"/>
    <x v="0"/>
    <n v="0.25"/>
    <n v="167.4"/>
  </r>
  <r>
    <s v="VK7VMOFDN6D85KRC28L8"/>
    <x v="9"/>
    <x v="11"/>
    <n v="2070"/>
    <d v="2019-02-03T00:00:00"/>
    <n v="165.6"/>
    <n v="517.5"/>
    <d v="2019-12-31T00:00:00"/>
    <n v="331"/>
    <x v="0"/>
    <n v="0.25"/>
    <n v="170.77500000000001"/>
  </r>
  <r>
    <s v="XK31AU1AJUTYAVNBH17X"/>
    <x v="2"/>
    <x v="6"/>
    <n v="432"/>
    <d v="2019-03-14T00:00:00"/>
    <n v="12.960000000000003"/>
    <n v="172.8"/>
    <d v="2019-12-31T00:00:00"/>
    <n v="292"/>
    <x v="0"/>
    <n v="0.25"/>
    <n v="46.440000000000005"/>
  </r>
  <r>
    <s v="6H8SDUI9MCA1IXZ4UCUE"/>
    <x v="6"/>
    <x v="12"/>
    <n v="3600"/>
    <d v="2019-01-01T00:00:00"/>
    <n v="144"/>
    <n v="1080"/>
    <d v="2019-12-31T00:00:00"/>
    <n v="364"/>
    <x v="0"/>
    <n v="0.25"/>
    <n v="306"/>
  </r>
  <r>
    <s v="3BK9VO40L6EA7R3U8XZI"/>
    <x v="0"/>
    <x v="0"/>
    <n v="1950"/>
    <d v="2019-03-09T00:00:00"/>
    <n v="78"/>
    <n v="351"/>
    <d v="2019-12-31T00:00:00"/>
    <n v="297"/>
    <x v="0"/>
    <n v="0.25"/>
    <n v="107.25"/>
  </r>
  <r>
    <s v="XHIWRXN7MPDJA25NII6E"/>
    <x v="0"/>
    <x v="8"/>
    <n v="360"/>
    <d v="2019-02-14T00:00:00"/>
    <n v="28.799999999999997"/>
    <n v="61.2"/>
    <d v="2019-12-31T00:00:00"/>
    <n v="320"/>
    <x v="0"/>
    <n v="0.25"/>
    <n v="22.5"/>
  </r>
  <r>
    <s v="16WRB6WALEUV16U2C3QG"/>
    <x v="1"/>
    <x v="3"/>
    <n v="3740"/>
    <d v="2019-10-20T00:00:00"/>
    <n v="448.8"/>
    <n v="1570.8000000000002"/>
    <d v="2019-12-31T00:00:00"/>
    <n v="72"/>
    <x v="4"/>
    <n v="0.15"/>
    <n v="302.94"/>
  </r>
  <r>
    <s v="YH0QWOY6QFT4RVAM5GRR"/>
    <x v="9"/>
    <x v="15"/>
    <n v="1440"/>
    <d v="2019-01-07T00:00:00"/>
    <n v="100.8"/>
    <n v="360"/>
    <d v="2019-12-31T00:00:00"/>
    <n v="358"/>
    <x v="0"/>
    <n v="0.25"/>
    <n v="115.2"/>
  </r>
  <r>
    <s v="0BJO8VAL6EFXF2PV0EIX"/>
    <x v="9"/>
    <x v="5"/>
    <n v="1050"/>
    <d v="2019-10-26T00:00:00"/>
    <n v="52.5"/>
    <n v="231"/>
    <d v="2019-12-31T00:00:00"/>
    <n v="66"/>
    <x v="4"/>
    <n v="0.15"/>
    <n v="42.524999999999999"/>
  </r>
  <r>
    <s v="VY0Q9BJF6NZPWX5H2OSN"/>
    <x v="8"/>
    <x v="3"/>
    <n v="3740"/>
    <d v="2019-09-19T00:00:00"/>
    <n v="112.2"/>
    <n v="635.79999999999995"/>
    <d v="2019-12-31T00:00:00"/>
    <n v="103"/>
    <x v="2"/>
    <n v="0.2"/>
    <n v="149.6"/>
  </r>
  <r>
    <s v="J1E7CSLQ518TT4CIXZKQ"/>
    <x v="2"/>
    <x v="7"/>
    <n v="4750"/>
    <d v="2019-10-07T00:00:00"/>
    <n v="1092.5"/>
    <n v="3752.5"/>
    <d v="2019-12-31T00:00:00"/>
    <n v="85"/>
    <x v="4"/>
    <n v="0.15"/>
    <n v="726.75"/>
  </r>
  <r>
    <s v="ZRF7J4JEXQQ9IBXMJXIY"/>
    <x v="6"/>
    <x v="17"/>
    <n v="1950"/>
    <d v="2019-04-17T00:00:00"/>
    <n v="136.5"/>
    <n v="448.5"/>
    <d v="2019-12-31T00:00:00"/>
    <n v="258"/>
    <x v="0"/>
    <n v="0.25"/>
    <n v="146.25"/>
  </r>
  <r>
    <s v="1LRW2TTY5O7XFK9ZZSO2"/>
    <x v="0"/>
    <x v="10"/>
    <n v="3080"/>
    <d v="2019-09-10T00:00:00"/>
    <n v="246.4"/>
    <n v="462"/>
    <d v="2019-12-31T00:00:00"/>
    <n v="112"/>
    <x v="2"/>
    <n v="0.2"/>
    <n v="141.68"/>
  </r>
  <r>
    <s v="8BIJBTFWD12RHY5OAGBQ"/>
    <x v="4"/>
    <x v="5"/>
    <n v="4750"/>
    <d v="2019-12-22T00:00:00"/>
    <n v="475"/>
    <n v="1520"/>
    <d v="2019-12-31T00:00:00"/>
    <n v="9"/>
    <x v="1"/>
    <n v="8.0000000000000002E-3"/>
    <n v="15.96"/>
  </r>
  <r>
    <s v="R1IC3RNMJ4TWCS98DRZD"/>
    <x v="5"/>
    <x v="12"/>
    <n v="4760"/>
    <d v="2019-08-02T00:00:00"/>
    <n v="285.59999999999997"/>
    <n v="809.2"/>
    <d v="2019-12-31T00:00:00"/>
    <n v="151"/>
    <x v="0"/>
    <n v="0.25"/>
    <n v="273.7"/>
  </r>
  <r>
    <s v="SN55YM4BPCCCWHAZ681R"/>
    <x v="6"/>
    <x v="16"/>
    <n v="3520"/>
    <d v="2019-12-23T00:00:00"/>
    <n v="105.60000000000001"/>
    <n v="668.8"/>
    <d v="2019-12-31T00:00:00"/>
    <n v="8"/>
    <x v="1"/>
    <n v="8.0000000000000002E-3"/>
    <n v="6.1951999999999998"/>
  </r>
  <r>
    <s v="TX8V45WFXPBCEZED654J"/>
    <x v="1"/>
    <x v="9"/>
    <n v="80"/>
    <d v="2019-02-10T00:00:00"/>
    <n v="9.6"/>
    <n v="34.4"/>
    <d v="2019-12-31T00:00:00"/>
    <n v="324"/>
    <x v="0"/>
    <n v="0.25"/>
    <n v="11"/>
  </r>
  <r>
    <s v="USHKGBY96JXMRYPW9TH7"/>
    <x v="7"/>
    <x v="21"/>
    <n v="1680"/>
    <d v="2019-04-04T00:00:00"/>
    <n v="16.8"/>
    <n v="772.8"/>
    <d v="2019-12-31T00:00:00"/>
    <n v="271"/>
    <x v="0"/>
    <n v="0.25"/>
    <n v="197.39999999999998"/>
  </r>
  <r>
    <s v="RM00HHWMZ3X8YZ4RBOTX"/>
    <x v="2"/>
    <x v="11"/>
    <n v="1440"/>
    <d v="2019-11-19T00:00:00"/>
    <n v="115.19999999999999"/>
    <n v="806.4"/>
    <d v="2019-12-31T00:00:00"/>
    <n v="42"/>
    <x v="3"/>
    <n v="0.04"/>
    <n v="36.863999999999997"/>
  </r>
  <r>
    <s v="Q6DPM0OHXBNBF35GJYT2"/>
    <x v="8"/>
    <x v="3"/>
    <n v="220"/>
    <d v="2019-05-20T00:00:00"/>
    <n v="8.8000000000000007"/>
    <n v="37.400000000000006"/>
    <d v="2019-12-31T00:00:00"/>
    <n v="225"/>
    <x v="0"/>
    <n v="0.25"/>
    <n v="11.55"/>
  </r>
  <r>
    <s v="6G0DTZL5Y4NAP1GNAUG8"/>
    <x v="6"/>
    <x v="12"/>
    <n v="1680"/>
    <d v="2019-07-16T00:00:00"/>
    <n v="168"/>
    <n v="252"/>
    <d v="2019-12-31T00:00:00"/>
    <n v="168"/>
    <x v="0"/>
    <n v="0.25"/>
    <n v="105"/>
  </r>
  <r>
    <s v="2R9XIWZBRPZUJJQDCT13"/>
    <x v="3"/>
    <x v="0"/>
    <n v="2480"/>
    <d v="2019-11-26T00:00:00"/>
    <n v="124"/>
    <n v="396.8"/>
    <d v="2019-12-31T00:00:00"/>
    <n v="35"/>
    <x v="3"/>
    <n v="0.04"/>
    <n v="20.831999999999997"/>
  </r>
  <r>
    <s v="Y6Z0P2PT93DUH3OQGA3L"/>
    <x v="0"/>
    <x v="11"/>
    <n v="1240"/>
    <d v="2019-01-05T00:00:00"/>
    <n v="124"/>
    <n v="372"/>
    <d v="2019-12-31T00:00:00"/>
    <n v="360"/>
    <x v="0"/>
    <n v="0.25"/>
    <n v="124"/>
  </r>
  <r>
    <s v="6FNF6HQAX1F4T3KAWTU9"/>
    <x v="5"/>
    <x v="17"/>
    <n v="384.00000000000006"/>
    <d v="2019-01-31T00:00:00"/>
    <n v="3.8400000000000007"/>
    <n v="57.600000000000016"/>
    <d v="2019-12-31T00:00:00"/>
    <n v="334"/>
    <x v="0"/>
    <n v="0.25"/>
    <n v="15.360000000000005"/>
  </r>
  <r>
    <s v="IMM01F1MWJYHISRCKJKY"/>
    <x v="2"/>
    <x v="22"/>
    <n v="1440"/>
    <d v="2019-05-29T00:00:00"/>
    <n v="144"/>
    <n v="936"/>
    <d v="2019-12-31T00:00:00"/>
    <n v="216"/>
    <x v="0"/>
    <n v="0.25"/>
    <n v="270"/>
  </r>
  <r>
    <s v="C2YPOZ4GJH9CBOS1F41P"/>
    <x v="3"/>
    <x v="21"/>
    <n v="2860"/>
    <d v="2019-12-09T00:00:00"/>
    <n v="257.39999999999998"/>
    <n v="772.2"/>
    <d v="2019-12-31T00:00:00"/>
    <n v="22"/>
    <x v="1"/>
    <n v="8.0000000000000002E-3"/>
    <n v="8.2367999999999988"/>
  </r>
  <r>
    <s v="1HGNBBSXC99BZ6KOACFW"/>
    <x v="7"/>
    <x v="21"/>
    <n v="880"/>
    <d v="2019-05-10T00:00:00"/>
    <n v="96.8"/>
    <n v="413.6"/>
    <d v="2019-12-31T00:00:00"/>
    <n v="235"/>
    <x v="0"/>
    <n v="0.25"/>
    <n v="127.60000000000001"/>
  </r>
  <r>
    <s v="D2P564ZB4EJ9VAKH2DOB"/>
    <x v="7"/>
    <x v="10"/>
    <n v="5280"/>
    <d v="2019-03-28T00:00:00"/>
    <n v="633.6"/>
    <n v="2164.7999999999997"/>
    <d v="2019-12-31T00:00:00"/>
    <n v="278"/>
    <x v="0"/>
    <n v="0.25"/>
    <n v="699.59999999999991"/>
  </r>
  <r>
    <s v="67Z0CH8C5SLSINFRH46T"/>
    <x v="2"/>
    <x v="11"/>
    <n v="2760"/>
    <d v="2019-05-04T00:00:00"/>
    <n v="634.79999999999995"/>
    <n v="1159.2"/>
    <d v="2019-12-31T00:00:00"/>
    <n v="241"/>
    <x v="0"/>
    <n v="0.25"/>
    <n v="448.5"/>
  </r>
  <r>
    <s v="7VP14VZ67ZRLN6UP4TMQ"/>
    <x v="6"/>
    <x v="2"/>
    <n v="440"/>
    <d v="2019-11-08T00:00:00"/>
    <n v="13.200000000000001"/>
    <n v="118.80000000000001"/>
    <d v="2019-12-31T00:00:00"/>
    <n v="53"/>
    <x v="3"/>
    <n v="0.04"/>
    <n v="5.28"/>
  </r>
  <r>
    <s v="ZMYGCN5QK8IIVZCAY8M9"/>
    <x v="9"/>
    <x v="20"/>
    <n v="3960"/>
    <d v="2019-12-20T00:00:00"/>
    <n v="79.2"/>
    <n v="831.59999999999991"/>
    <d v="2019-12-31T00:00:00"/>
    <n v="11"/>
    <x v="1"/>
    <n v="8.0000000000000002E-3"/>
    <n v="7.2863999999999995"/>
  </r>
  <r>
    <s v="XTU7UHK1DBJ2O88RKR8T"/>
    <x v="1"/>
    <x v="16"/>
    <n v="352"/>
    <d v="2019-07-27T00:00:00"/>
    <n v="17.600000000000001"/>
    <n v="165.44"/>
    <d v="2019-12-31T00:00:00"/>
    <n v="157"/>
    <x v="0"/>
    <n v="0.25"/>
    <n v="45.76"/>
  </r>
  <r>
    <s v="MQ92R6IF5K0HS1T49I5L"/>
    <x v="8"/>
    <x v="13"/>
    <n v="2790"/>
    <d v="2019-04-18T00:00:00"/>
    <n v="279"/>
    <n v="837"/>
    <d v="2019-12-31T00:00:00"/>
    <n v="257"/>
    <x v="0"/>
    <n v="0.25"/>
    <n v="279"/>
  </r>
  <r>
    <s v="7XYF7R3IEHEFPA2K43A1"/>
    <x v="7"/>
    <x v="8"/>
    <n v="570"/>
    <d v="2019-08-01T00:00:00"/>
    <n v="51.3"/>
    <n v="142.5"/>
    <d v="2019-12-31T00:00:00"/>
    <n v="152"/>
    <x v="0"/>
    <n v="0.25"/>
    <n v="48.45"/>
  </r>
  <r>
    <s v="7QJLV6FNB927RFSAMJFF"/>
    <x v="6"/>
    <x v="15"/>
    <n v="4752"/>
    <d v="2019-05-24T00:00:00"/>
    <n v="332.64000000000004"/>
    <n v="1378.08"/>
    <d v="2019-12-31T00:00:00"/>
    <n v="221"/>
    <x v="0"/>
    <n v="0.25"/>
    <n v="427.68"/>
  </r>
  <r>
    <s v="R3L13QQJ4EVK2Z6EUBKN"/>
    <x v="9"/>
    <x v="18"/>
    <n v="4400"/>
    <d v="2019-07-07T00:00:00"/>
    <n v="396"/>
    <n v="1232"/>
    <d v="2019-12-31T00:00:00"/>
    <n v="177"/>
    <x v="0"/>
    <n v="0.25"/>
    <n v="407"/>
  </r>
  <r>
    <s v="28B8XV99HKULQGNYJSGP"/>
    <x v="6"/>
    <x v="5"/>
    <n v="3410"/>
    <d v="2019-07-18T00:00:00"/>
    <n v="306.90000000000003"/>
    <n v="852.5"/>
    <d v="2019-12-31T00:00:00"/>
    <n v="166"/>
    <x v="0"/>
    <n v="0.25"/>
    <n v="289.85000000000002"/>
  </r>
  <r>
    <s v="6U7NPGMWS8VS0PV9T5VG"/>
    <x v="6"/>
    <x v="17"/>
    <n v="3496"/>
    <d v="2019-05-09T00:00:00"/>
    <n v="314.64000000000004"/>
    <n v="664.24"/>
    <d v="2019-12-31T00:00:00"/>
    <n v="236"/>
    <x v="0"/>
    <n v="0.25"/>
    <n v="244.72000000000003"/>
  </r>
  <r>
    <s v="MU0YBIJGAI4YRVD4K8EN"/>
    <x v="2"/>
    <x v="14"/>
    <n v="720"/>
    <d v="2019-01-29T00:00:00"/>
    <n v="158.4"/>
    <n v="424.79999999999995"/>
    <d v="2019-12-31T00:00:00"/>
    <n v="336"/>
    <x v="0"/>
    <n v="0.25"/>
    <n v="145.79999999999998"/>
  </r>
  <r>
    <s v="PBZTPRROQNK8UK07ODX2"/>
    <x v="0"/>
    <x v="19"/>
    <n v="1920"/>
    <d v="2019-03-15T00:00:00"/>
    <n v="134.4"/>
    <n v="499.20000000000005"/>
    <d v="2019-12-31T00:00:00"/>
    <n v="291"/>
    <x v="0"/>
    <n v="0.25"/>
    <n v="158.4"/>
  </r>
  <r>
    <s v="HPQT8TI58WGTVXI04LRR"/>
    <x v="4"/>
    <x v="15"/>
    <n v="1863"/>
    <d v="2019-03-20T00:00:00"/>
    <n v="18.630000000000003"/>
    <n v="503.01"/>
    <d v="2019-12-31T00:00:00"/>
    <n v="286"/>
    <x v="0"/>
    <n v="0.25"/>
    <n v="130.41"/>
  </r>
  <r>
    <s v="KVJPXBCXVUHKX7M80HX9"/>
    <x v="3"/>
    <x v="17"/>
    <n v="1215"/>
    <d v="2019-04-16T00:00:00"/>
    <n v="109.35000000000001"/>
    <n v="255.15"/>
    <d v="2019-12-31T00:00:00"/>
    <n v="259"/>
    <x v="0"/>
    <n v="0.25"/>
    <n v="91.125"/>
  </r>
  <r>
    <s v="HQ4FYNI6KS5ANXU73BI5"/>
    <x v="8"/>
    <x v="4"/>
    <n v="1320"/>
    <d v="2019-10-06T00:00:00"/>
    <n v="118.80000000000001"/>
    <n v="224.4"/>
    <d v="2019-12-31T00:00:00"/>
    <n v="86"/>
    <x v="4"/>
    <n v="0.15"/>
    <n v="51.480000000000004"/>
  </r>
  <r>
    <s v="D2Z8XPVR44TI824FAYOT"/>
    <x v="0"/>
    <x v="14"/>
    <n v="1870"/>
    <d v="2019-09-13T00:00:00"/>
    <n v="93.5"/>
    <n v="355.3"/>
    <d v="2019-12-31T00:00:00"/>
    <n v="109"/>
    <x v="2"/>
    <n v="0.2"/>
    <n v="89.76"/>
  </r>
  <r>
    <s v="B2B9AAS1W5F3B4O470XM"/>
    <x v="4"/>
    <x v="18"/>
    <n v="1620"/>
    <d v="2019-04-18T00:00:00"/>
    <n v="113.4"/>
    <n v="729"/>
    <d v="2019-12-31T00:00:00"/>
    <n v="257"/>
    <x v="0"/>
    <n v="0.25"/>
    <n v="210.6"/>
  </r>
  <r>
    <s v="FNBSEUPSTCUBG10NYNF3"/>
    <x v="3"/>
    <x v="8"/>
    <n v="4370"/>
    <d v="2019-08-17T00:00:00"/>
    <n v="87.4"/>
    <n v="1267.3"/>
    <d v="2019-12-31T00:00:00"/>
    <n v="136"/>
    <x v="0"/>
    <n v="0.25"/>
    <n v="338.67500000000001"/>
  </r>
  <r>
    <s v="8YEFWYGA2YQ7BWEZHVF2"/>
    <x v="9"/>
    <x v="15"/>
    <n v="1890"/>
    <d v="2019-12-11T00:00:00"/>
    <n v="56.7"/>
    <n v="340.20000000000005"/>
    <d v="2019-12-31T00:00:00"/>
    <n v="20"/>
    <x v="1"/>
    <n v="8.0000000000000002E-3"/>
    <n v="3.1752000000000002"/>
  </r>
  <r>
    <s v="2TLRV2NH8DHJO6PXCHW9"/>
    <x v="6"/>
    <x v="15"/>
    <n v="480"/>
    <d v="2019-12-06T00:00:00"/>
    <n v="48"/>
    <n v="144"/>
    <d v="2019-12-31T00:00:00"/>
    <n v="25"/>
    <x v="1"/>
    <n v="8.0000000000000002E-3"/>
    <n v="1.536"/>
  </r>
  <r>
    <s v="QE3454MNGS00H65TO1VS"/>
    <x v="2"/>
    <x v="22"/>
    <n v="180"/>
    <d v="2019-11-09T00:00:00"/>
    <n v="50.4"/>
    <n v="72"/>
    <d v="2019-12-31T00:00:00"/>
    <n v="52"/>
    <x v="3"/>
    <n v="0.04"/>
    <n v="4.8959999999999999"/>
  </r>
  <r>
    <s v="UK8OMPO24DJTQBEHMPX1"/>
    <x v="6"/>
    <x v="11"/>
    <n v="3420"/>
    <d v="2019-07-13T00:00:00"/>
    <n v="273.60000000000002"/>
    <n v="581.4"/>
    <d v="2019-12-31T00:00:00"/>
    <n v="171"/>
    <x v="0"/>
    <n v="0.25"/>
    <n v="213.75"/>
  </r>
  <r>
    <s v="SKHI70K4OF0GPWTVGIFX"/>
    <x v="8"/>
    <x v="7"/>
    <n v="630"/>
    <d v="2019-01-25T00:00:00"/>
    <n v="25.2"/>
    <n v="182.7"/>
    <d v="2019-12-31T00:00:00"/>
    <n v="340"/>
    <x v="0"/>
    <n v="0.25"/>
    <n v="51.974999999999994"/>
  </r>
  <r>
    <s v="BEH7QUQB1CXQY1ZQ5EP4"/>
    <x v="3"/>
    <x v="6"/>
    <n v="2760"/>
    <d v="2019-10-25T00:00:00"/>
    <n v="193.2"/>
    <n v="552"/>
    <d v="2019-12-31T00:00:00"/>
    <n v="67"/>
    <x v="4"/>
    <n v="0.15"/>
    <n v="111.78"/>
  </r>
  <r>
    <s v="GXIC1ELM67I49G60BG5T"/>
    <x v="0"/>
    <x v="21"/>
    <n v="880"/>
    <d v="2019-09-10T00:00:00"/>
    <n v="8.8000000000000007"/>
    <n v="202.39999999999998"/>
    <d v="2019-12-31T00:00:00"/>
    <n v="112"/>
    <x v="2"/>
    <n v="0.2"/>
    <n v="42.24"/>
  </r>
  <r>
    <s v="N32QQUT4A3PSMVHYUPG5"/>
    <x v="5"/>
    <x v="9"/>
    <n v="3360"/>
    <d v="2019-11-28T00:00:00"/>
    <n v="100.8"/>
    <n v="537.6"/>
    <d v="2019-12-31T00:00:00"/>
    <n v="33"/>
    <x v="3"/>
    <n v="0.04"/>
    <n v="25.536000000000001"/>
  </r>
  <r>
    <s v="V5ELPLTQUXJB6STFMAJR"/>
    <x v="2"/>
    <x v="14"/>
    <n v="152"/>
    <d v="2019-07-01T00:00:00"/>
    <n v="1.5200000000000002"/>
    <n v="53.2"/>
    <d v="2019-12-31T00:00:00"/>
    <n v="183"/>
    <x v="0"/>
    <n v="0.25"/>
    <n v="13.680000000000001"/>
  </r>
  <r>
    <s v="V3TCMKO1GRPO3SYN4090"/>
    <x v="1"/>
    <x v="11"/>
    <n v="2208"/>
    <d v="2019-03-04T00:00:00"/>
    <n v="353.28000000000003"/>
    <n v="552"/>
    <d v="2019-12-31T00:00:00"/>
    <n v="302"/>
    <x v="0"/>
    <n v="0.25"/>
    <n v="226.32"/>
  </r>
  <r>
    <s v="G55HF2NJ8FWD601L9314"/>
    <x v="5"/>
    <x v="14"/>
    <n v="1600"/>
    <d v="2019-09-20T00:00:00"/>
    <n v="112"/>
    <n v="384"/>
    <d v="2019-12-31T00:00:00"/>
    <n v="102"/>
    <x v="2"/>
    <n v="0.2"/>
    <n v="99.2"/>
  </r>
  <r>
    <s v="D6UM20VRI9AR4EXNV6H1"/>
    <x v="1"/>
    <x v="21"/>
    <n v="108"/>
    <d v="2019-08-21T00:00:00"/>
    <n v="5.4"/>
    <n v="54"/>
    <d v="2019-12-31T00:00:00"/>
    <n v="132"/>
    <x v="0"/>
    <n v="0.25"/>
    <n v="14.85"/>
  </r>
  <r>
    <s v="8CTAWRW2UX7VP3ZBUC2S"/>
    <x v="0"/>
    <x v="18"/>
    <n v="1860"/>
    <d v="2019-04-13T00:00:00"/>
    <n v="186"/>
    <n v="297.60000000000002"/>
    <d v="2019-12-31T00:00:00"/>
    <n v="262"/>
    <x v="0"/>
    <n v="0.25"/>
    <n v="120.9"/>
  </r>
  <r>
    <s v="Q5LM2L4XEWJ355U1B68Y"/>
    <x v="1"/>
    <x v="13"/>
    <n v="2750"/>
    <d v="2019-12-26T00:00:00"/>
    <n v="550"/>
    <n v="1237.5"/>
    <d v="2019-12-31T00:00:00"/>
    <n v="5"/>
    <x v="1"/>
    <n v="8.0000000000000002E-3"/>
    <n v="14.3"/>
  </r>
  <r>
    <s v="NC2VEBYC0TF8QI67OU5S"/>
    <x v="7"/>
    <x v="9"/>
    <n v="3990"/>
    <d v="2019-12-17T00:00:00"/>
    <n v="438.9"/>
    <n v="1875.3"/>
    <d v="2019-12-31T00:00:00"/>
    <n v="14"/>
    <x v="1"/>
    <n v="8.0000000000000002E-3"/>
    <n v="18.5136"/>
  </r>
  <r>
    <s v="G1NRJY4AJ6TU22TIQNA6"/>
    <x v="1"/>
    <x v="18"/>
    <n v="5040"/>
    <d v="2019-05-10T00:00:00"/>
    <n v="100.8"/>
    <n v="2016"/>
    <d v="2019-12-31T00:00:00"/>
    <n v="235"/>
    <x v="0"/>
    <n v="0.25"/>
    <n v="529.20000000000005"/>
  </r>
  <r>
    <s v="E24UFMNTNC25K7AF4UCT"/>
    <x v="4"/>
    <x v="17"/>
    <n v="1440"/>
    <d v="2019-11-28T00:00:00"/>
    <n v="230.39999999999998"/>
    <n v="561.59999999999991"/>
    <d v="2019-12-31T00:00:00"/>
    <n v="33"/>
    <x v="3"/>
    <n v="0.04"/>
    <n v="31.679999999999996"/>
  </r>
  <r>
    <s v="HNMENFDOX6VMI1ZJX4BH"/>
    <x v="8"/>
    <x v="14"/>
    <n v="240"/>
    <d v="2019-06-17T00:00:00"/>
    <n v="24"/>
    <n v="57.599999999999994"/>
    <d v="2019-12-31T00:00:00"/>
    <n v="197"/>
    <x v="0"/>
    <n v="0.25"/>
    <n v="20.399999999999999"/>
  </r>
  <r>
    <s v="VUQOIVI3MSYCJWEIGR79"/>
    <x v="4"/>
    <x v="12"/>
    <n v="3750"/>
    <d v="2019-05-16T00:00:00"/>
    <n v="75"/>
    <n v="1837.5"/>
    <d v="2019-12-31T00:00:00"/>
    <n v="229"/>
    <x v="0"/>
    <n v="0.25"/>
    <n v="478.125"/>
  </r>
  <r>
    <s v="Q57J25BV6Q1CLLTVQ5JV"/>
    <x v="5"/>
    <x v="13"/>
    <n v="4704"/>
    <d v="2019-05-14T00:00:00"/>
    <n v="329.28000000000003"/>
    <n v="705.6"/>
    <d v="2019-12-31T00:00:00"/>
    <n v="231"/>
    <x v="0"/>
    <n v="0.25"/>
    <n v="258.72000000000003"/>
  </r>
  <r>
    <s v="ADXAZ4K1GC37B5OI4FQ6"/>
    <x v="4"/>
    <x v="19"/>
    <n v="360"/>
    <d v="2019-12-14T00:00:00"/>
    <n v="36"/>
    <n v="111.6"/>
    <d v="2019-12-31T00:00:00"/>
    <n v="17"/>
    <x v="1"/>
    <n v="8.0000000000000002E-3"/>
    <n v="1.1808000000000001"/>
  </r>
  <r>
    <s v="F2WZYBLMPMOEKFSA930R"/>
    <x v="6"/>
    <x v="18"/>
    <n v="1210"/>
    <d v="2019-05-20T00:00:00"/>
    <n v="108.9"/>
    <n v="326.70000000000005"/>
    <d v="2019-12-31T00:00:00"/>
    <n v="225"/>
    <x v="0"/>
    <n v="0.25"/>
    <n v="108.9"/>
  </r>
  <r>
    <s v="PEY49G4DLPTOCUB0A0TY"/>
    <x v="8"/>
    <x v="16"/>
    <n v="220"/>
    <d v="2019-04-28T00:00:00"/>
    <n v="15.4"/>
    <n v="52.800000000000004"/>
    <d v="2019-12-31T00:00:00"/>
    <n v="247"/>
    <x v="0"/>
    <n v="0.25"/>
    <n v="17.05"/>
  </r>
  <r>
    <s v="RPFTQPV7VCPFDPNYUOUG"/>
    <x v="7"/>
    <x v="22"/>
    <n v="1980"/>
    <d v="2019-01-10T00:00:00"/>
    <n v="217.8"/>
    <n v="693"/>
    <d v="2019-12-31T00:00:00"/>
    <n v="355"/>
    <x v="0"/>
    <n v="0.25"/>
    <n v="227.7"/>
  </r>
  <r>
    <s v="4WUP8LH9Z26SFYOIBIR9"/>
    <x v="5"/>
    <x v="2"/>
    <n v="1200"/>
    <d v="2019-03-16T00:00:00"/>
    <n v="84"/>
    <n v="360"/>
    <d v="2019-12-31T00:00:00"/>
    <n v="290"/>
    <x v="0"/>
    <n v="0.25"/>
    <n v="111"/>
  </r>
  <r>
    <s v="QC39Y4N2FCZH5NSK4I3E"/>
    <x v="3"/>
    <x v="6"/>
    <n v="720"/>
    <d v="2019-06-24T00:00:00"/>
    <n v="14.399999999999999"/>
    <n v="151.19999999999999"/>
    <d v="2019-12-31T00:00:00"/>
    <n v="190"/>
    <x v="0"/>
    <n v="0.25"/>
    <n v="41.4"/>
  </r>
  <r>
    <s v="VAIMYRZFJ5373DKRG9GU"/>
    <x v="2"/>
    <x v="21"/>
    <n v="2640"/>
    <d v="2019-03-06T00:00:00"/>
    <n v="264"/>
    <n v="1082.3999999999999"/>
    <d v="2019-12-31T00:00:00"/>
    <n v="300"/>
    <x v="0"/>
    <n v="0.25"/>
    <n v="336.59999999999997"/>
  </r>
  <r>
    <s v="JP7A9BVX70NV7U2KM0DO"/>
    <x v="6"/>
    <x v="12"/>
    <n v="5880"/>
    <d v="2019-01-13T00:00:00"/>
    <n v="294"/>
    <n v="1058.4000000000001"/>
    <d v="2019-12-31T00:00:00"/>
    <n v="352"/>
    <x v="0"/>
    <n v="0.25"/>
    <n v="338.1"/>
  </r>
  <r>
    <s v="V7VA298TN9NKQCLABOF3"/>
    <x v="1"/>
    <x v="22"/>
    <n v="930"/>
    <d v="2019-01-01T00:00:00"/>
    <n v="46.5"/>
    <n v="362.70000000000005"/>
    <d v="2019-12-31T00:00:00"/>
    <n v="364"/>
    <x v="0"/>
    <n v="0.25"/>
    <n v="102.30000000000001"/>
  </r>
  <r>
    <s v="C5FCVJI6T925LNIB061N"/>
    <x v="8"/>
    <x v="3"/>
    <n v="2160"/>
    <d v="2019-06-24T00:00:00"/>
    <n v="64.800000000000011"/>
    <n v="410.4"/>
    <d v="2019-12-31T00:00:00"/>
    <n v="190"/>
    <x v="0"/>
    <n v="0.25"/>
    <n v="118.8"/>
  </r>
  <r>
    <s v="JQZAHIH9ABYL4J1GX6QQ"/>
    <x v="5"/>
    <x v="19"/>
    <n v="6138.0000000000009"/>
    <d v="2019-04-17T00:00:00"/>
    <n v="245.52000000000004"/>
    <n v="920.70000000000027"/>
    <d v="2019-12-31T00:00:00"/>
    <n v="258"/>
    <x v="0"/>
    <n v="0.25"/>
    <n v="291.55500000000006"/>
  </r>
  <r>
    <s v="U0KE4O2ZBHDFDSEF1E01"/>
    <x v="6"/>
    <x v="13"/>
    <n v="2860"/>
    <d v="2019-11-30T00:00:00"/>
    <n v="257.39999999999998"/>
    <n v="457.59999999999997"/>
    <d v="2019-12-31T00:00:00"/>
    <n v="31"/>
    <x v="3"/>
    <n v="0.04"/>
    <n v="28.6"/>
  </r>
  <r>
    <s v="JX4KG3GV20BWGPQFWCUE"/>
    <x v="3"/>
    <x v="5"/>
    <n v="1540"/>
    <d v="2019-10-09T00:00:00"/>
    <n v="92.4"/>
    <n v="462"/>
    <d v="2019-12-31T00:00:00"/>
    <n v="83"/>
    <x v="4"/>
    <n v="0.15"/>
    <n v="83.16"/>
  </r>
  <r>
    <s v="ZUK5QRN0WSPPRB3GTNKM"/>
    <x v="0"/>
    <x v="1"/>
    <n v="1890"/>
    <d v="2019-01-10T00:00:00"/>
    <n v="18.899999999999999"/>
    <n v="396.9"/>
    <d v="2019-12-31T00:00:00"/>
    <n v="355"/>
    <x v="0"/>
    <n v="0.25"/>
    <n v="103.94999999999999"/>
  </r>
  <r>
    <s v="8H2JW3O0426MLJ3KFQCT"/>
    <x v="5"/>
    <x v="18"/>
    <n v="4224"/>
    <d v="2019-02-07T00:00:00"/>
    <n v="295.68"/>
    <n v="1056"/>
    <d v="2019-12-31T00:00:00"/>
    <n v="327"/>
    <x v="0"/>
    <n v="0.25"/>
    <n v="337.92"/>
  </r>
  <r>
    <s v="68L7PENY2O9S7RCILUOY"/>
    <x v="2"/>
    <x v="14"/>
    <n v="600"/>
    <d v="2019-01-25T00:00:00"/>
    <n v="24"/>
    <n v="162"/>
    <d v="2019-12-31T00:00:00"/>
    <n v="340"/>
    <x v="0"/>
    <n v="0.25"/>
    <n v="46.5"/>
  </r>
  <r>
    <s v="RPJ26RZVEX7S729GB7O1"/>
    <x v="4"/>
    <x v="20"/>
    <n v="3000"/>
    <d v="2019-03-24T00:00:00"/>
    <n v="90"/>
    <n v="990"/>
    <d v="2019-12-31T00:00:00"/>
    <n v="282"/>
    <x v="0"/>
    <n v="0.25"/>
    <n v="270"/>
  </r>
  <r>
    <s v="2DWUDSQ2TVOVVEI24JMN"/>
    <x v="6"/>
    <x v="14"/>
    <n v="1080"/>
    <d v="2019-05-29T00:00:00"/>
    <n v="97.2"/>
    <n v="313.2"/>
    <d v="2019-12-31T00:00:00"/>
    <n v="216"/>
    <x v="0"/>
    <n v="0.25"/>
    <n v="102.6"/>
  </r>
  <r>
    <s v="NQ1ZZP31AMZWXPCM8SZ9"/>
    <x v="3"/>
    <x v="5"/>
    <n v="4416"/>
    <d v="2019-09-04T00:00:00"/>
    <n v="176.64000000000001"/>
    <n v="839.04"/>
    <d v="2019-12-31T00:00:00"/>
    <n v="118"/>
    <x v="2"/>
    <n v="0.2"/>
    <n v="203.136"/>
  </r>
  <r>
    <s v="L2JXCNQE7O2EYENUUD2M"/>
    <x v="3"/>
    <x v="0"/>
    <n v="5292"/>
    <d v="2019-12-04T00:00:00"/>
    <n v="264.60000000000002"/>
    <n v="1428.8400000000001"/>
    <d v="2019-12-31T00:00:00"/>
    <n v="27"/>
    <x v="1"/>
    <n v="8.0000000000000002E-3"/>
    <n v="13.54752"/>
  </r>
  <r>
    <s v="J9OYXO6GWQMD92OI2N1C"/>
    <x v="4"/>
    <x v="17"/>
    <n v="248"/>
    <d v="2019-08-28T00:00:00"/>
    <n v="29.760000000000005"/>
    <n v="109.12"/>
    <d v="2019-12-31T00:00:00"/>
    <n v="125"/>
    <x v="0"/>
    <n v="0.25"/>
    <n v="34.72"/>
  </r>
  <r>
    <s v="2YXIZBPREFWMT1SVZEYK"/>
    <x v="2"/>
    <x v="18"/>
    <n v="2760"/>
    <d v="2019-05-18T00:00:00"/>
    <n v="276"/>
    <n v="1159.2"/>
    <d v="2019-12-31T00:00:00"/>
    <n v="227"/>
    <x v="0"/>
    <n v="0.25"/>
    <n v="358.8"/>
  </r>
  <r>
    <s v="AYF1PBYCSP1ACGAQFYDG"/>
    <x v="6"/>
    <x v="16"/>
    <n v="216"/>
    <d v="2019-08-26T00:00:00"/>
    <n v="12.960000000000003"/>
    <n v="34.56"/>
    <d v="2019-12-31T00:00:00"/>
    <n v="127"/>
    <x v="0"/>
    <n v="0.25"/>
    <n v="11.88"/>
  </r>
  <r>
    <s v="IBQQF0VM292RPR0IH9ZQ"/>
    <x v="3"/>
    <x v="1"/>
    <n v="176"/>
    <d v="2019-02-20T00:00:00"/>
    <n v="10.56"/>
    <n v="35.200000000000003"/>
    <d v="2019-12-31T00:00:00"/>
    <n v="314"/>
    <x v="0"/>
    <n v="0.25"/>
    <n v="11.440000000000001"/>
  </r>
  <r>
    <s v="MPVCGLI4JFK38SMPAAA3"/>
    <x v="4"/>
    <x v="18"/>
    <n v="240"/>
    <d v="2019-12-31T00:00:00"/>
    <n v="36"/>
    <n v="108"/>
    <d v="2019-12-31T00:00:00"/>
    <n v="0"/>
    <x v="1"/>
    <n v="8.0000000000000002E-3"/>
    <n v="1.1520000000000001"/>
  </r>
  <r>
    <s v="PGYINOA8YPEQAVLUEYFD"/>
    <x v="8"/>
    <x v="6"/>
    <n v="3080"/>
    <d v="2019-03-02T00:00:00"/>
    <n v="30.8"/>
    <n v="554.4"/>
    <d v="2019-12-31T00:00:00"/>
    <n v="304"/>
    <x v="0"/>
    <n v="0.25"/>
    <n v="146.29999999999998"/>
  </r>
  <r>
    <s v="JTHOHZDT7ZONOX8XUTW7"/>
    <x v="6"/>
    <x v="2"/>
    <n v="3230"/>
    <d v="2019-04-24T00:00:00"/>
    <n v="193.79999999999998"/>
    <n v="872.09999999999991"/>
    <d v="2019-12-31T00:00:00"/>
    <n v="251"/>
    <x v="0"/>
    <n v="0.25"/>
    <n v="266.47499999999997"/>
  </r>
  <r>
    <s v="LQ6DXW1UVBVP75MGU5PW"/>
    <x v="1"/>
    <x v="10"/>
    <n v="900"/>
    <d v="2019-01-10T00:00:00"/>
    <n v="153"/>
    <n v="450"/>
    <d v="2019-12-31T00:00:00"/>
    <n v="355"/>
    <x v="0"/>
    <n v="0.25"/>
    <n v="150.75"/>
  </r>
  <r>
    <s v="RQQ3MYCXJ5I5MY3BAJ2C"/>
    <x v="1"/>
    <x v="16"/>
    <n v="2200"/>
    <d v="2019-02-25T00:00:00"/>
    <n v="22"/>
    <n v="660"/>
    <d v="2019-12-31T00:00:00"/>
    <n v="309"/>
    <x v="0"/>
    <n v="0.25"/>
    <n v="170.5"/>
  </r>
  <r>
    <s v="BNSXGRMG0N7AFT0F9BYO"/>
    <x v="1"/>
    <x v="4"/>
    <n v="440"/>
    <d v="2019-04-04T00:00:00"/>
    <n v="35.200000000000003"/>
    <n v="202.39999999999998"/>
    <d v="2019-12-31T00:00:00"/>
    <n v="271"/>
    <x v="0"/>
    <n v="0.25"/>
    <n v="59.399999999999991"/>
  </r>
  <r>
    <s v="C5CJL7I4JMNKHG2X557Q"/>
    <x v="0"/>
    <x v="12"/>
    <n v="4340"/>
    <d v="2019-02-11T00:00:00"/>
    <n v="86.8"/>
    <n v="911.4"/>
    <d v="2019-12-31T00:00:00"/>
    <n v="323"/>
    <x v="0"/>
    <n v="0.25"/>
    <n v="249.54999999999998"/>
  </r>
  <r>
    <s v="JHBU643W074N0ZHFDVK3"/>
    <x v="6"/>
    <x v="20"/>
    <n v="990"/>
    <d v="2019-10-27T00:00:00"/>
    <n v="19.8"/>
    <n v="297"/>
    <d v="2019-12-31T00:00:00"/>
    <n v="65"/>
    <x v="4"/>
    <n v="0.15"/>
    <n v="47.52"/>
  </r>
  <r>
    <s v="G1KQYDXH46QYHSO1PE2F"/>
    <x v="0"/>
    <x v="18"/>
    <n v="1620"/>
    <d v="2019-11-10T00:00:00"/>
    <n v="48.6"/>
    <n v="405"/>
    <d v="2019-12-31T00:00:00"/>
    <n v="51"/>
    <x v="3"/>
    <n v="0.04"/>
    <n v="18.144000000000002"/>
  </r>
  <r>
    <s v="IEJWHHKIS9NM43FQ48R5"/>
    <x v="2"/>
    <x v="10"/>
    <n v="2376"/>
    <d v="2019-02-12T00:00:00"/>
    <n v="403.91999999999996"/>
    <n v="2138.4"/>
    <d v="2019-12-31T00:00:00"/>
    <n v="322"/>
    <x v="0"/>
    <n v="0.25"/>
    <n v="635.58000000000004"/>
  </r>
  <r>
    <s v="W1DPJ7TDOHHO3YN0THVD"/>
    <x v="1"/>
    <x v="20"/>
    <n v="3000"/>
    <d v="2019-03-13T00:00:00"/>
    <n v="90"/>
    <n v="1140"/>
    <d v="2019-12-31T00:00:00"/>
    <n v="293"/>
    <x v="0"/>
    <n v="0.25"/>
    <n v="307.5"/>
  </r>
  <r>
    <s v="BW3BDO8AK6A9TLC56YAR"/>
    <x v="0"/>
    <x v="20"/>
    <n v="320"/>
    <d v="2019-12-05T00:00:00"/>
    <n v="6.4"/>
    <n v="96"/>
    <d v="2019-12-31T00:00:00"/>
    <n v="26"/>
    <x v="1"/>
    <n v="8.0000000000000002E-3"/>
    <n v="0.81920000000000004"/>
  </r>
  <r>
    <s v="3S6X05SPBQVSEL5AE5IK"/>
    <x v="3"/>
    <x v="10"/>
    <n v="660"/>
    <d v="2019-10-04T00:00:00"/>
    <n v="66"/>
    <n v="99"/>
    <d v="2019-12-31T00:00:00"/>
    <n v="88"/>
    <x v="4"/>
    <n v="0.15"/>
    <n v="24.75"/>
  </r>
  <r>
    <s v="4B6F9CAVMJLMV84XDCJG"/>
    <x v="7"/>
    <x v="12"/>
    <n v="600"/>
    <d v="2019-03-09T00:00:00"/>
    <n v="72"/>
    <n v="186"/>
    <d v="2019-12-31T00:00:00"/>
    <n v="297"/>
    <x v="0"/>
    <n v="0.25"/>
    <n v="64.5"/>
  </r>
  <r>
    <s v="9FFGE07VSSR61ZGZHQSI"/>
    <x v="9"/>
    <x v="0"/>
    <n v="1540"/>
    <d v="2019-08-04T00:00:00"/>
    <n v="123.2"/>
    <n v="369.6"/>
    <d v="2019-12-31T00:00:00"/>
    <n v="149"/>
    <x v="0"/>
    <n v="0.25"/>
    <n v="123.2"/>
  </r>
  <r>
    <s v="O7A6JC0D0TY4HUWRYUC2"/>
    <x v="7"/>
    <x v="19"/>
    <n v="288"/>
    <d v="2019-11-03T00:00:00"/>
    <n v="40.32"/>
    <n v="141.12"/>
    <d v="2019-12-31T00:00:00"/>
    <n v="58"/>
    <x v="3"/>
    <n v="0.04"/>
    <n v="7.2576000000000001"/>
  </r>
  <r>
    <s v="URTFT9NXVMQYQK75AVN7"/>
    <x v="3"/>
    <x v="17"/>
    <n v="88"/>
    <d v="2019-10-10T00:00:00"/>
    <n v="1.7600000000000002"/>
    <n v="20.240000000000002"/>
    <d v="2019-12-31T00:00:00"/>
    <n v="82"/>
    <x v="4"/>
    <n v="0.15"/>
    <n v="3.3000000000000003"/>
  </r>
  <r>
    <s v="SYT2J4K7JVGFVUGGQP3D"/>
    <x v="0"/>
    <x v="2"/>
    <n v="648"/>
    <d v="2019-03-04T00:00:00"/>
    <n v="6.48"/>
    <n v="162"/>
    <d v="2019-12-31T00:00:00"/>
    <n v="302"/>
    <x v="0"/>
    <n v="0.25"/>
    <n v="42.12"/>
  </r>
  <r>
    <s v="4686RAOMOZOVH2S0D942"/>
    <x v="7"/>
    <x v="11"/>
    <n v="2160"/>
    <d v="2019-06-21T00:00:00"/>
    <n v="324"/>
    <n v="799.2"/>
    <d v="2019-12-31T00:00:00"/>
    <n v="193"/>
    <x v="0"/>
    <n v="0.25"/>
    <n v="280.8"/>
  </r>
  <r>
    <s v="CQAIVQQOJ5KT2NRKWSUV"/>
    <x v="4"/>
    <x v="1"/>
    <n v="570"/>
    <d v="2019-11-20T00:00:00"/>
    <n v="11.399999999999999"/>
    <n v="262.2"/>
    <d v="2019-12-31T00:00:00"/>
    <n v="41"/>
    <x v="3"/>
    <n v="0.04"/>
    <n v="10.943999999999999"/>
  </r>
  <r>
    <s v="UVSJDSOFDFZAPRGYNWJX"/>
    <x v="5"/>
    <x v="12"/>
    <n v="180"/>
    <d v="2019-06-23T00:00:00"/>
    <n v="5.4"/>
    <n v="45"/>
    <d v="2019-12-31T00:00:00"/>
    <n v="191"/>
    <x v="0"/>
    <n v="0.25"/>
    <n v="12.6"/>
  </r>
  <r>
    <s v="4U42EE0FHHA74IUHYHY2"/>
    <x v="9"/>
    <x v="0"/>
    <n v="1680"/>
    <d v="2019-07-02T00:00:00"/>
    <n v="134.4"/>
    <n v="252"/>
    <d v="2019-12-31T00:00:00"/>
    <n v="182"/>
    <x v="0"/>
    <n v="0.25"/>
    <n v="96.6"/>
  </r>
  <r>
    <s v="6PKJDWBM8VAXOP1NHZDN"/>
    <x v="4"/>
    <x v="7"/>
    <n v="1560"/>
    <d v="2019-11-19T00:00:00"/>
    <n v="31.200000000000003"/>
    <n v="468"/>
    <d v="2019-12-31T00:00:00"/>
    <n v="42"/>
    <x v="3"/>
    <n v="0.04"/>
    <n v="19.968"/>
  </r>
  <r>
    <s v="WYO3L9LGOELVNY4JI1IO"/>
    <x v="6"/>
    <x v="20"/>
    <n v="704"/>
    <d v="2019-12-18T00:00:00"/>
    <n v="21.12"/>
    <n v="140.80000000000001"/>
    <d v="2019-12-31T00:00:00"/>
    <n v="13"/>
    <x v="1"/>
    <n v="8.0000000000000002E-3"/>
    <n v="1.2953600000000001"/>
  </r>
  <r>
    <s v="8L09FSTUGILEAARWFRMQ"/>
    <x v="2"/>
    <x v="1"/>
    <n v="310"/>
    <d v="2019-12-21T00:00:00"/>
    <n v="52.699999999999996"/>
    <n v="182.89999999999998"/>
    <d v="2019-12-31T00:00:00"/>
    <n v="10"/>
    <x v="1"/>
    <n v="8.0000000000000002E-3"/>
    <n v="1.8847999999999998"/>
  </r>
  <r>
    <s v="JHO20RX4YXUZ6NCOT5GS"/>
    <x v="0"/>
    <x v="1"/>
    <n v="3740"/>
    <d v="2019-06-17T00:00:00"/>
    <n v="74.800000000000011"/>
    <n v="598.40000000000009"/>
    <d v="2019-12-31T00:00:00"/>
    <n v="197"/>
    <x v="0"/>
    <n v="0.25"/>
    <n v="168.3"/>
  </r>
  <r>
    <s v="7W0GDNDN39VYMP4B7F0V"/>
    <x v="5"/>
    <x v="1"/>
    <n v="150"/>
    <d v="2019-04-01T00:00:00"/>
    <n v="12"/>
    <n v="22.5"/>
    <d v="2019-12-31T00:00:00"/>
    <n v="274"/>
    <x v="0"/>
    <n v="0.25"/>
    <n v="8.625"/>
  </r>
  <r>
    <s v="HKQF3NF7MM6XKBKOMM3K"/>
    <x v="0"/>
    <x v="17"/>
    <n v="1152"/>
    <d v="2019-10-02T00:00:00"/>
    <n v="34.56"/>
    <n v="299.52000000000004"/>
    <d v="2019-12-31T00:00:00"/>
    <n v="90"/>
    <x v="4"/>
    <n v="0.15"/>
    <n v="50.112000000000002"/>
  </r>
  <r>
    <s v="VOY0JY7DLQGWWPC9090Y"/>
    <x v="6"/>
    <x v="15"/>
    <n v="950"/>
    <d v="2019-07-20T00:00:00"/>
    <n v="76"/>
    <n v="171"/>
    <d v="2019-12-31T00:00:00"/>
    <n v="164"/>
    <x v="0"/>
    <n v="0.25"/>
    <n v="61.75"/>
  </r>
  <r>
    <s v="GNP02DKMLSXB8MVRFKO7"/>
    <x v="9"/>
    <x v="9"/>
    <n v="480"/>
    <d v="2019-09-19T00:00:00"/>
    <n v="9.6"/>
    <n v="96"/>
    <d v="2019-12-31T00:00:00"/>
    <n v="103"/>
    <x v="2"/>
    <n v="0.2"/>
    <n v="21.12"/>
  </r>
  <r>
    <s v="0VQ0OL8ELC2M1F09ZHLN"/>
    <x v="9"/>
    <x v="16"/>
    <n v="3990"/>
    <d v="2019-01-05T00:00:00"/>
    <n v="279.3"/>
    <n v="957.6"/>
    <d v="2019-12-31T00:00:00"/>
    <n v="360"/>
    <x v="0"/>
    <n v="0.25"/>
    <n v="309.22500000000002"/>
  </r>
  <r>
    <s v="0XIKN3GIKPCQKFRZ0DRB"/>
    <x v="3"/>
    <x v="11"/>
    <n v="1680"/>
    <d v="2019-11-05T00:00:00"/>
    <n v="117.6"/>
    <n v="504"/>
    <d v="2019-12-31T00:00:00"/>
    <n v="56"/>
    <x v="3"/>
    <n v="0.04"/>
    <n v="24.864000000000001"/>
  </r>
  <r>
    <s v="ZFUP76VIF33J30Y7F1HS"/>
    <x v="7"/>
    <x v="7"/>
    <n v="1728"/>
    <d v="2019-10-15T00:00:00"/>
    <n v="34.56"/>
    <n v="622.07999999999993"/>
    <d v="2019-12-31T00:00:00"/>
    <n v="77"/>
    <x v="4"/>
    <n v="0.15"/>
    <n v="98.495999999999981"/>
  </r>
  <r>
    <s v="0NQVGZ89Z3TBI0HOVGXL"/>
    <x v="9"/>
    <x v="21"/>
    <n v="2025"/>
    <d v="2019-05-06T00:00:00"/>
    <n v="60.75"/>
    <n v="324"/>
    <d v="2019-12-31T00:00:00"/>
    <n v="239"/>
    <x v="0"/>
    <n v="0.25"/>
    <n v="96.1875"/>
  </r>
  <r>
    <s v="4M86HFTSKC9JBYS3UQ6M"/>
    <x v="3"/>
    <x v="19"/>
    <n v="6820"/>
    <d v="2019-01-11T00:00:00"/>
    <n v="477.40000000000003"/>
    <n v="1705"/>
    <d v="2019-12-31T00:00:00"/>
    <n v="354"/>
    <x v="0"/>
    <n v="0.25"/>
    <n v="545.6"/>
  </r>
  <r>
    <s v="GZ98KZGIKLK7VV1HOZKF"/>
    <x v="1"/>
    <x v="15"/>
    <n v="1216"/>
    <d v="2019-06-30T00:00:00"/>
    <n v="231.04"/>
    <n v="316.16000000000003"/>
    <d v="2019-12-31T00:00:00"/>
    <n v="184"/>
    <x v="0"/>
    <n v="0.25"/>
    <n v="136.80000000000001"/>
  </r>
  <r>
    <s v="FRKS71PK0PQYRONYYWFC"/>
    <x v="0"/>
    <x v="2"/>
    <n v="3410"/>
    <d v="2019-11-08T00:00:00"/>
    <n v="238.70000000000002"/>
    <n v="579.70000000000005"/>
    <d v="2019-12-31T00:00:00"/>
    <n v="53"/>
    <x v="3"/>
    <n v="0.04"/>
    <n v="32.736000000000004"/>
  </r>
  <r>
    <s v="ZQOCG3QM5QL6R17PFDXR"/>
    <x v="0"/>
    <x v="8"/>
    <n v="3224.0000000000005"/>
    <d v="2019-09-26T00:00:00"/>
    <n v="64.48"/>
    <n v="644.80000000000007"/>
    <d v="2019-12-31T00:00:00"/>
    <n v="96"/>
    <x v="2"/>
    <n v="0.2"/>
    <n v="141.85600000000002"/>
  </r>
  <r>
    <s v="JVT847EIQ2536G1VFQYY"/>
    <x v="4"/>
    <x v="11"/>
    <n v="72"/>
    <d v="2019-01-21T00:00:00"/>
    <n v="2.8800000000000003"/>
    <n v="28.080000000000002"/>
    <d v="2019-12-31T00:00:00"/>
    <n v="344"/>
    <x v="0"/>
    <n v="0.25"/>
    <n v="7.74"/>
  </r>
  <r>
    <s v="VZ5SZNF9IJHLBFVV4CVC"/>
    <x v="7"/>
    <x v="21"/>
    <n v="240"/>
    <d v="2019-03-29T00:00:00"/>
    <n v="14.399999999999999"/>
    <n v="117.6"/>
    <d v="2019-12-31T00:00:00"/>
    <n v="277"/>
    <x v="0"/>
    <n v="0.25"/>
    <n v="33"/>
  </r>
  <r>
    <s v="FOG3KK6UZMZTZOWOG4JY"/>
    <x v="9"/>
    <x v="20"/>
    <n v="3100"/>
    <d v="2019-06-06T00:00:00"/>
    <n v="248"/>
    <n v="713"/>
    <d v="2019-12-31T00:00:00"/>
    <n v="208"/>
    <x v="0"/>
    <n v="0.25"/>
    <n v="240.25"/>
  </r>
  <r>
    <s v="7JNIV05ZBE2LVGAOOE29"/>
    <x v="1"/>
    <x v="21"/>
    <n v="1560"/>
    <d v="2019-09-13T00:00:00"/>
    <n v="31.200000000000003"/>
    <n v="702"/>
    <d v="2019-12-31T00:00:00"/>
    <n v="109"/>
    <x v="2"/>
    <n v="0.2"/>
    <n v="146.64000000000001"/>
  </r>
  <r>
    <s v="JWIRCRZ6N7CET74SLPK0"/>
    <x v="9"/>
    <x v="1"/>
    <n v="4620"/>
    <d v="2019-06-05T00:00:00"/>
    <n v="231"/>
    <n v="970.19999999999993"/>
    <d v="2019-12-31T00:00:00"/>
    <n v="209"/>
    <x v="0"/>
    <n v="0.25"/>
    <n v="300.29999999999995"/>
  </r>
  <r>
    <s v="N8W737LZRPHOUON5QI95"/>
    <x v="0"/>
    <x v="10"/>
    <n v="1870"/>
    <d v="2019-04-19T00:00:00"/>
    <n v="112.2"/>
    <n v="280.5"/>
    <d v="2019-12-31T00:00:00"/>
    <n v="256"/>
    <x v="0"/>
    <n v="0.25"/>
    <n v="98.174999999999997"/>
  </r>
  <r>
    <s v="N6Q7195W2PI8LVOLK8JE"/>
    <x v="3"/>
    <x v="3"/>
    <n v="192.00000000000003"/>
    <d v="2019-07-31T00:00:00"/>
    <n v="3.8400000000000007"/>
    <n v="34.56"/>
    <d v="2019-12-31T00:00:00"/>
    <n v="153"/>
    <x v="0"/>
    <n v="0.25"/>
    <n v="9.6000000000000014"/>
  </r>
  <r>
    <s v="WIVPZIHMV7AV001501YF"/>
    <x v="5"/>
    <x v="1"/>
    <n v="3150"/>
    <d v="2019-10-10T00:00:00"/>
    <n v="315"/>
    <n v="724.5"/>
    <d v="2019-12-31T00:00:00"/>
    <n v="82"/>
    <x v="4"/>
    <n v="0.15"/>
    <n v="155.92499999999998"/>
  </r>
  <r>
    <s v="O0YF9TYJ59PRMROVH2QO"/>
    <x v="3"/>
    <x v="13"/>
    <n v="180"/>
    <d v="2019-02-01T00:00:00"/>
    <n v="18"/>
    <n v="27"/>
    <d v="2019-12-31T00:00:00"/>
    <n v="333"/>
    <x v="0"/>
    <n v="0.25"/>
    <n v="11.25"/>
  </r>
  <r>
    <s v="7H7DKVMGK6LY37IW9QPI"/>
    <x v="5"/>
    <x v="4"/>
    <n v="2432"/>
    <d v="2019-01-27T00:00:00"/>
    <n v="243.2"/>
    <n v="729.60000000000014"/>
    <d v="2019-12-31T00:00:00"/>
    <n v="338"/>
    <x v="0"/>
    <n v="0.25"/>
    <n v="243.20000000000005"/>
  </r>
  <r>
    <s v="PXL3E8D9IZ8RTHIQ2OYC"/>
    <x v="7"/>
    <x v="11"/>
    <n v="3740"/>
    <d v="2019-04-25T00:00:00"/>
    <n v="112.2"/>
    <n v="1159.4000000000001"/>
    <d v="2019-12-31T00:00:00"/>
    <n v="250"/>
    <x v="0"/>
    <n v="0.25"/>
    <n v="317.90000000000003"/>
  </r>
  <r>
    <s v="L24SJJ5Z8C056IKM95M9"/>
    <x v="9"/>
    <x v="13"/>
    <n v="2090"/>
    <d v="2019-10-27T00:00:00"/>
    <n v="83.6"/>
    <n v="459.79999999999995"/>
    <d v="2019-12-31T00:00:00"/>
    <n v="65"/>
    <x v="4"/>
    <n v="0.15"/>
    <n v="81.509999999999991"/>
  </r>
  <r>
    <s v="17D79Q0671R6Z3UGBUO8"/>
    <x v="3"/>
    <x v="5"/>
    <n v="4320"/>
    <d v="2019-03-24T00:00:00"/>
    <n v="43.2"/>
    <n v="993.6"/>
    <d v="2019-12-31T00:00:00"/>
    <n v="282"/>
    <x v="0"/>
    <n v="0.25"/>
    <n v="259.2"/>
  </r>
  <r>
    <s v="AM7MNZX3SIB2WKUQKAT4"/>
    <x v="4"/>
    <x v="18"/>
    <n v="5890"/>
    <d v="2019-12-17T00:00:00"/>
    <n v="353.40000000000003"/>
    <n v="2532.7000000000003"/>
    <d v="2019-12-31T00:00:00"/>
    <n v="14"/>
    <x v="1"/>
    <n v="8.0000000000000002E-3"/>
    <n v="23.088800000000003"/>
  </r>
  <r>
    <s v="0B9Y7EP5XBX1XRL5LMR2"/>
    <x v="3"/>
    <x v="0"/>
    <n v="4650"/>
    <d v="2019-06-13T00:00:00"/>
    <n v="372"/>
    <n v="1302"/>
    <d v="2019-12-31T00:00:00"/>
    <n v="201"/>
    <x v="0"/>
    <n v="0.25"/>
    <n v="418.5"/>
  </r>
  <r>
    <s v="EIF43JZPQKV3G9BXNFK8"/>
    <x v="4"/>
    <x v="15"/>
    <n v="2750"/>
    <d v="2019-07-04T00:00:00"/>
    <n v="495"/>
    <n v="990"/>
    <d v="2019-12-31T00:00:00"/>
    <n v="180"/>
    <x v="0"/>
    <n v="0.25"/>
    <n v="371.25"/>
  </r>
  <r>
    <s v="V7E1YT9LZO12RMSUU3VP"/>
    <x v="9"/>
    <x v="1"/>
    <n v="3800"/>
    <d v="2019-06-02T00:00:00"/>
    <n v="342"/>
    <n v="722"/>
    <d v="2019-12-31T00:00:00"/>
    <n v="212"/>
    <x v="0"/>
    <n v="0.25"/>
    <n v="266"/>
  </r>
  <r>
    <s v="6Q1XGH97X67U4JA024QQ"/>
    <x v="6"/>
    <x v="11"/>
    <n v="4180"/>
    <d v="2019-05-28T00:00:00"/>
    <n v="125.39999999999999"/>
    <n v="961.4"/>
    <d v="2019-12-31T00:00:00"/>
    <n v="217"/>
    <x v="0"/>
    <n v="0.25"/>
    <n v="271.7"/>
  </r>
  <r>
    <s v="RWU1PNI3TBPIIOHC3IB0"/>
    <x v="3"/>
    <x v="16"/>
    <n v="5280"/>
    <d v="2019-08-26T00:00:00"/>
    <n v="316.8"/>
    <n v="897.6"/>
    <d v="2019-12-31T00:00:00"/>
    <n v="127"/>
    <x v="0"/>
    <n v="0.25"/>
    <n v="303.60000000000002"/>
  </r>
  <r>
    <s v="1HU7M3ITRZ5ZBEU7WQUR"/>
    <x v="1"/>
    <x v="16"/>
    <n v="1540"/>
    <d v="2019-01-28T00:00:00"/>
    <n v="184.8"/>
    <n v="385"/>
    <d v="2019-12-31T00:00:00"/>
    <n v="337"/>
    <x v="0"/>
    <n v="0.25"/>
    <n v="142.44999999999999"/>
  </r>
  <r>
    <s v="3UIBMUTOZLEQRQEZT2K0"/>
    <x v="2"/>
    <x v="5"/>
    <n v="1710"/>
    <d v="2019-06-29T00:00:00"/>
    <n v="102.6"/>
    <n v="889.2"/>
    <d v="2019-12-31T00:00:00"/>
    <n v="185"/>
    <x v="0"/>
    <n v="0.25"/>
    <n v="247.95000000000002"/>
  </r>
  <r>
    <s v="2CJJ79N46SH98XMCV08P"/>
    <x v="6"/>
    <x v="21"/>
    <n v="432"/>
    <d v="2019-10-09T00:00:00"/>
    <n v="4.32"/>
    <n v="103.68000000000002"/>
    <d v="2019-12-31T00:00:00"/>
    <n v="83"/>
    <x v="4"/>
    <n v="0.15"/>
    <n v="16.200000000000003"/>
  </r>
  <r>
    <s v="RDQ9JOF82NAQU1IYSFL5"/>
    <x v="7"/>
    <x v="9"/>
    <n v="64"/>
    <d v="2019-05-18T00:00:00"/>
    <n v="5.12"/>
    <n v="19.84"/>
    <d v="2019-12-31T00:00:00"/>
    <n v="227"/>
    <x v="0"/>
    <n v="0.25"/>
    <n v="6.24"/>
  </r>
  <r>
    <s v="STXHISRNX2BB4AYTANK7"/>
    <x v="0"/>
    <x v="20"/>
    <n v="5280"/>
    <d v="2019-05-12T00:00:00"/>
    <n v="158.4"/>
    <n v="1320"/>
    <d v="2019-12-31T00:00:00"/>
    <n v="233"/>
    <x v="0"/>
    <n v="0.25"/>
    <n v="369.6"/>
  </r>
  <r>
    <s v="347IDW4E3LMJLZJTS0VN"/>
    <x v="5"/>
    <x v="22"/>
    <n v="600"/>
    <d v="2019-11-26T00:00:00"/>
    <n v="24"/>
    <n v="156"/>
    <d v="2019-12-31T00:00:00"/>
    <n v="35"/>
    <x v="3"/>
    <n v="0.04"/>
    <n v="7.2"/>
  </r>
  <r>
    <s v="5LYFQQJ4IR0XNOPQY5WN"/>
    <x v="9"/>
    <x v="20"/>
    <n v="3080"/>
    <d v="2019-09-06T00:00:00"/>
    <n v="92.4"/>
    <n v="800.8"/>
    <d v="2019-12-31T00:00:00"/>
    <n v="116"/>
    <x v="2"/>
    <n v="0.2"/>
    <n v="178.64"/>
  </r>
  <r>
    <s v="UGORIBF0IMOKBYJ82N6K"/>
    <x v="3"/>
    <x v="6"/>
    <n v="72"/>
    <d v="2019-10-23T00:00:00"/>
    <n v="2.8800000000000003"/>
    <n v="11.520000000000001"/>
    <d v="2019-12-31T00:00:00"/>
    <n v="69"/>
    <x v="4"/>
    <n v="0.15"/>
    <n v="2.16"/>
  </r>
  <r>
    <s v="LTLLYAU2TVZ0BA49O7E4"/>
    <x v="8"/>
    <x v="2"/>
    <n v="3920"/>
    <d v="2019-04-09T00:00:00"/>
    <n v="39.200000000000003"/>
    <n v="862.4"/>
    <d v="2019-12-31T00:00:00"/>
    <n v="266"/>
    <x v="0"/>
    <n v="0.25"/>
    <n v="225.4"/>
  </r>
  <r>
    <s v="Z5BDBQ6HVHP2Z8N35K1K"/>
    <x v="1"/>
    <x v="15"/>
    <n v="3800"/>
    <d v="2019-12-15T00:00:00"/>
    <n v="342"/>
    <n v="1406"/>
    <d v="2019-12-31T00:00:00"/>
    <n v="16"/>
    <x v="1"/>
    <n v="8.0000000000000002E-3"/>
    <n v="13.984"/>
  </r>
  <r>
    <s v="OQPJ0NEZEFRG5LO98NKO"/>
    <x v="7"/>
    <x v="13"/>
    <n v="930"/>
    <d v="2019-08-07T00:00:00"/>
    <n v="55.8"/>
    <n v="241.8"/>
    <d v="2019-12-31T00:00:00"/>
    <n v="146"/>
    <x v="0"/>
    <n v="0.25"/>
    <n v="74.400000000000006"/>
  </r>
  <r>
    <s v="XE9YC2H6INCJ6BEMUA2R"/>
    <x v="2"/>
    <x v="16"/>
    <n v="880"/>
    <d v="2019-03-26T00:00:00"/>
    <n v="88"/>
    <n v="440"/>
    <d v="2019-12-31T00:00:00"/>
    <n v="280"/>
    <x v="0"/>
    <n v="0.25"/>
    <n v="132"/>
  </r>
  <r>
    <s v="G1YMTMYTXWHWBRCFKOLX"/>
    <x v="2"/>
    <x v="13"/>
    <n v="4400"/>
    <d v="2019-05-23T00:00:00"/>
    <n v="132"/>
    <n v="4048"/>
    <d v="2019-12-31T00:00:00"/>
    <n v="222"/>
    <x v="0"/>
    <n v="0.25"/>
    <n v="1045"/>
  </r>
  <r>
    <s v="WSFWYAANDCIW3GCBCIFJ"/>
    <x v="1"/>
    <x v="10"/>
    <n v="4788"/>
    <d v="2019-09-10T00:00:00"/>
    <n v="430.91999999999996"/>
    <n v="1292.7600000000002"/>
    <d v="2019-12-31T00:00:00"/>
    <n v="112"/>
    <x v="2"/>
    <n v="0.2"/>
    <n v="344.7360000000001"/>
  </r>
  <r>
    <s v="LQVMUK169MGUPK9IPUCN"/>
    <x v="1"/>
    <x v="4"/>
    <n v="1755"/>
    <d v="2019-05-28T00:00:00"/>
    <n v="210.6"/>
    <n v="456.3"/>
    <d v="2019-12-31T00:00:00"/>
    <n v="217"/>
    <x v="0"/>
    <n v="0.25"/>
    <n v="166.72499999999999"/>
  </r>
  <r>
    <s v="JJZ08A04855EFA1K94Q8"/>
    <x v="8"/>
    <x v="9"/>
    <n v="504"/>
    <d v="2019-05-01T00:00:00"/>
    <n v="15.119999999999997"/>
    <n v="90.72"/>
    <d v="2019-12-31T00:00:00"/>
    <n v="244"/>
    <x v="0"/>
    <n v="0.25"/>
    <n v="26.46"/>
  </r>
  <r>
    <s v="4Q12EV2SMO3V726VMM91"/>
    <x v="9"/>
    <x v="3"/>
    <n v="1520"/>
    <d v="2019-12-15T00:00:00"/>
    <n v="15.2"/>
    <n v="243.2"/>
    <d v="2019-12-31T00:00:00"/>
    <n v="16"/>
    <x v="1"/>
    <n v="8.0000000000000002E-3"/>
    <n v="2.0671999999999997"/>
  </r>
  <r>
    <s v="0HBF997YGQLFOETYXUEX"/>
    <x v="9"/>
    <x v="3"/>
    <n v="2736"/>
    <d v="2019-10-09T00:00:00"/>
    <n v="54.720000000000006"/>
    <n v="684"/>
    <d v="2019-12-31T00:00:00"/>
    <n v="83"/>
    <x v="4"/>
    <n v="0.15"/>
    <n v="110.80800000000001"/>
  </r>
  <r>
    <s v="MH1J88VOMIG7E38PM4MV"/>
    <x v="9"/>
    <x v="21"/>
    <n v="4650"/>
    <d v="2019-08-17T00:00:00"/>
    <n v="232.5"/>
    <n v="1069.5"/>
    <d v="2019-12-31T00:00:00"/>
    <n v="136"/>
    <x v="0"/>
    <n v="0.25"/>
    <n v="325.5"/>
  </r>
  <r>
    <s v="5XIFINCXORV3QE09W10C"/>
    <x v="2"/>
    <x v="2"/>
    <n v="1800"/>
    <d v="2019-10-23T00:00:00"/>
    <n v="144"/>
    <n v="936"/>
    <d v="2019-12-31T00:00:00"/>
    <n v="69"/>
    <x v="4"/>
    <n v="0.15"/>
    <n v="162"/>
  </r>
  <r>
    <s v="U857ABL8BPS2HHJJ3PLI"/>
    <x v="9"/>
    <x v="17"/>
    <n v="5880"/>
    <d v="2019-02-07T00:00:00"/>
    <n v="117.6"/>
    <n v="1352.4"/>
    <d v="2019-12-31T00:00:00"/>
    <n v="327"/>
    <x v="0"/>
    <n v="0.25"/>
    <n v="367.5"/>
  </r>
  <r>
    <s v="XQL4NP8GP3LIJBPC78BR"/>
    <x v="9"/>
    <x v="18"/>
    <n v="1350"/>
    <d v="2019-08-15T00:00:00"/>
    <n v="81"/>
    <n v="378"/>
    <d v="2019-12-31T00:00:00"/>
    <n v="138"/>
    <x v="0"/>
    <n v="0.25"/>
    <n v="114.75"/>
  </r>
  <r>
    <s v="D1309XGPTCFTKWHJ3MLC"/>
    <x v="8"/>
    <x v="14"/>
    <n v="760"/>
    <d v="2019-12-13T00:00:00"/>
    <n v="30.4"/>
    <n v="159.60000000000002"/>
    <d v="2019-12-31T00:00:00"/>
    <n v="18"/>
    <x v="1"/>
    <n v="8.0000000000000002E-3"/>
    <n v="1.5200000000000002"/>
  </r>
  <r>
    <s v="MM7KX5U6VG9R0KOH3ESS"/>
    <x v="1"/>
    <x v="7"/>
    <n v="2400"/>
    <d v="2019-12-21T00:00:00"/>
    <n v="96"/>
    <n v="768"/>
    <d v="2019-12-31T00:00:00"/>
    <n v="10"/>
    <x v="1"/>
    <n v="8.0000000000000002E-3"/>
    <n v="6.9119999999999999"/>
  </r>
  <r>
    <s v="VR6PZF7S4MQFXRFWGBRM"/>
    <x v="4"/>
    <x v="10"/>
    <n v="880"/>
    <d v="2019-03-05T00:00:00"/>
    <n v="8.8000000000000007"/>
    <n v="369.6"/>
    <d v="2019-12-31T00:00:00"/>
    <n v="301"/>
    <x v="0"/>
    <n v="0.25"/>
    <n v="94.600000000000009"/>
  </r>
  <r>
    <s v="YV52JBT107TK0QV0VXQM"/>
    <x v="0"/>
    <x v="11"/>
    <n v="1920"/>
    <d v="2019-09-27T00:00:00"/>
    <n v="38.4"/>
    <n v="345.6"/>
    <d v="2019-12-31T00:00:00"/>
    <n v="95"/>
    <x v="2"/>
    <n v="0.2"/>
    <n v="76.800000000000011"/>
  </r>
  <r>
    <s v="RUJB3T9LN2067XV0MG3E"/>
    <x v="6"/>
    <x v="9"/>
    <n v="3080"/>
    <d v="2019-11-04T00:00:00"/>
    <n v="154"/>
    <n v="554.4"/>
    <d v="2019-12-31T00:00:00"/>
    <n v="57"/>
    <x v="3"/>
    <n v="0.04"/>
    <n v="28.335999999999999"/>
  </r>
  <r>
    <s v="3EWUW0JVLD0Z561LQGHJ"/>
    <x v="0"/>
    <x v="6"/>
    <n v="900"/>
    <d v="2019-04-03T00:00:00"/>
    <n v="90"/>
    <n v="243"/>
    <d v="2019-12-31T00:00:00"/>
    <n v="272"/>
    <x v="0"/>
    <n v="0.25"/>
    <n v="83.25"/>
  </r>
  <r>
    <s v="D5SETS008HN8MNGNH6SP"/>
    <x v="2"/>
    <x v="18"/>
    <n v="216"/>
    <d v="2019-04-04T00:00:00"/>
    <n v="32.400000000000006"/>
    <n v="185.76"/>
    <d v="2019-12-31T00:00:00"/>
    <n v="271"/>
    <x v="0"/>
    <n v="0.25"/>
    <n v="54.54"/>
  </r>
  <r>
    <s v="1O062RUFV0LVAQ94G38J"/>
    <x v="8"/>
    <x v="2"/>
    <n v="3808"/>
    <d v="2019-05-25T00:00:00"/>
    <n v="152.32000000000002"/>
    <n v="1028.1600000000001"/>
    <d v="2019-12-31T00:00:00"/>
    <n v="220"/>
    <x v="0"/>
    <n v="0.25"/>
    <n v="295.12"/>
  </r>
  <r>
    <s v="CWDQIJLY9APTPBGS7Q06"/>
    <x v="5"/>
    <x v="15"/>
    <n v="1080"/>
    <d v="2019-03-10T00:00:00"/>
    <n v="10.8"/>
    <n v="183.6"/>
    <d v="2019-12-31T00:00:00"/>
    <n v="296"/>
    <x v="0"/>
    <n v="0.25"/>
    <n v="48.6"/>
  </r>
  <r>
    <s v="CH1DCW6J02K6VOSMGK78"/>
    <x v="0"/>
    <x v="11"/>
    <n v="176"/>
    <d v="2019-10-16T00:00:00"/>
    <n v="7.0400000000000009"/>
    <n v="26.400000000000002"/>
    <d v="2019-12-31T00:00:00"/>
    <n v="76"/>
    <x v="4"/>
    <n v="0.15"/>
    <n v="5.0160000000000009"/>
  </r>
  <r>
    <s v="MQW1LESB8D7DA0EBD6ME"/>
    <x v="8"/>
    <x v="18"/>
    <n v="256"/>
    <d v="2019-11-13T00:00:00"/>
    <n v="10.24"/>
    <n v="66.56"/>
    <d v="2019-12-31T00:00:00"/>
    <n v="48"/>
    <x v="3"/>
    <n v="0.04"/>
    <n v="3.0720000000000001"/>
  </r>
  <r>
    <s v="875NUNN5R5TX4QR5BQHD"/>
    <x v="2"/>
    <x v="10"/>
    <n v="5880"/>
    <d v="2019-04-13T00:00:00"/>
    <n v="411.59999999999997"/>
    <n v="2940"/>
    <d v="2019-12-31T00:00:00"/>
    <n v="262"/>
    <x v="0"/>
    <n v="0.25"/>
    <n v="837.9"/>
  </r>
  <r>
    <s v="RPCTLOEB2ELU1DIREQR5"/>
    <x v="6"/>
    <x v="20"/>
    <n v="750"/>
    <d v="2019-02-10T00:00:00"/>
    <n v="67.5"/>
    <n v="172.5"/>
    <d v="2019-12-31T00:00:00"/>
    <n v="324"/>
    <x v="0"/>
    <n v="0.25"/>
    <n v="60"/>
  </r>
  <r>
    <s v="H7EG5AN61F408GIST9Y9"/>
    <x v="0"/>
    <x v="17"/>
    <n v="540"/>
    <d v="2019-04-23T00:00:00"/>
    <n v="5.4"/>
    <n v="118.80000000000001"/>
    <d v="2019-12-31T00:00:00"/>
    <n v="252"/>
    <x v="0"/>
    <n v="0.25"/>
    <n v="31.050000000000004"/>
  </r>
  <r>
    <s v="OR723C9DX0P81AHXCFDR"/>
    <x v="7"/>
    <x v="3"/>
    <n v="1840"/>
    <d v="2019-01-17T00:00:00"/>
    <n v="36.800000000000004"/>
    <n v="607.20000000000005"/>
    <d v="2019-12-31T00:00:00"/>
    <n v="348"/>
    <x v="0"/>
    <n v="0.25"/>
    <n v="161"/>
  </r>
  <r>
    <s v="1ZGUTXZYKHSWBSG6D2XE"/>
    <x v="2"/>
    <x v="13"/>
    <n v="90"/>
    <d v="2019-06-13T00:00:00"/>
    <n v="25.2"/>
    <n v="65.7"/>
    <d v="2019-12-31T00:00:00"/>
    <n v="201"/>
    <x v="0"/>
    <n v="0.25"/>
    <n v="22.725000000000001"/>
  </r>
  <r>
    <s v="3FER661VHTLIPNRR79F9"/>
    <x v="7"/>
    <x v="12"/>
    <n v="990"/>
    <d v="2019-09-29T00:00:00"/>
    <n v="138.6"/>
    <n v="346.5"/>
    <d v="2019-12-31T00:00:00"/>
    <n v="93"/>
    <x v="2"/>
    <n v="0.2"/>
    <n v="97.02000000000001"/>
  </r>
  <r>
    <s v="CIXCPH0QZCFDCXK12MRY"/>
    <x v="0"/>
    <x v="5"/>
    <n v="2511"/>
    <d v="2019-01-18T00:00:00"/>
    <n v="75.33"/>
    <n v="728.19"/>
    <d v="2019-12-31T00:00:00"/>
    <n v="347"/>
    <x v="0"/>
    <n v="0.25"/>
    <n v="200.88000000000002"/>
  </r>
  <r>
    <s v="3O7EL5OF5TI4DQWHFGO0"/>
    <x v="8"/>
    <x v="3"/>
    <n v="1197"/>
    <d v="2019-09-09T00:00:00"/>
    <n v="23.94"/>
    <n v="347.13"/>
    <d v="2019-12-31T00:00:00"/>
    <n v="113"/>
    <x v="2"/>
    <n v="0.2"/>
    <n v="74.213999999999999"/>
  </r>
  <r>
    <s v="IH55DP7P5NNAB9UPX4CC"/>
    <x v="9"/>
    <x v="16"/>
    <n v="3520"/>
    <d v="2019-06-20T00:00:00"/>
    <n v="35.200000000000003"/>
    <n v="633.6"/>
    <d v="2019-12-31T00:00:00"/>
    <n v="194"/>
    <x v="0"/>
    <n v="0.25"/>
    <n v="167.20000000000002"/>
  </r>
  <r>
    <s v="TJX8Z6NKM52YZL6297GH"/>
    <x v="5"/>
    <x v="13"/>
    <n v="1430"/>
    <d v="2019-11-01T00:00:00"/>
    <n v="71.5"/>
    <n v="386.1"/>
    <d v="2019-12-31T00:00:00"/>
    <n v="60"/>
    <x v="3"/>
    <n v="0.04"/>
    <n v="18.304000000000002"/>
  </r>
  <r>
    <s v="05UU1H2SHCCOTOY7WEIK"/>
    <x v="6"/>
    <x v="0"/>
    <n v="280"/>
    <d v="2019-08-27T00:00:00"/>
    <n v="28"/>
    <n v="47.599999999999994"/>
    <d v="2019-12-31T00:00:00"/>
    <n v="126"/>
    <x v="0"/>
    <n v="0.25"/>
    <n v="18.899999999999999"/>
  </r>
  <r>
    <s v="IILCCNNMOWVUKSD2EXPK"/>
    <x v="4"/>
    <x v="12"/>
    <n v="2640"/>
    <d v="2019-09-03T00:00:00"/>
    <n v="237.60000000000002"/>
    <n v="1108.8"/>
    <d v="2019-12-31T00:00:00"/>
    <n v="119"/>
    <x v="2"/>
    <n v="0.2"/>
    <n v="269.28000000000003"/>
  </r>
  <r>
    <s v="5SQA5W8UCTXXLIN9HOTF"/>
    <x v="2"/>
    <x v="0"/>
    <n v="720"/>
    <d v="2019-11-08T00:00:00"/>
    <n v="57.599999999999994"/>
    <n v="237.60000000000002"/>
    <d v="2019-12-31T00:00:00"/>
    <n v="53"/>
    <x v="3"/>
    <n v="0.04"/>
    <n v="11.808000000000002"/>
  </r>
  <r>
    <s v="TFGT9WK5IGTZDDPU26RF"/>
    <x v="5"/>
    <x v="18"/>
    <n v="2178"/>
    <d v="2019-12-30T00:00:00"/>
    <n v="43.56"/>
    <n v="609.84000000000015"/>
    <d v="2019-12-31T00:00:00"/>
    <n v="1"/>
    <x v="1"/>
    <n v="8.0000000000000002E-3"/>
    <n v="5.2272000000000007"/>
  </r>
  <r>
    <s v="C3YXY9QSW9V5KBDAGWZN"/>
    <x v="2"/>
    <x v="15"/>
    <n v="120"/>
    <d v="2019-03-30T00:00:00"/>
    <n v="10.8"/>
    <n v="67.2"/>
    <d v="2019-12-31T00:00:00"/>
    <n v="276"/>
    <x v="0"/>
    <n v="0.25"/>
    <n v="19.5"/>
  </r>
  <r>
    <s v="TC3X85XFFH2ZFGBHVBMT"/>
    <x v="6"/>
    <x v="8"/>
    <n v="630"/>
    <d v="2019-11-11T00:00:00"/>
    <n v="25.2"/>
    <n v="176.4"/>
    <d v="2019-12-31T00:00:00"/>
    <n v="50"/>
    <x v="3"/>
    <n v="0.04"/>
    <n v="8.0640000000000001"/>
  </r>
  <r>
    <s v="L7YUS1BJLARS1IRV0Q4S"/>
    <x v="9"/>
    <x v="3"/>
    <n v="2280"/>
    <d v="2019-04-16T00:00:00"/>
    <n v="159.60000000000002"/>
    <n v="547.20000000000005"/>
    <d v="2019-12-31T00:00:00"/>
    <n v="259"/>
    <x v="0"/>
    <n v="0.25"/>
    <n v="176.70000000000002"/>
  </r>
  <r>
    <s v="GRT55U1SLLCTB7552F4L"/>
    <x v="7"/>
    <x v="7"/>
    <n v="1330"/>
    <d v="2019-11-14T00:00:00"/>
    <n v="93.100000000000009"/>
    <n v="438.9"/>
    <d v="2019-12-31T00:00:00"/>
    <n v="47"/>
    <x v="3"/>
    <n v="0.04"/>
    <n v="21.28"/>
  </r>
  <r>
    <s v="U7A7DYKMVLI115F4PN6A"/>
    <x v="5"/>
    <x v="16"/>
    <n v="560"/>
    <d v="2019-05-19T00:00:00"/>
    <n v="5.6000000000000005"/>
    <n v="140"/>
    <d v="2019-12-31T00:00:00"/>
    <n v="226"/>
    <x v="0"/>
    <n v="0.25"/>
    <n v="36.4"/>
  </r>
  <r>
    <s v="0PEYQALPXA06GMJIYSWG"/>
    <x v="2"/>
    <x v="8"/>
    <n v="1210"/>
    <d v="2019-08-10T00:00:00"/>
    <n v="181.5"/>
    <n v="1004.3000000000001"/>
    <d v="2019-12-31T00:00:00"/>
    <n v="143"/>
    <x v="0"/>
    <n v="0.25"/>
    <n v="296.45000000000005"/>
  </r>
  <r>
    <s v="Q0USA2P0DSXB4UIV8NOZ"/>
    <x v="3"/>
    <x v="0"/>
    <n v="1960"/>
    <d v="2019-01-07T00:00:00"/>
    <n v="39.200000000000003"/>
    <n v="470.4"/>
    <d v="2019-12-31T00:00:00"/>
    <n v="358"/>
    <x v="0"/>
    <n v="0.25"/>
    <n v="127.39999999999999"/>
  </r>
  <r>
    <s v="XAIUKJVLRU9UK9OK6F7W"/>
    <x v="8"/>
    <x v="21"/>
    <n v="288"/>
    <d v="2019-08-17T00:00:00"/>
    <n v="23.040000000000003"/>
    <n v="69.12"/>
    <d v="2019-12-31T00:00:00"/>
    <n v="136"/>
    <x v="0"/>
    <n v="0.25"/>
    <n v="23.040000000000003"/>
  </r>
  <r>
    <s v="KI2VBR1NP58H9TPBXQJT"/>
    <x v="6"/>
    <x v="6"/>
    <n v="6440"/>
    <d v="2019-01-12T00:00:00"/>
    <n v="322"/>
    <n v="1932"/>
    <d v="2019-12-31T00:00:00"/>
    <n v="353"/>
    <x v="0"/>
    <n v="0.25"/>
    <n v="563.5"/>
  </r>
  <r>
    <s v="MXNHKKTB27G27CSGY8RU"/>
    <x v="9"/>
    <x v="2"/>
    <n v="760"/>
    <d v="2019-05-24T00:00:00"/>
    <n v="22.799999999999997"/>
    <n v="114"/>
    <d v="2019-12-31T00:00:00"/>
    <n v="221"/>
    <x v="0"/>
    <n v="0.25"/>
    <n v="34.200000000000003"/>
  </r>
  <r>
    <s v="1P1CAGZ98PO2AYKEER67"/>
    <x v="2"/>
    <x v="2"/>
    <n v="1260"/>
    <d v="2019-06-28T00:00:00"/>
    <n v="25.2"/>
    <n v="655.19999999999993"/>
    <d v="2019-12-31T00:00:00"/>
    <n v="186"/>
    <x v="0"/>
    <n v="0.25"/>
    <n v="170.1"/>
  </r>
  <r>
    <s v="MXRE2GWVYHSZGK7L493U"/>
    <x v="6"/>
    <x v="15"/>
    <n v="3840"/>
    <d v="2019-08-20T00:00:00"/>
    <n v="384"/>
    <n v="768"/>
    <d v="2019-12-31T00:00:00"/>
    <n v="133"/>
    <x v="0"/>
    <n v="0.25"/>
    <n v="288"/>
  </r>
  <r>
    <s v="THS0XE81KGKMMESAY802"/>
    <x v="6"/>
    <x v="5"/>
    <n v="2475"/>
    <d v="2019-07-26T00:00:00"/>
    <n v="123.75"/>
    <n v="470.25"/>
    <d v="2019-12-31T00:00:00"/>
    <n v="158"/>
    <x v="0"/>
    <n v="0.25"/>
    <n v="148.5"/>
  </r>
  <r>
    <s v="98V3TDCSAI3D9TGYE42O"/>
    <x v="2"/>
    <x v="8"/>
    <n v="2280"/>
    <d v="2019-09-29T00:00:00"/>
    <n v="364.79999999999995"/>
    <n v="1140"/>
    <d v="2019-12-31T00:00:00"/>
    <n v="93"/>
    <x v="2"/>
    <n v="0.2"/>
    <n v="300.95999999999998"/>
  </r>
  <r>
    <s v="E17CT5FB503ROJ9WW30V"/>
    <x v="1"/>
    <x v="0"/>
    <n v="440"/>
    <d v="2019-11-18T00:00:00"/>
    <n v="39.6"/>
    <n v="211.20000000000002"/>
    <d v="2019-12-31T00:00:00"/>
    <n v="43"/>
    <x v="3"/>
    <n v="0.04"/>
    <n v="10.032"/>
  </r>
  <r>
    <s v="AYH8DLBBK4YDKV6OR07X"/>
    <x v="0"/>
    <x v="18"/>
    <n v="4752"/>
    <d v="2019-01-11T00:00:00"/>
    <n v="332.64000000000004"/>
    <n v="1330.5600000000002"/>
    <d v="2019-12-31T00:00:00"/>
    <n v="354"/>
    <x v="0"/>
    <n v="0.25"/>
    <n v="415.80000000000007"/>
  </r>
  <r>
    <s v="4IZML962H01TJ42Q3GK3"/>
    <x v="0"/>
    <x v="14"/>
    <n v="2640"/>
    <d v="2019-09-21T00:00:00"/>
    <n v="79.2"/>
    <n v="422.40000000000003"/>
    <d v="2019-12-31T00:00:00"/>
    <n v="101"/>
    <x v="2"/>
    <n v="0.2"/>
    <n v="100.32000000000001"/>
  </r>
  <r>
    <s v="LW5D4O2853SXS5FHMRB5"/>
    <x v="7"/>
    <x v="14"/>
    <n v="3410"/>
    <d v="2019-04-17T00:00:00"/>
    <n v="682"/>
    <n v="1227.6000000000001"/>
    <d v="2019-12-31T00:00:00"/>
    <n v="258"/>
    <x v="0"/>
    <n v="0.25"/>
    <n v="477.40000000000003"/>
  </r>
  <r>
    <s v="23WK0R3YNKNTHIMU8HL4"/>
    <x v="7"/>
    <x v="12"/>
    <n v="330"/>
    <d v="2019-08-05T00:00:00"/>
    <n v="19.8"/>
    <n v="132"/>
    <d v="2019-12-31T00:00:00"/>
    <n v="148"/>
    <x v="0"/>
    <n v="0.25"/>
    <n v="37.950000000000003"/>
  </r>
  <r>
    <s v="BX8VRYN8GO8YQIS8T3XY"/>
    <x v="8"/>
    <x v="6"/>
    <n v="600"/>
    <d v="2019-07-19T00:00:00"/>
    <n v="48"/>
    <n v="114"/>
    <d v="2019-12-31T00:00:00"/>
    <n v="165"/>
    <x v="0"/>
    <n v="0.25"/>
    <n v="40.5"/>
  </r>
  <r>
    <s v="II54BNTNEAQ1FQ5OO9SG"/>
    <x v="9"/>
    <x v="15"/>
    <n v="3750"/>
    <d v="2019-12-15T00:00:00"/>
    <n v="262.5"/>
    <n v="712.5"/>
    <d v="2019-12-31T00:00:00"/>
    <n v="16"/>
    <x v="1"/>
    <n v="8.0000000000000002E-3"/>
    <n v="7.8"/>
  </r>
  <r>
    <s v="6VFVQZTLEDO5KTE3RFAT"/>
    <x v="3"/>
    <x v="22"/>
    <n v="3360"/>
    <d v="2019-06-01T00:00:00"/>
    <n v="235.2"/>
    <n v="974.4"/>
    <d v="2019-12-31T00:00:00"/>
    <n v="213"/>
    <x v="0"/>
    <n v="0.25"/>
    <n v="302.39999999999998"/>
  </r>
  <r>
    <s v="2DIXASMK4U4HJBNQ9KN0"/>
    <x v="7"/>
    <x v="11"/>
    <n v="1350"/>
    <d v="2019-03-12T00:00:00"/>
    <n v="175.5"/>
    <n v="391.5"/>
    <d v="2019-12-31T00:00:00"/>
    <n v="294"/>
    <x v="0"/>
    <n v="0.25"/>
    <n v="141.75"/>
  </r>
  <r>
    <s v="ZX2VVXQKXTHN53IWXG76"/>
    <x v="6"/>
    <x v="4"/>
    <n v="1080"/>
    <d v="2019-02-24T00:00:00"/>
    <n v="10.8"/>
    <n v="270"/>
    <d v="2019-12-31T00:00:00"/>
    <n v="310"/>
    <x v="0"/>
    <n v="0.25"/>
    <n v="70.2"/>
  </r>
  <r>
    <s v="9IJN0HRDHVNTJ3GG1FUV"/>
    <x v="5"/>
    <x v="5"/>
    <n v="2240"/>
    <d v="2019-05-26T00:00:00"/>
    <n v="179.20000000000002"/>
    <n v="448"/>
    <d v="2019-12-31T00:00:00"/>
    <n v="219"/>
    <x v="0"/>
    <n v="0.25"/>
    <n v="156.80000000000001"/>
  </r>
  <r>
    <s v="70MUE75TB4GT0PEI8UFZ"/>
    <x v="4"/>
    <x v="3"/>
    <n v="1200"/>
    <d v="2019-11-24T00:00:00"/>
    <n v="96"/>
    <n v="576"/>
    <d v="2019-12-31T00:00:00"/>
    <n v="37"/>
    <x v="3"/>
    <n v="0.04"/>
    <n v="26.88"/>
  </r>
  <r>
    <s v="FYUUL01GW1CA12HXTL9M"/>
    <x v="9"/>
    <x v="22"/>
    <n v="1680"/>
    <d v="2019-07-31T00:00:00"/>
    <n v="168"/>
    <n v="252"/>
    <d v="2019-12-31T00:00:00"/>
    <n v="153"/>
    <x v="0"/>
    <n v="0.25"/>
    <n v="105"/>
  </r>
  <r>
    <s v="6Q70JD1XTKFWSS2S0S73"/>
    <x v="8"/>
    <x v="8"/>
    <n v="1200"/>
    <d v="2019-12-19T00:00:00"/>
    <n v="36"/>
    <n v="276"/>
    <d v="2019-12-31T00:00:00"/>
    <n v="12"/>
    <x v="1"/>
    <n v="8.0000000000000002E-3"/>
    <n v="2.496"/>
  </r>
  <r>
    <s v="F33IYNWLE95DN87NU2N0"/>
    <x v="4"/>
    <x v="15"/>
    <n v="1200"/>
    <d v="2019-08-01T00:00:00"/>
    <n v="108"/>
    <n v="336"/>
    <d v="2019-12-31T00:00:00"/>
    <n v="152"/>
    <x v="0"/>
    <n v="0.25"/>
    <n v="111"/>
  </r>
  <r>
    <s v="2GXE99F5SS2J7RN4HKP4"/>
    <x v="9"/>
    <x v="10"/>
    <n v="4180"/>
    <d v="2019-09-18T00:00:00"/>
    <n v="125.39999999999999"/>
    <n v="1003.1999999999999"/>
    <d v="2019-12-31T00:00:00"/>
    <n v="104"/>
    <x v="2"/>
    <n v="0.2"/>
    <n v="225.72"/>
  </r>
  <r>
    <s v="EB9J4JU46QK2TCM53ODG"/>
    <x v="6"/>
    <x v="11"/>
    <n v="320"/>
    <d v="2019-05-17T00:00:00"/>
    <n v="3.2"/>
    <n v="92.8"/>
    <d v="2019-12-31T00:00:00"/>
    <n v="228"/>
    <x v="0"/>
    <n v="0.25"/>
    <n v="24"/>
  </r>
  <r>
    <s v="MG3UGHKJCHXV6O5NV5QK"/>
    <x v="9"/>
    <x v="12"/>
    <n v="2040"/>
    <d v="2019-10-28T00:00:00"/>
    <n v="204"/>
    <n v="530.4"/>
    <d v="2019-12-31T00:00:00"/>
    <n v="64"/>
    <x v="4"/>
    <n v="0.15"/>
    <n v="110.16"/>
  </r>
  <r>
    <s v="M2HGDF0YEWCNWSU6OO2A"/>
    <x v="8"/>
    <x v="14"/>
    <n v="352"/>
    <d v="2019-02-14T00:00:00"/>
    <n v="17.600000000000001"/>
    <n v="70.400000000000006"/>
    <d v="2019-12-31T00:00:00"/>
    <n v="320"/>
    <x v="0"/>
    <n v="0.25"/>
    <n v="22"/>
  </r>
  <r>
    <s v="U8N7MNHI8JMWFZDLE22J"/>
    <x v="4"/>
    <x v="9"/>
    <n v="240"/>
    <d v="2019-05-28T00:00:00"/>
    <n v="12"/>
    <n v="60"/>
    <d v="2019-12-31T00:00:00"/>
    <n v="217"/>
    <x v="0"/>
    <n v="0.25"/>
    <n v="18"/>
  </r>
  <r>
    <s v="YLK7AVAG6GOAESTU8RRJ"/>
    <x v="1"/>
    <x v="10"/>
    <n v="3100"/>
    <d v="2019-12-12T00:00:00"/>
    <n v="341"/>
    <n v="1488"/>
    <d v="2019-12-31T00:00:00"/>
    <n v="19"/>
    <x v="1"/>
    <n v="8.0000000000000002E-3"/>
    <n v="14.632"/>
  </r>
  <r>
    <s v="5CPRGSGLAM0R1VM20CS6"/>
    <x v="5"/>
    <x v="7"/>
    <n v="330"/>
    <d v="2019-05-10T00:00:00"/>
    <n v="23.1"/>
    <n v="92.4"/>
    <d v="2019-12-31T00:00:00"/>
    <n v="235"/>
    <x v="0"/>
    <n v="0.25"/>
    <n v="28.875"/>
  </r>
  <r>
    <s v="12YL17JQ5AAZ4S8VFT2T"/>
    <x v="5"/>
    <x v="9"/>
    <n v="3456"/>
    <d v="2019-06-04T00:00:00"/>
    <n v="69.12"/>
    <n v="691.2"/>
    <d v="2019-12-31T00:00:00"/>
    <n v="210"/>
    <x v="0"/>
    <n v="0.25"/>
    <n v="190.08"/>
  </r>
  <r>
    <s v="VUOJDW7R8EZDE49R6FLX"/>
    <x v="1"/>
    <x v="17"/>
    <n v="1200"/>
    <d v="2019-09-21T00:00:00"/>
    <n v="192"/>
    <n v="396"/>
    <d v="2019-12-31T00:00:00"/>
    <n v="101"/>
    <x v="2"/>
    <n v="0.2"/>
    <n v="117.60000000000001"/>
  </r>
  <r>
    <s v="5BPRW3E7KIPD55892OAC"/>
    <x v="7"/>
    <x v="10"/>
    <n v="450"/>
    <d v="2019-03-13T00:00:00"/>
    <n v="90"/>
    <n v="175.5"/>
    <d v="2019-12-31T00:00:00"/>
    <n v="293"/>
    <x v="0"/>
    <n v="0.25"/>
    <n v="66.375"/>
  </r>
  <r>
    <s v="XWBMPNY49EGW0QIZRGTS"/>
    <x v="3"/>
    <x v="5"/>
    <n v="1760"/>
    <d v="2019-02-17T00:00:00"/>
    <n v="17.600000000000001"/>
    <n v="316.8"/>
    <d v="2019-12-31T00:00:00"/>
    <n v="317"/>
    <x v="0"/>
    <n v="0.25"/>
    <n v="83.600000000000009"/>
  </r>
  <r>
    <s v="NWAZ9Z1H3QBKW7FD57FF"/>
    <x v="4"/>
    <x v="11"/>
    <n v="2640"/>
    <d v="2019-09-16T00:00:00"/>
    <n v="237.60000000000002"/>
    <n v="924"/>
    <d v="2019-12-31T00:00:00"/>
    <n v="106"/>
    <x v="2"/>
    <n v="0.2"/>
    <n v="232.32"/>
  </r>
  <r>
    <s v="B38G4EQAB7GJE9Z1MGOX"/>
    <x v="2"/>
    <x v="11"/>
    <n v="2550"/>
    <d v="2019-04-21T00:00:00"/>
    <n v="637.5"/>
    <n v="1632"/>
    <d v="2019-12-31T00:00:00"/>
    <n v="254"/>
    <x v="0"/>
    <n v="0.25"/>
    <n v="567.375"/>
  </r>
  <r>
    <s v="5N5C4I3LL9DDHBS1J4KB"/>
    <x v="8"/>
    <x v="10"/>
    <n v="2240"/>
    <d v="2019-04-29T00:00:00"/>
    <n v="179.20000000000002"/>
    <n v="627.20000000000005"/>
    <d v="2019-12-31T00:00:00"/>
    <n v="246"/>
    <x v="0"/>
    <n v="0.25"/>
    <n v="201.60000000000002"/>
  </r>
  <r>
    <s v="SJV0HYFCJQRHG6F340VM"/>
    <x v="3"/>
    <x v="18"/>
    <n v="190"/>
    <d v="2019-02-18T00:00:00"/>
    <n v="11.399999999999999"/>
    <n v="43.7"/>
    <d v="2019-12-31T00:00:00"/>
    <n v="316"/>
    <x v="0"/>
    <n v="0.25"/>
    <n v="13.775"/>
  </r>
  <r>
    <s v="PY26WX7Z2B4MGC4ACMKO"/>
    <x v="6"/>
    <x v="13"/>
    <n v="2200"/>
    <d v="2019-02-01T00:00:00"/>
    <n v="110"/>
    <n v="638"/>
    <d v="2019-12-31T00:00:00"/>
    <n v="333"/>
    <x v="0"/>
    <n v="0.25"/>
    <n v="187"/>
  </r>
  <r>
    <s v="2IMV15CYF4OOH3LSTK08"/>
    <x v="7"/>
    <x v="10"/>
    <n v="2240"/>
    <d v="2019-07-18T00:00:00"/>
    <n v="22.400000000000002"/>
    <n v="1052.8"/>
    <d v="2019-12-31T00:00:00"/>
    <n v="166"/>
    <x v="0"/>
    <n v="0.25"/>
    <n v="268.8"/>
  </r>
  <r>
    <s v="GFMVZUBSSDBYFMFGBVSU"/>
    <x v="7"/>
    <x v="4"/>
    <n v="1210"/>
    <d v="2019-02-24T00:00:00"/>
    <n v="133.1"/>
    <n v="375.09999999999997"/>
    <d v="2019-12-31T00:00:00"/>
    <n v="310"/>
    <x v="0"/>
    <n v="0.25"/>
    <n v="127.04999999999998"/>
  </r>
  <r>
    <s v="N7FXZ9JHI1JFWM3ZZ1B1"/>
    <x v="2"/>
    <x v="4"/>
    <n v="1620"/>
    <d v="2019-12-23T00:00:00"/>
    <n v="48.6"/>
    <n v="891"/>
    <d v="2019-12-31T00:00:00"/>
    <n v="8"/>
    <x v="1"/>
    <n v="8.0000000000000002E-3"/>
    <n v="7.5167999999999999"/>
  </r>
  <r>
    <s v="NQDQ1G6CIP8DBS77X0LS"/>
    <x v="5"/>
    <x v="6"/>
    <n v="760"/>
    <d v="2019-02-12T00:00:00"/>
    <n v="68.400000000000006"/>
    <n v="190"/>
    <d v="2019-12-31T00:00:00"/>
    <n v="322"/>
    <x v="0"/>
    <n v="0.25"/>
    <n v="64.599999999999994"/>
  </r>
  <r>
    <s v="9BRIJ0BGBUHSV0H27XSD"/>
    <x v="0"/>
    <x v="6"/>
    <n v="5580"/>
    <d v="2019-01-28T00:00:00"/>
    <n v="558"/>
    <n v="892.8"/>
    <d v="2019-12-31T00:00:00"/>
    <n v="337"/>
    <x v="0"/>
    <n v="0.25"/>
    <n v="362.7"/>
  </r>
  <r>
    <s v="0CB1LTWS10P9UDEM7IFU"/>
    <x v="3"/>
    <x v="13"/>
    <n v="1280"/>
    <d v="2019-11-24T00:00:00"/>
    <n v="64"/>
    <n v="217.60000000000002"/>
    <d v="2019-12-31T00:00:00"/>
    <n v="37"/>
    <x v="3"/>
    <n v="0.04"/>
    <n v="11.264000000000001"/>
  </r>
  <r>
    <s v="6URKGSQ5Q3SE59ZFGX6F"/>
    <x v="0"/>
    <x v="0"/>
    <n v="1760"/>
    <d v="2019-10-30T00:00:00"/>
    <n v="158.4"/>
    <n v="264"/>
    <d v="2019-12-31T00:00:00"/>
    <n v="62"/>
    <x v="4"/>
    <n v="0.15"/>
    <n v="63.359999999999992"/>
  </r>
  <r>
    <s v="9TRJ0M2F0FCIATHKH515"/>
    <x v="9"/>
    <x v="12"/>
    <n v="1890"/>
    <d v="2019-09-18T00:00:00"/>
    <n v="37.799999999999997"/>
    <n v="434.7"/>
    <d v="2019-12-31T00:00:00"/>
    <n v="104"/>
    <x v="2"/>
    <n v="0.2"/>
    <n v="94.5"/>
  </r>
  <r>
    <s v="BXXUP4F6QK9F8X1Z1F5N"/>
    <x v="9"/>
    <x v="16"/>
    <n v="450"/>
    <d v="2019-10-07T00:00:00"/>
    <n v="13.5"/>
    <n v="90"/>
    <d v="2019-12-31T00:00:00"/>
    <n v="85"/>
    <x v="4"/>
    <n v="0.15"/>
    <n v="15.524999999999999"/>
  </r>
  <r>
    <s v="QOFVVGHVZS590XVUOBHN"/>
    <x v="2"/>
    <x v="5"/>
    <n v="7130"/>
    <d v="2019-08-11T00:00:00"/>
    <n v="1354.7"/>
    <n v="5989.2"/>
    <d v="2019-12-31T00:00:00"/>
    <n v="142"/>
    <x v="0"/>
    <n v="0.25"/>
    <n v="1835.9749999999999"/>
  </r>
  <r>
    <s v="9U331VGKFPVIXL9HYUOX"/>
    <x v="8"/>
    <x v="2"/>
    <n v="3120"/>
    <d v="2019-10-06T00:00:00"/>
    <n v="218.4"/>
    <n v="561.59999999999991"/>
    <d v="2019-12-31T00:00:00"/>
    <n v="86"/>
    <x v="4"/>
    <n v="0.15"/>
    <n v="116.99999999999997"/>
  </r>
  <r>
    <s v="RR357Z55C4N0GGTCSTK0"/>
    <x v="7"/>
    <x v="4"/>
    <n v="6696"/>
    <d v="2019-06-29T00:00:00"/>
    <n v="1071.3600000000001"/>
    <n v="2209.6799999999998"/>
    <d v="2019-12-31T00:00:00"/>
    <n v="185"/>
    <x v="0"/>
    <n v="0.25"/>
    <n v="820.26"/>
  </r>
  <r>
    <s v="J39R3CLDQGTPYI3ZXUWB"/>
    <x v="5"/>
    <x v="7"/>
    <n v="570"/>
    <d v="2019-11-30T00:00:00"/>
    <n v="57"/>
    <n v="85.5"/>
    <d v="2019-12-31T00:00:00"/>
    <n v="31"/>
    <x v="3"/>
    <n v="0.04"/>
    <n v="5.7"/>
  </r>
  <r>
    <s v="3L7HH4G4614W07OUE4NJ"/>
    <x v="1"/>
    <x v="3"/>
    <n v="3750"/>
    <d v="2019-01-22T00:00:00"/>
    <n v="337.5"/>
    <n v="1500"/>
    <d v="2019-12-31T00:00:00"/>
    <n v="343"/>
    <x v="0"/>
    <n v="0.25"/>
    <n v="459.375"/>
  </r>
  <r>
    <s v="MNUAHYQCUZNPVGI19L75"/>
    <x v="1"/>
    <x v="19"/>
    <n v="2200"/>
    <d v="2019-02-01T00:00:00"/>
    <n v="198"/>
    <n v="682"/>
    <d v="2019-12-31T00:00:00"/>
    <n v="333"/>
    <x v="0"/>
    <n v="0.25"/>
    <n v="220"/>
  </r>
  <r>
    <s v="KEPTYAE5IP9RNHXD6Z6Q"/>
    <x v="2"/>
    <x v="3"/>
    <n v="1550"/>
    <d v="2019-05-13T00:00:00"/>
    <n v="108.5"/>
    <n v="790.5"/>
    <d v="2019-12-31T00:00:00"/>
    <n v="232"/>
    <x v="0"/>
    <n v="0.25"/>
    <n v="224.75"/>
  </r>
  <r>
    <s v="B2G64Q6S5IFDJ295HJNB"/>
    <x v="5"/>
    <x v="14"/>
    <n v="380"/>
    <d v="2019-12-14T00:00:00"/>
    <n v="34.200000000000003"/>
    <n v="72.2"/>
    <d v="2019-12-31T00:00:00"/>
    <n v="17"/>
    <x v="1"/>
    <n v="8.0000000000000002E-3"/>
    <n v="0.85120000000000007"/>
  </r>
  <r>
    <s v="C9EY8ZKO2M0FG8C8MTK8"/>
    <x v="3"/>
    <x v="18"/>
    <n v="3750"/>
    <d v="2019-04-30T00:00:00"/>
    <n v="375"/>
    <n v="862.5"/>
    <d v="2019-12-31T00:00:00"/>
    <n v="245"/>
    <x v="0"/>
    <n v="0.25"/>
    <n v="309.375"/>
  </r>
  <r>
    <s v="D6TD3FO8PGJEKYT28WRL"/>
    <x v="2"/>
    <x v="11"/>
    <n v="310"/>
    <d v="2019-12-26T00:00:00"/>
    <n v="71.3"/>
    <n v="179.8"/>
    <d v="2019-12-31T00:00:00"/>
    <n v="5"/>
    <x v="1"/>
    <n v="8.0000000000000002E-3"/>
    <n v="2.0088000000000004"/>
  </r>
  <r>
    <s v="3WEY3TWWVQ32TZ2KK4KW"/>
    <x v="0"/>
    <x v="13"/>
    <n v="3750"/>
    <d v="2019-07-06T00:00:00"/>
    <n v="375"/>
    <n v="825"/>
    <d v="2019-12-31T00:00:00"/>
    <n v="178"/>
    <x v="0"/>
    <n v="0.25"/>
    <n v="300"/>
  </r>
  <r>
    <s v="D5H0V9J5DWSN999FE0LR"/>
    <x v="6"/>
    <x v="5"/>
    <n v="1760"/>
    <d v="2019-01-27T00:00:00"/>
    <n v="123.2"/>
    <n v="369.6"/>
    <d v="2019-12-31T00:00:00"/>
    <n v="338"/>
    <x v="0"/>
    <n v="0.25"/>
    <n v="123.2"/>
  </r>
  <r>
    <s v="TQFCRZQINS7ONPRXY7JD"/>
    <x v="4"/>
    <x v="15"/>
    <n v="1200"/>
    <d v="2019-09-16T00:00:00"/>
    <n v="24"/>
    <n v="576"/>
    <d v="2019-12-31T00:00:00"/>
    <n v="106"/>
    <x v="2"/>
    <n v="0.2"/>
    <n v="120"/>
  </r>
  <r>
    <s v="HTBFKPS553Y44JF1O4AT"/>
    <x v="4"/>
    <x v="19"/>
    <n v="6440"/>
    <d v="2019-01-28T00:00:00"/>
    <n v="193.2"/>
    <n v="1674.4"/>
    <d v="2019-12-31T00:00:00"/>
    <n v="337"/>
    <x v="0"/>
    <n v="0.25"/>
    <n v="466.90000000000003"/>
  </r>
  <r>
    <s v="Q4KYMKIIGS2EKCW4W7AX"/>
    <x v="5"/>
    <x v="7"/>
    <n v="2511"/>
    <d v="2019-03-01T00:00:00"/>
    <n v="150.66"/>
    <n v="401.76"/>
    <d v="2019-12-31T00:00:00"/>
    <n v="305"/>
    <x v="0"/>
    <n v="0.25"/>
    <n v="138.10499999999999"/>
  </r>
  <r>
    <s v="HO9KI6BV939J3RPQHX59"/>
    <x v="7"/>
    <x v="3"/>
    <n v="160"/>
    <d v="2019-01-31T00:00:00"/>
    <n v="32"/>
    <n v="59.2"/>
    <d v="2019-12-31T00:00:00"/>
    <n v="334"/>
    <x v="0"/>
    <n v="0.25"/>
    <n v="22.8"/>
  </r>
  <r>
    <s v="PAVQK7IXRXZVA8FAE3D7"/>
    <x v="0"/>
    <x v="3"/>
    <n v="1980"/>
    <d v="2019-12-20T00:00:00"/>
    <n v="39.6"/>
    <n v="475.20000000000005"/>
    <d v="2019-12-31T00:00:00"/>
    <n v="11"/>
    <x v="1"/>
    <n v="8.0000000000000002E-3"/>
    <n v="4.1184000000000003"/>
  </r>
  <r>
    <s v="6PTUGK7EF95NQSDETXYS"/>
    <x v="0"/>
    <x v="20"/>
    <n v="1287.0000000000002"/>
    <d v="2019-11-17T00:00:00"/>
    <n v="64.350000000000009"/>
    <n v="244.53000000000003"/>
    <d v="2019-12-31T00:00:00"/>
    <n v="44"/>
    <x v="3"/>
    <n v="0.04"/>
    <n v="12.355200000000002"/>
  </r>
  <r>
    <s v="I69OTIAF2TR20IL1V3MB"/>
    <x v="2"/>
    <x v="9"/>
    <n v="2160"/>
    <d v="2019-05-23T00:00:00"/>
    <n v="540"/>
    <n v="1425.6"/>
    <d v="2019-12-31T00:00:00"/>
    <n v="222"/>
    <x v="0"/>
    <n v="0.25"/>
    <n v="491.4"/>
  </r>
  <r>
    <s v="BNT7KF1WK5FEOOJJ6N2X"/>
    <x v="0"/>
    <x v="20"/>
    <n v="2912"/>
    <d v="2019-05-18T00:00:00"/>
    <n v="58.239999999999995"/>
    <n v="524.16"/>
    <d v="2019-12-31T00:00:00"/>
    <n v="227"/>
    <x v="0"/>
    <n v="0.25"/>
    <n v="145.6"/>
  </r>
  <r>
    <s v="CFELPASCYUCGF7IFG828"/>
    <x v="8"/>
    <x v="10"/>
    <n v="1953"/>
    <d v="2019-05-07T00:00:00"/>
    <n v="117.18000000000002"/>
    <n v="468.72000000000008"/>
    <d v="2019-12-31T00:00:00"/>
    <n v="238"/>
    <x v="0"/>
    <n v="0.25"/>
    <n v="146.47500000000002"/>
  </r>
  <r>
    <s v="INCNBT2IPFKEKY8FMU59"/>
    <x v="3"/>
    <x v="1"/>
    <n v="1984"/>
    <d v="2019-03-09T00:00:00"/>
    <n v="138.88"/>
    <n v="416.6400000000001"/>
    <d v="2019-12-31T00:00:00"/>
    <n v="297"/>
    <x v="0"/>
    <n v="0.25"/>
    <n v="138.88000000000002"/>
  </r>
  <r>
    <s v="LB2Y9G03PFZOFUR2YEGP"/>
    <x v="5"/>
    <x v="17"/>
    <n v="1050"/>
    <d v="2019-10-24T00:00:00"/>
    <n v="84"/>
    <n v="220.5"/>
    <d v="2019-12-31T00:00:00"/>
    <n v="68"/>
    <x v="4"/>
    <n v="0.15"/>
    <n v="45.674999999999997"/>
  </r>
  <r>
    <s v="9ER2V8A0UEXZYWC9P1D1"/>
    <x v="6"/>
    <x v="9"/>
    <n v="2160"/>
    <d v="2019-07-27T00:00:00"/>
    <n v="21.6"/>
    <n v="410.4"/>
    <d v="2019-12-31T00:00:00"/>
    <n v="157"/>
    <x v="0"/>
    <n v="0.25"/>
    <n v="108"/>
  </r>
  <r>
    <s v="Z0KP44GDOFOJQCXAWE7Q"/>
    <x v="8"/>
    <x v="17"/>
    <n v="6000"/>
    <d v="2019-11-26T00:00:00"/>
    <n v="60"/>
    <n v="1020"/>
    <d v="2019-12-31T00:00:00"/>
    <n v="35"/>
    <x v="3"/>
    <n v="0.04"/>
    <n v="43.2"/>
  </r>
  <r>
    <s v="V12PHXFS9C3NF9E7CQ4T"/>
    <x v="3"/>
    <x v="10"/>
    <n v="1536.0000000000002"/>
    <d v="2019-02-27T00:00:00"/>
    <n v="138.24"/>
    <n v="291.84000000000003"/>
    <d v="2019-12-31T00:00:00"/>
    <n v="307"/>
    <x v="0"/>
    <n v="0.25"/>
    <n v="107.52000000000001"/>
  </r>
  <r>
    <s v="6Y8F8KEYTN5BB4ZI0M70"/>
    <x v="8"/>
    <x v="22"/>
    <n v="6820"/>
    <d v="2019-03-19T00:00:00"/>
    <n v="409.20000000000005"/>
    <n v="1773.1999999999998"/>
    <d v="2019-12-31T00:00:00"/>
    <n v="287"/>
    <x v="0"/>
    <n v="0.25"/>
    <n v="545.59999999999991"/>
  </r>
  <r>
    <s v="E3LVB2J3JN3WFO2TA9C0"/>
    <x v="4"/>
    <x v="21"/>
    <n v="4760"/>
    <d v="2019-01-23T00:00:00"/>
    <n v="523.6"/>
    <n v="2142"/>
    <d v="2019-12-31T00:00:00"/>
    <n v="342"/>
    <x v="0"/>
    <n v="0.25"/>
    <n v="666.4"/>
  </r>
  <r>
    <s v="FOYC35EOB4XT3RVMJWHV"/>
    <x v="1"/>
    <x v="6"/>
    <n v="240"/>
    <d v="2019-11-14T00:00:00"/>
    <n v="24"/>
    <n v="72"/>
    <d v="2019-12-31T00:00:00"/>
    <n v="47"/>
    <x v="3"/>
    <n v="0.04"/>
    <n v="3.84"/>
  </r>
  <r>
    <s v="901EVFWOQDUZQZENJ7W4"/>
    <x v="9"/>
    <x v="3"/>
    <n v="1440"/>
    <d v="2019-11-20T00:00:00"/>
    <n v="129.60000000000002"/>
    <n v="360"/>
    <d v="2019-12-31T00:00:00"/>
    <n v="41"/>
    <x v="3"/>
    <n v="0.04"/>
    <n v="19.584"/>
  </r>
  <r>
    <s v="8J63CX76RCU5Z6OWX8QH"/>
    <x v="9"/>
    <x v="21"/>
    <n v="912"/>
    <d v="2019-04-07T00:00:00"/>
    <n v="18.240000000000002"/>
    <n v="136.80000000000001"/>
    <d v="2019-12-31T00:00:00"/>
    <n v="268"/>
    <x v="0"/>
    <n v="0.25"/>
    <n v="38.760000000000005"/>
  </r>
  <r>
    <s v="LQ2TDSHZZPKRG1HVBIHP"/>
    <x v="1"/>
    <x v="5"/>
    <n v="2100"/>
    <d v="2019-04-20T00:00:00"/>
    <n v="252"/>
    <n v="882"/>
    <d v="2019-12-31T00:00:00"/>
    <n v="255"/>
    <x v="0"/>
    <n v="0.25"/>
    <n v="283.5"/>
  </r>
  <r>
    <s v="Z1ZURSQRLZ6MFMS3AZ5Q"/>
    <x v="8"/>
    <x v="12"/>
    <n v="6820"/>
    <d v="2019-11-10T00:00:00"/>
    <n v="136.4"/>
    <n v="1568.6000000000001"/>
    <d v="2019-12-31T00:00:00"/>
    <n v="51"/>
    <x v="3"/>
    <n v="0.04"/>
    <n v="68.200000000000017"/>
  </r>
  <r>
    <s v="RNADI560MP9RHMP2YL0Q"/>
    <x v="9"/>
    <x v="19"/>
    <n v="2760"/>
    <d v="2019-07-09T00:00:00"/>
    <n v="165.6"/>
    <n v="800.40000000000009"/>
    <d v="2019-12-31T00:00:00"/>
    <n v="175"/>
    <x v="0"/>
    <n v="0.25"/>
    <n v="241.50000000000003"/>
  </r>
  <r>
    <s v="EPE41EOR0JCZA7DPH8MJ"/>
    <x v="7"/>
    <x v="6"/>
    <n v="432"/>
    <d v="2019-06-27T00:00:00"/>
    <n v="73.440000000000012"/>
    <n v="151.19999999999999"/>
    <d v="2019-12-31T00:00:00"/>
    <n v="187"/>
    <x v="0"/>
    <n v="0.25"/>
    <n v="56.16"/>
  </r>
  <r>
    <s v="ZAWUXZ30CD5ZYDXV9HQI"/>
    <x v="3"/>
    <x v="9"/>
    <n v="7130"/>
    <d v="2019-05-03T00:00:00"/>
    <n v="641.70000000000005"/>
    <n v="2139"/>
    <d v="2019-12-31T00:00:00"/>
    <n v="242"/>
    <x v="0"/>
    <n v="0.25"/>
    <n v="695.17499999999995"/>
  </r>
  <r>
    <s v="L5XS6EBDGDD7HEFI93FK"/>
    <x v="2"/>
    <x v="2"/>
    <n v="1100"/>
    <d v="2019-07-11T00:00:00"/>
    <n v="330"/>
    <n v="1045"/>
    <d v="2019-12-31T00:00:00"/>
    <n v="173"/>
    <x v="0"/>
    <n v="0.25"/>
    <n v="343.75"/>
  </r>
  <r>
    <s v="O570CUGU8QW1HE4Z2QKS"/>
    <x v="9"/>
    <x v="11"/>
    <n v="1430"/>
    <d v="2019-10-06T00:00:00"/>
    <n v="57.199999999999996"/>
    <n v="271.70000000000005"/>
    <d v="2019-12-31T00:00:00"/>
    <n v="86"/>
    <x v="4"/>
    <n v="0.15"/>
    <n v="49.335000000000001"/>
  </r>
  <r>
    <s v="V0SRGYHCZEBXHW0PSUJU"/>
    <x v="5"/>
    <x v="10"/>
    <n v="900"/>
    <d v="2019-04-15T00:00:00"/>
    <n v="9"/>
    <n v="198"/>
    <d v="2019-12-31T00:00:00"/>
    <n v="260"/>
    <x v="0"/>
    <n v="0.25"/>
    <n v="51.75"/>
  </r>
  <r>
    <s v="8NG600BI7DUS3T5F8VWY"/>
    <x v="0"/>
    <x v="15"/>
    <n v="756.00000000000011"/>
    <d v="2019-10-19T00:00:00"/>
    <n v="22.680000000000003"/>
    <n v="158.76000000000002"/>
    <d v="2019-12-31T00:00:00"/>
    <n v="73"/>
    <x v="4"/>
    <n v="0.15"/>
    <n v="27.216000000000005"/>
  </r>
  <r>
    <s v="8CL40H39AV0X4MCBLGY6"/>
    <x v="6"/>
    <x v="10"/>
    <n v="704"/>
    <d v="2019-12-06T00:00:00"/>
    <n v="42.24"/>
    <n v="161.92000000000002"/>
    <d v="2019-12-31T00:00:00"/>
    <n v="25"/>
    <x v="1"/>
    <n v="8.0000000000000002E-3"/>
    <n v="1.6332800000000003"/>
  </r>
  <r>
    <s v="S0G4D3VAJZNW10AV10I7"/>
    <x v="3"/>
    <x v="13"/>
    <n v="1800"/>
    <d v="2019-06-14T00:00:00"/>
    <n v="36"/>
    <n v="396"/>
    <d v="2019-12-31T00:00:00"/>
    <n v="200"/>
    <x v="0"/>
    <n v="0.25"/>
    <n v="108"/>
  </r>
  <r>
    <s v="WHTUZ7S3MEYSNGB5ZME8"/>
    <x v="8"/>
    <x v="9"/>
    <n v="5580"/>
    <d v="2019-07-15T00:00:00"/>
    <n v="334.79999999999995"/>
    <n v="1116"/>
    <d v="2019-12-31T00:00:00"/>
    <n v="169"/>
    <x v="0"/>
    <n v="0.25"/>
    <n v="362.7"/>
  </r>
  <r>
    <s v="QVD13M2GJGFYLVIM9EW3"/>
    <x v="3"/>
    <x v="15"/>
    <n v="1197"/>
    <d v="2019-09-25T00:00:00"/>
    <n v="107.72999999999999"/>
    <n v="227.43"/>
    <d v="2019-12-31T00:00:00"/>
    <n v="97"/>
    <x v="2"/>
    <n v="0.2"/>
    <n v="67.031999999999996"/>
  </r>
  <r>
    <s v="WKP3EJZQ2D4ZA5MGTVKQ"/>
    <x v="8"/>
    <x v="10"/>
    <n v="110"/>
    <d v="2019-04-27T00:00:00"/>
    <n v="11"/>
    <n v="31.9"/>
    <d v="2019-12-31T00:00:00"/>
    <n v="248"/>
    <x v="0"/>
    <n v="0.25"/>
    <n v="10.725"/>
  </r>
  <r>
    <s v="2YJT1LSIP7I5RUBOXP22"/>
    <x v="1"/>
    <x v="8"/>
    <n v="2100"/>
    <d v="2019-04-22T00:00:00"/>
    <n v="63"/>
    <n v="672"/>
    <d v="2019-12-31T00:00:00"/>
    <n v="253"/>
    <x v="0"/>
    <n v="0.25"/>
    <n v="183.75"/>
  </r>
  <r>
    <s v="H2BZBPW5GIBCKTM6ACY6"/>
    <x v="7"/>
    <x v="11"/>
    <n v="2520"/>
    <d v="2019-08-18T00:00:00"/>
    <n v="352.8"/>
    <n v="655.19999999999993"/>
    <d v="2019-12-31T00:00:00"/>
    <n v="135"/>
    <x v="0"/>
    <n v="0.25"/>
    <n v="252"/>
  </r>
  <r>
    <s v="C5LUIBASW6INWLV7TQVV"/>
    <x v="7"/>
    <x v="5"/>
    <n v="1680"/>
    <d v="2019-07-11T00:00:00"/>
    <n v="134.4"/>
    <n v="487.2"/>
    <d v="2019-12-31T00:00:00"/>
    <n v="173"/>
    <x v="0"/>
    <n v="0.25"/>
    <n v="155.4"/>
  </r>
  <r>
    <s v="9P7S60OIMC3WJ4XP5SDM"/>
    <x v="1"/>
    <x v="15"/>
    <n v="672"/>
    <d v="2019-04-17T00:00:00"/>
    <n v="87.360000000000014"/>
    <n v="201.6"/>
    <d v="2019-12-31T00:00:00"/>
    <n v="258"/>
    <x v="0"/>
    <n v="0.25"/>
    <n v="72.240000000000009"/>
  </r>
  <r>
    <s v="KBSPN8QYGM2BU2GE1BBM"/>
    <x v="7"/>
    <x v="13"/>
    <n v="180"/>
    <d v="2019-04-07T00:00:00"/>
    <n v="16.200000000000003"/>
    <n v="45"/>
    <d v="2019-12-31T00:00:00"/>
    <n v="268"/>
    <x v="0"/>
    <n v="0.25"/>
    <n v="15.3"/>
  </r>
  <r>
    <s v="9UERDGYIOXI90PDE2JRX"/>
    <x v="6"/>
    <x v="11"/>
    <n v="800"/>
    <d v="2019-04-15T00:00:00"/>
    <n v="32"/>
    <n v="192"/>
    <d v="2019-12-31T00:00:00"/>
    <n v="260"/>
    <x v="0"/>
    <n v="0.25"/>
    <n v="56"/>
  </r>
  <r>
    <s v="6Q0KO1GB3G1Z2BHDYARS"/>
    <x v="5"/>
    <x v="4"/>
    <n v="608"/>
    <d v="2019-11-02T00:00:00"/>
    <n v="36.480000000000004"/>
    <n v="139.84000000000003"/>
    <d v="2019-12-31T00:00:00"/>
    <n v="59"/>
    <x v="3"/>
    <n v="0.04"/>
    <n v="7.0528000000000022"/>
  </r>
  <r>
    <s v="SOK1UD2ZYSKOQ24D6OEH"/>
    <x v="5"/>
    <x v="21"/>
    <n v="1344"/>
    <d v="2019-02-28T00:00:00"/>
    <n v="134.4"/>
    <n v="295.68"/>
    <d v="2019-12-31T00:00:00"/>
    <n v="306"/>
    <x v="0"/>
    <n v="0.25"/>
    <n v="107.52000000000001"/>
  </r>
  <r>
    <s v="KHG9YEV149044E1GJUOD"/>
    <x v="1"/>
    <x v="17"/>
    <n v="2160"/>
    <d v="2019-01-27T00:00:00"/>
    <n v="194.4"/>
    <n v="1080"/>
    <d v="2019-12-31T00:00:00"/>
    <n v="338"/>
    <x v="0"/>
    <n v="0.25"/>
    <n v="318.60000000000002"/>
  </r>
  <r>
    <s v="5NHBB8DZRLCB8763RVY7"/>
    <x v="8"/>
    <x v="22"/>
    <n v="5520"/>
    <d v="2019-03-04T00:00:00"/>
    <n v="165.6"/>
    <n v="1380"/>
    <d v="2019-12-31T00:00:00"/>
    <n v="302"/>
    <x v="0"/>
    <n v="0.25"/>
    <n v="386.4"/>
  </r>
  <r>
    <s v="TJJJMO2XNUP3VFTYYM6I"/>
    <x v="0"/>
    <x v="7"/>
    <n v="2970"/>
    <d v="2019-10-12T00:00:00"/>
    <n v="59.400000000000006"/>
    <n v="623.69999999999993"/>
    <d v="2019-12-31T00:00:00"/>
    <n v="80"/>
    <x v="4"/>
    <n v="0.15"/>
    <n v="102.46499999999999"/>
  </r>
  <r>
    <s v="CONTV6VCRYQ6DB4XROKB"/>
    <x v="5"/>
    <x v="22"/>
    <n v="660"/>
    <d v="2019-10-02T00:00:00"/>
    <n v="33"/>
    <n v="118.80000000000001"/>
    <d v="2019-12-31T00:00:00"/>
    <n v="90"/>
    <x v="4"/>
    <n v="0.15"/>
    <n v="22.77"/>
  </r>
  <r>
    <s v="4RM7DSC5T9SOWHVWPRH6"/>
    <x v="4"/>
    <x v="1"/>
    <n v="4650"/>
    <d v="2019-05-21T00:00:00"/>
    <n v="186"/>
    <n v="1999.5"/>
    <d v="2019-12-31T00:00:00"/>
    <n v="224"/>
    <x v="0"/>
    <n v="0.25"/>
    <n v="546.375"/>
  </r>
  <r>
    <s v="WVZWI3P16YL7Z8W0MIEI"/>
    <x v="7"/>
    <x v="3"/>
    <n v="880"/>
    <d v="2019-10-20T00:00:00"/>
    <n v="61.6"/>
    <n v="255.2"/>
    <d v="2019-12-31T00:00:00"/>
    <n v="72"/>
    <x v="4"/>
    <n v="0.15"/>
    <n v="47.52"/>
  </r>
  <r>
    <s v="XPYIGU811W34G8WNAVON"/>
    <x v="2"/>
    <x v="18"/>
    <n v="480"/>
    <d v="2019-07-10T00:00:00"/>
    <n v="28.799999999999997"/>
    <n v="182.39999999999998"/>
    <d v="2019-12-31T00:00:00"/>
    <n v="174"/>
    <x v="0"/>
    <n v="0.25"/>
    <n v="52.8"/>
  </r>
  <r>
    <s v="MA6HX9YW392OEY51E19G"/>
    <x v="3"/>
    <x v="7"/>
    <n v="360"/>
    <d v="2019-07-12T00:00:00"/>
    <n v="32.400000000000006"/>
    <n v="90"/>
    <d v="2019-12-31T00:00:00"/>
    <n v="172"/>
    <x v="0"/>
    <n v="0.25"/>
    <n v="30.6"/>
  </r>
  <r>
    <s v="51I2IZ0DBNQU3BFR0ILA"/>
    <x v="3"/>
    <x v="11"/>
    <n v="896.00000000000011"/>
    <d v="2019-11-02T00:00:00"/>
    <n v="53.760000000000005"/>
    <n v="224"/>
    <d v="2019-12-31T00:00:00"/>
    <n v="59"/>
    <x v="3"/>
    <n v="0.04"/>
    <n v="11.1104"/>
  </r>
  <r>
    <s v="XN0F2AQLWTE74H8NFE9X"/>
    <x v="2"/>
    <x v="7"/>
    <n v="310"/>
    <d v="2019-08-23T00:00:00"/>
    <n v="37.200000000000003"/>
    <n v="83.699999999999989"/>
    <d v="2019-12-31T00:00:00"/>
    <n v="130"/>
    <x v="0"/>
    <n v="0.25"/>
    <n v="30.224999999999998"/>
  </r>
  <r>
    <s v="SLBTANP9EIO5U7DHMFP9"/>
    <x v="6"/>
    <x v="9"/>
    <n v="2470"/>
    <d v="2019-10-28T00:00:00"/>
    <n v="172.89999999999998"/>
    <n v="518.69999999999993"/>
    <d v="2019-12-31T00:00:00"/>
    <n v="64"/>
    <x v="4"/>
    <n v="0.15"/>
    <n v="103.73999999999998"/>
  </r>
  <r>
    <s v="FTBNYT63L4BCM51OMRM1"/>
    <x v="5"/>
    <x v="10"/>
    <n v="3000"/>
    <d v="2019-01-15T00:00:00"/>
    <n v="300"/>
    <n v="510"/>
    <d v="2019-12-31T00:00:00"/>
    <n v="350"/>
    <x v="0"/>
    <n v="0.25"/>
    <n v="202.5"/>
  </r>
  <r>
    <s v="IAQ199U5SZKNRDSZ6CTJ"/>
    <x v="2"/>
    <x v="8"/>
    <n v="3360"/>
    <d v="2019-10-28T00:00:00"/>
    <n v="840"/>
    <n v="2721.6000000000004"/>
    <d v="2019-12-31T00:00:00"/>
    <n v="64"/>
    <x v="4"/>
    <n v="0.15"/>
    <n v="534.24"/>
  </r>
  <r>
    <s v="SEDT81CT0N28FWJLMOJB"/>
    <x v="0"/>
    <x v="17"/>
    <n v="7000"/>
    <d v="2019-12-16T00:00:00"/>
    <n v="210"/>
    <n v="1120"/>
    <d v="2019-12-31T00:00:00"/>
    <n v="15"/>
    <x v="1"/>
    <n v="8.0000000000000002E-3"/>
    <n v="10.64"/>
  </r>
  <r>
    <s v="S4QOVR9OFFTH5PWC718I"/>
    <x v="0"/>
    <x v="17"/>
    <n v="3740"/>
    <d v="2019-09-14T00:00:00"/>
    <n v="37.400000000000006"/>
    <n v="860.19999999999993"/>
    <d v="2019-12-31T00:00:00"/>
    <n v="108"/>
    <x v="2"/>
    <n v="0.2"/>
    <n v="179.51999999999998"/>
  </r>
  <r>
    <s v="SBIFBG9EKN978Z9M4CA2"/>
    <x v="3"/>
    <x v="9"/>
    <n v="1980"/>
    <d v="2019-04-29T00:00:00"/>
    <n v="99"/>
    <n v="455.4"/>
    <d v="2019-12-31T00:00:00"/>
    <n v="246"/>
    <x v="0"/>
    <n v="0.25"/>
    <n v="138.6"/>
  </r>
  <r>
    <s v="K88QA7N9EMBSL0T89JB0"/>
    <x v="9"/>
    <x v="8"/>
    <n v="2640"/>
    <d v="2019-03-08T00:00:00"/>
    <n v="132"/>
    <n v="686.4"/>
    <d v="2019-12-31T00:00:00"/>
    <n v="298"/>
    <x v="0"/>
    <n v="0.25"/>
    <n v="204.6"/>
  </r>
  <r>
    <s v="VRKAXPMP3OXG8739O19L"/>
    <x v="2"/>
    <x v="11"/>
    <n v="5520"/>
    <d v="2019-07-23T00:00:00"/>
    <n v="441.59999999999997"/>
    <n v="4692"/>
    <d v="2019-12-31T00:00:00"/>
    <n v="161"/>
    <x v="0"/>
    <n v="0.25"/>
    <n v="1283.4000000000001"/>
  </r>
  <r>
    <s v="50XENZGEUTY1TPGOGDH0"/>
    <x v="0"/>
    <x v="21"/>
    <n v="3990"/>
    <d v="2019-12-23T00:00:00"/>
    <n v="199.5"/>
    <n v="678.3"/>
    <d v="2019-12-31T00:00:00"/>
    <n v="8"/>
    <x v="1"/>
    <n v="8.0000000000000002E-3"/>
    <n v="7.0224000000000002"/>
  </r>
  <r>
    <s v="BYDCCTQYLI2E6PRMV9Q5"/>
    <x v="0"/>
    <x v="18"/>
    <n v="270"/>
    <d v="2019-09-02T00:00:00"/>
    <n v="10.8"/>
    <n v="75.599999999999994"/>
    <d v="2019-12-31T00:00:00"/>
    <n v="120"/>
    <x v="2"/>
    <n v="0.2"/>
    <n v="17.279999999999998"/>
  </r>
  <r>
    <s v="8VZEFIML7ORKLU2J1A6Q"/>
    <x v="5"/>
    <x v="0"/>
    <n v="1440"/>
    <d v="2019-12-29T00:00:00"/>
    <n v="72"/>
    <n v="288"/>
    <d v="2019-12-31T00:00:00"/>
    <n v="2"/>
    <x v="1"/>
    <n v="8.0000000000000002E-3"/>
    <n v="2.88"/>
  </r>
  <r>
    <s v="9BWNNZP2K3QV722EYWB3"/>
    <x v="9"/>
    <x v="18"/>
    <n v="270"/>
    <d v="2019-07-29T00:00:00"/>
    <n v="21.6"/>
    <n v="78.3"/>
    <d v="2019-12-31T00:00:00"/>
    <n v="155"/>
    <x v="0"/>
    <n v="0.25"/>
    <n v="24.975000000000001"/>
  </r>
  <r>
    <s v="DTATKVO2TYKFVZK3QSIX"/>
    <x v="6"/>
    <x v="2"/>
    <n v="1320"/>
    <d v="2019-08-13T00:00:00"/>
    <n v="66"/>
    <n v="330"/>
    <d v="2019-12-31T00:00:00"/>
    <n v="140"/>
    <x v="0"/>
    <n v="0.25"/>
    <n v="99"/>
  </r>
  <r>
    <s v="ML1PDR053EVM3VHLT240"/>
    <x v="3"/>
    <x v="7"/>
    <n v="3168"/>
    <d v="2019-08-11T00:00:00"/>
    <n v="95.04000000000002"/>
    <n v="887.04"/>
    <d v="2019-12-31T00:00:00"/>
    <n v="142"/>
    <x v="0"/>
    <n v="0.25"/>
    <n v="245.51999999999998"/>
  </r>
  <r>
    <s v="Q45FC3HB74S6UR89463O"/>
    <x v="9"/>
    <x v="16"/>
    <n v="2250"/>
    <d v="2019-03-06T00:00:00"/>
    <n v="157.5"/>
    <n v="427.5"/>
    <d v="2019-12-31T00:00:00"/>
    <n v="300"/>
    <x v="0"/>
    <n v="0.25"/>
    <n v="146.25"/>
  </r>
  <r>
    <s v="QKPTS33HXQEWJVGV91OI"/>
    <x v="3"/>
    <x v="4"/>
    <n v="792"/>
    <d v="2019-11-19T00:00:00"/>
    <n v="63.36"/>
    <n v="205.92000000000002"/>
    <d v="2019-12-31T00:00:00"/>
    <n v="42"/>
    <x v="3"/>
    <n v="0.04"/>
    <n v="10.771200000000002"/>
  </r>
  <r>
    <s v="VA2G848CPV0C20JGMK0E"/>
    <x v="7"/>
    <x v="15"/>
    <n v="1440"/>
    <d v="2019-07-21T00:00:00"/>
    <n v="273.60000000000002"/>
    <n v="604.79999999999995"/>
    <d v="2019-12-31T00:00:00"/>
    <n v="163"/>
    <x v="0"/>
    <n v="0.25"/>
    <n v="219.6"/>
  </r>
  <r>
    <s v="ADD9BVREU5F63VANCJZV"/>
    <x v="6"/>
    <x v="15"/>
    <n v="720"/>
    <d v="2019-08-29T00:00:00"/>
    <n v="21.6"/>
    <n v="151.19999999999999"/>
    <d v="2019-12-31T00:00:00"/>
    <n v="124"/>
    <x v="0"/>
    <n v="0.25"/>
    <n v="43.199999999999996"/>
  </r>
  <r>
    <s v="7UDKGVXFNGN30LWO6X8G"/>
    <x v="7"/>
    <x v="3"/>
    <n v="2480"/>
    <d v="2019-04-13T00:00:00"/>
    <n v="272.8"/>
    <n v="892.8"/>
    <d v="2019-12-31T00:00:00"/>
    <n v="262"/>
    <x v="0"/>
    <n v="0.25"/>
    <n v="291.39999999999998"/>
  </r>
  <r>
    <s v="VQL6Z49T911JO2J0PUZU"/>
    <x v="6"/>
    <x v="14"/>
    <n v="1350"/>
    <d v="2019-04-22T00:00:00"/>
    <n v="27"/>
    <n v="229.5"/>
    <d v="2019-12-31T00:00:00"/>
    <n v="253"/>
    <x v="0"/>
    <n v="0.25"/>
    <n v="64.125"/>
  </r>
  <r>
    <s v="6OR22AEY6LQE7C3SDGQN"/>
    <x v="9"/>
    <x v="3"/>
    <n v="88"/>
    <d v="2019-12-20T00:00:00"/>
    <n v="3.5200000000000005"/>
    <n v="14.960000000000003"/>
    <d v="2019-12-31T00:00:00"/>
    <n v="11"/>
    <x v="1"/>
    <n v="8.0000000000000002E-3"/>
    <n v="0.14784000000000003"/>
  </r>
  <r>
    <s v="DFMKBICOH39MYO1T4WUV"/>
    <x v="4"/>
    <x v="2"/>
    <n v="192.00000000000003"/>
    <d v="2019-04-18T00:00:00"/>
    <n v="9.6000000000000014"/>
    <n v="88.320000000000007"/>
    <d v="2019-12-31T00:00:00"/>
    <n v="257"/>
    <x v="0"/>
    <n v="0.25"/>
    <n v="24.480000000000004"/>
  </r>
  <r>
    <s v="3FA4HQG7BE86DT94HRR1"/>
    <x v="5"/>
    <x v="6"/>
    <n v="648"/>
    <d v="2019-01-08T00:00:00"/>
    <n v="32.400000000000006"/>
    <n v="136.07999999999998"/>
    <d v="2019-12-31T00:00:00"/>
    <n v="357"/>
    <x v="0"/>
    <n v="0.25"/>
    <n v="42.12"/>
  </r>
  <r>
    <s v="PIGS8N1Z9JVSRAZCFTSW"/>
    <x v="6"/>
    <x v="18"/>
    <n v="840"/>
    <d v="2019-05-28T00:00:00"/>
    <n v="33.6"/>
    <n v="226.8"/>
    <d v="2019-12-31T00:00:00"/>
    <n v="217"/>
    <x v="0"/>
    <n v="0.25"/>
    <n v="65.100000000000009"/>
  </r>
  <r>
    <s v="5O0FLVSPM53TKDXUC82E"/>
    <x v="9"/>
    <x v="3"/>
    <n v="4030"/>
    <d v="2019-03-11T00:00:00"/>
    <n v="362.70000000000005"/>
    <n v="886.59999999999991"/>
    <d v="2019-12-31T00:00:00"/>
    <n v="295"/>
    <x v="0"/>
    <n v="0.25"/>
    <n v="312.32499999999999"/>
  </r>
  <r>
    <s v="1UCELI9S1XZ5SJTGCNR9"/>
    <x v="5"/>
    <x v="12"/>
    <n v="3750"/>
    <d v="2019-05-03T00:00:00"/>
    <n v="225"/>
    <n v="712.5"/>
    <d v="2019-12-31T00:00:00"/>
    <n v="242"/>
    <x v="0"/>
    <n v="0.25"/>
    <n v="234.375"/>
  </r>
  <r>
    <s v="MESY7W1H2LPI83UN1ZCJ"/>
    <x v="5"/>
    <x v="8"/>
    <n v="1870"/>
    <d v="2019-09-28T00:00:00"/>
    <n v="56.1"/>
    <n v="542.29999999999995"/>
    <d v="2019-12-31T00:00:00"/>
    <n v="94"/>
    <x v="2"/>
    <n v="0.2"/>
    <n v="119.68"/>
  </r>
  <r>
    <s v="K73ORT4DZLB4YEGKFEM7"/>
    <x v="8"/>
    <x v="19"/>
    <n v="3456"/>
    <d v="2019-05-17T00:00:00"/>
    <n v="207.36000000000004"/>
    <n v="518.40000000000009"/>
    <d v="2019-12-31T00:00:00"/>
    <n v="228"/>
    <x v="0"/>
    <n v="0.25"/>
    <n v="181.44000000000003"/>
  </r>
  <r>
    <s v="ZCANKGYSBNFQD27OAF2X"/>
    <x v="9"/>
    <x v="19"/>
    <n v="1350"/>
    <d v="2019-08-20T00:00:00"/>
    <n v="121.5"/>
    <n v="378"/>
    <d v="2019-12-31T00:00:00"/>
    <n v="133"/>
    <x v="0"/>
    <n v="0.25"/>
    <n v="124.875"/>
  </r>
  <r>
    <s v="2ZEDAPE3LLQBLLUT17D5"/>
    <x v="6"/>
    <x v="21"/>
    <n v="2200"/>
    <d v="2019-11-17T00:00:00"/>
    <n v="220"/>
    <n v="396"/>
    <d v="2019-12-31T00:00:00"/>
    <n v="44"/>
    <x v="3"/>
    <n v="0.04"/>
    <n v="24.64"/>
  </r>
  <r>
    <s v="OXVEKC8V5YJA6WDWA9QK"/>
    <x v="5"/>
    <x v="0"/>
    <n v="1215"/>
    <d v="2019-10-21T00:00:00"/>
    <n v="12.15"/>
    <n v="206.55"/>
    <d v="2019-12-31T00:00:00"/>
    <n v="71"/>
    <x v="4"/>
    <n v="0.15"/>
    <n v="32.805"/>
  </r>
  <r>
    <s v="Q2OERGCV98ORIE1IYQC5"/>
    <x v="3"/>
    <x v="2"/>
    <n v="4750"/>
    <d v="2019-02-10T00:00:00"/>
    <n v="332.5"/>
    <n v="1140"/>
    <d v="2019-12-31T00:00:00"/>
    <n v="324"/>
    <x v="0"/>
    <n v="0.25"/>
    <n v="368.125"/>
  </r>
  <r>
    <s v="GM61FPHXQXMLWXV7ZSWV"/>
    <x v="2"/>
    <x v="15"/>
    <n v="7130"/>
    <d v="2019-10-02T00:00:00"/>
    <n v="1925.1"/>
    <n v="3137.2000000000003"/>
    <d v="2019-12-31T00:00:00"/>
    <n v="90"/>
    <x v="4"/>
    <n v="0.15"/>
    <n v="759.34500000000003"/>
  </r>
  <r>
    <s v="WQUINHBDBJEEGAGHDCQV"/>
    <x v="0"/>
    <x v="19"/>
    <n v="4400"/>
    <d v="2019-11-08T00:00:00"/>
    <n v="132"/>
    <n v="1012"/>
    <d v="2019-12-31T00:00:00"/>
    <n v="53"/>
    <x v="3"/>
    <n v="0.04"/>
    <n v="45.76"/>
  </r>
  <r>
    <s v="IA25MG6AYXG98JVCIR85"/>
    <x v="8"/>
    <x v="14"/>
    <n v="720"/>
    <d v="2019-10-01T00:00:00"/>
    <n v="57.599999999999994"/>
    <n v="144"/>
    <d v="2019-12-31T00:00:00"/>
    <n v="91"/>
    <x v="2"/>
    <n v="0.2"/>
    <n v="40.32"/>
  </r>
  <r>
    <s v="FE87FNEPMG501EGSD005"/>
    <x v="5"/>
    <x v="8"/>
    <n v="3640"/>
    <d v="2019-10-12T00:00:00"/>
    <n v="72.8"/>
    <n v="873.6"/>
    <d v="2019-12-31T00:00:00"/>
    <n v="80"/>
    <x v="4"/>
    <n v="0.15"/>
    <n v="141.95999999999998"/>
  </r>
  <r>
    <s v="DLY48QK5VKIQE3VTY7TR"/>
    <x v="9"/>
    <x v="6"/>
    <n v="2250"/>
    <d v="2019-02-22T00:00:00"/>
    <n v="225"/>
    <n v="562.5"/>
    <d v="2019-12-31T00:00:00"/>
    <n v="312"/>
    <x v="0"/>
    <n v="0.25"/>
    <n v="196.875"/>
  </r>
  <r>
    <s v="CGA965FJ4R70G1S926WT"/>
    <x v="5"/>
    <x v="2"/>
    <n v="3360"/>
    <d v="2019-02-20T00:00:00"/>
    <n v="336"/>
    <n v="705.6"/>
    <d v="2019-12-31T00:00:00"/>
    <n v="314"/>
    <x v="0"/>
    <n v="0.25"/>
    <n v="260.39999999999998"/>
  </r>
  <r>
    <s v="QVNAMBKYET7DI14NV1L5"/>
    <x v="2"/>
    <x v="8"/>
    <n v="440"/>
    <d v="2019-10-23T00:00:00"/>
    <n v="92.4"/>
    <n v="303.60000000000002"/>
    <d v="2019-12-31T00:00:00"/>
    <n v="69"/>
    <x v="4"/>
    <n v="0.15"/>
    <n v="59.4"/>
  </r>
  <r>
    <s v="QTAPY12JW0WX0LLMZKUU"/>
    <x v="5"/>
    <x v="19"/>
    <n v="3150"/>
    <d v="2019-11-18T00:00:00"/>
    <n v="315"/>
    <n v="756"/>
    <d v="2019-12-31T00:00:00"/>
    <n v="43"/>
    <x v="3"/>
    <n v="0.04"/>
    <n v="42.84"/>
  </r>
  <r>
    <s v="PY0MY0NM75BOZZ2DKO9H"/>
    <x v="9"/>
    <x v="10"/>
    <n v="6160"/>
    <d v="2019-09-12T00:00:00"/>
    <n v="492.8"/>
    <n v="1724.8"/>
    <d v="2019-12-31T00:00:00"/>
    <n v="110"/>
    <x v="2"/>
    <n v="0.2"/>
    <n v="443.52"/>
  </r>
  <r>
    <s v="ISBFIFJ1VHRB00V9200F"/>
    <x v="7"/>
    <x v="12"/>
    <n v="600"/>
    <d v="2019-02-26T00:00:00"/>
    <n v="90"/>
    <n v="300"/>
    <d v="2019-12-31T00:00:00"/>
    <n v="308"/>
    <x v="0"/>
    <n v="0.25"/>
    <n v="97.5"/>
  </r>
  <r>
    <s v="OVK90MI9EVKC675P7GL4"/>
    <x v="3"/>
    <x v="10"/>
    <n v="2100"/>
    <d v="2019-10-27T00:00:00"/>
    <n v="210"/>
    <n v="588"/>
    <d v="2019-12-31T00:00:00"/>
    <n v="65"/>
    <x v="4"/>
    <n v="0.15"/>
    <n v="119.69999999999999"/>
  </r>
  <r>
    <s v="BNKCZY73HO92HTWQ6HT1"/>
    <x v="0"/>
    <x v="3"/>
    <n v="380"/>
    <d v="2019-10-06T00:00:00"/>
    <n v="7.6"/>
    <n v="114"/>
    <d v="2019-12-31T00:00:00"/>
    <n v="86"/>
    <x v="4"/>
    <n v="0.15"/>
    <n v="18.239999999999998"/>
  </r>
  <r>
    <s v="HM6YUTPKVKFBCD8ZW1NB"/>
    <x v="8"/>
    <x v="10"/>
    <n v="240"/>
    <d v="2019-10-08T00:00:00"/>
    <n v="21.6"/>
    <n v="40.799999999999997"/>
    <d v="2019-12-31T00:00:00"/>
    <n v="84"/>
    <x v="4"/>
    <n v="0.15"/>
    <n v="9.36"/>
  </r>
  <r>
    <s v="W6BAPD9Y1YS3TT1DE54H"/>
    <x v="5"/>
    <x v="5"/>
    <n v="1540"/>
    <d v="2019-04-29T00:00:00"/>
    <n v="138.6"/>
    <n v="246.4"/>
    <d v="2019-12-31T00:00:00"/>
    <n v="246"/>
    <x v="0"/>
    <n v="0.25"/>
    <n v="96.25"/>
  </r>
  <r>
    <s v="M4TR4FOQ9F5PLKFVO4GF"/>
    <x v="3"/>
    <x v="3"/>
    <n v="2090"/>
    <d v="2019-10-02T00:00:00"/>
    <n v="104.5"/>
    <n v="313.5"/>
    <d v="2019-12-31T00:00:00"/>
    <n v="90"/>
    <x v="4"/>
    <n v="0.15"/>
    <n v="62.699999999999996"/>
  </r>
  <r>
    <s v="ULM8IK6MIWIUMA2HIKXL"/>
    <x v="9"/>
    <x v="12"/>
    <n v="4560"/>
    <d v="2019-12-04T00:00:00"/>
    <n v="182.39999999999998"/>
    <n v="1003.1999999999999"/>
    <d v="2019-12-31T00:00:00"/>
    <n v="27"/>
    <x v="1"/>
    <n v="8.0000000000000002E-3"/>
    <n v="9.4847999999999999"/>
  </r>
  <r>
    <s v="RIMD89MIQ0O2XSJ7JLVH"/>
    <x v="1"/>
    <x v="13"/>
    <n v="1320"/>
    <d v="2019-04-07T00:00:00"/>
    <n v="237.60000000000002"/>
    <n v="475.20000000000005"/>
    <d v="2019-12-31T00:00:00"/>
    <n v="268"/>
    <x v="0"/>
    <n v="0.25"/>
    <n v="178.20000000000002"/>
  </r>
  <r>
    <s v="RJNVYADE5KIUD23ZUAAK"/>
    <x v="0"/>
    <x v="10"/>
    <n v="2170"/>
    <d v="2019-09-14T00:00:00"/>
    <n v="130.19999999999999"/>
    <n v="585.90000000000009"/>
    <d v="2019-12-31T00:00:00"/>
    <n v="108"/>
    <x v="2"/>
    <n v="0.2"/>
    <n v="143.22000000000003"/>
  </r>
  <r>
    <s v="RWTROHJAYZ1330ZZI9Y8"/>
    <x v="5"/>
    <x v="22"/>
    <n v="1980"/>
    <d v="2019-07-12T00:00:00"/>
    <n v="198"/>
    <n v="396"/>
    <d v="2019-12-31T00:00:00"/>
    <n v="172"/>
    <x v="0"/>
    <n v="0.25"/>
    <n v="148.5"/>
  </r>
  <r>
    <s v="KG67KQF7PALX0ZNT3ASU"/>
    <x v="9"/>
    <x v="5"/>
    <n v="3600"/>
    <d v="2019-02-15T00:00:00"/>
    <n v="108"/>
    <n v="864"/>
    <d v="2019-12-31T00:00:00"/>
    <n v="319"/>
    <x v="0"/>
    <n v="0.25"/>
    <n v="243"/>
  </r>
  <r>
    <s v="7KHQ9140B1BBZ7GNK3R3"/>
    <x v="7"/>
    <x v="5"/>
    <n v="4158"/>
    <d v="2019-08-24T00:00:00"/>
    <n v="124.74000000000001"/>
    <n v="1787.94"/>
    <d v="2019-12-31T00:00:00"/>
    <n v="129"/>
    <x v="0"/>
    <n v="0.25"/>
    <n v="478.17"/>
  </r>
  <r>
    <s v="9OG631B6FZ6E0DVPHBOB"/>
    <x v="2"/>
    <x v="11"/>
    <n v="792"/>
    <d v="2019-10-12T00:00:00"/>
    <n v="63.36"/>
    <n v="681.11999999999989"/>
    <d v="2019-12-31T00:00:00"/>
    <n v="80"/>
    <x v="4"/>
    <n v="0.15"/>
    <n v="111.67199999999998"/>
  </r>
  <r>
    <s v="D99L0R65J60R0XW0K5ZS"/>
    <x v="0"/>
    <x v="5"/>
    <n v="2750"/>
    <d v="2019-02-10T00:00:00"/>
    <n v="165"/>
    <n v="440"/>
    <d v="2019-12-31T00:00:00"/>
    <n v="324"/>
    <x v="0"/>
    <n v="0.25"/>
    <n v="151.25"/>
  </r>
  <r>
    <s v="W25WZTKY3S3RWVF7K294"/>
    <x v="8"/>
    <x v="8"/>
    <n v="900"/>
    <d v="2019-11-29T00:00:00"/>
    <n v="63"/>
    <n v="243"/>
    <d v="2019-12-31T00:00:00"/>
    <n v="32"/>
    <x v="3"/>
    <n v="0.04"/>
    <n v="12.24"/>
  </r>
  <r>
    <s v="WS5NZFYOW5OJCG63P1YL"/>
    <x v="1"/>
    <x v="16"/>
    <n v="2700"/>
    <d v="2019-02-06T00:00:00"/>
    <n v="513"/>
    <n v="702"/>
    <d v="2019-12-31T00:00:00"/>
    <n v="328"/>
    <x v="0"/>
    <n v="0.25"/>
    <n v="303.75"/>
  </r>
  <r>
    <s v="FDX042HTZ2PNT09Z90EM"/>
    <x v="9"/>
    <x v="16"/>
    <n v="750"/>
    <d v="2019-03-06T00:00:00"/>
    <n v="37.5"/>
    <n v="172.5"/>
    <d v="2019-12-31T00:00:00"/>
    <n v="300"/>
    <x v="0"/>
    <n v="0.25"/>
    <n v="52.5"/>
  </r>
  <r>
    <s v="6ME7JE83V1BITGE8NUDH"/>
    <x v="9"/>
    <x v="3"/>
    <n v="4030"/>
    <d v="2019-02-20T00:00:00"/>
    <n v="80.600000000000009"/>
    <n v="926.9"/>
    <d v="2019-12-31T00:00:00"/>
    <n v="314"/>
    <x v="0"/>
    <n v="0.25"/>
    <n v="251.875"/>
  </r>
  <r>
    <s v="X2YWIGX4F0JZX9RISLN9"/>
    <x v="9"/>
    <x v="1"/>
    <n v="4760"/>
    <d v="2019-08-01T00:00:00"/>
    <n v="190.39999999999998"/>
    <n v="1380.3999999999999"/>
    <d v="2019-12-31T00:00:00"/>
    <n v="152"/>
    <x v="0"/>
    <n v="0.25"/>
    <n v="392.69999999999993"/>
  </r>
  <r>
    <s v="41E40KUQM504E9JFB0YA"/>
    <x v="4"/>
    <x v="2"/>
    <n v="480"/>
    <d v="2019-02-20T00:00:00"/>
    <n v="91.199999999999989"/>
    <n v="211.20000000000002"/>
    <d v="2019-12-31T00:00:00"/>
    <n v="314"/>
    <x v="0"/>
    <n v="0.25"/>
    <n v="75.599999999999994"/>
  </r>
  <r>
    <s v="F0RJW6NPU8Q85S1KRHV3"/>
    <x v="6"/>
    <x v="20"/>
    <n v="3960"/>
    <d v="2019-07-21T00:00:00"/>
    <n v="79.2"/>
    <n v="594"/>
    <d v="2019-12-31T00:00:00"/>
    <n v="163"/>
    <x v="0"/>
    <n v="0.25"/>
    <n v="168.3"/>
  </r>
  <r>
    <s v="TVJUI083HKOYRO0ML4E6"/>
    <x v="8"/>
    <x v="7"/>
    <n v="1520"/>
    <d v="2019-04-06T00:00:00"/>
    <n v="15.2"/>
    <n v="349.6"/>
    <d v="2019-12-31T00:00:00"/>
    <n v="269"/>
    <x v="0"/>
    <n v="0.25"/>
    <n v="91.2"/>
  </r>
  <r>
    <s v="RWAW9GHUJI27KM58OD5F"/>
    <x v="1"/>
    <x v="14"/>
    <n v="3720"/>
    <d v="2019-04-30T00:00:00"/>
    <n v="148.80000000000001"/>
    <n v="1822.8"/>
    <d v="2019-12-31T00:00:00"/>
    <n v="245"/>
    <x v="0"/>
    <n v="0.25"/>
    <n v="492.9"/>
  </r>
  <r>
    <s v="DO19E40Y6DHWD1Y8Y8KQ"/>
    <x v="7"/>
    <x v="19"/>
    <n v="2090"/>
    <d v="2019-07-11T00:00:00"/>
    <n v="188.1"/>
    <n v="668.8"/>
    <d v="2019-12-31T00:00:00"/>
    <n v="173"/>
    <x v="0"/>
    <n v="0.25"/>
    <n v="214.22499999999999"/>
  </r>
  <r>
    <s v="Y1LR61VDWQ8REE88MVCG"/>
    <x v="8"/>
    <x v="1"/>
    <n v="540"/>
    <d v="2019-06-10T00:00:00"/>
    <n v="16.200000000000003"/>
    <n v="118.80000000000001"/>
    <d v="2019-12-31T00:00:00"/>
    <n v="204"/>
    <x v="0"/>
    <n v="0.25"/>
    <n v="33.75"/>
  </r>
  <r>
    <s v="C5KA7L7ZP4LODFMGI825"/>
    <x v="3"/>
    <x v="5"/>
    <n v="288"/>
    <d v="2019-07-29T00:00:00"/>
    <n v="14.399999999999999"/>
    <n v="51.84"/>
    <d v="2019-12-31T00:00:00"/>
    <n v="155"/>
    <x v="0"/>
    <n v="0.25"/>
    <n v="16.560000000000002"/>
  </r>
  <r>
    <s v="9M94YMP0BD79CLW0GYFN"/>
    <x v="2"/>
    <x v="9"/>
    <n v="2700"/>
    <d v="2019-02-26T00:00:00"/>
    <n v="702"/>
    <n v="1404"/>
    <d v="2019-12-31T00:00:00"/>
    <n v="308"/>
    <x v="0"/>
    <n v="0.25"/>
    <n v="526.5"/>
  </r>
  <r>
    <s v="7MM30ZLR4M9AB2JB69ZH"/>
    <x v="5"/>
    <x v="7"/>
    <n v="3080"/>
    <d v="2019-10-08T00:00:00"/>
    <n v="154"/>
    <n v="677.6"/>
    <d v="2019-12-31T00:00:00"/>
    <n v="84"/>
    <x v="4"/>
    <n v="0.15"/>
    <n v="124.74"/>
  </r>
  <r>
    <s v="DQDE1TQF29MI720M1XN3"/>
    <x v="2"/>
    <x v="12"/>
    <n v="1170"/>
    <d v="2019-08-28T00:00:00"/>
    <n v="269.10000000000002"/>
    <n v="877.5"/>
    <d v="2019-12-31T00:00:00"/>
    <n v="125"/>
    <x v="0"/>
    <n v="0.25"/>
    <n v="286.64999999999998"/>
  </r>
  <r>
    <s v="7RYY0JCP9PG5ETV9OZ6V"/>
    <x v="3"/>
    <x v="10"/>
    <n v="3000"/>
    <d v="2019-04-13T00:00:00"/>
    <n v="240"/>
    <n v="660"/>
    <d v="2019-12-31T00:00:00"/>
    <n v="262"/>
    <x v="0"/>
    <n v="0.25"/>
    <n v="225"/>
  </r>
  <r>
    <s v="2DMS4ZJO5BBDQ6ZFF0AD"/>
    <x v="0"/>
    <x v="22"/>
    <n v="2880"/>
    <d v="2019-02-18T00:00:00"/>
    <n v="86.4"/>
    <n v="835.19999999999993"/>
    <d v="2019-12-31T00:00:00"/>
    <n v="316"/>
    <x v="0"/>
    <n v="0.25"/>
    <n v="230.39999999999998"/>
  </r>
  <r>
    <s v="SK5CS94DCXG8W5DB6WJT"/>
    <x v="6"/>
    <x v="10"/>
    <n v="3750"/>
    <d v="2019-12-03T00:00:00"/>
    <n v="150"/>
    <n v="825"/>
    <d v="2019-12-31T00:00:00"/>
    <n v="28"/>
    <x v="1"/>
    <n v="8.0000000000000002E-3"/>
    <n v="7.8"/>
  </r>
  <r>
    <s v="4E4SNNVT8ZVHLASHGBQE"/>
    <x v="5"/>
    <x v="21"/>
    <n v="1080"/>
    <d v="2019-07-08T00:00:00"/>
    <n v="10.8"/>
    <n v="205.2"/>
    <d v="2019-12-31T00:00:00"/>
    <n v="176"/>
    <x v="0"/>
    <n v="0.25"/>
    <n v="54"/>
  </r>
  <r>
    <s v="SDV5U0M394QKPN60K5M9"/>
    <x v="9"/>
    <x v="13"/>
    <n v="1120"/>
    <d v="2019-10-18T00:00:00"/>
    <n v="100.8"/>
    <n v="235.2"/>
    <d v="2019-12-31T00:00:00"/>
    <n v="74"/>
    <x v="4"/>
    <n v="0.15"/>
    <n v="50.4"/>
  </r>
  <r>
    <s v="4YKRAVLUPKTFPC09MTM9"/>
    <x v="1"/>
    <x v="20"/>
    <n v="4840"/>
    <d v="2019-10-21T00:00:00"/>
    <n v="968"/>
    <n v="1548.8"/>
    <d v="2019-12-31T00:00:00"/>
    <n v="71"/>
    <x v="4"/>
    <n v="0.15"/>
    <n v="377.52000000000004"/>
  </r>
  <r>
    <s v="YU5WWMMGW634QNEAEJ50"/>
    <x v="3"/>
    <x v="0"/>
    <n v="1650"/>
    <d v="2019-06-30T00:00:00"/>
    <n v="115.5"/>
    <n v="297"/>
    <d v="2019-12-31T00:00:00"/>
    <n v="184"/>
    <x v="0"/>
    <n v="0.25"/>
    <n v="103.125"/>
  </r>
  <r>
    <s v="JJX50A5RXC00U53FUE8Y"/>
    <x v="8"/>
    <x v="11"/>
    <n v="90"/>
    <d v="2019-08-12T00:00:00"/>
    <n v="4.5"/>
    <n v="16.200000000000003"/>
    <d v="2019-12-31T00:00:00"/>
    <n v="141"/>
    <x v="0"/>
    <n v="0.25"/>
    <n v="5.1750000000000007"/>
  </r>
  <r>
    <s v="TEPAYPLZ89H8GFA7RVCG"/>
    <x v="8"/>
    <x v="13"/>
    <n v="486"/>
    <d v="2019-05-12T00:00:00"/>
    <n v="48.6"/>
    <n v="102.06"/>
    <d v="2019-12-31T00:00:00"/>
    <n v="233"/>
    <x v="0"/>
    <n v="0.25"/>
    <n v="37.664999999999999"/>
  </r>
  <r>
    <s v="ZU34WIBUJ5W2VQ57V1LK"/>
    <x v="9"/>
    <x v="13"/>
    <n v="560"/>
    <d v="2019-07-06T00:00:00"/>
    <n v="39.200000000000003"/>
    <n v="123.2"/>
    <d v="2019-12-31T00:00:00"/>
    <n v="178"/>
    <x v="0"/>
    <n v="0.25"/>
    <n v="40.6"/>
  </r>
  <r>
    <s v="O2ISDQS83IWHPUJM627A"/>
    <x v="4"/>
    <x v="17"/>
    <n v="1080"/>
    <d v="2019-01-28T00:00:00"/>
    <n v="216"/>
    <n v="453.6"/>
    <d v="2019-12-31T00:00:00"/>
    <n v="337"/>
    <x v="0"/>
    <n v="0.25"/>
    <n v="167.4"/>
  </r>
  <r>
    <s v="O3K5LP5ZWURWXARKBIRI"/>
    <x v="7"/>
    <x v="8"/>
    <n v="4320"/>
    <d v="2019-04-12T00:00:00"/>
    <n v="518.40000000000009"/>
    <n v="1123.1999999999998"/>
    <d v="2019-12-31T00:00:00"/>
    <n v="263"/>
    <x v="0"/>
    <n v="0.25"/>
    <n v="410.4"/>
  </r>
  <r>
    <s v="GN0K5VMLOYEAMZYXMS0N"/>
    <x v="3"/>
    <x v="18"/>
    <n v="1440"/>
    <d v="2019-09-12T00:00:00"/>
    <n v="57.599999999999994"/>
    <n v="230.39999999999998"/>
    <d v="2019-12-31T00:00:00"/>
    <n v="110"/>
    <x v="2"/>
    <n v="0.2"/>
    <n v="57.6"/>
  </r>
  <r>
    <s v="7N4LSKS1UJFRJ8GKLFTI"/>
    <x v="1"/>
    <x v="5"/>
    <n v="990"/>
    <d v="2019-07-23T00:00:00"/>
    <n v="39.6"/>
    <n v="287.10000000000002"/>
    <d v="2019-12-31T00:00:00"/>
    <n v="161"/>
    <x v="0"/>
    <n v="0.25"/>
    <n v="81.675000000000011"/>
  </r>
  <r>
    <s v="7WDMAASNPPRVC9ZVZDBT"/>
    <x v="2"/>
    <x v="5"/>
    <n v="2736"/>
    <d v="2019-07-16T00:00:00"/>
    <n v="711.36000000000013"/>
    <n v="957.6"/>
    <d v="2019-12-31T00:00:00"/>
    <n v="168"/>
    <x v="0"/>
    <n v="0.25"/>
    <n v="417.24"/>
  </r>
  <r>
    <s v="UEYI3RHD0D74VZRRZH9Z"/>
    <x v="2"/>
    <x v="17"/>
    <n v="1520"/>
    <d v="2019-01-17T00:00:00"/>
    <n v="288.8"/>
    <n v="440.79999999999995"/>
    <d v="2019-12-31T00:00:00"/>
    <n v="348"/>
    <x v="0"/>
    <n v="0.25"/>
    <n v="182.39999999999998"/>
  </r>
  <r>
    <s v="5UOW6YHPM1HPSDHE37IB"/>
    <x v="3"/>
    <x v="12"/>
    <n v="1550"/>
    <d v="2019-05-26T00:00:00"/>
    <n v="124"/>
    <n v="232.5"/>
    <d v="2019-12-31T00:00:00"/>
    <n v="219"/>
    <x v="0"/>
    <n v="0.25"/>
    <n v="89.125"/>
  </r>
  <r>
    <s v="OCJQH9840W2U6PKAMWS0"/>
    <x v="3"/>
    <x v="1"/>
    <n v="2200"/>
    <d v="2019-12-21T00:00:00"/>
    <n v="220"/>
    <n v="462"/>
    <d v="2019-12-31T00:00:00"/>
    <n v="10"/>
    <x v="1"/>
    <n v="8.0000000000000002E-3"/>
    <n v="5.4560000000000004"/>
  </r>
  <r>
    <s v="ECPF2M9DV9QN4GI45OO9"/>
    <x v="8"/>
    <x v="0"/>
    <n v="1512.0000000000002"/>
    <d v="2019-09-08T00:00:00"/>
    <n v="60.480000000000011"/>
    <n v="438.48"/>
    <d v="2019-12-31T00:00:00"/>
    <n v="114"/>
    <x v="2"/>
    <n v="0.2"/>
    <n v="99.792000000000016"/>
  </r>
  <r>
    <s v="M4FUMOW3HAPAL9ZTBENY"/>
    <x v="0"/>
    <x v="19"/>
    <n v="3990"/>
    <d v="2019-06-06T00:00:00"/>
    <n v="319.20000000000005"/>
    <n v="997.5"/>
    <d v="2019-12-31T00:00:00"/>
    <n v="208"/>
    <x v="0"/>
    <n v="0.25"/>
    <n v="329.17500000000001"/>
  </r>
  <r>
    <s v="4NB61826H73R2S7ALGYD"/>
    <x v="3"/>
    <x v="14"/>
    <n v="4400"/>
    <d v="2019-10-24T00:00:00"/>
    <n v="88"/>
    <n v="1056"/>
    <d v="2019-12-31T00:00:00"/>
    <n v="68"/>
    <x v="4"/>
    <n v="0.15"/>
    <n v="171.6"/>
  </r>
  <r>
    <s v="EY0DI6IBUA1AUHH4NKFU"/>
    <x v="4"/>
    <x v="12"/>
    <n v="2790"/>
    <d v="2019-06-08T00:00:00"/>
    <n v="306.90000000000003"/>
    <n v="1283.4000000000001"/>
    <d v="2019-12-31T00:00:00"/>
    <n v="206"/>
    <x v="0"/>
    <n v="0.25"/>
    <n v="397.57500000000005"/>
  </r>
  <r>
    <s v="02LJJHSJQYOLHQOATJ2K"/>
    <x v="1"/>
    <x v="0"/>
    <n v="480"/>
    <d v="2019-12-12T00:00:00"/>
    <n v="4.8"/>
    <n v="120"/>
    <d v="2019-12-31T00:00:00"/>
    <n v="19"/>
    <x v="1"/>
    <n v="8.0000000000000002E-3"/>
    <n v="0.99839999999999995"/>
  </r>
  <r>
    <s v="MX2G8AP5XVJICEVETZPP"/>
    <x v="4"/>
    <x v="21"/>
    <n v="1080"/>
    <d v="2019-11-23T00:00:00"/>
    <n v="64.800000000000011"/>
    <n v="421.2"/>
    <d v="2019-12-31T00:00:00"/>
    <n v="38"/>
    <x v="3"/>
    <n v="0.04"/>
    <n v="19.440000000000001"/>
  </r>
  <r>
    <s v="4BCPCRTTU0DA2D5J3A62"/>
    <x v="2"/>
    <x v="3"/>
    <n v="5040"/>
    <d v="2019-11-24T00:00:00"/>
    <n v="1058.4000000000001"/>
    <n v="3376.8"/>
    <d v="2019-12-31T00:00:00"/>
    <n v="37"/>
    <x v="3"/>
    <n v="0.04"/>
    <n v="177.40800000000004"/>
  </r>
  <r>
    <s v="S3525CSV0KCU3IMPQVJW"/>
    <x v="3"/>
    <x v="7"/>
    <n v="600"/>
    <d v="2019-12-18T00:00:00"/>
    <n v="54"/>
    <n v="114"/>
    <d v="2019-12-31T00:00:00"/>
    <n v="13"/>
    <x v="1"/>
    <n v="8.0000000000000002E-3"/>
    <n v="1.3440000000000001"/>
  </r>
  <r>
    <s v="3U5890QVPOINDB87M7E0"/>
    <x v="1"/>
    <x v="14"/>
    <n v="6160"/>
    <d v="2019-01-02T00:00:00"/>
    <n v="924"/>
    <n v="2032.8"/>
    <d v="2019-12-31T00:00:00"/>
    <n v="363"/>
    <x v="0"/>
    <n v="0.25"/>
    <n v="739.2"/>
  </r>
  <r>
    <s v="TG0GYUJUDEM51P8ZUVB1"/>
    <x v="3"/>
    <x v="10"/>
    <n v="450"/>
    <d v="2019-10-21T00:00:00"/>
    <n v="40.5"/>
    <n v="67.5"/>
    <d v="2019-12-31T00:00:00"/>
    <n v="71"/>
    <x v="4"/>
    <n v="0.15"/>
    <n v="16.2"/>
  </r>
  <r>
    <s v="AVU6P7DH3O5VD9D5RB67"/>
    <x v="7"/>
    <x v="15"/>
    <n v="640"/>
    <d v="2019-08-21T00:00:00"/>
    <n v="115.19999999999999"/>
    <n v="256"/>
    <d v="2019-12-31T00:00:00"/>
    <n v="132"/>
    <x v="0"/>
    <n v="0.25"/>
    <n v="92.8"/>
  </r>
  <r>
    <s v="C9WHCLZ7SB2ZYIK699M5"/>
    <x v="7"/>
    <x v="5"/>
    <n v="5040"/>
    <d v="2019-05-24T00:00:00"/>
    <n v="151.19999999999999"/>
    <n v="1461.6"/>
    <d v="2019-12-31T00:00:00"/>
    <n v="221"/>
    <x v="0"/>
    <n v="0.25"/>
    <n v="403.2"/>
  </r>
  <r>
    <s v="9QH9OGUU2K5UZYLXPDMD"/>
    <x v="3"/>
    <x v="12"/>
    <n v="270"/>
    <d v="2019-12-13T00:00:00"/>
    <n v="21.6"/>
    <n v="51.3"/>
    <d v="2019-12-31T00:00:00"/>
    <n v="18"/>
    <x v="1"/>
    <n v="8.0000000000000002E-3"/>
    <n v="0.58320000000000005"/>
  </r>
  <r>
    <s v="BC2WFQSZI2J2O3JF7N44"/>
    <x v="6"/>
    <x v="17"/>
    <n v="5320"/>
    <d v="2019-07-17T00:00:00"/>
    <n v="478.8"/>
    <n v="1117.2"/>
    <d v="2019-12-31T00:00:00"/>
    <n v="167"/>
    <x v="0"/>
    <n v="0.25"/>
    <n v="399"/>
  </r>
  <r>
    <s v="PRX4YKZ8KV0R2YDED9P1"/>
    <x v="8"/>
    <x v="18"/>
    <n v="1386"/>
    <d v="2019-05-27T00:00:00"/>
    <n v="97.02"/>
    <n v="304.91999999999996"/>
    <d v="2019-12-31T00:00:00"/>
    <n v="218"/>
    <x v="0"/>
    <n v="0.25"/>
    <n v="100.48499999999999"/>
  </r>
  <r>
    <s v="KIMRBV2IHQH9WLK5RG6T"/>
    <x v="5"/>
    <x v="13"/>
    <n v="2090"/>
    <d v="2019-11-05T00:00:00"/>
    <n v="83.6"/>
    <n v="355.3"/>
    <d v="2019-12-31T00:00:00"/>
    <n v="56"/>
    <x v="3"/>
    <n v="0.04"/>
    <n v="17.556000000000001"/>
  </r>
  <r>
    <s v="X6IAM450UEF2I49BDNOW"/>
    <x v="8"/>
    <x v="12"/>
    <n v="3120"/>
    <d v="2019-05-17T00:00:00"/>
    <n v="312"/>
    <n v="561.59999999999991"/>
    <d v="2019-12-31T00:00:00"/>
    <n v="228"/>
    <x v="0"/>
    <n v="0.25"/>
    <n v="218.39999999999998"/>
  </r>
  <r>
    <s v="25JI5CT9LSI84MB3HPQW"/>
    <x v="5"/>
    <x v="12"/>
    <n v="4560"/>
    <d v="2019-11-25T00:00:00"/>
    <n v="91.199999999999989"/>
    <n v="1231.2"/>
    <d v="2019-12-31T00:00:00"/>
    <n v="36"/>
    <x v="3"/>
    <n v="0.04"/>
    <n v="52.896000000000008"/>
  </r>
  <r>
    <s v="NB16DHBTETIW0V1ZSGSC"/>
    <x v="5"/>
    <x v="10"/>
    <n v="2750"/>
    <d v="2019-11-18T00:00:00"/>
    <n v="27.5"/>
    <n v="467.5"/>
    <d v="2019-12-31T00:00:00"/>
    <n v="43"/>
    <x v="3"/>
    <n v="0.04"/>
    <n v="19.8"/>
  </r>
  <r>
    <s v="9LWUEHX8WYY07FTHCSVH"/>
    <x v="5"/>
    <x v="6"/>
    <n v="1584"/>
    <d v="2019-03-13T00:00:00"/>
    <n v="47.52000000000001"/>
    <n v="269.28000000000003"/>
    <d v="2019-12-31T00:00:00"/>
    <n v="293"/>
    <x v="0"/>
    <n v="0.25"/>
    <n v="79.200000000000017"/>
  </r>
  <r>
    <s v="6Z0B3RA3O8XKREQ5BYZD"/>
    <x v="3"/>
    <x v="18"/>
    <n v="3600"/>
    <d v="2019-12-21T00:00:00"/>
    <n v="324"/>
    <n v="1008"/>
    <d v="2019-12-31T00:00:00"/>
    <n v="10"/>
    <x v="1"/>
    <n v="8.0000000000000002E-3"/>
    <n v="10.656000000000001"/>
  </r>
  <r>
    <s v="IUJWTG7IGNXUA2MVIBQN"/>
    <x v="7"/>
    <x v="0"/>
    <n v="760"/>
    <d v="2019-01-24T00:00:00"/>
    <n v="22.799999999999997"/>
    <n v="190"/>
    <d v="2019-12-31T00:00:00"/>
    <n v="341"/>
    <x v="0"/>
    <n v="0.25"/>
    <n v="53.2"/>
  </r>
  <r>
    <s v="7P0FG03B0TW3UN4GFAB2"/>
    <x v="6"/>
    <x v="12"/>
    <n v="3990"/>
    <d v="2019-08-18T00:00:00"/>
    <n v="39.900000000000006"/>
    <n v="758.1"/>
    <d v="2019-12-31T00:00:00"/>
    <n v="135"/>
    <x v="0"/>
    <n v="0.25"/>
    <n v="199.5"/>
  </r>
  <r>
    <s v="8K0PGB49SN8QHB5JGCF4"/>
    <x v="2"/>
    <x v="20"/>
    <n v="3740"/>
    <d v="2019-10-18T00:00:00"/>
    <n v="336.59999999999997"/>
    <n v="2356.1999999999998"/>
    <d v="2019-12-31T00:00:00"/>
    <n v="74"/>
    <x v="4"/>
    <n v="0.15"/>
    <n v="403.91999999999996"/>
  </r>
  <r>
    <s v="FU1QGFHF30FKJZ40QZPZ"/>
    <x v="3"/>
    <x v="20"/>
    <n v="2880"/>
    <d v="2019-05-10T00:00:00"/>
    <n v="86.4"/>
    <n v="576"/>
    <d v="2019-12-31T00:00:00"/>
    <n v="235"/>
    <x v="0"/>
    <n v="0.25"/>
    <n v="165.6"/>
  </r>
  <r>
    <s v="75NDDCYXYXVYESQYZ0VM"/>
    <x v="1"/>
    <x v="2"/>
    <n v="432"/>
    <d v="2019-09-27T00:00:00"/>
    <n v="43.2"/>
    <n v="198.72"/>
    <d v="2019-12-31T00:00:00"/>
    <n v="95"/>
    <x v="2"/>
    <n v="0.2"/>
    <n v="48.384000000000007"/>
  </r>
  <r>
    <s v="ONT6XB1JQDP547PDD33I"/>
    <x v="0"/>
    <x v="18"/>
    <n v="360"/>
    <d v="2019-01-22T00:00:00"/>
    <n v="21.6"/>
    <n v="79.2"/>
    <d v="2019-12-31T00:00:00"/>
    <n v="343"/>
    <x v="0"/>
    <n v="0.25"/>
    <n v="25.200000000000003"/>
  </r>
  <r>
    <s v="53JM57E1RYTC8JIT6G0X"/>
    <x v="4"/>
    <x v="3"/>
    <n v="2520"/>
    <d v="2019-11-21T00:00:00"/>
    <n v="100.8"/>
    <n v="756"/>
    <d v="2019-12-31T00:00:00"/>
    <n v="40"/>
    <x v="3"/>
    <n v="0.04"/>
    <n v="34.271999999999998"/>
  </r>
  <r>
    <s v="7J5SAK0KLXS3CJJAKR4M"/>
    <x v="3"/>
    <x v="10"/>
    <n v="660"/>
    <d v="2019-02-15T00:00:00"/>
    <n v="26.400000000000002"/>
    <n v="158.4"/>
    <d v="2019-12-31T00:00:00"/>
    <n v="319"/>
    <x v="0"/>
    <n v="0.25"/>
    <n v="46.2"/>
  </r>
  <r>
    <s v="ZFWSVO6K6N2K3XJDTVMD"/>
    <x v="5"/>
    <x v="20"/>
    <n v="2000"/>
    <d v="2019-06-01T00:00:00"/>
    <n v="20"/>
    <n v="460"/>
    <d v="2019-12-31T00:00:00"/>
    <n v="213"/>
    <x v="0"/>
    <n v="0.25"/>
    <n v="120"/>
  </r>
  <r>
    <s v="5109WZYJMOWBW8490EVU"/>
    <x v="1"/>
    <x v="4"/>
    <n v="4800"/>
    <d v="2019-02-02T00:00:00"/>
    <n v="192"/>
    <n v="1920"/>
    <d v="2019-12-31T00:00:00"/>
    <n v="332"/>
    <x v="0"/>
    <n v="0.25"/>
    <n v="528"/>
  </r>
  <r>
    <s v="EAQI8L0XQVH90TDVJZO8"/>
    <x v="1"/>
    <x v="0"/>
    <n v="880"/>
    <d v="2019-09-17T00:00:00"/>
    <n v="26.400000000000002"/>
    <n v="281.60000000000002"/>
    <d v="2019-12-31T00:00:00"/>
    <n v="105"/>
    <x v="2"/>
    <n v="0.2"/>
    <n v="61.6"/>
  </r>
  <r>
    <s v="JY697OE3THRJGQQAQNDX"/>
    <x v="5"/>
    <x v="9"/>
    <n v="480"/>
    <d v="2019-10-25T00:00:00"/>
    <n v="14.399999999999999"/>
    <n v="86.4"/>
    <d v="2019-12-31T00:00:00"/>
    <n v="67"/>
    <x v="4"/>
    <n v="0.15"/>
    <n v="15.120000000000001"/>
  </r>
  <r>
    <s v="VSE1VEQDHF6L0UBK91XM"/>
    <x v="4"/>
    <x v="22"/>
    <n v="1200"/>
    <d v="2019-07-21T00:00:00"/>
    <n v="156"/>
    <n v="468"/>
    <d v="2019-12-31T00:00:00"/>
    <n v="163"/>
    <x v="0"/>
    <n v="0.25"/>
    <n v="156"/>
  </r>
  <r>
    <s v="XEQPK3NLSCAAEO5R7C9N"/>
    <x v="0"/>
    <x v="15"/>
    <n v="5520"/>
    <d v="2019-01-07T00:00:00"/>
    <n v="496.8"/>
    <n v="1104"/>
    <d v="2019-12-31T00:00:00"/>
    <n v="358"/>
    <x v="0"/>
    <n v="0.25"/>
    <n v="400.2"/>
  </r>
  <r>
    <s v="C2KXGVEPHMGBSYEOBAB3"/>
    <x v="0"/>
    <x v="6"/>
    <n v="3600"/>
    <d v="2019-05-30T00:00:00"/>
    <n v="72"/>
    <n v="972"/>
    <d v="2019-12-31T00:00:00"/>
    <n v="215"/>
    <x v="0"/>
    <n v="0.25"/>
    <n v="261"/>
  </r>
  <r>
    <s v="O3WBL66S1ONY3LC5S478"/>
    <x v="0"/>
    <x v="12"/>
    <n v="5580"/>
    <d v="2019-01-02T00:00:00"/>
    <n v="446.4"/>
    <n v="1227.6000000000001"/>
    <d v="2019-12-31T00:00:00"/>
    <n v="363"/>
    <x v="0"/>
    <n v="0.25"/>
    <n v="418.5"/>
  </r>
  <r>
    <s v="APUZLQR2V1YJYNYOMUO8"/>
    <x v="1"/>
    <x v="3"/>
    <n v="2520"/>
    <d v="2019-09-13T00:00:00"/>
    <n v="428.40000000000003"/>
    <n v="1058.4000000000001"/>
    <d v="2019-12-31T00:00:00"/>
    <n v="109"/>
    <x v="2"/>
    <n v="0.2"/>
    <n v="297.36000000000007"/>
  </r>
  <r>
    <s v="GXTCPC1JJ54VWED2C0GE"/>
    <x v="9"/>
    <x v="1"/>
    <n v="6440"/>
    <d v="2019-11-09T00:00:00"/>
    <n v="579.6"/>
    <n v="1159.2"/>
    <d v="2019-12-31T00:00:00"/>
    <n v="52"/>
    <x v="3"/>
    <n v="0.04"/>
    <n v="69.552000000000007"/>
  </r>
  <r>
    <s v="5NOF4YDH5AI0YUS0MVDP"/>
    <x v="7"/>
    <x v="13"/>
    <n v="3640"/>
    <d v="2019-07-23T00:00:00"/>
    <n v="364"/>
    <n v="1456"/>
    <d v="2019-12-31T00:00:00"/>
    <n v="161"/>
    <x v="0"/>
    <n v="0.25"/>
    <n v="455"/>
  </r>
  <r>
    <s v="BWUO28LMAT8T6AA4XKEO"/>
    <x v="6"/>
    <x v="16"/>
    <n v="2160"/>
    <d v="2019-06-29T00:00:00"/>
    <n v="151.19999999999999"/>
    <n v="561.59999999999991"/>
    <d v="2019-12-31T00:00:00"/>
    <n v="185"/>
    <x v="0"/>
    <n v="0.25"/>
    <n v="178.2"/>
  </r>
  <r>
    <s v="EVLUXKK1P53P7TQUQ2PS"/>
    <x v="3"/>
    <x v="11"/>
    <n v="880"/>
    <d v="2019-06-27T00:00:00"/>
    <n v="44"/>
    <n v="149.60000000000002"/>
    <d v="2019-12-31T00:00:00"/>
    <n v="187"/>
    <x v="0"/>
    <n v="0.25"/>
    <n v="48.400000000000006"/>
  </r>
  <r>
    <s v="UGA6SJIWOAZ1HX18T5O0"/>
    <x v="9"/>
    <x v="3"/>
    <n v="3000"/>
    <d v="2019-06-28T00:00:00"/>
    <n v="210"/>
    <n v="690"/>
    <d v="2019-12-31T00:00:00"/>
    <n v="186"/>
    <x v="0"/>
    <n v="0.25"/>
    <n v="225"/>
  </r>
  <r>
    <s v="KO53ZGJ96IOW6JEAO402"/>
    <x v="1"/>
    <x v="7"/>
    <n v="3640"/>
    <d v="2019-07-25T00:00:00"/>
    <n v="436.8"/>
    <n v="1310.3999999999999"/>
    <d v="2019-12-31T00:00:00"/>
    <n v="159"/>
    <x v="0"/>
    <n v="0.25"/>
    <n v="436.79999999999995"/>
  </r>
  <r>
    <s v="0U3NPWPLXX0RA9S52T3Z"/>
    <x v="0"/>
    <x v="20"/>
    <n v="4788"/>
    <d v="2019-09-18T00:00:00"/>
    <n v="191.52"/>
    <n v="813.96"/>
    <d v="2019-12-31T00:00:00"/>
    <n v="104"/>
    <x v="2"/>
    <n v="0.2"/>
    <n v="201.096"/>
  </r>
  <r>
    <s v="ISA5ADMY50OYEJU1F9KT"/>
    <x v="5"/>
    <x v="16"/>
    <n v="1320"/>
    <d v="2019-03-08T00:00:00"/>
    <n v="132"/>
    <n v="382.8"/>
    <d v="2019-12-31T00:00:00"/>
    <n v="298"/>
    <x v="0"/>
    <n v="0.25"/>
    <n v="128.69999999999999"/>
  </r>
  <r>
    <s v="9KN4W9M5LBX2JI2TIEI3"/>
    <x v="1"/>
    <x v="11"/>
    <n v="1240"/>
    <d v="2019-01-02T00:00:00"/>
    <n v="186"/>
    <n v="359.6"/>
    <d v="2019-12-31T00:00:00"/>
    <n v="363"/>
    <x v="0"/>
    <n v="0.25"/>
    <n v="136.4"/>
  </r>
  <r>
    <s v="RXCSVPX4MJJ6Y87M0E40"/>
    <x v="7"/>
    <x v="12"/>
    <n v="1760"/>
    <d v="2019-01-27T00:00:00"/>
    <n v="123.2"/>
    <n v="827.2"/>
    <d v="2019-12-31T00:00:00"/>
    <n v="338"/>
    <x v="0"/>
    <n v="0.25"/>
    <n v="237.60000000000002"/>
  </r>
  <r>
    <s v="KOQWV1R7XV1P0HNAC0JO"/>
    <x v="8"/>
    <x v="6"/>
    <n v="1240"/>
    <d v="2019-10-10T00:00:00"/>
    <n v="86.8"/>
    <n v="297.60000000000002"/>
    <d v="2019-12-31T00:00:00"/>
    <n v="82"/>
    <x v="4"/>
    <n v="0.15"/>
    <n v="57.660000000000004"/>
  </r>
  <r>
    <s v="YSEWKAU6I0E3U78MWZO5"/>
    <x v="0"/>
    <x v="3"/>
    <n v="2850"/>
    <d v="2019-06-20T00:00:00"/>
    <n v="142.5"/>
    <n v="798"/>
    <d v="2019-12-31T00:00:00"/>
    <n v="194"/>
    <x v="0"/>
    <n v="0.25"/>
    <n v="235.125"/>
  </r>
  <r>
    <s v="POHGYQJBNEKBRMWC0AQX"/>
    <x v="6"/>
    <x v="5"/>
    <n v="4356"/>
    <d v="2019-07-09T00:00:00"/>
    <n v="348.48"/>
    <n v="740.5200000000001"/>
    <d v="2019-12-31T00:00:00"/>
    <n v="175"/>
    <x v="0"/>
    <n v="0.25"/>
    <n v="272.25"/>
  </r>
  <r>
    <s v="FUNM5AFOG0UI484XFMJA"/>
    <x v="7"/>
    <x v="17"/>
    <n v="2640"/>
    <d v="2019-09-26T00:00:00"/>
    <n v="369.6"/>
    <n v="1082.3999999999999"/>
    <d v="2019-12-31T00:00:00"/>
    <n v="96"/>
    <x v="2"/>
    <n v="0.2"/>
    <n v="290.40000000000003"/>
  </r>
  <r>
    <s v="UMTR3LBAVPY8VATUUSG4"/>
    <x v="0"/>
    <x v="3"/>
    <n v="3080"/>
    <d v="2019-10-29T00:00:00"/>
    <n v="308"/>
    <n v="924"/>
    <d v="2019-12-31T00:00:00"/>
    <n v="63"/>
    <x v="4"/>
    <n v="0.15"/>
    <n v="184.79999999999998"/>
  </r>
  <r>
    <s v="7DPSNDSFKN7M6K8TU2O4"/>
    <x v="5"/>
    <x v="22"/>
    <n v="4928"/>
    <d v="2019-04-16T00:00:00"/>
    <n v="492.8"/>
    <n v="887.04"/>
    <d v="2019-12-31T00:00:00"/>
    <n v="259"/>
    <x v="0"/>
    <n v="0.25"/>
    <n v="344.96"/>
  </r>
  <r>
    <s v="KBWA8YA2LT367N83YF8I"/>
    <x v="1"/>
    <x v="17"/>
    <n v="1395"/>
    <d v="2019-02-16T00:00:00"/>
    <n v="279"/>
    <n v="599.85"/>
    <d v="2019-12-31T00:00:00"/>
    <n v="318"/>
    <x v="0"/>
    <n v="0.25"/>
    <n v="219.71250000000001"/>
  </r>
  <r>
    <s v="B1RMOPK0ZQRZ9M2SIEFH"/>
    <x v="1"/>
    <x v="14"/>
    <n v="2040"/>
    <d v="2019-07-14T00:00:00"/>
    <n v="387.59999999999997"/>
    <n v="795.6"/>
    <d v="2019-12-31T00:00:00"/>
    <n v="170"/>
    <x v="0"/>
    <n v="0.25"/>
    <n v="295.8"/>
  </r>
  <r>
    <s v="YT3FZXZQWMGLJ995OJ8P"/>
    <x v="9"/>
    <x v="22"/>
    <n v="110"/>
    <d v="2019-08-16T00:00:00"/>
    <n v="5.5"/>
    <n v="29.700000000000003"/>
    <d v="2019-12-31T00:00:00"/>
    <n v="137"/>
    <x v="0"/>
    <n v="0.25"/>
    <n v="8.8000000000000007"/>
  </r>
  <r>
    <s v="M3B6X06AG0S0JC7N6PSL"/>
    <x v="6"/>
    <x v="17"/>
    <n v="320"/>
    <d v="2019-06-17T00:00:00"/>
    <n v="28.799999999999997"/>
    <n v="96"/>
    <d v="2019-12-31T00:00:00"/>
    <n v="197"/>
    <x v="0"/>
    <n v="0.25"/>
    <n v="31.2"/>
  </r>
  <r>
    <s v="23AEQDSNUU6S9CQR81WT"/>
    <x v="4"/>
    <x v="5"/>
    <n v="3360"/>
    <d v="2019-09-29T00:00:00"/>
    <n v="100.8"/>
    <n v="1377.6"/>
    <d v="2019-12-31T00:00:00"/>
    <n v="93"/>
    <x v="2"/>
    <n v="0.2"/>
    <n v="295.68"/>
  </r>
  <r>
    <s v="GMNKZW1IHUG4SJZ1S7ND"/>
    <x v="7"/>
    <x v="1"/>
    <n v="5880"/>
    <d v="2019-01-14T00:00:00"/>
    <n v="411.59999999999997"/>
    <n v="2469.6"/>
    <d v="2019-12-31T00:00:00"/>
    <n v="351"/>
    <x v="0"/>
    <n v="0.25"/>
    <n v="720.3"/>
  </r>
  <r>
    <s v="L5M890HVXOVRUMHMUQGQ"/>
    <x v="6"/>
    <x v="15"/>
    <n v="1500"/>
    <d v="2019-12-22T00:00:00"/>
    <n v="30"/>
    <n v="285"/>
    <d v="2019-12-31T00:00:00"/>
    <n v="9"/>
    <x v="1"/>
    <n v="8.0000000000000002E-3"/>
    <n v="2.52"/>
  </r>
  <r>
    <s v="D0QNGSRQGT9FRUG1BQWK"/>
    <x v="4"/>
    <x v="12"/>
    <n v="1650"/>
    <d v="2019-01-26T00:00:00"/>
    <n v="33"/>
    <n v="445.5"/>
    <d v="2019-12-31T00:00:00"/>
    <n v="339"/>
    <x v="0"/>
    <n v="0.25"/>
    <n v="119.625"/>
  </r>
  <r>
    <s v="K6KDYWHEYH6NJ85WLT7P"/>
    <x v="2"/>
    <x v="17"/>
    <n v="5796"/>
    <d v="2019-03-22T00:00:00"/>
    <n v="1101.24"/>
    <n v="4462.92"/>
    <d v="2019-12-31T00:00:00"/>
    <n v="284"/>
    <x v="0"/>
    <n v="0.25"/>
    <n v="1391.04"/>
  </r>
  <r>
    <s v="HUMB3S1LI0J5HSU5AIW9"/>
    <x v="3"/>
    <x v="1"/>
    <n v="5060"/>
    <d v="2019-12-07T00:00:00"/>
    <n v="202.39999999999998"/>
    <n v="1265"/>
    <d v="2019-12-31T00:00:00"/>
    <n v="24"/>
    <x v="1"/>
    <n v="8.0000000000000002E-3"/>
    <n v="11.7392"/>
  </r>
  <r>
    <s v="IC2S8MB5QWPVI2BY1U4G"/>
    <x v="9"/>
    <x v="19"/>
    <n v="1710"/>
    <d v="2019-03-06T00:00:00"/>
    <n v="136.80000000000001"/>
    <n v="461.70000000000005"/>
    <d v="2019-12-31T00:00:00"/>
    <n v="300"/>
    <x v="0"/>
    <n v="0.25"/>
    <n v="149.625"/>
  </r>
  <r>
    <s v="FHNH1FAQBAAGRZIKJU6P"/>
    <x v="9"/>
    <x v="0"/>
    <n v="2880"/>
    <d v="2019-06-30T00:00:00"/>
    <n v="86.4"/>
    <n v="864"/>
    <d v="2019-12-31T00:00:00"/>
    <n v="184"/>
    <x v="0"/>
    <n v="0.25"/>
    <n v="237.6"/>
  </r>
  <r>
    <s v="S3UAYQI79NRSK2UEB660"/>
    <x v="3"/>
    <x v="22"/>
    <n v="1710"/>
    <d v="2019-12-03T00:00:00"/>
    <n v="17.100000000000001"/>
    <n v="290.7"/>
    <d v="2019-12-31T00:00:00"/>
    <n v="28"/>
    <x v="1"/>
    <n v="8.0000000000000002E-3"/>
    <n v="2.4624000000000001"/>
  </r>
  <r>
    <s v="FMEER3TDH0YQBNES63PS"/>
    <x v="1"/>
    <x v="18"/>
    <n v="4320"/>
    <d v="2019-05-11T00:00:00"/>
    <n v="648"/>
    <n v="1209.5999999999999"/>
    <d v="2019-12-31T00:00:00"/>
    <n v="234"/>
    <x v="0"/>
    <n v="0.25"/>
    <n v="464.4"/>
  </r>
  <r>
    <s v="1NIN7XN58NZP2DGFV7MO"/>
    <x v="2"/>
    <x v="8"/>
    <n v="6820"/>
    <d v="2019-01-03T00:00:00"/>
    <n v="1500.3999999999999"/>
    <n v="3069"/>
    <d v="2019-12-31T00:00:00"/>
    <n v="362"/>
    <x v="0"/>
    <n v="0.25"/>
    <n v="1142.3499999999999"/>
  </r>
  <r>
    <s v="RNT28EGL43H8UDZWRJ66"/>
    <x v="3"/>
    <x v="12"/>
    <n v="3000"/>
    <d v="2019-03-01T00:00:00"/>
    <n v="240"/>
    <n v="450"/>
    <d v="2019-12-31T00:00:00"/>
    <n v="305"/>
    <x v="0"/>
    <n v="0.25"/>
    <n v="172.5"/>
  </r>
  <r>
    <s v="9CZ19AXDAV23PA0PLYI6"/>
    <x v="2"/>
    <x v="13"/>
    <n v="120"/>
    <d v="2019-09-04T00:00:00"/>
    <n v="8.4"/>
    <n v="68.400000000000006"/>
    <d v="2019-12-31T00:00:00"/>
    <n v="118"/>
    <x v="2"/>
    <n v="0.2"/>
    <n v="15.360000000000003"/>
  </r>
  <r>
    <s v="4JHG70HJ4NFIMIAU0Y4I"/>
    <x v="7"/>
    <x v="17"/>
    <n v="840"/>
    <d v="2019-05-20T00:00:00"/>
    <n v="92.4"/>
    <n v="226.8"/>
    <d v="2019-12-31T00:00:00"/>
    <n v="225"/>
    <x v="0"/>
    <n v="0.25"/>
    <n v="79.800000000000011"/>
  </r>
  <r>
    <s v="T8E553Z66KOZO4THL2AF"/>
    <x v="3"/>
    <x v="3"/>
    <n v="4840"/>
    <d v="2019-12-13T00:00:00"/>
    <n v="290.39999999999998"/>
    <n v="1355.2"/>
    <d v="2019-12-31T00:00:00"/>
    <n v="18"/>
    <x v="1"/>
    <n v="8.0000000000000002E-3"/>
    <n v="13.1648"/>
  </r>
  <r>
    <s v="67NK3RPUK0DNBAB3B1WI"/>
    <x v="4"/>
    <x v="21"/>
    <n v="960"/>
    <d v="2019-02-27T00:00:00"/>
    <n v="163.19999999999999"/>
    <n v="364.79999999999995"/>
    <d v="2019-12-31T00:00:00"/>
    <n v="307"/>
    <x v="0"/>
    <n v="0.25"/>
    <n v="132"/>
  </r>
  <r>
    <s v="Y2RIXDHDFWU3DN0RK2B9"/>
    <x v="2"/>
    <x v="7"/>
    <n v="4080"/>
    <d v="2019-06-07T00:00:00"/>
    <n v="367.2"/>
    <n v="2570.4"/>
    <d v="2019-12-31T00:00:00"/>
    <n v="207"/>
    <x v="0"/>
    <n v="0.25"/>
    <n v="734.4"/>
  </r>
  <r>
    <s v="LKABCUHD90DWI75V25D8"/>
    <x v="5"/>
    <x v="0"/>
    <n v="550"/>
    <d v="2019-03-17T00:00:00"/>
    <n v="38.5"/>
    <n v="159.5"/>
    <d v="2019-12-31T00:00:00"/>
    <n v="289"/>
    <x v="0"/>
    <n v="0.25"/>
    <n v="49.5"/>
  </r>
  <r>
    <s v="54IKXNACRZL90CIG7KJZ"/>
    <x v="1"/>
    <x v="7"/>
    <n v="450"/>
    <d v="2019-06-05T00:00:00"/>
    <n v="85.5"/>
    <n v="193.5"/>
    <d v="2019-12-31T00:00:00"/>
    <n v="209"/>
    <x v="0"/>
    <n v="0.25"/>
    <n v="69.75"/>
  </r>
  <r>
    <s v="5VH6VFVVIWX0UGGRQF66"/>
    <x v="8"/>
    <x v="14"/>
    <n v="729"/>
    <d v="2019-06-08T00:00:00"/>
    <n v="21.870000000000005"/>
    <n v="211.41000000000005"/>
    <d v="2019-12-31T00:00:00"/>
    <n v="206"/>
    <x v="0"/>
    <n v="0.25"/>
    <n v="58.320000000000014"/>
  </r>
  <r>
    <s v="I0RNIUMFULT9HZ81E27F"/>
    <x v="6"/>
    <x v="12"/>
    <n v="1840"/>
    <d v="2019-08-30T00:00:00"/>
    <n v="36.800000000000004"/>
    <n v="276"/>
    <d v="2019-12-31T00:00:00"/>
    <n v="123"/>
    <x v="0"/>
    <n v="0.25"/>
    <n v="78.2"/>
  </r>
  <r>
    <s v="83N95W1OG5CSYMUPIDL8"/>
    <x v="7"/>
    <x v="8"/>
    <n v="1560"/>
    <d v="2019-04-26T00:00:00"/>
    <n v="46.8"/>
    <n v="748.8"/>
    <d v="2019-12-31T00:00:00"/>
    <n v="249"/>
    <x v="0"/>
    <n v="0.25"/>
    <n v="198.89999999999998"/>
  </r>
  <r>
    <s v="NB4RDG8QCCZRJ9X4ECYL"/>
    <x v="6"/>
    <x v="13"/>
    <n v="660"/>
    <d v="2019-01-22T00:00:00"/>
    <n v="46.2"/>
    <n v="171.6"/>
    <d v="2019-12-31T00:00:00"/>
    <n v="343"/>
    <x v="0"/>
    <n v="0.25"/>
    <n v="54.45"/>
  </r>
  <r>
    <s v="DFGGICDBVPM71LRJISFT"/>
    <x v="7"/>
    <x v="18"/>
    <n v="693"/>
    <d v="2019-11-27T00:00:00"/>
    <n v="41.58"/>
    <n v="332.64"/>
    <d v="2019-12-31T00:00:00"/>
    <n v="34"/>
    <x v="3"/>
    <n v="0.04"/>
    <n v="14.9688"/>
  </r>
  <r>
    <s v="4SD1FCXL40MNPAVNAV4U"/>
    <x v="5"/>
    <x v="8"/>
    <n v="1440"/>
    <d v="2019-01-02T00:00:00"/>
    <n v="14.399999999999999"/>
    <n v="388.8"/>
    <d v="2019-12-31T00:00:00"/>
    <n v="363"/>
    <x v="0"/>
    <n v="0.25"/>
    <n v="100.8"/>
  </r>
  <r>
    <s v="GNDKIO5KWKJRS8M3F3ZG"/>
    <x v="3"/>
    <x v="7"/>
    <n v="1170"/>
    <d v="2019-04-14T00:00:00"/>
    <n v="58.5"/>
    <n v="198.9"/>
    <d v="2019-12-31T00:00:00"/>
    <n v="261"/>
    <x v="0"/>
    <n v="0.25"/>
    <n v="64.349999999999994"/>
  </r>
  <r>
    <s v="ROZJCBVW7XBYIO50HWOR"/>
    <x v="4"/>
    <x v="13"/>
    <n v="270"/>
    <d v="2019-01-01T00:00:00"/>
    <n v="24.3"/>
    <n v="116.1"/>
    <d v="2019-12-31T00:00:00"/>
    <n v="364"/>
    <x v="0"/>
    <n v="0.25"/>
    <n v="35.1"/>
  </r>
  <r>
    <s v="7G3VW19JUR4EPOYD06DA"/>
    <x v="9"/>
    <x v="11"/>
    <n v="3696"/>
    <d v="2019-07-29T00:00:00"/>
    <n v="73.92"/>
    <n v="665.28000000000009"/>
    <d v="2019-12-31T00:00:00"/>
    <n v="155"/>
    <x v="0"/>
    <n v="0.25"/>
    <n v="184.8"/>
  </r>
  <r>
    <s v="ON7SAKH3X6BPOJ8WNF9M"/>
    <x v="6"/>
    <x v="22"/>
    <n v="4560"/>
    <d v="2019-06-04T00:00:00"/>
    <n v="45.599999999999994"/>
    <n v="820.8"/>
    <d v="2019-12-31T00:00:00"/>
    <n v="210"/>
    <x v="0"/>
    <n v="0.25"/>
    <n v="216.6"/>
  </r>
  <r>
    <s v="C57KSZ6MHQBGBJSV3LGS"/>
    <x v="6"/>
    <x v="19"/>
    <n v="660"/>
    <d v="2019-02-20T00:00:00"/>
    <n v="26.400000000000002"/>
    <n v="125.39999999999999"/>
    <d v="2019-12-31T00:00:00"/>
    <n v="314"/>
    <x v="0"/>
    <n v="0.25"/>
    <n v="37.949999999999996"/>
  </r>
  <r>
    <s v="XLSO05QGCQ3NCBI07HLA"/>
    <x v="6"/>
    <x v="10"/>
    <n v="1860"/>
    <d v="2019-09-12T00:00:00"/>
    <n v="18.600000000000001"/>
    <n v="279"/>
    <d v="2019-12-31T00:00:00"/>
    <n v="110"/>
    <x v="2"/>
    <n v="0.2"/>
    <n v="59.52000000000001"/>
  </r>
  <r>
    <s v="GG08D0F1KUTUVFJEWSTG"/>
    <x v="4"/>
    <x v="4"/>
    <n v="1860"/>
    <d v="2019-02-23T00:00:00"/>
    <n v="18.600000000000001"/>
    <n v="520.79999999999995"/>
    <d v="2019-12-31T00:00:00"/>
    <n v="311"/>
    <x v="0"/>
    <n v="0.25"/>
    <n v="134.85"/>
  </r>
  <r>
    <s v="4Z7TZ7AUV4UH0G5SGN4A"/>
    <x v="6"/>
    <x v="0"/>
    <n v="4340"/>
    <d v="2019-05-09T00:00:00"/>
    <n v="173.6"/>
    <n v="1258.5999999999999"/>
    <d v="2019-12-31T00:00:00"/>
    <n v="236"/>
    <x v="0"/>
    <n v="0.25"/>
    <n v="358.04999999999995"/>
  </r>
  <r>
    <s v="RWATGVYMBPRTACGSFDT4"/>
    <x v="3"/>
    <x v="3"/>
    <n v="4650"/>
    <d v="2019-07-17T00:00:00"/>
    <n v="372"/>
    <n v="930"/>
    <d v="2019-12-31T00:00:00"/>
    <n v="167"/>
    <x v="0"/>
    <n v="0.25"/>
    <n v="325.5"/>
  </r>
  <r>
    <s v="PPYCVZELG4P5QC3X0IBC"/>
    <x v="2"/>
    <x v="13"/>
    <n v="3450"/>
    <d v="2019-11-14T00:00:00"/>
    <n v="793.5"/>
    <n v="2656.5"/>
    <d v="2019-12-31T00:00:00"/>
    <n v="47"/>
    <x v="3"/>
    <n v="0.04"/>
    <n v="138"/>
  </r>
  <r>
    <s v="JF3NQ4PZ0AB6816BGLWK"/>
    <x v="9"/>
    <x v="12"/>
    <n v="620"/>
    <d v="2019-08-11T00:00:00"/>
    <n v="6.2"/>
    <n v="148.80000000000001"/>
    <d v="2019-12-31T00:00:00"/>
    <n v="142"/>
    <x v="0"/>
    <n v="0.25"/>
    <n v="38.75"/>
  </r>
  <r>
    <s v="VK2OJZCVEUHSY6AVO5VP"/>
    <x v="0"/>
    <x v="3"/>
    <n v="600"/>
    <d v="2019-11-09T00:00:00"/>
    <n v="18"/>
    <n v="144"/>
    <d v="2019-12-31T00:00:00"/>
    <n v="52"/>
    <x v="3"/>
    <n v="0.04"/>
    <n v="6.48"/>
  </r>
  <r>
    <s v="FUDZHAWMKXFS6NU1Z64C"/>
    <x v="9"/>
    <x v="8"/>
    <n v="2170"/>
    <d v="2019-11-26T00:00:00"/>
    <n v="65.099999999999994"/>
    <n v="390.6"/>
    <d v="2019-12-31T00:00:00"/>
    <n v="35"/>
    <x v="3"/>
    <n v="0.04"/>
    <n v="18.228000000000002"/>
  </r>
  <r>
    <s v="MFUD9VWGRF0UEGQOP2OF"/>
    <x v="3"/>
    <x v="8"/>
    <n v="2660"/>
    <d v="2019-07-21T00:00:00"/>
    <n v="239.4"/>
    <n v="638.40000000000009"/>
    <d v="2019-12-31T00:00:00"/>
    <n v="163"/>
    <x v="0"/>
    <n v="0.25"/>
    <n v="219.45000000000002"/>
  </r>
  <r>
    <s v="UX20SIFUPYQDHTEJL7F0"/>
    <x v="9"/>
    <x v="17"/>
    <n v="756.00000000000011"/>
    <d v="2019-04-06T00:00:00"/>
    <n v="37.800000000000004"/>
    <n v="189.00000000000003"/>
    <d v="2019-12-31T00:00:00"/>
    <n v="269"/>
    <x v="0"/>
    <n v="0.25"/>
    <n v="56.70000000000001"/>
  </r>
  <r>
    <s v="SHEXS74C94GWURIRDHDG"/>
    <x v="0"/>
    <x v="6"/>
    <n v="288"/>
    <d v="2019-10-16T00:00:00"/>
    <n v="17.28"/>
    <n v="48.96"/>
    <d v="2019-12-31T00:00:00"/>
    <n v="76"/>
    <x v="4"/>
    <n v="0.15"/>
    <n v="9.9360000000000017"/>
  </r>
  <r>
    <s v="1H9HWMB44U9F32FN20AB"/>
    <x v="3"/>
    <x v="16"/>
    <n v="4620"/>
    <d v="2019-11-04T00:00:00"/>
    <n v="462"/>
    <n v="1155"/>
    <d v="2019-12-31T00:00:00"/>
    <n v="57"/>
    <x v="3"/>
    <n v="0.04"/>
    <n v="64.680000000000007"/>
  </r>
  <r>
    <s v="FUAGN1WR7P1JKQ04GVKS"/>
    <x v="3"/>
    <x v="10"/>
    <n v="1530"/>
    <d v="2019-01-25T00:00:00"/>
    <n v="137.69999999999999"/>
    <n v="306"/>
    <d v="2019-12-31T00:00:00"/>
    <n v="340"/>
    <x v="0"/>
    <n v="0.25"/>
    <n v="110.925"/>
  </r>
  <r>
    <s v="596GRP24BH244MMY09LE"/>
    <x v="8"/>
    <x v="9"/>
    <n v="1672.0000000000002"/>
    <d v="2019-05-10T00:00:00"/>
    <n v="16.720000000000002"/>
    <n v="317.68"/>
    <d v="2019-12-31T00:00:00"/>
    <n v="235"/>
    <x v="0"/>
    <n v="0.25"/>
    <n v="83.600000000000009"/>
  </r>
  <r>
    <s v="W57VJBEIM4PJ99L40VCT"/>
    <x v="8"/>
    <x v="13"/>
    <n v="3000"/>
    <d v="2019-05-03T00:00:00"/>
    <n v="240"/>
    <n v="540"/>
    <d v="2019-12-31T00:00:00"/>
    <n v="242"/>
    <x v="0"/>
    <n v="0.25"/>
    <n v="195"/>
  </r>
  <r>
    <s v="W7ZEF4E5FLZDV93ZK7DO"/>
    <x v="2"/>
    <x v="16"/>
    <n v="550"/>
    <d v="2019-03-17T00:00:00"/>
    <n v="110"/>
    <n v="280.5"/>
    <d v="2019-12-31T00:00:00"/>
    <n v="289"/>
    <x v="0"/>
    <n v="0.25"/>
    <n v="97.625"/>
  </r>
  <r>
    <s v="PCDLUC1U0E8KP0X8H370"/>
    <x v="3"/>
    <x v="2"/>
    <n v="4180"/>
    <d v="2019-03-26T00:00:00"/>
    <n v="334.4"/>
    <n v="710.6"/>
    <d v="2019-12-31T00:00:00"/>
    <n v="280"/>
    <x v="0"/>
    <n v="0.25"/>
    <n v="261.25"/>
  </r>
  <r>
    <s v="6JP5E0H5FNY527VLTLSC"/>
    <x v="1"/>
    <x v="12"/>
    <n v="2850"/>
    <d v="2019-01-16T00:00:00"/>
    <n v="570"/>
    <n v="1083"/>
    <d v="2019-12-31T00:00:00"/>
    <n v="349"/>
    <x v="0"/>
    <n v="0.25"/>
    <n v="413.25"/>
  </r>
  <r>
    <s v="E7RT696Q346N8ITNGGBJ"/>
    <x v="2"/>
    <x v="10"/>
    <n v="300"/>
    <d v="2019-07-04T00:00:00"/>
    <n v="66"/>
    <n v="81"/>
    <d v="2019-12-31T00:00:00"/>
    <n v="180"/>
    <x v="0"/>
    <n v="0.25"/>
    <n v="36.75"/>
  </r>
  <r>
    <s v="LQAFMT2MNIFN2SCYC8RA"/>
    <x v="6"/>
    <x v="19"/>
    <n v="2750"/>
    <d v="2019-05-04T00:00:00"/>
    <n v="110"/>
    <n v="412.5"/>
    <d v="2019-12-31T00:00:00"/>
    <n v="241"/>
    <x v="0"/>
    <n v="0.25"/>
    <n v="130.625"/>
  </r>
  <r>
    <s v="BJSHUO1YC4GSLTHGDJF4"/>
    <x v="0"/>
    <x v="7"/>
    <n v="480"/>
    <d v="2019-03-21T00:00:00"/>
    <n v="48"/>
    <n v="139.19999999999999"/>
    <d v="2019-12-31T00:00:00"/>
    <n v="285"/>
    <x v="0"/>
    <n v="0.25"/>
    <n v="46.8"/>
  </r>
  <r>
    <s v="FLRZ5QHO48K9AA6IXS40"/>
    <x v="9"/>
    <x v="4"/>
    <n v="3750"/>
    <d v="2019-11-08T00:00:00"/>
    <n v="262.5"/>
    <n v="637.5"/>
    <d v="2019-12-31T00:00:00"/>
    <n v="53"/>
    <x v="3"/>
    <n v="0.04"/>
    <n v="36"/>
  </r>
  <r>
    <s v="BDYUGZVHYOB6AVX0IOYK"/>
    <x v="0"/>
    <x v="6"/>
    <n v="1430"/>
    <d v="2019-02-11T00:00:00"/>
    <n v="128.69999999999999"/>
    <n v="243.1"/>
    <d v="2019-12-31T00:00:00"/>
    <n v="323"/>
    <x v="0"/>
    <n v="0.25"/>
    <n v="92.949999999999989"/>
  </r>
  <r>
    <s v="7WVJAIAYGRB4G48S4PRL"/>
    <x v="6"/>
    <x v="19"/>
    <n v="5040"/>
    <d v="2019-10-06T00:00:00"/>
    <n v="453.6"/>
    <n v="1058.4000000000001"/>
    <d v="2019-12-31T00:00:00"/>
    <n v="86"/>
    <x v="4"/>
    <n v="0.15"/>
    <n v="226.79999999999998"/>
  </r>
  <r>
    <s v="6J820E8HF45FD3G3B5GK"/>
    <x v="0"/>
    <x v="17"/>
    <n v="912"/>
    <d v="2019-06-01T00:00:00"/>
    <n v="18.240000000000002"/>
    <n v="237.12000000000003"/>
    <d v="2019-12-31T00:00:00"/>
    <n v="213"/>
    <x v="0"/>
    <n v="0.25"/>
    <n v="63.840000000000011"/>
  </r>
  <r>
    <s v="HX02URP7DZ7Y31DNGA31"/>
    <x v="8"/>
    <x v="20"/>
    <n v="1728"/>
    <d v="2019-09-22T00:00:00"/>
    <n v="17.28"/>
    <n v="449.28000000000003"/>
    <d v="2019-12-31T00:00:00"/>
    <n v="100"/>
    <x v="2"/>
    <n v="0.2"/>
    <n v="93.312000000000012"/>
  </r>
  <r>
    <s v="0N5O20RPTJA1NOL806NI"/>
    <x v="3"/>
    <x v="22"/>
    <n v="4104"/>
    <d v="2019-11-08T00:00:00"/>
    <n v="246.24"/>
    <n v="1149.1200000000001"/>
    <d v="2019-12-31T00:00:00"/>
    <n v="53"/>
    <x v="3"/>
    <n v="0.04"/>
    <n v="55.814400000000006"/>
  </r>
  <r>
    <s v="25YGA23FUVCI1GAUDRRY"/>
    <x v="0"/>
    <x v="20"/>
    <n v="1240"/>
    <d v="2019-09-12T00:00:00"/>
    <n v="37.200000000000003"/>
    <n v="347.2"/>
    <d v="2019-12-31T00:00:00"/>
    <n v="110"/>
    <x v="2"/>
    <n v="0.2"/>
    <n v="76.88"/>
  </r>
  <r>
    <s v="JFWXFCREF3GI7YI78RXN"/>
    <x v="7"/>
    <x v="13"/>
    <n v="1140"/>
    <d v="2019-06-30T00:00:00"/>
    <n v="159.60000000000002"/>
    <n v="342"/>
    <d v="2019-12-31T00:00:00"/>
    <n v="184"/>
    <x v="0"/>
    <n v="0.25"/>
    <n v="125.4"/>
  </r>
  <r>
    <s v="YNYIM7BDNEWKRIP1IVQB"/>
    <x v="1"/>
    <x v="1"/>
    <n v="810"/>
    <d v="2019-04-26T00:00:00"/>
    <n v="121.5"/>
    <n v="267.3"/>
    <d v="2019-12-31T00:00:00"/>
    <n v="249"/>
    <x v="0"/>
    <n v="0.25"/>
    <n v="97.2"/>
  </r>
  <r>
    <s v="ERVZUISM4ZTA8KSYFT5F"/>
    <x v="3"/>
    <x v="22"/>
    <n v="2400"/>
    <d v="2019-07-01T00:00:00"/>
    <n v="144"/>
    <n v="696"/>
    <d v="2019-12-31T00:00:00"/>
    <n v="183"/>
    <x v="0"/>
    <n v="0.25"/>
    <n v="210"/>
  </r>
  <r>
    <s v="SPJYFGS6PW7B8KV2ISPJ"/>
    <x v="8"/>
    <x v="14"/>
    <n v="1950"/>
    <d v="2019-10-19T00:00:00"/>
    <n v="19.5"/>
    <n v="448.5"/>
    <d v="2019-12-31T00:00:00"/>
    <n v="73"/>
    <x v="4"/>
    <n v="0.15"/>
    <n v="70.2"/>
  </r>
  <r>
    <s v="IF39JYX332LW0M2C1E2Z"/>
    <x v="4"/>
    <x v="3"/>
    <n v="4750"/>
    <d v="2019-08-25T00:00:00"/>
    <n v="427.5"/>
    <n v="1567.5"/>
    <d v="2019-12-31T00:00:00"/>
    <n v="128"/>
    <x v="0"/>
    <n v="0.25"/>
    <n v="498.75"/>
  </r>
  <r>
    <s v="E2MZZ0WVW0FWA99GPVIV"/>
    <x v="8"/>
    <x v="18"/>
    <n v="2660"/>
    <d v="2019-12-29T00:00:00"/>
    <n v="212.8"/>
    <n v="798"/>
    <d v="2019-12-31T00:00:00"/>
    <n v="2"/>
    <x v="1"/>
    <n v="8.0000000000000002E-3"/>
    <n v="8.0863999999999994"/>
  </r>
  <r>
    <s v="MUMF8XTQHDNJA4CGAKX1"/>
    <x v="7"/>
    <x v="11"/>
    <n v="2860"/>
    <d v="2019-09-29T00:00:00"/>
    <n v="114.39999999999999"/>
    <n v="743.6"/>
    <d v="2019-12-31T00:00:00"/>
    <n v="93"/>
    <x v="2"/>
    <n v="0.2"/>
    <n v="171.60000000000002"/>
  </r>
  <r>
    <s v="715ZQDSVBJJ4ES70JQ22"/>
    <x v="9"/>
    <x v="13"/>
    <n v="4480"/>
    <d v="2019-12-09T00:00:00"/>
    <n v="44.800000000000004"/>
    <n v="940.8"/>
    <d v="2019-12-31T00:00:00"/>
    <n v="22"/>
    <x v="1"/>
    <n v="8.0000000000000002E-3"/>
    <n v="7.8847999999999994"/>
  </r>
  <r>
    <s v="FNSDZ5XZFBKUUFTGGIK0"/>
    <x v="1"/>
    <x v="13"/>
    <n v="2640"/>
    <d v="2019-11-22T00:00:00"/>
    <n v="79.2"/>
    <n v="871.2"/>
    <d v="2019-12-31T00:00:00"/>
    <n v="39"/>
    <x v="3"/>
    <n v="0.04"/>
    <n v="38.016000000000005"/>
  </r>
  <r>
    <s v="5U3FWB4GQTUY2SDDLQ8V"/>
    <x v="1"/>
    <x v="4"/>
    <n v="960"/>
    <d v="2019-08-16T00:00:00"/>
    <n v="67.2"/>
    <n v="384"/>
    <d v="2019-12-31T00:00:00"/>
    <n v="137"/>
    <x v="0"/>
    <n v="0.25"/>
    <n v="112.8"/>
  </r>
  <r>
    <s v="V8Z9JDEJ27I2A9TOY3TS"/>
    <x v="9"/>
    <x v="19"/>
    <n v="1100"/>
    <d v="2019-12-07T00:00:00"/>
    <n v="22"/>
    <n v="330"/>
    <d v="2019-12-31T00:00:00"/>
    <n v="24"/>
    <x v="1"/>
    <n v="8.0000000000000002E-3"/>
    <n v="2.8159999999999998"/>
  </r>
  <r>
    <s v="OHPWRNG3USC5ZAL45CXQ"/>
    <x v="4"/>
    <x v="3"/>
    <n v="5600"/>
    <d v="2019-01-10T00:00:00"/>
    <n v="952"/>
    <n v="1736"/>
    <d v="2019-12-31T00:00:00"/>
    <n v="355"/>
    <x v="0"/>
    <n v="0.25"/>
    <n v="672"/>
  </r>
  <r>
    <s v="NLCVSIKONME2C7Q9DRQY"/>
    <x v="1"/>
    <x v="8"/>
    <n v="640"/>
    <d v="2019-08-11T00:00:00"/>
    <n v="96"/>
    <n v="249.60000000000002"/>
    <d v="2019-12-31T00:00:00"/>
    <n v="142"/>
    <x v="0"/>
    <n v="0.25"/>
    <n v="86.4"/>
  </r>
  <r>
    <s v="7F5XBZ7KTQV1M0VD0Z4V"/>
    <x v="0"/>
    <x v="9"/>
    <n v="2200"/>
    <d v="2019-02-22T00:00:00"/>
    <n v="176"/>
    <n v="462"/>
    <d v="2019-12-31T00:00:00"/>
    <n v="312"/>
    <x v="0"/>
    <n v="0.25"/>
    <n v="159.5"/>
  </r>
  <r>
    <s v="75Y2M2UURL7SGG66YHJC"/>
    <x v="9"/>
    <x v="14"/>
    <n v="3230"/>
    <d v="2019-05-11T00:00:00"/>
    <n v="193.79999999999998"/>
    <n v="936.7"/>
    <d v="2019-12-31T00:00:00"/>
    <n v="234"/>
    <x v="0"/>
    <n v="0.25"/>
    <n v="282.625"/>
  </r>
  <r>
    <s v="TWI0P6VWDSM22Z97VOWC"/>
    <x v="0"/>
    <x v="10"/>
    <n v="440"/>
    <d v="2019-11-20T00:00:00"/>
    <n v="4.4000000000000004"/>
    <n v="127.6"/>
    <d v="2019-12-31T00:00:00"/>
    <n v="41"/>
    <x v="3"/>
    <n v="0.04"/>
    <n v="5.28"/>
  </r>
  <r>
    <s v="15O96KO61IKJAE9F1XWZ"/>
    <x v="3"/>
    <x v="22"/>
    <n v="540"/>
    <d v="2019-10-26T00:00:00"/>
    <n v="54"/>
    <n v="113.4"/>
    <d v="2019-12-31T00:00:00"/>
    <n v="66"/>
    <x v="4"/>
    <n v="0.15"/>
    <n v="25.11"/>
  </r>
  <r>
    <s v="ETKQDGWY3SN0DRQTRIL7"/>
    <x v="8"/>
    <x v="19"/>
    <n v="570"/>
    <d v="2019-02-09T00:00:00"/>
    <n v="51.3"/>
    <n v="136.80000000000001"/>
    <d v="2019-12-31T00:00:00"/>
    <n v="325"/>
    <x v="0"/>
    <n v="0.25"/>
    <n v="47.025000000000006"/>
  </r>
  <r>
    <s v="B91JRL0RTQZDSNC3IT4R"/>
    <x v="0"/>
    <x v="7"/>
    <n v="4752"/>
    <d v="2019-10-19T00:00:00"/>
    <n v="190.07999999999998"/>
    <n v="1235.52"/>
    <d v="2019-12-31T00:00:00"/>
    <n v="73"/>
    <x v="4"/>
    <n v="0.15"/>
    <n v="213.83999999999997"/>
  </r>
  <r>
    <s v="YPXJWMIM9FBS72JI7LUW"/>
    <x v="3"/>
    <x v="18"/>
    <n v="1870"/>
    <d v="2019-04-07T00:00:00"/>
    <n v="74.800000000000011"/>
    <n v="411.4"/>
    <d v="2019-12-31T00:00:00"/>
    <n v="268"/>
    <x v="0"/>
    <n v="0.25"/>
    <n v="121.55"/>
  </r>
  <r>
    <s v="91NMK4EP8PGFIDJ40UZH"/>
    <x v="7"/>
    <x v="3"/>
    <n v="1960"/>
    <d v="2019-06-13T00:00:00"/>
    <n v="117.6"/>
    <n v="646.80000000000007"/>
    <d v="2019-12-31T00:00:00"/>
    <n v="201"/>
    <x v="0"/>
    <n v="0.25"/>
    <n v="191.10000000000002"/>
  </r>
  <r>
    <s v="KBOLLLSKB7AV0OO9WCI4"/>
    <x v="2"/>
    <x v="18"/>
    <n v="190"/>
    <d v="2019-05-24T00:00:00"/>
    <n v="30.4"/>
    <n v="123.5"/>
    <d v="2019-12-31T00:00:00"/>
    <n v="221"/>
    <x v="0"/>
    <n v="0.25"/>
    <n v="38.475000000000001"/>
  </r>
  <r>
    <s v="1PVCOPZE7QUF1PPZ1ZIL"/>
    <x v="2"/>
    <x v="4"/>
    <n v="5890"/>
    <d v="2019-08-18T00:00:00"/>
    <n v="1354.7"/>
    <n v="5006.5"/>
    <d v="2019-12-31T00:00:00"/>
    <n v="135"/>
    <x v="0"/>
    <n v="0.25"/>
    <n v="1590.3"/>
  </r>
  <r>
    <s v="XI5KHOVV3IHC8IMS8WWT"/>
    <x v="8"/>
    <x v="11"/>
    <n v="1100"/>
    <d v="2019-02-12T00:00:00"/>
    <n v="66"/>
    <n v="275"/>
    <d v="2019-12-31T00:00:00"/>
    <n v="322"/>
    <x v="0"/>
    <n v="0.25"/>
    <n v="85.25"/>
  </r>
  <r>
    <s v="4GFFZZY9UDZIS37PS603"/>
    <x v="7"/>
    <x v="2"/>
    <n v="1881"/>
    <d v="2019-05-11T00:00:00"/>
    <n v="338.58"/>
    <n v="714.78000000000009"/>
    <d v="2019-12-31T00:00:00"/>
    <n v="234"/>
    <x v="0"/>
    <n v="0.25"/>
    <n v="263.34000000000003"/>
  </r>
  <r>
    <s v="38D2S636T2MSXT2Q4IPX"/>
    <x v="5"/>
    <x v="18"/>
    <n v="5760"/>
    <d v="2019-05-07T00:00:00"/>
    <n v="403.2"/>
    <n v="1555.2"/>
    <d v="2019-12-31T00:00:00"/>
    <n v="238"/>
    <x v="0"/>
    <n v="0.25"/>
    <n v="489.6"/>
  </r>
  <r>
    <s v="85IUGFE3FPVPO072C6SU"/>
    <x v="8"/>
    <x v="22"/>
    <n v="81"/>
    <d v="2019-09-14T00:00:00"/>
    <n v="2.4299999999999997"/>
    <n v="21.06"/>
    <d v="2019-12-31T00:00:00"/>
    <n v="108"/>
    <x v="2"/>
    <n v="0.2"/>
    <n v="4.6979999999999995"/>
  </r>
  <r>
    <s v="1ADQUA5ZOOB6VV2V8BRP"/>
    <x v="4"/>
    <x v="19"/>
    <n v="1440"/>
    <d v="2019-10-09T00:00:00"/>
    <n v="144"/>
    <n v="676.80000000000007"/>
    <d v="2019-12-31T00:00:00"/>
    <n v="83"/>
    <x v="4"/>
    <n v="0.15"/>
    <n v="123.12"/>
  </r>
  <r>
    <s v="DCQ39SUNRBW2K6U53M49"/>
    <x v="8"/>
    <x v="3"/>
    <n v="4180"/>
    <d v="2019-01-05T00:00:00"/>
    <n v="167.2"/>
    <n v="1045"/>
    <d v="2019-12-31T00:00:00"/>
    <n v="360"/>
    <x v="0"/>
    <n v="0.25"/>
    <n v="303.05"/>
  </r>
  <r>
    <s v="Q1JIS5574U15ZOYMNKIB"/>
    <x v="6"/>
    <x v="20"/>
    <n v="1848"/>
    <d v="2019-08-09T00:00:00"/>
    <n v="184.8"/>
    <n v="498.96000000000004"/>
    <d v="2019-12-31T00:00:00"/>
    <n v="144"/>
    <x v="0"/>
    <n v="0.25"/>
    <n v="170.94"/>
  </r>
  <r>
    <s v="XCF4AO8Q4PNGYMA7KGNP"/>
    <x v="5"/>
    <x v="9"/>
    <n v="1350"/>
    <d v="2019-08-25T00:00:00"/>
    <n v="54"/>
    <n v="243"/>
    <d v="2019-12-31T00:00:00"/>
    <n v="128"/>
    <x v="0"/>
    <n v="0.25"/>
    <n v="74.25"/>
  </r>
  <r>
    <s v="NGUWLIVJG2MXTTO4DIHW"/>
    <x v="8"/>
    <x v="4"/>
    <n v="2000"/>
    <d v="2019-10-10T00:00:00"/>
    <n v="160"/>
    <n v="580"/>
    <d v="2019-12-31T00:00:00"/>
    <n v="82"/>
    <x v="4"/>
    <n v="0.15"/>
    <n v="111"/>
  </r>
  <r>
    <s v="Z5EP01NE23UMWAVK7P5C"/>
    <x v="2"/>
    <x v="6"/>
    <n v="2520"/>
    <d v="2019-11-29T00:00:00"/>
    <n v="176.4"/>
    <n v="2041.2"/>
    <d v="2019-12-31T00:00:00"/>
    <n v="32"/>
    <x v="3"/>
    <n v="0.04"/>
    <n v="88.703999999999994"/>
  </r>
  <r>
    <s v="NN1I5SM36Y6SYNBG7KG8"/>
    <x v="0"/>
    <x v="7"/>
    <n v="150"/>
    <d v="2019-02-23T00:00:00"/>
    <n v="1.5"/>
    <n v="27"/>
    <d v="2019-12-31T00:00:00"/>
    <n v="311"/>
    <x v="0"/>
    <n v="0.25"/>
    <n v="7.125"/>
  </r>
  <r>
    <s v="EYRBXJTJ6SBKABID7V81"/>
    <x v="6"/>
    <x v="15"/>
    <n v="190"/>
    <d v="2019-08-16T00:00:00"/>
    <n v="3.8"/>
    <n v="28.5"/>
    <d v="2019-12-31T00:00:00"/>
    <n v="137"/>
    <x v="0"/>
    <n v="0.25"/>
    <n v="8.0749999999999993"/>
  </r>
  <r>
    <s v="V5OTXMK404P429O9689S"/>
    <x v="7"/>
    <x v="21"/>
    <n v="320"/>
    <d v="2019-03-20T00:00:00"/>
    <n v="54.400000000000006"/>
    <n v="131.19999999999999"/>
    <d v="2019-12-31T00:00:00"/>
    <n v="286"/>
    <x v="0"/>
    <n v="0.25"/>
    <n v="46.4"/>
  </r>
  <r>
    <s v="05V8NBS30P86SIT3HZX8"/>
    <x v="0"/>
    <x v="13"/>
    <n v="2160"/>
    <d v="2019-07-09T00:00:00"/>
    <n v="129.60000000000002"/>
    <n v="648"/>
    <d v="2019-12-31T00:00:00"/>
    <n v="175"/>
    <x v="0"/>
    <n v="0.25"/>
    <n v="194.4"/>
  </r>
  <r>
    <s v="6OLF72T30NZ8RVZTL9BR"/>
    <x v="8"/>
    <x v="18"/>
    <n v="3740"/>
    <d v="2019-01-17T00:00:00"/>
    <n v="37.400000000000006"/>
    <n v="935"/>
    <d v="2019-12-31T00:00:00"/>
    <n v="348"/>
    <x v="0"/>
    <n v="0.25"/>
    <n v="243.1"/>
  </r>
  <r>
    <s v="ZFGXAQV6O8CK4TH9SG8Z"/>
    <x v="0"/>
    <x v="11"/>
    <n v="3150"/>
    <d v="2019-05-29T00:00:00"/>
    <n v="283.5"/>
    <n v="567"/>
    <d v="2019-12-31T00:00:00"/>
    <n v="216"/>
    <x v="0"/>
    <n v="0.25"/>
    <n v="212.625"/>
  </r>
  <r>
    <s v="Z18X0NTAWPLHE695HXCY"/>
    <x v="7"/>
    <x v="0"/>
    <n v="840"/>
    <d v="2019-07-08T00:00:00"/>
    <n v="151.19999999999999"/>
    <n v="420"/>
    <d v="2019-12-31T00:00:00"/>
    <n v="176"/>
    <x v="0"/>
    <n v="0.25"/>
    <n v="142.80000000000001"/>
  </r>
  <r>
    <s v="BENON1IJST2S0ZD8Z921"/>
    <x v="1"/>
    <x v="7"/>
    <n v="2640"/>
    <d v="2019-05-06T00:00:00"/>
    <n v="290.39999999999998"/>
    <n v="765.6"/>
    <d v="2019-12-31T00:00:00"/>
    <n v="239"/>
    <x v="0"/>
    <n v="0.25"/>
    <n v="264"/>
  </r>
  <r>
    <s v="SJQ3PM74AIW12NML9DLB"/>
    <x v="4"/>
    <x v="12"/>
    <n v="3100"/>
    <d v="2019-09-02T00:00:00"/>
    <n v="93"/>
    <n v="775"/>
    <d v="2019-12-31T00:00:00"/>
    <n v="120"/>
    <x v="2"/>
    <n v="0.2"/>
    <n v="173.60000000000002"/>
  </r>
  <r>
    <s v="3VJOD6VXIN9W0JVWLXEA"/>
    <x v="0"/>
    <x v="4"/>
    <n v="1710"/>
    <d v="2019-01-22T00:00:00"/>
    <n v="17.100000000000001"/>
    <n v="427.5"/>
    <d v="2019-12-31T00:00:00"/>
    <n v="343"/>
    <x v="0"/>
    <n v="0.25"/>
    <n v="111.15"/>
  </r>
  <r>
    <s v="IA6RYCRMQVGQ5ON6ECGB"/>
    <x v="8"/>
    <x v="6"/>
    <n v="1200"/>
    <d v="2019-06-06T00:00:00"/>
    <n v="72"/>
    <n v="348"/>
    <d v="2019-12-31T00:00:00"/>
    <n v="208"/>
    <x v="0"/>
    <n v="0.25"/>
    <n v="105"/>
  </r>
  <r>
    <s v="SUM413QOOG71BLKCWFU4"/>
    <x v="6"/>
    <x v="6"/>
    <n v="3600"/>
    <d v="2019-03-11T00:00:00"/>
    <n v="252"/>
    <n v="612"/>
    <d v="2019-12-31T00:00:00"/>
    <n v="295"/>
    <x v="0"/>
    <n v="0.25"/>
    <n v="216"/>
  </r>
  <r>
    <s v="RSS5VV7P6LYY8PFKMW80"/>
    <x v="0"/>
    <x v="7"/>
    <n v="1232"/>
    <d v="2019-09-26T00:00:00"/>
    <n v="123.2"/>
    <n v="295.68"/>
    <d v="2019-12-31T00:00:00"/>
    <n v="96"/>
    <x v="2"/>
    <n v="0.2"/>
    <n v="83.77600000000001"/>
  </r>
  <r>
    <s v="2F9PU22UHWL6W02TZ68J"/>
    <x v="3"/>
    <x v="17"/>
    <n v="3168"/>
    <d v="2019-12-18T00:00:00"/>
    <n v="63.36"/>
    <n v="823.68000000000006"/>
    <d v="2019-12-31T00:00:00"/>
    <n v="13"/>
    <x v="1"/>
    <n v="8.0000000000000002E-3"/>
    <n v="7.0963200000000004"/>
  </r>
  <r>
    <s v="HV822V5SAJM4DPCIG0S4"/>
    <x v="8"/>
    <x v="0"/>
    <n v="3150"/>
    <d v="2019-03-24T00:00:00"/>
    <n v="220.5"/>
    <n v="850.5"/>
    <d v="2019-12-31T00:00:00"/>
    <n v="282"/>
    <x v="0"/>
    <n v="0.25"/>
    <n v="267.75"/>
  </r>
  <r>
    <s v="OODRBODQNQ0HYKK1MS6X"/>
    <x v="8"/>
    <x v="20"/>
    <n v="810"/>
    <d v="2019-12-01T00:00:00"/>
    <n v="32.400000000000006"/>
    <n v="218.70000000000002"/>
    <d v="2019-12-31T00:00:00"/>
    <n v="30"/>
    <x v="1"/>
    <n v="8.0000000000000002E-3"/>
    <n v="2.0088000000000004"/>
  </r>
  <r>
    <s v="7DY2JBQAI5FE3S6VAQ7S"/>
    <x v="1"/>
    <x v="11"/>
    <n v="990"/>
    <d v="2019-12-22T00:00:00"/>
    <n v="128.69999999999999"/>
    <n v="425.7"/>
    <d v="2019-12-31T00:00:00"/>
    <n v="9"/>
    <x v="1"/>
    <n v="8.0000000000000002E-3"/>
    <n v="4.4352"/>
  </r>
  <r>
    <s v="MTMNE4SHT8M7UHBEPSCM"/>
    <x v="7"/>
    <x v="12"/>
    <n v="1540"/>
    <d v="2019-12-09T00:00:00"/>
    <n v="308"/>
    <n v="693"/>
    <d v="2019-12-31T00:00:00"/>
    <n v="22"/>
    <x v="1"/>
    <n v="8.0000000000000002E-3"/>
    <n v="8.0080000000000009"/>
  </r>
  <r>
    <s v="5KK2VRE6C1Z5ZKJCE57X"/>
    <x v="0"/>
    <x v="11"/>
    <n v="320"/>
    <d v="2019-05-28T00:00:00"/>
    <n v="19.2"/>
    <n v="92.8"/>
    <d v="2019-12-31T00:00:00"/>
    <n v="217"/>
    <x v="0"/>
    <n v="0.25"/>
    <n v="28"/>
  </r>
  <r>
    <s v="OXS78BUHLYU5MH91KICE"/>
    <x v="8"/>
    <x v="4"/>
    <n v="720"/>
    <d v="2019-11-12T00:00:00"/>
    <n v="14.399999999999999"/>
    <n v="158.4"/>
    <d v="2019-12-31T00:00:00"/>
    <n v="49"/>
    <x v="3"/>
    <n v="0.04"/>
    <n v="6.9120000000000008"/>
  </r>
  <r>
    <s v="H7M1UWS1AN5PMGMRVMFJ"/>
    <x v="2"/>
    <x v="19"/>
    <n v="380"/>
    <d v="2019-02-11T00:00:00"/>
    <n v="49.400000000000006"/>
    <n v="231.8"/>
    <d v="2019-12-31T00:00:00"/>
    <n v="323"/>
    <x v="0"/>
    <n v="0.25"/>
    <n v="70.300000000000011"/>
  </r>
  <r>
    <s v="Q250C3ABTMUJH7Q65EF2"/>
    <x v="4"/>
    <x v="18"/>
    <n v="2420"/>
    <d v="2019-05-05T00:00:00"/>
    <n v="484"/>
    <n v="847"/>
    <d v="2019-12-31T00:00:00"/>
    <n v="240"/>
    <x v="0"/>
    <n v="0.25"/>
    <n v="332.75"/>
  </r>
  <r>
    <s v="AAOG01M9PVWUMQ4H1HTH"/>
    <x v="9"/>
    <x v="1"/>
    <n v="1680"/>
    <d v="2019-09-01T00:00:00"/>
    <n v="100.8"/>
    <n v="403.2"/>
    <d v="2019-12-31T00:00:00"/>
    <n v="121"/>
    <x v="0"/>
    <n v="0.25"/>
    <n v="126"/>
  </r>
  <r>
    <s v="G1B549WLP80H9GSGKC1O"/>
    <x v="8"/>
    <x v="10"/>
    <n v="3840"/>
    <d v="2019-06-05T00:00:00"/>
    <n v="230.39999999999998"/>
    <n v="1152"/>
    <d v="2019-12-31T00:00:00"/>
    <n v="209"/>
    <x v="0"/>
    <n v="0.25"/>
    <n v="345.6"/>
  </r>
  <r>
    <s v="4QXPVGLO4WMKPT9DAVRP"/>
    <x v="1"/>
    <x v="6"/>
    <n v="2420"/>
    <d v="2019-02-04T00:00:00"/>
    <n v="484"/>
    <n v="895.40000000000009"/>
    <d v="2019-12-31T00:00:00"/>
    <n v="330"/>
    <x v="0"/>
    <n v="0.25"/>
    <n v="344.85"/>
  </r>
  <r>
    <s v="ZNWCCAC1G5RTOCADG8TB"/>
    <x v="1"/>
    <x v="21"/>
    <n v="1368"/>
    <d v="2019-04-03T00:00:00"/>
    <n v="164.16"/>
    <n v="396.72"/>
    <d v="2019-12-31T00:00:00"/>
    <n v="272"/>
    <x v="0"/>
    <n v="0.25"/>
    <n v="140.22"/>
  </r>
  <r>
    <s v="KCEWKMI29G9YE431CI59"/>
    <x v="7"/>
    <x v="10"/>
    <n v="150"/>
    <d v="2019-09-10T00:00:00"/>
    <n v="28.5"/>
    <n v="42"/>
    <d v="2019-12-31T00:00:00"/>
    <n v="112"/>
    <x v="2"/>
    <n v="0.2"/>
    <n v="14.100000000000001"/>
  </r>
  <r>
    <s v="NQUR1HZZUMYEQEAHGSOT"/>
    <x v="3"/>
    <x v="16"/>
    <n v="2100"/>
    <d v="2019-10-17T00:00:00"/>
    <n v="147"/>
    <n v="441"/>
    <d v="2019-12-31T00:00:00"/>
    <n v="75"/>
    <x v="4"/>
    <n v="0.15"/>
    <n v="88.2"/>
  </r>
  <r>
    <s v="7OHU976C3QN1AXLJ4I4J"/>
    <x v="4"/>
    <x v="7"/>
    <n v="1680"/>
    <d v="2019-01-03T00:00:00"/>
    <n v="84"/>
    <n v="453.6"/>
    <d v="2019-12-31T00:00:00"/>
    <n v="362"/>
    <x v="0"/>
    <n v="0.25"/>
    <n v="134.4"/>
  </r>
  <r>
    <s v="FTBKOPSJVPHGNG2DXR9S"/>
    <x v="7"/>
    <x v="15"/>
    <n v="1840"/>
    <d v="2019-11-02T00:00:00"/>
    <n v="257.60000000000002"/>
    <n v="533.6"/>
    <d v="2019-12-31T00:00:00"/>
    <n v="59"/>
    <x v="3"/>
    <n v="0.04"/>
    <n v="31.648000000000003"/>
  </r>
  <r>
    <s v="QWBCFHPYBAJAVRU6ALIE"/>
    <x v="9"/>
    <x v="4"/>
    <n v="1760"/>
    <d v="2019-02-12T00:00:00"/>
    <n v="52.800000000000004"/>
    <n v="334.4"/>
    <d v="2019-12-31T00:00:00"/>
    <n v="322"/>
    <x v="0"/>
    <n v="0.25"/>
    <n v="96.8"/>
  </r>
  <r>
    <s v="706LMGJ67QURGOXZ7973"/>
    <x v="8"/>
    <x v="9"/>
    <n v="840"/>
    <d v="2019-12-30T00:00:00"/>
    <n v="84"/>
    <n v="226.8"/>
    <d v="2019-12-31T00:00:00"/>
    <n v="1"/>
    <x v="1"/>
    <n v="8.0000000000000002E-3"/>
    <n v="2.4864000000000002"/>
  </r>
  <r>
    <s v="KFX6SO76N6RDSJW4RS15"/>
    <x v="5"/>
    <x v="15"/>
    <n v="480"/>
    <d v="2019-03-15T00:00:00"/>
    <n v="33.6"/>
    <n v="124.80000000000001"/>
    <d v="2019-12-31T00:00:00"/>
    <n v="291"/>
    <x v="0"/>
    <n v="0.25"/>
    <n v="39.6"/>
  </r>
  <r>
    <s v="3JPJE3X62BAB8NK9FURC"/>
    <x v="8"/>
    <x v="0"/>
    <n v="2280"/>
    <d v="2019-03-02T00:00:00"/>
    <n v="45.599999999999994"/>
    <n v="410.4"/>
    <d v="2019-12-31T00:00:00"/>
    <n v="304"/>
    <x v="0"/>
    <n v="0.25"/>
    <n v="114"/>
  </r>
  <r>
    <s v="KJ3DN40VGG6XTGW8MDL9"/>
    <x v="8"/>
    <x v="10"/>
    <n v="1200"/>
    <d v="2019-01-01T00:00:00"/>
    <n v="60"/>
    <n v="228"/>
    <d v="2019-12-31T00:00:00"/>
    <n v="364"/>
    <x v="0"/>
    <n v="0.25"/>
    <n v="72"/>
  </r>
  <r>
    <s v="KUH2KWBVCYATRIZL5RYX"/>
    <x v="9"/>
    <x v="10"/>
    <n v="1200"/>
    <d v="2019-10-08T00:00:00"/>
    <n v="24"/>
    <n v="276"/>
    <d v="2019-12-31T00:00:00"/>
    <n v="84"/>
    <x v="4"/>
    <n v="0.15"/>
    <n v="45"/>
  </r>
  <r>
    <s v="MV4DE6O1SG63Z0OMA38O"/>
    <x v="6"/>
    <x v="2"/>
    <n v="2100"/>
    <d v="2019-10-15T00:00:00"/>
    <n v="84"/>
    <n v="357"/>
    <d v="2019-12-31T00:00:00"/>
    <n v="77"/>
    <x v="4"/>
    <n v="0.15"/>
    <n v="66.149999999999991"/>
  </r>
  <r>
    <s v="4IV42YWMGMMCPYZCP5PN"/>
    <x v="9"/>
    <x v="2"/>
    <n v="3610"/>
    <d v="2019-03-15T00:00:00"/>
    <n v="324.90000000000003"/>
    <n v="613.69999999999993"/>
    <d v="2019-12-31T00:00:00"/>
    <n v="291"/>
    <x v="0"/>
    <n v="0.25"/>
    <n v="234.64999999999998"/>
  </r>
  <r>
    <s v="JH4PRIAZVNP8CHC88C8R"/>
    <x v="4"/>
    <x v="11"/>
    <n v="3120"/>
    <d v="2019-05-28T00:00:00"/>
    <n v="624"/>
    <n v="811.2"/>
    <d v="2019-12-31T00:00:00"/>
    <n v="217"/>
    <x v="0"/>
    <n v="0.25"/>
    <n v="358.8"/>
  </r>
  <r>
    <s v="BUJRA1O9LXJ04K1QEAFL"/>
    <x v="3"/>
    <x v="18"/>
    <n v="1960"/>
    <d v="2019-02-05T00:00:00"/>
    <n v="98"/>
    <n v="588"/>
    <d v="2019-12-31T00:00:00"/>
    <n v="329"/>
    <x v="0"/>
    <n v="0.25"/>
    <n v="171.5"/>
  </r>
  <r>
    <s v="LYW3CGN3GSHWF8NKYHHL"/>
    <x v="0"/>
    <x v="9"/>
    <n v="2850"/>
    <d v="2019-09-04T00:00:00"/>
    <n v="28.5"/>
    <n v="769.5"/>
    <d v="2019-12-31T00:00:00"/>
    <n v="118"/>
    <x v="2"/>
    <n v="0.2"/>
    <n v="159.60000000000002"/>
  </r>
  <r>
    <s v="AP677XAIU1S5SQVNNXK1"/>
    <x v="2"/>
    <x v="6"/>
    <n v="3960"/>
    <d v="2019-02-19T00:00:00"/>
    <n v="435.6"/>
    <n v="1108.8"/>
    <d v="2019-12-31T00:00:00"/>
    <n v="315"/>
    <x v="0"/>
    <n v="0.25"/>
    <n v="386.1"/>
  </r>
  <r>
    <s v="4514PCE6GTY0WB8PV5JC"/>
    <x v="0"/>
    <x v="3"/>
    <n v="3300"/>
    <d v="2019-05-01T00:00:00"/>
    <n v="33"/>
    <n v="726"/>
    <d v="2019-12-31T00:00:00"/>
    <n v="244"/>
    <x v="0"/>
    <n v="0.25"/>
    <n v="189.75"/>
  </r>
  <r>
    <s v="LRPQMIRXBJWKK5K52IKW"/>
    <x v="8"/>
    <x v="1"/>
    <n v="720"/>
    <d v="2019-02-21T00:00:00"/>
    <n v="43.2"/>
    <n v="187.2"/>
    <d v="2019-12-31T00:00:00"/>
    <n v="313"/>
    <x v="0"/>
    <n v="0.25"/>
    <n v="57.599999999999994"/>
  </r>
  <r>
    <s v="E8U5WFMYRS0OJJDCE2UM"/>
    <x v="7"/>
    <x v="10"/>
    <n v="3720"/>
    <d v="2019-07-28T00:00:00"/>
    <n v="111.6"/>
    <n v="1376.3999999999999"/>
    <d v="2019-12-31T00:00:00"/>
    <n v="156"/>
    <x v="0"/>
    <n v="0.25"/>
    <n v="371.99999999999994"/>
  </r>
  <r>
    <s v="491FB5NJTNZF97JULQ24"/>
    <x v="1"/>
    <x v="1"/>
    <n v="1800"/>
    <d v="2019-07-13T00:00:00"/>
    <n v="90"/>
    <n v="702"/>
    <d v="2019-12-31T00:00:00"/>
    <n v="171"/>
    <x v="0"/>
    <n v="0.25"/>
    <n v="198"/>
  </r>
  <r>
    <s v="JRWW0M7TOFQA29YTPL9Y"/>
    <x v="6"/>
    <x v="5"/>
    <n v="1560"/>
    <d v="2019-03-29T00:00:00"/>
    <n v="46.8"/>
    <n v="452.40000000000003"/>
    <d v="2019-12-31T00:00:00"/>
    <n v="277"/>
    <x v="0"/>
    <n v="0.25"/>
    <n v="124.80000000000001"/>
  </r>
  <r>
    <s v="Y418ABUHTBRHALI4JAJG"/>
    <x v="8"/>
    <x v="4"/>
    <n v="1050"/>
    <d v="2019-03-25T00:00:00"/>
    <n v="94.5"/>
    <n v="262.5"/>
    <d v="2019-12-31T00:00:00"/>
    <n v="281"/>
    <x v="0"/>
    <n v="0.25"/>
    <n v="89.25"/>
  </r>
  <r>
    <s v="47857YK1V5T6KLNUNQBC"/>
    <x v="4"/>
    <x v="1"/>
    <n v="550"/>
    <d v="2019-12-04T00:00:00"/>
    <n v="27.5"/>
    <n v="220"/>
    <d v="2019-12-31T00:00:00"/>
    <n v="27"/>
    <x v="1"/>
    <n v="8.0000000000000002E-3"/>
    <n v="1.98"/>
  </r>
  <r>
    <s v="V4YTSNGO6AQIOTXS22CA"/>
    <x v="3"/>
    <x v="15"/>
    <n v="6820"/>
    <d v="2019-01-09T00:00:00"/>
    <n v="68.2"/>
    <n v="1977.8"/>
    <d v="2019-12-31T00:00:00"/>
    <n v="356"/>
    <x v="0"/>
    <n v="0.25"/>
    <n v="511.5"/>
  </r>
  <r>
    <s v="X6XBQ0VAVK84E83ACFA4"/>
    <x v="1"/>
    <x v="2"/>
    <n v="768.00000000000011"/>
    <d v="2019-02-21T00:00:00"/>
    <n v="23.040000000000003"/>
    <n v="368.64000000000004"/>
    <d v="2019-12-31T00:00:00"/>
    <n v="313"/>
    <x v="0"/>
    <n v="0.25"/>
    <n v="97.920000000000016"/>
  </r>
  <r>
    <s v="PV3NWRP2KNY2VXX0H1NL"/>
    <x v="1"/>
    <x v="20"/>
    <n v="1960"/>
    <d v="2019-10-10T00:00:00"/>
    <n v="39.200000000000003"/>
    <n v="940.8"/>
    <d v="2019-12-31T00:00:00"/>
    <n v="82"/>
    <x v="4"/>
    <n v="0.15"/>
    <n v="147"/>
  </r>
  <r>
    <s v="AQHD9KTIQN1538BUNU95"/>
    <x v="9"/>
    <x v="7"/>
    <n v="540"/>
    <d v="2019-06-04T00:00:00"/>
    <n v="27"/>
    <n v="113.4"/>
    <d v="2019-12-31T00:00:00"/>
    <n v="210"/>
    <x v="0"/>
    <n v="0.25"/>
    <n v="35.1"/>
  </r>
  <r>
    <s v="BW92JB59UDNJXF4LAM6V"/>
    <x v="7"/>
    <x v="12"/>
    <n v="2530"/>
    <d v="2019-11-20T00:00:00"/>
    <n v="75.900000000000006"/>
    <n v="910.8"/>
    <d v="2019-12-31T00:00:00"/>
    <n v="41"/>
    <x v="3"/>
    <n v="0.04"/>
    <n v="39.467999999999996"/>
  </r>
  <r>
    <s v="U0WWRPL6U7DF6YT8BQ9O"/>
    <x v="8"/>
    <x v="0"/>
    <n v="630"/>
    <d v="2019-09-26T00:00:00"/>
    <n v="31.5"/>
    <n v="151.19999999999999"/>
    <d v="2019-12-31T00:00:00"/>
    <n v="96"/>
    <x v="2"/>
    <n v="0.2"/>
    <n v="36.54"/>
  </r>
  <r>
    <s v="VADM6T68D739OHVC5SLJ"/>
    <x v="0"/>
    <x v="19"/>
    <n v="760"/>
    <d v="2019-08-22T00:00:00"/>
    <n v="76"/>
    <n v="136.80000000000001"/>
    <d v="2019-12-31T00:00:00"/>
    <n v="131"/>
    <x v="0"/>
    <n v="0.25"/>
    <n v="53.2"/>
  </r>
  <r>
    <s v="05A3RGBDYWW7BYQJALWF"/>
    <x v="7"/>
    <x v="13"/>
    <n v="1512.0000000000002"/>
    <d v="2019-07-30T00:00:00"/>
    <n v="136.08000000000001"/>
    <n v="453.60000000000008"/>
    <d v="2019-12-31T00:00:00"/>
    <n v="154"/>
    <x v="0"/>
    <n v="0.25"/>
    <n v="147.42000000000002"/>
  </r>
  <r>
    <s v="G0A6IHXV6YO45V43JFCV"/>
    <x v="7"/>
    <x v="8"/>
    <n v="2860"/>
    <d v="2019-02-26T00:00:00"/>
    <n v="429"/>
    <n v="829.4"/>
    <d v="2019-12-31T00:00:00"/>
    <n v="308"/>
    <x v="0"/>
    <n v="0.25"/>
    <n v="314.60000000000002"/>
  </r>
  <r>
    <s v="EA61CI5TV6O45J5ZW8YD"/>
    <x v="7"/>
    <x v="17"/>
    <n v="1840"/>
    <d v="2019-11-28T00:00:00"/>
    <n v="276"/>
    <n v="644"/>
    <d v="2019-12-31T00:00:00"/>
    <n v="33"/>
    <x v="3"/>
    <n v="0.04"/>
    <n v="36.800000000000004"/>
  </r>
  <r>
    <s v="SY7352LFQ6KJ22P345YS"/>
    <x v="6"/>
    <x v="5"/>
    <n v="6440"/>
    <d v="2019-10-22T00:00:00"/>
    <n v="322"/>
    <n v="1094.8"/>
    <d v="2019-12-31T00:00:00"/>
    <n v="70"/>
    <x v="4"/>
    <n v="0.15"/>
    <n v="212.51999999999998"/>
  </r>
  <r>
    <s v="ARZZZCZ4M6DIDLBZY7GK"/>
    <x v="3"/>
    <x v="21"/>
    <n v="2400"/>
    <d v="2019-12-09T00:00:00"/>
    <n v="240"/>
    <n v="432"/>
    <d v="2019-12-31T00:00:00"/>
    <n v="22"/>
    <x v="1"/>
    <n v="8.0000000000000002E-3"/>
    <n v="5.3760000000000003"/>
  </r>
  <r>
    <s v="404K3GFWS20LGH7836QL"/>
    <x v="5"/>
    <x v="18"/>
    <n v="2850"/>
    <d v="2019-03-11T00:00:00"/>
    <n v="285"/>
    <n v="570"/>
    <d v="2019-12-31T00:00:00"/>
    <n v="295"/>
    <x v="0"/>
    <n v="0.25"/>
    <n v="213.75"/>
  </r>
  <r>
    <s v="4Z61OGD46YI7N6QUFVVK"/>
    <x v="2"/>
    <x v="12"/>
    <n v="1870"/>
    <d v="2019-02-17T00:00:00"/>
    <n v="93.5"/>
    <n v="1645.6"/>
    <d v="2019-12-31T00:00:00"/>
    <n v="317"/>
    <x v="0"/>
    <n v="0.25"/>
    <n v="434.77499999999998"/>
  </r>
  <r>
    <s v="U4DXW44QU1PY3Z1YJE01"/>
    <x v="1"/>
    <x v="2"/>
    <n v="4030"/>
    <d v="2019-08-12T00:00:00"/>
    <n v="403"/>
    <n v="1088.0999999999999"/>
    <d v="2019-12-31T00:00:00"/>
    <n v="141"/>
    <x v="0"/>
    <n v="0.25"/>
    <n v="372.77499999999998"/>
  </r>
  <r>
    <s v="L4HDTBHDOAV13AUS4SC9"/>
    <x v="8"/>
    <x v="12"/>
    <n v="480"/>
    <d v="2019-04-15T00:00:00"/>
    <n v="33.6"/>
    <n v="91.199999999999989"/>
    <d v="2019-12-31T00:00:00"/>
    <n v="260"/>
    <x v="0"/>
    <n v="0.25"/>
    <n v="31.199999999999996"/>
  </r>
  <r>
    <s v="CXS9K6OWWGUJG80VJ3TN"/>
    <x v="0"/>
    <x v="4"/>
    <n v="400"/>
    <d v="2019-01-08T00:00:00"/>
    <n v="28"/>
    <n v="92"/>
    <d v="2019-12-31T00:00:00"/>
    <n v="357"/>
    <x v="0"/>
    <n v="0.25"/>
    <n v="30"/>
  </r>
  <r>
    <s v="5RTWZP65EMORD97P494S"/>
    <x v="2"/>
    <x v="17"/>
    <n v="2520"/>
    <d v="2019-11-03T00:00:00"/>
    <n v="252"/>
    <n v="2142"/>
    <d v="2019-12-31T00:00:00"/>
    <n v="58"/>
    <x v="3"/>
    <n v="0.04"/>
    <n v="95.76"/>
  </r>
  <r>
    <s v="ST1IN1UXKOJM165YCKHI"/>
    <x v="3"/>
    <x v="9"/>
    <n v="5208.0000000000009"/>
    <d v="2019-07-14T00:00:00"/>
    <n v="208.32000000000005"/>
    <n v="1354.0800000000002"/>
    <d v="2019-12-31T00:00:00"/>
    <n v="170"/>
    <x v="0"/>
    <n v="0.25"/>
    <n v="390.6"/>
  </r>
  <r>
    <s v="HU6R2ZT6FTOUVDXSECNB"/>
    <x v="5"/>
    <x v="20"/>
    <n v="2112"/>
    <d v="2019-02-24T00:00:00"/>
    <n v="126.72"/>
    <n v="549.12000000000012"/>
    <d v="2019-12-31T00:00:00"/>
    <n v="310"/>
    <x v="0"/>
    <n v="0.25"/>
    <n v="168.96000000000004"/>
  </r>
  <r>
    <s v="TX45C21QRONARAYURL21"/>
    <x v="0"/>
    <x v="7"/>
    <n v="1440"/>
    <d v="2019-05-17T00:00:00"/>
    <n v="72"/>
    <n v="302.39999999999998"/>
    <d v="2019-12-31T00:00:00"/>
    <n v="228"/>
    <x v="0"/>
    <n v="0.25"/>
    <n v="93.6"/>
  </r>
  <r>
    <s v="5UUR6T86Y8T6INW1LPWS"/>
    <x v="3"/>
    <x v="19"/>
    <n v="6510"/>
    <d v="2019-02-10T00:00:00"/>
    <n v="585.90000000000009"/>
    <n v="1302"/>
    <d v="2019-12-31T00:00:00"/>
    <n v="324"/>
    <x v="0"/>
    <n v="0.25"/>
    <n v="471.97500000000002"/>
  </r>
  <r>
    <s v="O50K42YXMQLAHO2AD69S"/>
    <x v="1"/>
    <x v="0"/>
    <n v="3960"/>
    <d v="2019-11-01T00:00:00"/>
    <n v="118.80000000000001"/>
    <n v="1267.2"/>
    <d v="2019-12-31T00:00:00"/>
    <n v="60"/>
    <x v="3"/>
    <n v="0.04"/>
    <n v="55.44"/>
  </r>
  <r>
    <s v="TGU48N2T5V699HPU72R9"/>
    <x v="2"/>
    <x v="16"/>
    <n v="120"/>
    <d v="2019-12-22T00:00:00"/>
    <n v="14.399999999999999"/>
    <n v="114"/>
    <d v="2019-12-31T00:00:00"/>
    <n v="9"/>
    <x v="1"/>
    <n v="8.0000000000000002E-3"/>
    <n v="1.0272000000000001"/>
  </r>
  <r>
    <s v="BH7V0ZTR8IMZWUO6GVFW"/>
    <x v="3"/>
    <x v="9"/>
    <n v="5704"/>
    <d v="2019-11-23T00:00:00"/>
    <n v="228.16"/>
    <n v="912.64"/>
    <d v="2019-12-31T00:00:00"/>
    <n v="38"/>
    <x v="3"/>
    <n v="0.04"/>
    <n v="45.631999999999998"/>
  </r>
  <r>
    <s v="HVF077CG64IJBHZM88N8"/>
    <x v="6"/>
    <x v="9"/>
    <n v="1980"/>
    <d v="2019-11-28T00:00:00"/>
    <n v="138.6"/>
    <n v="455.4"/>
    <d v="2019-12-31T00:00:00"/>
    <n v="33"/>
    <x v="3"/>
    <n v="0.04"/>
    <n v="23.76"/>
  </r>
  <r>
    <s v="XCJADM1NQ6BC4TMSVSSH"/>
    <x v="0"/>
    <x v="13"/>
    <n v="2480"/>
    <d v="2019-09-11T00:00:00"/>
    <n v="248"/>
    <n v="545.6"/>
    <d v="2019-12-31T00:00:00"/>
    <n v="111"/>
    <x v="2"/>
    <n v="0.2"/>
    <n v="158.72000000000003"/>
  </r>
  <r>
    <s v="1E3FLDOJ8MRO2KIVQULB"/>
    <x v="5"/>
    <x v="13"/>
    <n v="280"/>
    <d v="2019-12-21T00:00:00"/>
    <n v="28"/>
    <n v="70"/>
    <d v="2019-12-31T00:00:00"/>
    <n v="10"/>
    <x v="1"/>
    <n v="8.0000000000000002E-3"/>
    <n v="0.78400000000000003"/>
  </r>
  <r>
    <s v="FX667ODUCFVRQVYFVR9C"/>
    <x v="1"/>
    <x v="14"/>
    <n v="2160"/>
    <d v="2019-06-02T00:00:00"/>
    <n v="64.800000000000011"/>
    <n v="669.59999999999991"/>
    <d v="2019-12-31T00:00:00"/>
    <n v="212"/>
    <x v="0"/>
    <n v="0.25"/>
    <n v="183.59999999999997"/>
  </r>
  <r>
    <s v="IJKO193W4X65ILGX8EPB"/>
    <x v="5"/>
    <x v="14"/>
    <n v="990"/>
    <d v="2019-04-24T00:00:00"/>
    <n v="49.5"/>
    <n v="158.4"/>
    <d v="2019-12-31T00:00:00"/>
    <n v="251"/>
    <x v="0"/>
    <n v="0.25"/>
    <n v="51.975000000000001"/>
  </r>
  <r>
    <s v="V7VWBPKGV2CYOXDMI5E9"/>
    <x v="1"/>
    <x v="4"/>
    <n v="2400"/>
    <d v="2019-12-17T00:00:00"/>
    <n v="120"/>
    <n v="768"/>
    <d v="2019-12-31T00:00:00"/>
    <n v="14"/>
    <x v="1"/>
    <n v="8.0000000000000002E-3"/>
    <n v="7.1040000000000001"/>
  </r>
  <r>
    <s v="7HOL89HIMDK1DMCORQJJ"/>
    <x v="4"/>
    <x v="7"/>
    <n v="567"/>
    <d v="2019-11-18T00:00:00"/>
    <n v="11.340000000000002"/>
    <n v="187.11"/>
    <d v="2019-12-31T00:00:00"/>
    <n v="43"/>
    <x v="3"/>
    <n v="0.04"/>
    <n v="7.9380000000000006"/>
  </r>
  <r>
    <s v="9UU6TO3AQ8A1RNP6A2F2"/>
    <x v="5"/>
    <x v="19"/>
    <n v="1600"/>
    <d v="2019-07-18T00:00:00"/>
    <n v="16"/>
    <n v="304"/>
    <d v="2019-12-31T00:00:00"/>
    <n v="166"/>
    <x v="0"/>
    <n v="0.25"/>
    <n v="80"/>
  </r>
  <r>
    <s v="8PSXBA0XQEVQHYMUFELE"/>
    <x v="4"/>
    <x v="21"/>
    <n v="990"/>
    <d v="2019-09-09T00:00:00"/>
    <n v="188.1"/>
    <n v="366.3"/>
    <d v="2019-12-31T00:00:00"/>
    <n v="113"/>
    <x v="2"/>
    <n v="0.2"/>
    <n v="110.88"/>
  </r>
  <r>
    <s v="W5AZMZNHHN3HJ0528ID2"/>
    <x v="4"/>
    <x v="21"/>
    <n v="1350"/>
    <d v="2019-11-11T00:00:00"/>
    <n v="243"/>
    <n v="526.5"/>
    <d v="2019-12-31T00:00:00"/>
    <n v="50"/>
    <x v="3"/>
    <n v="0.04"/>
    <n v="30.78"/>
  </r>
  <r>
    <s v="ZTEBAP2CVOUNPCKIYOBD"/>
    <x v="5"/>
    <x v="22"/>
    <n v="4200"/>
    <d v="2019-07-16T00:00:00"/>
    <n v="42"/>
    <n v="840"/>
    <d v="2019-12-31T00:00:00"/>
    <n v="168"/>
    <x v="0"/>
    <n v="0.25"/>
    <n v="220.5"/>
  </r>
  <r>
    <s v="9QR8YXHR6W7CUWBVNBAK"/>
    <x v="3"/>
    <x v="14"/>
    <n v="1080"/>
    <d v="2019-07-04T00:00:00"/>
    <n v="54"/>
    <n v="162"/>
    <d v="2019-12-31T00:00:00"/>
    <n v="180"/>
    <x v="0"/>
    <n v="0.25"/>
    <n v="54"/>
  </r>
  <r>
    <s v="LZ9TTOLKAT2OXQ2N2CRL"/>
    <x v="6"/>
    <x v="11"/>
    <n v="2277"/>
    <d v="2019-11-09T00:00:00"/>
    <n v="22.770000000000003"/>
    <n v="546.48"/>
    <d v="2019-12-31T00:00:00"/>
    <n v="52"/>
    <x v="3"/>
    <n v="0.04"/>
    <n v="22.77"/>
  </r>
  <r>
    <s v="PRNBUF8MAD0SAORHF48V"/>
    <x v="6"/>
    <x v="21"/>
    <n v="720"/>
    <d v="2019-03-15T00:00:00"/>
    <n v="43.2"/>
    <n v="108"/>
    <d v="2019-12-31T00:00:00"/>
    <n v="291"/>
    <x v="0"/>
    <n v="0.25"/>
    <n v="37.799999999999997"/>
  </r>
  <r>
    <s v="W24NX687LYIZJW7MHY9C"/>
    <x v="1"/>
    <x v="12"/>
    <n v="720"/>
    <d v="2019-06-14T00:00:00"/>
    <n v="93.6"/>
    <n v="194.4"/>
    <d v="2019-12-31T00:00:00"/>
    <n v="200"/>
    <x v="0"/>
    <n v="0.25"/>
    <n v="72"/>
  </r>
  <r>
    <s v="ZG1WM1B5M8JPESPIOX80"/>
    <x v="5"/>
    <x v="4"/>
    <n v="384.00000000000006"/>
    <d v="2019-03-22T00:00:00"/>
    <n v="3.8400000000000007"/>
    <n v="84.480000000000018"/>
    <d v="2019-12-31T00:00:00"/>
    <n v="284"/>
    <x v="0"/>
    <n v="0.25"/>
    <n v="22.080000000000005"/>
  </r>
  <r>
    <s v="PEISRSJVY5ZJ8XM2RB4X"/>
    <x v="0"/>
    <x v="2"/>
    <n v="4340"/>
    <d v="2019-07-21T00:00:00"/>
    <n v="260.39999999999998"/>
    <n v="694.4"/>
    <d v="2019-12-31T00:00:00"/>
    <n v="163"/>
    <x v="0"/>
    <n v="0.25"/>
    <n v="238.7"/>
  </r>
  <r>
    <s v="YQZ943I3T11CI91J3U9S"/>
    <x v="7"/>
    <x v="3"/>
    <n v="220"/>
    <d v="2019-06-28T00:00:00"/>
    <n v="30.8"/>
    <n v="77"/>
    <d v="2019-12-31T00:00:00"/>
    <n v="186"/>
    <x v="0"/>
    <n v="0.25"/>
    <n v="26.95"/>
  </r>
  <r>
    <s v="O2J65V2FWM33DROIIMO0"/>
    <x v="1"/>
    <x v="22"/>
    <n v="4620"/>
    <d v="2019-12-31T00:00:00"/>
    <n v="508.2"/>
    <n v="1339.8"/>
    <d v="2019-12-31T00:00:00"/>
    <n v="0"/>
    <x v="1"/>
    <n v="8.0000000000000002E-3"/>
    <n v="14.784000000000001"/>
  </r>
  <r>
    <s v="44Y6QNLINGV4R9OF3Y7F"/>
    <x v="5"/>
    <x v="8"/>
    <n v="2400"/>
    <d v="2019-01-31T00:00:00"/>
    <n v="24"/>
    <n v="408"/>
    <d v="2019-12-31T00:00:00"/>
    <n v="334"/>
    <x v="0"/>
    <n v="0.25"/>
    <n v="108"/>
  </r>
  <r>
    <s v="WEX94HC1K7LRIJXLZF7H"/>
    <x v="6"/>
    <x v="2"/>
    <n v="2640"/>
    <d v="2019-03-20T00:00:00"/>
    <n v="264"/>
    <n v="528"/>
    <d v="2019-12-31T00:00:00"/>
    <n v="286"/>
    <x v="0"/>
    <n v="0.25"/>
    <n v="198"/>
  </r>
  <r>
    <s v="958YMIZ2FOHK38P0XL68"/>
    <x v="4"/>
    <x v="17"/>
    <n v="950"/>
    <d v="2019-06-15T00:00:00"/>
    <n v="38"/>
    <n v="456"/>
    <d v="2019-12-31T00:00:00"/>
    <n v="199"/>
    <x v="0"/>
    <n v="0.25"/>
    <n v="123.5"/>
  </r>
  <r>
    <s v="389C9PRT3JZYQN9PAIZD"/>
    <x v="5"/>
    <x v="6"/>
    <n v="144"/>
    <d v="2019-07-18T00:00:00"/>
    <n v="4.32"/>
    <n v="28.799999999999997"/>
    <d v="2019-12-31T00:00:00"/>
    <n v="166"/>
    <x v="0"/>
    <n v="0.25"/>
    <n v="8.2799999999999994"/>
  </r>
  <r>
    <s v="4J47EB7L2T19F5XYLCS8"/>
    <x v="6"/>
    <x v="13"/>
    <n v="1980"/>
    <d v="2019-08-31T00:00:00"/>
    <n v="158.4"/>
    <n v="336.59999999999997"/>
    <d v="2019-12-31T00:00:00"/>
    <n v="122"/>
    <x v="0"/>
    <n v="0.25"/>
    <n v="123.75"/>
  </r>
  <r>
    <s v="B4HMCLGAN26VIYP55UEK"/>
    <x v="7"/>
    <x v="1"/>
    <n v="480"/>
    <d v="2019-03-09T00:00:00"/>
    <n v="57.599999999999994"/>
    <n v="240"/>
    <d v="2019-12-31T00:00:00"/>
    <n v="297"/>
    <x v="0"/>
    <n v="0.25"/>
    <n v="74.400000000000006"/>
  </r>
  <r>
    <s v="1QXOBHBRO565PSFMK1PQ"/>
    <x v="8"/>
    <x v="22"/>
    <n v="1728"/>
    <d v="2019-01-01T00:00:00"/>
    <n v="155.51999999999998"/>
    <n v="449.28000000000003"/>
    <d v="2019-12-31T00:00:00"/>
    <n v="364"/>
    <x v="0"/>
    <n v="0.25"/>
    <n v="151.19999999999999"/>
  </r>
  <r>
    <s v="EQVEW77SGIDO0AEJX144"/>
    <x v="3"/>
    <x v="14"/>
    <n v="1320"/>
    <d v="2019-11-22T00:00:00"/>
    <n v="92.4"/>
    <n v="369.6"/>
    <d v="2019-12-31T00:00:00"/>
    <n v="39"/>
    <x v="3"/>
    <n v="0.04"/>
    <n v="18.48"/>
  </r>
  <r>
    <s v="YWZPT59JLSPTWMZ2AE93"/>
    <x v="4"/>
    <x v="19"/>
    <n v="4760"/>
    <d v="2019-01-03T00:00:00"/>
    <n v="95.199999999999989"/>
    <n v="1951.6"/>
    <d v="2019-12-31T00:00:00"/>
    <n v="362"/>
    <x v="0"/>
    <n v="0.25"/>
    <n v="511.7"/>
  </r>
  <r>
    <s v="8NSHPI03M0LLSFUVO32Y"/>
    <x v="6"/>
    <x v="18"/>
    <n v="4180"/>
    <d v="2019-10-30T00:00:00"/>
    <n v="83.6"/>
    <n v="1170.4000000000001"/>
    <d v="2019-12-31T00:00:00"/>
    <n v="62"/>
    <x v="4"/>
    <n v="0.15"/>
    <n v="188.1"/>
  </r>
  <r>
    <s v="UPOU3NFGMMU1KQ9683M9"/>
    <x v="9"/>
    <x v="9"/>
    <n v="4560"/>
    <d v="2019-10-15T00:00:00"/>
    <n v="182.39999999999998"/>
    <n v="1140"/>
    <d v="2019-12-31T00:00:00"/>
    <n v="77"/>
    <x v="4"/>
    <n v="0.15"/>
    <n v="198.36"/>
  </r>
  <r>
    <s v="YS384647MB75PDY4MLUL"/>
    <x v="3"/>
    <x v="5"/>
    <n v="560"/>
    <d v="2019-05-24T00:00:00"/>
    <n v="44.800000000000004"/>
    <n v="151.19999999999999"/>
    <d v="2019-12-31T00:00:00"/>
    <n v="221"/>
    <x v="0"/>
    <n v="0.25"/>
    <n v="49"/>
  </r>
  <r>
    <s v="0DRK8PLOFZFPSWWLMYHA"/>
    <x v="7"/>
    <x v="10"/>
    <n v="1440"/>
    <d v="2019-12-16T00:00:00"/>
    <n v="28.799999999999997"/>
    <n v="460.79999999999995"/>
    <d v="2019-12-31T00:00:00"/>
    <n v="15"/>
    <x v="1"/>
    <n v="8.0000000000000002E-3"/>
    <n v="3.9167999999999998"/>
  </r>
  <r>
    <s v="ZBMVUCA2LISNTYFCNWHJ"/>
    <x v="8"/>
    <x v="8"/>
    <n v="1050"/>
    <d v="2019-02-14T00:00:00"/>
    <n v="73.5"/>
    <n v="283.5"/>
    <d v="2019-12-31T00:00:00"/>
    <n v="320"/>
    <x v="0"/>
    <n v="0.25"/>
    <n v="89.25"/>
  </r>
  <r>
    <s v="7BSGWG1I0MDBD024PDCA"/>
    <x v="7"/>
    <x v="8"/>
    <n v="1200"/>
    <d v="2019-06-27T00:00:00"/>
    <n v="24"/>
    <n v="384"/>
    <d v="2019-12-31T00:00:00"/>
    <n v="187"/>
    <x v="0"/>
    <n v="0.25"/>
    <n v="102"/>
  </r>
  <r>
    <s v="THN1ZYH8Y2ZQQS0UEXV9"/>
    <x v="8"/>
    <x v="0"/>
    <n v="4340"/>
    <d v="2019-01-08T00:00:00"/>
    <n v="130.19999999999999"/>
    <n v="1302"/>
    <d v="2019-12-31T00:00:00"/>
    <n v="357"/>
    <x v="0"/>
    <n v="0.25"/>
    <n v="358.05"/>
  </r>
  <r>
    <s v="LVECGXC8YI49XDT5FXIJ"/>
    <x v="7"/>
    <x v="21"/>
    <n v="4370"/>
    <d v="2019-11-06T00:00:00"/>
    <n v="742.90000000000009"/>
    <n v="1660.6"/>
    <d v="2019-12-31T00:00:00"/>
    <n v="55"/>
    <x v="3"/>
    <n v="0.04"/>
    <n v="96.14"/>
  </r>
  <r>
    <s v="2KDKN729AGG028M8PI04"/>
    <x v="9"/>
    <x v="6"/>
    <n v="540"/>
    <d v="2019-07-20T00:00:00"/>
    <n v="32.400000000000006"/>
    <n v="151.19999999999999"/>
    <d v="2019-12-31T00:00:00"/>
    <n v="164"/>
    <x v="0"/>
    <n v="0.25"/>
    <n v="45.9"/>
  </r>
  <r>
    <s v="ZJVGTE6PZZDP9IA1RTQA"/>
    <x v="2"/>
    <x v="13"/>
    <n v="5520"/>
    <d v="2019-07-26T00:00:00"/>
    <n v="993.6"/>
    <n v="1380"/>
    <d v="2019-12-31T00:00:00"/>
    <n v="158"/>
    <x v="0"/>
    <n v="0.25"/>
    <n v="593.4"/>
  </r>
  <r>
    <s v="N2O9U56XQFIFA31I4TSV"/>
    <x v="4"/>
    <x v="16"/>
    <n v="810"/>
    <d v="2019-09-16T00:00:00"/>
    <n v="97.2"/>
    <n v="380.7"/>
    <d v="2019-12-31T00:00:00"/>
    <n v="106"/>
    <x v="2"/>
    <n v="0.2"/>
    <n v="95.58"/>
  </r>
  <r>
    <s v="BG3ASQC7XOAU1BG67Y9Z"/>
    <x v="0"/>
    <x v="8"/>
    <n v="1520"/>
    <d v="2019-02-07T00:00:00"/>
    <n v="45.599999999999994"/>
    <n v="288.8"/>
    <d v="2019-12-31T00:00:00"/>
    <n v="327"/>
    <x v="0"/>
    <n v="0.25"/>
    <n v="83.6"/>
  </r>
  <r>
    <s v="8KVAYF8INZXFDCLKY2FU"/>
    <x v="3"/>
    <x v="1"/>
    <n v="2550"/>
    <d v="2019-09-22T00:00:00"/>
    <n v="76.5"/>
    <n v="586.5"/>
    <d v="2019-12-31T00:00:00"/>
    <n v="100"/>
    <x v="2"/>
    <n v="0.2"/>
    <n v="132.6"/>
  </r>
  <r>
    <s v="TQ8K8RLBWVJVS2W80TA4"/>
    <x v="4"/>
    <x v="17"/>
    <n v="280"/>
    <d v="2019-07-23T00:00:00"/>
    <n v="28"/>
    <n v="109.2"/>
    <d v="2019-12-31T00:00:00"/>
    <n v="161"/>
    <x v="0"/>
    <n v="0.25"/>
    <n v="34.299999999999997"/>
  </r>
  <r>
    <s v="9OCFNZUM8VU52FTNPQNM"/>
    <x v="9"/>
    <x v="5"/>
    <n v="1296"/>
    <d v="2019-11-05T00:00:00"/>
    <n v="103.68"/>
    <n v="194.4"/>
    <d v="2019-12-31T00:00:00"/>
    <n v="56"/>
    <x v="3"/>
    <n v="0.04"/>
    <n v="11.923200000000001"/>
  </r>
  <r>
    <s v="R3EJL9PCX84P1J1V5KRQ"/>
    <x v="0"/>
    <x v="21"/>
    <n v="1050"/>
    <d v="2019-04-22T00:00:00"/>
    <n v="63"/>
    <n v="304.5"/>
    <d v="2019-12-31T00:00:00"/>
    <n v="253"/>
    <x v="0"/>
    <n v="0.25"/>
    <n v="91.875"/>
  </r>
  <r>
    <s v="NZOQQM3KA3NHHILXV2Q5"/>
    <x v="2"/>
    <x v="1"/>
    <n v="3933"/>
    <d v="2019-11-16T00:00:00"/>
    <n v="589.94999999999993"/>
    <n v="2202.48"/>
    <d v="2019-12-31T00:00:00"/>
    <n v="45"/>
    <x v="3"/>
    <n v="0.04"/>
    <n v="111.6972"/>
  </r>
  <r>
    <s v="ANPF1WRRJ5VVH33PSVML"/>
    <x v="8"/>
    <x v="12"/>
    <n v="4620"/>
    <d v="2019-12-31T00:00:00"/>
    <n v="277.2"/>
    <n v="1155"/>
    <d v="2019-12-31T00:00:00"/>
    <n v="0"/>
    <x v="1"/>
    <n v="8.0000000000000002E-3"/>
    <n v="11.457600000000001"/>
  </r>
  <r>
    <s v="N4H8J1GY9I1LGCCZAPQC"/>
    <x v="1"/>
    <x v="5"/>
    <n v="2240"/>
    <d v="2019-03-04T00:00:00"/>
    <n v="313.60000000000002"/>
    <n v="918.40000000000009"/>
    <d v="2019-12-31T00:00:00"/>
    <n v="302"/>
    <x v="0"/>
    <n v="0.25"/>
    <n v="308"/>
  </r>
  <r>
    <s v="QXRL0FH7373JHNJ87HVA"/>
    <x v="4"/>
    <x v="16"/>
    <n v="220"/>
    <d v="2019-08-13T00:00:00"/>
    <n v="24.2"/>
    <n v="94.600000000000009"/>
    <d v="2019-12-31T00:00:00"/>
    <n v="140"/>
    <x v="0"/>
    <n v="0.25"/>
    <n v="29.700000000000003"/>
  </r>
  <r>
    <s v="ANUA0QRQI5V9YW6QMILZ"/>
    <x v="4"/>
    <x v="9"/>
    <n v="2400"/>
    <d v="2019-09-22T00:00:00"/>
    <n v="144"/>
    <n v="840"/>
    <d v="2019-12-31T00:00:00"/>
    <n v="100"/>
    <x v="2"/>
    <n v="0.2"/>
    <n v="196.8"/>
  </r>
  <r>
    <s v="6AX2YPTQ27V20GAXB0OP"/>
    <x v="1"/>
    <x v="12"/>
    <n v="2170"/>
    <d v="2019-08-01T00:00:00"/>
    <n v="21.7"/>
    <n v="802.90000000000009"/>
    <d v="2019-12-31T00:00:00"/>
    <n v="152"/>
    <x v="0"/>
    <n v="0.25"/>
    <n v="206.15000000000003"/>
  </r>
  <r>
    <s v="K189JRCHLZ9A23CW711Y"/>
    <x v="4"/>
    <x v="4"/>
    <n v="2760"/>
    <d v="2019-01-03T00:00:00"/>
    <n v="220.79999999999998"/>
    <n v="883.19999999999993"/>
    <d v="2019-12-31T00:00:00"/>
    <n v="362"/>
    <x v="0"/>
    <n v="0.25"/>
    <n v="276"/>
  </r>
  <r>
    <s v="GY07XGWTAIW9AM9PSFYG"/>
    <x v="2"/>
    <x v="2"/>
    <n v="6200"/>
    <d v="2019-04-02T00:00:00"/>
    <n v="372"/>
    <n v="3162"/>
    <d v="2019-12-31T00:00:00"/>
    <n v="273"/>
    <x v="0"/>
    <n v="0.25"/>
    <n v="883.5"/>
  </r>
  <r>
    <s v="G8MRYDY14YNRG4382LAG"/>
    <x v="3"/>
    <x v="3"/>
    <n v="2070"/>
    <d v="2019-10-20T00:00:00"/>
    <n v="207"/>
    <n v="517.5"/>
    <d v="2019-12-31T00:00:00"/>
    <n v="72"/>
    <x v="4"/>
    <n v="0.15"/>
    <n v="108.675"/>
  </r>
  <r>
    <s v="AHC1RG36FM3HRZQDGY3Y"/>
    <x v="2"/>
    <x v="7"/>
    <n v="2178"/>
    <d v="2019-03-10T00:00:00"/>
    <n v="239.58"/>
    <n v="1502.8200000000002"/>
    <d v="2019-12-31T00:00:00"/>
    <n v="296"/>
    <x v="0"/>
    <n v="0.25"/>
    <n v="435.6"/>
  </r>
  <r>
    <s v="6K9ITI5HQTN0K5Q9Q6WU"/>
    <x v="5"/>
    <x v="16"/>
    <n v="2280"/>
    <d v="2019-11-16T00:00:00"/>
    <n v="91.199999999999989"/>
    <n v="364.79999999999995"/>
    <d v="2019-12-31T00:00:00"/>
    <n v="45"/>
    <x v="3"/>
    <n v="0.04"/>
    <n v="18.239999999999998"/>
  </r>
  <r>
    <s v="OCK9P4DUMN7HW4X3IYYX"/>
    <x v="6"/>
    <x v="18"/>
    <n v="1100"/>
    <d v="2019-10-09T00:00:00"/>
    <n v="55"/>
    <n v="209"/>
    <d v="2019-12-31T00:00:00"/>
    <n v="83"/>
    <x v="4"/>
    <n v="0.15"/>
    <n v="39.6"/>
  </r>
  <r>
    <s v="OSFG7TZ4QR63XH7O83DS"/>
    <x v="2"/>
    <x v="17"/>
    <n v="1760"/>
    <d v="2019-03-29T00:00:00"/>
    <n v="352"/>
    <n v="1460.8000000000002"/>
    <d v="2019-12-31T00:00:00"/>
    <n v="277"/>
    <x v="0"/>
    <n v="0.25"/>
    <n v="453.20000000000005"/>
  </r>
  <r>
    <s v="46FIN1T678XX60K4TIBE"/>
    <x v="5"/>
    <x v="12"/>
    <n v="3520"/>
    <d v="2019-10-02T00:00:00"/>
    <n v="352"/>
    <n v="704"/>
    <d v="2019-12-31T00:00:00"/>
    <n v="90"/>
    <x v="4"/>
    <n v="0.15"/>
    <n v="158.4"/>
  </r>
  <r>
    <s v="VV0EZMPEAUL50KL0XJR5"/>
    <x v="2"/>
    <x v="3"/>
    <n v="3800"/>
    <d v="2019-02-15T00:00:00"/>
    <n v="950"/>
    <n v="1330"/>
    <d v="2019-12-31T00:00:00"/>
    <n v="319"/>
    <x v="0"/>
    <n v="0.25"/>
    <n v="570"/>
  </r>
  <r>
    <s v="IJ95QHNKFL1EY8BE4NE4"/>
    <x v="7"/>
    <x v="16"/>
    <n v="5060"/>
    <d v="2019-07-09T00:00:00"/>
    <n v="404.79999999999995"/>
    <n v="1922.8"/>
    <d v="2019-12-31T00:00:00"/>
    <n v="175"/>
    <x v="0"/>
    <n v="0.25"/>
    <n v="581.9"/>
  </r>
  <r>
    <s v="XDBR5FY4VYJ8SCCR8851"/>
    <x v="1"/>
    <x v="20"/>
    <n v="450"/>
    <d v="2019-04-08T00:00:00"/>
    <n v="76.5"/>
    <n v="171"/>
    <d v="2019-12-31T00:00:00"/>
    <n v="267"/>
    <x v="0"/>
    <n v="0.25"/>
    <n v="61.875"/>
  </r>
  <r>
    <s v="U9JR2C9LTVC05L5XDK2O"/>
    <x v="2"/>
    <x v="18"/>
    <n v="1080"/>
    <d v="2019-06-28T00:00:00"/>
    <n v="226.8"/>
    <n v="637.20000000000005"/>
    <d v="2019-12-31T00:00:00"/>
    <n v="186"/>
    <x v="0"/>
    <n v="0.25"/>
    <n v="216"/>
  </r>
  <r>
    <s v="KMI56VZNVF93Y24S032P"/>
    <x v="7"/>
    <x v="11"/>
    <n v="2530"/>
    <d v="2019-11-13T00:00:00"/>
    <n v="430.09999999999997"/>
    <n v="1239.7"/>
    <d v="2019-12-31T00:00:00"/>
    <n v="48"/>
    <x v="3"/>
    <n v="0.04"/>
    <n v="66.792000000000002"/>
  </r>
  <r>
    <s v="1267MR6TUN2CDAM1LWHA"/>
    <x v="2"/>
    <x v="13"/>
    <n v="1280"/>
    <d v="2019-03-22T00:00:00"/>
    <n v="128"/>
    <n v="396.8"/>
    <d v="2019-12-31T00:00:00"/>
    <n v="284"/>
    <x v="0"/>
    <n v="0.25"/>
    <n v="131.19999999999999"/>
  </r>
  <r>
    <s v="YG3X6J05DHZZXJJBXJ4S"/>
    <x v="6"/>
    <x v="22"/>
    <n v="1980"/>
    <d v="2019-12-03T00:00:00"/>
    <n v="118.80000000000001"/>
    <n v="594"/>
    <d v="2019-12-31T00:00:00"/>
    <n v="28"/>
    <x v="1"/>
    <n v="8.0000000000000002E-3"/>
    <n v="5.7023999999999999"/>
  </r>
  <r>
    <s v="0R7QLSIQE7LEK2M3AG75"/>
    <x v="2"/>
    <x v="5"/>
    <n v="6000"/>
    <d v="2019-10-04T00:00:00"/>
    <n v="1140"/>
    <n v="3240"/>
    <d v="2019-12-31T00:00:00"/>
    <n v="88"/>
    <x v="4"/>
    <n v="0.15"/>
    <n v="657"/>
  </r>
  <r>
    <s v="H62CFQ2QODCH3YPV7LQI"/>
    <x v="2"/>
    <x v="11"/>
    <n v="240"/>
    <d v="2019-09-30T00:00:00"/>
    <n v="14.399999999999999"/>
    <n v="228"/>
    <d v="2019-12-31T00:00:00"/>
    <n v="92"/>
    <x v="2"/>
    <n v="0.2"/>
    <n v="48.480000000000004"/>
  </r>
  <r>
    <s v="YAELDGX7N2WM7IK4D61F"/>
    <x v="8"/>
    <x v="17"/>
    <n v="3600"/>
    <d v="2019-05-19T00:00:00"/>
    <n v="360"/>
    <n v="540"/>
    <d v="2019-12-31T00:00:00"/>
    <n v="226"/>
    <x v="0"/>
    <n v="0.25"/>
    <n v="225"/>
  </r>
  <r>
    <s v="QT8XH4W82VGN7JWOR1A5"/>
    <x v="3"/>
    <x v="0"/>
    <n v="3800"/>
    <d v="2019-01-31T00:00:00"/>
    <n v="266"/>
    <n v="836"/>
    <d v="2019-12-31T00:00:00"/>
    <n v="334"/>
    <x v="0"/>
    <n v="0.25"/>
    <n v="275.5"/>
  </r>
  <r>
    <s v="1AGUVF4RTFP2F8G5NWC0"/>
    <x v="1"/>
    <x v="21"/>
    <n v="1920"/>
    <d v="2019-10-20T00:00:00"/>
    <n v="192"/>
    <n v="787.2"/>
    <d v="2019-12-31T00:00:00"/>
    <n v="72"/>
    <x v="4"/>
    <n v="0.15"/>
    <n v="146.88"/>
  </r>
  <r>
    <s v="K7FZZZOGM4RAHOJR2LPS"/>
    <x v="5"/>
    <x v="10"/>
    <n v="176"/>
    <d v="2019-02-10T00:00:00"/>
    <n v="7.0400000000000009"/>
    <n v="36.96"/>
    <d v="2019-12-31T00:00:00"/>
    <n v="324"/>
    <x v="0"/>
    <n v="0.25"/>
    <n v="11"/>
  </r>
  <r>
    <s v="9GRLSAFI35X4JH21VWFG"/>
    <x v="4"/>
    <x v="13"/>
    <n v="5270"/>
    <d v="2019-12-20T00:00:00"/>
    <n v="474.3"/>
    <n v="2213.4"/>
    <d v="2019-12-31T00:00:00"/>
    <n v="11"/>
    <x v="1"/>
    <n v="8.0000000000000002E-3"/>
    <n v="21.501600000000003"/>
  </r>
  <r>
    <s v="6AYRYJWDKBM8IARND7P8"/>
    <x v="8"/>
    <x v="16"/>
    <n v="3420"/>
    <d v="2019-06-13T00:00:00"/>
    <n v="307.8"/>
    <n v="923.40000000000009"/>
    <d v="2019-12-31T00:00:00"/>
    <n v="201"/>
    <x v="0"/>
    <n v="0.25"/>
    <n v="307.8"/>
  </r>
  <r>
    <s v="IYT6X7HQ7OAB525TUTQI"/>
    <x v="3"/>
    <x v="1"/>
    <n v="1950"/>
    <d v="2019-10-15T00:00:00"/>
    <n v="156"/>
    <n v="565.5"/>
    <d v="2019-12-31T00:00:00"/>
    <n v="77"/>
    <x v="4"/>
    <n v="0.15"/>
    <n v="108.22499999999999"/>
  </r>
  <r>
    <s v="IUBW06BDIOP7DNC4L0CF"/>
    <x v="8"/>
    <x v="2"/>
    <n v="2160"/>
    <d v="2019-11-16T00:00:00"/>
    <n v="86.4"/>
    <n v="345.6"/>
    <d v="2019-12-31T00:00:00"/>
    <n v="45"/>
    <x v="3"/>
    <n v="0.04"/>
    <n v="17.28"/>
  </r>
  <r>
    <s v="DMCXC7MUJEYPS04IAX05"/>
    <x v="6"/>
    <x v="22"/>
    <n v="2728"/>
    <d v="2019-08-13T00:00:00"/>
    <n v="245.52000000000004"/>
    <n v="545.6"/>
    <d v="2019-12-31T00:00:00"/>
    <n v="140"/>
    <x v="0"/>
    <n v="0.25"/>
    <n v="197.78000000000003"/>
  </r>
  <r>
    <s v="P0K3SESO8TE3H47YZOYP"/>
    <x v="2"/>
    <x v="14"/>
    <n v="2160"/>
    <d v="2019-04-03T00:00:00"/>
    <n v="172.8"/>
    <n v="1015.1999999999999"/>
    <d v="2019-12-31T00:00:00"/>
    <n v="272"/>
    <x v="0"/>
    <n v="0.25"/>
    <n v="297"/>
  </r>
  <r>
    <s v="YARILN8MB3B9AOLSTKST"/>
    <x v="7"/>
    <x v="17"/>
    <n v="3800"/>
    <d v="2019-10-27T00:00:00"/>
    <n v="570"/>
    <n v="1406"/>
    <d v="2019-12-31T00:00:00"/>
    <n v="65"/>
    <x v="4"/>
    <n v="0.15"/>
    <n v="296.39999999999998"/>
  </r>
  <r>
    <s v="ALKMAVWJB81GTQQSL6RK"/>
    <x v="3"/>
    <x v="6"/>
    <n v="3360"/>
    <d v="2019-06-15T00:00:00"/>
    <n v="134.4"/>
    <n v="571.19999999999993"/>
    <d v="2019-12-31T00:00:00"/>
    <n v="199"/>
    <x v="0"/>
    <n v="0.25"/>
    <n v="176.39999999999998"/>
  </r>
  <r>
    <s v="XP2T7GM5535VDOP7VBSB"/>
    <x v="7"/>
    <x v="9"/>
    <n v="990"/>
    <d v="2019-11-06T00:00:00"/>
    <n v="59.400000000000006"/>
    <n v="346.5"/>
    <d v="2019-12-31T00:00:00"/>
    <n v="55"/>
    <x v="3"/>
    <n v="0.04"/>
    <n v="16.236000000000001"/>
  </r>
  <r>
    <s v="0UASGYV07E184DVIS3EA"/>
    <x v="9"/>
    <x v="10"/>
    <n v="3000"/>
    <d v="2019-06-26T00:00:00"/>
    <n v="270"/>
    <n v="750"/>
    <d v="2019-12-31T00:00:00"/>
    <n v="188"/>
    <x v="0"/>
    <n v="0.25"/>
    <n v="255"/>
  </r>
  <r>
    <s v="54VKG11LPUY9YXUR0QIQ"/>
    <x v="9"/>
    <x v="22"/>
    <n v="3100"/>
    <d v="2019-08-25T00:00:00"/>
    <n v="124"/>
    <n v="930"/>
    <d v="2019-12-31T00:00:00"/>
    <n v="128"/>
    <x v="0"/>
    <n v="0.25"/>
    <n v="263.5"/>
  </r>
  <r>
    <s v="XP4N8BTO38D1OUPE70WU"/>
    <x v="8"/>
    <x v="16"/>
    <n v="560"/>
    <d v="2019-11-28T00:00:00"/>
    <n v="56"/>
    <n v="117.6"/>
    <d v="2019-12-31T00:00:00"/>
    <n v="33"/>
    <x v="3"/>
    <n v="0.04"/>
    <n v="6.944"/>
  </r>
  <r>
    <s v="IJ3Z5G0QSCWJ97FRX8Q7"/>
    <x v="8"/>
    <x v="18"/>
    <n v="2850"/>
    <d v="2019-10-28T00:00:00"/>
    <n v="228"/>
    <n v="798"/>
    <d v="2019-12-31T00:00:00"/>
    <n v="64"/>
    <x v="4"/>
    <n v="0.15"/>
    <n v="153.9"/>
  </r>
  <r>
    <s v="MMK7A24DSQLWQF60O2UT"/>
    <x v="5"/>
    <x v="10"/>
    <n v="1408"/>
    <d v="2019-01-24T00:00:00"/>
    <n v="14.080000000000002"/>
    <n v="366.08000000000004"/>
    <d v="2019-12-31T00:00:00"/>
    <n v="341"/>
    <x v="0"/>
    <n v="0.25"/>
    <n v="95.04"/>
  </r>
  <r>
    <s v="AVGIFNAMAS5MHVXIRVEV"/>
    <x v="7"/>
    <x v="18"/>
    <n v="1540"/>
    <d v="2019-10-01T00:00:00"/>
    <n v="292.60000000000002"/>
    <n v="431.2"/>
    <d v="2019-12-31T00:00:00"/>
    <n v="91"/>
    <x v="2"/>
    <n v="0.2"/>
    <n v="144.76"/>
  </r>
  <r>
    <s v="ZMAMIS9Q85VEYBQ3PUEU"/>
    <x v="6"/>
    <x v="12"/>
    <n v="2090"/>
    <d v="2019-02-13T00:00:00"/>
    <n v="188.1"/>
    <n v="585.20000000000005"/>
    <d v="2019-12-31T00:00:00"/>
    <n v="321"/>
    <x v="0"/>
    <n v="0.25"/>
    <n v="193.32500000000002"/>
  </r>
  <r>
    <s v="HYG99J9IW7GXLB96VXV1"/>
    <x v="8"/>
    <x v="0"/>
    <n v="1680"/>
    <d v="2019-10-30T00:00:00"/>
    <n v="67.2"/>
    <n v="453.6"/>
    <d v="2019-12-31T00:00:00"/>
    <n v="62"/>
    <x v="4"/>
    <n v="0.15"/>
    <n v="78.12"/>
  </r>
  <r>
    <s v="1M98IK6E20Z1LHOUC88Z"/>
    <x v="0"/>
    <x v="14"/>
    <n v="1782.0000000000002"/>
    <d v="2019-11-07T00:00:00"/>
    <n v="160.38"/>
    <n v="285.12000000000006"/>
    <d v="2019-12-31T00:00:00"/>
    <n v="54"/>
    <x v="3"/>
    <n v="0.04"/>
    <n v="17.820000000000004"/>
  </r>
  <r>
    <s v="CXFGC0HXTXJSVGB70QZ2"/>
    <x v="7"/>
    <x v="16"/>
    <n v="990"/>
    <d v="2019-04-08T00:00:00"/>
    <n v="138.6"/>
    <n v="356.4"/>
    <d v="2019-12-31T00:00:00"/>
    <n v="267"/>
    <x v="0"/>
    <n v="0.25"/>
    <n v="123.75"/>
  </r>
  <r>
    <s v="U7HVZTKBION1NPPUS6JO"/>
    <x v="1"/>
    <x v="22"/>
    <n v="1350"/>
    <d v="2019-05-11T00:00:00"/>
    <n v="27"/>
    <n v="351"/>
    <d v="2019-12-31T00:00:00"/>
    <n v="234"/>
    <x v="0"/>
    <n v="0.25"/>
    <n v="94.5"/>
  </r>
  <r>
    <s v="92G9Q1CNBI8X3HQXKD6W"/>
    <x v="8"/>
    <x v="6"/>
    <n v="2860"/>
    <d v="2019-01-02T00:00:00"/>
    <n v="57.199999999999996"/>
    <n v="800.8"/>
    <d v="2019-12-31T00:00:00"/>
    <n v="363"/>
    <x v="0"/>
    <n v="0.25"/>
    <n v="214.5"/>
  </r>
  <r>
    <s v="A8WQ7QMC8KFENL40M8S8"/>
    <x v="2"/>
    <x v="4"/>
    <n v="1116"/>
    <d v="2019-07-06T00:00:00"/>
    <n v="44.64"/>
    <n v="513.36"/>
    <d v="2019-12-31T00:00:00"/>
    <n v="178"/>
    <x v="0"/>
    <n v="0.25"/>
    <n v="139.5"/>
  </r>
  <r>
    <s v="66E4J8YW7SDRUYTKIJBQ"/>
    <x v="8"/>
    <x v="14"/>
    <n v="1650"/>
    <d v="2019-01-03T00:00:00"/>
    <n v="16.5"/>
    <n v="478.5"/>
    <d v="2019-12-31T00:00:00"/>
    <n v="362"/>
    <x v="0"/>
    <n v="0.25"/>
    <n v="123.75"/>
  </r>
  <r>
    <s v="3XTIGWLXY4EOY32HLNIN"/>
    <x v="1"/>
    <x v="19"/>
    <n v="880"/>
    <d v="2019-06-11T00:00:00"/>
    <n v="176"/>
    <n v="440"/>
    <d v="2019-12-31T00:00:00"/>
    <n v="203"/>
    <x v="0"/>
    <n v="0.25"/>
    <n v="154"/>
  </r>
  <r>
    <s v="1R2MTMAG3PGHD38KL3BC"/>
    <x v="9"/>
    <x v="17"/>
    <n v="220"/>
    <d v="2019-11-07T00:00:00"/>
    <n v="17.600000000000001"/>
    <n v="39.6"/>
    <d v="2019-12-31T00:00:00"/>
    <n v="54"/>
    <x v="3"/>
    <n v="0.04"/>
    <n v="2.2880000000000003"/>
  </r>
  <r>
    <s v="8OY3WUR2WWS2U16QWN9A"/>
    <x v="3"/>
    <x v="19"/>
    <n v="270"/>
    <d v="2019-10-06T00:00:00"/>
    <n v="16.200000000000003"/>
    <n v="81"/>
    <d v="2019-12-31T00:00:00"/>
    <n v="86"/>
    <x v="4"/>
    <n v="0.15"/>
    <n v="14.58"/>
  </r>
  <r>
    <s v="VEX6KZTX0J6AHT23JWRJ"/>
    <x v="8"/>
    <x v="19"/>
    <n v="2850"/>
    <d v="2019-08-14T00:00:00"/>
    <n v="114"/>
    <n v="627"/>
    <d v="2019-12-31T00:00:00"/>
    <n v="139"/>
    <x v="0"/>
    <n v="0.25"/>
    <n v="185.25"/>
  </r>
  <r>
    <s v="6SOFJ22TPG21ID90WBUX"/>
    <x v="4"/>
    <x v="17"/>
    <n v="7440"/>
    <d v="2019-11-26T00:00:00"/>
    <n v="520.79999999999995"/>
    <n v="2976"/>
    <d v="2019-12-31T00:00:00"/>
    <n v="35"/>
    <x v="3"/>
    <n v="0.04"/>
    <n v="139.87200000000001"/>
  </r>
  <r>
    <s v="WCMRC83NDQHR2OM9R1XR"/>
    <x v="9"/>
    <x v="18"/>
    <n v="5280"/>
    <d v="2019-10-22T00:00:00"/>
    <n v="105.60000000000001"/>
    <n v="1214.4000000000001"/>
    <d v="2019-12-31T00:00:00"/>
    <n v="70"/>
    <x v="4"/>
    <n v="0.15"/>
    <n v="198"/>
  </r>
  <r>
    <s v="A348YFS3MKWM89F1N6TY"/>
    <x v="9"/>
    <x v="16"/>
    <n v="5040"/>
    <d v="2019-09-25T00:00:00"/>
    <n v="352.8"/>
    <n v="1260"/>
    <d v="2019-12-31T00:00:00"/>
    <n v="97"/>
    <x v="2"/>
    <n v="0.2"/>
    <n v="322.56"/>
  </r>
  <r>
    <s v="CPKAGPNR4AX52M9HIETB"/>
    <x v="1"/>
    <x v="7"/>
    <n v="5580"/>
    <d v="2019-03-02T00:00:00"/>
    <n v="948.6"/>
    <n v="2455.2000000000003"/>
    <d v="2019-12-31T00:00:00"/>
    <n v="304"/>
    <x v="0"/>
    <n v="0.25"/>
    <n v="850.95"/>
  </r>
  <r>
    <s v="Q5K5TE673V4TWYDKYHQ4"/>
    <x v="6"/>
    <x v="7"/>
    <n v="770"/>
    <d v="2019-04-18T00:00:00"/>
    <n v="7.7"/>
    <n v="231"/>
    <d v="2019-12-31T00:00:00"/>
    <n v="257"/>
    <x v="0"/>
    <n v="0.25"/>
    <n v="59.674999999999997"/>
  </r>
  <r>
    <s v="IAZG6N5K5R0MMMJZ5NAH"/>
    <x v="1"/>
    <x v="8"/>
    <n v="880"/>
    <d v="2019-04-06T00:00:00"/>
    <n v="114.39999999999999"/>
    <n v="396"/>
    <d v="2019-12-31T00:00:00"/>
    <n v="269"/>
    <x v="0"/>
    <n v="0.25"/>
    <n v="127.6"/>
  </r>
  <r>
    <s v="0FSC5NWWKW2688ULOMQ0"/>
    <x v="8"/>
    <x v="1"/>
    <n v="2170"/>
    <d v="2019-03-02T00:00:00"/>
    <n v="21.7"/>
    <n v="564.20000000000005"/>
    <d v="2019-12-31T00:00:00"/>
    <n v="304"/>
    <x v="0"/>
    <n v="0.25"/>
    <n v="146.47500000000002"/>
  </r>
  <r>
    <s v="Y3469CTKSUFNSHV731Z9"/>
    <x v="6"/>
    <x v="17"/>
    <n v="1050"/>
    <d v="2019-09-10T00:00:00"/>
    <n v="31.5"/>
    <n v="283.5"/>
    <d v="2019-12-31T00:00:00"/>
    <n v="112"/>
    <x v="2"/>
    <n v="0.2"/>
    <n v="63"/>
  </r>
  <r>
    <s v="KVXGEEPEG1KGW2BO6VB2"/>
    <x v="3"/>
    <x v="20"/>
    <n v="270"/>
    <d v="2019-08-06T00:00:00"/>
    <n v="13.5"/>
    <n v="54"/>
    <d v="2019-12-31T00:00:00"/>
    <n v="147"/>
    <x v="0"/>
    <n v="0.25"/>
    <n v="16.875"/>
  </r>
  <r>
    <s v="R1MIFQZDLLQQZD76QVY4"/>
    <x v="4"/>
    <x v="17"/>
    <n v="1900"/>
    <d v="2019-07-22T00:00:00"/>
    <n v="133"/>
    <n v="608"/>
    <d v="2019-12-31T00:00:00"/>
    <n v="162"/>
    <x v="0"/>
    <n v="0.25"/>
    <n v="185.25"/>
  </r>
  <r>
    <s v="BTV6WFJJX5O6BSTBXZNP"/>
    <x v="2"/>
    <x v="4"/>
    <n v="3360"/>
    <d v="2019-11-26T00:00:00"/>
    <n v="336"/>
    <n v="1377.6"/>
    <d v="2019-12-31T00:00:00"/>
    <n v="35"/>
    <x v="3"/>
    <n v="0.04"/>
    <n v="68.543999999999997"/>
  </r>
  <r>
    <s v="VFTPWO3HG0DY5G8QCJBF"/>
    <x v="3"/>
    <x v="10"/>
    <n v="80"/>
    <d v="2019-06-15T00:00:00"/>
    <n v="0.8"/>
    <n v="19.2"/>
    <d v="2019-12-31T00:00:00"/>
    <n v="199"/>
    <x v="0"/>
    <n v="0.25"/>
    <n v="5"/>
  </r>
  <r>
    <s v="NF2JNKEVSWAE5FD2GZQG"/>
    <x v="3"/>
    <x v="18"/>
    <n v="1680"/>
    <d v="2019-01-18T00:00:00"/>
    <n v="168"/>
    <n v="268.8"/>
    <d v="2019-12-31T00:00:00"/>
    <n v="347"/>
    <x v="0"/>
    <n v="0.25"/>
    <n v="109.2"/>
  </r>
  <r>
    <s v="H4A85CLKLFBA670Q683P"/>
    <x v="1"/>
    <x v="14"/>
    <n v="3528"/>
    <d v="2019-04-06T00:00:00"/>
    <n v="70.56"/>
    <n v="1375.92"/>
    <d v="2019-12-31T00:00:00"/>
    <n v="269"/>
    <x v="0"/>
    <n v="0.25"/>
    <n v="361.62"/>
  </r>
  <r>
    <s v="N42JZ0UOVJKZT6BRBH8T"/>
    <x v="6"/>
    <x v="22"/>
    <n v="440"/>
    <d v="2019-05-17T00:00:00"/>
    <n v="35.200000000000003"/>
    <n v="83.6"/>
    <d v="2019-12-31T00:00:00"/>
    <n v="228"/>
    <x v="0"/>
    <n v="0.25"/>
    <n v="29.7"/>
  </r>
  <r>
    <s v="7GY4Z7DBAQNQFT07O6BQ"/>
    <x v="0"/>
    <x v="17"/>
    <n v="2420"/>
    <d v="2019-10-14T00:00:00"/>
    <n v="217.8"/>
    <n v="726"/>
    <d v="2019-12-31T00:00:00"/>
    <n v="78"/>
    <x v="4"/>
    <n v="0.15"/>
    <n v="141.57"/>
  </r>
  <r>
    <s v="QWQBC1PZUQUWAGO4F0SH"/>
    <x v="1"/>
    <x v="19"/>
    <n v="3450"/>
    <d v="2019-12-06T00:00:00"/>
    <n v="690"/>
    <n v="1690.5"/>
    <d v="2019-12-31T00:00:00"/>
    <n v="25"/>
    <x v="1"/>
    <n v="8.0000000000000002E-3"/>
    <n v="19.044"/>
  </r>
  <r>
    <s v="KSX8DCBKMBW2FGJ7SM6O"/>
    <x v="1"/>
    <x v="21"/>
    <n v="1440"/>
    <d v="2019-06-06T00:00:00"/>
    <n v="57.599999999999994"/>
    <n v="532.79999999999995"/>
    <d v="2019-12-31T00:00:00"/>
    <n v="208"/>
    <x v="0"/>
    <n v="0.25"/>
    <n v="147.6"/>
  </r>
  <r>
    <s v="GZST4DB395I8I53T2ZOD"/>
    <x v="5"/>
    <x v="22"/>
    <n v="2100"/>
    <d v="2019-06-16T00:00:00"/>
    <n v="189"/>
    <n v="399"/>
    <d v="2019-12-31T00:00:00"/>
    <n v="198"/>
    <x v="0"/>
    <n v="0.25"/>
    <n v="147"/>
  </r>
  <r>
    <s v="8FYTUZ4WMDMT04S5E8ZZ"/>
    <x v="6"/>
    <x v="9"/>
    <n v="1920"/>
    <d v="2019-08-11T00:00:00"/>
    <n v="19.2"/>
    <n v="384"/>
    <d v="2019-12-31T00:00:00"/>
    <n v="142"/>
    <x v="0"/>
    <n v="0.25"/>
    <n v="100.8"/>
  </r>
  <r>
    <s v="C5EUXBGEQNHAX8KU0AD6"/>
    <x v="9"/>
    <x v="15"/>
    <n v="5600"/>
    <d v="2019-02-15T00:00:00"/>
    <n v="168"/>
    <n v="1008"/>
    <d v="2019-12-31T00:00:00"/>
    <n v="319"/>
    <x v="0"/>
    <n v="0.25"/>
    <n v="294"/>
  </r>
  <r>
    <s v="NSWFH1AONQPEXV9JZXOO"/>
    <x v="2"/>
    <x v="11"/>
    <n v="480"/>
    <d v="2019-02-11T00:00:00"/>
    <n v="120"/>
    <n v="259.20000000000005"/>
    <d v="2019-12-31T00:00:00"/>
    <n v="323"/>
    <x v="0"/>
    <n v="0.25"/>
    <n v="94.800000000000011"/>
  </r>
  <r>
    <s v="WQ4I3W8AEYLS9PDHEF95"/>
    <x v="2"/>
    <x v="17"/>
    <n v="840"/>
    <d v="2019-10-12T00:00:00"/>
    <n v="58.8"/>
    <n v="243.6"/>
    <d v="2019-12-31T00:00:00"/>
    <n v="80"/>
    <x v="4"/>
    <n v="0.15"/>
    <n v="45.359999999999992"/>
  </r>
  <r>
    <s v="2WSVZCBA0COIQR2SWE52"/>
    <x v="0"/>
    <x v="2"/>
    <n v="770"/>
    <d v="2019-04-22T00:00:00"/>
    <n v="69.3"/>
    <n v="215.6"/>
    <d v="2019-12-31T00:00:00"/>
    <n v="253"/>
    <x v="0"/>
    <n v="0.25"/>
    <n v="71.224999999999994"/>
  </r>
  <r>
    <s v="8R3LO5V2LHEIQTTBM3JW"/>
    <x v="6"/>
    <x v="5"/>
    <n v="2850"/>
    <d v="2019-03-13T00:00:00"/>
    <n v="228"/>
    <n v="855"/>
    <d v="2019-12-31T00:00:00"/>
    <n v="293"/>
    <x v="0"/>
    <n v="0.25"/>
    <n v="270.75"/>
  </r>
  <r>
    <s v="EMW9JYBPH143DT4PAB7G"/>
    <x v="6"/>
    <x v="18"/>
    <n v="990"/>
    <d v="2019-08-09T00:00:00"/>
    <n v="49.5"/>
    <n v="257.39999999999998"/>
    <d v="2019-12-31T00:00:00"/>
    <n v="144"/>
    <x v="0"/>
    <n v="0.25"/>
    <n v="76.724999999999994"/>
  </r>
  <r>
    <s v="FUA0ZX8G9AL6CU56C57K"/>
    <x v="7"/>
    <x v="17"/>
    <n v="1440"/>
    <d v="2019-07-27T00:00:00"/>
    <n v="230.39999999999998"/>
    <n v="518.40000000000009"/>
    <d v="2019-12-31T00:00:00"/>
    <n v="157"/>
    <x v="0"/>
    <n v="0.25"/>
    <n v="187.20000000000002"/>
  </r>
  <r>
    <s v="3GAEDZOMCSCFSYRM9K02"/>
    <x v="1"/>
    <x v="8"/>
    <n v="1950"/>
    <d v="2019-04-27T00:00:00"/>
    <n v="78"/>
    <n v="819"/>
    <d v="2019-12-31T00:00:00"/>
    <n v="248"/>
    <x v="0"/>
    <n v="0.25"/>
    <n v="224.25"/>
  </r>
  <r>
    <s v="7QIX0ZZIX5ZWUCEZLLYK"/>
    <x v="8"/>
    <x v="20"/>
    <n v="1260"/>
    <d v="2019-09-07T00:00:00"/>
    <n v="63"/>
    <n v="239.4"/>
    <d v="2019-12-31T00:00:00"/>
    <n v="115"/>
    <x v="2"/>
    <n v="0.2"/>
    <n v="60.48"/>
  </r>
  <r>
    <s v="XI9QJVEJ2L6H4VPRHC0P"/>
    <x v="3"/>
    <x v="16"/>
    <n v="770"/>
    <d v="2019-05-05T00:00:00"/>
    <n v="77"/>
    <n v="192.5"/>
    <d v="2019-12-31T00:00:00"/>
    <n v="240"/>
    <x v="0"/>
    <n v="0.25"/>
    <n v="67.375"/>
  </r>
  <r>
    <s v="FMCJYMCMNY2IFA897H3K"/>
    <x v="6"/>
    <x v="19"/>
    <n v="900"/>
    <d v="2019-07-29T00:00:00"/>
    <n v="36"/>
    <n v="261"/>
    <d v="2019-12-31T00:00:00"/>
    <n v="155"/>
    <x v="0"/>
    <n v="0.25"/>
    <n v="74.25"/>
  </r>
  <r>
    <s v="UKTFQGO849XVQHVW6L81"/>
    <x v="4"/>
    <x v="7"/>
    <n v="5704"/>
    <d v="2019-08-18T00:00:00"/>
    <n v="57.04"/>
    <n v="1996.3999999999999"/>
    <d v="2019-12-31T00:00:00"/>
    <n v="135"/>
    <x v="0"/>
    <n v="0.25"/>
    <n v="513.36"/>
  </r>
  <r>
    <s v="FN3YOKHHAVW44K1J475O"/>
    <x v="2"/>
    <x v="18"/>
    <n v="720"/>
    <d v="2019-02-24T00:00:00"/>
    <n v="144"/>
    <n v="237.60000000000002"/>
    <d v="2019-12-31T00:00:00"/>
    <n v="310"/>
    <x v="0"/>
    <n v="0.25"/>
    <n v="95.4"/>
  </r>
  <r>
    <s v="JO5NPSCC0VUJ2FXPG1W6"/>
    <x v="6"/>
    <x v="8"/>
    <n v="2160"/>
    <d v="2019-10-04T00:00:00"/>
    <n v="216"/>
    <n v="518.40000000000009"/>
    <d v="2019-12-31T00:00:00"/>
    <n v="88"/>
    <x v="4"/>
    <n v="0.15"/>
    <n v="110.16000000000001"/>
  </r>
  <r>
    <s v="TE0QLXUD1E3DIVYYBZR5"/>
    <x v="4"/>
    <x v="12"/>
    <n v="4840"/>
    <d v="2019-12-03T00:00:00"/>
    <n v="919.59999999999991"/>
    <n v="2081.1999999999998"/>
    <d v="2019-12-31T00:00:00"/>
    <n v="28"/>
    <x v="1"/>
    <n v="8.0000000000000002E-3"/>
    <n v="24.006399999999999"/>
  </r>
  <r>
    <s v="902L243TO59HNPA4X3VI"/>
    <x v="7"/>
    <x v="14"/>
    <n v="2688"/>
    <d v="2019-04-27T00:00:00"/>
    <n v="456.96000000000004"/>
    <n v="913.92000000000007"/>
    <d v="2019-12-31T00:00:00"/>
    <n v="248"/>
    <x v="0"/>
    <n v="0.25"/>
    <n v="342.72"/>
  </r>
  <r>
    <s v="YHR5JJZR5151LJEY4JSQ"/>
    <x v="2"/>
    <x v="2"/>
    <n v="1760"/>
    <d v="2019-06-05T00:00:00"/>
    <n v="52.800000000000004"/>
    <n v="1337.6"/>
    <d v="2019-12-31T00:00:00"/>
    <n v="209"/>
    <x v="0"/>
    <n v="0.25"/>
    <n v="347.59999999999997"/>
  </r>
  <r>
    <s v="D8TVV5OUEWWN5AIAFIK4"/>
    <x v="9"/>
    <x v="3"/>
    <n v="1408"/>
    <d v="2019-06-16T00:00:00"/>
    <n v="14.080000000000002"/>
    <n v="337.92"/>
    <d v="2019-12-31T00:00:00"/>
    <n v="198"/>
    <x v="0"/>
    <n v="0.25"/>
    <n v="88"/>
  </r>
  <r>
    <s v="I34F16W5SJ2RFL8XAOEB"/>
    <x v="1"/>
    <x v="7"/>
    <n v="960"/>
    <d v="2019-09-22T00:00:00"/>
    <n v="163.19999999999999"/>
    <n v="393.6"/>
    <d v="2019-12-31T00:00:00"/>
    <n v="100"/>
    <x v="2"/>
    <n v="0.2"/>
    <n v="111.36"/>
  </r>
  <r>
    <s v="R58EG9VNP17LHU4PFTZS"/>
    <x v="2"/>
    <x v="7"/>
    <n v="1760"/>
    <d v="2019-07-10T00:00:00"/>
    <n v="193.6"/>
    <n v="827.2"/>
    <d v="2019-12-31T00:00:00"/>
    <n v="174"/>
    <x v="0"/>
    <n v="0.25"/>
    <n v="255.20000000000002"/>
  </r>
  <r>
    <s v="LCTVPPAD5T6T5RYV1LX0"/>
    <x v="5"/>
    <x v="4"/>
    <n v="972"/>
    <d v="2019-11-16T00:00:00"/>
    <n v="58.320000000000007"/>
    <n v="291.60000000000002"/>
    <d v="2019-12-31T00:00:00"/>
    <n v="45"/>
    <x v="3"/>
    <n v="0.04"/>
    <n v="13.9968"/>
  </r>
  <r>
    <s v="2IU5XQ48UVEJ85TEJQJL"/>
    <x v="4"/>
    <x v="1"/>
    <n v="2880"/>
    <d v="2019-01-15T00:00:00"/>
    <n v="374.4"/>
    <n v="1440"/>
    <d v="2019-12-31T00:00:00"/>
    <n v="350"/>
    <x v="0"/>
    <n v="0.25"/>
    <n v="453.6"/>
  </r>
  <r>
    <s v="J71SC36UE82R6IUZPSZ5"/>
    <x v="5"/>
    <x v="9"/>
    <n v="550"/>
    <d v="2019-10-21T00:00:00"/>
    <n v="55"/>
    <n v="88"/>
    <d v="2019-12-31T00:00:00"/>
    <n v="71"/>
    <x v="4"/>
    <n v="0.15"/>
    <n v="21.45"/>
  </r>
  <r>
    <s v="BYSAWM5GHUDF7JATDKNX"/>
    <x v="1"/>
    <x v="3"/>
    <n v="1980"/>
    <d v="2019-07-30T00:00:00"/>
    <n v="178.2"/>
    <n v="792"/>
    <d v="2019-12-31T00:00:00"/>
    <n v="154"/>
    <x v="0"/>
    <n v="0.25"/>
    <n v="242.55"/>
  </r>
  <r>
    <s v="FNBR2MYFTYKF5798IGH1"/>
    <x v="5"/>
    <x v="19"/>
    <n v="864"/>
    <d v="2019-01-12T00:00:00"/>
    <n v="69.12"/>
    <n v="216"/>
    <d v="2019-12-31T00:00:00"/>
    <n v="353"/>
    <x v="0"/>
    <n v="0.25"/>
    <n v="71.28"/>
  </r>
  <r>
    <s v="WDPBYZJ6C7B8QWAGIUZ6"/>
    <x v="8"/>
    <x v="13"/>
    <n v="4620"/>
    <d v="2019-07-11T00:00:00"/>
    <n v="46.2"/>
    <n v="1386"/>
    <d v="2019-12-31T00:00:00"/>
    <n v="173"/>
    <x v="0"/>
    <n v="0.25"/>
    <n v="358.05"/>
  </r>
  <r>
    <s v="OWT01B0KU45W0I9MG3NF"/>
    <x v="6"/>
    <x v="6"/>
    <n v="600"/>
    <d v="2019-04-18T00:00:00"/>
    <n v="42"/>
    <n v="156"/>
    <d v="2019-12-31T00:00:00"/>
    <n v="257"/>
    <x v="0"/>
    <n v="0.25"/>
    <n v="49.5"/>
  </r>
  <r>
    <s v="HQ87FBYR0LHUC8HVBXNI"/>
    <x v="8"/>
    <x v="19"/>
    <n v="220"/>
    <d v="2019-06-03T00:00:00"/>
    <n v="6.6000000000000005"/>
    <n v="50.599999999999994"/>
    <d v="2019-12-31T00:00:00"/>
    <n v="211"/>
    <x v="0"/>
    <n v="0.25"/>
    <n v="14.299999999999999"/>
  </r>
  <r>
    <s v="H35BPD1T1RCRS65KTM02"/>
    <x v="2"/>
    <x v="0"/>
    <n v="1080"/>
    <d v="2019-10-21T00:00:00"/>
    <n v="216"/>
    <n v="756"/>
    <d v="2019-12-31T00:00:00"/>
    <n v="71"/>
    <x v="4"/>
    <n v="0.15"/>
    <n v="145.79999999999998"/>
  </r>
  <r>
    <s v="UIO1OARQ55ZWNZN2VPYX"/>
    <x v="7"/>
    <x v="11"/>
    <n v="3420"/>
    <d v="2019-12-07T00:00:00"/>
    <n v="444.6"/>
    <n v="1094.4000000000001"/>
    <d v="2019-12-31T00:00:00"/>
    <n v="24"/>
    <x v="1"/>
    <n v="8.0000000000000002E-3"/>
    <n v="12.311999999999999"/>
  </r>
  <r>
    <s v="YU53K1CBHBMGSNKH9129"/>
    <x v="7"/>
    <x v="16"/>
    <n v="3360"/>
    <d v="2019-12-24T00:00:00"/>
    <n v="436.8"/>
    <n v="1041.5999999999999"/>
    <d v="2019-12-31T00:00:00"/>
    <n v="7"/>
    <x v="1"/>
    <n v="8.0000000000000002E-3"/>
    <n v="11.827199999999999"/>
  </r>
  <r>
    <s v="WLCU57IHXW24UVOJX48F"/>
    <x v="4"/>
    <x v="3"/>
    <n v="1100"/>
    <d v="2019-10-07T00:00:00"/>
    <n v="110"/>
    <n v="473"/>
    <d v="2019-12-31T00:00:00"/>
    <n v="85"/>
    <x v="4"/>
    <n v="0.15"/>
    <n v="87.45"/>
  </r>
  <r>
    <s v="NUDFUC2LLNVOU28S9EUU"/>
    <x v="1"/>
    <x v="9"/>
    <n v="4340"/>
    <d v="2019-03-11T00:00:00"/>
    <n v="651"/>
    <n v="1258.5999999999999"/>
    <d v="2019-12-31T00:00:00"/>
    <n v="295"/>
    <x v="0"/>
    <n v="0.25"/>
    <n v="477.4"/>
  </r>
  <r>
    <s v="JEKCXRVYBXTTN8QZEAUF"/>
    <x v="5"/>
    <x v="6"/>
    <n v="1890"/>
    <d v="2019-06-19T00:00:00"/>
    <n v="170.10000000000002"/>
    <n v="396.9"/>
    <d v="2019-12-31T00:00:00"/>
    <n v="195"/>
    <x v="0"/>
    <n v="0.25"/>
    <n v="141.75"/>
  </r>
  <r>
    <s v="C96F0TGQOPELL3GS3WL7"/>
    <x v="0"/>
    <x v="20"/>
    <n v="1890"/>
    <d v="2019-05-22T00:00:00"/>
    <n v="132.30000000000001"/>
    <n v="434.7"/>
    <d v="2019-12-31T00:00:00"/>
    <n v="223"/>
    <x v="0"/>
    <n v="0.25"/>
    <n v="141.75"/>
  </r>
  <r>
    <s v="9P1V7TITU3ZEW75DWXXF"/>
    <x v="2"/>
    <x v="11"/>
    <n v="5280"/>
    <d v="2019-12-27T00:00:00"/>
    <n v="264"/>
    <n v="1953.6000000000001"/>
    <d v="2019-12-31T00:00:00"/>
    <n v="4"/>
    <x v="1"/>
    <n v="8.0000000000000002E-3"/>
    <n v="17.740800000000004"/>
  </r>
  <r>
    <s v="N8F724A6BE98A2J4KSZX"/>
    <x v="5"/>
    <x v="4"/>
    <n v="4760"/>
    <d v="2019-10-08T00:00:00"/>
    <n v="238"/>
    <n v="952"/>
    <d v="2019-12-31T00:00:00"/>
    <n v="84"/>
    <x v="4"/>
    <n v="0.15"/>
    <n v="178.5"/>
  </r>
  <r>
    <s v="ULE6OWBE6YNREMHMN4P7"/>
    <x v="5"/>
    <x v="5"/>
    <n v="2640"/>
    <d v="2019-06-21T00:00:00"/>
    <n v="184.8"/>
    <n v="554.4"/>
    <d v="2019-12-31T00:00:00"/>
    <n v="193"/>
    <x v="0"/>
    <n v="0.25"/>
    <n v="184.8"/>
  </r>
  <r>
    <s v="JPQ6M4L8C4YHBSN01D8Y"/>
    <x v="4"/>
    <x v="20"/>
    <n v="2750"/>
    <d v="2019-07-15T00:00:00"/>
    <n v="385"/>
    <n v="1347.5"/>
    <d v="2019-12-31T00:00:00"/>
    <n v="169"/>
    <x v="0"/>
    <n v="0.25"/>
    <n v="433.125"/>
  </r>
  <r>
    <s v="4GMGWF2IXOAQ9BWO01RP"/>
    <x v="3"/>
    <x v="19"/>
    <n v="4620"/>
    <d v="2019-01-24T00:00:00"/>
    <n v="415.79999999999995"/>
    <n v="970.19999999999993"/>
    <d v="2019-12-31T00:00:00"/>
    <n v="341"/>
    <x v="0"/>
    <n v="0.25"/>
    <n v="346.5"/>
  </r>
  <r>
    <s v="UTO92TTMMRG8UE93QQOJ"/>
    <x v="3"/>
    <x v="5"/>
    <n v="1350"/>
    <d v="2019-09-02T00:00:00"/>
    <n v="40.5"/>
    <n v="270"/>
    <d v="2019-12-31T00:00:00"/>
    <n v="120"/>
    <x v="2"/>
    <n v="0.2"/>
    <n v="62.1"/>
  </r>
  <r>
    <s v="EGNR2HRC0BG9M9MX6TM8"/>
    <x v="4"/>
    <x v="21"/>
    <n v="3762"/>
    <d v="2019-07-24T00:00:00"/>
    <n v="188.1"/>
    <n v="1617.6599999999999"/>
    <d v="2019-12-31T00:00:00"/>
    <n v="160"/>
    <x v="0"/>
    <n v="0.25"/>
    <n v="451.43999999999994"/>
  </r>
  <r>
    <s v="BWTHFWNKAB25FGC1I0C2"/>
    <x v="8"/>
    <x v="10"/>
    <n v="1440"/>
    <d v="2019-10-09T00:00:00"/>
    <n v="28.799999999999997"/>
    <n v="360"/>
    <d v="2019-12-31T00:00:00"/>
    <n v="83"/>
    <x v="4"/>
    <n v="0.15"/>
    <n v="58.32"/>
  </r>
  <r>
    <s v="LF0Z84M6JW2BU2KTAML4"/>
    <x v="3"/>
    <x v="0"/>
    <n v="3150"/>
    <d v="2019-08-21T00:00:00"/>
    <n v="315"/>
    <n v="504"/>
    <d v="2019-12-31T00:00:00"/>
    <n v="132"/>
    <x v="0"/>
    <n v="0.25"/>
    <n v="204.75"/>
  </r>
  <r>
    <s v="Q0D36T9VOTA6MQHTH6S0"/>
    <x v="5"/>
    <x v="13"/>
    <n v="192.00000000000003"/>
    <d v="2019-09-06T00:00:00"/>
    <n v="11.520000000000001"/>
    <n v="46.080000000000005"/>
    <d v="2019-12-31T00:00:00"/>
    <n v="116"/>
    <x v="2"/>
    <n v="0.2"/>
    <n v="11.520000000000003"/>
  </r>
  <r>
    <s v="QE0ULDS77DQYIUFMV1AC"/>
    <x v="1"/>
    <x v="21"/>
    <n v="2850"/>
    <d v="2019-12-14T00:00:00"/>
    <n v="256.5"/>
    <n v="712.5"/>
    <d v="2019-12-31T00:00:00"/>
    <n v="17"/>
    <x v="1"/>
    <n v="8.0000000000000002E-3"/>
    <n v="7.7519999999999998"/>
  </r>
  <r>
    <s v="U3S57C20SGT3DZLD9LGG"/>
    <x v="3"/>
    <x v="8"/>
    <n v="1710"/>
    <d v="2019-05-05T00:00:00"/>
    <n v="68.400000000000006"/>
    <n v="290.7"/>
    <d v="2019-12-31T00:00:00"/>
    <n v="240"/>
    <x v="0"/>
    <n v="0.25"/>
    <n v="89.775000000000006"/>
  </r>
  <r>
    <s v="GGJ73V16M5HN3WB7PD0P"/>
    <x v="2"/>
    <x v="19"/>
    <n v="2420"/>
    <d v="2019-12-18T00:00:00"/>
    <n v="387.2"/>
    <n v="822.8"/>
    <d v="2019-12-31T00:00:00"/>
    <n v="13"/>
    <x v="1"/>
    <n v="8.0000000000000002E-3"/>
    <n v="9.68"/>
  </r>
  <r>
    <s v="FXXU4UT8MFUVMDM9X3H1"/>
    <x v="4"/>
    <x v="14"/>
    <n v="3420"/>
    <d v="2019-08-31T00:00:00"/>
    <n v="136.80000000000001"/>
    <n v="1368"/>
    <d v="2019-12-31T00:00:00"/>
    <n v="122"/>
    <x v="0"/>
    <n v="0.25"/>
    <n v="376.2"/>
  </r>
  <r>
    <s v="6BBGA3A6J8FRG1JLDZ08"/>
    <x v="6"/>
    <x v="19"/>
    <n v="1650"/>
    <d v="2019-03-21T00:00:00"/>
    <n v="165"/>
    <n v="396"/>
    <d v="2019-12-31T00:00:00"/>
    <n v="285"/>
    <x v="0"/>
    <n v="0.25"/>
    <n v="140.25"/>
  </r>
  <r>
    <s v="0PMRGIOYR9JOE8LMETRJ"/>
    <x v="8"/>
    <x v="18"/>
    <n v="2400"/>
    <d v="2019-06-13T00:00:00"/>
    <n v="144"/>
    <n v="480"/>
    <d v="2019-12-31T00:00:00"/>
    <n v="201"/>
    <x v="0"/>
    <n v="0.25"/>
    <n v="156"/>
  </r>
  <r>
    <s v="27E46C3NK4GSV6MPOULL"/>
    <x v="4"/>
    <x v="21"/>
    <n v="3520"/>
    <d v="2019-08-17T00:00:00"/>
    <n v="528"/>
    <n v="1724.8"/>
    <d v="2019-12-31T00:00:00"/>
    <n v="136"/>
    <x v="0"/>
    <n v="0.25"/>
    <n v="563.20000000000005"/>
  </r>
  <r>
    <s v="SZW21TXZY59PVXH8N96L"/>
    <x v="5"/>
    <x v="5"/>
    <n v="1530"/>
    <d v="2019-02-10T00:00:00"/>
    <n v="61.2"/>
    <n v="397.8"/>
    <d v="2019-12-31T00:00:00"/>
    <n v="324"/>
    <x v="0"/>
    <n v="0.25"/>
    <n v="114.75"/>
  </r>
  <r>
    <s v="742WI2ZWQZ6XUA8H25I5"/>
    <x v="3"/>
    <x v="12"/>
    <n v="5600"/>
    <d v="2019-08-19T00:00:00"/>
    <n v="504"/>
    <n v="1120"/>
    <d v="2019-12-31T00:00:00"/>
    <n v="134"/>
    <x v="0"/>
    <n v="0.25"/>
    <n v="406"/>
  </r>
  <r>
    <s v="LY73084G0KEZXKUT6IRX"/>
    <x v="4"/>
    <x v="3"/>
    <n v="2750"/>
    <d v="2019-12-29T00:00:00"/>
    <n v="385"/>
    <n v="742.5"/>
    <d v="2019-12-31T00:00:00"/>
    <n v="2"/>
    <x v="1"/>
    <n v="8.0000000000000002E-3"/>
    <n v="9.02"/>
  </r>
  <r>
    <s v="852R0N9QL4NFLM6VSITV"/>
    <x v="8"/>
    <x v="11"/>
    <n v="1200"/>
    <d v="2019-01-28T00:00:00"/>
    <n v="84"/>
    <n v="240"/>
    <d v="2019-12-31T00:00:00"/>
    <n v="337"/>
    <x v="0"/>
    <n v="0.25"/>
    <n v="81"/>
  </r>
  <r>
    <s v="PFRYWPEOVMR8MDT4C0KV"/>
    <x v="4"/>
    <x v="18"/>
    <n v="2208"/>
    <d v="2019-04-23T00:00:00"/>
    <n v="242.88"/>
    <n v="574.08000000000004"/>
    <d v="2019-12-31T00:00:00"/>
    <n v="252"/>
    <x v="0"/>
    <n v="0.25"/>
    <n v="204.24"/>
  </r>
  <r>
    <s v="FFRKCXOYD0X2MIQBT3XU"/>
    <x v="7"/>
    <x v="3"/>
    <n v="2530"/>
    <d v="2019-11-15T00:00:00"/>
    <n v="151.80000000000001"/>
    <n v="708.40000000000009"/>
    <d v="2019-12-31T00:00:00"/>
    <n v="46"/>
    <x v="3"/>
    <n v="0.04"/>
    <n v="34.408000000000001"/>
  </r>
  <r>
    <s v="PIV7Z9CQGH80Q900DKRQ"/>
    <x v="3"/>
    <x v="9"/>
    <n v="4560"/>
    <d v="2019-06-18T00:00:00"/>
    <n v="91.199999999999989"/>
    <n v="1094.4000000000001"/>
    <d v="2019-12-31T00:00:00"/>
    <n v="196"/>
    <x v="0"/>
    <n v="0.25"/>
    <n v="296.40000000000003"/>
  </r>
  <r>
    <s v="ILT60U3TIWM0OQWVCCOB"/>
    <x v="9"/>
    <x v="11"/>
    <n v="5520"/>
    <d v="2019-02-21T00:00:00"/>
    <n v="386.4"/>
    <n v="1104"/>
    <d v="2019-12-31T00:00:00"/>
    <n v="313"/>
    <x v="0"/>
    <n v="0.25"/>
    <n v="372.6"/>
  </r>
  <r>
    <s v="XIO1W9PBFI54C7X11ZF9"/>
    <x v="2"/>
    <x v="7"/>
    <n v="1200"/>
    <d v="2019-01-08T00:00:00"/>
    <n v="228"/>
    <n v="900"/>
    <d v="2019-12-31T00:00:00"/>
    <n v="357"/>
    <x v="0"/>
    <n v="0.25"/>
    <n v="282"/>
  </r>
  <r>
    <s v="XLL01I34173FHK2544KD"/>
    <x v="6"/>
    <x v="13"/>
    <n v="3740"/>
    <d v="2019-03-18T00:00:00"/>
    <n v="261.8"/>
    <n v="935"/>
    <d v="2019-12-31T00:00:00"/>
    <n v="288"/>
    <x v="0"/>
    <n v="0.25"/>
    <n v="299.2"/>
  </r>
  <r>
    <s v="3DGVBJZTBD91BZX31UQM"/>
    <x v="4"/>
    <x v="7"/>
    <n v="288"/>
    <d v="2019-02-19T00:00:00"/>
    <n v="46.080000000000005"/>
    <n v="106.56"/>
    <d v="2019-12-31T00:00:00"/>
    <n v="315"/>
    <x v="0"/>
    <n v="0.25"/>
    <n v="38.160000000000004"/>
  </r>
  <r>
    <s v="EA2PUMUWWVUWEU744QZ4"/>
    <x v="3"/>
    <x v="2"/>
    <n v="3990"/>
    <d v="2019-02-12T00:00:00"/>
    <n v="279.3"/>
    <n v="997.5"/>
    <d v="2019-12-31T00:00:00"/>
    <n v="322"/>
    <x v="0"/>
    <n v="0.25"/>
    <n v="319.2"/>
  </r>
  <r>
    <s v="PUTD6L412AURCP2E6GX5"/>
    <x v="5"/>
    <x v="12"/>
    <n v="5320"/>
    <d v="2019-08-15T00:00:00"/>
    <n v="159.60000000000002"/>
    <n v="1436.3999999999999"/>
    <d v="2019-12-31T00:00:00"/>
    <n v="138"/>
    <x v="0"/>
    <n v="0.25"/>
    <n v="399"/>
  </r>
  <r>
    <s v="FIF5X4QYX3RHVPG9BO0P"/>
    <x v="6"/>
    <x v="2"/>
    <n v="7750"/>
    <d v="2019-01-30T00:00:00"/>
    <n v="775"/>
    <n v="1472.5"/>
    <d v="2019-12-31T00:00:00"/>
    <n v="335"/>
    <x v="0"/>
    <n v="0.25"/>
    <n v="561.875"/>
  </r>
  <r>
    <s v="TLZ5254QX91ZD9CE89GE"/>
    <x v="9"/>
    <x v="8"/>
    <n v="800"/>
    <d v="2019-10-27T00:00:00"/>
    <n v="56"/>
    <n v="224"/>
    <d v="2019-12-31T00:00:00"/>
    <n v="65"/>
    <x v="4"/>
    <n v="0.15"/>
    <n v="42"/>
  </r>
  <r>
    <s v="5639GZM5USWF2LXF0VZM"/>
    <x v="9"/>
    <x v="12"/>
    <n v="3120"/>
    <d v="2019-12-29T00:00:00"/>
    <n v="280.79999999999995"/>
    <n v="904.80000000000007"/>
    <d v="2019-12-31T00:00:00"/>
    <n v="2"/>
    <x v="1"/>
    <n v="8.0000000000000002E-3"/>
    <n v="9.4847999999999999"/>
  </r>
  <r>
    <s v="ZUPIIF4U3FJBROFWVL5H"/>
    <x v="6"/>
    <x v="11"/>
    <n v="3080"/>
    <d v="2019-10-24T00:00:00"/>
    <n v="61.6"/>
    <n v="708.40000000000009"/>
    <d v="2019-12-31T00:00:00"/>
    <n v="68"/>
    <x v="4"/>
    <n v="0.15"/>
    <n v="115.50000000000001"/>
  </r>
  <r>
    <s v="2G5JBOEZ8DHRW5BEQXKH"/>
    <x v="0"/>
    <x v="8"/>
    <n v="3000"/>
    <d v="2019-09-17T00:00:00"/>
    <n v="240"/>
    <n v="540"/>
    <d v="2019-12-31T00:00:00"/>
    <n v="105"/>
    <x v="2"/>
    <n v="0.2"/>
    <n v="156"/>
  </r>
  <r>
    <s v="RDD3AXII49U5LWEKZ6RP"/>
    <x v="5"/>
    <x v="17"/>
    <n v="3450"/>
    <d v="2019-02-19T00:00:00"/>
    <n v="276"/>
    <n v="690"/>
    <d v="2019-12-31T00:00:00"/>
    <n v="315"/>
    <x v="0"/>
    <n v="0.25"/>
    <n v="241.5"/>
  </r>
  <r>
    <s v="U12KVI3I5OKZAB3RF0QW"/>
    <x v="5"/>
    <x v="7"/>
    <n v="550"/>
    <d v="2019-11-10T00:00:00"/>
    <n v="49.5"/>
    <n v="148.5"/>
    <d v="2019-12-31T00:00:00"/>
    <n v="51"/>
    <x v="3"/>
    <n v="0.04"/>
    <n v="7.92"/>
  </r>
  <r>
    <s v="44NMA9XURRTSFXBAJFEE"/>
    <x v="4"/>
    <x v="12"/>
    <n v="1980"/>
    <d v="2019-04-09T00:00:00"/>
    <n v="158.4"/>
    <n v="613.80000000000007"/>
    <d v="2019-12-31T00:00:00"/>
    <n v="266"/>
    <x v="0"/>
    <n v="0.25"/>
    <n v="193.05"/>
  </r>
  <r>
    <s v="ZL95ALASJ50SFQWFYK96"/>
    <x v="5"/>
    <x v="18"/>
    <n v="640"/>
    <d v="2019-06-11T00:00:00"/>
    <n v="57.599999999999994"/>
    <n v="108.80000000000001"/>
    <d v="2019-12-31T00:00:00"/>
    <n v="203"/>
    <x v="0"/>
    <n v="0.25"/>
    <n v="41.6"/>
  </r>
  <r>
    <s v="DWR7VDRGWLBIF4JDHZNM"/>
    <x v="9"/>
    <x v="20"/>
    <n v="1550"/>
    <d v="2019-02-20T00:00:00"/>
    <n v="108.5"/>
    <n v="403"/>
    <d v="2019-12-31T00:00:00"/>
    <n v="314"/>
    <x v="0"/>
    <n v="0.25"/>
    <n v="127.875"/>
  </r>
  <r>
    <s v="7LTZZ6EVLU58CLOHXF7J"/>
    <x v="1"/>
    <x v="22"/>
    <n v="3840"/>
    <d v="2019-10-30T00:00:00"/>
    <n v="38.4"/>
    <n v="1766.3999999999999"/>
    <d v="2019-12-31T00:00:00"/>
    <n v="62"/>
    <x v="4"/>
    <n v="0.15"/>
    <n v="270.71999999999997"/>
  </r>
  <r>
    <s v="MKOAZLD1GLLJM5BY8V7C"/>
    <x v="6"/>
    <x v="20"/>
    <n v="4554"/>
    <d v="2019-09-17T00:00:00"/>
    <n v="45.540000000000006"/>
    <n v="1320.66"/>
    <d v="2019-12-31T00:00:00"/>
    <n v="105"/>
    <x v="2"/>
    <n v="0.2"/>
    <n v="273.24"/>
  </r>
  <r>
    <s v="BQ593JUVJKG3QL14O0L1"/>
    <x v="8"/>
    <x v="21"/>
    <n v="2800"/>
    <d v="2019-11-22T00:00:00"/>
    <n v="168"/>
    <n v="420"/>
    <d v="2019-12-31T00:00:00"/>
    <n v="39"/>
    <x v="3"/>
    <n v="0.04"/>
    <n v="23.52"/>
  </r>
  <r>
    <s v="49KPQFDJOJ06QBTI1V2I"/>
    <x v="9"/>
    <x v="2"/>
    <n v="1350"/>
    <d v="2019-05-07T00:00:00"/>
    <n v="121.5"/>
    <n v="229.5"/>
    <d v="2019-12-31T00:00:00"/>
    <n v="238"/>
    <x v="0"/>
    <n v="0.25"/>
    <n v="87.75"/>
  </r>
  <r>
    <s v="W14FVK9TKVMBQ6HLKD3H"/>
    <x v="9"/>
    <x v="20"/>
    <n v="1600"/>
    <d v="2019-11-11T00:00:00"/>
    <n v="112"/>
    <n v="432"/>
    <d v="2019-12-31T00:00:00"/>
    <n v="50"/>
    <x v="3"/>
    <n v="0.04"/>
    <n v="21.76"/>
  </r>
  <r>
    <s v="V1GX097LN4IIP77F9UU3"/>
    <x v="3"/>
    <x v="5"/>
    <n v="840"/>
    <d v="2019-01-01T00:00:00"/>
    <n v="42"/>
    <n v="252"/>
    <d v="2019-12-31T00:00:00"/>
    <n v="364"/>
    <x v="0"/>
    <n v="0.25"/>
    <n v="73.5"/>
  </r>
  <r>
    <s v="4NEU05CXHIY1S10OHVB2"/>
    <x v="1"/>
    <x v="10"/>
    <n v="1736.0000000000002"/>
    <d v="2019-05-25T00:00:00"/>
    <n v="277.76000000000005"/>
    <n v="434.00000000000006"/>
    <d v="2019-12-31T00:00:00"/>
    <n v="220"/>
    <x v="0"/>
    <n v="0.25"/>
    <n v="177.94000000000003"/>
  </r>
  <r>
    <s v="WQ3T0Y95AI9DMQD22Z4V"/>
    <x v="4"/>
    <x v="19"/>
    <n v="2200"/>
    <d v="2019-10-30T00:00:00"/>
    <n v="88"/>
    <n v="1034"/>
    <d v="2019-12-31T00:00:00"/>
    <n v="62"/>
    <x v="4"/>
    <n v="0.15"/>
    <n v="168.29999999999998"/>
  </r>
  <r>
    <s v="6MKHW57RSZJ1I7WA1Z62"/>
    <x v="1"/>
    <x v="20"/>
    <n v="1710"/>
    <d v="2019-09-15T00:00:00"/>
    <n v="307.8"/>
    <n v="701.1"/>
    <d v="2019-12-31T00:00:00"/>
    <n v="107"/>
    <x v="2"/>
    <n v="0.2"/>
    <n v="201.78000000000003"/>
  </r>
  <r>
    <s v="7ZPN6BMMFV67JQ4JC4T2"/>
    <x v="3"/>
    <x v="13"/>
    <n v="2208"/>
    <d v="2019-07-05T00:00:00"/>
    <n v="198.72"/>
    <n v="375.36"/>
    <d v="2019-12-31T00:00:00"/>
    <n v="179"/>
    <x v="0"/>
    <n v="0.25"/>
    <n v="143.52000000000001"/>
  </r>
  <r>
    <s v="IJPC4JGR10YSXZMVTPUK"/>
    <x v="1"/>
    <x v="17"/>
    <n v="2304"/>
    <d v="2019-10-22T00:00:00"/>
    <n v="345.6"/>
    <n v="806.4"/>
    <d v="2019-12-31T00:00:00"/>
    <n v="70"/>
    <x v="4"/>
    <n v="0.15"/>
    <n v="172.79999999999998"/>
  </r>
  <r>
    <s v="C3DUYGSROVD0DOGZA2R6"/>
    <x v="9"/>
    <x v="13"/>
    <n v="3168"/>
    <d v="2019-10-03T00:00:00"/>
    <n v="63.36"/>
    <n v="506.88"/>
    <d v="2019-12-31T00:00:00"/>
    <n v="89"/>
    <x v="4"/>
    <n v="0.15"/>
    <n v="85.536000000000001"/>
  </r>
  <r>
    <s v="DV8EMRINIEYH95GCI52O"/>
    <x v="7"/>
    <x v="13"/>
    <n v="1600"/>
    <d v="2019-07-26T00:00:00"/>
    <n v="208"/>
    <n v="464"/>
    <d v="2019-12-31T00:00:00"/>
    <n v="158"/>
    <x v="0"/>
    <n v="0.25"/>
    <n v="168"/>
  </r>
  <r>
    <s v="C5LRJA6VJN2E9Z84FCO9"/>
    <x v="4"/>
    <x v="11"/>
    <n v="6138.0000000000009"/>
    <d v="2019-05-08T00:00:00"/>
    <n v="982.08000000000015"/>
    <n v="1595.88"/>
    <d v="2019-12-31T00:00:00"/>
    <n v="237"/>
    <x v="0"/>
    <n v="0.25"/>
    <n v="644.49"/>
  </r>
  <r>
    <s v="6GEI3J0NSWPHV0QMN2HC"/>
    <x v="0"/>
    <x v="5"/>
    <n v="1870"/>
    <d v="2019-11-28T00:00:00"/>
    <n v="56.1"/>
    <n v="448.8"/>
    <d v="2019-12-31T00:00:00"/>
    <n v="33"/>
    <x v="3"/>
    <n v="0.04"/>
    <n v="20.196000000000002"/>
  </r>
  <r>
    <s v="ZQV3Z5773SDEW6O69FQ6"/>
    <x v="7"/>
    <x v="9"/>
    <n v="2640"/>
    <d v="2019-07-07T00:00:00"/>
    <n v="343.2"/>
    <n v="897.6"/>
    <d v="2019-12-31T00:00:00"/>
    <n v="177"/>
    <x v="0"/>
    <n v="0.25"/>
    <n v="310.2"/>
  </r>
  <r>
    <s v="RRDWEZIHSA7XA7QJE4ES"/>
    <x v="8"/>
    <x v="6"/>
    <n v="3762"/>
    <d v="2019-07-27T00:00:00"/>
    <n v="376.2"/>
    <n v="1090.98"/>
    <d v="2019-12-31T00:00:00"/>
    <n v="157"/>
    <x v="0"/>
    <n v="0.25"/>
    <n v="366.79500000000002"/>
  </r>
  <r>
    <s v="O4B2YU1GDMR5K8ZH7L6P"/>
    <x v="6"/>
    <x v="22"/>
    <n v="1170"/>
    <d v="2019-02-06T00:00:00"/>
    <n v="81.899999999999991"/>
    <n v="351"/>
    <d v="2019-12-31T00:00:00"/>
    <n v="328"/>
    <x v="0"/>
    <n v="0.25"/>
    <n v="108.22499999999999"/>
  </r>
  <r>
    <s v="BH6HLZXNUBCDS2N2TG5G"/>
    <x v="0"/>
    <x v="2"/>
    <n v="380"/>
    <d v="2019-07-09T00:00:00"/>
    <n v="26.6"/>
    <n v="106.4"/>
    <d v="2019-12-31T00:00:00"/>
    <n v="175"/>
    <x v="0"/>
    <n v="0.25"/>
    <n v="33.25"/>
  </r>
  <r>
    <s v="EOFRQYR17J72PDM4LDV3"/>
    <x v="6"/>
    <x v="7"/>
    <n v="1540"/>
    <d v="2019-12-13T00:00:00"/>
    <n v="61.6"/>
    <n v="231"/>
    <d v="2019-12-31T00:00:00"/>
    <n v="18"/>
    <x v="1"/>
    <n v="8.0000000000000002E-3"/>
    <n v="2.3408000000000002"/>
  </r>
  <r>
    <s v="JAFSR6CFE419OXTQPU06"/>
    <x v="0"/>
    <x v="11"/>
    <n v="4104"/>
    <d v="2019-11-12T00:00:00"/>
    <n v="328.32"/>
    <n v="861.84000000000015"/>
    <d v="2019-12-31T00:00:00"/>
    <n v="49"/>
    <x v="3"/>
    <n v="0.04"/>
    <n v="47.606400000000001"/>
  </r>
  <r>
    <s v="NS4A2O1X729C8UD0ZYSF"/>
    <x v="0"/>
    <x v="2"/>
    <n v="1800"/>
    <d v="2019-12-27T00:00:00"/>
    <n v="18"/>
    <n v="324"/>
    <d v="2019-12-31T00:00:00"/>
    <n v="4"/>
    <x v="1"/>
    <n v="8.0000000000000002E-3"/>
    <n v="2.7360000000000002"/>
  </r>
  <r>
    <s v="SE6T1GSDWIUX7WIAHPHA"/>
    <x v="2"/>
    <x v="9"/>
    <n v="6160"/>
    <d v="2019-03-17T00:00:00"/>
    <n v="800.8"/>
    <n v="3942.4"/>
    <d v="2019-12-31T00:00:00"/>
    <n v="289"/>
    <x v="0"/>
    <n v="0.25"/>
    <n v="1185.8"/>
  </r>
  <r>
    <s v="62RWF2GQPW7RZUEXH078"/>
    <x v="4"/>
    <x v="0"/>
    <n v="450"/>
    <d v="2019-03-03T00:00:00"/>
    <n v="54"/>
    <n v="225"/>
    <d v="2019-12-31T00:00:00"/>
    <n v="303"/>
    <x v="0"/>
    <n v="0.25"/>
    <n v="69.75"/>
  </r>
  <r>
    <s v="AKFF1YVPI9B44MBFWMEB"/>
    <x v="4"/>
    <x v="8"/>
    <n v="198"/>
    <d v="2019-03-31T00:00:00"/>
    <n v="1.98"/>
    <n v="69.3"/>
    <d v="2019-12-31T00:00:00"/>
    <n v="275"/>
    <x v="0"/>
    <n v="0.25"/>
    <n v="17.82"/>
  </r>
  <r>
    <s v="7LN5713DZO92YVHCHD3L"/>
    <x v="6"/>
    <x v="10"/>
    <n v="1860"/>
    <d v="2019-11-29T00:00:00"/>
    <n v="93"/>
    <n v="353.40000000000003"/>
    <d v="2019-12-31T00:00:00"/>
    <n v="32"/>
    <x v="3"/>
    <n v="0.04"/>
    <n v="17.856000000000002"/>
  </r>
  <r>
    <s v="6NWNV82IKDTXW3YRAUXS"/>
    <x v="0"/>
    <x v="0"/>
    <n v="1140"/>
    <d v="2019-08-23T00:00:00"/>
    <n v="102.6"/>
    <n v="273.60000000000002"/>
    <d v="2019-12-31T00:00:00"/>
    <n v="130"/>
    <x v="0"/>
    <n v="0.25"/>
    <n v="94.050000000000011"/>
  </r>
  <r>
    <s v="IK115QU3F9AQM0YRHBT0"/>
    <x v="9"/>
    <x v="14"/>
    <n v="1710"/>
    <d v="2019-03-06T00:00:00"/>
    <n v="153.9"/>
    <n v="410.4"/>
    <d v="2019-12-31T00:00:00"/>
    <n v="300"/>
    <x v="0"/>
    <n v="0.25"/>
    <n v="141.07499999999999"/>
  </r>
  <r>
    <s v="FBG42SJK7I6TOO3ULPI8"/>
    <x v="0"/>
    <x v="19"/>
    <n v="2700"/>
    <d v="2019-02-22T00:00:00"/>
    <n v="270"/>
    <n v="486"/>
    <d v="2019-12-31T00:00:00"/>
    <n v="312"/>
    <x v="0"/>
    <n v="0.25"/>
    <n v="189"/>
  </r>
  <r>
    <s v="44I693Z0SI4RG38KW3YB"/>
    <x v="3"/>
    <x v="0"/>
    <n v="3456"/>
    <d v="2019-04-28T00:00:00"/>
    <n v="69.12"/>
    <n v="933.12000000000012"/>
    <d v="2019-12-31T00:00:00"/>
    <n v="247"/>
    <x v="0"/>
    <n v="0.25"/>
    <n v="250.56000000000003"/>
  </r>
  <r>
    <s v="8Q4XYCVWVMARGA6XYTOJ"/>
    <x v="5"/>
    <x v="6"/>
    <n v="3840"/>
    <d v="2019-10-09T00:00:00"/>
    <n v="153.6"/>
    <n v="768"/>
    <d v="2019-12-31T00:00:00"/>
    <n v="83"/>
    <x v="4"/>
    <n v="0.15"/>
    <n v="138.24"/>
  </r>
  <r>
    <s v="E0217KU9OMKXWWDE9AR4"/>
    <x v="8"/>
    <x v="2"/>
    <n v="648"/>
    <d v="2019-08-24T00:00:00"/>
    <n v="6.48"/>
    <n v="181.44"/>
    <d v="2019-12-31T00:00:00"/>
    <n v="129"/>
    <x v="0"/>
    <n v="0.25"/>
    <n v="46.98"/>
  </r>
  <r>
    <s v="XWTZ0T1NYA9SXTQ2VQR0"/>
    <x v="8"/>
    <x v="21"/>
    <n v="720"/>
    <d v="2019-02-13T00:00:00"/>
    <n v="64.800000000000011"/>
    <n v="208.79999999999998"/>
    <d v="2019-12-31T00:00:00"/>
    <n v="321"/>
    <x v="0"/>
    <n v="0.25"/>
    <n v="68.400000000000006"/>
  </r>
  <r>
    <s v="6ZQUJDTJPIWEHH3917RS"/>
    <x v="6"/>
    <x v="5"/>
    <n v="3780"/>
    <d v="2019-11-22T00:00:00"/>
    <n v="189"/>
    <n v="869.4"/>
    <d v="2019-12-31T00:00:00"/>
    <n v="39"/>
    <x v="3"/>
    <n v="0.04"/>
    <n v="42.336000000000006"/>
  </r>
  <r>
    <s v="QBA5Y2NCDKZ3GQW25GF8"/>
    <x v="4"/>
    <x v="4"/>
    <n v="1980"/>
    <d v="2019-03-29T00:00:00"/>
    <n v="59.400000000000006"/>
    <n v="910.8"/>
    <d v="2019-12-31T00:00:00"/>
    <n v="277"/>
    <x v="0"/>
    <n v="0.25"/>
    <n v="242.54999999999998"/>
  </r>
  <r>
    <s v="9SCDGCMSUJ080GOGOKB5"/>
    <x v="8"/>
    <x v="4"/>
    <n v="576"/>
    <d v="2019-07-01T00:00:00"/>
    <n v="34.56"/>
    <n v="97.92"/>
    <d v="2019-12-31T00:00:00"/>
    <n v="183"/>
    <x v="0"/>
    <n v="0.25"/>
    <n v="33.120000000000005"/>
  </r>
  <r>
    <s v="BXXA1Q66VQBJJGJXRIP0"/>
    <x v="5"/>
    <x v="5"/>
    <n v="2394"/>
    <d v="2019-03-22T00:00:00"/>
    <n v="143.64000000000001"/>
    <n v="646.38000000000011"/>
    <d v="2019-12-31T00:00:00"/>
    <n v="284"/>
    <x v="0"/>
    <n v="0.25"/>
    <n v="197.50500000000002"/>
  </r>
  <r>
    <s v="I0ZVF98MGW43VXUF2ELF"/>
    <x v="9"/>
    <x v="13"/>
    <n v="1800"/>
    <d v="2019-01-25T00:00:00"/>
    <n v="162"/>
    <n v="342"/>
    <d v="2019-12-31T00:00:00"/>
    <n v="340"/>
    <x v="0"/>
    <n v="0.25"/>
    <n v="126"/>
  </r>
  <r>
    <s v="YTPOHZ4IX2L4OTXXFLHY"/>
    <x v="9"/>
    <x v="3"/>
    <n v="400"/>
    <d v="2019-08-13T00:00:00"/>
    <n v="20"/>
    <n v="72"/>
    <d v="2019-12-31T00:00:00"/>
    <n v="140"/>
    <x v="0"/>
    <n v="0.25"/>
    <n v="23"/>
  </r>
  <r>
    <s v="FT6GNIPHP34KWK796Y94"/>
    <x v="7"/>
    <x v="0"/>
    <n v="2310"/>
    <d v="2019-07-22T00:00:00"/>
    <n v="184.8"/>
    <n v="877.8"/>
    <d v="2019-12-31T00:00:00"/>
    <n v="162"/>
    <x v="0"/>
    <n v="0.25"/>
    <n v="265.64999999999998"/>
  </r>
  <r>
    <s v="JTJY74XHNT4H2JZI8TGF"/>
    <x v="9"/>
    <x v="1"/>
    <n v="380"/>
    <d v="2019-12-31T00:00:00"/>
    <n v="30.4"/>
    <n v="98.800000000000011"/>
    <d v="2019-12-31T00:00:00"/>
    <n v="0"/>
    <x v="1"/>
    <n v="8.0000000000000002E-3"/>
    <n v="1.0336000000000001"/>
  </r>
  <r>
    <s v="7YHKR8PO8N7UFV0NHGER"/>
    <x v="9"/>
    <x v="7"/>
    <n v="560"/>
    <d v="2019-05-17T00:00:00"/>
    <n v="16.8"/>
    <n v="100.8"/>
    <d v="2019-12-31T00:00:00"/>
    <n v="228"/>
    <x v="0"/>
    <n v="0.25"/>
    <n v="29.4"/>
  </r>
  <r>
    <s v="1AZ3U17QX5SO3BV2EFV7"/>
    <x v="3"/>
    <x v="5"/>
    <n v="2800"/>
    <d v="2019-01-07T00:00:00"/>
    <n v="28"/>
    <n v="812"/>
    <d v="2019-12-31T00:00:00"/>
    <n v="358"/>
    <x v="0"/>
    <n v="0.25"/>
    <n v="210"/>
  </r>
  <r>
    <s v="E5XNMNZVQD2N16OHGX7I"/>
    <x v="6"/>
    <x v="11"/>
    <n v="1920"/>
    <d v="2019-01-11T00:00:00"/>
    <n v="19.2"/>
    <n v="499.20000000000005"/>
    <d v="2019-12-31T00:00:00"/>
    <n v="354"/>
    <x v="0"/>
    <n v="0.25"/>
    <n v="129.60000000000002"/>
  </r>
  <r>
    <s v="AIE5CJ4K30IK6N41G7D7"/>
    <x v="8"/>
    <x v="3"/>
    <n v="4400"/>
    <d v="2019-12-04T00:00:00"/>
    <n v="264"/>
    <n v="880"/>
    <d v="2019-12-31T00:00:00"/>
    <n v="27"/>
    <x v="1"/>
    <n v="8.0000000000000002E-3"/>
    <n v="9.152000000000001"/>
  </r>
  <r>
    <s v="7RQ0156KXIOPW3NJHA3U"/>
    <x v="0"/>
    <x v="11"/>
    <n v="1330"/>
    <d v="2019-03-01T00:00:00"/>
    <n v="66.5"/>
    <n v="399"/>
    <d v="2019-12-31T00:00:00"/>
    <n v="305"/>
    <x v="0"/>
    <n v="0.25"/>
    <n v="116.375"/>
  </r>
  <r>
    <s v="NCK3UJKG0QUA23QO4AEY"/>
    <x v="4"/>
    <x v="15"/>
    <n v="1350"/>
    <d v="2019-11-27T00:00:00"/>
    <n v="270"/>
    <n v="378"/>
    <d v="2019-12-31T00:00:00"/>
    <n v="34"/>
    <x v="3"/>
    <n v="0.04"/>
    <n v="25.92"/>
  </r>
  <r>
    <s v="5IUVAJGIYX9DJKF5X7MM"/>
    <x v="6"/>
    <x v="8"/>
    <n v="3740"/>
    <d v="2019-03-23T00:00:00"/>
    <n v="37.400000000000006"/>
    <n v="1122"/>
    <d v="2019-12-31T00:00:00"/>
    <n v="283"/>
    <x v="0"/>
    <n v="0.25"/>
    <n v="289.85000000000002"/>
  </r>
  <r>
    <s v="XRTETZXVCZPWBHTQ8KZ3"/>
    <x v="3"/>
    <x v="0"/>
    <n v="3450"/>
    <d v="2019-04-02T00:00:00"/>
    <n v="310.5"/>
    <n v="690"/>
    <d v="2019-12-31T00:00:00"/>
    <n v="273"/>
    <x v="0"/>
    <n v="0.25"/>
    <n v="250.125"/>
  </r>
  <r>
    <s v="2SKXIJAI73SBV8Q0GGJJ"/>
    <x v="5"/>
    <x v="15"/>
    <n v="310"/>
    <d v="2019-02-03T00:00:00"/>
    <n v="15.5"/>
    <n v="58.9"/>
    <d v="2019-12-31T00:00:00"/>
    <n v="331"/>
    <x v="0"/>
    <n v="0.25"/>
    <n v="18.600000000000001"/>
  </r>
  <r>
    <s v="LXKH82LFOMMJ6VY9HAGM"/>
    <x v="7"/>
    <x v="21"/>
    <n v="880"/>
    <d v="2019-12-07T00:00:00"/>
    <n v="140.80000000000001"/>
    <n v="352"/>
    <d v="2019-12-31T00:00:00"/>
    <n v="24"/>
    <x v="1"/>
    <n v="8.0000000000000002E-3"/>
    <n v="3.9424000000000001"/>
  </r>
  <r>
    <s v="5VWKF83QR3GKAGU0GAGP"/>
    <x v="4"/>
    <x v="18"/>
    <n v="5270"/>
    <d v="2019-03-27T00:00:00"/>
    <n v="474.3"/>
    <n v="2108"/>
    <d v="2019-12-31T00:00:00"/>
    <n v="279"/>
    <x v="0"/>
    <n v="0.25"/>
    <n v="645.57500000000005"/>
  </r>
  <r>
    <s v="IH6SPDRQZ63WAG2NWTUI"/>
    <x v="8"/>
    <x v="15"/>
    <n v="1960"/>
    <d v="2019-05-01T00:00:00"/>
    <n v="78.400000000000006"/>
    <n v="372.40000000000003"/>
    <d v="2019-12-31T00:00:00"/>
    <n v="244"/>
    <x v="0"/>
    <n v="0.25"/>
    <n v="112.70000000000002"/>
  </r>
  <r>
    <s v="WI6YVE3810ZX9MEQSPUB"/>
    <x v="5"/>
    <x v="16"/>
    <n v="4400"/>
    <d v="2019-04-24T00:00:00"/>
    <n v="396"/>
    <n v="660"/>
    <d v="2019-12-31T00:00:00"/>
    <n v="251"/>
    <x v="0"/>
    <n v="0.25"/>
    <n v="264"/>
  </r>
  <r>
    <s v="SXCN00SCJHM6DMYZTTZN"/>
    <x v="5"/>
    <x v="2"/>
    <n v="1440"/>
    <d v="2019-12-02T00:00:00"/>
    <n v="57.599999999999994"/>
    <n v="331.2"/>
    <d v="2019-12-31T00:00:00"/>
    <n v="29"/>
    <x v="1"/>
    <n v="8.0000000000000002E-3"/>
    <n v="3.1103999999999998"/>
  </r>
  <r>
    <s v="X54Y0TOW43Z7P4KTAVDB"/>
    <x v="9"/>
    <x v="20"/>
    <n v="220"/>
    <d v="2019-05-03T00:00:00"/>
    <n v="19.8"/>
    <n v="57.199999999999996"/>
    <d v="2019-12-31T00:00:00"/>
    <n v="242"/>
    <x v="0"/>
    <n v="0.25"/>
    <n v="19.25"/>
  </r>
  <r>
    <s v="HJDRW0FQYWVNHVR8OZ64"/>
    <x v="3"/>
    <x v="17"/>
    <n v="280"/>
    <d v="2019-10-29T00:00:00"/>
    <n v="22.400000000000002"/>
    <n v="72.8"/>
    <d v="2019-12-31T00:00:00"/>
    <n v="63"/>
    <x v="4"/>
    <n v="0.15"/>
    <n v="14.28"/>
  </r>
  <r>
    <s v="FDMYNIE6JYLCLFMR74T8"/>
    <x v="2"/>
    <x v="0"/>
    <n v="770"/>
    <d v="2019-05-04T00:00:00"/>
    <n v="69.3"/>
    <n v="238.70000000000002"/>
    <d v="2019-12-31T00:00:00"/>
    <n v="241"/>
    <x v="0"/>
    <n v="0.25"/>
    <n v="77"/>
  </r>
  <r>
    <s v="674K88SKLW66F25QS8I1"/>
    <x v="7"/>
    <x v="3"/>
    <n v="1408"/>
    <d v="2019-04-11T00:00:00"/>
    <n v="154.88000000000002"/>
    <n v="506.88"/>
    <d v="2019-12-31T00:00:00"/>
    <n v="264"/>
    <x v="0"/>
    <n v="0.25"/>
    <n v="165.44"/>
  </r>
  <r>
    <s v="EX9AVF5HGUDVA86HEF9L"/>
    <x v="3"/>
    <x v="18"/>
    <n v="2100"/>
    <d v="2019-05-16T00:00:00"/>
    <n v="147"/>
    <n v="588"/>
    <d v="2019-12-31T00:00:00"/>
    <n v="229"/>
    <x v="0"/>
    <n v="0.25"/>
    <n v="183.75"/>
  </r>
  <r>
    <s v="X2E56DH0FWB7LR9U9CTN"/>
    <x v="7"/>
    <x v="20"/>
    <n v="2640"/>
    <d v="2019-08-17T00:00:00"/>
    <n v="396"/>
    <n v="1135.2"/>
    <d v="2019-12-31T00:00:00"/>
    <n v="136"/>
    <x v="0"/>
    <n v="0.25"/>
    <n v="382.8"/>
  </r>
  <r>
    <s v="41TB5TY8DS9FZHVU5P2O"/>
    <x v="7"/>
    <x v="0"/>
    <n v="7130"/>
    <d v="2019-12-15T00:00:00"/>
    <n v="71.3"/>
    <n v="1853.8"/>
    <d v="2019-12-31T00:00:00"/>
    <n v="16"/>
    <x v="1"/>
    <n v="8.0000000000000002E-3"/>
    <n v="15.4008"/>
  </r>
  <r>
    <s v="1Y2OPHXM53FXIS0LU0JI"/>
    <x v="5"/>
    <x v="14"/>
    <n v="1530"/>
    <d v="2019-04-26T00:00:00"/>
    <n v="15.3"/>
    <n v="290.7"/>
    <d v="2019-12-31T00:00:00"/>
    <n v="249"/>
    <x v="0"/>
    <n v="0.25"/>
    <n v="76.5"/>
  </r>
  <r>
    <s v="241RMAEZ4MRZM33QMFC1"/>
    <x v="6"/>
    <x v="16"/>
    <n v="160"/>
    <d v="2019-04-28T00:00:00"/>
    <n v="16"/>
    <n v="28.799999999999997"/>
    <d v="2019-12-31T00:00:00"/>
    <n v="247"/>
    <x v="0"/>
    <n v="0.25"/>
    <n v="11.2"/>
  </r>
  <r>
    <s v="7OTHGOU9AOI5PYT0W37J"/>
    <x v="2"/>
    <x v="17"/>
    <n v="864"/>
    <d v="2019-11-16T00:00:00"/>
    <n v="112.32000000000001"/>
    <n v="492.48"/>
    <d v="2019-12-31T00:00:00"/>
    <n v="45"/>
    <x v="3"/>
    <n v="0.04"/>
    <n v="24.192000000000004"/>
  </r>
  <r>
    <s v="1GNYWOXU7L7H5VF895LJ"/>
    <x v="8"/>
    <x v="6"/>
    <n v="3230"/>
    <d v="2019-06-17T00:00:00"/>
    <n v="32.299999999999997"/>
    <n v="839.80000000000007"/>
    <d v="2019-12-31T00:00:00"/>
    <n v="197"/>
    <x v="0"/>
    <n v="0.25"/>
    <n v="218.02500000000001"/>
  </r>
  <r>
    <s v="TX8UW59QQC5HZ675JKZX"/>
    <x v="6"/>
    <x v="0"/>
    <n v="2200"/>
    <d v="2019-11-17T00:00:00"/>
    <n v="132"/>
    <n v="638"/>
    <d v="2019-12-31T00:00:00"/>
    <n v="44"/>
    <x v="3"/>
    <n v="0.04"/>
    <n v="30.8"/>
  </r>
  <r>
    <s v="23BNK3ESMYMZW7JF4ZJN"/>
    <x v="7"/>
    <x v="16"/>
    <n v="1400"/>
    <d v="2019-12-24T00:00:00"/>
    <n v="196"/>
    <n v="546"/>
    <d v="2019-12-31T00:00:00"/>
    <n v="7"/>
    <x v="1"/>
    <n v="8.0000000000000002E-3"/>
    <n v="5.9359999999999999"/>
  </r>
  <r>
    <s v="H8206O72QKLMBRUX6C1U"/>
    <x v="3"/>
    <x v="20"/>
    <n v="1040"/>
    <d v="2019-06-18T00:00:00"/>
    <n v="72.8"/>
    <n v="249.60000000000002"/>
    <d v="2019-12-31T00:00:00"/>
    <n v="196"/>
    <x v="0"/>
    <n v="0.25"/>
    <n v="80.600000000000009"/>
  </r>
  <r>
    <s v="3EIH2ZOQELG9BLV9NDE6"/>
    <x v="5"/>
    <x v="16"/>
    <n v="2520"/>
    <d v="2019-02-19T00:00:00"/>
    <n v="252"/>
    <n v="680.40000000000009"/>
    <d v="2019-12-31T00:00:00"/>
    <n v="315"/>
    <x v="0"/>
    <n v="0.25"/>
    <n v="233.10000000000002"/>
  </r>
  <r>
    <s v="WD0DLGPHXNHS5EUJI3PI"/>
    <x v="0"/>
    <x v="16"/>
    <n v="1650"/>
    <d v="2019-01-27T00:00:00"/>
    <n v="66"/>
    <n v="429"/>
    <d v="2019-12-31T00:00:00"/>
    <n v="338"/>
    <x v="0"/>
    <n v="0.25"/>
    <n v="123.75"/>
  </r>
  <r>
    <s v="BY4CZ5ZOJYMO860I4HIZ"/>
    <x v="9"/>
    <x v="3"/>
    <n v="540"/>
    <d v="2019-04-02T00:00:00"/>
    <n v="16.200000000000003"/>
    <n v="86.4"/>
    <d v="2019-12-31T00:00:00"/>
    <n v="273"/>
    <x v="0"/>
    <n v="0.25"/>
    <n v="25.650000000000002"/>
  </r>
  <r>
    <s v="HYYG570Q5APNDLEV0LAQ"/>
    <x v="3"/>
    <x v="5"/>
    <n v="720"/>
    <d v="2019-01-18T00:00:00"/>
    <n v="7.1999999999999993"/>
    <n v="108"/>
    <d v="2019-12-31T00:00:00"/>
    <n v="347"/>
    <x v="0"/>
    <n v="0.25"/>
    <n v="28.8"/>
  </r>
  <r>
    <s v="EOU4W7U0DM6J3U06WUYY"/>
    <x v="9"/>
    <x v="10"/>
    <n v="770"/>
    <d v="2019-07-10T00:00:00"/>
    <n v="77"/>
    <n v="207.89999999999998"/>
    <d v="2019-12-31T00:00:00"/>
    <n v="174"/>
    <x v="0"/>
    <n v="0.25"/>
    <n v="71.224999999999994"/>
  </r>
  <r>
    <s v="EOX0VLLM3V89E393B8Z6"/>
    <x v="1"/>
    <x v="0"/>
    <n v="2880"/>
    <d v="2019-10-06T00:00:00"/>
    <n v="230.39999999999998"/>
    <n v="1382.4"/>
    <d v="2019-12-31T00:00:00"/>
    <n v="86"/>
    <x v="4"/>
    <n v="0.15"/>
    <n v="241.92000000000002"/>
  </r>
  <r>
    <s v="RNI4AQEP4RCRV00X41L8"/>
    <x v="6"/>
    <x v="22"/>
    <n v="4080"/>
    <d v="2019-02-08T00:00:00"/>
    <n v="122.4"/>
    <n v="1142.3999999999999"/>
    <d v="2019-12-31T00:00:00"/>
    <n v="326"/>
    <x v="0"/>
    <n v="0.25"/>
    <n v="316.2"/>
  </r>
  <r>
    <s v="AQYAORR2KLYS8M0EVLU7"/>
    <x v="7"/>
    <x v="12"/>
    <n v="550"/>
    <d v="2019-03-25T00:00:00"/>
    <n v="60.5"/>
    <n v="236.5"/>
    <d v="2019-12-31T00:00:00"/>
    <n v="281"/>
    <x v="0"/>
    <n v="0.25"/>
    <n v="74.25"/>
  </r>
  <r>
    <s v="Z3VHJ29667EXAHXKULZN"/>
    <x v="7"/>
    <x v="7"/>
    <n v="6720"/>
    <d v="2019-07-23T00:00:00"/>
    <n v="1008"/>
    <n v="2284.7999999999997"/>
    <d v="2019-12-31T00:00:00"/>
    <n v="161"/>
    <x v="0"/>
    <n v="0.25"/>
    <n v="823.19999999999993"/>
  </r>
  <r>
    <s v="J6EZNDZI9GR1HBM2S5OH"/>
    <x v="7"/>
    <x v="22"/>
    <n v="1760"/>
    <d v="2019-02-08T00:00:00"/>
    <n v="316.8"/>
    <n v="686.4"/>
    <d v="2019-12-31T00:00:00"/>
    <n v="326"/>
    <x v="0"/>
    <n v="0.25"/>
    <n v="250.8"/>
  </r>
  <r>
    <s v="EDKVX53T1ZUKAFXHIVP9"/>
    <x v="4"/>
    <x v="4"/>
    <n v="2850"/>
    <d v="2019-09-06T00:00:00"/>
    <n v="399"/>
    <n v="826.5"/>
    <d v="2019-12-31T00:00:00"/>
    <n v="116"/>
    <x v="2"/>
    <n v="0.2"/>
    <n v="245.10000000000002"/>
  </r>
  <r>
    <s v="XQMVT5AH1GB5Q5SU4P7W"/>
    <x v="8"/>
    <x v="19"/>
    <n v="1920"/>
    <d v="2019-10-25T00:00:00"/>
    <n v="57.599999999999994"/>
    <n v="556.79999999999995"/>
    <d v="2019-12-31T00:00:00"/>
    <n v="67"/>
    <x v="4"/>
    <n v="0.15"/>
    <n v="92.16"/>
  </r>
  <r>
    <s v="7GWH7VPLA9Y79GNXZ4ZS"/>
    <x v="9"/>
    <x v="14"/>
    <n v="3906"/>
    <d v="2019-02-20T00:00:00"/>
    <n v="390.6"/>
    <n v="1015.56"/>
    <d v="2019-12-31T00:00:00"/>
    <n v="314"/>
    <x v="0"/>
    <n v="0.25"/>
    <n v="351.53999999999996"/>
  </r>
  <r>
    <s v="ZIJEJA4NE6HDYP9QDLAL"/>
    <x v="9"/>
    <x v="11"/>
    <n v="1440"/>
    <d v="2019-07-27T00:00:00"/>
    <n v="115.19999999999999"/>
    <n v="345.6"/>
    <d v="2019-12-31T00:00:00"/>
    <n v="157"/>
    <x v="0"/>
    <n v="0.25"/>
    <n v="115.2"/>
  </r>
  <r>
    <s v="R6CYHO5W4K84C8YC3NLK"/>
    <x v="0"/>
    <x v="4"/>
    <n v="2040"/>
    <d v="2019-11-11T00:00:00"/>
    <n v="204"/>
    <n v="510"/>
    <d v="2019-12-31T00:00:00"/>
    <n v="50"/>
    <x v="3"/>
    <n v="0.04"/>
    <n v="28.560000000000002"/>
  </r>
  <r>
    <s v="V3GUARD7LJP7G8C6G2LZ"/>
    <x v="9"/>
    <x v="13"/>
    <n v="2250"/>
    <d v="2019-02-23T00:00:00"/>
    <n v="90"/>
    <n v="585"/>
    <d v="2019-12-31T00:00:00"/>
    <n v="311"/>
    <x v="0"/>
    <n v="0.25"/>
    <n v="168.75"/>
  </r>
  <r>
    <s v="9L99LHBDAYO0XV3V46XS"/>
    <x v="0"/>
    <x v="18"/>
    <n v="2160"/>
    <d v="2019-04-09T00:00:00"/>
    <n v="172.8"/>
    <n v="324"/>
    <d v="2019-12-31T00:00:00"/>
    <n v="266"/>
    <x v="0"/>
    <n v="0.25"/>
    <n v="124.2"/>
  </r>
  <r>
    <s v="I1IWW0L6NL0L7MH7LP91"/>
    <x v="4"/>
    <x v="6"/>
    <n v="120"/>
    <d v="2019-04-13T00:00:00"/>
    <n v="7.1999999999999993"/>
    <n v="54"/>
    <d v="2019-12-31T00:00:00"/>
    <n v="262"/>
    <x v="0"/>
    <n v="0.25"/>
    <n v="15.3"/>
  </r>
  <r>
    <s v="BK06IC8ABVN61QJQCPHP"/>
    <x v="3"/>
    <x v="3"/>
    <n v="3600"/>
    <d v="2019-11-19T00:00:00"/>
    <n v="324"/>
    <n v="936"/>
    <d v="2019-12-31T00:00:00"/>
    <n v="42"/>
    <x v="3"/>
    <n v="0.04"/>
    <n v="50.4"/>
  </r>
  <r>
    <s v="MDOFQ9LOJHORU7GIPEND"/>
    <x v="6"/>
    <x v="18"/>
    <n v="1900"/>
    <d v="2019-12-04T00:00:00"/>
    <n v="19"/>
    <n v="513"/>
    <d v="2019-12-31T00:00:00"/>
    <n v="27"/>
    <x v="1"/>
    <n v="8.0000000000000002E-3"/>
    <n v="4.2560000000000002"/>
  </r>
  <r>
    <s v="BPCE5VXG80SBNO7CRR2N"/>
    <x v="0"/>
    <x v="18"/>
    <n v="990"/>
    <d v="2019-10-21T00:00:00"/>
    <n v="19.8"/>
    <n v="287.10000000000002"/>
    <d v="2019-12-31T00:00:00"/>
    <n v="71"/>
    <x v="4"/>
    <n v="0.15"/>
    <n v="46.035000000000004"/>
  </r>
  <r>
    <s v="SEZF7J38MATCBBOC0LEN"/>
    <x v="6"/>
    <x v="11"/>
    <n v="1540"/>
    <d v="2019-05-01T00:00:00"/>
    <n v="61.6"/>
    <n v="246.4"/>
    <d v="2019-12-31T00:00:00"/>
    <n v="244"/>
    <x v="0"/>
    <n v="0.25"/>
    <n v="77"/>
  </r>
  <r>
    <s v="AHVF7I95YMKQ9IACYYBU"/>
    <x v="2"/>
    <x v="3"/>
    <n v="1330"/>
    <d v="2019-01-24T00:00:00"/>
    <n v="172.89999999999998"/>
    <n v="758.1"/>
    <d v="2019-12-31T00:00:00"/>
    <n v="341"/>
    <x v="0"/>
    <n v="0.25"/>
    <n v="232.75"/>
  </r>
  <r>
    <s v="MPYYBDJ0R6OZDIX3ZZ1U"/>
    <x v="6"/>
    <x v="4"/>
    <n v="640"/>
    <d v="2019-07-09T00:00:00"/>
    <n v="19.2"/>
    <n v="185.6"/>
    <d v="2019-12-31T00:00:00"/>
    <n v="175"/>
    <x v="0"/>
    <n v="0.25"/>
    <n v="51.199999999999996"/>
  </r>
  <r>
    <s v="OO8M2SDZ1N2S0ORXHW4P"/>
    <x v="2"/>
    <x v="0"/>
    <n v="1760"/>
    <d v="2019-11-23T00:00:00"/>
    <n v="369.6"/>
    <n v="563.20000000000005"/>
    <d v="2019-12-31T00:00:00"/>
    <n v="38"/>
    <x v="3"/>
    <n v="0.04"/>
    <n v="37.312000000000005"/>
  </r>
  <r>
    <s v="6FWQV0C9ZY905Y0PB8L5"/>
    <x v="0"/>
    <x v="22"/>
    <n v="3600"/>
    <d v="2019-10-01T00:00:00"/>
    <n v="108"/>
    <n v="756"/>
    <d v="2019-12-31T00:00:00"/>
    <n v="91"/>
    <x v="2"/>
    <n v="0.2"/>
    <n v="172.8"/>
  </r>
  <r>
    <s v="PJL6DU56I3X4WH8CW7S0"/>
    <x v="1"/>
    <x v="15"/>
    <n v="1120"/>
    <d v="2019-01-16T00:00:00"/>
    <n v="123.2"/>
    <n v="347.2"/>
    <d v="2019-12-31T00:00:00"/>
    <n v="349"/>
    <x v="0"/>
    <n v="0.25"/>
    <n v="117.6"/>
  </r>
  <r>
    <s v="2OTSVPR75OJJ5HWAJH57"/>
    <x v="8"/>
    <x v="7"/>
    <n v="2250"/>
    <d v="2019-10-23T00:00:00"/>
    <n v="45"/>
    <n v="540"/>
    <d v="2019-12-31T00:00:00"/>
    <n v="69"/>
    <x v="4"/>
    <n v="0.15"/>
    <n v="87.75"/>
  </r>
  <r>
    <s v="GVCV8GRDF0S4ANUSEI4E"/>
    <x v="3"/>
    <x v="15"/>
    <n v="2520"/>
    <d v="2019-03-20T00:00:00"/>
    <n v="126"/>
    <n v="453.6"/>
    <d v="2019-12-31T00:00:00"/>
    <n v="286"/>
    <x v="0"/>
    <n v="0.25"/>
    <n v="144.9"/>
  </r>
  <r>
    <s v="DFDKR0C1CPMTNMTHWN9Z"/>
    <x v="5"/>
    <x v="16"/>
    <n v="3840"/>
    <d v="2019-02-03T00:00:00"/>
    <n v="268.8"/>
    <n v="1113.5999999999999"/>
    <d v="2019-12-31T00:00:00"/>
    <n v="331"/>
    <x v="0"/>
    <n v="0.25"/>
    <n v="345.59999999999997"/>
  </r>
  <r>
    <s v="PNQEVT1I4Z1S43GYBGGF"/>
    <x v="1"/>
    <x v="0"/>
    <n v="570"/>
    <d v="2019-12-28T00:00:00"/>
    <n v="79.800000000000011"/>
    <n v="239.4"/>
    <d v="2019-12-31T00:00:00"/>
    <n v="3"/>
    <x v="1"/>
    <n v="8.0000000000000002E-3"/>
    <n v="2.5536000000000003"/>
  </r>
  <r>
    <s v="2B6BM11BIVVE4NRN5W6B"/>
    <x v="5"/>
    <x v="2"/>
    <n v="1656"/>
    <d v="2019-09-29T00:00:00"/>
    <n v="49.68"/>
    <n v="281.52"/>
    <d v="2019-12-31T00:00:00"/>
    <n v="93"/>
    <x v="2"/>
    <n v="0.2"/>
    <n v="66.239999999999995"/>
  </r>
  <r>
    <s v="8PK0JIDIL6SKINBK38SZ"/>
    <x v="8"/>
    <x v="10"/>
    <n v="2420"/>
    <d v="2019-11-25T00:00:00"/>
    <n v="242"/>
    <n v="556.59999999999991"/>
    <d v="2019-12-31T00:00:00"/>
    <n v="36"/>
    <x v="3"/>
    <n v="0.04"/>
    <n v="31.943999999999996"/>
  </r>
  <r>
    <s v="M46DZGOB5JA3SULLA2IO"/>
    <x v="6"/>
    <x v="11"/>
    <n v="1080"/>
    <d v="2019-07-17T00:00:00"/>
    <n v="21.6"/>
    <n v="237.60000000000002"/>
    <d v="2019-12-31T00:00:00"/>
    <n v="167"/>
    <x v="0"/>
    <n v="0.25"/>
    <n v="64.800000000000011"/>
  </r>
  <r>
    <s v="XO2UMZF32NDBCLLEMJ2P"/>
    <x v="4"/>
    <x v="6"/>
    <n v="1540"/>
    <d v="2019-12-15T00:00:00"/>
    <n v="184.8"/>
    <n v="477.40000000000003"/>
    <d v="2019-12-31T00:00:00"/>
    <n v="16"/>
    <x v="1"/>
    <n v="8.0000000000000002E-3"/>
    <n v="5.2976000000000001"/>
  </r>
  <r>
    <s v="FMIGQSQYT5ABEOG3JDG8"/>
    <x v="6"/>
    <x v="10"/>
    <n v="3840"/>
    <d v="2019-11-16T00:00:00"/>
    <n v="38.4"/>
    <n v="1075.2"/>
    <d v="2019-12-31T00:00:00"/>
    <n v="45"/>
    <x v="3"/>
    <n v="0.04"/>
    <n v="44.544000000000004"/>
  </r>
  <r>
    <s v="3WWRF807NJGZKH1KEV6P"/>
    <x v="6"/>
    <x v="16"/>
    <n v="2250"/>
    <d v="2019-08-10T00:00:00"/>
    <n v="22.5"/>
    <n v="562.5"/>
    <d v="2019-12-31T00:00:00"/>
    <n v="143"/>
    <x v="0"/>
    <n v="0.25"/>
    <n v="146.25"/>
  </r>
  <r>
    <s v="8I20YW4A36LGZCQLOAJQ"/>
    <x v="5"/>
    <x v="21"/>
    <n v="720"/>
    <d v="2019-06-23T00:00:00"/>
    <n v="64.800000000000011"/>
    <n v="208.79999999999998"/>
    <d v="2019-12-31T00:00:00"/>
    <n v="191"/>
    <x v="0"/>
    <n v="0.25"/>
    <n v="68.400000000000006"/>
  </r>
  <r>
    <s v="6MUBT7EJ4H9I2UDURGCV"/>
    <x v="3"/>
    <x v="16"/>
    <n v="190"/>
    <d v="2019-11-07T00:00:00"/>
    <n v="11.399999999999999"/>
    <n v="34.200000000000003"/>
    <d v="2019-12-31T00:00:00"/>
    <n v="54"/>
    <x v="3"/>
    <n v="0.04"/>
    <n v="1.8240000000000001"/>
  </r>
  <r>
    <s v="JCUIK5BYPLNZE2V8O5PQ"/>
    <x v="3"/>
    <x v="22"/>
    <n v="1200"/>
    <d v="2019-03-30T00:00:00"/>
    <n v="120"/>
    <n v="288"/>
    <d v="2019-12-31T00:00:00"/>
    <n v="276"/>
    <x v="0"/>
    <n v="0.25"/>
    <n v="102"/>
  </r>
  <r>
    <s v="YOBYWHCRXU7UTM9ZT823"/>
    <x v="0"/>
    <x v="1"/>
    <n v="1215"/>
    <d v="2019-04-19T00:00:00"/>
    <n v="12.15"/>
    <n v="315.89999999999998"/>
    <d v="2019-12-31T00:00:00"/>
    <n v="256"/>
    <x v="0"/>
    <n v="0.25"/>
    <n v="82.012499999999989"/>
  </r>
  <r>
    <s v="FWMJOSIM2BN47KOIKONY"/>
    <x v="6"/>
    <x v="20"/>
    <n v="3150"/>
    <d v="2019-04-25T00:00:00"/>
    <n v="94.5"/>
    <n v="819"/>
    <d v="2019-12-31T00:00:00"/>
    <n v="250"/>
    <x v="0"/>
    <n v="0.25"/>
    <n v="228.375"/>
  </r>
  <r>
    <s v="SQF4LFL8VXNN5JSPF8PU"/>
    <x v="9"/>
    <x v="9"/>
    <n v="660"/>
    <d v="2019-04-21T00:00:00"/>
    <n v="59.400000000000006"/>
    <n v="158.4"/>
    <d v="2019-12-31T00:00:00"/>
    <n v="254"/>
    <x v="0"/>
    <n v="0.25"/>
    <n v="54.45"/>
  </r>
  <r>
    <s v="VJKPL1LH9KE4DN56E3CX"/>
    <x v="3"/>
    <x v="20"/>
    <n v="7750"/>
    <d v="2019-07-10T00:00:00"/>
    <n v="155"/>
    <n v="1705"/>
    <d v="2019-12-31T00:00:00"/>
    <n v="174"/>
    <x v="0"/>
    <n v="0.25"/>
    <n v="465"/>
  </r>
  <r>
    <s v="7E0H21WT5FX42W7VEZEZ"/>
    <x v="2"/>
    <x v="7"/>
    <n v="1650"/>
    <d v="2019-02-12T00:00:00"/>
    <n v="495"/>
    <n v="412.5"/>
    <d v="2019-12-31T00:00:00"/>
    <n v="322"/>
    <x v="0"/>
    <n v="0.25"/>
    <n v="226.875"/>
  </r>
  <r>
    <s v="LC8IRWMI04CWRO5K8J0P"/>
    <x v="9"/>
    <x v="0"/>
    <n v="2880"/>
    <d v="2019-04-28T00:00:00"/>
    <n v="115.19999999999999"/>
    <n v="547.20000000000005"/>
    <d v="2019-12-31T00:00:00"/>
    <n v="247"/>
    <x v="0"/>
    <n v="0.25"/>
    <n v="165.60000000000002"/>
  </r>
  <r>
    <s v="44H0AQYBZ3YXML1SYA49"/>
    <x v="2"/>
    <x v="3"/>
    <n v="2520"/>
    <d v="2019-12-28T00:00:00"/>
    <n v="453.6"/>
    <n v="1260"/>
    <d v="2019-12-31T00:00:00"/>
    <n v="3"/>
    <x v="1"/>
    <n v="8.0000000000000002E-3"/>
    <n v="13.7088"/>
  </r>
  <r>
    <s v="4AK7B82B6FD93H8QIG6N"/>
    <x v="0"/>
    <x v="4"/>
    <n v="2880"/>
    <d v="2019-04-30T00:00:00"/>
    <n v="115.19999999999999"/>
    <n v="864"/>
    <d v="2019-12-31T00:00:00"/>
    <n v="245"/>
    <x v="0"/>
    <n v="0.25"/>
    <n v="244.8"/>
  </r>
  <r>
    <s v="01EY423SA9VFCZTWSZHV"/>
    <x v="6"/>
    <x v="17"/>
    <n v="216"/>
    <d v="2019-05-07T00:00:00"/>
    <n v="6.4800000000000013"/>
    <n v="60.480000000000011"/>
    <d v="2019-12-31T00:00:00"/>
    <n v="238"/>
    <x v="0"/>
    <n v="0.25"/>
    <n v="16.740000000000002"/>
  </r>
  <r>
    <s v="TOKNJ3T1GTYM3396876Y"/>
    <x v="3"/>
    <x v="4"/>
    <n v="1440"/>
    <d v="2019-04-11T00:00:00"/>
    <n v="86.4"/>
    <n v="345.6"/>
    <d v="2019-12-31T00:00:00"/>
    <n v="264"/>
    <x v="0"/>
    <n v="0.25"/>
    <n v="108"/>
  </r>
  <r>
    <s v="W6HUQHEUPHOR77CTAKYA"/>
    <x v="5"/>
    <x v="5"/>
    <n v="2400"/>
    <d v="2019-08-09T00:00:00"/>
    <n v="168"/>
    <n v="672"/>
    <d v="2019-12-31T00:00:00"/>
    <n v="144"/>
    <x v="0"/>
    <n v="0.25"/>
    <n v="210"/>
  </r>
  <r>
    <s v="TFXT9WKQJSBXHXH3TTMF"/>
    <x v="4"/>
    <x v="12"/>
    <n v="4080"/>
    <d v="2019-04-19T00:00:00"/>
    <n v="571.19999999999993"/>
    <n v="1876.8000000000002"/>
    <d v="2019-12-31T00:00:00"/>
    <n v="256"/>
    <x v="0"/>
    <n v="0.25"/>
    <n v="612"/>
  </r>
  <r>
    <s v="QC9UWWWCXM7OR2QJ0GLU"/>
    <x v="6"/>
    <x v="7"/>
    <n v="1800"/>
    <d v="2019-04-22T00:00:00"/>
    <n v="36"/>
    <n v="306"/>
    <d v="2019-12-31T00:00:00"/>
    <n v="253"/>
    <x v="0"/>
    <n v="0.25"/>
    <n v="85.5"/>
  </r>
  <r>
    <s v="5ODUQAVQHRCUK32OYDZN"/>
    <x v="9"/>
    <x v="6"/>
    <n v="3990"/>
    <d v="2019-06-19T00:00:00"/>
    <n v="279.3"/>
    <n v="1037.3999999999999"/>
    <d v="2019-12-31T00:00:00"/>
    <n v="195"/>
    <x v="0"/>
    <n v="0.25"/>
    <n v="329.17499999999995"/>
  </r>
  <r>
    <s v="M638PUQJSC0L1KOVZ6M1"/>
    <x v="7"/>
    <x v="3"/>
    <n v="1400"/>
    <d v="2019-09-10T00:00:00"/>
    <n v="252"/>
    <n v="700"/>
    <d v="2019-12-31T00:00:00"/>
    <n v="112"/>
    <x v="2"/>
    <n v="0.2"/>
    <n v="190.4"/>
  </r>
  <r>
    <s v="GUUT7ZOV13L6QJI9M0F4"/>
    <x v="2"/>
    <x v="20"/>
    <n v="840"/>
    <d v="2019-01-17T00:00:00"/>
    <n v="184.8"/>
    <n v="781.2"/>
    <d v="2019-12-31T00:00:00"/>
    <n v="348"/>
    <x v="0"/>
    <n v="0.25"/>
    <n v="241.5"/>
  </r>
  <r>
    <s v="OFC9IIESY6DLS5B9EIV2"/>
    <x v="3"/>
    <x v="11"/>
    <n v="440"/>
    <d v="2019-01-14T00:00:00"/>
    <n v="35.200000000000003"/>
    <n v="66"/>
    <d v="2019-12-31T00:00:00"/>
    <n v="351"/>
    <x v="0"/>
    <n v="0.25"/>
    <n v="25.3"/>
  </r>
  <r>
    <s v="Q8EEB05MD57XDSFIJOG9"/>
    <x v="2"/>
    <x v="22"/>
    <n v="2640"/>
    <d v="2019-04-05T00:00:00"/>
    <n v="422.40000000000003"/>
    <n v="2059.1999999999998"/>
    <d v="2019-12-31T00:00:00"/>
    <n v="270"/>
    <x v="0"/>
    <n v="0.25"/>
    <n v="620.4"/>
  </r>
  <r>
    <s v="3X8LYE707IJ1KX7YV7H9"/>
    <x v="1"/>
    <x v="3"/>
    <n v="1216"/>
    <d v="2019-04-02T00:00:00"/>
    <n v="36.480000000000004"/>
    <n v="316.16000000000003"/>
    <d v="2019-12-31T00:00:00"/>
    <n v="273"/>
    <x v="0"/>
    <n v="0.25"/>
    <n v="88.160000000000011"/>
  </r>
  <r>
    <s v="L06OEDWRUTESKNA6TCMY"/>
    <x v="4"/>
    <x v="4"/>
    <n v="2240"/>
    <d v="2019-10-29T00:00:00"/>
    <n v="291.2"/>
    <n v="1075.2"/>
    <d v="2019-12-31T00:00:00"/>
    <n v="63"/>
    <x v="4"/>
    <n v="0.15"/>
    <n v="204.96"/>
  </r>
  <r>
    <s v="6NNVTU7KOGZ0WIW1WJ0A"/>
    <x v="4"/>
    <x v="11"/>
    <n v="2790"/>
    <d v="2019-07-05T00:00:00"/>
    <n v="167.39999999999998"/>
    <n v="1227.6000000000001"/>
    <d v="2019-12-31T00:00:00"/>
    <n v="179"/>
    <x v="0"/>
    <n v="0.25"/>
    <n v="348.75"/>
  </r>
  <r>
    <s v="CO49Z9WS2UUBKEDISLIO"/>
    <x v="4"/>
    <x v="12"/>
    <n v="144"/>
    <d v="2019-05-09T00:00:00"/>
    <n v="25.92"/>
    <n v="46.080000000000005"/>
    <d v="2019-12-31T00:00:00"/>
    <n v="236"/>
    <x v="0"/>
    <n v="0.25"/>
    <n v="18"/>
  </r>
  <r>
    <s v="6CFRN5E4WTLNDTYJMTKB"/>
    <x v="0"/>
    <x v="2"/>
    <n v="5456"/>
    <d v="2019-10-04T00:00:00"/>
    <n v="218.24"/>
    <n v="1364"/>
    <d v="2019-12-31T00:00:00"/>
    <n v="88"/>
    <x v="4"/>
    <n v="0.15"/>
    <n v="237.33599999999998"/>
  </r>
  <r>
    <s v="LM4PC3II3XHM15BPHC4H"/>
    <x v="5"/>
    <x v="13"/>
    <n v="2480"/>
    <d v="2019-10-05T00:00:00"/>
    <n v="49.6"/>
    <n v="545.6"/>
    <d v="2019-12-31T00:00:00"/>
    <n v="87"/>
    <x v="4"/>
    <n v="0.15"/>
    <n v="89.28"/>
  </r>
  <r>
    <s v="608N7KEZ6SYDFLQA2B2V"/>
    <x v="3"/>
    <x v="1"/>
    <n v="750"/>
    <d v="2019-08-29T00:00:00"/>
    <n v="45"/>
    <n v="195"/>
    <d v="2019-12-31T00:00:00"/>
    <n v="124"/>
    <x v="0"/>
    <n v="0.25"/>
    <n v="60"/>
  </r>
  <r>
    <s v="SV41BNNT5HGT4FLW15I3"/>
    <x v="2"/>
    <x v="19"/>
    <n v="5208.0000000000009"/>
    <d v="2019-04-12T00:00:00"/>
    <n v="208.32000000000005"/>
    <n v="4687.2000000000007"/>
    <d v="2019-12-31T00:00:00"/>
    <n v="263"/>
    <x v="0"/>
    <n v="0.25"/>
    <n v="1223.8800000000001"/>
  </r>
  <r>
    <s v="X5J8MKLFE12M2D44MVXR"/>
    <x v="1"/>
    <x v="2"/>
    <n v="660"/>
    <d v="2019-09-06T00:00:00"/>
    <n v="92.4"/>
    <n v="178.2"/>
    <d v="2019-12-31T00:00:00"/>
    <n v="116"/>
    <x v="2"/>
    <n v="0.2"/>
    <n v="54.120000000000005"/>
  </r>
  <r>
    <s v="1AHKB54E05JS2VQKSO32"/>
    <x v="6"/>
    <x v="0"/>
    <n v="720"/>
    <d v="2019-05-31T00:00:00"/>
    <n v="36"/>
    <n v="208.79999999999998"/>
    <d v="2019-12-31T00:00:00"/>
    <n v="214"/>
    <x v="0"/>
    <n v="0.25"/>
    <n v="61.199999999999996"/>
  </r>
  <r>
    <s v="QGE712GRF9LBCVU1NBFG"/>
    <x v="5"/>
    <x v="9"/>
    <n v="1840"/>
    <d v="2019-03-19T00:00:00"/>
    <n v="165.6"/>
    <n v="331.2"/>
    <d v="2019-12-31T00:00:00"/>
    <n v="287"/>
    <x v="0"/>
    <n v="0.25"/>
    <n v="124.19999999999999"/>
  </r>
  <r>
    <s v="EVIT0HEJT7UPSBU3D93O"/>
    <x v="3"/>
    <x v="6"/>
    <n v="496"/>
    <d v="2019-09-21T00:00:00"/>
    <n v="29.760000000000005"/>
    <n v="99.2"/>
    <d v="2019-12-31T00:00:00"/>
    <n v="101"/>
    <x v="2"/>
    <n v="0.2"/>
    <n v="25.792000000000002"/>
  </r>
  <r>
    <s v="LVYGP0VJ4DNLDCKWD1K2"/>
    <x v="8"/>
    <x v="5"/>
    <n v="3840"/>
    <d v="2019-10-26T00:00:00"/>
    <n v="345.6"/>
    <n v="960"/>
    <d v="2019-12-31T00:00:00"/>
    <n v="66"/>
    <x v="4"/>
    <n v="0.15"/>
    <n v="195.83999999999997"/>
  </r>
  <r>
    <s v="L2RMKK0YA1BRESZJDAHI"/>
    <x v="3"/>
    <x v="5"/>
    <n v="1350"/>
    <d v="2019-11-08T00:00:00"/>
    <n v="67.5"/>
    <n v="405"/>
    <d v="2019-12-31T00:00:00"/>
    <n v="53"/>
    <x v="3"/>
    <n v="0.04"/>
    <n v="18.900000000000002"/>
  </r>
  <r>
    <s v="OU63EZ9707IMEZT7T5FU"/>
    <x v="2"/>
    <x v="12"/>
    <n v="3750"/>
    <d v="2019-04-22T00:00:00"/>
    <n v="562.5"/>
    <n v="3450"/>
    <d v="2019-12-31T00:00:00"/>
    <n v="253"/>
    <x v="0"/>
    <n v="0.25"/>
    <n v="1003.125"/>
  </r>
  <r>
    <s v="UBCTYJLCZR2J6W7LI5KR"/>
    <x v="8"/>
    <x v="4"/>
    <n v="960"/>
    <d v="2019-09-01T00:00:00"/>
    <n v="9.6"/>
    <n v="182.39999999999998"/>
    <d v="2019-12-31T00:00:00"/>
    <n v="121"/>
    <x v="0"/>
    <n v="0.25"/>
    <n v="47.999999999999993"/>
  </r>
  <r>
    <s v="ATS50S6CJ41OGUJTAGFO"/>
    <x v="0"/>
    <x v="4"/>
    <n v="3990"/>
    <d v="2019-10-11T00:00:00"/>
    <n v="199.5"/>
    <n v="877.8"/>
    <d v="2019-12-31T00:00:00"/>
    <n v="81"/>
    <x v="4"/>
    <n v="0.15"/>
    <n v="161.595"/>
  </r>
  <r>
    <s v="0GG273MMBZV3UJHJOYQE"/>
    <x v="1"/>
    <x v="1"/>
    <n v="2470"/>
    <d v="2019-04-27T00:00:00"/>
    <n v="444.6"/>
    <n v="864.5"/>
    <d v="2019-12-31T00:00:00"/>
    <n v="248"/>
    <x v="0"/>
    <n v="0.25"/>
    <n v="327.27499999999998"/>
  </r>
  <r>
    <s v="FM1VQ1OR8O53V9DC3SPK"/>
    <x v="9"/>
    <x v="18"/>
    <n v="1550"/>
    <d v="2019-08-07T00:00:00"/>
    <n v="139.5"/>
    <n v="279"/>
    <d v="2019-12-31T00:00:00"/>
    <n v="146"/>
    <x v="0"/>
    <n v="0.25"/>
    <n v="104.625"/>
  </r>
  <r>
    <s v="856KLA2ALIO9VKUF7G1X"/>
    <x v="2"/>
    <x v="12"/>
    <n v="720"/>
    <d v="2019-02-04T00:00:00"/>
    <n v="165.6"/>
    <n v="475.20000000000005"/>
    <d v="2019-12-31T00:00:00"/>
    <n v="330"/>
    <x v="0"/>
    <n v="0.25"/>
    <n v="160.20000000000002"/>
  </r>
  <r>
    <s v="3AP0Y937L51U97HUA5QL"/>
    <x v="1"/>
    <x v="21"/>
    <n v="3420"/>
    <d v="2019-05-29T00:00:00"/>
    <n v="171"/>
    <n v="1368"/>
    <d v="2019-12-31T00:00:00"/>
    <n v="216"/>
    <x v="0"/>
    <n v="0.25"/>
    <n v="384.75"/>
  </r>
  <r>
    <s v="M6GTZOJXVBNMV5UGKN1Y"/>
    <x v="8"/>
    <x v="14"/>
    <n v="1440"/>
    <d v="2019-10-21T00:00:00"/>
    <n v="144"/>
    <n v="345.6"/>
    <d v="2019-12-31T00:00:00"/>
    <n v="71"/>
    <x v="4"/>
    <n v="0.15"/>
    <n v="73.44"/>
  </r>
  <r>
    <s v="0CNEMDCKXBABDG496ZLK"/>
    <x v="0"/>
    <x v="2"/>
    <n v="1408"/>
    <d v="2019-05-22T00:00:00"/>
    <n v="70.400000000000006"/>
    <n v="323.84000000000003"/>
    <d v="2019-12-31T00:00:00"/>
    <n v="223"/>
    <x v="0"/>
    <n v="0.25"/>
    <n v="98.56"/>
  </r>
  <r>
    <s v="PTD8D2MDPHPNELTSFCB6"/>
    <x v="3"/>
    <x v="14"/>
    <n v="3230"/>
    <d v="2019-11-04T00:00:00"/>
    <n v="258.39999999999998"/>
    <n v="775.19999999999993"/>
    <d v="2019-12-31T00:00:00"/>
    <n v="57"/>
    <x v="3"/>
    <n v="0.04"/>
    <n v="41.343999999999994"/>
  </r>
  <r>
    <s v="XZCAHOQ7EOFETBI959BQ"/>
    <x v="0"/>
    <x v="10"/>
    <n v="4200"/>
    <d v="2019-02-15T00:00:00"/>
    <n v="294"/>
    <n v="1260"/>
    <d v="2019-12-31T00:00:00"/>
    <n v="319"/>
    <x v="0"/>
    <n v="0.25"/>
    <n v="388.5"/>
  </r>
  <r>
    <s v="8TKOZVAGRM9DXST1YWEW"/>
    <x v="7"/>
    <x v="18"/>
    <n v="6417"/>
    <d v="2019-02-05T00:00:00"/>
    <n v="898.38000000000011"/>
    <n v="2245.9499999999998"/>
    <d v="2019-12-31T00:00:00"/>
    <n v="329"/>
    <x v="0"/>
    <n v="0.25"/>
    <n v="786.08249999999998"/>
  </r>
  <r>
    <s v="BT98LABJ93ZG5P6RMHSG"/>
    <x v="6"/>
    <x v="5"/>
    <n v="1197"/>
    <d v="2019-11-24T00:00:00"/>
    <n v="119.7"/>
    <n v="335.15999999999997"/>
    <d v="2019-12-31T00:00:00"/>
    <n v="37"/>
    <x v="3"/>
    <n v="0.04"/>
    <n v="18.194399999999998"/>
  </r>
  <r>
    <s v="N161VJO87CXT0W0BFELZ"/>
    <x v="3"/>
    <x v="0"/>
    <n v="1440"/>
    <d v="2019-06-03T00:00:00"/>
    <n v="144"/>
    <n v="360"/>
    <d v="2019-12-31T00:00:00"/>
    <n v="211"/>
    <x v="0"/>
    <n v="0.25"/>
    <n v="126"/>
  </r>
  <r>
    <s v="HI9WS2N9BELGFOS37PRM"/>
    <x v="8"/>
    <x v="17"/>
    <n v="960"/>
    <d v="2019-01-03T00:00:00"/>
    <n v="38.4"/>
    <n v="172.8"/>
    <d v="2019-12-31T00:00:00"/>
    <n v="362"/>
    <x v="0"/>
    <n v="0.25"/>
    <n v="52.800000000000004"/>
  </r>
  <r>
    <s v="2R2M4S5G627GT5IW43G0"/>
    <x v="5"/>
    <x v="8"/>
    <n v="2850"/>
    <d v="2019-07-22T00:00:00"/>
    <n v="57"/>
    <n v="598.5"/>
    <d v="2019-12-31T00:00:00"/>
    <n v="162"/>
    <x v="0"/>
    <n v="0.25"/>
    <n v="163.875"/>
  </r>
  <r>
    <s v="VXCDK8878PUDLFR79O9I"/>
    <x v="2"/>
    <x v="21"/>
    <n v="6000"/>
    <d v="2019-04-30T00:00:00"/>
    <n v="1800"/>
    <n v="2100"/>
    <d v="2019-12-31T00:00:00"/>
    <n v="245"/>
    <x v="0"/>
    <n v="0.25"/>
    <n v="975"/>
  </r>
  <r>
    <s v="5BDZMI973MALC6TQ9JJX"/>
    <x v="0"/>
    <x v="13"/>
    <n v="2640"/>
    <d v="2019-07-23T00:00:00"/>
    <n v="184.8"/>
    <n v="554.4"/>
    <d v="2019-12-31T00:00:00"/>
    <n v="161"/>
    <x v="0"/>
    <n v="0.25"/>
    <n v="184.8"/>
  </r>
  <r>
    <s v="XDD37QROUF6I6PMYDYQY"/>
    <x v="9"/>
    <x v="21"/>
    <n v="1080"/>
    <d v="2019-04-20T00:00:00"/>
    <n v="97.2"/>
    <n v="162"/>
    <d v="2019-12-31T00:00:00"/>
    <n v="255"/>
    <x v="0"/>
    <n v="0.25"/>
    <n v="64.8"/>
  </r>
  <r>
    <s v="52JR98YG04QKJ7Y0WESI"/>
    <x v="8"/>
    <x v="0"/>
    <n v="528"/>
    <d v="2019-06-19T00:00:00"/>
    <n v="21.12"/>
    <n v="110.88000000000001"/>
    <d v="2019-12-31T00:00:00"/>
    <n v="195"/>
    <x v="0"/>
    <n v="0.25"/>
    <n v="33"/>
  </r>
  <r>
    <s v="87325G6RVKTY9SATBYHS"/>
    <x v="2"/>
    <x v="16"/>
    <n v="1800"/>
    <d v="2019-09-28T00:00:00"/>
    <n v="342"/>
    <n v="1008"/>
    <d v="2019-12-31T00:00:00"/>
    <n v="94"/>
    <x v="2"/>
    <n v="0.2"/>
    <n v="270"/>
  </r>
  <r>
    <s v="UAGYNHNYHKYGGWVFO3SR"/>
    <x v="4"/>
    <x v="9"/>
    <n v="1458"/>
    <d v="2019-09-15T00:00:00"/>
    <n v="262.44"/>
    <n v="379.08000000000004"/>
    <d v="2019-12-31T00:00:00"/>
    <n v="107"/>
    <x v="2"/>
    <n v="0.2"/>
    <n v="128.304"/>
  </r>
  <r>
    <s v="5JWL9FN6KFAPAEWN4IYI"/>
    <x v="0"/>
    <x v="6"/>
    <n v="2250"/>
    <d v="2019-01-18T00:00:00"/>
    <n v="157.5"/>
    <n v="495"/>
    <d v="2019-12-31T00:00:00"/>
    <n v="347"/>
    <x v="0"/>
    <n v="0.25"/>
    <n v="163.125"/>
  </r>
  <r>
    <s v="D0VISVEDMVP0JOQKCE20"/>
    <x v="5"/>
    <x v="1"/>
    <n v="2288"/>
    <d v="2019-01-19T00:00:00"/>
    <n v="205.92000000000002"/>
    <n v="503.36000000000007"/>
    <d v="2019-12-31T00:00:00"/>
    <n v="346"/>
    <x v="0"/>
    <n v="0.25"/>
    <n v="177.32000000000002"/>
  </r>
  <r>
    <s v="X4NQ6IZSKKT8VRJ03GJ8"/>
    <x v="9"/>
    <x v="19"/>
    <n v="6000"/>
    <d v="2019-11-18T00:00:00"/>
    <n v="240"/>
    <n v="1560"/>
    <d v="2019-12-31T00:00:00"/>
    <n v="43"/>
    <x v="3"/>
    <n v="0.04"/>
    <n v="72"/>
  </r>
  <r>
    <s v="XKLPRP63R4WI0FV8RMDF"/>
    <x v="8"/>
    <x v="12"/>
    <n v="3960"/>
    <d v="2019-07-03T00:00:00"/>
    <n v="198"/>
    <n v="871.2"/>
    <d v="2019-12-31T00:00:00"/>
    <n v="181"/>
    <x v="0"/>
    <n v="0.25"/>
    <n v="267.3"/>
  </r>
  <r>
    <s v="2AVROX7J9XIRZ0K21ETT"/>
    <x v="8"/>
    <x v="1"/>
    <n v="1980"/>
    <d v="2019-10-13T00:00:00"/>
    <n v="198"/>
    <n v="594"/>
    <d v="2019-12-31T00:00:00"/>
    <n v="79"/>
    <x v="4"/>
    <n v="0.15"/>
    <n v="118.8"/>
  </r>
  <r>
    <s v="SGXQUBNSBT6T7U9PX3RY"/>
    <x v="3"/>
    <x v="6"/>
    <n v="4560"/>
    <d v="2019-08-07T00:00:00"/>
    <n v="91.199999999999989"/>
    <n v="1368"/>
    <d v="2019-12-31T00:00:00"/>
    <n v="146"/>
    <x v="0"/>
    <n v="0.25"/>
    <n v="364.8"/>
  </r>
  <r>
    <s v="I6DQ1FB5Q7KMW9TX1TLJ"/>
    <x v="0"/>
    <x v="1"/>
    <n v="4464"/>
    <d v="2019-02-08T00:00:00"/>
    <n v="401.76"/>
    <n v="714.24"/>
    <d v="2019-12-31T00:00:00"/>
    <n v="326"/>
    <x v="0"/>
    <n v="0.25"/>
    <n v="279"/>
  </r>
  <r>
    <s v="X4BYS5BC3B1U4AAKZTWC"/>
    <x v="8"/>
    <x v="6"/>
    <n v="2160"/>
    <d v="2019-08-11T00:00:00"/>
    <n v="216"/>
    <n v="561.59999999999991"/>
    <d v="2019-12-31T00:00:00"/>
    <n v="142"/>
    <x v="0"/>
    <n v="0.25"/>
    <n v="194.39999999999998"/>
  </r>
  <r>
    <s v="LLM7AKFSW96FTK21S890"/>
    <x v="5"/>
    <x v="9"/>
    <n v="960"/>
    <d v="2019-10-12T00:00:00"/>
    <n v="67.2"/>
    <n v="259.20000000000005"/>
    <d v="2019-12-31T00:00:00"/>
    <n v="80"/>
    <x v="4"/>
    <n v="0.15"/>
    <n v="48.96"/>
  </r>
  <r>
    <s v="MWIRRZJD10P73BIORHLV"/>
    <x v="1"/>
    <x v="2"/>
    <n v="1800"/>
    <d v="2019-03-05T00:00:00"/>
    <n v="324"/>
    <n v="738"/>
    <d v="2019-12-31T00:00:00"/>
    <n v="301"/>
    <x v="0"/>
    <n v="0.25"/>
    <n v="265.5"/>
  </r>
  <r>
    <s v="61VFBP7I7LMBSZP3FJKV"/>
    <x v="7"/>
    <x v="11"/>
    <n v="4840"/>
    <d v="2019-05-04T00:00:00"/>
    <n v="145.19999999999999"/>
    <n v="1500.3999999999999"/>
    <d v="2019-12-31T00:00:00"/>
    <n v="241"/>
    <x v="0"/>
    <n v="0.25"/>
    <n v="411.4"/>
  </r>
  <r>
    <s v="V9G7Q9JC1QO49FUNCGAB"/>
    <x v="9"/>
    <x v="14"/>
    <n v="1600"/>
    <d v="2019-12-17T00:00:00"/>
    <n v="64"/>
    <n v="256"/>
    <d v="2019-12-31T00:00:00"/>
    <n v="14"/>
    <x v="1"/>
    <n v="8.0000000000000002E-3"/>
    <n v="2.56"/>
  </r>
  <r>
    <s v="TE3VACTLBY0Z5BSE8KGO"/>
    <x v="8"/>
    <x v="14"/>
    <n v="2550"/>
    <d v="2019-07-31T00:00:00"/>
    <n v="178.5"/>
    <n v="535.5"/>
    <d v="2019-12-31T00:00:00"/>
    <n v="153"/>
    <x v="0"/>
    <n v="0.25"/>
    <n v="178.5"/>
  </r>
  <r>
    <s v="6UY7JKUF33AKJ1UDBFWQ"/>
    <x v="5"/>
    <x v="21"/>
    <n v="2640"/>
    <d v="2019-12-19T00:00:00"/>
    <n v="211.20000000000002"/>
    <n v="660"/>
    <d v="2019-12-31T00:00:00"/>
    <n v="12"/>
    <x v="1"/>
    <n v="8.0000000000000002E-3"/>
    <n v="6.9696000000000007"/>
  </r>
  <r>
    <s v="PSN443294VUNPNJ4ORSY"/>
    <x v="2"/>
    <x v="9"/>
    <n v="190"/>
    <d v="2019-09-01T00:00:00"/>
    <n v="51.3"/>
    <n v="49.400000000000006"/>
    <d v="2019-12-31T00:00:00"/>
    <n v="121"/>
    <x v="0"/>
    <n v="0.25"/>
    <n v="25.175000000000001"/>
  </r>
  <r>
    <s v="7UQFL9X1W4JYEG2A3EGS"/>
    <x v="3"/>
    <x v="17"/>
    <n v="1870"/>
    <d v="2019-03-04T00:00:00"/>
    <n v="18.700000000000003"/>
    <n v="336.59999999999997"/>
    <d v="2019-12-31T00:00:00"/>
    <n v="302"/>
    <x v="0"/>
    <n v="0.25"/>
    <n v="88.824999999999989"/>
  </r>
  <r>
    <s v="Z7FWUDA8NO4RMHXXOJU4"/>
    <x v="4"/>
    <x v="10"/>
    <n v="4370"/>
    <d v="2019-09-22T00:00:00"/>
    <n v="393.29999999999995"/>
    <n v="1485.8000000000002"/>
    <d v="2019-12-31T00:00:00"/>
    <n v="100"/>
    <x v="2"/>
    <n v="0.2"/>
    <n v="375.82000000000005"/>
  </r>
  <r>
    <s v="7QBPA7HULDC6Y8MAJRVM"/>
    <x v="1"/>
    <x v="11"/>
    <n v="4180"/>
    <d v="2019-07-08T00:00:00"/>
    <n v="752.4"/>
    <n v="1797.4"/>
    <d v="2019-12-31T00:00:00"/>
    <n v="176"/>
    <x v="0"/>
    <n v="0.25"/>
    <n v="637.45000000000005"/>
  </r>
  <r>
    <s v="9GE6RY5CEVLNZSH47J6T"/>
    <x v="1"/>
    <x v="4"/>
    <n v="320"/>
    <d v="2019-11-25T00:00:00"/>
    <n v="60.8"/>
    <n v="86.4"/>
    <d v="2019-12-31T00:00:00"/>
    <n v="36"/>
    <x v="3"/>
    <n v="0.04"/>
    <n v="5.8879999999999999"/>
  </r>
  <r>
    <s v="1BSLO9AN5SYIEXAXII9B"/>
    <x v="6"/>
    <x v="3"/>
    <n v="198"/>
    <d v="2019-08-16T00:00:00"/>
    <n v="19.8"/>
    <n v="37.619999999999997"/>
    <d v="2019-12-31T00:00:00"/>
    <n v="137"/>
    <x v="0"/>
    <n v="0.25"/>
    <n v="14.355"/>
  </r>
  <r>
    <s v="6HQIYG56B7PSF75LK3OV"/>
    <x v="9"/>
    <x v="19"/>
    <n v="1782.0000000000002"/>
    <d v="2019-08-24T00:00:00"/>
    <n v="160.38"/>
    <n v="302.94"/>
    <d v="2019-12-31T00:00:00"/>
    <n v="129"/>
    <x v="0"/>
    <n v="0.25"/>
    <n v="115.83"/>
  </r>
  <r>
    <s v="83N5KU76O1XIWUT23PT4"/>
    <x v="0"/>
    <x v="13"/>
    <n v="3740"/>
    <d v="2019-11-01T00:00:00"/>
    <n v="37.400000000000006"/>
    <n v="635.79999999999995"/>
    <d v="2019-12-31T00:00:00"/>
    <n v="60"/>
    <x v="3"/>
    <n v="0.04"/>
    <n v="26.927999999999997"/>
  </r>
  <r>
    <s v="UK9PZQ4BXFKGSYE2CEMY"/>
    <x v="0"/>
    <x v="1"/>
    <n v="1040"/>
    <d v="2019-09-10T00:00:00"/>
    <n v="104"/>
    <n v="301.60000000000002"/>
    <d v="2019-12-31T00:00:00"/>
    <n v="112"/>
    <x v="2"/>
    <n v="0.2"/>
    <n v="81.12"/>
  </r>
  <r>
    <s v="M6RAJCCJHEVQ8EIEFL42"/>
    <x v="1"/>
    <x v="21"/>
    <n v="2750"/>
    <d v="2019-10-30T00:00:00"/>
    <n v="275"/>
    <n v="935"/>
    <d v="2019-12-31T00:00:00"/>
    <n v="62"/>
    <x v="4"/>
    <n v="0.15"/>
    <n v="181.5"/>
  </r>
  <r>
    <s v="QLD13WEZQB76H7EHFFDS"/>
    <x v="0"/>
    <x v="16"/>
    <n v="90"/>
    <d v="2019-06-01T00:00:00"/>
    <n v="6.3"/>
    <n v="13.5"/>
    <d v="2019-12-31T00:00:00"/>
    <n v="213"/>
    <x v="0"/>
    <n v="0.25"/>
    <n v="4.95"/>
  </r>
  <r>
    <s v="G0OQKJWOXSHV4WKE8FFX"/>
    <x v="2"/>
    <x v="4"/>
    <n v="5320"/>
    <d v="2019-10-29T00:00:00"/>
    <n v="904.4"/>
    <n v="3883.6000000000004"/>
    <d v="2019-12-31T00:00:00"/>
    <n v="63"/>
    <x v="4"/>
    <n v="0.15"/>
    <n v="718.19999999999993"/>
  </r>
  <r>
    <s v="R3OJR73WZ5R93ALOBJDI"/>
    <x v="1"/>
    <x v="8"/>
    <n v="5580"/>
    <d v="2019-10-20T00:00:00"/>
    <n v="1060.2"/>
    <n v="2287.8000000000002"/>
    <d v="2019-12-31T00:00:00"/>
    <n v="72"/>
    <x v="4"/>
    <n v="0.15"/>
    <n v="502.2"/>
  </r>
  <r>
    <s v="SIPADBU370XV7PX06TCT"/>
    <x v="9"/>
    <x v="20"/>
    <n v="4480"/>
    <d v="2019-03-26T00:00:00"/>
    <n v="358.40000000000003"/>
    <n v="1344"/>
    <d v="2019-12-31T00:00:00"/>
    <n v="280"/>
    <x v="0"/>
    <n v="0.25"/>
    <n v="425.6"/>
  </r>
  <r>
    <s v="YMQM0LYPWW2F9YKZ8DW8"/>
    <x v="9"/>
    <x v="13"/>
    <n v="1760"/>
    <d v="2019-04-29T00:00:00"/>
    <n v="123.2"/>
    <n v="352"/>
    <d v="2019-12-31T00:00:00"/>
    <n v="246"/>
    <x v="0"/>
    <n v="0.25"/>
    <n v="118.8"/>
  </r>
  <r>
    <s v="S5TEVLOO4Q1PIUWYOCPW"/>
    <x v="1"/>
    <x v="12"/>
    <n v="2280"/>
    <d v="2019-12-16T00:00:00"/>
    <n v="387.59999999999997"/>
    <n v="592.79999999999995"/>
    <d v="2019-12-31T00:00:00"/>
    <n v="15"/>
    <x v="1"/>
    <n v="8.0000000000000002E-3"/>
    <n v="7.8431999999999995"/>
  </r>
  <r>
    <s v="A4VGYQC1XFGKY6HX840A"/>
    <x v="8"/>
    <x v="5"/>
    <n v="4200"/>
    <d v="2019-10-22T00:00:00"/>
    <n v="168"/>
    <n v="630"/>
    <d v="2019-12-31T00:00:00"/>
    <n v="70"/>
    <x v="4"/>
    <n v="0.15"/>
    <n v="119.69999999999999"/>
  </r>
  <r>
    <s v="S51QQ4O0K16CGH1YYXUB"/>
    <x v="3"/>
    <x v="3"/>
    <n v="2470"/>
    <d v="2019-05-07T00:00:00"/>
    <n v="197.60000000000002"/>
    <n v="741"/>
    <d v="2019-12-31T00:00:00"/>
    <n v="238"/>
    <x v="0"/>
    <n v="0.25"/>
    <n v="234.65"/>
  </r>
  <r>
    <s v="6BL4KOF1G8PLBIYTP7MO"/>
    <x v="9"/>
    <x v="4"/>
    <n v="310"/>
    <d v="2019-10-17T00:00:00"/>
    <n v="24.8"/>
    <n v="46.5"/>
    <d v="2019-12-31T00:00:00"/>
    <n v="75"/>
    <x v="4"/>
    <n v="0.15"/>
    <n v="10.694999999999999"/>
  </r>
  <r>
    <s v="DE98IOFY975YELUGL6F8"/>
    <x v="1"/>
    <x v="0"/>
    <n v="1960"/>
    <d v="2019-08-10T00:00:00"/>
    <n v="156.80000000000001"/>
    <n v="842.8"/>
    <d v="2019-12-31T00:00:00"/>
    <n v="143"/>
    <x v="0"/>
    <n v="0.25"/>
    <n v="249.89999999999998"/>
  </r>
  <r>
    <s v="4SGQ5Z348Q8NMTWBW2ZZ"/>
    <x v="4"/>
    <x v="10"/>
    <n v="990"/>
    <d v="2019-08-06T00:00:00"/>
    <n v="19.8"/>
    <n v="396"/>
    <d v="2019-12-31T00:00:00"/>
    <n v="147"/>
    <x v="0"/>
    <n v="0.25"/>
    <n v="103.95"/>
  </r>
  <r>
    <s v="61KNWW3D406F29LTIDPC"/>
    <x v="4"/>
    <x v="9"/>
    <n v="1920"/>
    <d v="2019-09-01T00:00:00"/>
    <n v="96"/>
    <n v="806.4"/>
    <d v="2019-12-31T00:00:00"/>
    <n v="121"/>
    <x v="0"/>
    <n v="0.25"/>
    <n v="225.6"/>
  </r>
  <r>
    <s v="1GWBSSX4P4F9VXRW382Z"/>
    <x v="3"/>
    <x v="19"/>
    <n v="1560"/>
    <d v="2019-11-05T00:00:00"/>
    <n v="93.6"/>
    <n v="421.2"/>
    <d v="2019-12-31T00:00:00"/>
    <n v="56"/>
    <x v="3"/>
    <n v="0.04"/>
    <n v="20.591999999999999"/>
  </r>
  <r>
    <s v="3P17JJBIEPAM94KNB345"/>
    <x v="6"/>
    <x v="6"/>
    <n v="2640"/>
    <d v="2019-09-12T00:00:00"/>
    <n v="211.20000000000002"/>
    <n v="448.8"/>
    <d v="2019-12-31T00:00:00"/>
    <n v="110"/>
    <x v="2"/>
    <n v="0.2"/>
    <n v="132"/>
  </r>
  <r>
    <s v="FWR67BTWE4MD2XRU388M"/>
    <x v="8"/>
    <x v="10"/>
    <n v="1540"/>
    <d v="2019-10-03T00:00:00"/>
    <n v="107.8"/>
    <n v="277.2"/>
    <d v="2019-12-31T00:00:00"/>
    <n v="89"/>
    <x v="4"/>
    <n v="0.15"/>
    <n v="57.75"/>
  </r>
  <r>
    <s v="AF4MLT78R4XUIOSA1C8I"/>
    <x v="2"/>
    <x v="20"/>
    <n v="7750"/>
    <d v="2019-12-13T00:00:00"/>
    <n v="930"/>
    <n v="6045"/>
    <d v="2019-12-31T00:00:00"/>
    <n v="18"/>
    <x v="1"/>
    <n v="8.0000000000000002E-3"/>
    <n v="55.800000000000004"/>
  </r>
  <r>
    <s v="ZKN976SS7VVJM4HMJLIL"/>
    <x v="0"/>
    <x v="3"/>
    <n v="2750"/>
    <d v="2019-01-17T00:00:00"/>
    <n v="110"/>
    <n v="797.5"/>
    <d v="2019-12-31T00:00:00"/>
    <n v="348"/>
    <x v="0"/>
    <n v="0.25"/>
    <n v="226.875"/>
  </r>
  <r>
    <s v="NZOIK9ZK2V031BUGCEMF"/>
    <x v="7"/>
    <x v="15"/>
    <n v="2160"/>
    <d v="2019-01-09T00:00:00"/>
    <n v="259.20000000000005"/>
    <n v="604.79999999999995"/>
    <d v="2019-12-31T00:00:00"/>
    <n v="356"/>
    <x v="0"/>
    <n v="0.25"/>
    <n v="216"/>
  </r>
  <r>
    <s v="J92BWKBOIRPXXCKZRMXT"/>
    <x v="5"/>
    <x v="3"/>
    <n v="240"/>
    <d v="2019-05-23T00:00:00"/>
    <n v="2.4"/>
    <n v="38.4"/>
    <d v="2019-12-31T00:00:00"/>
    <n v="222"/>
    <x v="0"/>
    <n v="0.25"/>
    <n v="10.199999999999999"/>
  </r>
  <r>
    <s v="5ZVFKSN567W673QM7OOO"/>
    <x v="7"/>
    <x v="13"/>
    <n v="4032"/>
    <d v="2019-02-06T00:00:00"/>
    <n v="201.6"/>
    <n v="2016"/>
    <d v="2019-12-31T00:00:00"/>
    <n v="328"/>
    <x v="0"/>
    <n v="0.25"/>
    <n v="554.4"/>
  </r>
  <r>
    <s v="J4A64Z9HLROL7EA6WBRN"/>
    <x v="9"/>
    <x v="0"/>
    <n v="90"/>
    <d v="2019-05-04T00:00:00"/>
    <n v="9"/>
    <n v="20.7"/>
    <d v="2019-12-31T00:00:00"/>
    <n v="241"/>
    <x v="0"/>
    <n v="0.25"/>
    <n v="7.4249999999999998"/>
  </r>
  <r>
    <s v="BKTQP9UCJY95CLUL8GTD"/>
    <x v="3"/>
    <x v="5"/>
    <n v="1430"/>
    <d v="2019-02-16T00:00:00"/>
    <n v="28.599999999999998"/>
    <n v="271.70000000000005"/>
    <d v="2019-12-31T00:00:00"/>
    <n v="318"/>
    <x v="0"/>
    <n v="0.25"/>
    <n v="75.075000000000017"/>
  </r>
  <r>
    <s v="KF7K0OGGBCW0C8KGFEQF"/>
    <x v="1"/>
    <x v="8"/>
    <n v="5600"/>
    <d v="2019-07-05T00:00:00"/>
    <n v="840"/>
    <n v="1456"/>
    <d v="2019-12-31T00:00:00"/>
    <n v="179"/>
    <x v="0"/>
    <n v="0.25"/>
    <n v="574"/>
  </r>
  <r>
    <s v="1TFGUSFLNVYAVQ4L6OKE"/>
    <x v="2"/>
    <x v="6"/>
    <n v="1530"/>
    <d v="2019-04-16T00:00:00"/>
    <n v="76.5"/>
    <n v="428.40000000000003"/>
    <d v="2019-12-31T00:00:00"/>
    <n v="259"/>
    <x v="0"/>
    <n v="0.25"/>
    <n v="126.22500000000001"/>
  </r>
  <r>
    <s v="8LC5ZDA4S13XIIMS35W0"/>
    <x v="0"/>
    <x v="21"/>
    <n v="1650"/>
    <d v="2019-06-06T00:00:00"/>
    <n v="82.5"/>
    <n v="462"/>
    <d v="2019-12-31T00:00:00"/>
    <n v="208"/>
    <x v="0"/>
    <n v="0.25"/>
    <n v="136.125"/>
  </r>
  <r>
    <s v="NHYPHHFV8Q519T72BUE5"/>
    <x v="0"/>
    <x v="19"/>
    <n v="960"/>
    <d v="2019-02-09T00:00:00"/>
    <n v="67.2"/>
    <n v="201.6"/>
    <d v="2019-12-31T00:00:00"/>
    <n v="325"/>
    <x v="0"/>
    <n v="0.25"/>
    <n v="67.2"/>
  </r>
  <r>
    <s v="VTVCD8IS3IOD0L4DFIWU"/>
    <x v="5"/>
    <x v="15"/>
    <n v="4650"/>
    <d v="2019-02-11T00:00:00"/>
    <n v="232.5"/>
    <n v="697.5"/>
    <d v="2019-12-31T00:00:00"/>
    <n v="323"/>
    <x v="0"/>
    <n v="0.25"/>
    <n v="232.5"/>
  </r>
  <r>
    <s v="JBXW8PEQSAHUDRN3C48X"/>
    <x v="5"/>
    <x v="1"/>
    <n v="1920"/>
    <d v="2019-10-30T00:00:00"/>
    <n v="192"/>
    <n v="518.40000000000009"/>
    <d v="2019-12-31T00:00:00"/>
    <n v="62"/>
    <x v="4"/>
    <n v="0.15"/>
    <n v="106.56000000000002"/>
  </r>
  <r>
    <s v="57HN883PVCIB8CIXG4I3"/>
    <x v="5"/>
    <x v="11"/>
    <n v="2160"/>
    <d v="2019-03-07T00:00:00"/>
    <n v="129.60000000000002"/>
    <n v="432"/>
    <d v="2019-12-31T00:00:00"/>
    <n v="299"/>
    <x v="0"/>
    <n v="0.25"/>
    <n v="140.4"/>
  </r>
  <r>
    <s v="B76JMTGA3ENX6D4F8ZHA"/>
    <x v="8"/>
    <x v="19"/>
    <n v="3080"/>
    <d v="2019-04-11T00:00:00"/>
    <n v="92.4"/>
    <n v="739.2"/>
    <d v="2019-12-31T00:00:00"/>
    <n v="264"/>
    <x v="0"/>
    <n v="0.25"/>
    <n v="207.9"/>
  </r>
  <r>
    <s v="WYYI5F55WZQT0UZA3LEN"/>
    <x v="5"/>
    <x v="22"/>
    <n v="224.00000000000003"/>
    <d v="2019-07-23T00:00:00"/>
    <n v="11.200000000000001"/>
    <n v="60.480000000000011"/>
    <d v="2019-12-31T00:00:00"/>
    <n v="161"/>
    <x v="0"/>
    <n v="0.25"/>
    <n v="17.920000000000002"/>
  </r>
  <r>
    <s v="RYUE2YDI751S1E980HDB"/>
    <x v="2"/>
    <x v="20"/>
    <n v="1408"/>
    <d v="2019-11-06T00:00:00"/>
    <n v="42.24"/>
    <n v="591.36"/>
    <d v="2019-12-31T00:00:00"/>
    <n v="55"/>
    <x v="3"/>
    <n v="0.04"/>
    <n v="25.344000000000001"/>
  </r>
  <r>
    <s v="7EX36J544D3NL40443HR"/>
    <x v="9"/>
    <x v="14"/>
    <n v="216"/>
    <d v="2019-08-15T00:00:00"/>
    <n v="10.8"/>
    <n v="58.320000000000007"/>
    <d v="2019-12-31T00:00:00"/>
    <n v="138"/>
    <x v="0"/>
    <n v="0.25"/>
    <n v="17.28"/>
  </r>
  <r>
    <s v="OUP0YFP2340BAKJXAVE8"/>
    <x v="5"/>
    <x v="3"/>
    <n v="90"/>
    <d v="2019-08-14T00:00:00"/>
    <n v="6.3"/>
    <n v="16.200000000000003"/>
    <d v="2019-12-31T00:00:00"/>
    <n v="139"/>
    <x v="0"/>
    <n v="0.25"/>
    <n v="5.6250000000000009"/>
  </r>
  <r>
    <s v="2RY5F993WEWJGIK7374F"/>
    <x v="4"/>
    <x v="11"/>
    <n v="1710"/>
    <d v="2019-12-05T00:00:00"/>
    <n v="205.2"/>
    <n v="666.9"/>
    <d v="2019-12-31T00:00:00"/>
    <n v="26"/>
    <x v="1"/>
    <n v="8.0000000000000002E-3"/>
    <n v="6.976799999999999"/>
  </r>
  <r>
    <s v="192BAKG6T72IAM3RVI6G"/>
    <x v="5"/>
    <x v="10"/>
    <n v="90"/>
    <d v="2019-01-08T00:00:00"/>
    <n v="5.4"/>
    <n v="19.8"/>
    <d v="2019-12-31T00:00:00"/>
    <n v="357"/>
    <x v="0"/>
    <n v="0.25"/>
    <n v="6.3000000000000007"/>
  </r>
  <r>
    <s v="6Q3RU2YP7OASB0HVT4PS"/>
    <x v="8"/>
    <x v="22"/>
    <n v="380"/>
    <d v="2019-09-27T00:00:00"/>
    <n v="22.799999999999997"/>
    <n v="102.6"/>
    <d v="2019-12-31T00:00:00"/>
    <n v="95"/>
    <x v="2"/>
    <n v="0.2"/>
    <n v="25.08"/>
  </r>
  <r>
    <s v="26T16WHG8OXZ2UJYJGHH"/>
    <x v="2"/>
    <x v="10"/>
    <n v="384.00000000000006"/>
    <d v="2019-09-25T00:00:00"/>
    <n v="80.64"/>
    <n v="322.56"/>
    <d v="2019-12-31T00:00:00"/>
    <n v="97"/>
    <x v="2"/>
    <n v="0.2"/>
    <n v="80.64"/>
  </r>
  <r>
    <s v="MJSPYLLV2EGN14JAQO6H"/>
    <x v="1"/>
    <x v="3"/>
    <n v="3906"/>
    <d v="2019-01-02T00:00:00"/>
    <n v="195.3"/>
    <n v="1406.16"/>
    <d v="2019-12-31T00:00:00"/>
    <n v="363"/>
    <x v="0"/>
    <n v="0.25"/>
    <n v="400.36500000000001"/>
  </r>
  <r>
    <s v="YZCT85YW9O7BGFM1B7AW"/>
    <x v="5"/>
    <x v="13"/>
    <n v="360"/>
    <d v="2019-03-03T00:00:00"/>
    <n v="7.1999999999999993"/>
    <n v="57.599999999999994"/>
    <d v="2019-12-31T00:00:00"/>
    <n v="303"/>
    <x v="0"/>
    <n v="0.25"/>
    <n v="16.2"/>
  </r>
  <r>
    <s v="6AGC1QZOTSB07OKFWPFN"/>
    <x v="7"/>
    <x v="7"/>
    <n v="2400"/>
    <d v="2019-08-08T00:00:00"/>
    <n v="456"/>
    <n v="1104"/>
    <d v="2019-12-31T00:00:00"/>
    <n v="145"/>
    <x v="0"/>
    <n v="0.25"/>
    <n v="390"/>
  </r>
  <r>
    <s v="SP9CLPX8FGVLOSOVG7FY"/>
    <x v="2"/>
    <x v="15"/>
    <n v="2790"/>
    <d v="2019-02-11T00:00:00"/>
    <n v="502.2"/>
    <n v="1813.5"/>
    <d v="2019-12-31T00:00:00"/>
    <n v="323"/>
    <x v="0"/>
    <n v="0.25"/>
    <n v="578.92499999999995"/>
  </r>
  <r>
    <s v="FWVA8R2LFIU9LDL70G12"/>
    <x v="5"/>
    <x v="5"/>
    <n v="3000"/>
    <d v="2019-12-17T00:00:00"/>
    <n v="300"/>
    <n v="780"/>
    <d v="2019-12-31T00:00:00"/>
    <n v="14"/>
    <x v="1"/>
    <n v="8.0000000000000002E-3"/>
    <n v="8.64"/>
  </r>
  <r>
    <s v="DBFFJVWKFIZORCTD1CXU"/>
    <x v="4"/>
    <x v="11"/>
    <n v="1672.0000000000002"/>
    <d v="2019-01-17T00:00:00"/>
    <n v="66.88000000000001"/>
    <n v="668.80000000000007"/>
    <d v="2019-12-31T00:00:00"/>
    <n v="348"/>
    <x v="0"/>
    <n v="0.25"/>
    <n v="183.92000000000002"/>
  </r>
  <r>
    <s v="0Y0B2E3OGREWR1KFVOV6"/>
    <x v="6"/>
    <x v="0"/>
    <n v="760"/>
    <d v="2019-10-01T00:00:00"/>
    <n v="22.799999999999997"/>
    <n v="182.39999999999998"/>
    <d v="2019-12-31T00:00:00"/>
    <n v="91"/>
    <x v="2"/>
    <n v="0.2"/>
    <n v="41.04"/>
  </r>
  <r>
    <s v="ZZVKU0RTY337SDDF3HGS"/>
    <x v="4"/>
    <x v="12"/>
    <n v="1980"/>
    <d v="2019-03-12T00:00:00"/>
    <n v="356.4"/>
    <n v="950.40000000000009"/>
    <d v="2019-12-31T00:00:00"/>
    <n v="294"/>
    <x v="0"/>
    <n v="0.25"/>
    <n v="326.70000000000005"/>
  </r>
  <r>
    <s v="ZRLRZA9Y6N1OM0Y5R8EB"/>
    <x v="1"/>
    <x v="11"/>
    <n v="400"/>
    <d v="2019-08-16T00:00:00"/>
    <n v="64"/>
    <n v="136"/>
    <d v="2019-12-31T00:00:00"/>
    <n v="137"/>
    <x v="0"/>
    <n v="0.25"/>
    <n v="50"/>
  </r>
  <r>
    <s v="HNBOZO70R7FD4Z89SUPI"/>
    <x v="6"/>
    <x v="16"/>
    <n v="1560"/>
    <d v="2019-11-27T00:00:00"/>
    <n v="15.600000000000001"/>
    <n v="390"/>
    <d v="2019-12-31T00:00:00"/>
    <n v="34"/>
    <x v="3"/>
    <n v="0.04"/>
    <n v="16.224"/>
  </r>
  <r>
    <s v="SF1J6CE9C82H1H3A30M2"/>
    <x v="2"/>
    <x v="21"/>
    <n v="2016"/>
    <d v="2019-07-06T00:00:00"/>
    <n v="141.12"/>
    <n v="685.43999999999994"/>
    <d v="2019-12-31T00:00:00"/>
    <n v="178"/>
    <x v="0"/>
    <n v="0.25"/>
    <n v="206.64"/>
  </r>
  <r>
    <s v="EGMBH1QVYDOTZO895SBS"/>
    <x v="4"/>
    <x v="14"/>
    <n v="405"/>
    <d v="2019-02-24T00:00:00"/>
    <n v="64.800000000000011"/>
    <n v="145.80000000000001"/>
    <d v="2019-12-31T00:00:00"/>
    <n v="310"/>
    <x v="0"/>
    <n v="0.25"/>
    <n v="52.650000000000006"/>
  </r>
  <r>
    <s v="FYCV3I4ZPU2GXDZF8PBO"/>
    <x v="1"/>
    <x v="12"/>
    <n v="594"/>
    <d v="2019-07-25T00:00:00"/>
    <n v="35.639999999999993"/>
    <n v="207.89999999999998"/>
    <d v="2019-12-31T00:00:00"/>
    <n v="159"/>
    <x v="0"/>
    <n v="0.25"/>
    <n v="60.884999999999991"/>
  </r>
  <r>
    <s v="DVDO2SV1X7B96ZH9FDJL"/>
    <x v="3"/>
    <x v="20"/>
    <n v="240"/>
    <d v="2019-12-09T00:00:00"/>
    <n v="16.8"/>
    <n v="50.4"/>
    <d v="2019-12-31T00:00:00"/>
    <n v="22"/>
    <x v="1"/>
    <n v="8.0000000000000002E-3"/>
    <n v="0.53760000000000008"/>
  </r>
  <r>
    <s v="8JLC1B8TX3Z3D13Z71P8"/>
    <x v="4"/>
    <x v="4"/>
    <n v="2100"/>
    <d v="2019-04-29T00:00:00"/>
    <n v="168"/>
    <n v="861"/>
    <d v="2019-12-31T00:00:00"/>
    <n v="246"/>
    <x v="0"/>
    <n v="0.25"/>
    <n v="257.25"/>
  </r>
  <r>
    <s v="RMR6RDH5SBS3H4CRB0HM"/>
    <x v="6"/>
    <x v="22"/>
    <n v="2640"/>
    <d v="2019-09-19T00:00:00"/>
    <n v="52.800000000000004"/>
    <n v="528"/>
    <d v="2019-12-31T00:00:00"/>
    <n v="103"/>
    <x v="2"/>
    <n v="0.2"/>
    <n v="116.16"/>
  </r>
  <r>
    <s v="04B6SYEA7CTCXHWU69XR"/>
    <x v="5"/>
    <x v="10"/>
    <n v="4560"/>
    <d v="2019-03-18T00:00:00"/>
    <n v="182.39999999999998"/>
    <n v="957.6"/>
    <d v="2019-12-31T00:00:00"/>
    <n v="288"/>
    <x v="0"/>
    <n v="0.25"/>
    <n v="285"/>
  </r>
  <r>
    <s v="4S7ZWWR7W07MRRIGZZF3"/>
    <x v="8"/>
    <x v="5"/>
    <n v="1540"/>
    <d v="2019-11-07T00:00:00"/>
    <n v="154"/>
    <n v="415.79999999999995"/>
    <d v="2019-12-31T00:00:00"/>
    <n v="54"/>
    <x v="3"/>
    <n v="0.04"/>
    <n v="22.791999999999998"/>
  </r>
  <r>
    <s v="LYYRJNFX5RKVIWC46V1N"/>
    <x v="7"/>
    <x v="8"/>
    <n v="1920"/>
    <d v="2019-01-06T00:00:00"/>
    <n v="211.20000000000002"/>
    <n v="614.4"/>
    <d v="2019-12-31T00:00:00"/>
    <n v="359"/>
    <x v="0"/>
    <n v="0.25"/>
    <n v="206.4"/>
  </r>
  <r>
    <s v="BCMQ6QED6AHOUIT88D9B"/>
    <x v="9"/>
    <x v="18"/>
    <n v="150"/>
    <d v="2019-05-10T00:00:00"/>
    <n v="3"/>
    <n v="22.5"/>
    <d v="2019-12-31T00:00:00"/>
    <n v="235"/>
    <x v="0"/>
    <n v="0.25"/>
    <n v="6.375"/>
  </r>
  <r>
    <s v="Q9NQ9U6CS3EFR9MC0DX1"/>
    <x v="0"/>
    <x v="22"/>
    <n v="440"/>
    <d v="2019-03-28T00:00:00"/>
    <n v="17.600000000000001"/>
    <n v="110"/>
    <d v="2019-12-31T00:00:00"/>
    <n v="278"/>
    <x v="0"/>
    <n v="0.25"/>
    <n v="31.9"/>
  </r>
  <r>
    <s v="ZG27ODIVYISBSK2YZXV7"/>
    <x v="5"/>
    <x v="22"/>
    <n v="480"/>
    <d v="2019-07-16T00:00:00"/>
    <n v="43.2"/>
    <n v="129.60000000000002"/>
    <d v="2019-12-31T00:00:00"/>
    <n v="168"/>
    <x v="0"/>
    <n v="0.25"/>
    <n v="43.2"/>
  </r>
  <r>
    <s v="D638297W7ZB9QRSKJLHN"/>
    <x v="4"/>
    <x v="21"/>
    <n v="5280"/>
    <d v="2019-05-11T00:00:00"/>
    <n v="211.20000000000002"/>
    <n v="2164.7999999999997"/>
    <d v="2019-12-31T00:00:00"/>
    <n v="234"/>
    <x v="0"/>
    <n v="0.25"/>
    <n v="593.99999999999989"/>
  </r>
  <r>
    <s v="ULM4ZOJD1G1UHLAZZL4B"/>
    <x v="7"/>
    <x v="7"/>
    <n v="4950"/>
    <d v="2019-08-18T00:00:00"/>
    <n v="544.5"/>
    <n v="1782"/>
    <d v="2019-12-31T00:00:00"/>
    <n v="135"/>
    <x v="0"/>
    <n v="0.25"/>
    <n v="581.625"/>
  </r>
  <r>
    <s v="QIG21TADGCEJKILG43KN"/>
    <x v="7"/>
    <x v="21"/>
    <n v="1650"/>
    <d v="2019-12-24T00:00:00"/>
    <n v="16.5"/>
    <n v="660"/>
    <d v="2019-12-31T00:00:00"/>
    <n v="7"/>
    <x v="1"/>
    <n v="8.0000000000000002E-3"/>
    <n v="5.4119999999999999"/>
  </r>
  <r>
    <s v="6JAF95ILKZCCH4251XV9"/>
    <x v="4"/>
    <x v="2"/>
    <n v="960"/>
    <d v="2019-11-01T00:00:00"/>
    <n v="153.6"/>
    <n v="278.39999999999998"/>
    <d v="2019-12-31T00:00:00"/>
    <n v="60"/>
    <x v="3"/>
    <n v="0.04"/>
    <n v="17.28"/>
  </r>
  <r>
    <s v="K4NAX3OIUIKNGJZ6NSNR"/>
    <x v="4"/>
    <x v="3"/>
    <n v="1330"/>
    <d v="2019-11-06T00:00:00"/>
    <n v="13.3"/>
    <n v="571.9"/>
    <d v="2019-12-31T00:00:00"/>
    <n v="55"/>
    <x v="3"/>
    <n v="0.04"/>
    <n v="23.407999999999998"/>
  </r>
  <r>
    <s v="VC163DJA25OEJLFM4C1T"/>
    <x v="7"/>
    <x v="7"/>
    <n v="150"/>
    <d v="2019-01-08T00:00:00"/>
    <n v="24"/>
    <n v="39"/>
    <d v="2019-12-31T00:00:00"/>
    <n v="357"/>
    <x v="0"/>
    <n v="0.25"/>
    <n v="15.75"/>
  </r>
  <r>
    <s v="PGSP0L3ZD57H7PRM3TQ5"/>
    <x v="7"/>
    <x v="1"/>
    <n v="720"/>
    <d v="2019-03-02T00:00:00"/>
    <n v="86.4"/>
    <n v="360"/>
    <d v="2019-12-31T00:00:00"/>
    <n v="304"/>
    <x v="0"/>
    <n v="0.25"/>
    <n v="111.6"/>
  </r>
  <r>
    <s v="RDV9XXJJIGLYP6V8H3RF"/>
    <x v="0"/>
    <x v="2"/>
    <n v="3120"/>
    <d v="2019-09-06T00:00:00"/>
    <n v="249.60000000000002"/>
    <n v="780"/>
    <d v="2019-12-31T00:00:00"/>
    <n v="116"/>
    <x v="2"/>
    <n v="0.2"/>
    <n v="205.92"/>
  </r>
  <r>
    <s v="PZHWBWN01IBNVX3XF2OJ"/>
    <x v="6"/>
    <x v="3"/>
    <n v="2550"/>
    <d v="2019-10-27T00:00:00"/>
    <n v="127.5"/>
    <n v="382.5"/>
    <d v="2019-12-31T00:00:00"/>
    <n v="65"/>
    <x v="4"/>
    <n v="0.15"/>
    <n v="76.5"/>
  </r>
  <r>
    <s v="VPLIHIVDLPYQW2DDDL0V"/>
    <x v="2"/>
    <x v="14"/>
    <n v="2470"/>
    <d v="2019-01-29T00:00:00"/>
    <n v="148.19999999999999"/>
    <n v="1086.8000000000002"/>
    <d v="2019-12-31T00:00:00"/>
    <n v="336"/>
    <x v="0"/>
    <n v="0.25"/>
    <n v="308.75000000000006"/>
  </r>
  <r>
    <s v="HXABT8SB113WVUAVDTDS"/>
    <x v="8"/>
    <x v="15"/>
    <n v="2592"/>
    <d v="2019-10-11T00:00:00"/>
    <n v="259.20000000000005"/>
    <n v="596.16"/>
    <d v="2019-12-31T00:00:00"/>
    <n v="81"/>
    <x v="4"/>
    <n v="0.15"/>
    <n v="128.304"/>
  </r>
  <r>
    <s v="FTDXYUQJ2GNNWDRB7O93"/>
    <x v="2"/>
    <x v="14"/>
    <n v="2530"/>
    <d v="2019-02-20T00:00:00"/>
    <n v="101.19999999999999"/>
    <n v="1948.1"/>
    <d v="2019-12-31T00:00:00"/>
    <n v="314"/>
    <x v="0"/>
    <n v="0.25"/>
    <n v="512.32499999999993"/>
  </r>
  <r>
    <s v="KOUT182HZRM3V14WEUE1"/>
    <x v="5"/>
    <x v="16"/>
    <n v="600"/>
    <d v="2019-08-18T00:00:00"/>
    <n v="18"/>
    <n v="144"/>
    <d v="2019-12-31T00:00:00"/>
    <n v="135"/>
    <x v="0"/>
    <n v="0.25"/>
    <n v="40.5"/>
  </r>
  <r>
    <s v="YKG8YGJK654PKV4J3XLO"/>
    <x v="9"/>
    <x v="5"/>
    <n v="5500"/>
    <d v="2019-01-24T00:00:00"/>
    <n v="110"/>
    <n v="1485"/>
    <d v="2019-12-31T00:00:00"/>
    <n v="341"/>
    <x v="0"/>
    <n v="0.25"/>
    <n v="398.75"/>
  </r>
  <r>
    <s v="3O0J0BNFSTV1BL3DK3SJ"/>
    <x v="5"/>
    <x v="19"/>
    <n v="480"/>
    <d v="2019-01-16T00:00:00"/>
    <n v="4.8"/>
    <n v="134.4"/>
    <d v="2019-12-31T00:00:00"/>
    <n v="349"/>
    <x v="0"/>
    <n v="0.25"/>
    <n v="34.800000000000004"/>
  </r>
  <r>
    <s v="TMIEB6ZCBXSDPVWGPX4V"/>
    <x v="5"/>
    <x v="13"/>
    <n v="1980"/>
    <d v="2019-12-12T00:00:00"/>
    <n v="19.8"/>
    <n v="356.4"/>
    <d v="2019-12-31T00:00:00"/>
    <n v="19"/>
    <x v="1"/>
    <n v="8.0000000000000002E-3"/>
    <n v="3.0095999999999998"/>
  </r>
  <r>
    <s v="DC8N9915IUT54A2H5P5O"/>
    <x v="6"/>
    <x v="12"/>
    <n v="3420"/>
    <d v="2019-08-22T00:00:00"/>
    <n v="102.6"/>
    <n v="1026"/>
    <d v="2019-12-31T00:00:00"/>
    <n v="131"/>
    <x v="0"/>
    <n v="0.25"/>
    <n v="282.14999999999998"/>
  </r>
  <r>
    <s v="HV3NLQ7XV5NNSF9AQ1WY"/>
    <x v="4"/>
    <x v="4"/>
    <n v="800"/>
    <d v="2019-02-14T00:00:00"/>
    <n v="96"/>
    <n v="208"/>
    <d v="2019-12-31T00:00:00"/>
    <n v="320"/>
    <x v="0"/>
    <n v="0.25"/>
    <n v="76"/>
  </r>
  <r>
    <s v="T2Z8KKTYK7Z73WG50NJT"/>
    <x v="2"/>
    <x v="22"/>
    <n v="4340"/>
    <d v="2019-12-20T00:00:00"/>
    <n v="651"/>
    <n v="1128.4000000000001"/>
    <d v="2019-12-31T00:00:00"/>
    <n v="11"/>
    <x v="1"/>
    <n v="8.0000000000000002E-3"/>
    <n v="14.235200000000001"/>
  </r>
  <r>
    <s v="MO5HCUT7EO8PUOS3E05D"/>
    <x v="5"/>
    <x v="21"/>
    <n v="5520"/>
    <d v="2019-01-20T00:00:00"/>
    <n v="386.4"/>
    <n v="993.6"/>
    <d v="2019-12-31T00:00:00"/>
    <n v="345"/>
    <x v="0"/>
    <n v="0.25"/>
    <n v="345"/>
  </r>
  <r>
    <s v="BYNFOJS5QDD406ETR8P0"/>
    <x v="2"/>
    <x v="18"/>
    <n v="960"/>
    <d v="2019-04-10T00:00:00"/>
    <n v="230.39999999999998"/>
    <n v="268.8"/>
    <d v="2019-12-31T00:00:00"/>
    <n v="265"/>
    <x v="0"/>
    <n v="0.25"/>
    <n v="124.8"/>
  </r>
  <r>
    <s v="6JRI88O1LNDF8AQH1NB0"/>
    <x v="4"/>
    <x v="3"/>
    <n v="720"/>
    <d v="2019-05-14T00:00:00"/>
    <n v="28.799999999999997"/>
    <n v="259.20000000000005"/>
    <d v="2019-12-31T00:00:00"/>
    <n v="231"/>
    <x v="0"/>
    <n v="0.25"/>
    <n v="72.000000000000014"/>
  </r>
  <r>
    <s v="NAUKUHEANSFD75EWXGA4"/>
    <x v="1"/>
    <x v="16"/>
    <n v="960"/>
    <d v="2019-10-27T00:00:00"/>
    <n v="19.2"/>
    <n v="364.79999999999995"/>
    <d v="2019-12-31T00:00:00"/>
    <n v="65"/>
    <x v="4"/>
    <n v="0.15"/>
    <n v="57.599999999999987"/>
  </r>
  <r>
    <s v="5Q0PRVNBPLDZPI8XXEQ9"/>
    <x v="7"/>
    <x v="13"/>
    <n v="2850"/>
    <d v="2019-03-28T00:00:00"/>
    <n v="541.5"/>
    <n v="912"/>
    <d v="2019-12-31T00:00:00"/>
    <n v="278"/>
    <x v="0"/>
    <n v="0.25"/>
    <n v="363.375"/>
  </r>
  <r>
    <s v="XUX205BL370WYIJTV2LQ"/>
    <x v="1"/>
    <x v="22"/>
    <n v="2640"/>
    <d v="2019-10-10T00:00:00"/>
    <n v="237.60000000000002"/>
    <n v="1293.6000000000001"/>
    <d v="2019-12-31T00:00:00"/>
    <n v="82"/>
    <x v="4"/>
    <n v="0.15"/>
    <n v="229.68000000000004"/>
  </r>
  <r>
    <s v="Y72DIM5Y01KUB7V2MRQC"/>
    <x v="9"/>
    <x v="2"/>
    <n v="150"/>
    <d v="2019-11-29T00:00:00"/>
    <n v="6"/>
    <n v="25.5"/>
    <d v="2019-12-31T00:00:00"/>
    <n v="32"/>
    <x v="3"/>
    <n v="0.04"/>
    <n v="1.26"/>
  </r>
  <r>
    <s v="LDC3Q0O32B4ISZNVOHI5"/>
    <x v="4"/>
    <x v="7"/>
    <n v="3762"/>
    <d v="2019-09-29T00:00:00"/>
    <n v="75.239999999999995"/>
    <n v="1015.74"/>
    <d v="2019-12-31T00:00:00"/>
    <n v="93"/>
    <x v="2"/>
    <n v="0.2"/>
    <n v="218.19600000000003"/>
  </r>
  <r>
    <s v="35G1MANQ8AVE8CTPASMH"/>
    <x v="6"/>
    <x v="6"/>
    <n v="600"/>
    <d v="2019-12-21T00:00:00"/>
    <n v="30"/>
    <n v="126"/>
    <d v="2019-12-31T00:00:00"/>
    <n v="10"/>
    <x v="1"/>
    <n v="8.0000000000000002E-3"/>
    <n v="1.248"/>
  </r>
  <r>
    <s v="YQFCJ787YA762H8W13P0"/>
    <x v="0"/>
    <x v="18"/>
    <n v="192.00000000000003"/>
    <d v="2019-08-03T00:00:00"/>
    <n v="1.9200000000000004"/>
    <n v="44.160000000000004"/>
    <d v="2019-12-31T00:00:00"/>
    <n v="150"/>
    <x v="0"/>
    <n v="0.25"/>
    <n v="11.520000000000001"/>
  </r>
  <r>
    <s v="T083KNT6EPWOS5F1P33F"/>
    <x v="1"/>
    <x v="8"/>
    <n v="1680"/>
    <d v="2019-12-14T00:00:00"/>
    <n v="33.6"/>
    <n v="537.6"/>
    <d v="2019-12-31T00:00:00"/>
    <n v="17"/>
    <x v="1"/>
    <n v="8.0000000000000002E-3"/>
    <n v="4.5696000000000003"/>
  </r>
  <r>
    <s v="A0O85ULS8OXGH4P68YKE"/>
    <x v="2"/>
    <x v="18"/>
    <n v="660"/>
    <d v="2019-01-22T00:00:00"/>
    <n v="132"/>
    <n v="409.20000000000005"/>
    <d v="2019-12-31T00:00:00"/>
    <n v="343"/>
    <x v="0"/>
    <n v="0.25"/>
    <n v="135.30000000000001"/>
  </r>
  <r>
    <s v="JKBHACSUC0MLTJ0KVES8"/>
    <x v="7"/>
    <x v="19"/>
    <n v="90"/>
    <d v="2019-09-10T00:00:00"/>
    <n v="15.3"/>
    <n v="26.099999999999998"/>
    <d v="2019-12-31T00:00:00"/>
    <n v="112"/>
    <x v="2"/>
    <n v="0.2"/>
    <n v="8.2799999999999994"/>
  </r>
  <r>
    <s v="51Z8A0PUH4I0HQFCRVIS"/>
    <x v="9"/>
    <x v="4"/>
    <n v="150"/>
    <d v="2019-11-13T00:00:00"/>
    <n v="9"/>
    <n v="22.5"/>
    <d v="2019-12-31T00:00:00"/>
    <n v="48"/>
    <x v="3"/>
    <n v="0.04"/>
    <n v="1.26"/>
  </r>
  <r>
    <s v="WNAUOLOLCKS6OEJC8ZB2"/>
    <x v="4"/>
    <x v="4"/>
    <n v="2592"/>
    <d v="2019-12-15T00:00:00"/>
    <n v="77.759999999999991"/>
    <n v="855.36"/>
    <d v="2019-12-31T00:00:00"/>
    <n v="16"/>
    <x v="1"/>
    <n v="8.0000000000000002E-3"/>
    <n v="7.4649600000000005"/>
  </r>
  <r>
    <s v="UV3KBSL74JAFF8DOEMF1"/>
    <x v="8"/>
    <x v="0"/>
    <n v="1050"/>
    <d v="2019-01-09T00:00:00"/>
    <n v="73.5"/>
    <n v="241.5"/>
    <d v="2019-12-31T00:00:00"/>
    <n v="356"/>
    <x v="0"/>
    <n v="0.25"/>
    <n v="78.75"/>
  </r>
  <r>
    <s v="4KQUTCV0IV6PY1S79CS3"/>
    <x v="1"/>
    <x v="14"/>
    <n v="1320"/>
    <d v="2019-02-07T00:00:00"/>
    <n v="211.20000000000002"/>
    <n v="435.6"/>
    <d v="2019-12-31T00:00:00"/>
    <n v="327"/>
    <x v="0"/>
    <n v="0.25"/>
    <n v="161.70000000000002"/>
  </r>
  <r>
    <s v="81IQ956OUDW1QPACQIGP"/>
    <x v="6"/>
    <x v="7"/>
    <n v="2400"/>
    <d v="2019-01-12T00:00:00"/>
    <n v="144"/>
    <n v="576"/>
    <d v="2019-12-31T00:00:00"/>
    <n v="353"/>
    <x v="0"/>
    <n v="0.25"/>
    <n v="180"/>
  </r>
  <r>
    <s v="LN3QG6KG4ANXVWJ83K6O"/>
    <x v="0"/>
    <x v="14"/>
    <n v="2480"/>
    <d v="2019-12-25T00:00:00"/>
    <n v="173.6"/>
    <n v="719.2"/>
    <d v="2019-12-31T00:00:00"/>
    <n v="6"/>
    <x v="1"/>
    <n v="8.0000000000000002E-3"/>
    <n v="7.1424000000000003"/>
  </r>
  <r>
    <s v="NHAN7CHUJTBE6MDE0SYL"/>
    <x v="4"/>
    <x v="21"/>
    <n v="600"/>
    <d v="2019-06-10T00:00:00"/>
    <n v="84"/>
    <n v="240"/>
    <d v="2019-12-31T00:00:00"/>
    <n v="204"/>
    <x v="0"/>
    <n v="0.25"/>
    <n v="81"/>
  </r>
  <r>
    <s v="Q384VTR4MXA0UY5S29U3"/>
    <x v="5"/>
    <x v="10"/>
    <n v="360"/>
    <d v="2019-09-17T00:00:00"/>
    <n v="10.8"/>
    <n v="108"/>
    <d v="2019-12-31T00:00:00"/>
    <n v="105"/>
    <x v="2"/>
    <n v="0.2"/>
    <n v="23.76"/>
  </r>
  <r>
    <s v="KGBJO95T3S825XE1JBIQ"/>
    <x v="9"/>
    <x v="10"/>
    <n v="2400"/>
    <d v="2019-06-04T00:00:00"/>
    <n v="192"/>
    <n v="648"/>
    <d v="2019-12-31T00:00:00"/>
    <n v="210"/>
    <x v="0"/>
    <n v="0.25"/>
    <n v="210"/>
  </r>
  <r>
    <s v="WV1DBO7MYI3IK5NWL6JL"/>
    <x v="5"/>
    <x v="0"/>
    <n v="2040"/>
    <d v="2019-12-31T00:00:00"/>
    <n v="20.399999999999999"/>
    <n v="591.59999999999991"/>
    <d v="2019-12-31T00:00:00"/>
    <n v="0"/>
    <x v="1"/>
    <n v="8.0000000000000002E-3"/>
    <n v="4.895999999999999"/>
  </r>
  <r>
    <s v="J51XP0RQIYCCWOKA5CLX"/>
    <x v="9"/>
    <x v="11"/>
    <n v="4536"/>
    <d v="2019-01-27T00:00:00"/>
    <n v="45.360000000000007"/>
    <n v="907.2"/>
    <d v="2019-12-31T00:00:00"/>
    <n v="338"/>
    <x v="0"/>
    <n v="0.25"/>
    <n v="238.14000000000001"/>
  </r>
  <r>
    <s v="4A5KKRR4Y4Z5FCQZGMNG"/>
    <x v="6"/>
    <x v="21"/>
    <n v="6510"/>
    <d v="2019-11-05T00:00:00"/>
    <n v="130.19999999999999"/>
    <n v="1562.4"/>
    <d v="2019-12-31T00:00:00"/>
    <n v="56"/>
    <x v="3"/>
    <n v="0.04"/>
    <n v="67.704000000000008"/>
  </r>
  <r>
    <s v="FKR6OG3MFTXN3EVWD58Z"/>
    <x v="6"/>
    <x v="5"/>
    <n v="1386"/>
    <d v="2019-06-25T00:00:00"/>
    <n v="27.72"/>
    <n v="263.33999999999997"/>
    <d v="2019-12-31T00:00:00"/>
    <n v="189"/>
    <x v="0"/>
    <n v="0.25"/>
    <n v="72.764999999999986"/>
  </r>
  <r>
    <s v="KTC7HCTAOQXHCPPDDWAO"/>
    <x v="8"/>
    <x v="7"/>
    <n v="400"/>
    <d v="2019-01-08T00:00:00"/>
    <n v="28"/>
    <n v="116"/>
    <d v="2019-12-31T00:00:00"/>
    <n v="357"/>
    <x v="0"/>
    <n v="0.25"/>
    <n v="36"/>
  </r>
  <r>
    <s v="IA1HCXV33HEH9VQEY749"/>
    <x v="4"/>
    <x v="0"/>
    <n v="6160"/>
    <d v="2019-11-10T00:00:00"/>
    <n v="677.6"/>
    <n v="1971.2"/>
    <d v="2019-12-31T00:00:00"/>
    <n v="51"/>
    <x v="3"/>
    <n v="0.04"/>
    <n v="105.95200000000001"/>
  </r>
  <r>
    <s v="R306RP5IZ8YB31IBQ4EY"/>
    <x v="2"/>
    <x v="19"/>
    <n v="2850"/>
    <d v="2019-11-30T00:00:00"/>
    <n v="855"/>
    <n v="1453.5"/>
    <d v="2019-12-31T00:00:00"/>
    <n v="31"/>
    <x v="3"/>
    <n v="0.04"/>
    <n v="92.34"/>
  </r>
  <r>
    <s v="L9JZ2UZZFP5E6R71BL8P"/>
    <x v="0"/>
    <x v="18"/>
    <n v="3740"/>
    <d v="2019-08-20T00:00:00"/>
    <n v="261.8"/>
    <n v="598.40000000000009"/>
    <d v="2019-12-31T00:00:00"/>
    <n v="133"/>
    <x v="0"/>
    <n v="0.25"/>
    <n v="215.05"/>
  </r>
  <r>
    <s v="38G56T8282QA55TG6OV6"/>
    <x v="2"/>
    <x v="21"/>
    <n v="1330"/>
    <d v="2019-09-02T00:00:00"/>
    <n v="279.3"/>
    <n v="984.2"/>
    <d v="2019-12-31T00:00:00"/>
    <n v="120"/>
    <x v="2"/>
    <n v="0.2"/>
    <n v="252.70000000000002"/>
  </r>
  <r>
    <s v="KJSWXAAAEJ68MH12UV0R"/>
    <x v="1"/>
    <x v="5"/>
    <n v="6510"/>
    <d v="2019-07-21T00:00:00"/>
    <n v="130.19999999999999"/>
    <n v="2213.4"/>
    <d v="2019-12-31T00:00:00"/>
    <n v="163"/>
    <x v="0"/>
    <n v="0.25"/>
    <n v="585.9"/>
  </r>
  <r>
    <s v="6MF31LEK4WCJ2JOO99JX"/>
    <x v="8"/>
    <x v="11"/>
    <n v="2100"/>
    <d v="2019-03-10T00:00:00"/>
    <n v="126"/>
    <n v="546"/>
    <d v="2019-12-31T00:00:00"/>
    <n v="296"/>
    <x v="0"/>
    <n v="0.25"/>
    <n v="168"/>
  </r>
  <r>
    <s v="TIK2JNRECSVFLDWCSVOW"/>
    <x v="9"/>
    <x v="16"/>
    <n v="1755"/>
    <d v="2019-04-02T00:00:00"/>
    <n v="17.549999999999997"/>
    <n v="386.1"/>
    <d v="2019-12-31T00:00:00"/>
    <n v="273"/>
    <x v="0"/>
    <n v="0.25"/>
    <n v="100.91250000000001"/>
  </r>
  <r>
    <s v="ANTOKYDELMGT4C4V1IXN"/>
    <x v="4"/>
    <x v="4"/>
    <n v="405"/>
    <d v="2019-01-01T00:00:00"/>
    <n v="72.900000000000006"/>
    <n v="174.14999999999998"/>
    <d v="2019-12-31T00:00:00"/>
    <n v="364"/>
    <x v="0"/>
    <n v="0.25"/>
    <n v="61.762499999999996"/>
  </r>
  <r>
    <s v="S3H4G5RCGDV02JVQDYPE"/>
    <x v="1"/>
    <x v="19"/>
    <n v="3450"/>
    <d v="2019-06-07T00:00:00"/>
    <n v="621"/>
    <n v="1656"/>
    <d v="2019-12-31T00:00:00"/>
    <n v="207"/>
    <x v="0"/>
    <n v="0.25"/>
    <n v="569.25"/>
  </r>
  <r>
    <s v="R6ELH0SGRDQ8JHJBK3TL"/>
    <x v="2"/>
    <x v="8"/>
    <n v="5580"/>
    <d v="2019-07-03T00:00:00"/>
    <n v="1450.8000000000002"/>
    <n v="2287.8000000000002"/>
    <d v="2019-12-31T00:00:00"/>
    <n v="181"/>
    <x v="0"/>
    <n v="0.25"/>
    <n v="934.65000000000009"/>
  </r>
  <r>
    <s v="48LS2T85NJ8851W3IY4Z"/>
    <x v="1"/>
    <x v="13"/>
    <n v="1620"/>
    <d v="2019-03-17T00:00:00"/>
    <n v="324"/>
    <n v="599.4"/>
    <d v="2019-12-31T00:00:00"/>
    <n v="289"/>
    <x v="0"/>
    <n v="0.25"/>
    <n v="230.85"/>
  </r>
  <r>
    <s v="P04SI2CETVVTYMYSSE7K"/>
    <x v="0"/>
    <x v="9"/>
    <n v="3990"/>
    <d v="2019-02-24T00:00:00"/>
    <n v="119.7"/>
    <n v="598.5"/>
    <d v="2019-12-31T00:00:00"/>
    <n v="310"/>
    <x v="0"/>
    <n v="0.25"/>
    <n v="179.55"/>
  </r>
  <r>
    <s v="3UH0DGM815OL6F8G0JRW"/>
    <x v="7"/>
    <x v="1"/>
    <n v="248"/>
    <d v="2019-10-14T00:00:00"/>
    <n v="22.32"/>
    <n v="84.320000000000007"/>
    <d v="2019-12-31T00:00:00"/>
    <n v="78"/>
    <x v="4"/>
    <n v="0.15"/>
    <n v="15.996000000000002"/>
  </r>
  <r>
    <s v="UOCF7FYAQJXEJL5MR5MP"/>
    <x v="0"/>
    <x v="11"/>
    <n v="840"/>
    <d v="2019-04-06T00:00:00"/>
    <n v="42"/>
    <n v="218.4"/>
    <d v="2019-12-31T00:00:00"/>
    <n v="269"/>
    <x v="0"/>
    <n v="0.25"/>
    <n v="65.099999999999994"/>
  </r>
  <r>
    <s v="SP77R6PCRVGOK964K50N"/>
    <x v="0"/>
    <x v="12"/>
    <n v="1540"/>
    <d v="2019-12-24T00:00:00"/>
    <n v="92.4"/>
    <n v="462"/>
    <d v="2019-12-31T00:00:00"/>
    <n v="7"/>
    <x v="1"/>
    <n v="8.0000000000000002E-3"/>
    <n v="4.4352"/>
  </r>
  <r>
    <s v="BLQ6NU2U8E56L2Y58G89"/>
    <x v="9"/>
    <x v="2"/>
    <n v="400"/>
    <d v="2019-08-22T00:00:00"/>
    <n v="16"/>
    <n v="116"/>
    <d v="2019-12-31T00:00:00"/>
    <n v="131"/>
    <x v="0"/>
    <n v="0.25"/>
    <n v="33"/>
  </r>
  <r>
    <s v="YOHQYCZI7ZL27H4G03CM"/>
    <x v="2"/>
    <x v="15"/>
    <n v="1650"/>
    <d v="2019-11-13T00:00:00"/>
    <n v="115.5"/>
    <n v="1072.5"/>
    <d v="2019-12-31T00:00:00"/>
    <n v="48"/>
    <x v="3"/>
    <n v="0.04"/>
    <n v="47.52"/>
  </r>
  <r>
    <s v="IGBHZ67ZBPSE0CW9FOH3"/>
    <x v="3"/>
    <x v="16"/>
    <n v="2280"/>
    <d v="2019-01-31T00:00:00"/>
    <n v="22.799999999999997"/>
    <n v="433.2"/>
    <d v="2019-12-31T00:00:00"/>
    <n v="334"/>
    <x v="0"/>
    <n v="0.25"/>
    <n v="114"/>
  </r>
  <r>
    <s v="1FJ4ELTO8CWMGF759Y5R"/>
    <x v="9"/>
    <x v="7"/>
    <n v="2090"/>
    <d v="2019-08-07T00:00:00"/>
    <n v="41.8"/>
    <n v="543.40000000000009"/>
    <d v="2019-12-31T00:00:00"/>
    <n v="146"/>
    <x v="0"/>
    <n v="0.25"/>
    <n v="146.30000000000001"/>
  </r>
  <r>
    <s v="V9TO6486KEUJ6H1RDLLE"/>
    <x v="4"/>
    <x v="17"/>
    <n v="2530"/>
    <d v="2019-11-29T00:00:00"/>
    <n v="480.7"/>
    <n v="683.1"/>
    <d v="2019-12-31T00:00:00"/>
    <n v="32"/>
    <x v="3"/>
    <n v="0.04"/>
    <n v="46.552"/>
  </r>
  <r>
    <s v="3CVRKWO36QCBT55QG7GK"/>
    <x v="9"/>
    <x v="17"/>
    <n v="5456"/>
    <d v="2019-08-26T00:00:00"/>
    <n v="327.36"/>
    <n v="1636.8000000000002"/>
    <d v="2019-12-31T00:00:00"/>
    <n v="127"/>
    <x v="0"/>
    <n v="0.25"/>
    <n v="491.04000000000008"/>
  </r>
  <r>
    <s v="NX13AX5EWDJC7SXXWM7J"/>
    <x v="9"/>
    <x v="9"/>
    <n v="1620"/>
    <d v="2019-06-03T00:00:00"/>
    <n v="81"/>
    <n v="469.79999999999995"/>
    <d v="2019-12-31T00:00:00"/>
    <n v="211"/>
    <x v="0"/>
    <n v="0.25"/>
    <n v="137.69999999999999"/>
  </r>
  <r>
    <s v="DOI7CCW0WE5TTFETNAZI"/>
    <x v="1"/>
    <x v="3"/>
    <n v="2090"/>
    <d v="2019-11-19T00:00:00"/>
    <n v="397.1"/>
    <n v="752.4"/>
    <d v="2019-12-31T00:00:00"/>
    <n v="42"/>
    <x v="3"/>
    <n v="0.04"/>
    <n v="45.980000000000004"/>
  </r>
  <r>
    <s v="ACSYLD7TJK91EA9JWXL9"/>
    <x v="1"/>
    <x v="19"/>
    <n v="3150"/>
    <d v="2019-06-03T00:00:00"/>
    <n v="409.5"/>
    <n v="945"/>
    <d v="2019-12-31T00:00:00"/>
    <n v="211"/>
    <x v="0"/>
    <n v="0.25"/>
    <n v="338.625"/>
  </r>
  <r>
    <s v="ZZEJECI39C80D3BP8RZO"/>
    <x v="8"/>
    <x v="11"/>
    <n v="2304"/>
    <d v="2019-12-13T00:00:00"/>
    <n v="92.160000000000011"/>
    <n v="368.64000000000004"/>
    <d v="2019-12-31T00:00:00"/>
    <n v="18"/>
    <x v="1"/>
    <n v="8.0000000000000002E-3"/>
    <n v="3.6864000000000008"/>
  </r>
  <r>
    <s v="DTVSE55AQDD9AADEF60P"/>
    <x v="4"/>
    <x v="12"/>
    <n v="1650"/>
    <d v="2019-12-29T00:00:00"/>
    <n v="313.5"/>
    <n v="742.5"/>
    <d v="2019-12-31T00:00:00"/>
    <n v="2"/>
    <x v="1"/>
    <n v="8.0000000000000002E-3"/>
    <n v="8.4480000000000004"/>
  </r>
  <r>
    <s v="980006XUN5ML7L5IQZ7D"/>
    <x v="2"/>
    <x v="7"/>
    <n v="540"/>
    <d v="2019-01-08T00:00:00"/>
    <n v="118.80000000000001"/>
    <n v="334.79999999999995"/>
    <d v="2019-12-31T00:00:00"/>
    <n v="357"/>
    <x v="0"/>
    <n v="0.25"/>
    <n v="113.39999999999999"/>
  </r>
  <r>
    <s v="IZUR3SXBTKYZG3KURDY7"/>
    <x v="6"/>
    <x v="17"/>
    <n v="704"/>
    <d v="2019-07-09T00:00:00"/>
    <n v="28.160000000000004"/>
    <n v="183.04000000000002"/>
    <d v="2019-12-31T00:00:00"/>
    <n v="175"/>
    <x v="0"/>
    <n v="0.25"/>
    <n v="52.800000000000004"/>
  </r>
  <r>
    <s v="37RO3O8VO6TBWR969XEZ"/>
    <x v="4"/>
    <x v="8"/>
    <n v="1040"/>
    <d v="2019-12-03T00:00:00"/>
    <n v="208"/>
    <n v="374.4"/>
    <d v="2019-12-31T00:00:00"/>
    <n v="28"/>
    <x v="1"/>
    <n v="8.0000000000000002E-3"/>
    <n v="4.6592000000000002"/>
  </r>
  <r>
    <s v="UKNLQIKNZL85DFR23Z3P"/>
    <x v="5"/>
    <x v="11"/>
    <n v="3640"/>
    <d v="2019-03-16T00:00:00"/>
    <n v="218.4"/>
    <n v="1092"/>
    <d v="2019-12-31T00:00:00"/>
    <n v="290"/>
    <x v="0"/>
    <n v="0.25"/>
    <n v="327.60000000000002"/>
  </r>
  <r>
    <s v="4D4NJCBOIGK8W8N32C6N"/>
    <x v="7"/>
    <x v="21"/>
    <n v="560"/>
    <d v="2019-04-01T00:00:00"/>
    <n v="61.6"/>
    <n v="201.6"/>
    <d v="2019-12-31T00:00:00"/>
    <n v="274"/>
    <x v="0"/>
    <n v="0.25"/>
    <n v="65.8"/>
  </r>
  <r>
    <s v="PKL6JBH35XAA3Q6IY758"/>
    <x v="2"/>
    <x v="1"/>
    <n v="1430"/>
    <d v="2019-02-01T00:00:00"/>
    <n v="429"/>
    <n v="1244.0999999999999"/>
    <d v="2019-12-31T00:00:00"/>
    <n v="333"/>
    <x v="0"/>
    <n v="0.25"/>
    <n v="418.27499999999998"/>
  </r>
  <r>
    <s v="G5NXG74Z1NW28FTJHZ1U"/>
    <x v="5"/>
    <x v="8"/>
    <n v="2860"/>
    <d v="2019-07-19T00:00:00"/>
    <n v="143"/>
    <n v="829.4"/>
    <d v="2019-12-31T00:00:00"/>
    <n v="165"/>
    <x v="0"/>
    <n v="0.25"/>
    <n v="243.1"/>
  </r>
  <r>
    <s v="DIAYTHGK351E89FX934C"/>
    <x v="2"/>
    <x v="7"/>
    <n v="1540"/>
    <d v="2019-10-01T00:00:00"/>
    <n v="123.2"/>
    <n v="1247.3999999999999"/>
    <d v="2019-12-31T00:00:00"/>
    <n v="91"/>
    <x v="2"/>
    <n v="0.2"/>
    <n v="274.12"/>
  </r>
  <r>
    <s v="4AD8VBDZH74EE3NDYNPO"/>
    <x v="6"/>
    <x v="10"/>
    <n v="480"/>
    <d v="2019-01-26T00:00:00"/>
    <n v="24"/>
    <n v="139.19999999999999"/>
    <d v="2019-12-31T00:00:00"/>
    <n v="339"/>
    <x v="0"/>
    <n v="0.25"/>
    <n v="40.799999999999997"/>
  </r>
  <r>
    <s v="XHVNZ5DM7WWHG87WQY62"/>
    <x v="2"/>
    <x v="18"/>
    <n v="950"/>
    <d v="2019-09-30T00:00:00"/>
    <n v="47.5"/>
    <n v="437"/>
    <d v="2019-12-31T00:00:00"/>
    <n v="92"/>
    <x v="2"/>
    <n v="0.2"/>
    <n v="96.9"/>
  </r>
  <r>
    <s v="MYW0U5SJAGEOQ6THKV5Z"/>
    <x v="2"/>
    <x v="18"/>
    <n v="1430"/>
    <d v="2019-08-30T00:00:00"/>
    <n v="386.1"/>
    <n v="943.8"/>
    <d v="2019-12-31T00:00:00"/>
    <n v="123"/>
    <x v="0"/>
    <n v="0.25"/>
    <n v="332.47500000000002"/>
  </r>
  <r>
    <s v="9A7WXUFG8PILSBJZN50L"/>
    <x v="7"/>
    <x v="5"/>
    <n v="6510"/>
    <d v="2019-04-02T00:00:00"/>
    <n v="195.3"/>
    <n v="2669.1000000000004"/>
    <d v="2019-12-31T00:00:00"/>
    <n v="273"/>
    <x v="0"/>
    <n v="0.25"/>
    <n v="716.10000000000014"/>
  </r>
  <r>
    <s v="XGHSQ2EF52138COO3WBC"/>
    <x v="7"/>
    <x v="5"/>
    <n v="1200"/>
    <d v="2019-04-10T00:00:00"/>
    <n v="84"/>
    <n v="516"/>
    <d v="2019-12-31T00:00:00"/>
    <n v="265"/>
    <x v="0"/>
    <n v="0.25"/>
    <n v="150"/>
  </r>
  <r>
    <s v="1RW3XU9IXP5DABTP37S0"/>
    <x v="7"/>
    <x v="10"/>
    <n v="3360"/>
    <d v="2019-06-05T00:00:00"/>
    <n v="436.8"/>
    <n v="974.4"/>
    <d v="2019-12-31T00:00:00"/>
    <n v="209"/>
    <x v="0"/>
    <n v="0.25"/>
    <n v="352.8"/>
  </r>
  <r>
    <s v="3MHHKYVAJ9O9ZVPLPT74"/>
    <x v="9"/>
    <x v="1"/>
    <n v="4030"/>
    <d v="2019-09-19T00:00:00"/>
    <n v="241.8"/>
    <n v="1128.4000000000001"/>
    <d v="2019-12-31T00:00:00"/>
    <n v="103"/>
    <x v="2"/>
    <n v="0.2"/>
    <n v="274.04000000000002"/>
  </r>
  <r>
    <s v="7DWPX0UZZPJB1Y4ELCVE"/>
    <x v="8"/>
    <x v="14"/>
    <n v="2640"/>
    <d v="2019-09-27T00:00:00"/>
    <n v="132"/>
    <n v="422.40000000000003"/>
    <d v="2019-12-31T00:00:00"/>
    <n v="95"/>
    <x v="2"/>
    <n v="0.2"/>
    <n v="110.88000000000002"/>
  </r>
  <r>
    <s v="DGG4AG44EEKW4V9LSMY1"/>
    <x v="7"/>
    <x v="5"/>
    <n v="896.00000000000011"/>
    <d v="2019-12-22T00:00:00"/>
    <n v="17.920000000000002"/>
    <n v="439.04"/>
    <d v="2019-12-31T00:00:00"/>
    <n v="9"/>
    <x v="1"/>
    <n v="8.0000000000000002E-3"/>
    <n v="3.6556800000000003"/>
  </r>
  <r>
    <s v="KK5XYWL74GBQOUXFKNKP"/>
    <x v="3"/>
    <x v="18"/>
    <n v="3720"/>
    <d v="2019-09-25T00:00:00"/>
    <n v="37.200000000000003"/>
    <n v="632.4"/>
    <d v="2019-12-31T00:00:00"/>
    <n v="97"/>
    <x v="2"/>
    <n v="0.2"/>
    <n v="133.92000000000002"/>
  </r>
  <r>
    <s v="LAZFW3VTTQXDXTVA6CJJ"/>
    <x v="1"/>
    <x v="0"/>
    <n v="2280"/>
    <d v="2019-10-13T00:00:00"/>
    <n v="159.60000000000002"/>
    <n v="1003.1999999999999"/>
    <d v="2019-12-31T00:00:00"/>
    <n v="79"/>
    <x v="4"/>
    <n v="0.15"/>
    <n v="174.42"/>
  </r>
  <r>
    <s v="AY86G1C57ZDBFZ96I1TP"/>
    <x v="3"/>
    <x v="0"/>
    <n v="5280"/>
    <d v="2019-05-10T00:00:00"/>
    <n v="264"/>
    <n v="1584"/>
    <d v="2019-12-31T00:00:00"/>
    <n v="235"/>
    <x v="0"/>
    <n v="0.25"/>
    <n v="462"/>
  </r>
  <r>
    <s v="BPECR014DA06YACQ9G2I"/>
    <x v="1"/>
    <x v="3"/>
    <n v="880"/>
    <d v="2019-03-05T00:00:00"/>
    <n v="44"/>
    <n v="378.40000000000003"/>
    <d v="2019-12-31T00:00:00"/>
    <n v="301"/>
    <x v="0"/>
    <n v="0.25"/>
    <n v="105.60000000000001"/>
  </r>
  <r>
    <s v="LQK2HUL4OBQTIZ8UTP0A"/>
    <x v="8"/>
    <x v="1"/>
    <n v="2760"/>
    <d v="2019-10-22T00:00:00"/>
    <n v="138"/>
    <n v="634.79999999999995"/>
    <d v="2019-12-31T00:00:00"/>
    <n v="70"/>
    <x v="4"/>
    <n v="0.15"/>
    <n v="115.91999999999999"/>
  </r>
  <r>
    <s v="TPC4HOXF9LQ7QPYUA96F"/>
    <x v="3"/>
    <x v="3"/>
    <n v="1680"/>
    <d v="2019-04-20T00:00:00"/>
    <n v="67.2"/>
    <n v="352.8"/>
    <d v="2019-12-31T00:00:00"/>
    <n v="255"/>
    <x v="0"/>
    <n v="0.25"/>
    <n v="105"/>
  </r>
  <r>
    <s v="PYADFB3WFR17MS17XZ5O"/>
    <x v="9"/>
    <x v="9"/>
    <n v="1320"/>
    <d v="2019-06-08T00:00:00"/>
    <n v="132"/>
    <n v="316.8"/>
    <d v="2019-12-31T00:00:00"/>
    <n v="206"/>
    <x v="0"/>
    <n v="0.25"/>
    <n v="112.2"/>
  </r>
  <r>
    <s v="FQ0MR9A0JFUV04Q2R1DT"/>
    <x v="8"/>
    <x v="11"/>
    <n v="1440"/>
    <d v="2019-09-11T00:00:00"/>
    <n v="86.4"/>
    <n v="331.2"/>
    <d v="2019-12-31T00:00:00"/>
    <n v="111"/>
    <x v="2"/>
    <n v="0.2"/>
    <n v="83.52000000000001"/>
  </r>
  <r>
    <s v="TTOZ4XWMC90RC98AQN1T"/>
    <x v="1"/>
    <x v="1"/>
    <n v="1200"/>
    <d v="2019-07-09T00:00:00"/>
    <n v="48"/>
    <n v="516"/>
    <d v="2019-12-31T00:00:00"/>
    <n v="175"/>
    <x v="0"/>
    <n v="0.25"/>
    <n v="141"/>
  </r>
  <r>
    <s v="VB7CMNB46YSU4MWBNNCD"/>
    <x v="7"/>
    <x v="2"/>
    <n v="1485"/>
    <d v="2019-10-24T00:00:00"/>
    <n v="103.94999999999999"/>
    <n v="638.54999999999995"/>
    <d v="2019-12-31T00:00:00"/>
    <n v="68"/>
    <x v="4"/>
    <n v="0.15"/>
    <n v="111.375"/>
  </r>
  <r>
    <s v="75T3OUHS0EB0NXIGMI9L"/>
    <x v="2"/>
    <x v="7"/>
    <n v="810"/>
    <d v="2019-07-31T00:00:00"/>
    <n v="234.89999999999998"/>
    <n v="502.2"/>
    <d v="2019-12-31T00:00:00"/>
    <n v="153"/>
    <x v="0"/>
    <n v="0.25"/>
    <n v="184.27499999999998"/>
  </r>
  <r>
    <s v="5B8W7NCY30PGIO5D8YTT"/>
    <x v="1"/>
    <x v="3"/>
    <n v="648"/>
    <d v="2019-04-23T00:00:00"/>
    <n v="25.92"/>
    <n v="220.31999999999996"/>
    <d v="2019-12-31T00:00:00"/>
    <n v="252"/>
    <x v="0"/>
    <n v="0.25"/>
    <n v="61.559999999999988"/>
  </r>
  <r>
    <s v="6KHUGOEU152RU2UL7G75"/>
    <x v="1"/>
    <x v="2"/>
    <n v="600"/>
    <d v="2019-06-13T00:00:00"/>
    <n v="42"/>
    <n v="264"/>
    <d v="2019-12-31T00:00:00"/>
    <n v="201"/>
    <x v="0"/>
    <n v="0.25"/>
    <n v="76.5"/>
  </r>
  <r>
    <s v="WDMJ59C3DJGR6ZRQ2QYY"/>
    <x v="9"/>
    <x v="2"/>
    <n v="2420"/>
    <d v="2019-07-26T00:00:00"/>
    <n v="217.8"/>
    <n v="605"/>
    <d v="2019-12-31T00:00:00"/>
    <n v="158"/>
    <x v="0"/>
    <n v="0.25"/>
    <n v="205.7"/>
  </r>
  <r>
    <s v="2UMONMBS1HLOH96UBBF1"/>
    <x v="3"/>
    <x v="8"/>
    <n v="4620"/>
    <d v="2019-06-09T00:00:00"/>
    <n v="184.8"/>
    <n v="1339.8"/>
    <d v="2019-12-31T00:00:00"/>
    <n v="205"/>
    <x v="0"/>
    <n v="0.25"/>
    <n v="381.15"/>
  </r>
  <r>
    <s v="NLM0O32U5P87PUJZUHN1"/>
    <x v="9"/>
    <x v="1"/>
    <n v="1980"/>
    <d v="2019-02-28T00:00:00"/>
    <n v="59.400000000000006"/>
    <n v="336.59999999999997"/>
    <d v="2019-12-31T00:00:00"/>
    <n v="306"/>
    <x v="0"/>
    <n v="0.25"/>
    <n v="99"/>
  </r>
  <r>
    <s v="B2U2PPLWREJWCE90OZJ8"/>
    <x v="0"/>
    <x v="17"/>
    <n v="2420"/>
    <d v="2019-09-08T00:00:00"/>
    <n v="72.599999999999994"/>
    <n v="459.79999999999995"/>
    <d v="2019-12-31T00:00:00"/>
    <n v="114"/>
    <x v="2"/>
    <n v="0.2"/>
    <n v="106.48"/>
  </r>
  <r>
    <s v="WRDHRFNVGUR0GCJRXYDH"/>
    <x v="7"/>
    <x v="19"/>
    <n v="960"/>
    <d v="2019-01-22T00:00:00"/>
    <n v="182.39999999999998"/>
    <n v="364.79999999999995"/>
    <d v="2019-12-31T00:00:00"/>
    <n v="343"/>
    <x v="0"/>
    <n v="0.25"/>
    <n v="136.79999999999998"/>
  </r>
  <r>
    <s v="DAOADF9Z6H4TDEAHLXAY"/>
    <x v="6"/>
    <x v="2"/>
    <n v="594"/>
    <d v="2019-10-14T00:00:00"/>
    <n v="23.759999999999998"/>
    <n v="112.86"/>
    <d v="2019-12-31T00:00:00"/>
    <n v="78"/>
    <x v="4"/>
    <n v="0.15"/>
    <n v="20.492999999999999"/>
  </r>
  <r>
    <s v="AKSWW2Q9Q05QYIHO6EZD"/>
    <x v="1"/>
    <x v="8"/>
    <n v="2550"/>
    <d v="2019-08-02T00:00:00"/>
    <n v="76.5"/>
    <n v="867"/>
    <d v="2019-12-31T00:00:00"/>
    <n v="151"/>
    <x v="0"/>
    <n v="0.25"/>
    <n v="235.875"/>
  </r>
  <r>
    <s v="ACN62X89C12JX3QWEHCJ"/>
    <x v="3"/>
    <x v="18"/>
    <n v="1650"/>
    <d v="2019-04-03T00:00:00"/>
    <n v="115.5"/>
    <n v="412.5"/>
    <d v="2019-12-31T00:00:00"/>
    <n v="272"/>
    <x v="0"/>
    <n v="0.25"/>
    <n v="132"/>
  </r>
  <r>
    <s v="FGY2EWTTEIBK4084PT5H"/>
    <x v="8"/>
    <x v="1"/>
    <n v="1008.0000000000001"/>
    <d v="2019-02-16T00:00:00"/>
    <n v="100.80000000000001"/>
    <n v="151.20000000000002"/>
    <d v="2019-12-31T00:00:00"/>
    <n v="318"/>
    <x v="0"/>
    <n v="0.25"/>
    <n v="63.000000000000007"/>
  </r>
  <r>
    <s v="EZ370FQRSXMT6UVP4O1F"/>
    <x v="3"/>
    <x v="18"/>
    <n v="1400"/>
    <d v="2019-06-10T00:00:00"/>
    <n v="28"/>
    <n v="308"/>
    <d v="2019-12-31T00:00:00"/>
    <n v="204"/>
    <x v="0"/>
    <n v="0.25"/>
    <n v="84"/>
  </r>
  <r>
    <s v="YJRYT2HSON72P0HVVEG2"/>
    <x v="8"/>
    <x v="21"/>
    <n v="720"/>
    <d v="2019-04-04T00:00:00"/>
    <n v="7.1999999999999993"/>
    <n v="172.8"/>
    <d v="2019-12-31T00:00:00"/>
    <n v="271"/>
    <x v="0"/>
    <n v="0.25"/>
    <n v="45"/>
  </r>
  <r>
    <s v="LKORX5CEL542JGFB97D9"/>
    <x v="8"/>
    <x v="13"/>
    <n v="4788"/>
    <d v="2019-12-30T00:00:00"/>
    <n v="47.88"/>
    <n v="718.19999999999993"/>
    <d v="2019-12-31T00:00:00"/>
    <n v="1"/>
    <x v="1"/>
    <n v="8.0000000000000002E-3"/>
    <n v="6.1286399999999999"/>
  </r>
  <r>
    <s v="49FRGUDU89KCECY37VW4"/>
    <x v="3"/>
    <x v="21"/>
    <n v="270"/>
    <d v="2019-06-08T00:00:00"/>
    <n v="8.1000000000000014"/>
    <n v="67.5"/>
    <d v="2019-12-31T00:00:00"/>
    <n v="206"/>
    <x v="0"/>
    <n v="0.25"/>
    <n v="18.899999999999999"/>
  </r>
  <r>
    <s v="3I2Z5K2JM63T2HB8ZHBZ"/>
    <x v="4"/>
    <x v="22"/>
    <n v="660"/>
    <d v="2019-10-23T00:00:00"/>
    <n v="132"/>
    <n v="310.2"/>
    <d v="2019-12-31T00:00:00"/>
    <n v="69"/>
    <x v="4"/>
    <n v="0.15"/>
    <n v="66.33"/>
  </r>
  <r>
    <s v="CVJP53H72BG4L1RCRA9B"/>
    <x v="9"/>
    <x v="21"/>
    <n v="5040"/>
    <d v="2019-12-23T00:00:00"/>
    <n v="352.8"/>
    <n v="1260"/>
    <d v="2019-12-31T00:00:00"/>
    <n v="8"/>
    <x v="1"/>
    <n v="8.0000000000000002E-3"/>
    <n v="12.9024"/>
  </r>
  <r>
    <s v="M3HJBVNU7EK5TQNJA0GK"/>
    <x v="5"/>
    <x v="22"/>
    <n v="1408"/>
    <d v="2019-08-24T00:00:00"/>
    <n v="112.64000000000001"/>
    <n v="239.36000000000004"/>
    <d v="2019-12-31T00:00:00"/>
    <n v="129"/>
    <x v="0"/>
    <n v="0.25"/>
    <n v="88.000000000000014"/>
  </r>
  <r>
    <s v="KUMOHGKV761OAQR25U8U"/>
    <x v="7"/>
    <x v="2"/>
    <n v="380"/>
    <d v="2019-04-03T00:00:00"/>
    <n v="7.6"/>
    <n v="121.6"/>
    <d v="2019-12-31T00:00:00"/>
    <n v="272"/>
    <x v="0"/>
    <n v="0.25"/>
    <n v="32.299999999999997"/>
  </r>
  <r>
    <s v="UXWZSA3THATQY28VVTF2"/>
    <x v="5"/>
    <x v="1"/>
    <n v="1760"/>
    <d v="2019-11-23T00:00:00"/>
    <n v="35.200000000000003"/>
    <n v="352"/>
    <d v="2019-12-31T00:00:00"/>
    <n v="38"/>
    <x v="3"/>
    <n v="0.04"/>
    <n v="15.488"/>
  </r>
  <r>
    <s v="Z7IHIZVH458QYPXQPO5G"/>
    <x v="5"/>
    <x v="12"/>
    <n v="2090"/>
    <d v="2019-11-01T00:00:00"/>
    <n v="146.30000000000001"/>
    <n v="438.9"/>
    <d v="2019-12-31T00:00:00"/>
    <n v="60"/>
    <x v="3"/>
    <n v="0.04"/>
    <n v="23.408000000000001"/>
  </r>
  <r>
    <s v="QW8XBNJ6A0TREVQDH9B8"/>
    <x v="7"/>
    <x v="5"/>
    <n v="110"/>
    <d v="2019-06-05T00:00:00"/>
    <n v="18.700000000000003"/>
    <n v="38.5"/>
    <d v="2019-12-31T00:00:00"/>
    <n v="209"/>
    <x v="0"/>
    <n v="0.25"/>
    <n v="14.3"/>
  </r>
  <r>
    <s v="C5LZZCB5559MX9BAJ6BB"/>
    <x v="7"/>
    <x v="6"/>
    <n v="320"/>
    <d v="2019-10-28T00:00:00"/>
    <n v="22.400000000000002"/>
    <n v="102.4"/>
    <d v="2019-12-31T00:00:00"/>
    <n v="64"/>
    <x v="4"/>
    <n v="0.15"/>
    <n v="18.720000000000002"/>
  </r>
  <r>
    <s v="U4FZKU6C7FU8OERNXCA8"/>
    <x v="6"/>
    <x v="0"/>
    <n v="1680"/>
    <d v="2019-12-20T00:00:00"/>
    <n v="117.6"/>
    <n v="319.20000000000005"/>
    <d v="2019-12-31T00:00:00"/>
    <n v="11"/>
    <x v="1"/>
    <n v="8.0000000000000002E-3"/>
    <n v="3.4944000000000006"/>
  </r>
  <r>
    <s v="4VJ4HLF3Y2ZW2H060FI4"/>
    <x v="3"/>
    <x v="5"/>
    <n v="360"/>
    <d v="2019-12-07T00:00:00"/>
    <n v="32.400000000000006"/>
    <n v="57.599999999999994"/>
    <d v="2019-12-31T00:00:00"/>
    <n v="24"/>
    <x v="1"/>
    <n v="8.0000000000000002E-3"/>
    <n v="0.72"/>
  </r>
  <r>
    <s v="XPFD8UKMLU038P9VU38R"/>
    <x v="6"/>
    <x v="5"/>
    <n v="2000"/>
    <d v="2019-05-20T00:00:00"/>
    <n v="140"/>
    <n v="340"/>
    <d v="2019-12-31T00:00:00"/>
    <n v="225"/>
    <x v="0"/>
    <n v="0.25"/>
    <n v="120"/>
  </r>
  <r>
    <s v="9CVCMWQHXWS38753R9RV"/>
    <x v="4"/>
    <x v="17"/>
    <n v="720"/>
    <d v="2019-11-21T00:00:00"/>
    <n v="72"/>
    <n v="302.39999999999998"/>
    <d v="2019-12-31T00:00:00"/>
    <n v="40"/>
    <x v="3"/>
    <n v="0.04"/>
    <n v="14.975999999999999"/>
  </r>
  <r>
    <s v="C7YSTSRA6CADJODK1LYT"/>
    <x v="6"/>
    <x v="0"/>
    <n v="810"/>
    <d v="2019-04-15T00:00:00"/>
    <n v="81"/>
    <n v="243"/>
    <d v="2019-12-31T00:00:00"/>
    <n v="260"/>
    <x v="0"/>
    <n v="0.25"/>
    <n v="81"/>
  </r>
  <r>
    <s v="OY8Z0I3R3UHVSX4WJS3Z"/>
    <x v="9"/>
    <x v="3"/>
    <n v="2880"/>
    <d v="2019-10-08T00:00:00"/>
    <n v="259.20000000000005"/>
    <n v="460.79999999999995"/>
    <d v="2019-12-31T00:00:00"/>
    <n v="84"/>
    <x v="4"/>
    <n v="0.15"/>
    <n v="108"/>
  </r>
  <r>
    <s v="QKIQOISJPNS2BN9PSTAN"/>
    <x v="4"/>
    <x v="15"/>
    <n v="2232"/>
    <d v="2019-10-21T00:00:00"/>
    <n v="89.28"/>
    <n v="758.88000000000011"/>
    <d v="2019-12-31T00:00:00"/>
    <n v="71"/>
    <x v="4"/>
    <n v="0.15"/>
    <n v="127.224"/>
  </r>
  <r>
    <s v="2ISHRR8NHSUTYXDQ9BZA"/>
    <x v="6"/>
    <x v="14"/>
    <n v="2016"/>
    <d v="2019-10-31T00:00:00"/>
    <n v="20.16"/>
    <n v="322.56"/>
    <d v="2019-12-31T00:00:00"/>
    <n v="61"/>
    <x v="4"/>
    <n v="0.15"/>
    <n v="51.408000000000001"/>
  </r>
  <r>
    <s v="D6OTH9V7QZTBOO2P8XRJ"/>
    <x v="8"/>
    <x v="11"/>
    <n v="3450"/>
    <d v="2019-01-17T00:00:00"/>
    <n v="172.5"/>
    <n v="1000.5"/>
    <d v="2019-12-31T00:00:00"/>
    <n v="348"/>
    <x v="0"/>
    <n v="0.25"/>
    <n v="293.25"/>
  </r>
  <r>
    <s v="8UX8CPVZJHAC9PB4NAHD"/>
    <x v="3"/>
    <x v="6"/>
    <n v="930"/>
    <d v="2019-08-19T00:00:00"/>
    <n v="9.3000000000000007"/>
    <n v="204.60000000000002"/>
    <d v="2019-12-31T00:00:00"/>
    <n v="134"/>
    <x v="0"/>
    <n v="0.25"/>
    <n v="53.475000000000009"/>
  </r>
  <r>
    <s v="QS1H99B00E8QD5CQL4KZ"/>
    <x v="7"/>
    <x v="10"/>
    <n v="450"/>
    <d v="2019-05-22T00:00:00"/>
    <n v="22.5"/>
    <n v="130.5"/>
    <d v="2019-12-31T00:00:00"/>
    <n v="223"/>
    <x v="0"/>
    <n v="0.25"/>
    <n v="38.25"/>
  </r>
  <r>
    <s v="7IIYFYRLKN96EH1WQ2FK"/>
    <x v="9"/>
    <x v="17"/>
    <n v="5280"/>
    <d v="2019-06-16T00:00:00"/>
    <n v="528"/>
    <n v="1320"/>
    <d v="2019-12-31T00:00:00"/>
    <n v="198"/>
    <x v="0"/>
    <n v="0.25"/>
    <n v="462"/>
  </r>
  <r>
    <s v="I32MVJZD25XD8IAIJUBK"/>
    <x v="8"/>
    <x v="13"/>
    <n v="6000"/>
    <d v="2019-12-16T00:00:00"/>
    <n v="180"/>
    <n v="1200"/>
    <d v="2019-12-31T00:00:00"/>
    <n v="15"/>
    <x v="1"/>
    <n v="8.0000000000000002E-3"/>
    <n v="11.040000000000001"/>
  </r>
  <r>
    <s v="FQYKYNAUU24F9PFGCJER"/>
    <x v="0"/>
    <x v="2"/>
    <n v="2232"/>
    <d v="2019-09-27T00:00:00"/>
    <n v="44.64"/>
    <n v="334.80000000000007"/>
    <d v="2019-12-31T00:00:00"/>
    <n v="95"/>
    <x v="2"/>
    <n v="0.2"/>
    <n v="75.888000000000019"/>
  </r>
  <r>
    <s v="IICT5YRD774ZI2C41XWP"/>
    <x v="2"/>
    <x v="22"/>
    <n v="2550"/>
    <d v="2019-08-07T00:00:00"/>
    <n v="510"/>
    <n v="714"/>
    <d v="2019-12-31T00:00:00"/>
    <n v="146"/>
    <x v="0"/>
    <n v="0.25"/>
    <n v="306"/>
  </r>
  <r>
    <s v="72TXZTV26BWS7X8LQTPI"/>
    <x v="5"/>
    <x v="22"/>
    <n v="3720"/>
    <d v="2019-05-29T00:00:00"/>
    <n v="37.200000000000003"/>
    <n v="595.20000000000005"/>
    <d v="2019-12-31T00:00:00"/>
    <n v="216"/>
    <x v="0"/>
    <n v="0.25"/>
    <n v="158.10000000000002"/>
  </r>
  <r>
    <s v="NUZFQN3BAMI2PBFJV65W"/>
    <x v="8"/>
    <x v="7"/>
    <n v="5280"/>
    <d v="2019-12-04T00:00:00"/>
    <n v="52.800000000000004"/>
    <n v="1320"/>
    <d v="2019-12-31T00:00:00"/>
    <n v="27"/>
    <x v="1"/>
    <n v="8.0000000000000002E-3"/>
    <n v="10.9824"/>
  </r>
  <r>
    <s v="0V87A43IB3661J8TI86R"/>
    <x v="9"/>
    <x v="4"/>
    <n v="1960"/>
    <d v="2019-10-09T00:00:00"/>
    <n v="19.600000000000001"/>
    <n v="333.2"/>
    <d v="2019-12-31T00:00:00"/>
    <n v="83"/>
    <x v="4"/>
    <n v="0.15"/>
    <n v="52.92"/>
  </r>
  <r>
    <s v="VPEPIMT2VNJM6NYR8FIZ"/>
    <x v="5"/>
    <x v="6"/>
    <n v="3080"/>
    <d v="2019-06-22T00:00:00"/>
    <n v="308"/>
    <n v="462"/>
    <d v="2019-12-31T00:00:00"/>
    <n v="192"/>
    <x v="0"/>
    <n v="0.25"/>
    <n v="192.5"/>
  </r>
  <r>
    <s v="ZIBWNR7PDXZ4J46THSI9"/>
    <x v="5"/>
    <x v="19"/>
    <n v="600"/>
    <d v="2019-04-18T00:00:00"/>
    <n v="12"/>
    <n v="126"/>
    <d v="2019-12-31T00:00:00"/>
    <n v="257"/>
    <x v="0"/>
    <n v="0.25"/>
    <n v="34.5"/>
  </r>
  <r>
    <s v="FGNKVW91ASNSXW72TVUM"/>
    <x v="9"/>
    <x v="2"/>
    <n v="600"/>
    <d v="2019-06-11T00:00:00"/>
    <n v="24"/>
    <n v="96"/>
    <d v="2019-12-31T00:00:00"/>
    <n v="203"/>
    <x v="0"/>
    <n v="0.25"/>
    <n v="30"/>
  </r>
  <r>
    <s v="IPKHMISXQNZPDJ1OBRUX"/>
    <x v="9"/>
    <x v="20"/>
    <n v="2880"/>
    <d v="2019-06-03T00:00:00"/>
    <n v="230.39999999999998"/>
    <n v="633.6"/>
    <d v="2019-12-31T00:00:00"/>
    <n v="211"/>
    <x v="0"/>
    <n v="0.25"/>
    <n v="216"/>
  </r>
  <r>
    <s v="35BCM8YROWNN2XR238EG"/>
    <x v="4"/>
    <x v="8"/>
    <n v="1134"/>
    <d v="2019-04-12T00:00:00"/>
    <n v="215.45999999999998"/>
    <n v="521.6400000000001"/>
    <d v="2019-12-31T00:00:00"/>
    <n v="263"/>
    <x v="0"/>
    <n v="0.25"/>
    <n v="184.27500000000003"/>
  </r>
  <r>
    <s v="J4O2JC5DI30OOEK9509U"/>
    <x v="1"/>
    <x v="9"/>
    <n v="2400"/>
    <d v="2019-11-28T00:00:00"/>
    <n v="384"/>
    <n v="1008"/>
    <d v="2019-12-31T00:00:00"/>
    <n v="33"/>
    <x v="3"/>
    <n v="0.04"/>
    <n v="55.68"/>
  </r>
  <r>
    <s v="2RB2BMAM8JGHJJ0M92WS"/>
    <x v="7"/>
    <x v="5"/>
    <n v="2880"/>
    <d v="2019-05-25T00:00:00"/>
    <n v="518.40000000000009"/>
    <n v="1238.4000000000001"/>
    <d v="2019-12-31T00:00:00"/>
    <n v="220"/>
    <x v="0"/>
    <n v="0.25"/>
    <n v="439.20000000000005"/>
  </r>
  <r>
    <s v="5TNYDI6SY74MXHDC08PV"/>
    <x v="7"/>
    <x v="16"/>
    <n v="2520"/>
    <d v="2019-07-13T00:00:00"/>
    <n v="403.2"/>
    <n v="680.40000000000009"/>
    <d v="2019-12-31T00:00:00"/>
    <n v="171"/>
    <x v="0"/>
    <n v="0.25"/>
    <n v="270.90000000000003"/>
  </r>
  <r>
    <s v="9KJ75VKMVXD1SWXO3X33"/>
    <x v="9"/>
    <x v="4"/>
    <n v="4180"/>
    <d v="2019-05-02T00:00:00"/>
    <n v="167.2"/>
    <n v="752.4"/>
    <d v="2019-12-31T00:00:00"/>
    <n v="243"/>
    <x v="0"/>
    <n v="0.25"/>
    <n v="229.89999999999998"/>
  </r>
  <r>
    <s v="ABCUL1MA9U6WMW94R8NM"/>
    <x v="4"/>
    <x v="0"/>
    <n v="3120"/>
    <d v="2019-01-21T00:00:00"/>
    <n v="343.2"/>
    <n v="1372.8"/>
    <d v="2019-12-31T00:00:00"/>
    <n v="344"/>
    <x v="0"/>
    <n v="0.25"/>
    <n v="429"/>
  </r>
  <r>
    <s v="2ARK5LFOWBMSYZ87CJTX"/>
    <x v="5"/>
    <x v="22"/>
    <n v="1200"/>
    <d v="2019-07-15T00:00:00"/>
    <n v="12"/>
    <n v="312"/>
    <d v="2019-12-31T00:00:00"/>
    <n v="169"/>
    <x v="0"/>
    <n v="0.25"/>
    <n v="81"/>
  </r>
  <r>
    <s v="L36460OJCOGGM71K9GG6"/>
    <x v="3"/>
    <x v="6"/>
    <n v="2240"/>
    <d v="2019-12-26T00:00:00"/>
    <n v="179.20000000000002"/>
    <n v="448"/>
    <d v="2019-12-31T00:00:00"/>
    <n v="5"/>
    <x v="1"/>
    <n v="8.0000000000000002E-3"/>
    <n v="5.0176000000000007"/>
  </r>
  <r>
    <s v="CJK4NW0XEPTPUG6LGZLR"/>
    <x v="1"/>
    <x v="22"/>
    <n v="3080"/>
    <d v="2019-01-03T00:00:00"/>
    <n v="431.2"/>
    <n v="831.59999999999991"/>
    <d v="2019-12-31T00:00:00"/>
    <n v="362"/>
    <x v="0"/>
    <n v="0.25"/>
    <n v="315.7"/>
  </r>
  <r>
    <s v="KM6CBS6M23DQQ9JM0I3N"/>
    <x v="6"/>
    <x v="7"/>
    <n v="6440"/>
    <d v="2019-10-05T00:00:00"/>
    <n v="257.60000000000002"/>
    <n v="1094.8"/>
    <d v="2019-12-31T00:00:00"/>
    <n v="87"/>
    <x v="4"/>
    <n v="0.15"/>
    <n v="202.86"/>
  </r>
  <r>
    <s v="XYMRSQUZTHVFGSWESC4U"/>
    <x v="5"/>
    <x v="9"/>
    <n v="1920"/>
    <d v="2019-08-05T00:00:00"/>
    <n v="19.2"/>
    <n v="403.2"/>
    <d v="2019-12-31T00:00:00"/>
    <n v="148"/>
    <x v="0"/>
    <n v="0.25"/>
    <n v="105.6"/>
  </r>
  <r>
    <s v="CMFY37NYGGH3IMNJLI1B"/>
    <x v="0"/>
    <x v="4"/>
    <n v="150"/>
    <d v="2019-03-29T00:00:00"/>
    <n v="9"/>
    <n v="39"/>
    <d v="2019-12-31T00:00:00"/>
    <n v="277"/>
    <x v="0"/>
    <n v="0.25"/>
    <n v="12"/>
  </r>
  <r>
    <s v="8LIB9GM875ZTBLC6SPJ7"/>
    <x v="7"/>
    <x v="10"/>
    <n v="1408"/>
    <d v="2019-11-30T00:00:00"/>
    <n v="211.20000000000002"/>
    <n v="605.44000000000005"/>
    <d v="2019-12-31T00:00:00"/>
    <n v="31"/>
    <x v="3"/>
    <n v="0.04"/>
    <n v="32.665600000000005"/>
  </r>
  <r>
    <s v="D0DCY59U7U2IO30XNTR1"/>
    <x v="0"/>
    <x v="17"/>
    <n v="3610"/>
    <d v="2019-10-19T00:00:00"/>
    <n v="252.7"/>
    <n v="902.5"/>
    <d v="2019-12-31T00:00:00"/>
    <n v="73"/>
    <x v="4"/>
    <n v="0.15"/>
    <n v="173.28"/>
  </r>
  <r>
    <s v="8AH961BCSTH4MVL4ZBAD"/>
    <x v="0"/>
    <x v="6"/>
    <n v="1350"/>
    <d v="2019-10-27T00:00:00"/>
    <n v="108"/>
    <n v="405"/>
    <d v="2019-12-31T00:00:00"/>
    <n v="65"/>
    <x v="4"/>
    <n v="0.15"/>
    <n v="76.95"/>
  </r>
  <r>
    <s v="0BWBNHB95VS595PW2R4X"/>
    <x v="0"/>
    <x v="14"/>
    <n v="1539"/>
    <d v="2019-06-20T00:00:00"/>
    <n v="153.9"/>
    <n v="430.91999999999996"/>
    <d v="2019-12-31T00:00:00"/>
    <n v="194"/>
    <x v="0"/>
    <n v="0.25"/>
    <n v="146.20499999999998"/>
  </r>
  <r>
    <s v="E0LD27FSOHGOD7ZKYJJ0"/>
    <x v="8"/>
    <x v="17"/>
    <n v="4750"/>
    <d v="2019-01-15T00:00:00"/>
    <n v="237.5"/>
    <n v="1377.5"/>
    <d v="2019-12-31T00:00:00"/>
    <n v="350"/>
    <x v="0"/>
    <n v="0.25"/>
    <n v="403.75"/>
  </r>
  <r>
    <s v="NXPZCQV8WK6FVMABXLAW"/>
    <x v="5"/>
    <x v="0"/>
    <n v="2860"/>
    <d v="2019-10-20T00:00:00"/>
    <n v="171.6"/>
    <n v="858"/>
    <d v="2019-12-31T00:00:00"/>
    <n v="72"/>
    <x v="4"/>
    <n v="0.15"/>
    <n v="154.43999999999997"/>
  </r>
  <r>
    <s v="HDBHWXQB37KXFR3VEPHJ"/>
    <x v="0"/>
    <x v="9"/>
    <n v="2400"/>
    <d v="2019-11-09T00:00:00"/>
    <n v="144"/>
    <n v="360"/>
    <d v="2019-12-31T00:00:00"/>
    <n v="52"/>
    <x v="3"/>
    <n v="0.04"/>
    <n v="20.16"/>
  </r>
  <r>
    <s v="RXA8HLO81X93L5KDHFS5"/>
    <x v="4"/>
    <x v="14"/>
    <n v="960"/>
    <d v="2019-04-02T00:00:00"/>
    <n v="172.8"/>
    <n v="393.6"/>
    <d v="2019-12-31T00:00:00"/>
    <n v="273"/>
    <x v="0"/>
    <n v="0.25"/>
    <n v="141.60000000000002"/>
  </r>
  <r>
    <s v="SDLIGU7GIVSCXPG19EC1"/>
    <x v="2"/>
    <x v="22"/>
    <n v="1920"/>
    <d v="2019-05-21T00:00:00"/>
    <n v="441.59999999999997"/>
    <n v="883.19999999999993"/>
    <d v="2019-12-31T00:00:00"/>
    <n v="224"/>
    <x v="0"/>
    <n v="0.25"/>
    <n v="331.2"/>
  </r>
  <r>
    <s v="29BTTLIHXAPENYKOP1QG"/>
    <x v="6"/>
    <x v="12"/>
    <n v="720"/>
    <d v="2019-05-30T00:00:00"/>
    <n v="57.599999999999994"/>
    <n v="129.60000000000002"/>
    <d v="2019-12-31T00:00:00"/>
    <n v="215"/>
    <x v="0"/>
    <n v="0.25"/>
    <n v="46.800000000000004"/>
  </r>
  <r>
    <s v="I2HQOG4C70F3TQ3AON8P"/>
    <x v="0"/>
    <x v="0"/>
    <n v="960"/>
    <d v="2019-03-27T00:00:00"/>
    <n v="57.599999999999994"/>
    <n v="144"/>
    <d v="2019-12-31T00:00:00"/>
    <n v="279"/>
    <x v="0"/>
    <n v="0.25"/>
    <n v="50.4"/>
  </r>
  <r>
    <s v="LL2Y9RWDJDLKBK7U245E"/>
    <x v="7"/>
    <x v="16"/>
    <n v="1800"/>
    <d v="2019-01-02T00:00:00"/>
    <n v="270"/>
    <n v="450"/>
    <d v="2019-12-31T00:00:00"/>
    <n v="363"/>
    <x v="0"/>
    <n v="0.25"/>
    <n v="180"/>
  </r>
  <r>
    <s v="P9AAT8GE0DIRSWGFSEP7"/>
    <x v="0"/>
    <x v="13"/>
    <n v="320"/>
    <d v="2019-11-15T00:00:00"/>
    <n v="32"/>
    <n v="92.8"/>
    <d v="2019-12-31T00:00:00"/>
    <n v="46"/>
    <x v="3"/>
    <n v="0.04"/>
    <n v="4.992"/>
  </r>
  <r>
    <s v="NNTII6WGMI2AUWCROGIF"/>
    <x v="0"/>
    <x v="20"/>
    <n v="1520"/>
    <d v="2019-12-30T00:00:00"/>
    <n v="60.8"/>
    <n v="349.6"/>
    <d v="2019-12-31T00:00:00"/>
    <n v="1"/>
    <x v="1"/>
    <n v="8.0000000000000002E-3"/>
    <n v="3.2832000000000003"/>
  </r>
  <r>
    <s v="JZ3SINQEAPG651MGRA2K"/>
    <x v="9"/>
    <x v="17"/>
    <n v="190"/>
    <d v="2019-07-09T00:00:00"/>
    <n v="7.6"/>
    <n v="55.099999999999994"/>
    <d v="2019-12-31T00:00:00"/>
    <n v="175"/>
    <x v="0"/>
    <n v="0.25"/>
    <n v="15.674999999999999"/>
  </r>
  <r>
    <s v="EVFHY04N4Y6S04NQQZI5"/>
    <x v="4"/>
    <x v="14"/>
    <n v="360"/>
    <d v="2019-12-25T00:00:00"/>
    <n v="3.5999999999999996"/>
    <n v="176.4"/>
    <d v="2019-12-31T00:00:00"/>
    <n v="6"/>
    <x v="1"/>
    <n v="8.0000000000000002E-3"/>
    <n v="1.44"/>
  </r>
  <r>
    <s v="CTM3OUPAW5GV044NBKNL"/>
    <x v="1"/>
    <x v="17"/>
    <n v="760"/>
    <d v="2019-07-18T00:00:00"/>
    <n v="91.199999999999989"/>
    <n v="281.2"/>
    <d v="2019-12-31T00:00:00"/>
    <n v="166"/>
    <x v="0"/>
    <n v="0.25"/>
    <n v="93.1"/>
  </r>
  <r>
    <s v="5RAE5WYQ1AJEW21TD95F"/>
    <x v="8"/>
    <x v="0"/>
    <n v="1280"/>
    <d v="2019-07-01T00:00:00"/>
    <n v="12.8"/>
    <n v="281.60000000000002"/>
    <d v="2019-12-31T00:00:00"/>
    <n v="183"/>
    <x v="0"/>
    <n v="0.25"/>
    <n v="73.600000000000009"/>
  </r>
  <r>
    <s v="7SPWZZJ2EFUKA61CPIYR"/>
    <x v="9"/>
    <x v="19"/>
    <n v="2750"/>
    <d v="2019-04-03T00:00:00"/>
    <n v="82.5"/>
    <n v="715"/>
    <d v="2019-12-31T00:00:00"/>
    <n v="272"/>
    <x v="0"/>
    <n v="0.25"/>
    <n v="199.375"/>
  </r>
  <r>
    <s v="VUWG322UXAI6EXYKH5XF"/>
    <x v="7"/>
    <x v="13"/>
    <n v="2640"/>
    <d v="2019-09-15T00:00:00"/>
    <n v="396"/>
    <n v="1240.8"/>
    <d v="2019-12-31T00:00:00"/>
    <n v="107"/>
    <x v="2"/>
    <n v="0.2"/>
    <n v="327.36"/>
  </r>
  <r>
    <s v="MVPUMWZGOR7NSCYTGWXG"/>
    <x v="7"/>
    <x v="5"/>
    <n v="80"/>
    <d v="2019-06-13T00:00:00"/>
    <n v="8"/>
    <n v="28"/>
    <d v="2019-12-31T00:00:00"/>
    <n v="201"/>
    <x v="0"/>
    <n v="0.25"/>
    <n v="9"/>
  </r>
  <r>
    <s v="H5CEV83R7C1CV8Z7MG62"/>
    <x v="3"/>
    <x v="19"/>
    <n v="1080"/>
    <d v="2019-11-05T00:00:00"/>
    <n v="86.4"/>
    <n v="270"/>
    <d v="2019-12-31T00:00:00"/>
    <n v="56"/>
    <x v="3"/>
    <n v="0.04"/>
    <n v="14.256"/>
  </r>
  <r>
    <s v="9JBILL0R19ZYG5QDFRNW"/>
    <x v="3"/>
    <x v="4"/>
    <n v="1350"/>
    <d v="2019-03-13T00:00:00"/>
    <n v="27"/>
    <n v="405"/>
    <d v="2019-12-31T00:00:00"/>
    <n v="293"/>
    <x v="0"/>
    <n v="0.25"/>
    <n v="108"/>
  </r>
  <r>
    <s v="HE6BX4YLTFQDT8M0VAN3"/>
    <x v="3"/>
    <x v="22"/>
    <n v="1100"/>
    <d v="2019-08-16T00:00:00"/>
    <n v="44"/>
    <n v="187"/>
    <d v="2019-12-31T00:00:00"/>
    <n v="137"/>
    <x v="0"/>
    <n v="0.25"/>
    <n v="57.75"/>
  </r>
  <r>
    <s v="531DE29U6PI6PR457OG1"/>
    <x v="3"/>
    <x v="18"/>
    <n v="1680"/>
    <d v="2019-02-10T00:00:00"/>
    <n v="151.19999999999999"/>
    <n v="302.39999999999998"/>
    <d v="2019-12-31T00:00:00"/>
    <n v="324"/>
    <x v="0"/>
    <n v="0.25"/>
    <n v="113.39999999999999"/>
  </r>
  <r>
    <s v="8U9LNX3CKG0TOBB4XI1P"/>
    <x v="4"/>
    <x v="18"/>
    <n v="3080"/>
    <d v="2019-01-04T00:00:00"/>
    <n v="154"/>
    <n v="862.4"/>
    <d v="2019-12-31T00:00:00"/>
    <n v="361"/>
    <x v="0"/>
    <n v="0.25"/>
    <n v="254.1"/>
  </r>
  <r>
    <s v="MQ774GHVNM61UX8SRR55"/>
    <x v="0"/>
    <x v="22"/>
    <n v="3300"/>
    <d v="2019-07-08T00:00:00"/>
    <n v="297"/>
    <n v="924"/>
    <d v="2019-12-31T00:00:00"/>
    <n v="176"/>
    <x v="0"/>
    <n v="0.25"/>
    <n v="305.25"/>
  </r>
  <r>
    <s v="L8IC0FT0A5EBEL41EJHM"/>
    <x v="1"/>
    <x v="8"/>
    <n v="2400"/>
    <d v="2019-07-19T00:00:00"/>
    <n v="168"/>
    <n v="840"/>
    <d v="2019-12-31T00:00:00"/>
    <n v="165"/>
    <x v="0"/>
    <n v="0.25"/>
    <n v="252"/>
  </r>
  <r>
    <s v="XUTRUE2C6RWK91HPU30N"/>
    <x v="7"/>
    <x v="6"/>
    <n v="3960"/>
    <d v="2019-06-10T00:00:00"/>
    <n v="79.2"/>
    <n v="1663.1999999999998"/>
    <d v="2019-12-31T00:00:00"/>
    <n v="204"/>
    <x v="0"/>
    <n v="0.25"/>
    <n v="435.59999999999997"/>
  </r>
  <r>
    <s v="DGRPFB4RD7OI0ODOK51Q"/>
    <x v="7"/>
    <x v="1"/>
    <n v="1650"/>
    <d v="2019-04-07T00:00:00"/>
    <n v="82.5"/>
    <n v="462"/>
    <d v="2019-12-31T00:00:00"/>
    <n v="268"/>
    <x v="0"/>
    <n v="0.25"/>
    <n v="136.125"/>
  </r>
  <r>
    <s v="4EIR5KMBKFGYMKE12E2X"/>
    <x v="6"/>
    <x v="0"/>
    <n v="1540"/>
    <d v="2019-11-21T00:00:00"/>
    <n v="15.4"/>
    <n v="338.8"/>
    <d v="2019-12-31T00:00:00"/>
    <n v="40"/>
    <x v="3"/>
    <n v="0.04"/>
    <n v="14.167999999999999"/>
  </r>
  <r>
    <s v="SJ718C409XZX6929YARI"/>
    <x v="7"/>
    <x v="3"/>
    <n v="560"/>
    <d v="2019-12-02T00:00:00"/>
    <n v="11.200000000000001"/>
    <n v="156.80000000000001"/>
    <d v="2019-12-31T00:00:00"/>
    <n v="29"/>
    <x v="1"/>
    <n v="8.0000000000000002E-3"/>
    <n v="1.3440000000000001"/>
  </r>
  <r>
    <s v="SS7KE3ZMIRYS3BUAPW7H"/>
    <x v="8"/>
    <x v="22"/>
    <n v="5270"/>
    <d v="2019-03-13T00:00:00"/>
    <n v="368.9"/>
    <n v="1212.0999999999999"/>
    <d v="2019-12-31T00:00:00"/>
    <n v="293"/>
    <x v="0"/>
    <n v="0.25"/>
    <n v="395.25"/>
  </r>
  <r>
    <s v="AHH1GBCS33BF5ZRZHU85"/>
    <x v="2"/>
    <x v="3"/>
    <n v="3600"/>
    <d v="2019-01-27T00:00:00"/>
    <n v="612"/>
    <n v="2088"/>
    <d v="2019-12-31T00:00:00"/>
    <n v="338"/>
    <x v="0"/>
    <n v="0.25"/>
    <n v="675"/>
  </r>
  <r>
    <s v="Q6042Y7Y8EJ05HAQIXSN"/>
    <x v="3"/>
    <x v="0"/>
    <n v="2090"/>
    <d v="2019-07-05T00:00:00"/>
    <n v="83.6"/>
    <n v="313.5"/>
    <d v="2019-12-31T00:00:00"/>
    <n v="179"/>
    <x v="0"/>
    <n v="0.25"/>
    <n v="99.275000000000006"/>
  </r>
  <r>
    <s v="FNNDYB3A81YCWKBGXDC4"/>
    <x v="8"/>
    <x v="0"/>
    <n v="4560"/>
    <d v="2019-08-18T00:00:00"/>
    <n v="410.4"/>
    <n v="729.59999999999991"/>
    <d v="2019-12-31T00:00:00"/>
    <n v="135"/>
    <x v="0"/>
    <n v="0.25"/>
    <n v="285"/>
  </r>
  <r>
    <s v="UPREZHG9YWFHJBJDQ4M3"/>
    <x v="3"/>
    <x v="11"/>
    <n v="1240"/>
    <d v="2019-04-23T00:00:00"/>
    <n v="62"/>
    <n v="322.40000000000003"/>
    <d v="2019-12-31T00:00:00"/>
    <n v="252"/>
    <x v="0"/>
    <n v="0.25"/>
    <n v="96.100000000000009"/>
  </r>
  <r>
    <s v="0CLO8XZ9LKFI0KXVZYTM"/>
    <x v="4"/>
    <x v="7"/>
    <n v="3520"/>
    <d v="2019-04-21T00:00:00"/>
    <n v="316.8"/>
    <n v="1478.4"/>
    <d v="2019-12-31T00:00:00"/>
    <n v="254"/>
    <x v="0"/>
    <n v="0.25"/>
    <n v="448.8"/>
  </r>
  <r>
    <s v="A4IUD9R368Q06UC6QRKH"/>
    <x v="1"/>
    <x v="11"/>
    <n v="2170"/>
    <d v="2019-07-20T00:00:00"/>
    <n v="173.6"/>
    <n v="651"/>
    <d v="2019-12-31T00:00:00"/>
    <n v="164"/>
    <x v="0"/>
    <n v="0.25"/>
    <n v="206.15"/>
  </r>
  <r>
    <s v="DCZZIQLHR6THMQ82TVO7"/>
    <x v="6"/>
    <x v="22"/>
    <n v="7130"/>
    <d v="2019-08-05T00:00:00"/>
    <n v="285.2"/>
    <n v="1069.5"/>
    <d v="2019-12-31T00:00:00"/>
    <n v="148"/>
    <x v="0"/>
    <n v="0.25"/>
    <n v="338.67500000000001"/>
  </r>
  <r>
    <s v="EBPHUPLP86951XSIVUI6"/>
    <x v="0"/>
    <x v="6"/>
    <n v="5600"/>
    <d v="2019-09-02T00:00:00"/>
    <n v="448"/>
    <n v="840"/>
    <d v="2019-12-31T00:00:00"/>
    <n v="120"/>
    <x v="2"/>
    <n v="0.2"/>
    <n v="257.60000000000002"/>
  </r>
  <r>
    <s v="F1WJK444XVV9TY0AHO10"/>
    <x v="8"/>
    <x v="21"/>
    <n v="7750"/>
    <d v="2019-08-31T00:00:00"/>
    <n v="155"/>
    <n v="2170"/>
    <d v="2019-12-31T00:00:00"/>
    <n v="122"/>
    <x v="0"/>
    <n v="0.25"/>
    <n v="581.25"/>
  </r>
  <r>
    <s v="I0KBKTGJX061KZASX9KG"/>
    <x v="3"/>
    <x v="21"/>
    <n v="1520"/>
    <d v="2019-01-09T00:00:00"/>
    <n v="15.2"/>
    <n v="349.6"/>
    <d v="2019-12-31T00:00:00"/>
    <n v="356"/>
    <x v="0"/>
    <n v="0.25"/>
    <n v="91.2"/>
  </r>
  <r>
    <s v="BADW8YR8D5H6UX1C80BO"/>
    <x v="8"/>
    <x v="8"/>
    <n v="990"/>
    <d v="2019-07-01T00:00:00"/>
    <n v="49.5"/>
    <n v="207.89999999999998"/>
    <d v="2019-12-31T00:00:00"/>
    <n v="183"/>
    <x v="0"/>
    <n v="0.25"/>
    <n v="64.349999999999994"/>
  </r>
  <r>
    <s v="ZVP89YQHKFGJ66P7FBUO"/>
    <x v="4"/>
    <x v="21"/>
    <n v="864"/>
    <d v="2019-10-16T00:00:00"/>
    <n v="86.4"/>
    <n v="336.96000000000004"/>
    <d v="2019-12-31T00:00:00"/>
    <n v="76"/>
    <x v="4"/>
    <n v="0.15"/>
    <n v="63.503999999999998"/>
  </r>
  <r>
    <s v="JVPUQ28GP99R0CFNNZZ0"/>
    <x v="3"/>
    <x v="15"/>
    <n v="3000"/>
    <d v="2019-05-22T00:00:00"/>
    <n v="30"/>
    <n v="780"/>
    <d v="2019-12-31T00:00:00"/>
    <n v="223"/>
    <x v="0"/>
    <n v="0.25"/>
    <n v="202.5"/>
  </r>
  <r>
    <s v="TQ0MNQC5SOHZAFZ0DIWH"/>
    <x v="0"/>
    <x v="4"/>
    <n v="1224"/>
    <d v="2019-11-25T00:00:00"/>
    <n v="110.16000000000003"/>
    <n v="342.72"/>
    <d v="2019-12-31T00:00:00"/>
    <n v="36"/>
    <x v="3"/>
    <n v="0.04"/>
    <n v="18.115200000000002"/>
  </r>
  <r>
    <s v="V57R5U9JRCUNJQ5O82BW"/>
    <x v="0"/>
    <x v="14"/>
    <n v="4750"/>
    <d v="2019-02-19T00:00:00"/>
    <n v="427.5"/>
    <n v="1377.5"/>
    <d v="2019-12-31T00:00:00"/>
    <n v="315"/>
    <x v="0"/>
    <n v="0.25"/>
    <n v="451.25"/>
  </r>
  <r>
    <s v="WKRSQWFMAG3JPYKTUHW2"/>
    <x v="5"/>
    <x v="17"/>
    <n v="1950"/>
    <d v="2019-01-06T00:00:00"/>
    <n v="78"/>
    <n v="565.5"/>
    <d v="2019-12-31T00:00:00"/>
    <n v="359"/>
    <x v="0"/>
    <n v="0.25"/>
    <n v="160.875"/>
  </r>
  <r>
    <s v="1CNBQPUC5GLLQYLFZFYT"/>
    <x v="1"/>
    <x v="22"/>
    <n v="960"/>
    <d v="2019-01-12T00:00:00"/>
    <n v="57.599999999999994"/>
    <n v="240"/>
    <d v="2019-12-31T00:00:00"/>
    <n v="353"/>
    <x v="0"/>
    <n v="0.25"/>
    <n v="74.400000000000006"/>
  </r>
  <r>
    <s v="HVQ4TRKUDKFTPV84G06L"/>
    <x v="7"/>
    <x v="21"/>
    <n v="400"/>
    <d v="2019-04-19T00:00:00"/>
    <n v="80"/>
    <n v="148"/>
    <d v="2019-12-31T00:00:00"/>
    <n v="256"/>
    <x v="0"/>
    <n v="0.25"/>
    <n v="57"/>
  </r>
  <r>
    <s v="50IXZZZEV2X9OJHW7WXA"/>
    <x v="2"/>
    <x v="1"/>
    <n v="4560"/>
    <d v="2019-02-08T00:00:00"/>
    <n v="866.4"/>
    <n v="2508"/>
    <d v="2019-12-31T00:00:00"/>
    <n v="326"/>
    <x v="0"/>
    <n v="0.25"/>
    <n v="843.6"/>
  </r>
  <r>
    <s v="RV5S13DAIER8MCU87USL"/>
    <x v="4"/>
    <x v="6"/>
    <n v="2760"/>
    <d v="2019-02-18T00:00:00"/>
    <n v="110.39999999999999"/>
    <n v="1021.2"/>
    <d v="2019-12-31T00:00:00"/>
    <n v="316"/>
    <x v="0"/>
    <n v="0.25"/>
    <n v="282.90000000000003"/>
  </r>
  <r>
    <s v="IIHK0BR8938BTD5C5XWM"/>
    <x v="6"/>
    <x v="7"/>
    <n v="2090"/>
    <d v="2019-02-04T00:00:00"/>
    <n v="20.9"/>
    <n v="501.59999999999997"/>
    <d v="2019-12-31T00:00:00"/>
    <n v="330"/>
    <x v="0"/>
    <n v="0.25"/>
    <n v="130.625"/>
  </r>
  <r>
    <s v="CN6027MN025O09DO70SL"/>
    <x v="4"/>
    <x v="19"/>
    <n v="90"/>
    <d v="2019-01-01T00:00:00"/>
    <n v="17.100000000000001"/>
    <n v="22.5"/>
    <d v="2019-12-31T00:00:00"/>
    <n v="364"/>
    <x v="0"/>
    <n v="0.25"/>
    <n v="9.9"/>
  </r>
  <r>
    <s v="9BJXTYPW1WWZC5UBJY34"/>
    <x v="4"/>
    <x v="4"/>
    <n v="1408"/>
    <d v="2019-06-15T00:00:00"/>
    <n v="98.560000000000016"/>
    <n v="549.12000000000012"/>
    <d v="2019-12-31T00:00:00"/>
    <n v="199"/>
    <x v="0"/>
    <n v="0.25"/>
    <n v="161.92000000000004"/>
  </r>
  <r>
    <s v="913MS3RNXW3012CM388W"/>
    <x v="5"/>
    <x v="0"/>
    <n v="495"/>
    <d v="2019-10-10T00:00:00"/>
    <n v="24.75"/>
    <n v="79.2"/>
    <d v="2019-12-31T00:00:00"/>
    <n v="82"/>
    <x v="4"/>
    <n v="0.15"/>
    <n v="15.592499999999999"/>
  </r>
  <r>
    <s v="Y59ON3IDO2OHG0AFA0VY"/>
    <x v="8"/>
    <x v="8"/>
    <n v="7750"/>
    <d v="2019-02-12T00:00:00"/>
    <n v="465"/>
    <n v="1395"/>
    <d v="2019-12-31T00:00:00"/>
    <n v="322"/>
    <x v="0"/>
    <n v="0.25"/>
    <n v="465"/>
  </r>
  <r>
    <s v="30SZB3IOFPU8UAVTX4Z8"/>
    <x v="1"/>
    <x v="12"/>
    <n v="5040"/>
    <d v="2019-09-07T00:00:00"/>
    <n v="756"/>
    <n v="1562.4"/>
    <d v="2019-12-31T00:00:00"/>
    <n v="115"/>
    <x v="2"/>
    <n v="0.2"/>
    <n v="463.68000000000006"/>
  </r>
  <r>
    <s v="9UEJL217S8DXIV4HPC00"/>
    <x v="4"/>
    <x v="2"/>
    <n v="3720"/>
    <d v="2019-04-30T00:00:00"/>
    <n v="37.200000000000003"/>
    <n v="1674"/>
    <d v="2019-12-31T00:00:00"/>
    <n v="245"/>
    <x v="0"/>
    <n v="0.25"/>
    <n v="427.8"/>
  </r>
  <r>
    <s v="8CT8MPEMDVVPXU6DGP0H"/>
    <x v="3"/>
    <x v="3"/>
    <n v="1760"/>
    <d v="2019-07-28T00:00:00"/>
    <n v="88"/>
    <n v="528"/>
    <d v="2019-12-31T00:00:00"/>
    <n v="156"/>
    <x v="0"/>
    <n v="0.25"/>
    <n v="154"/>
  </r>
  <r>
    <s v="MHHABFQC8RZ8L0HLAYCM"/>
    <x v="6"/>
    <x v="21"/>
    <n v="3040"/>
    <d v="2019-08-18T00:00:00"/>
    <n v="121.6"/>
    <n v="638.40000000000009"/>
    <d v="2019-12-31T00:00:00"/>
    <n v="135"/>
    <x v="0"/>
    <n v="0.25"/>
    <n v="190.00000000000003"/>
  </r>
  <r>
    <s v="FCI8L1Y39M0J7LVCXBAO"/>
    <x v="2"/>
    <x v="22"/>
    <n v="1080"/>
    <d v="2019-11-02T00:00:00"/>
    <n v="129.60000000000002"/>
    <n v="518.40000000000009"/>
    <d v="2019-12-31T00:00:00"/>
    <n v="59"/>
    <x v="3"/>
    <n v="0.04"/>
    <n v="25.920000000000005"/>
  </r>
  <r>
    <s v="44VGBTOS5ROUW75Z2QES"/>
    <x v="0"/>
    <x v="8"/>
    <n v="380"/>
    <d v="2019-12-29T00:00:00"/>
    <n v="34.200000000000003"/>
    <n v="98.800000000000011"/>
    <d v="2019-12-31T00:00:00"/>
    <n v="2"/>
    <x v="1"/>
    <n v="8.0000000000000002E-3"/>
    <n v="1.0640000000000001"/>
  </r>
  <r>
    <s v="Z4ZPEFM8DN2YBA8MR97A"/>
    <x v="9"/>
    <x v="9"/>
    <n v="1620"/>
    <d v="2019-04-27T00:00:00"/>
    <n v="145.80000000000001"/>
    <n v="437.40000000000003"/>
    <d v="2019-12-31T00:00:00"/>
    <n v="248"/>
    <x v="0"/>
    <n v="0.25"/>
    <n v="145.80000000000001"/>
  </r>
  <r>
    <s v="3VCOBEPCUKWW05ZWRXE1"/>
    <x v="5"/>
    <x v="22"/>
    <n v="2484"/>
    <d v="2019-10-22T00:00:00"/>
    <n v="248.4"/>
    <n v="571.31999999999994"/>
    <d v="2019-12-31T00:00:00"/>
    <n v="70"/>
    <x v="4"/>
    <n v="0.15"/>
    <n v="122.95799999999998"/>
  </r>
  <r>
    <s v="R4LWLWXDAG6HXV9N030W"/>
    <x v="0"/>
    <x v="0"/>
    <n v="756.00000000000011"/>
    <d v="2019-01-03T00:00:00"/>
    <n v="60.480000000000011"/>
    <n v="128.52000000000001"/>
    <d v="2019-12-31T00:00:00"/>
    <n v="362"/>
    <x v="0"/>
    <n v="0.25"/>
    <n v="47.250000000000007"/>
  </r>
  <r>
    <s v="I252A58P0CT8SBQQSQIS"/>
    <x v="7"/>
    <x v="4"/>
    <n v="660"/>
    <d v="2019-04-13T00:00:00"/>
    <n v="26.400000000000002"/>
    <n v="323.40000000000003"/>
    <d v="2019-12-31T00:00:00"/>
    <n v="262"/>
    <x v="0"/>
    <n v="0.25"/>
    <n v="87.45"/>
  </r>
  <r>
    <s v="K4PE3AP9QUD4N81GTARO"/>
    <x v="2"/>
    <x v="6"/>
    <n v="280"/>
    <d v="2019-02-22T00:00:00"/>
    <n v="39.200000000000003"/>
    <n v="170.79999999999998"/>
    <d v="2019-12-31T00:00:00"/>
    <n v="312"/>
    <x v="0"/>
    <n v="0.25"/>
    <n v="52.5"/>
  </r>
  <r>
    <s v="A4C95JIX7CH4WYYGO6UJ"/>
    <x v="1"/>
    <x v="20"/>
    <n v="570"/>
    <d v="2019-11-18T00:00:00"/>
    <n v="17.100000000000001"/>
    <n v="165.3"/>
    <d v="2019-12-31T00:00:00"/>
    <n v="43"/>
    <x v="3"/>
    <n v="0.04"/>
    <n v="7.2960000000000003"/>
  </r>
  <r>
    <s v="9IF342PAYFR3B9ZC4YQ7"/>
    <x v="4"/>
    <x v="8"/>
    <n v="220"/>
    <d v="2019-03-12T00:00:00"/>
    <n v="37.400000000000006"/>
    <n v="57.199999999999996"/>
    <d v="2019-12-31T00:00:00"/>
    <n v="294"/>
    <x v="0"/>
    <n v="0.25"/>
    <n v="23.65"/>
  </r>
  <r>
    <s v="JHV0QA3Z53W581MX50HT"/>
    <x v="7"/>
    <x v="9"/>
    <n v="2100"/>
    <d v="2019-10-01T00:00:00"/>
    <n v="84"/>
    <n v="1050"/>
    <d v="2019-12-31T00:00:00"/>
    <n v="91"/>
    <x v="2"/>
    <n v="0.2"/>
    <n v="226.8"/>
  </r>
  <r>
    <s v="9XQ0KPY3J84B3Q0J2ESL"/>
    <x v="1"/>
    <x v="4"/>
    <n v="648"/>
    <d v="2019-07-09T00:00:00"/>
    <n v="103.68"/>
    <n v="259.20000000000005"/>
    <d v="2019-12-31T00:00:00"/>
    <n v="175"/>
    <x v="0"/>
    <n v="0.25"/>
    <n v="90.720000000000013"/>
  </r>
  <r>
    <s v="TBVY38DFZY9DP9J5Z5K4"/>
    <x v="5"/>
    <x v="12"/>
    <n v="450"/>
    <d v="2019-02-11T00:00:00"/>
    <n v="4.5"/>
    <n v="99"/>
    <d v="2019-12-31T00:00:00"/>
    <n v="323"/>
    <x v="0"/>
    <n v="0.25"/>
    <n v="25.875"/>
  </r>
  <r>
    <s v="MVRT5BLD2MO8CFMV2HHL"/>
    <x v="6"/>
    <x v="1"/>
    <n v="270"/>
    <d v="2019-09-10T00:00:00"/>
    <n v="5.4"/>
    <n v="78.3"/>
    <d v="2019-12-31T00:00:00"/>
    <n v="112"/>
    <x v="2"/>
    <n v="0.2"/>
    <n v="16.740000000000002"/>
  </r>
  <r>
    <s v="KAVYDGHE387GD6F34YXR"/>
    <x v="7"/>
    <x v="18"/>
    <n v="110"/>
    <d v="2019-11-03T00:00:00"/>
    <n v="5.5"/>
    <n v="48.4"/>
    <d v="2019-12-31T00:00:00"/>
    <n v="58"/>
    <x v="3"/>
    <n v="0.04"/>
    <n v="2.1560000000000001"/>
  </r>
  <r>
    <s v="WCK5CUX9XO3I82LWVRU4"/>
    <x v="9"/>
    <x v="3"/>
    <n v="5500"/>
    <d v="2019-08-04T00:00:00"/>
    <n v="165"/>
    <n v="825"/>
    <d v="2019-12-31T00:00:00"/>
    <n v="149"/>
    <x v="0"/>
    <n v="0.25"/>
    <n v="247.5"/>
  </r>
  <r>
    <s v="ZDGRZ86SXJJUMNXBS0LJ"/>
    <x v="0"/>
    <x v="8"/>
    <n v="1240"/>
    <d v="2019-05-08T00:00:00"/>
    <n v="37.200000000000003"/>
    <n v="372"/>
    <d v="2019-12-31T00:00:00"/>
    <n v="237"/>
    <x v="0"/>
    <n v="0.25"/>
    <n v="102.3"/>
  </r>
  <r>
    <s v="5K4Y44U6962N2WY3EDLR"/>
    <x v="9"/>
    <x v="4"/>
    <n v="5060"/>
    <d v="2019-08-22T00:00:00"/>
    <n v="101.19999999999999"/>
    <n v="809.59999999999991"/>
    <d v="2019-12-31T00:00:00"/>
    <n v="131"/>
    <x v="0"/>
    <n v="0.25"/>
    <n v="227.7"/>
  </r>
  <r>
    <s v="04JOMENL2R8KUTTCSV4B"/>
    <x v="9"/>
    <x v="5"/>
    <n v="1368"/>
    <d v="2019-07-04T00:00:00"/>
    <n v="109.44000000000001"/>
    <n v="205.2"/>
    <d v="2019-12-31T00:00:00"/>
    <n v="180"/>
    <x v="0"/>
    <n v="0.25"/>
    <n v="78.66"/>
  </r>
  <r>
    <s v="NDH7JRZ7EM0SN5FKAHQ6"/>
    <x v="3"/>
    <x v="1"/>
    <n v="1760"/>
    <d v="2019-01-28T00:00:00"/>
    <n v="140.80000000000001"/>
    <n v="457.59999999999997"/>
    <d v="2019-12-31T00:00:00"/>
    <n v="337"/>
    <x v="0"/>
    <n v="0.25"/>
    <n v="149.6"/>
  </r>
  <r>
    <s v="7ET2724RLIHFVCR1G3NO"/>
    <x v="7"/>
    <x v="22"/>
    <n v="1760"/>
    <d v="2019-06-11T00:00:00"/>
    <n v="123.2"/>
    <n v="862.4"/>
    <d v="2019-12-31T00:00:00"/>
    <n v="203"/>
    <x v="0"/>
    <n v="0.25"/>
    <n v="246.4"/>
  </r>
  <r>
    <s v="O48S7OERIDD50FYO4BOV"/>
    <x v="4"/>
    <x v="5"/>
    <n v="880"/>
    <d v="2019-01-27T00:00:00"/>
    <n v="17.600000000000001"/>
    <n v="290.39999999999998"/>
    <d v="2019-12-31T00:00:00"/>
    <n v="338"/>
    <x v="0"/>
    <n v="0.25"/>
    <n v="77"/>
  </r>
  <r>
    <s v="S4ICRSNITD3I7JALA0EQ"/>
    <x v="5"/>
    <x v="0"/>
    <n v="900"/>
    <d v="2019-07-04T00:00:00"/>
    <n v="27"/>
    <n v="162"/>
    <d v="2019-12-31T00:00:00"/>
    <n v="180"/>
    <x v="0"/>
    <n v="0.25"/>
    <n v="47.25"/>
  </r>
  <r>
    <s v="343AVWTDCRYSXV0PGGWQ"/>
    <x v="0"/>
    <x v="8"/>
    <n v="2640"/>
    <d v="2019-06-06T00:00:00"/>
    <n v="105.60000000000001"/>
    <n v="580.79999999999995"/>
    <d v="2019-12-31T00:00:00"/>
    <n v="208"/>
    <x v="0"/>
    <n v="0.25"/>
    <n v="171.6"/>
  </r>
  <r>
    <s v="OZAMTWO3UBA4GPZF2WVU"/>
    <x v="3"/>
    <x v="5"/>
    <n v="2400"/>
    <d v="2019-04-08T00:00:00"/>
    <n v="48"/>
    <n v="576"/>
    <d v="2019-12-31T00:00:00"/>
    <n v="267"/>
    <x v="0"/>
    <n v="0.25"/>
    <n v="156"/>
  </r>
  <r>
    <s v="HM4P9N9VTKHZQE4TN105"/>
    <x v="9"/>
    <x v="0"/>
    <n v="1710"/>
    <d v="2019-10-07T00:00:00"/>
    <n v="102.6"/>
    <n v="461.70000000000005"/>
    <d v="2019-12-31T00:00:00"/>
    <n v="85"/>
    <x v="4"/>
    <n v="0.15"/>
    <n v="84.64500000000001"/>
  </r>
  <r>
    <s v="HGNOG60ADJ0W37D5XJ8E"/>
    <x v="8"/>
    <x v="12"/>
    <n v="840"/>
    <d v="2019-11-04T00:00:00"/>
    <n v="8.4"/>
    <n v="193.2"/>
    <d v="2019-12-31T00:00:00"/>
    <n v="57"/>
    <x v="3"/>
    <n v="0.04"/>
    <n v="8.0640000000000001"/>
  </r>
  <r>
    <s v="0RS4QAULEUVPUZ5H1TH9"/>
    <x v="5"/>
    <x v="21"/>
    <n v="1920"/>
    <d v="2019-03-15T00:00:00"/>
    <n v="76.8"/>
    <n v="326.39999999999998"/>
    <d v="2019-12-31T00:00:00"/>
    <n v="291"/>
    <x v="0"/>
    <n v="0.25"/>
    <n v="100.8"/>
  </r>
  <r>
    <s v="F0H3M6RNQIRR2GPUJQV5"/>
    <x v="1"/>
    <x v="19"/>
    <n v="880"/>
    <d v="2019-10-19T00:00:00"/>
    <n v="176"/>
    <n v="246.4"/>
    <d v="2019-12-31T00:00:00"/>
    <n v="73"/>
    <x v="4"/>
    <n v="0.15"/>
    <n v="63.359999999999992"/>
  </r>
  <r>
    <s v="ZP56977OVPR4MKQB0333"/>
    <x v="8"/>
    <x v="12"/>
    <n v="2400"/>
    <d v="2019-02-02T00:00:00"/>
    <n v="216"/>
    <n v="552"/>
    <d v="2019-12-31T00:00:00"/>
    <n v="332"/>
    <x v="0"/>
    <n v="0.25"/>
    <n v="192"/>
  </r>
  <r>
    <s v="OB3XRIGMH3L4WGBCXDYJ"/>
    <x v="8"/>
    <x v="5"/>
    <n v="256"/>
    <d v="2019-12-24T00:00:00"/>
    <n v="20.48"/>
    <n v="58.88000000000001"/>
    <d v="2019-12-31T00:00:00"/>
    <n v="7"/>
    <x v="1"/>
    <n v="8.0000000000000002E-3"/>
    <n v="0.63488000000000011"/>
  </r>
  <r>
    <s v="US0MGWYJIMR1QAD28HOR"/>
    <x v="1"/>
    <x v="7"/>
    <n v="3800"/>
    <d v="2019-08-08T00:00:00"/>
    <n v="570"/>
    <n v="1786"/>
    <d v="2019-12-31T00:00:00"/>
    <n v="145"/>
    <x v="0"/>
    <n v="0.25"/>
    <n v="589"/>
  </r>
  <r>
    <s v="DM50Q3FZ3Q5KZUJ2BBMI"/>
    <x v="2"/>
    <x v="10"/>
    <n v="2310"/>
    <d v="2019-02-03T00:00:00"/>
    <n v="693"/>
    <n v="854.7"/>
    <d v="2019-12-31T00:00:00"/>
    <n v="331"/>
    <x v="0"/>
    <n v="0.25"/>
    <n v="386.92500000000001"/>
  </r>
  <r>
    <s v="ZGU266X9OV9SXG6VMPSJ"/>
    <x v="8"/>
    <x v="2"/>
    <n v="630"/>
    <d v="2019-03-09T00:00:00"/>
    <n v="31.5"/>
    <n v="107.10000000000001"/>
    <d v="2019-12-31T00:00:00"/>
    <n v="297"/>
    <x v="0"/>
    <n v="0.25"/>
    <n v="34.650000000000006"/>
  </r>
  <r>
    <s v="EVMHQGUZX628YE5BYJXH"/>
    <x v="9"/>
    <x v="17"/>
    <n v="880"/>
    <d v="2019-09-17T00:00:00"/>
    <n v="70.400000000000006"/>
    <n v="149.60000000000002"/>
    <d v="2019-12-31T00:00:00"/>
    <n v="105"/>
    <x v="2"/>
    <n v="0.2"/>
    <n v="44.000000000000007"/>
  </r>
  <r>
    <s v="FVVR2ED6OLUZIKL7KFP3"/>
    <x v="1"/>
    <x v="5"/>
    <n v="2100"/>
    <d v="2019-10-07T00:00:00"/>
    <n v="147"/>
    <n v="840"/>
    <d v="2019-12-31T00:00:00"/>
    <n v="85"/>
    <x v="4"/>
    <n v="0.15"/>
    <n v="148.04999999999998"/>
  </r>
  <r>
    <s v="QO7JY10KO5U1VY0RPO2H"/>
    <x v="0"/>
    <x v="3"/>
    <n v="1680"/>
    <d v="2019-11-22T00:00:00"/>
    <n v="16.8"/>
    <n v="436.8"/>
    <d v="2019-12-31T00:00:00"/>
    <n v="39"/>
    <x v="3"/>
    <n v="0.04"/>
    <n v="18.144000000000002"/>
  </r>
  <r>
    <s v="8L79GTK3D47EFP6N83CC"/>
    <x v="3"/>
    <x v="21"/>
    <n v="6160"/>
    <d v="2019-02-21T00:00:00"/>
    <n v="369.6"/>
    <n v="1601.6"/>
    <d v="2019-12-31T00:00:00"/>
    <n v="313"/>
    <x v="0"/>
    <n v="0.25"/>
    <n v="492.79999999999995"/>
  </r>
  <r>
    <s v="0F0XMLKGUQNLGH30AH8F"/>
    <x v="8"/>
    <x v="5"/>
    <n v="1350"/>
    <d v="2019-12-09T00:00:00"/>
    <n v="54"/>
    <n v="378"/>
    <d v="2019-12-31T00:00:00"/>
    <n v="22"/>
    <x v="1"/>
    <n v="8.0000000000000002E-3"/>
    <n v="3.456"/>
  </r>
  <r>
    <s v="A1MMG9U3HLP47757BT70"/>
    <x v="4"/>
    <x v="8"/>
    <n v="5040"/>
    <d v="2019-09-20T00:00:00"/>
    <n v="151.19999999999999"/>
    <n v="2520"/>
    <d v="2019-12-31T00:00:00"/>
    <n v="102"/>
    <x v="2"/>
    <n v="0.2"/>
    <n v="534.24"/>
  </r>
  <r>
    <s v="JEKTY82NYL4W4QEDB6CP"/>
    <x v="6"/>
    <x v="12"/>
    <n v="1320"/>
    <d v="2019-04-11T00:00:00"/>
    <n v="13.200000000000001"/>
    <n v="224.4"/>
    <d v="2019-12-31T00:00:00"/>
    <n v="264"/>
    <x v="0"/>
    <n v="0.25"/>
    <n v="59.4"/>
  </r>
  <r>
    <s v="C5XG99YTYO0FTRN2TI1R"/>
    <x v="3"/>
    <x v="7"/>
    <n v="2000"/>
    <d v="2019-05-31T00:00:00"/>
    <n v="20"/>
    <n v="360"/>
    <d v="2019-12-31T00:00:00"/>
    <n v="214"/>
    <x v="0"/>
    <n v="0.25"/>
    <n v="95"/>
  </r>
  <r>
    <s v="JZL82HRT0NVAA68MCPY4"/>
    <x v="9"/>
    <x v="10"/>
    <n v="900"/>
    <d v="2019-11-14T00:00:00"/>
    <n v="90"/>
    <n v="261"/>
    <d v="2019-12-31T00:00:00"/>
    <n v="47"/>
    <x v="3"/>
    <n v="0.04"/>
    <n v="14.040000000000001"/>
  </r>
  <r>
    <s v="ZX3HBYRBHOBYWS6C86R7"/>
    <x v="7"/>
    <x v="1"/>
    <n v="3360"/>
    <d v="2019-04-02T00:00:00"/>
    <n v="504"/>
    <n v="1646.3999999999999"/>
    <d v="2019-12-31T00:00:00"/>
    <n v="273"/>
    <x v="0"/>
    <n v="0.25"/>
    <n v="537.59999999999991"/>
  </r>
  <r>
    <s v="Y055ILEGHS2NMK1HQRI0"/>
    <x v="7"/>
    <x v="11"/>
    <n v="1920"/>
    <d v="2019-11-21T00:00:00"/>
    <n v="211.20000000000002"/>
    <n v="844.80000000000007"/>
    <d v="2019-12-31T00:00:00"/>
    <n v="40"/>
    <x v="3"/>
    <n v="0.04"/>
    <n v="42.24"/>
  </r>
  <r>
    <s v="IYJCED293I6XU1XYCSDC"/>
    <x v="0"/>
    <x v="0"/>
    <n v="1350"/>
    <d v="2019-05-20T00:00:00"/>
    <n v="13.5"/>
    <n v="202.5"/>
    <d v="2019-12-31T00:00:00"/>
    <n v="225"/>
    <x v="0"/>
    <n v="0.25"/>
    <n v="54"/>
  </r>
  <r>
    <s v="0V8BA84UHF97HF1LS47B"/>
    <x v="7"/>
    <x v="6"/>
    <n v="3150"/>
    <d v="2019-09-04T00:00:00"/>
    <n v="189"/>
    <n v="882"/>
    <d v="2019-12-31T00:00:00"/>
    <n v="118"/>
    <x v="2"/>
    <n v="0.2"/>
    <n v="214.20000000000002"/>
  </r>
  <r>
    <s v="D9VPRI4JEY4NNH3A034X"/>
    <x v="4"/>
    <x v="10"/>
    <n v="2520"/>
    <d v="2019-01-27T00:00:00"/>
    <n v="75.599999999999994"/>
    <n v="730.8"/>
    <d v="2019-12-31T00:00:00"/>
    <n v="338"/>
    <x v="0"/>
    <n v="0.25"/>
    <n v="201.6"/>
  </r>
  <r>
    <s v="L3XQDLVCJN60ONLDLIP0"/>
    <x v="4"/>
    <x v="13"/>
    <n v="6000"/>
    <d v="2019-02-27T00:00:00"/>
    <n v="900"/>
    <n v="2100"/>
    <d v="2019-12-31T00:00:00"/>
    <n v="307"/>
    <x v="0"/>
    <n v="0.25"/>
    <n v="750"/>
  </r>
  <r>
    <s v="3G4JTYYAR02DRR6YZEX9"/>
    <x v="4"/>
    <x v="18"/>
    <n v="2520"/>
    <d v="2019-02-27T00:00:00"/>
    <n v="277.2"/>
    <n v="1033.1999999999998"/>
    <d v="2019-12-31T00:00:00"/>
    <n v="307"/>
    <x v="0"/>
    <n v="0.25"/>
    <n v="327.59999999999997"/>
  </r>
  <r>
    <s v="UAYMZUHXFKFX4IMT6JNW"/>
    <x v="3"/>
    <x v="18"/>
    <n v="110"/>
    <d v="2019-04-22T00:00:00"/>
    <n v="1.1000000000000001"/>
    <n v="25.299999999999997"/>
    <d v="2019-12-31T00:00:00"/>
    <n v="253"/>
    <x v="0"/>
    <n v="0.25"/>
    <n v="6.6"/>
  </r>
  <r>
    <s v="RN3NWVFEM4SR4865XU3G"/>
    <x v="6"/>
    <x v="11"/>
    <n v="480"/>
    <d v="2019-04-20T00:00:00"/>
    <n v="9.6"/>
    <n v="91.199999999999989"/>
    <d v="2019-12-31T00:00:00"/>
    <n v="255"/>
    <x v="0"/>
    <n v="0.25"/>
    <n v="25.199999999999996"/>
  </r>
  <r>
    <s v="CFNGM9K4SVAC43NUZ2Y2"/>
    <x v="3"/>
    <x v="20"/>
    <n v="180"/>
    <d v="2019-10-30T00:00:00"/>
    <n v="10.8"/>
    <n v="54"/>
    <d v="2019-12-31T00:00:00"/>
    <n v="62"/>
    <x v="4"/>
    <n v="0.15"/>
    <n v="9.7199999999999989"/>
  </r>
  <r>
    <s v="TGN6Z9GN9OJFOF7G69LV"/>
    <x v="9"/>
    <x v="22"/>
    <n v="1200"/>
    <d v="2019-04-13T00:00:00"/>
    <n v="96"/>
    <n v="348"/>
    <d v="2019-12-31T00:00:00"/>
    <n v="262"/>
    <x v="0"/>
    <n v="0.25"/>
    <n v="111"/>
  </r>
  <r>
    <s v="T9HEZ5IAYR5EUIZZAN03"/>
    <x v="2"/>
    <x v="15"/>
    <n v="6200"/>
    <d v="2019-03-06T00:00:00"/>
    <n v="310"/>
    <n v="2666"/>
    <d v="2019-12-31T00:00:00"/>
    <n v="300"/>
    <x v="0"/>
    <n v="0.25"/>
    <n v="744"/>
  </r>
  <r>
    <s v="J6QWGOGESSC78075RZ3X"/>
    <x v="9"/>
    <x v="7"/>
    <n v="2160"/>
    <d v="2019-09-18T00:00:00"/>
    <n v="172.8"/>
    <n v="540"/>
    <d v="2019-12-31T00:00:00"/>
    <n v="104"/>
    <x v="2"/>
    <n v="0.2"/>
    <n v="142.56"/>
  </r>
  <r>
    <s v="BWE1UW7GWMLRS92QHJH2"/>
    <x v="0"/>
    <x v="1"/>
    <n v="1152"/>
    <d v="2019-09-09T00:00:00"/>
    <n v="34.56"/>
    <n v="322.56"/>
    <d v="2019-12-31T00:00:00"/>
    <n v="113"/>
    <x v="2"/>
    <n v="0.2"/>
    <n v="71.424000000000007"/>
  </r>
  <r>
    <s v="5ZS6LISUINW6489CVLR8"/>
    <x v="6"/>
    <x v="12"/>
    <n v="3840"/>
    <d v="2019-08-16T00:00:00"/>
    <n v="268.8"/>
    <n v="614.4"/>
    <d v="2019-12-31T00:00:00"/>
    <n v="137"/>
    <x v="0"/>
    <n v="0.25"/>
    <n v="220.8"/>
  </r>
  <r>
    <s v="V5RGGQ4E9FMUG5XLU8EF"/>
    <x v="0"/>
    <x v="16"/>
    <n v="6720"/>
    <d v="2019-11-24T00:00:00"/>
    <n v="470.4"/>
    <n v="1209.5999999999999"/>
    <d v="2019-12-31T00:00:00"/>
    <n v="37"/>
    <x v="3"/>
    <n v="0.04"/>
    <n v="67.2"/>
  </r>
  <r>
    <s v="DZPLO1SEMYPUYAT1Q5RN"/>
    <x v="9"/>
    <x v="17"/>
    <n v="4200"/>
    <d v="2019-07-23T00:00:00"/>
    <n v="378"/>
    <n v="1260"/>
    <d v="2019-12-31T00:00:00"/>
    <n v="161"/>
    <x v="0"/>
    <n v="0.25"/>
    <n v="409.5"/>
  </r>
  <r>
    <s v="97ABO3CQ0CDSBH62USPB"/>
    <x v="9"/>
    <x v="0"/>
    <n v="4840"/>
    <d v="2019-08-29T00:00:00"/>
    <n v="145.19999999999999"/>
    <n v="1016.4"/>
    <d v="2019-12-31T00:00:00"/>
    <n v="124"/>
    <x v="0"/>
    <n v="0.25"/>
    <n v="290.39999999999998"/>
  </r>
  <r>
    <s v="MHW0HU3K33MR64RE90XG"/>
    <x v="5"/>
    <x v="7"/>
    <n v="2240"/>
    <d v="2019-05-30T00:00:00"/>
    <n v="179.20000000000002"/>
    <n v="672"/>
    <d v="2019-12-31T00:00:00"/>
    <n v="215"/>
    <x v="0"/>
    <n v="0.25"/>
    <n v="212.8"/>
  </r>
  <r>
    <s v="LLC1NSNZVD2CEMPDA688"/>
    <x v="3"/>
    <x v="10"/>
    <n v="3300"/>
    <d v="2019-11-02T00:00:00"/>
    <n v="132"/>
    <n v="693"/>
    <d v="2019-12-31T00:00:00"/>
    <n v="59"/>
    <x v="3"/>
    <n v="0.04"/>
    <n v="33"/>
  </r>
  <r>
    <s v="W8R14DENLRRUD1WKZU2G"/>
    <x v="3"/>
    <x v="20"/>
    <n v="1782.0000000000002"/>
    <d v="2019-07-18T00:00:00"/>
    <n v="160.38"/>
    <n v="267.30000000000007"/>
    <d v="2019-12-31T00:00:00"/>
    <n v="166"/>
    <x v="0"/>
    <n v="0.25"/>
    <n v="106.92000000000002"/>
  </r>
  <r>
    <s v="8QKERH21ZTP8GOCKZIF8"/>
    <x v="9"/>
    <x v="17"/>
    <n v="1584"/>
    <d v="2019-12-26T00:00:00"/>
    <n v="79.2"/>
    <n v="348.48"/>
    <d v="2019-12-31T00:00:00"/>
    <n v="5"/>
    <x v="1"/>
    <n v="8.0000000000000002E-3"/>
    <n v="3.42144"/>
  </r>
  <r>
    <s v="ALAH1LTTBC6RKOH6MCVC"/>
    <x v="6"/>
    <x v="13"/>
    <n v="1710"/>
    <d v="2019-07-07T00:00:00"/>
    <n v="34.200000000000003"/>
    <n v="478.8"/>
    <d v="2019-12-31T00:00:00"/>
    <n v="177"/>
    <x v="0"/>
    <n v="0.25"/>
    <n v="128.25"/>
  </r>
  <r>
    <s v="LY2MWCJZZBM89X59XQW8"/>
    <x v="1"/>
    <x v="16"/>
    <n v="3528"/>
    <d v="2019-10-28T00:00:00"/>
    <n v="246.95999999999998"/>
    <n v="1128.96"/>
    <d v="2019-12-31T00:00:00"/>
    <n v="64"/>
    <x v="4"/>
    <n v="0.15"/>
    <n v="206.38800000000001"/>
  </r>
  <r>
    <s v="NHJGW0UED5JVPOM7U48A"/>
    <x v="5"/>
    <x v="15"/>
    <n v="2520"/>
    <d v="2019-03-21T00:00:00"/>
    <n v="25.2"/>
    <n v="630"/>
    <d v="2019-12-31T00:00:00"/>
    <n v="285"/>
    <x v="0"/>
    <n v="0.25"/>
    <n v="163.80000000000001"/>
  </r>
  <r>
    <s v="C0JJAQCWPMY4EYHJ60CO"/>
    <x v="2"/>
    <x v="18"/>
    <n v="7440"/>
    <d v="2019-07-22T00:00:00"/>
    <n v="1190.4000000000001"/>
    <n v="4240.8"/>
    <d v="2019-12-31T00:00:00"/>
    <n v="162"/>
    <x v="0"/>
    <n v="0.25"/>
    <n v="1357.8000000000002"/>
  </r>
  <r>
    <s v="M53CK9I22LNYDBGZWL9I"/>
    <x v="2"/>
    <x v="15"/>
    <n v="4030"/>
    <d v="2019-06-08T00:00:00"/>
    <n v="1047.8"/>
    <n v="1491.1000000000001"/>
    <d v="2019-12-31T00:00:00"/>
    <n v="206"/>
    <x v="0"/>
    <n v="0.25"/>
    <n v="634.72500000000002"/>
  </r>
  <r>
    <s v="NJLRBQ5ON4VL8PVG6QHT"/>
    <x v="5"/>
    <x v="14"/>
    <n v="5040"/>
    <d v="2019-09-25T00:00:00"/>
    <n v="151.19999999999999"/>
    <n v="1159.2"/>
    <d v="2019-12-31T00:00:00"/>
    <n v="97"/>
    <x v="2"/>
    <n v="0.2"/>
    <n v="262.08000000000004"/>
  </r>
  <r>
    <s v="M0A60M1J9E354YMIL9ID"/>
    <x v="4"/>
    <x v="1"/>
    <n v="880"/>
    <d v="2019-01-15T00:00:00"/>
    <n v="176"/>
    <n v="440"/>
    <d v="2019-12-31T00:00:00"/>
    <n v="350"/>
    <x v="0"/>
    <n v="0.25"/>
    <n v="154"/>
  </r>
  <r>
    <s v="EGRC5LKJQVRPM1IALA44"/>
    <x v="5"/>
    <x v="11"/>
    <n v="1350"/>
    <d v="2019-02-13T00:00:00"/>
    <n v="54"/>
    <n v="391.5"/>
    <d v="2019-12-31T00:00:00"/>
    <n v="321"/>
    <x v="0"/>
    <n v="0.25"/>
    <n v="111.375"/>
  </r>
  <r>
    <s v="EQSG4R8YLHYFG7KITV0G"/>
    <x v="3"/>
    <x v="4"/>
    <n v="220"/>
    <d v="2019-08-22T00:00:00"/>
    <n v="11"/>
    <n v="48.4"/>
    <d v="2019-12-31T00:00:00"/>
    <n v="131"/>
    <x v="0"/>
    <n v="0.25"/>
    <n v="14.85"/>
  </r>
  <r>
    <s v="JJBFHX48ZYE990QZV0UC"/>
    <x v="6"/>
    <x v="1"/>
    <n v="2420"/>
    <d v="2019-09-03T00:00:00"/>
    <n v="72.599999999999994"/>
    <n v="411.4"/>
    <d v="2019-12-31T00:00:00"/>
    <n v="119"/>
    <x v="2"/>
    <n v="0.2"/>
    <n v="96.800000000000011"/>
  </r>
  <r>
    <s v="4ESA5TYRRF3O4U7H0MT4"/>
    <x v="7"/>
    <x v="7"/>
    <n v="5060"/>
    <d v="2019-04-01T00:00:00"/>
    <n v="556.59999999999991"/>
    <n v="1669.8"/>
    <d v="2019-12-31T00:00:00"/>
    <n v="274"/>
    <x v="0"/>
    <n v="0.25"/>
    <n v="556.59999999999991"/>
  </r>
  <r>
    <s v="LIK677TJXU53DE5I5B36"/>
    <x v="8"/>
    <x v="10"/>
    <n v="7130"/>
    <d v="2019-12-13T00:00:00"/>
    <n v="213.9"/>
    <n v="1140.8"/>
    <d v="2019-12-31T00:00:00"/>
    <n v="18"/>
    <x v="1"/>
    <n v="8.0000000000000002E-3"/>
    <n v="10.8376"/>
  </r>
  <r>
    <s v="8JAL45JIVE07VJV83YM4"/>
    <x v="9"/>
    <x v="5"/>
    <n v="1620"/>
    <d v="2019-12-30T00:00:00"/>
    <n v="145.80000000000001"/>
    <n v="275.39999999999998"/>
    <d v="2019-12-31T00:00:00"/>
    <n v="1"/>
    <x v="1"/>
    <n v="8.0000000000000002E-3"/>
    <n v="3.3696000000000002"/>
  </r>
  <r>
    <s v="TLXKQG2YUAQY9CZ9L21A"/>
    <x v="2"/>
    <x v="4"/>
    <n v="5600"/>
    <d v="2019-04-14T00:00:00"/>
    <n v="560"/>
    <n v="1904"/>
    <d v="2019-12-31T00:00:00"/>
    <n v="261"/>
    <x v="0"/>
    <n v="0.25"/>
    <n v="616"/>
  </r>
  <r>
    <s v="2G4WIV9A2DG29FYD1DPH"/>
    <x v="4"/>
    <x v="3"/>
    <n v="80"/>
    <d v="2019-04-13T00:00:00"/>
    <n v="4.8"/>
    <n v="34.4"/>
    <d v="2019-12-31T00:00:00"/>
    <n v="262"/>
    <x v="0"/>
    <n v="0.25"/>
    <n v="9.7999999999999989"/>
  </r>
  <r>
    <s v="03A9M6VYIWLT5R4SO8LS"/>
    <x v="9"/>
    <x v="6"/>
    <n v="2860"/>
    <d v="2019-04-24T00:00:00"/>
    <n v="28.599999999999998"/>
    <n v="486.2"/>
    <d v="2019-12-31T00:00:00"/>
    <n v="251"/>
    <x v="0"/>
    <n v="0.25"/>
    <n v="128.69999999999999"/>
  </r>
  <r>
    <s v="SX9WZX1WKOCTH1CUMVOD"/>
    <x v="8"/>
    <x v="9"/>
    <n v="4968"/>
    <d v="2019-11-25T00:00:00"/>
    <n v="198.72"/>
    <n v="1092.96"/>
    <d v="2019-12-31T00:00:00"/>
    <n v="36"/>
    <x v="3"/>
    <n v="0.04"/>
    <n v="51.667200000000001"/>
  </r>
  <r>
    <s v="JHV83OTKC53OV760DN8U"/>
    <x v="3"/>
    <x v="9"/>
    <n v="6720"/>
    <d v="2019-12-02T00:00:00"/>
    <n v="336"/>
    <n v="1209.5999999999999"/>
    <d v="2019-12-31T00:00:00"/>
    <n v="29"/>
    <x v="1"/>
    <n v="8.0000000000000002E-3"/>
    <n v="12.364799999999999"/>
  </r>
  <r>
    <s v="X780NPSY1DWED8GENV98"/>
    <x v="1"/>
    <x v="13"/>
    <n v="570"/>
    <d v="2019-02-13T00:00:00"/>
    <n v="51.3"/>
    <n v="216.6"/>
    <d v="2019-12-31T00:00:00"/>
    <n v="321"/>
    <x v="0"/>
    <n v="0.25"/>
    <n v="66.974999999999994"/>
  </r>
  <r>
    <s v="7J84MT6T88FJ8L9M8FY0"/>
    <x v="2"/>
    <x v="7"/>
    <n v="1710"/>
    <d v="2019-11-22T00:00:00"/>
    <n v="205.2"/>
    <n v="530.1"/>
    <d v="2019-12-31T00:00:00"/>
    <n v="39"/>
    <x v="3"/>
    <n v="0.04"/>
    <n v="29.411999999999999"/>
  </r>
  <r>
    <s v="BR6AHYPMQRYMQQN0V0VL"/>
    <x v="4"/>
    <x v="11"/>
    <n v="396"/>
    <d v="2019-10-12T00:00:00"/>
    <n v="79.2"/>
    <n v="150.47999999999999"/>
    <d v="2019-12-31T00:00:00"/>
    <n v="80"/>
    <x v="4"/>
    <n v="0.15"/>
    <n v="34.451999999999998"/>
  </r>
  <r>
    <s v="T4HV4N6REGA7QWR1U5VG"/>
    <x v="6"/>
    <x v="5"/>
    <n v="1710"/>
    <d v="2019-11-30T00:00:00"/>
    <n v="153.9"/>
    <n v="461.70000000000005"/>
    <d v="2019-12-31T00:00:00"/>
    <n v="31"/>
    <x v="3"/>
    <n v="0.04"/>
    <n v="24.624000000000002"/>
  </r>
  <r>
    <s v="IHGXIVMMDE3EGHNPEDBJ"/>
    <x v="7"/>
    <x v="20"/>
    <n v="540"/>
    <d v="2019-07-31T00:00:00"/>
    <n v="10.8"/>
    <n v="178.2"/>
    <d v="2019-12-31T00:00:00"/>
    <n v="153"/>
    <x v="0"/>
    <n v="0.25"/>
    <n v="47.25"/>
  </r>
  <r>
    <s v="BAOE0UVY0V04YBN0YMRK"/>
    <x v="4"/>
    <x v="6"/>
    <n v="3120"/>
    <d v="2019-04-23T00:00:00"/>
    <n v="218.4"/>
    <n v="1466.3999999999999"/>
    <d v="2019-12-31T00:00:00"/>
    <n v="252"/>
    <x v="0"/>
    <n v="0.25"/>
    <n v="421.2"/>
  </r>
  <r>
    <s v="117S9E4BFRJXB66SIH1Q"/>
    <x v="3"/>
    <x v="1"/>
    <n v="4620"/>
    <d v="2019-02-06T00:00:00"/>
    <n v="138.6"/>
    <n v="877.8"/>
    <d v="2019-12-31T00:00:00"/>
    <n v="328"/>
    <x v="0"/>
    <n v="0.25"/>
    <n v="254.1"/>
  </r>
  <r>
    <s v="CI39H6ZPGRJZP99GLQFQ"/>
    <x v="6"/>
    <x v="7"/>
    <n v="720"/>
    <d v="2019-03-29T00:00:00"/>
    <n v="50.4"/>
    <n v="129.60000000000002"/>
    <d v="2019-12-31T00:00:00"/>
    <n v="277"/>
    <x v="0"/>
    <n v="0.25"/>
    <n v="45.000000000000007"/>
  </r>
  <r>
    <s v="K4G7N4H7F4QTIOI3JS75"/>
    <x v="4"/>
    <x v="3"/>
    <n v="2040"/>
    <d v="2019-09-09T00:00:00"/>
    <n v="20.399999999999999"/>
    <n v="958.8"/>
    <d v="2019-12-31T00:00:00"/>
    <n v="113"/>
    <x v="2"/>
    <n v="0.2"/>
    <n v="195.84"/>
  </r>
  <r>
    <s v="ZZZYLWXCXRL00REM2U2I"/>
    <x v="9"/>
    <x v="3"/>
    <n v="6440"/>
    <d v="2019-02-27T00:00:00"/>
    <n v="644"/>
    <n v="1932"/>
    <d v="2019-12-31T00:00:00"/>
    <n v="307"/>
    <x v="0"/>
    <n v="0.25"/>
    <n v="644"/>
  </r>
  <r>
    <s v="1NT57LQC2X7L0L4H817K"/>
    <x v="3"/>
    <x v="12"/>
    <n v="252"/>
    <d v="2019-11-15T00:00:00"/>
    <n v="5.04"/>
    <n v="55.44"/>
    <d v="2019-12-31T00:00:00"/>
    <n v="46"/>
    <x v="3"/>
    <n v="0.04"/>
    <n v="2.4192"/>
  </r>
  <r>
    <s v="HC5SHX4HGY5M3YC6SEB6"/>
    <x v="8"/>
    <x v="7"/>
    <n v="4620"/>
    <d v="2019-01-30T00:00:00"/>
    <n v="46.2"/>
    <n v="1247.3999999999999"/>
    <d v="2019-12-31T00:00:00"/>
    <n v="335"/>
    <x v="0"/>
    <n v="0.25"/>
    <n v="323.39999999999998"/>
  </r>
  <r>
    <s v="VTDEZ695USUYNJANCQNL"/>
    <x v="4"/>
    <x v="18"/>
    <n v="550"/>
    <d v="2019-12-31T00:00:00"/>
    <n v="38.5"/>
    <n v="258.5"/>
    <d v="2019-12-31T00:00:00"/>
    <n v="0"/>
    <x v="1"/>
    <n v="8.0000000000000002E-3"/>
    <n v="2.3759999999999999"/>
  </r>
  <r>
    <s v="LZ2ZXNRBFNVDWMJSEHRU"/>
    <x v="1"/>
    <x v="1"/>
    <n v="3410"/>
    <d v="2019-12-04T00:00:00"/>
    <n v="409.20000000000005"/>
    <n v="1227.6000000000001"/>
    <d v="2019-12-31T00:00:00"/>
    <n v="27"/>
    <x v="1"/>
    <n v="8.0000000000000002E-3"/>
    <n v="13.094400000000002"/>
  </r>
  <r>
    <s v="M5AOGF2IGNNL39UAF2II"/>
    <x v="0"/>
    <x v="22"/>
    <n v="240"/>
    <d v="2019-11-15T00:00:00"/>
    <n v="24"/>
    <n v="57.599999999999994"/>
    <d v="2019-12-31T00:00:00"/>
    <n v="46"/>
    <x v="3"/>
    <n v="0.04"/>
    <n v="3.2639999999999998"/>
  </r>
  <r>
    <s v="E5ZLRWRVY8WQJZTSBG8P"/>
    <x v="3"/>
    <x v="18"/>
    <n v="4200"/>
    <d v="2019-01-19T00:00:00"/>
    <n v="42"/>
    <n v="882"/>
    <d v="2019-12-31T00:00:00"/>
    <n v="346"/>
    <x v="0"/>
    <n v="0.25"/>
    <n v="231"/>
  </r>
  <r>
    <s v="ZZ8RSDPHZE8CI70B2OIA"/>
    <x v="5"/>
    <x v="14"/>
    <n v="3450"/>
    <d v="2019-01-10T00:00:00"/>
    <n v="69"/>
    <n v="552"/>
    <d v="2019-12-31T00:00:00"/>
    <n v="355"/>
    <x v="0"/>
    <n v="0.25"/>
    <n v="155.25"/>
  </r>
  <r>
    <s v="HERUJ90I4LAS1F5RTYJ2"/>
    <x v="9"/>
    <x v="18"/>
    <n v="240"/>
    <d v="2019-12-07T00:00:00"/>
    <n v="19.2"/>
    <n v="60"/>
    <d v="2019-12-31T00:00:00"/>
    <n v="24"/>
    <x v="1"/>
    <n v="8.0000000000000002E-3"/>
    <n v="0.63360000000000005"/>
  </r>
  <r>
    <s v="YUOE1STG8SPE5HKHX83O"/>
    <x v="8"/>
    <x v="1"/>
    <n v="120"/>
    <d v="2019-08-31T00:00:00"/>
    <n v="12"/>
    <n v="32.400000000000006"/>
    <d v="2019-12-31T00:00:00"/>
    <n v="122"/>
    <x v="0"/>
    <n v="0.25"/>
    <n v="11.100000000000001"/>
  </r>
  <r>
    <s v="VSXJHRUK9QZ88IK2FIH7"/>
    <x v="2"/>
    <x v="0"/>
    <n v="1650"/>
    <d v="2019-08-19T00:00:00"/>
    <n v="379.5"/>
    <n v="1303.5"/>
    <d v="2019-12-31T00:00:00"/>
    <n v="134"/>
    <x v="0"/>
    <n v="0.25"/>
    <n v="420.75"/>
  </r>
  <r>
    <s v="VTLDVXLAWPFDF32RVJ0Y"/>
    <x v="4"/>
    <x v="3"/>
    <n v="3640"/>
    <d v="2019-03-12T00:00:00"/>
    <n v="400.4"/>
    <n v="1164.8"/>
    <d v="2019-12-31T00:00:00"/>
    <n v="294"/>
    <x v="0"/>
    <n v="0.25"/>
    <n v="391.29999999999995"/>
  </r>
  <r>
    <s v="Z1Q6WY0EHQLHWZYC5LT9"/>
    <x v="7"/>
    <x v="18"/>
    <n v="1440"/>
    <d v="2019-04-29T00:00:00"/>
    <n v="172.8"/>
    <n v="691.2"/>
    <d v="2019-12-31T00:00:00"/>
    <n v="246"/>
    <x v="0"/>
    <n v="0.25"/>
    <n v="216"/>
  </r>
  <r>
    <s v="C0JUTFIBKYG95WSU7ZYL"/>
    <x v="2"/>
    <x v="20"/>
    <n v="2090"/>
    <d v="2019-09-10T00:00:00"/>
    <n v="125.39999999999999"/>
    <n v="1630.2"/>
    <d v="2019-12-31T00:00:00"/>
    <n v="112"/>
    <x v="2"/>
    <n v="0.2"/>
    <n v="351.12000000000006"/>
  </r>
  <r>
    <s v="EZTWJ43EPY7PLM16C3JH"/>
    <x v="0"/>
    <x v="12"/>
    <n v="4560"/>
    <d v="2019-08-19T00:00:00"/>
    <n v="456"/>
    <n v="1231.2"/>
    <d v="2019-12-31T00:00:00"/>
    <n v="134"/>
    <x v="0"/>
    <n v="0.25"/>
    <n v="421.8"/>
  </r>
  <r>
    <s v="WR58Q36HYMUNEY0PX9BE"/>
    <x v="9"/>
    <x v="12"/>
    <n v="150"/>
    <d v="2019-01-17T00:00:00"/>
    <n v="12"/>
    <n v="36"/>
    <d v="2019-12-31T00:00:00"/>
    <n v="348"/>
    <x v="0"/>
    <n v="0.25"/>
    <n v="12"/>
  </r>
  <r>
    <s v="V09KK9QOUWF3SH8OOT0W"/>
    <x v="2"/>
    <x v="8"/>
    <n v="750"/>
    <d v="2019-05-08T00:00:00"/>
    <n v="15"/>
    <n v="405"/>
    <d v="2019-12-31T00:00:00"/>
    <n v="237"/>
    <x v="0"/>
    <n v="0.25"/>
    <n v="105"/>
  </r>
  <r>
    <s v="QBC16O0GET8261QVO6TF"/>
    <x v="7"/>
    <x v="21"/>
    <n v="3450"/>
    <d v="2019-10-23T00:00:00"/>
    <n v="621"/>
    <n v="1173"/>
    <d v="2019-12-31T00:00:00"/>
    <n v="69"/>
    <x v="4"/>
    <n v="0.15"/>
    <n v="269.09999999999997"/>
  </r>
  <r>
    <s v="4QFKMGS19GAHZ5PXJDLQ"/>
    <x v="7"/>
    <x v="17"/>
    <n v="1650"/>
    <d v="2019-11-09T00:00:00"/>
    <n v="66"/>
    <n v="462"/>
    <d v="2019-12-31T00:00:00"/>
    <n v="52"/>
    <x v="3"/>
    <n v="0.04"/>
    <n v="21.12"/>
  </r>
  <r>
    <s v="F260LGHS0M7G4MLWGJ87"/>
    <x v="1"/>
    <x v="18"/>
    <n v="2640"/>
    <d v="2019-09-14T00:00:00"/>
    <n v="211.20000000000002"/>
    <n v="844.80000000000007"/>
    <d v="2019-12-31T00:00:00"/>
    <n v="108"/>
    <x v="2"/>
    <n v="0.2"/>
    <n v="211.20000000000002"/>
  </r>
  <r>
    <s v="5CYL7W1Y5T8PKON8J10B"/>
    <x v="3"/>
    <x v="5"/>
    <n v="1512.0000000000002"/>
    <d v="2019-04-03T00:00:00"/>
    <n v="15.120000000000003"/>
    <n v="362.88000000000005"/>
    <d v="2019-12-31T00:00:00"/>
    <n v="272"/>
    <x v="0"/>
    <n v="0.25"/>
    <n v="94.500000000000014"/>
  </r>
  <r>
    <s v="8T30VJ302TCITAQ8FEJG"/>
    <x v="6"/>
    <x v="19"/>
    <n v="1840"/>
    <d v="2019-03-30T00:00:00"/>
    <n v="110.39999999999999"/>
    <n v="294.40000000000003"/>
    <d v="2019-12-31T00:00:00"/>
    <n v="276"/>
    <x v="0"/>
    <n v="0.25"/>
    <n v="101.2"/>
  </r>
  <r>
    <s v="VTYRJXXNXI8W6WIUKBDX"/>
    <x v="6"/>
    <x v="21"/>
    <n v="380"/>
    <d v="2019-11-14T00:00:00"/>
    <n v="34.200000000000003"/>
    <n v="83.6"/>
    <d v="2019-12-31T00:00:00"/>
    <n v="47"/>
    <x v="3"/>
    <n v="0.04"/>
    <n v="4.7119999999999997"/>
  </r>
  <r>
    <s v="2ZV7REX04NGUDD049CL5"/>
    <x v="7"/>
    <x v="2"/>
    <n v="2000"/>
    <d v="2019-06-22T00:00:00"/>
    <n v="360"/>
    <n v="620"/>
    <d v="2019-12-31T00:00:00"/>
    <n v="192"/>
    <x v="0"/>
    <n v="0.25"/>
    <n v="245"/>
  </r>
  <r>
    <s v="5B4LMD7DV26IXST3JRJ0"/>
    <x v="2"/>
    <x v="0"/>
    <n v="1350"/>
    <d v="2019-11-01T00:00:00"/>
    <n v="13.5"/>
    <n v="702"/>
    <d v="2019-12-31T00:00:00"/>
    <n v="60"/>
    <x v="3"/>
    <n v="0.04"/>
    <n v="28.62"/>
  </r>
  <r>
    <s v="TUS1SJIQAZSRKXOQL40Q"/>
    <x v="1"/>
    <x v="2"/>
    <n v="1080"/>
    <d v="2019-12-18T00:00:00"/>
    <n v="183.6"/>
    <n v="378"/>
    <d v="2019-12-31T00:00:00"/>
    <n v="13"/>
    <x v="1"/>
    <n v="8.0000000000000002E-3"/>
    <n v="4.4927999999999999"/>
  </r>
  <r>
    <s v="8K9CGK60QK15PCGCJTTP"/>
    <x v="2"/>
    <x v="4"/>
    <n v="1800"/>
    <d v="2019-06-20T00:00:00"/>
    <n v="306"/>
    <n v="972"/>
    <d v="2019-12-31T00:00:00"/>
    <n v="194"/>
    <x v="0"/>
    <n v="0.25"/>
    <n v="319.5"/>
  </r>
  <r>
    <s v="L3EQCV5DXNI90KAIPCYB"/>
    <x v="6"/>
    <x v="11"/>
    <n v="1620"/>
    <d v="2019-06-08T00:00:00"/>
    <n v="32.400000000000006"/>
    <n v="469.79999999999995"/>
    <d v="2019-12-31T00:00:00"/>
    <n v="206"/>
    <x v="0"/>
    <n v="0.25"/>
    <n v="125.54999999999998"/>
  </r>
  <r>
    <s v="KEQLVL8D2A710NGUL4P1"/>
    <x v="6"/>
    <x v="16"/>
    <n v="120"/>
    <d v="2019-03-09T00:00:00"/>
    <n v="1.2"/>
    <n v="28.799999999999997"/>
    <d v="2019-12-31T00:00:00"/>
    <n v="297"/>
    <x v="0"/>
    <n v="0.25"/>
    <n v="7.4999999999999991"/>
  </r>
  <r>
    <s v="SXJWOR5UUHUDW1OO4G9W"/>
    <x v="3"/>
    <x v="13"/>
    <n v="1200"/>
    <d v="2019-03-27T00:00:00"/>
    <n v="36"/>
    <n v="228"/>
    <d v="2019-12-31T00:00:00"/>
    <n v="279"/>
    <x v="0"/>
    <n v="0.25"/>
    <n v="66"/>
  </r>
  <r>
    <s v="VCB80XTN489A3RH7P7T2"/>
    <x v="0"/>
    <x v="3"/>
    <n v="648"/>
    <d v="2019-08-12T00:00:00"/>
    <n v="38.879999999999995"/>
    <n v="110.15999999999998"/>
    <d v="2019-12-31T00:00:00"/>
    <n v="141"/>
    <x v="0"/>
    <n v="0.25"/>
    <n v="37.259999999999991"/>
  </r>
  <r>
    <s v="8TCN3LS6GNF4NWK7NNUC"/>
    <x v="3"/>
    <x v="20"/>
    <n v="594"/>
    <d v="2019-02-03T00:00:00"/>
    <n v="17.819999999999997"/>
    <n v="148.5"/>
    <d v="2019-12-31T00:00:00"/>
    <n v="331"/>
    <x v="0"/>
    <n v="0.25"/>
    <n v="41.58"/>
  </r>
  <r>
    <s v="Q9L2T96HF9GTGNJZKXB1"/>
    <x v="1"/>
    <x v="21"/>
    <n v="950"/>
    <d v="2019-01-08T00:00:00"/>
    <n v="95"/>
    <n v="437"/>
    <d v="2019-12-31T00:00:00"/>
    <n v="357"/>
    <x v="0"/>
    <n v="0.25"/>
    <n v="133"/>
  </r>
  <r>
    <s v="NLT5FUXZ2KZQCIKQLACL"/>
    <x v="3"/>
    <x v="1"/>
    <n v="560"/>
    <d v="2019-09-04T00:00:00"/>
    <n v="28"/>
    <n v="140"/>
    <d v="2019-12-31T00:00:00"/>
    <n v="118"/>
    <x v="2"/>
    <n v="0.2"/>
    <n v="33.6"/>
  </r>
  <r>
    <s v="1DZB79182PIBP2NSXDE9"/>
    <x v="9"/>
    <x v="20"/>
    <n v="2800"/>
    <d v="2019-07-12T00:00:00"/>
    <n v="84"/>
    <n v="840"/>
    <d v="2019-12-31T00:00:00"/>
    <n v="172"/>
    <x v="0"/>
    <n v="0.25"/>
    <n v="231"/>
  </r>
  <r>
    <s v="DOH335Y8ZMZFSL7TU8LV"/>
    <x v="2"/>
    <x v="19"/>
    <n v="1710"/>
    <d v="2019-08-23T00:00:00"/>
    <n v="342"/>
    <n v="1368"/>
    <d v="2019-12-31T00:00:00"/>
    <n v="130"/>
    <x v="0"/>
    <n v="0.25"/>
    <n v="427.5"/>
  </r>
  <r>
    <s v="ZUGFNFWXOWXC7OPI8432"/>
    <x v="9"/>
    <x v="15"/>
    <n v="720"/>
    <d v="2019-02-04T00:00:00"/>
    <n v="43.2"/>
    <n v="194.4"/>
    <d v="2019-12-31T00:00:00"/>
    <n v="330"/>
    <x v="0"/>
    <n v="0.25"/>
    <n v="59.400000000000006"/>
  </r>
  <r>
    <s v="33JVXHGZ25SDQDU0NFQ2"/>
    <x v="0"/>
    <x v="5"/>
    <n v="840"/>
    <d v="2019-06-08T00:00:00"/>
    <n v="42"/>
    <n v="168"/>
    <d v="2019-12-31T00:00:00"/>
    <n v="206"/>
    <x v="0"/>
    <n v="0.25"/>
    <n v="52.5"/>
  </r>
  <r>
    <s v="BQ13KWIBM3ISRVRWJQXF"/>
    <x v="4"/>
    <x v="10"/>
    <n v="1560"/>
    <d v="2019-01-04T00:00:00"/>
    <n v="31.200000000000003"/>
    <n v="499.20000000000005"/>
    <d v="2019-12-31T00:00:00"/>
    <n v="361"/>
    <x v="0"/>
    <n v="0.25"/>
    <n v="132.60000000000002"/>
  </r>
  <r>
    <s v="LQ5YGAUHKOD0OSCISCKY"/>
    <x v="6"/>
    <x v="4"/>
    <n v="3300"/>
    <d v="2019-07-02T00:00:00"/>
    <n v="264"/>
    <n v="528"/>
    <d v="2019-12-31T00:00:00"/>
    <n v="182"/>
    <x v="0"/>
    <n v="0.25"/>
    <n v="198"/>
  </r>
  <r>
    <s v="G1AKZI334PSNCPZW43LN"/>
    <x v="9"/>
    <x v="2"/>
    <n v="1320"/>
    <d v="2019-04-17T00:00:00"/>
    <n v="105.60000000000001"/>
    <n v="211.20000000000002"/>
    <d v="2019-12-31T00:00:00"/>
    <n v="258"/>
    <x v="0"/>
    <n v="0.25"/>
    <n v="79.2"/>
  </r>
  <r>
    <s v="1F5S23EEQDDGA4OUDGSQ"/>
    <x v="4"/>
    <x v="20"/>
    <n v="3450"/>
    <d v="2019-03-28T00:00:00"/>
    <n v="207"/>
    <n v="1207.5"/>
    <d v="2019-12-31T00:00:00"/>
    <n v="278"/>
    <x v="0"/>
    <n v="0.25"/>
    <n v="353.625"/>
  </r>
  <r>
    <s v="FZKDC2CMO8YAUFM5SXFO"/>
    <x v="9"/>
    <x v="0"/>
    <n v="2750"/>
    <d v="2019-03-07T00:00:00"/>
    <n v="110"/>
    <n v="577.5"/>
    <d v="2019-12-31T00:00:00"/>
    <n v="299"/>
    <x v="0"/>
    <n v="0.25"/>
    <n v="171.875"/>
  </r>
  <r>
    <s v="DBF61KA1QMTWELGKEP01"/>
    <x v="9"/>
    <x v="15"/>
    <n v="2640"/>
    <d v="2019-08-03T00:00:00"/>
    <n v="184.8"/>
    <n v="396"/>
    <d v="2019-12-31T00:00:00"/>
    <n v="150"/>
    <x v="0"/>
    <n v="0.25"/>
    <n v="145.19999999999999"/>
  </r>
  <r>
    <s v="24E5GP2PLJD2O2O57AH2"/>
    <x v="4"/>
    <x v="15"/>
    <n v="3360"/>
    <d v="2019-09-09T00:00:00"/>
    <n v="33.6"/>
    <n v="1377.6"/>
    <d v="2019-12-31T00:00:00"/>
    <n v="113"/>
    <x v="2"/>
    <n v="0.2"/>
    <n v="282.23999999999995"/>
  </r>
  <r>
    <s v="XM5EFT6LD7EMXB600LV8"/>
    <x v="5"/>
    <x v="4"/>
    <n v="3348"/>
    <d v="2019-05-05T00:00:00"/>
    <n v="301.32"/>
    <n v="970.92000000000007"/>
    <d v="2019-12-31T00:00:00"/>
    <n v="240"/>
    <x v="0"/>
    <n v="0.25"/>
    <n v="318.06"/>
  </r>
  <r>
    <s v="53FUQJRE7EIZ65I8R0WW"/>
    <x v="1"/>
    <x v="1"/>
    <n v="3640"/>
    <d v="2019-08-05T00:00:00"/>
    <n v="109.2"/>
    <n v="1492.4"/>
    <d v="2019-12-31T00:00:00"/>
    <n v="148"/>
    <x v="0"/>
    <n v="0.25"/>
    <n v="400.40000000000003"/>
  </r>
  <r>
    <s v="7BYFRQH56PMT9RIPJP9E"/>
    <x v="0"/>
    <x v="5"/>
    <n v="90"/>
    <d v="2019-12-12T00:00:00"/>
    <n v="6.3"/>
    <n v="21.6"/>
    <d v="2019-12-31T00:00:00"/>
    <n v="19"/>
    <x v="1"/>
    <n v="8.0000000000000002E-3"/>
    <n v="0.22320000000000001"/>
  </r>
  <r>
    <s v="5SWNR5NR8LZB7YRHFYSA"/>
    <x v="7"/>
    <x v="11"/>
    <n v="2520"/>
    <d v="2019-07-30T00:00:00"/>
    <n v="100.8"/>
    <n v="781.2"/>
    <d v="2019-12-31T00:00:00"/>
    <n v="154"/>
    <x v="0"/>
    <n v="0.25"/>
    <n v="220.5"/>
  </r>
  <r>
    <s v="1PW6WDZJ8AMIX1I2S0KU"/>
    <x v="4"/>
    <x v="17"/>
    <n v="3456"/>
    <d v="2019-07-17T00:00:00"/>
    <n v="622.07999999999993"/>
    <n v="1175.0400000000002"/>
    <d v="2019-12-31T00:00:00"/>
    <n v="167"/>
    <x v="0"/>
    <n v="0.25"/>
    <n v="449.28000000000003"/>
  </r>
  <r>
    <s v="X3NH2TR84QG4X430HUSN"/>
    <x v="4"/>
    <x v="16"/>
    <n v="280"/>
    <d v="2019-02-20T00:00:00"/>
    <n v="44.800000000000004"/>
    <n v="112"/>
    <d v="2019-12-31T00:00:00"/>
    <n v="314"/>
    <x v="0"/>
    <n v="0.25"/>
    <n v="39.200000000000003"/>
  </r>
  <r>
    <s v="0ACT9W9ENY8FV3L8OUK8"/>
    <x v="9"/>
    <x v="5"/>
    <n v="1920"/>
    <d v="2019-02-05T00:00:00"/>
    <n v="115.19999999999999"/>
    <n v="480"/>
    <d v="2019-12-31T00:00:00"/>
    <n v="329"/>
    <x v="0"/>
    <n v="0.25"/>
    <n v="148.80000000000001"/>
  </r>
  <r>
    <s v="4K6EZXF1A5S64XTAOTXI"/>
    <x v="8"/>
    <x v="18"/>
    <n v="1900"/>
    <d v="2019-09-26T00:00:00"/>
    <n v="19"/>
    <n v="304"/>
    <d v="2019-12-31T00:00:00"/>
    <n v="96"/>
    <x v="2"/>
    <n v="0.2"/>
    <n v="64.600000000000009"/>
  </r>
  <r>
    <s v="GR8O11HRS08EYWQ6F9YT"/>
    <x v="7"/>
    <x v="22"/>
    <n v="1760"/>
    <d v="2019-01-22T00:00:00"/>
    <n v="281.60000000000002"/>
    <n v="651.20000000000005"/>
    <d v="2019-12-31T00:00:00"/>
    <n v="343"/>
    <x v="0"/>
    <n v="0.25"/>
    <n v="233.20000000000002"/>
  </r>
  <r>
    <s v="CSF8R5SYZ0MQGNSXPYWY"/>
    <x v="2"/>
    <x v="13"/>
    <n v="4032.0000000000005"/>
    <d v="2019-06-13T00:00:00"/>
    <n v="80.64"/>
    <n v="1330.5600000000002"/>
    <d v="2019-12-31T00:00:00"/>
    <n v="201"/>
    <x v="0"/>
    <n v="0.25"/>
    <n v="352.80000000000007"/>
  </r>
  <r>
    <s v="H5KS60348JYOH4ZTGAVO"/>
    <x v="9"/>
    <x v="21"/>
    <n v="280"/>
    <d v="2019-08-19T00:00:00"/>
    <n v="5.6000000000000005"/>
    <n v="47.599999999999994"/>
    <d v="2019-12-31T00:00:00"/>
    <n v="134"/>
    <x v="0"/>
    <n v="0.25"/>
    <n v="13.299999999999999"/>
  </r>
  <r>
    <s v="TZLOI9X9QB2V2UMVGK5O"/>
    <x v="3"/>
    <x v="15"/>
    <n v="2880"/>
    <d v="2019-11-06T00:00:00"/>
    <n v="115.19999999999999"/>
    <n v="633.6"/>
    <d v="2019-12-31T00:00:00"/>
    <n v="55"/>
    <x v="3"/>
    <n v="0.04"/>
    <n v="29.951999999999998"/>
  </r>
  <r>
    <s v="RHO2ZIT49N19HO6Y3OR6"/>
    <x v="2"/>
    <x v="20"/>
    <n v="4224"/>
    <d v="2019-05-12T00:00:00"/>
    <n v="126.72"/>
    <n v="2112"/>
    <d v="2019-12-31T00:00:00"/>
    <n v="233"/>
    <x v="0"/>
    <n v="0.25"/>
    <n v="559.67999999999995"/>
  </r>
  <r>
    <s v="I7WTEACXZQQ0Z1HXMIR4"/>
    <x v="0"/>
    <x v="19"/>
    <n v="5040"/>
    <d v="2019-07-28T00:00:00"/>
    <n v="453.6"/>
    <n v="856.80000000000007"/>
    <d v="2019-12-31T00:00:00"/>
    <n v="156"/>
    <x v="0"/>
    <n v="0.25"/>
    <n v="327.60000000000002"/>
  </r>
  <r>
    <s v="GO0LL5GWCWDIY89R8K8H"/>
    <x v="2"/>
    <x v="6"/>
    <n v="1944"/>
    <d v="2019-07-16T00:00:00"/>
    <n v="136.07999999999998"/>
    <n v="1049.76"/>
    <d v="2019-12-31T00:00:00"/>
    <n v="168"/>
    <x v="0"/>
    <n v="0.25"/>
    <n v="296.45999999999998"/>
  </r>
  <r>
    <s v="9WB9IMO1H502Q1JV8T4V"/>
    <x v="4"/>
    <x v="15"/>
    <n v="1144"/>
    <d v="2019-02-02T00:00:00"/>
    <n v="114.39999999999999"/>
    <n v="411.84000000000003"/>
    <d v="2019-12-31T00:00:00"/>
    <n v="332"/>
    <x v="0"/>
    <n v="0.25"/>
    <n v="131.56"/>
  </r>
  <r>
    <s v="MUCH0T85DYJMY7RPB3IR"/>
    <x v="9"/>
    <x v="0"/>
    <n v="3000"/>
    <d v="2019-01-09T00:00:00"/>
    <n v="90"/>
    <n v="690"/>
    <d v="2019-12-31T00:00:00"/>
    <n v="356"/>
    <x v="0"/>
    <n v="0.25"/>
    <n v="195"/>
  </r>
  <r>
    <s v="UQDG86PW0Q3L4M2YSHTG"/>
    <x v="0"/>
    <x v="22"/>
    <n v="4370"/>
    <d v="2019-01-27T00:00:00"/>
    <n v="262.2"/>
    <n v="1179.8999999999999"/>
    <d v="2019-12-31T00:00:00"/>
    <n v="338"/>
    <x v="0"/>
    <n v="0.25"/>
    <n v="360.52499999999998"/>
  </r>
  <r>
    <s v="47HFSUS5WQM46R3Z0RMI"/>
    <x v="5"/>
    <x v="10"/>
    <n v="2280"/>
    <d v="2019-02-04T00:00:00"/>
    <n v="136.80000000000001"/>
    <n v="661.2"/>
    <d v="2019-12-31T00:00:00"/>
    <n v="330"/>
    <x v="0"/>
    <n v="0.25"/>
    <n v="199.5"/>
  </r>
  <r>
    <s v="C7G1TKOQJLOAYQJW1FBX"/>
    <x v="1"/>
    <x v="3"/>
    <n v="1710"/>
    <d v="2019-05-09T00:00:00"/>
    <n v="136.80000000000001"/>
    <n v="649.80000000000007"/>
    <d v="2019-12-31T00:00:00"/>
    <n v="236"/>
    <x v="0"/>
    <n v="0.25"/>
    <n v="196.65000000000003"/>
  </r>
  <r>
    <s v="40GGXUZZRQ6YMRZ1DZA3"/>
    <x v="8"/>
    <x v="22"/>
    <n v="880"/>
    <d v="2019-02-21T00:00:00"/>
    <n v="79.2"/>
    <n v="228.79999999999998"/>
    <d v="2019-12-31T00:00:00"/>
    <n v="313"/>
    <x v="0"/>
    <n v="0.25"/>
    <n v="77"/>
  </r>
  <r>
    <s v="C5XU81K2ZBAKI87ZLVPP"/>
    <x v="6"/>
    <x v="11"/>
    <n v="990"/>
    <d v="2019-05-22T00:00:00"/>
    <n v="39.6"/>
    <n v="257.39999999999998"/>
    <d v="2019-12-31T00:00:00"/>
    <n v="223"/>
    <x v="0"/>
    <n v="0.25"/>
    <n v="74.25"/>
  </r>
  <r>
    <s v="SVIBCZJUNG1UBSVIMPTE"/>
    <x v="6"/>
    <x v="4"/>
    <n v="3920"/>
    <d v="2019-01-16T00:00:00"/>
    <n v="39.200000000000003"/>
    <n v="1019.2"/>
    <d v="2019-12-31T00:00:00"/>
    <n v="349"/>
    <x v="0"/>
    <n v="0.25"/>
    <n v="264.60000000000002"/>
  </r>
  <r>
    <s v="SEVE3IS1S3KENKAFIV10"/>
    <x v="3"/>
    <x v="12"/>
    <n v="2800"/>
    <d v="2019-10-25T00:00:00"/>
    <n v="252"/>
    <n v="700"/>
    <d v="2019-12-31T00:00:00"/>
    <n v="67"/>
    <x v="4"/>
    <n v="0.15"/>
    <n v="142.79999999999998"/>
  </r>
  <r>
    <s v="BU9Q6GBGY5WAUZGMX8GR"/>
    <x v="0"/>
    <x v="16"/>
    <n v="3410"/>
    <d v="2019-11-26T00:00:00"/>
    <n v="204.60000000000002"/>
    <n v="750.19999999999993"/>
    <d v="2019-12-31T00:00:00"/>
    <n v="35"/>
    <x v="3"/>
    <n v="0.04"/>
    <n v="38.192"/>
  </r>
  <r>
    <s v="VCGFO8L33TREOHJMOW2G"/>
    <x v="6"/>
    <x v="21"/>
    <n v="2520"/>
    <d v="2019-12-28T00:00:00"/>
    <n v="252"/>
    <n v="756"/>
    <d v="2019-12-31T00:00:00"/>
    <n v="3"/>
    <x v="1"/>
    <n v="8.0000000000000002E-3"/>
    <n v="8.0640000000000001"/>
  </r>
  <r>
    <s v="TYO3TKTTLNL9EGISAI8Q"/>
    <x v="2"/>
    <x v="5"/>
    <n v="6720"/>
    <d v="2019-09-27T00:00:00"/>
    <n v="1747.2"/>
    <n v="4569.5999999999995"/>
    <d v="2019-12-31T00:00:00"/>
    <n v="95"/>
    <x v="2"/>
    <n v="0.2"/>
    <n v="1263.3599999999999"/>
  </r>
  <r>
    <s v="VB4W5IW08BDA81ESCVNR"/>
    <x v="6"/>
    <x v="8"/>
    <n v="880"/>
    <d v="2019-10-16T00:00:00"/>
    <n v="70.400000000000006"/>
    <n v="237.60000000000002"/>
    <d v="2019-12-31T00:00:00"/>
    <n v="76"/>
    <x v="4"/>
    <n v="0.15"/>
    <n v="46.199999999999996"/>
  </r>
  <r>
    <s v="H655A11TDEUQ7XMJ6N1W"/>
    <x v="6"/>
    <x v="8"/>
    <n v="3600"/>
    <d v="2019-06-03T00:00:00"/>
    <n v="144"/>
    <n v="900"/>
    <d v="2019-12-31T00:00:00"/>
    <n v="211"/>
    <x v="0"/>
    <n v="0.25"/>
    <n v="261"/>
  </r>
  <r>
    <s v="CB7Y5E30YNKY3E5YRUHV"/>
    <x v="3"/>
    <x v="2"/>
    <n v="1152"/>
    <d v="2019-10-03T00:00:00"/>
    <n v="115.19999999999999"/>
    <n v="264.95999999999998"/>
    <d v="2019-12-31T00:00:00"/>
    <n v="89"/>
    <x v="4"/>
    <n v="0.15"/>
    <n v="57.023999999999994"/>
  </r>
  <r>
    <s v="VXJK13R857LVG4UY64MY"/>
    <x v="6"/>
    <x v="0"/>
    <n v="4560"/>
    <d v="2019-04-23T00:00:00"/>
    <n v="273.60000000000002"/>
    <n v="1140"/>
    <d v="2019-12-31T00:00:00"/>
    <n v="252"/>
    <x v="0"/>
    <n v="0.25"/>
    <n v="353.4"/>
  </r>
  <r>
    <s v="FRAR3JHLFSK1MHEOE4AB"/>
    <x v="2"/>
    <x v="5"/>
    <n v="4048"/>
    <d v="2019-02-23T00:00:00"/>
    <n v="931.04"/>
    <n v="1376.3200000000002"/>
    <d v="2019-12-31T00:00:00"/>
    <n v="311"/>
    <x v="0"/>
    <n v="0.25"/>
    <n v="576.84"/>
  </r>
  <r>
    <s v="SFY3M9A0KQUXDG58SXKA"/>
    <x v="6"/>
    <x v="18"/>
    <n v="3168"/>
    <d v="2019-07-28T00:00:00"/>
    <n v="63.36"/>
    <n v="760.32000000000016"/>
    <d v="2019-12-31T00:00:00"/>
    <n v="156"/>
    <x v="0"/>
    <n v="0.25"/>
    <n v="205.92000000000004"/>
  </r>
  <r>
    <s v="PF1TUMG9SZCM0MBBOG97"/>
    <x v="4"/>
    <x v="18"/>
    <n v="1040"/>
    <d v="2019-09-15T00:00:00"/>
    <n v="197.60000000000002"/>
    <n v="291.2"/>
    <d v="2019-12-31T00:00:00"/>
    <n v="107"/>
    <x v="2"/>
    <n v="0.2"/>
    <n v="97.76"/>
  </r>
  <r>
    <s v="U2P3918FM6P1530W9SNU"/>
    <x v="1"/>
    <x v="19"/>
    <n v="1840"/>
    <d v="2019-05-30T00:00:00"/>
    <n v="276"/>
    <n v="478.40000000000003"/>
    <d v="2019-12-31T00:00:00"/>
    <n v="215"/>
    <x v="0"/>
    <n v="0.25"/>
    <n v="188.60000000000002"/>
  </r>
  <r>
    <s v="SQIACTUX3GB22UDCQKL7"/>
    <x v="9"/>
    <x v="19"/>
    <n v="3000"/>
    <d v="2019-02-17T00:00:00"/>
    <n v="90"/>
    <n v="510"/>
    <d v="2019-12-31T00:00:00"/>
    <n v="317"/>
    <x v="0"/>
    <n v="0.25"/>
    <n v="150"/>
  </r>
  <r>
    <s v="5SMLVIBEFOMDT2B7TX7E"/>
    <x v="8"/>
    <x v="19"/>
    <n v="4650"/>
    <d v="2019-10-04T00:00:00"/>
    <n v="186"/>
    <n v="976.5"/>
    <d v="2019-12-31T00:00:00"/>
    <n v="88"/>
    <x v="4"/>
    <n v="0.15"/>
    <n v="174.375"/>
  </r>
  <r>
    <s v="IQEY38NKJ71MYNXVPHAI"/>
    <x v="3"/>
    <x v="14"/>
    <n v="3360"/>
    <d v="2019-04-25T00:00:00"/>
    <n v="235.2"/>
    <n v="974.4"/>
    <d v="2019-12-31T00:00:00"/>
    <n v="250"/>
    <x v="0"/>
    <n v="0.25"/>
    <n v="302.39999999999998"/>
  </r>
  <r>
    <s v="OSOP8S14XNDTAM28MRAO"/>
    <x v="4"/>
    <x v="2"/>
    <n v="512"/>
    <d v="2019-04-12T00:00:00"/>
    <n v="102.4"/>
    <n v="250.88"/>
    <d v="2019-12-31T00:00:00"/>
    <n v="263"/>
    <x v="0"/>
    <n v="0.25"/>
    <n v="88.32"/>
  </r>
  <r>
    <s v="VGKRVFDB3FWWZUXP9UFL"/>
    <x v="5"/>
    <x v="17"/>
    <n v="1568"/>
    <d v="2019-01-21T00:00:00"/>
    <n v="94.080000000000013"/>
    <n v="344.96000000000004"/>
    <d v="2019-12-31T00:00:00"/>
    <n v="344"/>
    <x v="0"/>
    <n v="0.25"/>
    <n v="109.76000000000002"/>
  </r>
  <r>
    <s v="MKNTN0UN3P0TOSB4YDDN"/>
    <x v="9"/>
    <x v="13"/>
    <n v="2550"/>
    <d v="2019-05-24T00:00:00"/>
    <n v="127.5"/>
    <n v="561"/>
    <d v="2019-12-31T00:00:00"/>
    <n v="221"/>
    <x v="0"/>
    <n v="0.25"/>
    <n v="172.125"/>
  </r>
  <r>
    <s v="T7HXAS4IDWU2E9WWX8EJ"/>
    <x v="3"/>
    <x v="10"/>
    <n v="4180"/>
    <d v="2019-09-15T00:00:00"/>
    <n v="250.79999999999998"/>
    <n v="919.59999999999991"/>
    <d v="2019-12-31T00:00:00"/>
    <n v="107"/>
    <x v="2"/>
    <n v="0.2"/>
    <n v="234.07999999999998"/>
  </r>
  <r>
    <s v="0QW2B1MLBH2XMSC6WC8P"/>
    <x v="8"/>
    <x v="17"/>
    <n v="1080"/>
    <d v="2019-11-05T00:00:00"/>
    <n v="108"/>
    <n v="237.60000000000002"/>
    <d v="2019-12-31T00:00:00"/>
    <n v="56"/>
    <x v="3"/>
    <n v="0.04"/>
    <n v="13.824000000000002"/>
  </r>
  <r>
    <s v="QS5Q9JF705Z44THLUZQI"/>
    <x v="8"/>
    <x v="22"/>
    <n v="1960"/>
    <d v="2019-09-15T00:00:00"/>
    <n v="137.20000000000002"/>
    <n v="568.40000000000009"/>
    <d v="2019-12-31T00:00:00"/>
    <n v="107"/>
    <x v="2"/>
    <n v="0.2"/>
    <n v="141.12000000000003"/>
  </r>
  <r>
    <s v="1FS4RGJQ1V6TKAXQB1I6"/>
    <x v="3"/>
    <x v="19"/>
    <n v="1100"/>
    <d v="2019-01-02T00:00:00"/>
    <n v="77"/>
    <n v="330"/>
    <d v="2019-12-31T00:00:00"/>
    <n v="363"/>
    <x v="0"/>
    <n v="0.25"/>
    <n v="101.75"/>
  </r>
  <r>
    <s v="AC3TIZUL1DH77ODDMH2V"/>
    <x v="1"/>
    <x v="4"/>
    <n v="900"/>
    <d v="2019-02-06T00:00:00"/>
    <n v="117"/>
    <n v="315"/>
    <d v="2019-12-31T00:00:00"/>
    <n v="328"/>
    <x v="0"/>
    <n v="0.25"/>
    <n v="108"/>
  </r>
  <r>
    <s v="Y9SBJJKUJX7CJR2PB9HP"/>
    <x v="6"/>
    <x v="18"/>
    <n v="810"/>
    <d v="2019-07-20T00:00:00"/>
    <n v="72.900000000000006"/>
    <n v="210.6"/>
    <d v="2019-12-31T00:00:00"/>
    <n v="164"/>
    <x v="0"/>
    <n v="0.25"/>
    <n v="70.875"/>
  </r>
  <r>
    <s v="0IOLDLJCPJGAXB2AHYGA"/>
    <x v="1"/>
    <x v="13"/>
    <n v="3410"/>
    <d v="2019-02-03T00:00:00"/>
    <n v="102.30000000000001"/>
    <n v="954.80000000000007"/>
    <d v="2019-12-31T00:00:00"/>
    <n v="331"/>
    <x v="0"/>
    <n v="0.25"/>
    <n v="264.27500000000003"/>
  </r>
  <r>
    <s v="HF9VOXAOA8K6BYQ4P6X0"/>
    <x v="5"/>
    <x v="16"/>
    <n v="1680"/>
    <d v="2019-04-29T00:00:00"/>
    <n v="50.4"/>
    <n v="504"/>
    <d v="2019-12-31T00:00:00"/>
    <n v="246"/>
    <x v="0"/>
    <n v="0.25"/>
    <n v="138.6"/>
  </r>
  <r>
    <s v="UER1LFZETA1EEI3EQPO8"/>
    <x v="9"/>
    <x v="7"/>
    <n v="3100"/>
    <d v="2019-02-28T00:00:00"/>
    <n v="279"/>
    <n v="651"/>
    <d v="2019-12-31T00:00:00"/>
    <n v="306"/>
    <x v="0"/>
    <n v="0.25"/>
    <n v="232.5"/>
  </r>
  <r>
    <s v="EBV4LDC6RSIA8N1IT2IB"/>
    <x v="3"/>
    <x v="3"/>
    <n v="2420"/>
    <d v="2019-11-15T00:00:00"/>
    <n v="169.4"/>
    <n v="459.79999999999995"/>
    <d v="2019-12-31T00:00:00"/>
    <n v="46"/>
    <x v="3"/>
    <n v="0.04"/>
    <n v="25.167999999999999"/>
  </r>
  <r>
    <s v="GXJSXFNPZG8RTF3VXZ1N"/>
    <x v="2"/>
    <x v="21"/>
    <n v="216"/>
    <d v="2019-04-21T00:00:00"/>
    <n v="41.04"/>
    <n v="84.240000000000009"/>
    <d v="2019-12-31T00:00:00"/>
    <n v="254"/>
    <x v="0"/>
    <n v="0.25"/>
    <n v="31.32"/>
  </r>
  <r>
    <s v="2II45V2WWM6XEYDCBOXO"/>
    <x v="3"/>
    <x v="7"/>
    <n v="1540"/>
    <d v="2019-06-08T00:00:00"/>
    <n v="92.4"/>
    <n v="431.2"/>
    <d v="2019-12-31T00:00:00"/>
    <n v="206"/>
    <x v="0"/>
    <n v="0.25"/>
    <n v="130.9"/>
  </r>
  <r>
    <s v="SBAIF7XMW2GN1EE0ORKL"/>
    <x v="0"/>
    <x v="6"/>
    <n v="2850"/>
    <d v="2019-05-13T00:00:00"/>
    <n v="142.5"/>
    <n v="684"/>
    <d v="2019-12-31T00:00:00"/>
    <n v="232"/>
    <x v="0"/>
    <n v="0.25"/>
    <n v="206.625"/>
  </r>
  <r>
    <s v="2T1TEHPJLB4YR978LQN4"/>
    <x v="4"/>
    <x v="5"/>
    <n v="750"/>
    <d v="2019-04-14T00:00:00"/>
    <n v="52.5"/>
    <n v="360"/>
    <d v="2019-12-31T00:00:00"/>
    <n v="261"/>
    <x v="0"/>
    <n v="0.25"/>
    <n v="103.125"/>
  </r>
  <r>
    <s v="0KQADKYCNWC3NQH8O0Q8"/>
    <x v="2"/>
    <x v="5"/>
    <n v="760"/>
    <d v="2019-06-16T00:00:00"/>
    <n v="76"/>
    <n v="539.6"/>
    <d v="2019-12-31T00:00:00"/>
    <n v="198"/>
    <x v="0"/>
    <n v="0.25"/>
    <n v="153.9"/>
  </r>
  <r>
    <s v="BQBO957R21XGK29BJ1WQ"/>
    <x v="3"/>
    <x v="10"/>
    <n v="3800"/>
    <d v="2019-05-14T00:00:00"/>
    <n v="266"/>
    <n v="1140"/>
    <d v="2019-12-31T00:00:00"/>
    <n v="231"/>
    <x v="0"/>
    <n v="0.25"/>
    <n v="351.5"/>
  </r>
  <r>
    <s v="XFRV4IP0WQWV6OTEL3FQ"/>
    <x v="3"/>
    <x v="5"/>
    <n v="3520"/>
    <d v="2019-06-02T00:00:00"/>
    <n v="105.60000000000001"/>
    <n v="809.59999999999991"/>
    <d v="2019-12-31T00:00:00"/>
    <n v="212"/>
    <x v="0"/>
    <n v="0.25"/>
    <n v="228.79999999999998"/>
  </r>
  <r>
    <s v="LUFM3O7W5YTHWEBKT5MH"/>
    <x v="6"/>
    <x v="17"/>
    <n v="7130"/>
    <d v="2019-10-20T00:00:00"/>
    <n v="142.6"/>
    <n v="1212.0999999999999"/>
    <d v="2019-12-31T00:00:00"/>
    <n v="72"/>
    <x v="4"/>
    <n v="0.15"/>
    <n v="203.20499999999996"/>
  </r>
  <r>
    <s v="6B0KEDFXXXHZMCKC81UI"/>
    <x v="0"/>
    <x v="6"/>
    <n v="2070"/>
    <d v="2019-10-24T00:00:00"/>
    <n v="186.29999999999998"/>
    <n v="434.7"/>
    <d v="2019-12-31T00:00:00"/>
    <n v="68"/>
    <x v="4"/>
    <n v="0.15"/>
    <n v="93.149999999999991"/>
  </r>
  <r>
    <s v="RR2E9AITSYS9TEJE2OAR"/>
    <x v="3"/>
    <x v="2"/>
    <n v="720"/>
    <d v="2019-08-19T00:00:00"/>
    <n v="14.399999999999999"/>
    <n v="187.2"/>
    <d v="2019-12-31T00:00:00"/>
    <n v="134"/>
    <x v="0"/>
    <n v="0.25"/>
    <n v="50.4"/>
  </r>
  <r>
    <s v="70BH91R8K3SZMFJX643X"/>
    <x v="4"/>
    <x v="20"/>
    <n v="384.00000000000006"/>
    <d v="2019-01-26T00:00:00"/>
    <n v="26.880000000000006"/>
    <n v="103.68000000000002"/>
    <d v="2019-12-31T00:00:00"/>
    <n v="339"/>
    <x v="0"/>
    <n v="0.25"/>
    <n v="32.640000000000008"/>
  </r>
  <r>
    <s v="5ZPQSX0X6CJQ4JRQWZ8Q"/>
    <x v="9"/>
    <x v="19"/>
    <n v="1980"/>
    <d v="2019-09-14T00:00:00"/>
    <n v="19.8"/>
    <n v="554.4"/>
    <d v="2019-12-31T00:00:00"/>
    <n v="108"/>
    <x v="2"/>
    <n v="0.2"/>
    <n v="114.83999999999999"/>
  </r>
  <r>
    <s v="7U097Z0GVK7TW11MRH4Q"/>
    <x v="6"/>
    <x v="20"/>
    <n v="5270"/>
    <d v="2019-10-19T00:00:00"/>
    <n v="527"/>
    <n v="1370.2"/>
    <d v="2019-12-31T00:00:00"/>
    <n v="73"/>
    <x v="4"/>
    <n v="0.15"/>
    <n v="284.58"/>
  </r>
  <r>
    <s v="ER99HVS7A4V6HX4OHLX0"/>
    <x v="9"/>
    <x v="2"/>
    <n v="2070"/>
    <d v="2019-09-04T00:00:00"/>
    <n v="144.9"/>
    <n v="331.2"/>
    <d v="2019-12-31T00:00:00"/>
    <n v="118"/>
    <x v="2"/>
    <n v="0.2"/>
    <n v="95.220000000000013"/>
  </r>
  <r>
    <s v="ARBW8HP45I30AT2RZP48"/>
    <x v="7"/>
    <x v="7"/>
    <n v="360"/>
    <d v="2019-02-23T00:00:00"/>
    <n v="18"/>
    <n v="90"/>
    <d v="2019-12-31T00:00:00"/>
    <n v="311"/>
    <x v="0"/>
    <n v="0.25"/>
    <n v="27"/>
  </r>
  <r>
    <s v="LGCME4WX9W6QT4ZXD8D2"/>
    <x v="5"/>
    <x v="20"/>
    <n v="2790"/>
    <d v="2019-07-14T00:00:00"/>
    <n v="167.39999999999998"/>
    <n v="446.4"/>
    <d v="2019-12-31T00:00:00"/>
    <n v="170"/>
    <x v="0"/>
    <n v="0.25"/>
    <n v="153.44999999999999"/>
  </r>
  <r>
    <s v="5MR6642XHVTS6OBZ9UDT"/>
    <x v="8"/>
    <x v="3"/>
    <n v="2200"/>
    <d v="2019-10-25T00:00:00"/>
    <n v="110"/>
    <n v="418"/>
    <d v="2019-12-31T00:00:00"/>
    <n v="67"/>
    <x v="4"/>
    <n v="0.15"/>
    <n v="79.2"/>
  </r>
  <r>
    <s v="VLWAGO3TMGQ56GTLG8ZU"/>
    <x v="5"/>
    <x v="14"/>
    <n v="1656"/>
    <d v="2019-08-26T00:00:00"/>
    <n v="132.47999999999999"/>
    <n v="430.55999999999995"/>
    <d v="2019-12-31T00:00:00"/>
    <n v="127"/>
    <x v="0"/>
    <n v="0.25"/>
    <n v="140.76"/>
  </r>
  <r>
    <s v="R0DYNFOY3E09W90UVPFY"/>
    <x v="6"/>
    <x v="10"/>
    <n v="3750"/>
    <d v="2019-01-13T00:00:00"/>
    <n v="375"/>
    <n v="900"/>
    <d v="2019-12-31T00:00:00"/>
    <n v="352"/>
    <x v="0"/>
    <n v="0.25"/>
    <n v="318.75"/>
  </r>
  <r>
    <s v="VE2M08HETMDY63LJCT9E"/>
    <x v="3"/>
    <x v="17"/>
    <n v="7130"/>
    <d v="2019-02-26T00:00:00"/>
    <n v="213.9"/>
    <n v="1782.5"/>
    <d v="2019-12-31T00:00:00"/>
    <n v="308"/>
    <x v="0"/>
    <n v="0.25"/>
    <n v="499.1"/>
  </r>
  <r>
    <s v="J1QWA7TQKIJVVWLBBM76"/>
    <x v="7"/>
    <x v="8"/>
    <n v="1080"/>
    <d v="2019-04-30T00:00:00"/>
    <n v="43.2"/>
    <n v="313.2"/>
    <d v="2019-12-31T00:00:00"/>
    <n v="245"/>
    <x v="0"/>
    <n v="0.25"/>
    <n v="89.1"/>
  </r>
  <r>
    <s v="ASMAP5FBJV6J8CDBQP1O"/>
    <x v="0"/>
    <x v="3"/>
    <n v="2850"/>
    <d v="2019-08-18T00:00:00"/>
    <n v="114"/>
    <n v="627"/>
    <d v="2019-12-31T00:00:00"/>
    <n v="135"/>
    <x v="0"/>
    <n v="0.25"/>
    <n v="185.25"/>
  </r>
  <r>
    <s v="83T3B7Z70628B894LK1E"/>
    <x v="9"/>
    <x v="1"/>
    <n v="864"/>
    <d v="2019-12-24T00:00:00"/>
    <n v="17.28"/>
    <n v="207.36000000000004"/>
    <d v="2019-12-31T00:00:00"/>
    <n v="7"/>
    <x v="1"/>
    <n v="8.0000000000000002E-3"/>
    <n v="1.7971200000000003"/>
  </r>
  <r>
    <s v="1MDBMK80LX6IV2PS6EYF"/>
    <x v="4"/>
    <x v="5"/>
    <n v="300"/>
    <d v="2019-12-03T00:00:00"/>
    <n v="51"/>
    <n v="150"/>
    <d v="2019-12-31T00:00:00"/>
    <n v="28"/>
    <x v="1"/>
    <n v="8.0000000000000002E-3"/>
    <n v="1.6080000000000001"/>
  </r>
  <r>
    <s v="IO3BX34645Z987GGSOMQ"/>
    <x v="5"/>
    <x v="5"/>
    <n v="4650"/>
    <d v="2019-03-18T00:00:00"/>
    <n v="418.5"/>
    <n v="744"/>
    <d v="2019-12-31T00:00:00"/>
    <n v="288"/>
    <x v="0"/>
    <n v="0.25"/>
    <n v="290.625"/>
  </r>
  <r>
    <s v="F9WQF6JCE52ZBIY9ZPH4"/>
    <x v="9"/>
    <x v="16"/>
    <n v="280"/>
    <d v="2019-01-09T00:00:00"/>
    <n v="22.400000000000002"/>
    <n v="50.4"/>
    <d v="2019-12-31T00:00:00"/>
    <n v="356"/>
    <x v="0"/>
    <n v="0.25"/>
    <n v="18.2"/>
  </r>
  <r>
    <s v="HR68NU8BEQCOX3E7LHWK"/>
    <x v="3"/>
    <x v="21"/>
    <n v="560"/>
    <d v="2019-06-18T00:00:00"/>
    <n v="56"/>
    <n v="106.4"/>
    <d v="2019-12-31T00:00:00"/>
    <n v="196"/>
    <x v="0"/>
    <n v="0.25"/>
    <n v="40.6"/>
  </r>
  <r>
    <s v="PZXAXOI6SZ5MCYIPHSBB"/>
    <x v="1"/>
    <x v="16"/>
    <n v="90"/>
    <d v="2019-03-28T00:00:00"/>
    <n v="10.8"/>
    <n v="37.799999999999997"/>
    <d v="2019-12-31T00:00:00"/>
    <n v="278"/>
    <x v="0"/>
    <n v="0.25"/>
    <n v="12.149999999999999"/>
  </r>
  <r>
    <s v="0FQAEEJ1E7KKZRR9YQ5P"/>
    <x v="5"/>
    <x v="13"/>
    <n v="150"/>
    <d v="2019-09-29T00:00:00"/>
    <n v="6"/>
    <n v="39"/>
    <d v="2019-12-31T00:00:00"/>
    <n v="93"/>
    <x v="2"/>
    <n v="0.2"/>
    <n v="9"/>
  </r>
  <r>
    <s v="MQ72K5WI4PL8TPK60I9Z"/>
    <x v="6"/>
    <x v="15"/>
    <n v="2304"/>
    <d v="2019-01-10T00:00:00"/>
    <n v="46.080000000000005"/>
    <n v="645.12"/>
    <d v="2019-12-31T00:00:00"/>
    <n v="355"/>
    <x v="0"/>
    <n v="0.25"/>
    <n v="172.8"/>
  </r>
  <r>
    <s v="DRK1C6QGI15LVDOJ7U9M"/>
    <x v="2"/>
    <x v="19"/>
    <n v="3276"/>
    <d v="2019-08-19T00:00:00"/>
    <n v="458.64000000000004"/>
    <n v="2424.2400000000002"/>
    <d v="2019-12-31T00:00:00"/>
    <n v="134"/>
    <x v="0"/>
    <n v="0.25"/>
    <n v="720.72"/>
  </r>
  <r>
    <s v="AIZB6272Y7VQ09YM07Y6"/>
    <x v="4"/>
    <x v="14"/>
    <n v="6820"/>
    <d v="2019-10-03T00:00:00"/>
    <n v="545.6"/>
    <n v="3000.7999999999997"/>
    <d v="2019-12-31T00:00:00"/>
    <n v="89"/>
    <x v="4"/>
    <n v="0.15"/>
    <n v="531.95999999999992"/>
  </r>
  <r>
    <s v="LNFMYCVNSO0CK29LQ64I"/>
    <x v="3"/>
    <x v="10"/>
    <n v="912"/>
    <d v="2019-02-20T00:00:00"/>
    <n v="72.960000000000008"/>
    <n v="164.16"/>
    <d v="2019-12-31T00:00:00"/>
    <n v="314"/>
    <x v="0"/>
    <n v="0.25"/>
    <n v="59.28"/>
  </r>
  <r>
    <s v="KUAVU3QW7NBFIPVKO8QB"/>
    <x v="0"/>
    <x v="8"/>
    <n v="2400"/>
    <d v="2019-12-14T00:00:00"/>
    <n v="120"/>
    <n v="576"/>
    <d v="2019-12-31T00:00:00"/>
    <n v="17"/>
    <x v="1"/>
    <n v="8.0000000000000002E-3"/>
    <n v="5.5680000000000005"/>
  </r>
  <r>
    <s v="5IVDG6P1A0TNN0S5R485"/>
    <x v="2"/>
    <x v="13"/>
    <n v="4560"/>
    <d v="2019-03-19T00:00:00"/>
    <n v="866.4"/>
    <n v="4195.2"/>
    <d v="2019-12-31T00:00:00"/>
    <n v="287"/>
    <x v="0"/>
    <n v="0.25"/>
    <n v="1265.3999999999999"/>
  </r>
  <r>
    <s v="L1OW2DE01XE7ZEBEIDX1"/>
    <x v="3"/>
    <x v="17"/>
    <n v="2550"/>
    <d v="2019-01-31T00:00:00"/>
    <n v="102"/>
    <n v="586.5"/>
    <d v="2019-12-31T00:00:00"/>
    <n v="334"/>
    <x v="0"/>
    <n v="0.25"/>
    <n v="172.125"/>
  </r>
  <r>
    <s v="WMHSVP2FX4H6NKH6GDTA"/>
    <x v="6"/>
    <x v="12"/>
    <n v="7130"/>
    <d v="2019-06-16T00:00:00"/>
    <n v="213.9"/>
    <n v="1996.3999999999999"/>
    <d v="2019-12-31T00:00:00"/>
    <n v="198"/>
    <x v="0"/>
    <n v="0.25"/>
    <n v="552.57499999999993"/>
  </r>
  <r>
    <s v="92FGNLHQ9QB3WOF747OB"/>
    <x v="6"/>
    <x v="15"/>
    <n v="1760"/>
    <d v="2019-09-11T00:00:00"/>
    <n v="52.800000000000004"/>
    <n v="369.6"/>
    <d v="2019-12-31T00:00:00"/>
    <n v="111"/>
    <x v="2"/>
    <n v="0.2"/>
    <n v="84.480000000000018"/>
  </r>
  <r>
    <s v="3TW0BUU71Z4QUNJ2C73L"/>
    <x v="0"/>
    <x v="0"/>
    <n v="2400"/>
    <d v="2019-11-25T00:00:00"/>
    <n v="216"/>
    <n v="384"/>
    <d v="2019-12-31T00:00:00"/>
    <n v="36"/>
    <x v="3"/>
    <n v="0.04"/>
    <n v="24"/>
  </r>
  <r>
    <s v="OE62RW2ZB64ZF59IFCRM"/>
    <x v="2"/>
    <x v="5"/>
    <n v="6000"/>
    <d v="2019-11-05T00:00:00"/>
    <n v="1200"/>
    <n v="5160"/>
    <d v="2019-12-31T00:00:00"/>
    <n v="56"/>
    <x v="3"/>
    <n v="0.04"/>
    <n v="254.4"/>
  </r>
  <r>
    <s v="7Q6D10V5SZKQXFFQXKXS"/>
    <x v="8"/>
    <x v="0"/>
    <n v="1920"/>
    <d v="2019-09-11T00:00:00"/>
    <n v="192"/>
    <n v="403.2"/>
    <d v="2019-12-31T00:00:00"/>
    <n v="111"/>
    <x v="2"/>
    <n v="0.2"/>
    <n v="119.04000000000002"/>
  </r>
  <r>
    <s v="PTZRFIAJWUCY5HNZPPW6"/>
    <x v="1"/>
    <x v="20"/>
    <n v="3080"/>
    <d v="2019-04-16T00:00:00"/>
    <n v="246.4"/>
    <n v="924"/>
    <d v="2019-12-31T00:00:00"/>
    <n v="259"/>
    <x v="0"/>
    <n v="0.25"/>
    <n v="292.60000000000002"/>
  </r>
  <r>
    <s v="J6K8IQUSIRTUAHX7MMHL"/>
    <x v="3"/>
    <x v="15"/>
    <n v="1210"/>
    <d v="2019-08-18T00:00:00"/>
    <n v="12.1"/>
    <n v="314.60000000000002"/>
    <d v="2019-12-31T00:00:00"/>
    <n v="135"/>
    <x v="0"/>
    <n v="0.25"/>
    <n v="81.675000000000011"/>
  </r>
  <r>
    <s v="W58RRXRQ8V1MD6MEIXSG"/>
    <x v="2"/>
    <x v="18"/>
    <n v="320"/>
    <d v="2019-05-06T00:00:00"/>
    <n v="22.400000000000002"/>
    <n v="284.8"/>
    <d v="2019-12-31T00:00:00"/>
    <n v="239"/>
    <x v="0"/>
    <n v="0.25"/>
    <n v="76.8"/>
  </r>
  <r>
    <s v="D3I4U0QR32EK9M1CGQS2"/>
    <x v="1"/>
    <x v="20"/>
    <n v="3720"/>
    <d v="2019-06-13T00:00:00"/>
    <n v="669.59999999999991"/>
    <n v="1674"/>
    <d v="2019-12-31T00:00:00"/>
    <n v="201"/>
    <x v="0"/>
    <n v="0.25"/>
    <n v="585.9"/>
  </r>
  <r>
    <s v="AWR8XAAS3PP5TI1PNXX0"/>
    <x v="0"/>
    <x v="15"/>
    <n v="1944"/>
    <d v="2019-08-16T00:00:00"/>
    <n v="194.4"/>
    <n v="563.76"/>
    <d v="2019-12-31T00:00:00"/>
    <n v="137"/>
    <x v="0"/>
    <n v="0.25"/>
    <n v="189.54"/>
  </r>
  <r>
    <s v="4SN14JK2160DP37QVXPF"/>
    <x v="8"/>
    <x v="10"/>
    <n v="2550"/>
    <d v="2019-07-04T00:00:00"/>
    <n v="229.5"/>
    <n v="739.5"/>
    <d v="2019-12-31T00:00:00"/>
    <n v="180"/>
    <x v="0"/>
    <n v="0.25"/>
    <n v="242.25"/>
  </r>
  <r>
    <s v="ZDOFF40MSTU235347SRQ"/>
    <x v="6"/>
    <x v="20"/>
    <n v="2240"/>
    <d v="2019-01-23T00:00:00"/>
    <n v="201.6"/>
    <n v="470.4"/>
    <d v="2019-12-31T00:00:00"/>
    <n v="342"/>
    <x v="0"/>
    <n v="0.25"/>
    <n v="168"/>
  </r>
  <r>
    <s v="1IPS3FUYRZ8KZ5FYLPFK"/>
    <x v="9"/>
    <x v="7"/>
    <n v="2480"/>
    <d v="2019-10-31T00:00:00"/>
    <n v="148.80000000000001"/>
    <n v="719.2"/>
    <d v="2019-12-31T00:00:00"/>
    <n v="61"/>
    <x v="4"/>
    <n v="0.15"/>
    <n v="130.19999999999999"/>
  </r>
  <r>
    <s v="9D5AMX3MO4YP8XUZMBO5"/>
    <x v="7"/>
    <x v="18"/>
    <n v="160"/>
    <d v="2019-04-29T00:00:00"/>
    <n v="19.2"/>
    <n v="54.400000000000006"/>
    <d v="2019-12-31T00:00:00"/>
    <n v="246"/>
    <x v="0"/>
    <n v="0.25"/>
    <n v="18.400000000000002"/>
  </r>
  <r>
    <s v="0TMI30N5L2B6AS5JHGHR"/>
    <x v="3"/>
    <x v="13"/>
    <n v="3000"/>
    <d v="2019-11-09T00:00:00"/>
    <n v="150"/>
    <n v="780"/>
    <d v="2019-12-31T00:00:00"/>
    <n v="52"/>
    <x v="3"/>
    <n v="0.04"/>
    <n v="37.200000000000003"/>
  </r>
  <r>
    <s v="3U9UQ7LZYEQER8JJSJXF"/>
    <x v="0"/>
    <x v="13"/>
    <n v="1540"/>
    <d v="2019-01-18T00:00:00"/>
    <n v="15.4"/>
    <n v="462"/>
    <d v="2019-12-31T00:00:00"/>
    <n v="347"/>
    <x v="0"/>
    <n v="0.25"/>
    <n v="119.35"/>
  </r>
  <r>
    <s v="31MJY4PF5U7ECXZCNCS2"/>
    <x v="2"/>
    <x v="22"/>
    <n v="1440"/>
    <d v="2019-12-26T00:00:00"/>
    <n v="187.2"/>
    <n v="878.40000000000009"/>
    <d v="2019-12-31T00:00:00"/>
    <n v="5"/>
    <x v="1"/>
    <n v="8.0000000000000002E-3"/>
    <n v="8.5248000000000008"/>
  </r>
  <r>
    <s v="MOKRIKL0OXJBUZSMBS2W"/>
    <x v="7"/>
    <x v="10"/>
    <n v="2052"/>
    <d v="2019-10-12T00:00:00"/>
    <n v="41.04"/>
    <n v="738.72000000000014"/>
    <d v="2019-12-31T00:00:00"/>
    <n v="80"/>
    <x v="4"/>
    <n v="0.15"/>
    <n v="116.96400000000001"/>
  </r>
  <r>
    <s v="TJJ0FAK6565CAHC2SFK3"/>
    <x v="8"/>
    <x v="6"/>
    <n v="270"/>
    <d v="2019-03-15T00:00:00"/>
    <n v="5.4"/>
    <n v="54"/>
    <d v="2019-12-31T00:00:00"/>
    <n v="291"/>
    <x v="0"/>
    <n v="0.25"/>
    <n v="14.85"/>
  </r>
  <r>
    <s v="GWN2HY6PBKP6LS50Q3A1"/>
    <x v="0"/>
    <x v="16"/>
    <n v="2640"/>
    <d v="2019-07-22T00:00:00"/>
    <n v="52.800000000000004"/>
    <n v="792"/>
    <d v="2019-12-31T00:00:00"/>
    <n v="162"/>
    <x v="0"/>
    <n v="0.25"/>
    <n v="211.2"/>
  </r>
  <r>
    <s v="JQDYJIFKICIT5DMWYXBE"/>
    <x v="1"/>
    <x v="10"/>
    <n v="4320"/>
    <d v="2019-01-22T00:00:00"/>
    <n v="388.8"/>
    <n v="2160"/>
    <d v="2019-12-31T00:00:00"/>
    <n v="343"/>
    <x v="0"/>
    <n v="0.25"/>
    <n v="637.20000000000005"/>
  </r>
  <r>
    <s v="TMG6OO711B91LX693XGQ"/>
    <x v="0"/>
    <x v="2"/>
    <n v="2550"/>
    <d v="2019-12-20T00:00:00"/>
    <n v="127.5"/>
    <n v="535.5"/>
    <d v="2019-12-31T00:00:00"/>
    <n v="11"/>
    <x v="1"/>
    <n v="8.0000000000000002E-3"/>
    <n v="5.3040000000000003"/>
  </r>
  <r>
    <s v="T76DGFI4S6YNCP3XSVT8"/>
    <x v="3"/>
    <x v="14"/>
    <n v="2850"/>
    <d v="2019-11-26T00:00:00"/>
    <n v="142.5"/>
    <n v="741"/>
    <d v="2019-12-31T00:00:00"/>
    <n v="35"/>
    <x v="3"/>
    <n v="0.04"/>
    <n v="35.340000000000003"/>
  </r>
  <r>
    <s v="H18RJFGMUZVOC0F9T89O"/>
    <x v="6"/>
    <x v="4"/>
    <n v="930"/>
    <d v="2019-12-25T00:00:00"/>
    <n v="55.8"/>
    <n v="186"/>
    <d v="2019-12-31T00:00:00"/>
    <n v="6"/>
    <x v="1"/>
    <n v="8.0000000000000002E-3"/>
    <n v="1.9344000000000001"/>
  </r>
  <r>
    <s v="95AE872BB2MHLB5XLXZ2"/>
    <x v="5"/>
    <x v="13"/>
    <n v="2160"/>
    <d v="2019-05-11T00:00:00"/>
    <n v="64.800000000000011"/>
    <n v="345.6"/>
    <d v="2019-12-31T00:00:00"/>
    <n v="234"/>
    <x v="0"/>
    <n v="0.25"/>
    <n v="102.60000000000001"/>
  </r>
  <r>
    <s v="Y63Y0POOZNKJM8VXCB8E"/>
    <x v="6"/>
    <x v="15"/>
    <n v="2736"/>
    <d v="2019-07-18T00:00:00"/>
    <n v="164.16"/>
    <n v="601.92000000000007"/>
    <d v="2019-12-31T00:00:00"/>
    <n v="166"/>
    <x v="0"/>
    <n v="0.25"/>
    <n v="191.52"/>
  </r>
  <r>
    <s v="JX86QO9B7A9MEAY7F8HE"/>
    <x v="8"/>
    <x v="22"/>
    <n v="2530"/>
    <d v="2019-10-14T00:00:00"/>
    <n v="202.39999999999998"/>
    <n v="480.7"/>
    <d v="2019-12-31T00:00:00"/>
    <n v="78"/>
    <x v="4"/>
    <n v="0.15"/>
    <n v="102.46499999999999"/>
  </r>
  <r>
    <s v="BF2YZ39Z8MQN7F9USA0E"/>
    <x v="8"/>
    <x v="1"/>
    <n v="2772"/>
    <d v="2019-05-09T00:00:00"/>
    <n v="277.2"/>
    <n v="693"/>
    <d v="2019-12-31T00:00:00"/>
    <n v="236"/>
    <x v="0"/>
    <n v="0.25"/>
    <n v="242.55"/>
  </r>
  <r>
    <s v="SCAW8XXPX2R0N7H68RL0"/>
    <x v="4"/>
    <x v="9"/>
    <n v="1650"/>
    <d v="2019-03-08T00:00:00"/>
    <n v="49.5"/>
    <n v="643.5"/>
    <d v="2019-12-31T00:00:00"/>
    <n v="298"/>
    <x v="0"/>
    <n v="0.25"/>
    <n v="173.25"/>
  </r>
  <r>
    <s v="YOIZ6VPDNXHZ9J3R1Q6C"/>
    <x v="1"/>
    <x v="3"/>
    <n v="1200"/>
    <d v="2019-08-30T00:00:00"/>
    <n v="24"/>
    <n v="516"/>
    <d v="2019-12-31T00:00:00"/>
    <n v="123"/>
    <x v="0"/>
    <n v="0.25"/>
    <n v="135"/>
  </r>
  <r>
    <s v="BJZNJ8RNKJFE2UNSX127"/>
    <x v="2"/>
    <x v="5"/>
    <n v="3472.0000000000005"/>
    <d v="2019-03-19T00:00:00"/>
    <n v="520.80000000000018"/>
    <n v="972.1600000000002"/>
    <d v="2019-12-31T00:00:00"/>
    <n v="287"/>
    <x v="0"/>
    <n v="0.25"/>
    <n v="373.24000000000012"/>
  </r>
  <r>
    <s v="A590ENEE60FN1M5IBMNY"/>
    <x v="8"/>
    <x v="16"/>
    <n v="1936.0000000000002"/>
    <d v="2019-04-02T00:00:00"/>
    <n v="96.800000000000011"/>
    <n v="425.92000000000007"/>
    <d v="2019-12-31T00:00:00"/>
    <n v="273"/>
    <x v="0"/>
    <n v="0.25"/>
    <n v="130.68"/>
  </r>
  <r>
    <s v="2E1L7PGZ4O35X1EPM5KC"/>
    <x v="7"/>
    <x v="13"/>
    <n v="5500"/>
    <d v="2019-10-21T00:00:00"/>
    <n v="385"/>
    <n v="1705"/>
    <d v="2019-12-31T00:00:00"/>
    <n v="71"/>
    <x v="4"/>
    <n v="0.15"/>
    <n v="313.5"/>
  </r>
  <r>
    <s v="DI0Q07H9LFE8M7Q8F6YY"/>
    <x v="1"/>
    <x v="10"/>
    <n v="1056"/>
    <d v="2019-06-02T00:00:00"/>
    <n v="95.04000000000002"/>
    <n v="380.16000000000008"/>
    <d v="2019-12-31T00:00:00"/>
    <n v="212"/>
    <x v="0"/>
    <n v="0.25"/>
    <n v="118.80000000000003"/>
  </r>
  <r>
    <s v="2CBH3LRSOH3MGOW0U6IY"/>
    <x v="8"/>
    <x v="20"/>
    <n v="3024.0000000000005"/>
    <d v="2019-02-10T00:00:00"/>
    <n v="90.720000000000013"/>
    <n v="604.80000000000007"/>
    <d v="2019-12-31T00:00:00"/>
    <n v="324"/>
    <x v="0"/>
    <n v="0.25"/>
    <n v="173.88000000000002"/>
  </r>
  <r>
    <s v="I9PWBUNH7YMETB6P8XMP"/>
    <x v="4"/>
    <x v="19"/>
    <n v="180"/>
    <d v="2019-02-11T00:00:00"/>
    <n v="7.1999999999999993"/>
    <n v="73.8"/>
    <d v="2019-12-31T00:00:00"/>
    <n v="323"/>
    <x v="0"/>
    <n v="0.25"/>
    <n v="20.25"/>
  </r>
  <r>
    <s v="WXBM5IT8K0GZPJ2LLSQ3"/>
    <x v="2"/>
    <x v="13"/>
    <n v="880"/>
    <d v="2019-02-09T00:00:00"/>
    <n v="61.6"/>
    <n v="783.19999999999993"/>
    <d v="2019-12-31T00:00:00"/>
    <n v="325"/>
    <x v="0"/>
    <n v="0.25"/>
    <n v="211.2"/>
  </r>
  <r>
    <s v="HIH7MDQAL8V89LBDA5BT"/>
    <x v="2"/>
    <x v="1"/>
    <n v="4750"/>
    <d v="2019-05-11T00:00:00"/>
    <n v="712.5"/>
    <n v="2517.5"/>
    <d v="2019-12-31T00:00:00"/>
    <n v="234"/>
    <x v="0"/>
    <n v="0.25"/>
    <n v="807.5"/>
  </r>
  <r>
    <s v="NY5E4R33N5VM4FFUEI43"/>
    <x v="9"/>
    <x v="4"/>
    <n v="7000"/>
    <d v="2019-09-12T00:00:00"/>
    <n v="560"/>
    <n v="1890"/>
    <d v="2019-12-31T00:00:00"/>
    <n v="110"/>
    <x v="2"/>
    <n v="0.2"/>
    <n v="490"/>
  </r>
  <r>
    <s v="YRKRFYR8AME92TJBTILM"/>
    <x v="8"/>
    <x v="19"/>
    <n v="3000"/>
    <d v="2019-03-05T00:00:00"/>
    <n v="300"/>
    <n v="870"/>
    <d v="2019-12-31T00:00:00"/>
    <n v="301"/>
    <x v="0"/>
    <n v="0.25"/>
    <n v="292.5"/>
  </r>
  <r>
    <s v="Y30M45WJVM6QBO7LMOTC"/>
    <x v="6"/>
    <x v="22"/>
    <n v="1100"/>
    <d v="2019-09-03T00:00:00"/>
    <n v="33"/>
    <n v="165"/>
    <d v="2019-12-31T00:00:00"/>
    <n v="119"/>
    <x v="2"/>
    <n v="0.2"/>
    <n v="39.6"/>
  </r>
  <r>
    <s v="CJGC2LVJK0JHQ0NK4BSU"/>
    <x v="4"/>
    <x v="17"/>
    <n v="630"/>
    <d v="2019-11-15T00:00:00"/>
    <n v="107.10000000000001"/>
    <n v="170.10000000000002"/>
    <d v="2019-12-31T00:00:00"/>
    <n v="46"/>
    <x v="3"/>
    <n v="0.04"/>
    <n v="11.088000000000003"/>
  </r>
  <r>
    <s v="FZ7JQ5CP6TS9BLKJA2J0"/>
    <x v="2"/>
    <x v="8"/>
    <n v="3040"/>
    <d v="2019-11-05T00:00:00"/>
    <n v="212.8"/>
    <n v="2827.2000000000003"/>
    <d v="2019-12-31T00:00:00"/>
    <n v="56"/>
    <x v="3"/>
    <n v="0.04"/>
    <n v="121.60000000000002"/>
  </r>
  <r>
    <s v="AMN8LOJ1ID0H6XJ8SBGJ"/>
    <x v="1"/>
    <x v="16"/>
    <n v="1280"/>
    <d v="2019-04-03T00:00:00"/>
    <n v="115.19999999999999"/>
    <n v="614.4"/>
    <d v="2019-12-31T00:00:00"/>
    <n v="272"/>
    <x v="0"/>
    <n v="0.25"/>
    <n v="182.39999999999998"/>
  </r>
  <r>
    <s v="D7Q7EF30U99UO4DKB4GS"/>
    <x v="3"/>
    <x v="22"/>
    <n v="2240"/>
    <d v="2019-11-02T00:00:00"/>
    <n v="179.20000000000002"/>
    <n v="582.4"/>
    <d v="2019-12-31T00:00:00"/>
    <n v="59"/>
    <x v="3"/>
    <n v="0.04"/>
    <n v="30.464000000000002"/>
  </r>
  <r>
    <s v="OGSS4N0AIQ3H6WFW179G"/>
    <x v="6"/>
    <x v="6"/>
    <n v="4968"/>
    <d v="2019-05-08T00:00:00"/>
    <n v="347.76"/>
    <n v="894.2399999999999"/>
    <d v="2019-12-31T00:00:00"/>
    <n v="237"/>
    <x v="0"/>
    <n v="0.25"/>
    <n v="310.5"/>
  </r>
  <r>
    <s v="O4RNHT6OG60Q5PQYFAR3"/>
    <x v="4"/>
    <x v="8"/>
    <n v="5320"/>
    <d v="2019-04-12T00:00:00"/>
    <n v="478.8"/>
    <n v="2606.8000000000002"/>
    <d v="2019-12-31T00:00:00"/>
    <n v="263"/>
    <x v="0"/>
    <n v="0.25"/>
    <n v="771.40000000000009"/>
  </r>
  <r>
    <s v="BI5DI7YNAX6CO0C15MUT"/>
    <x v="1"/>
    <x v="1"/>
    <n v="2000"/>
    <d v="2019-06-18T00:00:00"/>
    <n v="140"/>
    <n v="860"/>
    <d v="2019-12-31T00:00:00"/>
    <n v="196"/>
    <x v="0"/>
    <n v="0.25"/>
    <n v="250"/>
  </r>
  <r>
    <s v="1K2Q17OYLXIDACLL9ZL8"/>
    <x v="4"/>
    <x v="1"/>
    <n v="3224.0000000000005"/>
    <d v="2019-06-13T00:00:00"/>
    <n v="386.88"/>
    <n v="1450.8000000000002"/>
    <d v="2019-12-31T00:00:00"/>
    <n v="201"/>
    <x v="0"/>
    <n v="0.25"/>
    <n v="459.42000000000007"/>
  </r>
  <r>
    <s v="69TDGOEX9NW939Y3MH09"/>
    <x v="7"/>
    <x v="6"/>
    <n v="3750"/>
    <d v="2019-05-12T00:00:00"/>
    <n v="300"/>
    <n v="975"/>
    <d v="2019-12-31T00:00:00"/>
    <n v="233"/>
    <x v="0"/>
    <n v="0.25"/>
    <n v="318.75"/>
  </r>
  <r>
    <s v="O0OZDOQFVN9LLVA9CKI9"/>
    <x v="4"/>
    <x v="16"/>
    <n v="1920"/>
    <d v="2019-07-06T00:00:00"/>
    <n v="288"/>
    <n v="652.79999999999995"/>
    <d v="2019-12-31T00:00:00"/>
    <n v="178"/>
    <x v="0"/>
    <n v="0.25"/>
    <n v="235.2"/>
  </r>
  <r>
    <s v="C9L362NINHLYCH84E30O"/>
    <x v="4"/>
    <x v="12"/>
    <n v="4400"/>
    <d v="2019-06-23T00:00:00"/>
    <n v="572"/>
    <n v="1628"/>
    <d v="2019-12-31T00:00:00"/>
    <n v="191"/>
    <x v="0"/>
    <n v="0.25"/>
    <n v="550"/>
  </r>
  <r>
    <s v="E0NNIENTAXHZNCR3V6L2"/>
    <x v="2"/>
    <x v="6"/>
    <n v="2160"/>
    <d v="2019-06-27T00:00:00"/>
    <n v="432"/>
    <n v="626.4"/>
    <d v="2019-12-31T00:00:00"/>
    <n v="187"/>
    <x v="0"/>
    <n v="0.25"/>
    <n v="264.60000000000002"/>
  </r>
  <r>
    <s v="85NM9D14YGILKX8XGON0"/>
    <x v="2"/>
    <x v="5"/>
    <n v="2860"/>
    <d v="2019-07-15T00:00:00"/>
    <n v="486.2"/>
    <n v="2259.4"/>
    <d v="2019-12-31T00:00:00"/>
    <n v="169"/>
    <x v="0"/>
    <n v="0.25"/>
    <n v="686.4"/>
  </r>
  <r>
    <s v="CK3YO5H0IWFLJ6V0191L"/>
    <x v="2"/>
    <x v="20"/>
    <n v="2530"/>
    <d v="2019-12-05T00:00:00"/>
    <n v="759"/>
    <n v="860.19999999999993"/>
    <d v="2019-12-31T00:00:00"/>
    <n v="26"/>
    <x v="1"/>
    <n v="8.0000000000000002E-3"/>
    <n v="12.953599999999998"/>
  </r>
  <r>
    <s v="CGZD3EI6FIX19VKKNK7K"/>
    <x v="4"/>
    <x v="15"/>
    <n v="540"/>
    <d v="2019-08-22T00:00:00"/>
    <n v="21.6"/>
    <n v="199.8"/>
    <d v="2019-12-31T00:00:00"/>
    <n v="131"/>
    <x v="0"/>
    <n v="0.25"/>
    <n v="55.35"/>
  </r>
  <r>
    <s v="FK200RDXEEMFZ044KKQZ"/>
    <x v="9"/>
    <x v="15"/>
    <n v="4560"/>
    <d v="2019-09-01T00:00:00"/>
    <n v="319.20000000000005"/>
    <n v="1231.2"/>
    <d v="2019-12-31T00:00:00"/>
    <n v="121"/>
    <x v="0"/>
    <n v="0.25"/>
    <n v="387.6"/>
  </r>
  <r>
    <s v="2DHJABAGDOT1KWVWD3N4"/>
    <x v="6"/>
    <x v="11"/>
    <n v="5040"/>
    <d v="2019-01-05T00:00:00"/>
    <n v="201.6"/>
    <n v="1461.6"/>
    <d v="2019-12-31T00:00:00"/>
    <n v="360"/>
    <x v="0"/>
    <n v="0.25"/>
    <n v="415.79999999999995"/>
  </r>
  <r>
    <s v="04AM9UGF30HK9C6LGQG3"/>
    <x v="5"/>
    <x v="19"/>
    <n v="1520"/>
    <d v="2019-07-27T00:00:00"/>
    <n v="30.4"/>
    <n v="425.6"/>
    <d v="2019-12-31T00:00:00"/>
    <n v="157"/>
    <x v="0"/>
    <n v="0.25"/>
    <n v="114"/>
  </r>
  <r>
    <s v="1PTDE4877H3UL297W0GU"/>
    <x v="6"/>
    <x v="13"/>
    <n v="1200"/>
    <d v="2019-08-31T00:00:00"/>
    <n v="36"/>
    <n v="288"/>
    <d v="2019-12-31T00:00:00"/>
    <n v="122"/>
    <x v="0"/>
    <n v="0.25"/>
    <n v="81"/>
  </r>
  <r>
    <s v="AOCGBKPBWC71RZEH9UQ7"/>
    <x v="9"/>
    <x v="15"/>
    <n v="5270"/>
    <d v="2019-08-24T00:00:00"/>
    <n v="263.5"/>
    <n v="1317.5"/>
    <d v="2019-12-31T00:00:00"/>
    <n v="129"/>
    <x v="0"/>
    <n v="0.25"/>
    <n v="395.25"/>
  </r>
  <r>
    <s v="VIDQOAXDKPZ8GR1HX3JJ"/>
    <x v="8"/>
    <x v="13"/>
    <n v="4750"/>
    <d v="2019-11-28T00:00:00"/>
    <n v="380"/>
    <n v="1235"/>
    <d v="2019-12-31T00:00:00"/>
    <n v="33"/>
    <x v="3"/>
    <n v="0.04"/>
    <n v="64.599999999999994"/>
  </r>
  <r>
    <s v="A4VST2VPN5PMSE5YQN9S"/>
    <x v="7"/>
    <x v="3"/>
    <n v="4480"/>
    <d v="2019-07-03T00:00:00"/>
    <n v="448"/>
    <n v="2195.2000000000003"/>
    <d v="2019-12-31T00:00:00"/>
    <n v="181"/>
    <x v="0"/>
    <n v="0.25"/>
    <n v="660.80000000000007"/>
  </r>
  <r>
    <s v="CM7TB7D0BR6OBKDIXU71"/>
    <x v="8"/>
    <x v="18"/>
    <n v="240"/>
    <d v="2019-01-01T00:00:00"/>
    <n v="7.1999999999999993"/>
    <n v="45.599999999999994"/>
    <d v="2019-12-31T00:00:00"/>
    <n v="364"/>
    <x v="0"/>
    <n v="0.25"/>
    <n v="13.2"/>
  </r>
  <r>
    <s v="WK9LODVI6GAQYYINZIVI"/>
    <x v="6"/>
    <x v="19"/>
    <n v="2790"/>
    <d v="2019-05-10T00:00:00"/>
    <n v="167.39999999999998"/>
    <n v="474.3"/>
    <d v="2019-12-31T00:00:00"/>
    <n v="235"/>
    <x v="0"/>
    <n v="0.25"/>
    <n v="160.42500000000001"/>
  </r>
  <r>
    <s v="BEJYGTRGSS2Q9F2Y7NUH"/>
    <x v="0"/>
    <x v="6"/>
    <n v="5040"/>
    <d v="2019-11-18T00:00:00"/>
    <n v="50.4"/>
    <n v="756"/>
    <d v="2019-12-31T00:00:00"/>
    <n v="43"/>
    <x v="3"/>
    <n v="0.04"/>
    <n v="32.256"/>
  </r>
  <r>
    <s v="5BWXDMVUXCCJYK5QN7J4"/>
    <x v="6"/>
    <x v="17"/>
    <n v="2800"/>
    <d v="2019-12-23T00:00:00"/>
    <n v="224"/>
    <n v="756"/>
    <d v="2019-12-31T00:00:00"/>
    <n v="8"/>
    <x v="1"/>
    <n v="8.0000000000000002E-3"/>
    <n v="7.84"/>
  </r>
  <r>
    <s v="DN80PJFPRV00863N037W"/>
    <x v="8"/>
    <x v="1"/>
    <n v="1760"/>
    <d v="2019-03-19T00:00:00"/>
    <n v="123.2"/>
    <n v="528"/>
    <d v="2019-12-31T00:00:00"/>
    <n v="287"/>
    <x v="0"/>
    <n v="0.25"/>
    <n v="162.80000000000001"/>
  </r>
  <r>
    <s v="VGP6AUX7KFADFRONXN3G"/>
    <x v="3"/>
    <x v="1"/>
    <n v="3840"/>
    <d v="2019-04-27T00:00:00"/>
    <n v="115.19999999999999"/>
    <n v="998.40000000000009"/>
    <d v="2019-12-31T00:00:00"/>
    <n v="248"/>
    <x v="0"/>
    <n v="0.25"/>
    <n v="278.40000000000003"/>
  </r>
  <r>
    <s v="6HBJQE22N3C8GI6ITEOI"/>
    <x v="4"/>
    <x v="7"/>
    <n v="5060"/>
    <d v="2019-11-21T00:00:00"/>
    <n v="1012"/>
    <n v="1315.6"/>
    <d v="2019-12-31T00:00:00"/>
    <n v="40"/>
    <x v="3"/>
    <n v="0.04"/>
    <n v="93.103999999999999"/>
  </r>
  <r>
    <s v="7FQNSFFZ2F3GGOZENKGU"/>
    <x v="6"/>
    <x v="12"/>
    <n v="1500"/>
    <d v="2019-12-15T00:00:00"/>
    <n v="105"/>
    <n v="330"/>
    <d v="2019-12-31T00:00:00"/>
    <n v="16"/>
    <x v="1"/>
    <n v="8.0000000000000002E-3"/>
    <n v="3.48"/>
  </r>
  <r>
    <s v="XBX5Y8H539EXMY1LVXYN"/>
    <x v="2"/>
    <x v="0"/>
    <n v="1200"/>
    <d v="2019-01-01T00:00:00"/>
    <n v="228"/>
    <n v="1044"/>
    <d v="2019-12-31T00:00:00"/>
    <n v="364"/>
    <x v="0"/>
    <n v="0.25"/>
    <n v="318"/>
  </r>
  <r>
    <s v="KN9SZT746T8NDA3SIU6X"/>
    <x v="6"/>
    <x v="22"/>
    <n v="2470"/>
    <d v="2019-03-16T00:00:00"/>
    <n v="197.60000000000002"/>
    <n v="444.6"/>
    <d v="2019-12-31T00:00:00"/>
    <n v="290"/>
    <x v="0"/>
    <n v="0.25"/>
    <n v="160.55000000000001"/>
  </r>
  <r>
    <s v="Y6OITQXTSMH71COODYEA"/>
    <x v="1"/>
    <x v="0"/>
    <n v="2520"/>
    <d v="2019-01-10T00:00:00"/>
    <n v="25.2"/>
    <n v="1159.2"/>
    <d v="2019-12-31T00:00:00"/>
    <n v="355"/>
    <x v="0"/>
    <n v="0.25"/>
    <n v="296.10000000000002"/>
  </r>
  <r>
    <s v="XF699NYTC2SP9LHK9629"/>
    <x v="1"/>
    <x v="0"/>
    <n v="1320"/>
    <d v="2019-10-29T00:00:00"/>
    <n v="237.60000000000002"/>
    <n v="343.2"/>
    <d v="2019-12-31T00:00:00"/>
    <n v="63"/>
    <x v="4"/>
    <n v="0.15"/>
    <n v="87.11999999999999"/>
  </r>
  <r>
    <s v="D6QGBYF35WRNS0QI9K3Z"/>
    <x v="2"/>
    <x v="17"/>
    <n v="3224.0000000000005"/>
    <d v="2019-04-25T00:00:00"/>
    <n v="934.96"/>
    <n v="1740.9600000000003"/>
    <d v="2019-12-31T00:00:00"/>
    <n v="250"/>
    <x v="0"/>
    <n v="0.25"/>
    <n v="668.98"/>
  </r>
  <r>
    <s v="FKPIRR643SB0QK8FTYPI"/>
    <x v="0"/>
    <x v="3"/>
    <n v="160"/>
    <d v="2019-08-10T00:00:00"/>
    <n v="11.200000000000001"/>
    <n v="28.799999999999997"/>
    <d v="2019-12-31T00:00:00"/>
    <n v="143"/>
    <x v="0"/>
    <n v="0.25"/>
    <n v="10"/>
  </r>
  <r>
    <s v="7601GKR10LZABYM1YJ69"/>
    <x v="9"/>
    <x v="22"/>
    <n v="1728"/>
    <d v="2019-01-09T00:00:00"/>
    <n v="86.4"/>
    <n v="414.72000000000008"/>
    <d v="2019-12-31T00:00:00"/>
    <n v="356"/>
    <x v="0"/>
    <n v="0.25"/>
    <n v="125.28000000000003"/>
  </r>
  <r>
    <s v="24FN2GH2GLEH98DOGA7E"/>
    <x v="9"/>
    <x v="21"/>
    <n v="2090"/>
    <d v="2019-05-29T00:00:00"/>
    <n v="20.9"/>
    <n v="522.5"/>
    <d v="2019-12-31T00:00:00"/>
    <n v="216"/>
    <x v="0"/>
    <n v="0.25"/>
    <n v="135.85"/>
  </r>
  <r>
    <s v="36CQFLMEUEI9R52KEE39"/>
    <x v="4"/>
    <x v="17"/>
    <n v="4400"/>
    <d v="2019-06-24T00:00:00"/>
    <n v="748"/>
    <n v="1496"/>
    <d v="2019-12-31T00:00:00"/>
    <n v="190"/>
    <x v="0"/>
    <n v="0.25"/>
    <n v="561"/>
  </r>
  <r>
    <s v="KZLS1P8CI9ZUVYX3WNVV"/>
    <x v="3"/>
    <x v="10"/>
    <n v="5060"/>
    <d v="2019-08-09T00:00:00"/>
    <n v="151.80000000000001"/>
    <n v="1012"/>
    <d v="2019-12-31T00:00:00"/>
    <n v="144"/>
    <x v="0"/>
    <n v="0.25"/>
    <n v="290.95"/>
  </r>
  <r>
    <s v="L7V7I3B41W353J6RXDWD"/>
    <x v="1"/>
    <x v="0"/>
    <n v="7130"/>
    <d v="2019-03-10T00:00:00"/>
    <n v="285.2"/>
    <n v="2566.8000000000002"/>
    <d v="2019-12-31T00:00:00"/>
    <n v="296"/>
    <x v="0"/>
    <n v="0.25"/>
    <n v="713"/>
  </r>
  <r>
    <s v="C4JEV64HIR8DBYSPLIMW"/>
    <x v="0"/>
    <x v="12"/>
    <n v="4104"/>
    <d v="2019-01-03T00:00:00"/>
    <n v="328.32"/>
    <n v="984.96"/>
    <d v="2019-12-31T00:00:00"/>
    <n v="362"/>
    <x v="0"/>
    <n v="0.25"/>
    <n v="328.32"/>
  </r>
  <r>
    <s v="GCVPSFRBZ9YIL82CTMX7"/>
    <x v="6"/>
    <x v="17"/>
    <n v="1800"/>
    <d v="2019-09-12T00:00:00"/>
    <n v="144"/>
    <n v="486"/>
    <d v="2019-12-31T00:00:00"/>
    <n v="110"/>
    <x v="2"/>
    <n v="0.2"/>
    <n v="126"/>
  </r>
  <r>
    <s v="J4VRRKE1CUAGTVSNP2RC"/>
    <x v="0"/>
    <x v="8"/>
    <n v="440"/>
    <d v="2019-05-23T00:00:00"/>
    <n v="22"/>
    <n v="110"/>
    <d v="2019-12-31T00:00:00"/>
    <n v="222"/>
    <x v="0"/>
    <n v="0.25"/>
    <n v="33"/>
  </r>
  <r>
    <s v="II9VPPPDSWOPKX80X1UD"/>
    <x v="0"/>
    <x v="5"/>
    <n v="4960"/>
    <d v="2019-10-05T00:00:00"/>
    <n v="248"/>
    <n v="1388.8"/>
    <d v="2019-12-31T00:00:00"/>
    <n v="87"/>
    <x v="4"/>
    <n v="0.15"/>
    <n v="245.51999999999998"/>
  </r>
  <r>
    <s v="MEO1RDAO3J5VI0MMV1VP"/>
    <x v="5"/>
    <x v="18"/>
    <n v="960"/>
    <d v="2019-12-24T00:00:00"/>
    <n v="76.8"/>
    <n v="268.8"/>
    <d v="2019-12-31T00:00:00"/>
    <n v="7"/>
    <x v="1"/>
    <n v="8.0000000000000002E-3"/>
    <n v="2.7648000000000001"/>
  </r>
  <r>
    <s v="KYLR9XKNS1WYVW3KTXCE"/>
    <x v="5"/>
    <x v="16"/>
    <n v="1080"/>
    <d v="2019-10-18T00:00:00"/>
    <n v="75.599999999999994"/>
    <n v="205.2"/>
    <d v="2019-12-31T00:00:00"/>
    <n v="74"/>
    <x v="4"/>
    <n v="0.15"/>
    <n v="42.11999999999999"/>
  </r>
  <r>
    <s v="OCJT2XLE1ZZOL2G3AIFQ"/>
    <x v="8"/>
    <x v="7"/>
    <n v="3360"/>
    <d v="2019-04-30T00:00:00"/>
    <n v="336"/>
    <n v="974.4"/>
    <d v="2019-12-31T00:00:00"/>
    <n v="245"/>
    <x v="0"/>
    <n v="0.25"/>
    <n v="327.60000000000002"/>
  </r>
  <r>
    <s v="BI8WM3J123IAZVM2X60Y"/>
    <x v="3"/>
    <x v="7"/>
    <n v="900"/>
    <d v="2019-01-27T00:00:00"/>
    <n v="45"/>
    <n v="171"/>
    <d v="2019-12-31T00:00:00"/>
    <n v="338"/>
    <x v="0"/>
    <n v="0.25"/>
    <n v="54"/>
  </r>
  <r>
    <s v="Q2XA9TNGIFWNNDUAXFT1"/>
    <x v="8"/>
    <x v="20"/>
    <n v="720"/>
    <d v="2019-02-09T00:00:00"/>
    <n v="64.800000000000011"/>
    <n v="172.8"/>
    <d v="2019-12-31T00:00:00"/>
    <n v="325"/>
    <x v="0"/>
    <n v="0.25"/>
    <n v="59.400000000000006"/>
  </r>
  <r>
    <s v="ZVGDL7U1DBFRRKGBMCAW"/>
    <x v="1"/>
    <x v="12"/>
    <n v="1320"/>
    <d v="2019-09-15T00:00:00"/>
    <n v="145.19999999999999"/>
    <n v="660"/>
    <d v="2019-12-31T00:00:00"/>
    <n v="107"/>
    <x v="2"/>
    <n v="0.2"/>
    <n v="161.04000000000002"/>
  </r>
  <r>
    <s v="JOMMBHRS0Q6XXR6HWOMT"/>
    <x v="1"/>
    <x v="19"/>
    <n v="3456"/>
    <d v="2019-02-13T00:00:00"/>
    <n v="241.92000000000004"/>
    <n v="1071.3600000000001"/>
    <d v="2019-12-31T00:00:00"/>
    <n v="321"/>
    <x v="0"/>
    <n v="0.25"/>
    <n v="328.32000000000005"/>
  </r>
  <r>
    <s v="53HWVTEYB3J5RF7TQ9P2"/>
    <x v="7"/>
    <x v="17"/>
    <n v="1360"/>
    <d v="2019-06-11T00:00:00"/>
    <n v="13.600000000000001"/>
    <n v="612"/>
    <d v="2019-12-31T00:00:00"/>
    <n v="203"/>
    <x v="0"/>
    <n v="0.25"/>
    <n v="156.4"/>
  </r>
  <r>
    <s v="CL8UUT9TPON35DL4QGOD"/>
    <x v="8"/>
    <x v="4"/>
    <n v="660"/>
    <d v="2019-06-02T00:00:00"/>
    <n v="26.400000000000002"/>
    <n v="145.19999999999999"/>
    <d v="2019-12-31T00:00:00"/>
    <n v="212"/>
    <x v="0"/>
    <n v="0.25"/>
    <n v="42.9"/>
  </r>
  <r>
    <s v="ONNS5BYN5EXQ6SI81104"/>
    <x v="9"/>
    <x v="6"/>
    <n v="720"/>
    <d v="2019-09-09T00:00:00"/>
    <n v="28.799999999999997"/>
    <n v="144"/>
    <d v="2019-12-31T00:00:00"/>
    <n v="113"/>
    <x v="2"/>
    <n v="0.2"/>
    <n v="34.56"/>
  </r>
  <r>
    <s v="LEV1L2MO0T0OFOXL2PHB"/>
    <x v="5"/>
    <x v="10"/>
    <n v="2550"/>
    <d v="2019-04-05T00:00:00"/>
    <n v="153"/>
    <n v="663"/>
    <d v="2019-12-31T00:00:00"/>
    <n v="270"/>
    <x v="0"/>
    <n v="0.25"/>
    <n v="204"/>
  </r>
  <r>
    <s v="KAQCZK2WPEO9O38RQJ9C"/>
    <x v="7"/>
    <x v="16"/>
    <n v="1170"/>
    <d v="2019-01-01T00:00:00"/>
    <n v="58.5"/>
    <n v="292.5"/>
    <d v="2019-12-31T00:00:00"/>
    <n v="364"/>
    <x v="0"/>
    <n v="0.25"/>
    <n v="87.75"/>
  </r>
  <r>
    <s v="5KW2Q4KNZCITZ145PMHJ"/>
    <x v="8"/>
    <x v="10"/>
    <n v="1736.0000000000002"/>
    <d v="2019-10-19T00:00:00"/>
    <n v="69.440000000000012"/>
    <n v="364.56000000000006"/>
    <d v="2019-12-31T00:00:00"/>
    <n v="73"/>
    <x v="4"/>
    <n v="0.15"/>
    <n v="65.100000000000009"/>
  </r>
  <r>
    <s v="BEBFRKOTC58Z6FPTA8GH"/>
    <x v="2"/>
    <x v="11"/>
    <n v="1350"/>
    <d v="2019-11-13T00:00:00"/>
    <n v="67.5"/>
    <n v="526.5"/>
    <d v="2019-12-31T00:00:00"/>
    <n v="48"/>
    <x v="3"/>
    <n v="0.04"/>
    <n v="23.76"/>
  </r>
  <r>
    <s v="P26GO24M1XSS6U5KNYKW"/>
    <x v="3"/>
    <x v="21"/>
    <n v="4030"/>
    <d v="2019-08-14T00:00:00"/>
    <n v="40.300000000000004"/>
    <n v="604.5"/>
    <d v="2019-12-31T00:00:00"/>
    <n v="139"/>
    <x v="0"/>
    <n v="0.25"/>
    <n v="161.19999999999999"/>
  </r>
  <r>
    <s v="N6ATSMEBED12JLB5Y2IK"/>
    <x v="4"/>
    <x v="2"/>
    <n v="5280"/>
    <d v="2019-10-12T00:00:00"/>
    <n v="528"/>
    <n v="1425.6"/>
    <d v="2019-12-31T00:00:00"/>
    <n v="80"/>
    <x v="4"/>
    <n v="0.15"/>
    <n v="293.03999999999996"/>
  </r>
  <r>
    <s v="B7G60KK8N9VLG2VWMWGP"/>
    <x v="5"/>
    <x v="14"/>
    <n v="1920"/>
    <d v="2019-07-30T00:00:00"/>
    <n v="38.4"/>
    <n v="518.40000000000009"/>
    <d v="2019-12-31T00:00:00"/>
    <n v="154"/>
    <x v="0"/>
    <n v="0.25"/>
    <n v="139.20000000000002"/>
  </r>
  <r>
    <s v="MJQQN8TFOW2BLCZUMR1U"/>
    <x v="6"/>
    <x v="13"/>
    <n v="4650"/>
    <d v="2019-01-08T00:00:00"/>
    <n v="372"/>
    <n v="930"/>
    <d v="2019-12-31T00:00:00"/>
    <n v="357"/>
    <x v="0"/>
    <n v="0.25"/>
    <n v="325.5"/>
  </r>
  <r>
    <s v="R45G3IF9C62UWPOPGDCQ"/>
    <x v="3"/>
    <x v="6"/>
    <n v="1760"/>
    <d v="2019-08-05T00:00:00"/>
    <n v="158.4"/>
    <n v="510.4"/>
    <d v="2019-12-31T00:00:00"/>
    <n v="148"/>
    <x v="0"/>
    <n v="0.25"/>
    <n v="167.2"/>
  </r>
  <r>
    <s v="YDT9UQW2Z4EU7UFL9JPD"/>
    <x v="3"/>
    <x v="7"/>
    <n v="5580"/>
    <d v="2019-03-16T00:00:00"/>
    <n v="167.39999999999998"/>
    <n v="1506.6"/>
    <d v="2019-12-31T00:00:00"/>
    <n v="290"/>
    <x v="0"/>
    <n v="0.25"/>
    <n v="418.5"/>
  </r>
  <r>
    <s v="BPZGPNA46EP49SQB69SI"/>
    <x v="9"/>
    <x v="18"/>
    <n v="640"/>
    <d v="2019-11-10T00:00:00"/>
    <n v="57.599999999999994"/>
    <n v="172.8"/>
    <d v="2019-12-31T00:00:00"/>
    <n v="51"/>
    <x v="3"/>
    <n v="0.04"/>
    <n v="9.2160000000000011"/>
  </r>
  <r>
    <s v="D1NZOU936TMCNNNTS43M"/>
    <x v="4"/>
    <x v="19"/>
    <n v="1215"/>
    <d v="2019-11-30T00:00:00"/>
    <n v="97.2"/>
    <n v="388.8"/>
    <d v="2019-12-31T00:00:00"/>
    <n v="31"/>
    <x v="3"/>
    <n v="0.04"/>
    <n v="19.440000000000001"/>
  </r>
  <r>
    <s v="SQPQX1O93AXUYYOCH0S1"/>
    <x v="8"/>
    <x v="20"/>
    <n v="1960"/>
    <d v="2019-06-12T00:00:00"/>
    <n v="78.400000000000006"/>
    <n v="509.6"/>
    <d v="2019-12-31T00:00:00"/>
    <n v="202"/>
    <x v="0"/>
    <n v="0.25"/>
    <n v="147"/>
  </r>
  <r>
    <s v="ZK3RM52HD4PWAKBX9RTK"/>
    <x v="9"/>
    <x v="9"/>
    <n v="2800"/>
    <d v="2019-03-24T00:00:00"/>
    <n v="112"/>
    <n v="700"/>
    <d v="2019-12-31T00:00:00"/>
    <n v="282"/>
    <x v="0"/>
    <n v="0.25"/>
    <n v="203"/>
  </r>
  <r>
    <s v="3JOHPPZHB4AKWT6MYBVL"/>
    <x v="4"/>
    <x v="6"/>
    <n v="1400"/>
    <d v="2019-11-04T00:00:00"/>
    <n v="168"/>
    <n v="560"/>
    <d v="2019-12-31T00:00:00"/>
    <n v="57"/>
    <x v="3"/>
    <n v="0.04"/>
    <n v="29.12"/>
  </r>
  <r>
    <s v="P68YODDE79YH7W0EAXG3"/>
    <x v="2"/>
    <x v="5"/>
    <n v="4800"/>
    <d v="2019-02-10T00:00:00"/>
    <n v="1152"/>
    <n v="1200"/>
    <d v="2019-12-31T00:00:00"/>
    <n v="324"/>
    <x v="0"/>
    <n v="0.25"/>
    <n v="588"/>
  </r>
  <r>
    <s v="1ZECEQ4BAGXY1DCGJ1BL"/>
    <x v="8"/>
    <x v="10"/>
    <n v="7440"/>
    <d v="2019-10-15T00:00:00"/>
    <n v="74.400000000000006"/>
    <n v="2232"/>
    <d v="2019-12-31T00:00:00"/>
    <n v="77"/>
    <x v="4"/>
    <n v="0.15"/>
    <n v="345.96"/>
  </r>
  <r>
    <s v="3VB3PW57ODFIRO6TMAN8"/>
    <x v="2"/>
    <x v="8"/>
    <n v="832"/>
    <d v="2019-01-09T00:00:00"/>
    <n v="91.52000000000001"/>
    <n v="582.4"/>
    <d v="2019-12-31T00:00:00"/>
    <n v="356"/>
    <x v="0"/>
    <n v="0.25"/>
    <n v="168.48"/>
  </r>
  <r>
    <s v="XT1J5JOYRW5HXX429OUZ"/>
    <x v="8"/>
    <x v="21"/>
    <n v="3100"/>
    <d v="2019-01-27T00:00:00"/>
    <n v="217"/>
    <n v="806"/>
    <d v="2019-12-31T00:00:00"/>
    <n v="338"/>
    <x v="0"/>
    <n v="0.25"/>
    <n v="255.75"/>
  </r>
  <r>
    <s v="M2IF9O6MXRODZ62AJJDH"/>
    <x v="3"/>
    <x v="0"/>
    <n v="2280"/>
    <d v="2019-05-29T00:00:00"/>
    <n v="114"/>
    <n v="570"/>
    <d v="2019-12-31T00:00:00"/>
    <n v="216"/>
    <x v="0"/>
    <n v="0.25"/>
    <n v="171"/>
  </r>
  <r>
    <s v="WHA0UQ2RCLS9ZBQJ3VUI"/>
    <x v="4"/>
    <x v="11"/>
    <n v="120"/>
    <d v="2019-05-29T00:00:00"/>
    <n v="22.799999999999997"/>
    <n v="32.400000000000006"/>
    <d v="2019-12-31T00:00:00"/>
    <n v="216"/>
    <x v="0"/>
    <n v="0.25"/>
    <n v="13.8"/>
  </r>
  <r>
    <s v="U5H4YR2SP4GHUPL7FFY3"/>
    <x v="6"/>
    <x v="9"/>
    <n v="280"/>
    <d v="2019-04-17T00:00:00"/>
    <n v="25.2"/>
    <n v="67.2"/>
    <d v="2019-12-31T00:00:00"/>
    <n v="258"/>
    <x v="0"/>
    <n v="0.25"/>
    <n v="23.1"/>
  </r>
  <r>
    <s v="K5V40VBRGOJZX2BTWVZ0"/>
    <x v="1"/>
    <x v="19"/>
    <n v="280"/>
    <d v="2019-08-06T00:00:00"/>
    <n v="39.200000000000003"/>
    <n v="84"/>
    <d v="2019-12-31T00:00:00"/>
    <n v="147"/>
    <x v="0"/>
    <n v="0.25"/>
    <n v="30.8"/>
  </r>
  <r>
    <s v="NGCR4L5BOGVEG9ZL0YVQ"/>
    <x v="9"/>
    <x v="10"/>
    <n v="3584.0000000000005"/>
    <d v="2019-01-17T00:00:00"/>
    <n v="35.840000000000003"/>
    <n v="1003.52"/>
    <d v="2019-12-31T00:00:00"/>
    <n v="348"/>
    <x v="0"/>
    <n v="0.25"/>
    <n v="259.83999999999997"/>
  </r>
  <r>
    <s v="8GXIXM9EIJZ3WWPJCV95"/>
    <x v="0"/>
    <x v="18"/>
    <n v="3230"/>
    <d v="2019-11-17T00:00:00"/>
    <n v="64.599999999999994"/>
    <n v="872.09999999999991"/>
    <d v="2019-12-31T00:00:00"/>
    <n v="44"/>
    <x v="3"/>
    <n v="0.04"/>
    <n v="37.467999999999996"/>
  </r>
  <r>
    <s v="S7NKHSC7WX39YFZE86YW"/>
    <x v="2"/>
    <x v="15"/>
    <n v="1920"/>
    <d v="2019-10-14T00:00:00"/>
    <n v="288"/>
    <n v="1708.8"/>
    <d v="2019-12-31T00:00:00"/>
    <n v="78"/>
    <x v="4"/>
    <n v="0.15"/>
    <n v="299.52"/>
  </r>
  <r>
    <s v="5WWBJDA2N2LKLF89XFUX"/>
    <x v="1"/>
    <x v="9"/>
    <n v="1710"/>
    <d v="2019-02-08T00:00:00"/>
    <n v="17.100000000000001"/>
    <n v="718.19999999999993"/>
    <d v="2019-12-31T00:00:00"/>
    <n v="326"/>
    <x v="0"/>
    <n v="0.25"/>
    <n v="183.82499999999999"/>
  </r>
  <r>
    <s v="MLVTYGP44PB9INBQ9YF1"/>
    <x v="0"/>
    <x v="13"/>
    <n v="1900"/>
    <d v="2019-08-17T00:00:00"/>
    <n v="171"/>
    <n v="323"/>
    <d v="2019-12-31T00:00:00"/>
    <n v="136"/>
    <x v="0"/>
    <n v="0.25"/>
    <n v="123.5"/>
  </r>
  <r>
    <s v="8VHPCZR5AQ4ZQIB0IKWK"/>
    <x v="3"/>
    <x v="2"/>
    <n v="1650"/>
    <d v="2019-06-18T00:00:00"/>
    <n v="49.5"/>
    <n v="346.5"/>
    <d v="2019-12-31T00:00:00"/>
    <n v="196"/>
    <x v="0"/>
    <n v="0.25"/>
    <n v="99"/>
  </r>
  <r>
    <s v="JDAA2SXJOHFV2DQE3LHY"/>
    <x v="4"/>
    <x v="14"/>
    <n v="2160"/>
    <d v="2019-07-12T00:00:00"/>
    <n v="345.6"/>
    <n v="864"/>
    <d v="2019-12-31T00:00:00"/>
    <n v="172"/>
    <x v="0"/>
    <n v="0.25"/>
    <n v="302.39999999999998"/>
  </r>
  <r>
    <s v="TY7AS40QRDIH5PI7EA7T"/>
    <x v="1"/>
    <x v="20"/>
    <n v="2970"/>
    <d v="2019-10-13T00:00:00"/>
    <n v="237.60000000000002"/>
    <n v="980.1"/>
    <d v="2019-12-31T00:00:00"/>
    <n v="79"/>
    <x v="4"/>
    <n v="0.15"/>
    <n v="182.655"/>
  </r>
  <r>
    <s v="M8O4N5KMEZFMZQE20ANX"/>
    <x v="3"/>
    <x v="0"/>
    <n v="1890"/>
    <d v="2019-02-14T00:00:00"/>
    <n v="132.30000000000001"/>
    <n v="453.6"/>
    <d v="2019-12-31T00:00:00"/>
    <n v="320"/>
    <x v="0"/>
    <n v="0.25"/>
    <n v="146.47500000000002"/>
  </r>
  <r>
    <s v="W4WDWO77PB95C7PI65ZF"/>
    <x v="2"/>
    <x v="19"/>
    <n v="540"/>
    <d v="2019-01-11T00:00:00"/>
    <n v="145.80000000000001"/>
    <n v="426.59999999999997"/>
    <d v="2019-12-31T00:00:00"/>
    <n v="354"/>
    <x v="0"/>
    <n v="0.25"/>
    <n v="143.1"/>
  </r>
  <r>
    <s v="DD3V6Y34D0JVSP4SQRGC"/>
    <x v="3"/>
    <x v="16"/>
    <n v="90"/>
    <d v="2019-05-25T00:00:00"/>
    <n v="6.3"/>
    <n v="18.899999999999999"/>
    <d v="2019-12-31T00:00:00"/>
    <n v="220"/>
    <x v="0"/>
    <n v="0.25"/>
    <n v="6.3"/>
  </r>
  <r>
    <s v="PO5GMJPKU5OIPJRTIQP4"/>
    <x v="4"/>
    <x v="20"/>
    <n v="5040"/>
    <d v="2019-02-23T00:00:00"/>
    <n v="554.4"/>
    <n v="1663.1999999999998"/>
    <d v="2019-12-31T00:00:00"/>
    <n v="311"/>
    <x v="0"/>
    <n v="0.25"/>
    <n v="554.4"/>
  </r>
  <r>
    <s v="BAQ9JHLQFDJ2OOPXEJFE"/>
    <x v="5"/>
    <x v="8"/>
    <n v="1120"/>
    <d v="2019-07-05T00:00:00"/>
    <n v="22.400000000000002"/>
    <n v="179.20000000000002"/>
    <d v="2019-12-31T00:00:00"/>
    <n v="179"/>
    <x v="0"/>
    <n v="0.25"/>
    <n v="50.400000000000006"/>
  </r>
  <r>
    <s v="JVVD35CY80Q8CDDF7213"/>
    <x v="0"/>
    <x v="5"/>
    <n v="4032.0000000000005"/>
    <d v="2019-05-06T00:00:00"/>
    <n v="201.60000000000002"/>
    <n v="766.08"/>
    <d v="2019-12-31T00:00:00"/>
    <n v="239"/>
    <x v="0"/>
    <n v="0.25"/>
    <n v="241.92000000000002"/>
  </r>
  <r>
    <s v="ER5F1V1V47APJRFVVGC8"/>
    <x v="0"/>
    <x v="9"/>
    <n v="1200"/>
    <d v="2019-08-26T00:00:00"/>
    <n v="60"/>
    <n v="228"/>
    <d v="2019-12-31T00:00:00"/>
    <n v="127"/>
    <x v="0"/>
    <n v="0.25"/>
    <n v="72"/>
  </r>
  <r>
    <s v="7DSTCABI6GEAO44PY29B"/>
    <x v="7"/>
    <x v="6"/>
    <n v="1760"/>
    <d v="2019-05-27T00:00:00"/>
    <n v="105.60000000000001"/>
    <n v="756.80000000000007"/>
    <d v="2019-12-31T00:00:00"/>
    <n v="218"/>
    <x v="0"/>
    <n v="0.25"/>
    <n v="215.60000000000002"/>
  </r>
  <r>
    <s v="4TFJSLYJCMOV37DCLOLP"/>
    <x v="4"/>
    <x v="13"/>
    <n v="220"/>
    <d v="2019-07-20T00:00:00"/>
    <n v="30.8"/>
    <n v="70.400000000000006"/>
    <d v="2019-12-31T00:00:00"/>
    <n v="164"/>
    <x v="0"/>
    <n v="0.25"/>
    <n v="25.3"/>
  </r>
  <r>
    <s v="XQWEUNB5XD2XN3JCAJOD"/>
    <x v="2"/>
    <x v="8"/>
    <n v="1260"/>
    <d v="2019-10-18T00:00:00"/>
    <n v="50.4"/>
    <n v="743.40000000000009"/>
    <d v="2019-12-31T00:00:00"/>
    <n v="74"/>
    <x v="4"/>
    <n v="0.15"/>
    <n v="119.07000000000001"/>
  </r>
  <r>
    <s v="UTPFLXQDCDOLP62J4XYN"/>
    <x v="3"/>
    <x v="8"/>
    <n v="2790"/>
    <d v="2019-04-28T00:00:00"/>
    <n v="251.1"/>
    <n v="781.2"/>
    <d v="2019-12-31T00:00:00"/>
    <n v="247"/>
    <x v="0"/>
    <n v="0.25"/>
    <n v="258.07499999999999"/>
  </r>
  <r>
    <s v="E8MYF3UZA4WBE2W6Y9QK"/>
    <x v="0"/>
    <x v="21"/>
    <n v="2000"/>
    <d v="2019-01-04T00:00:00"/>
    <n v="60"/>
    <n v="560"/>
    <d v="2019-12-31T00:00:00"/>
    <n v="361"/>
    <x v="0"/>
    <n v="0.25"/>
    <n v="155"/>
  </r>
  <r>
    <s v="K0EBYWGT6MPQJFL3H5TW"/>
    <x v="4"/>
    <x v="10"/>
    <n v="810"/>
    <d v="2019-07-13T00:00:00"/>
    <n v="97.2"/>
    <n v="291.60000000000002"/>
    <d v="2019-12-31T00:00:00"/>
    <n v="171"/>
    <x v="0"/>
    <n v="0.25"/>
    <n v="97.2"/>
  </r>
  <r>
    <s v="19R9A36D5O82MT87MH7D"/>
    <x v="8"/>
    <x v="2"/>
    <n v="1440"/>
    <d v="2019-09-09T00:00:00"/>
    <n v="28.799999999999997"/>
    <n v="432"/>
    <d v="2019-12-31T00:00:00"/>
    <n v="113"/>
    <x v="2"/>
    <n v="0.2"/>
    <n v="92.160000000000011"/>
  </r>
  <r>
    <s v="4I7LUMB3H3WNDIRM1NSA"/>
    <x v="1"/>
    <x v="8"/>
    <n v="2520"/>
    <d v="2019-12-31T00:00:00"/>
    <n v="327.59999999999997"/>
    <n v="730.8"/>
    <d v="2019-12-31T00:00:00"/>
    <n v="0"/>
    <x v="1"/>
    <n v="8.0000000000000002E-3"/>
    <n v="8.4671999999999983"/>
  </r>
  <r>
    <s v="0XHNXLCVVOMJ7XQKOGHU"/>
    <x v="5"/>
    <x v="11"/>
    <n v="1140"/>
    <d v="2019-01-18T00:00:00"/>
    <n v="22.799999999999997"/>
    <n v="250.79999999999998"/>
    <d v="2019-12-31T00:00:00"/>
    <n v="347"/>
    <x v="0"/>
    <n v="0.25"/>
    <n v="68.399999999999991"/>
  </r>
  <r>
    <s v="OLBE8AHLLUE2Q3LQXX0Y"/>
    <x v="4"/>
    <x v="8"/>
    <n v="360"/>
    <d v="2019-02-23T00:00:00"/>
    <n v="14.399999999999999"/>
    <n v="97.2"/>
    <d v="2019-12-31T00:00:00"/>
    <n v="311"/>
    <x v="0"/>
    <n v="0.25"/>
    <n v="27.9"/>
  </r>
  <r>
    <s v="MFA46L02C7BG6CC59OBV"/>
    <x v="4"/>
    <x v="11"/>
    <n v="396"/>
    <d v="2019-12-18T00:00:00"/>
    <n v="47.52000000000001"/>
    <n v="166.32000000000002"/>
    <d v="2019-12-31T00:00:00"/>
    <n v="13"/>
    <x v="1"/>
    <n v="8.0000000000000002E-3"/>
    <n v="1.7107200000000002"/>
  </r>
  <r>
    <s v="AT7HGT5URIGW1261A2PG"/>
    <x v="3"/>
    <x v="11"/>
    <n v="1650"/>
    <d v="2019-11-18T00:00:00"/>
    <n v="49.5"/>
    <n v="396"/>
    <d v="2019-12-31T00:00:00"/>
    <n v="43"/>
    <x v="3"/>
    <n v="0.04"/>
    <n v="17.82"/>
  </r>
  <r>
    <s v="8N2LKR8KO9P2YCL2NPSV"/>
    <x v="0"/>
    <x v="1"/>
    <n v="2223"/>
    <d v="2019-03-26T00:00:00"/>
    <n v="200.07000000000002"/>
    <n v="533.52"/>
    <d v="2019-12-31T00:00:00"/>
    <n v="280"/>
    <x v="0"/>
    <n v="0.25"/>
    <n v="183.39750000000001"/>
  </r>
  <r>
    <s v="LOVK5A63YMLER165VW2W"/>
    <x v="5"/>
    <x v="17"/>
    <n v="720"/>
    <d v="2019-05-29T00:00:00"/>
    <n v="43.2"/>
    <n v="129.60000000000002"/>
    <d v="2019-12-31T00:00:00"/>
    <n v="216"/>
    <x v="0"/>
    <n v="0.25"/>
    <n v="43.2"/>
  </r>
  <r>
    <s v="28QT2QLYNCXKAMY61EG2"/>
    <x v="9"/>
    <x v="16"/>
    <n v="770"/>
    <d v="2019-07-04T00:00:00"/>
    <n v="53.9"/>
    <n v="115.5"/>
    <d v="2019-12-31T00:00:00"/>
    <n v="180"/>
    <x v="0"/>
    <n v="0.25"/>
    <n v="42.35"/>
  </r>
  <r>
    <s v="PN3N7AEXRSPZYJF4Q2KL"/>
    <x v="5"/>
    <x v="16"/>
    <n v="810"/>
    <d v="2019-02-11T00:00:00"/>
    <n v="8.1000000000000014"/>
    <n v="218.70000000000002"/>
    <d v="2019-12-31T00:00:00"/>
    <n v="323"/>
    <x v="0"/>
    <n v="0.25"/>
    <n v="56.7"/>
  </r>
  <r>
    <s v="B9OUGF8YTHLTSCLM5VG6"/>
    <x v="4"/>
    <x v="3"/>
    <n v="440"/>
    <d v="2019-06-29T00:00:00"/>
    <n v="79.2"/>
    <n v="180.39999999999998"/>
    <d v="2019-12-31T00:00:00"/>
    <n v="185"/>
    <x v="0"/>
    <n v="0.25"/>
    <n v="64.899999999999991"/>
  </r>
  <r>
    <s v="VJ7LC3I2BCWHBEDFTRU6"/>
    <x v="9"/>
    <x v="2"/>
    <n v="4480"/>
    <d v="2019-03-23T00:00:00"/>
    <n v="89.600000000000009"/>
    <n v="716.80000000000007"/>
    <d v="2019-12-31T00:00:00"/>
    <n v="283"/>
    <x v="0"/>
    <n v="0.25"/>
    <n v="201.60000000000002"/>
  </r>
  <r>
    <s v="YB3666UIL74E4FQG84CP"/>
    <x v="3"/>
    <x v="10"/>
    <n v="3627"/>
    <d v="2019-09-20T00:00:00"/>
    <n v="290.15999999999997"/>
    <n v="979.29"/>
    <d v="2019-12-31T00:00:00"/>
    <n v="102"/>
    <x v="2"/>
    <n v="0.2"/>
    <n v="253.89"/>
  </r>
  <r>
    <s v="I5PBGX87B4L02X83F5WO"/>
    <x v="9"/>
    <x v="14"/>
    <n v="3584.0000000000005"/>
    <d v="2019-11-28T00:00:00"/>
    <n v="286.72000000000003"/>
    <n v="967.68000000000018"/>
    <d v="2019-12-31T00:00:00"/>
    <n v="33"/>
    <x v="3"/>
    <n v="0.04"/>
    <n v="50.176000000000002"/>
  </r>
  <r>
    <s v="P5S37ZNYLMHH2F5EUP8L"/>
    <x v="4"/>
    <x v="9"/>
    <n v="7130"/>
    <d v="2019-11-10T00:00:00"/>
    <n v="926.9"/>
    <n v="1853.8"/>
    <d v="2019-12-31T00:00:00"/>
    <n v="51"/>
    <x v="3"/>
    <n v="0.04"/>
    <n v="111.22799999999999"/>
  </r>
  <r>
    <s v="A3IE1IHDTYG0CS0W89YL"/>
    <x v="2"/>
    <x v="18"/>
    <n v="1215"/>
    <d v="2019-09-22T00:00:00"/>
    <n v="291.60000000000002"/>
    <n v="1057.05"/>
    <d v="2019-12-31T00:00:00"/>
    <n v="100"/>
    <x v="2"/>
    <n v="0.2"/>
    <n v="269.73"/>
  </r>
  <r>
    <s v="QH4I0H2OKGO39F19O5H5"/>
    <x v="5"/>
    <x v="11"/>
    <n v="2470"/>
    <d v="2019-07-04T00:00:00"/>
    <n v="222.3"/>
    <n v="518.69999999999993"/>
    <d v="2019-12-31T00:00:00"/>
    <n v="180"/>
    <x v="0"/>
    <n v="0.25"/>
    <n v="185.25"/>
  </r>
  <r>
    <s v="SO1GQN5ILF902JLEV10F"/>
    <x v="1"/>
    <x v="10"/>
    <n v="7000"/>
    <d v="2019-04-27T00:00:00"/>
    <n v="490"/>
    <n v="3220"/>
    <d v="2019-12-31T00:00:00"/>
    <n v="248"/>
    <x v="0"/>
    <n v="0.25"/>
    <n v="927.5"/>
  </r>
  <r>
    <s v="8IRX3DYMK4HFNYT22AUW"/>
    <x v="4"/>
    <x v="8"/>
    <n v="240"/>
    <d v="2019-06-15T00:00:00"/>
    <n v="2.4"/>
    <n v="64.800000000000011"/>
    <d v="2019-12-31T00:00:00"/>
    <n v="199"/>
    <x v="0"/>
    <n v="0.25"/>
    <n v="16.800000000000004"/>
  </r>
  <r>
    <s v="Z0E26VGVS3GQXJ59IM97"/>
    <x v="6"/>
    <x v="6"/>
    <n v="3230"/>
    <d v="2019-05-03T00:00:00"/>
    <n v="32.299999999999997"/>
    <n v="484.5"/>
    <d v="2019-12-31T00:00:00"/>
    <n v="242"/>
    <x v="0"/>
    <n v="0.25"/>
    <n v="129.19999999999999"/>
  </r>
  <r>
    <s v="1BSLELSBSR6IH8IDVWHH"/>
    <x v="4"/>
    <x v="2"/>
    <n v="1760"/>
    <d v="2019-08-16T00:00:00"/>
    <n v="35.200000000000003"/>
    <n v="844.80000000000007"/>
    <d v="2019-12-31T00:00:00"/>
    <n v="137"/>
    <x v="0"/>
    <n v="0.25"/>
    <n v="220.00000000000003"/>
  </r>
  <r>
    <s v="R10OQENSKNKPBXPMHSAO"/>
    <x v="0"/>
    <x v="11"/>
    <n v="1800"/>
    <d v="2019-11-02T00:00:00"/>
    <n v="54"/>
    <n v="360"/>
    <d v="2019-12-31T00:00:00"/>
    <n v="59"/>
    <x v="3"/>
    <n v="0.04"/>
    <n v="16.559999999999999"/>
  </r>
  <r>
    <s v="0CA7FANWNQSP4AASWO74"/>
    <x v="8"/>
    <x v="14"/>
    <n v="960"/>
    <d v="2019-08-07T00:00:00"/>
    <n v="19.2"/>
    <n v="220.79999999999998"/>
    <d v="2019-12-31T00:00:00"/>
    <n v="146"/>
    <x v="0"/>
    <n v="0.25"/>
    <n v="59.999999999999993"/>
  </r>
  <r>
    <s v="84LT6BSRD47T7ROPGA30"/>
    <x v="8"/>
    <x v="0"/>
    <n v="1440"/>
    <d v="2019-10-22T00:00:00"/>
    <n v="129.60000000000002"/>
    <n v="302.39999999999998"/>
    <d v="2019-12-31T00:00:00"/>
    <n v="70"/>
    <x v="4"/>
    <n v="0.15"/>
    <n v="64.8"/>
  </r>
  <r>
    <s v="XWSZ7NFTK32K0R7PE9ZU"/>
    <x v="5"/>
    <x v="20"/>
    <n v="1260"/>
    <d v="2019-04-05T00:00:00"/>
    <n v="12.6"/>
    <n v="239.4"/>
    <d v="2019-12-31T00:00:00"/>
    <n v="270"/>
    <x v="0"/>
    <n v="0.25"/>
    <n v="63"/>
  </r>
  <r>
    <s v="9MKWWJL2FE43NB7STZND"/>
    <x v="9"/>
    <x v="7"/>
    <n v="1280"/>
    <d v="2019-09-08T00:00:00"/>
    <n v="76.8"/>
    <n v="268.8"/>
    <d v="2019-12-31T00:00:00"/>
    <n v="114"/>
    <x v="2"/>
    <n v="0.2"/>
    <n v="69.12"/>
  </r>
  <r>
    <s v="S0496ZH02036QN973A4T"/>
    <x v="5"/>
    <x v="12"/>
    <n v="180"/>
    <d v="2019-04-05T00:00:00"/>
    <n v="10.8"/>
    <n v="36"/>
    <d v="2019-12-31T00:00:00"/>
    <n v="270"/>
    <x v="0"/>
    <n v="0.25"/>
    <n v="11.7"/>
  </r>
  <r>
    <s v="5PYGDG0WKABG8GMFNPJ4"/>
    <x v="4"/>
    <x v="5"/>
    <n v="4800"/>
    <d v="2019-01-16T00:00:00"/>
    <n v="864"/>
    <n v="1296"/>
    <d v="2019-12-31T00:00:00"/>
    <n v="349"/>
    <x v="0"/>
    <n v="0.25"/>
    <n v="540"/>
  </r>
  <r>
    <s v="CD0XWNXLPOJJ5NB6STJG"/>
    <x v="7"/>
    <x v="6"/>
    <n v="1400"/>
    <d v="2019-07-25T00:00:00"/>
    <n v="56"/>
    <n v="504"/>
    <d v="2019-12-31T00:00:00"/>
    <n v="159"/>
    <x v="0"/>
    <n v="0.25"/>
    <n v="140"/>
  </r>
  <r>
    <s v="HQRPI7NRGKKPPSCYJGS2"/>
    <x v="8"/>
    <x v="9"/>
    <n v="1944"/>
    <d v="2019-02-17T00:00:00"/>
    <n v="19.439999999999998"/>
    <n v="291.60000000000002"/>
    <d v="2019-12-31T00:00:00"/>
    <n v="317"/>
    <x v="0"/>
    <n v="0.25"/>
    <n v="77.760000000000005"/>
  </r>
  <r>
    <s v="ULSW2SB9UWZNYVM87EF9"/>
    <x v="1"/>
    <x v="14"/>
    <n v="1320"/>
    <d v="2019-02-25T00:00:00"/>
    <n v="145.19999999999999"/>
    <n v="501.59999999999997"/>
    <d v="2019-12-31T00:00:00"/>
    <n v="309"/>
    <x v="0"/>
    <n v="0.25"/>
    <n v="161.69999999999999"/>
  </r>
  <r>
    <s v="94YUGUY89CQESM4ZTFEC"/>
    <x v="9"/>
    <x v="17"/>
    <n v="1377.0000000000002"/>
    <d v="2019-01-04T00:00:00"/>
    <n v="41.31"/>
    <n v="399.33000000000004"/>
    <d v="2019-12-31T00:00:00"/>
    <n v="361"/>
    <x v="0"/>
    <n v="0.25"/>
    <n v="110.16000000000001"/>
  </r>
  <r>
    <s v="LNK2QXPPB2CSHLHT2LYC"/>
    <x v="0"/>
    <x v="0"/>
    <n v="220"/>
    <d v="2019-03-24T00:00:00"/>
    <n v="11"/>
    <n v="33"/>
    <d v="2019-12-31T00:00:00"/>
    <n v="282"/>
    <x v="0"/>
    <n v="0.25"/>
    <n v="11"/>
  </r>
  <r>
    <s v="LJ9869I8EY1XBNGDRQX9"/>
    <x v="9"/>
    <x v="5"/>
    <n v="1530"/>
    <d v="2019-08-20T00:00:00"/>
    <n v="45.9"/>
    <n v="459"/>
    <d v="2019-12-31T00:00:00"/>
    <n v="133"/>
    <x v="0"/>
    <n v="0.25"/>
    <n v="126.22499999999999"/>
  </r>
  <r>
    <s v="X9DMA0N5QTG0G04BTJO6"/>
    <x v="3"/>
    <x v="13"/>
    <n v="480"/>
    <d v="2019-04-28T00:00:00"/>
    <n v="43.2"/>
    <n v="110.39999999999999"/>
    <d v="2019-12-31T00:00:00"/>
    <n v="247"/>
    <x v="0"/>
    <n v="0.25"/>
    <n v="38.4"/>
  </r>
  <r>
    <s v="W4BV6Y0GAV02JN9VMW8V"/>
    <x v="8"/>
    <x v="22"/>
    <n v="6160"/>
    <d v="2019-12-19T00:00:00"/>
    <n v="123.2"/>
    <n v="1416.8000000000002"/>
    <d v="2019-12-31T00:00:00"/>
    <n v="12"/>
    <x v="1"/>
    <n v="8.0000000000000002E-3"/>
    <n v="12.320000000000002"/>
  </r>
  <r>
    <s v="O4KWUNC1X7921152Q32M"/>
    <x v="1"/>
    <x v="17"/>
    <n v="1216"/>
    <d v="2019-02-22T00:00:00"/>
    <n v="60.8"/>
    <n v="486.4"/>
    <d v="2019-12-31T00:00:00"/>
    <n v="312"/>
    <x v="0"/>
    <n v="0.25"/>
    <n v="136.79999999999998"/>
  </r>
  <r>
    <s v="GYGXXCUG7MFBE8ZRYBAN"/>
    <x v="3"/>
    <x v="2"/>
    <n v="950"/>
    <d v="2019-08-31T00:00:00"/>
    <n v="85.5"/>
    <n v="256.5"/>
    <d v="2019-12-31T00:00:00"/>
    <n v="122"/>
    <x v="0"/>
    <n v="0.25"/>
    <n v="85.5"/>
  </r>
  <r>
    <s v="COQ0HM4TWS58D854YWAI"/>
    <x v="8"/>
    <x v="7"/>
    <n v="810"/>
    <d v="2019-11-17T00:00:00"/>
    <n v="81"/>
    <n v="243"/>
    <d v="2019-12-31T00:00:00"/>
    <n v="44"/>
    <x v="3"/>
    <n v="0.04"/>
    <n v="12.96"/>
  </r>
  <r>
    <s v="QKTRNS5BRRSYA3APXGPQ"/>
    <x v="3"/>
    <x v="13"/>
    <n v="224.00000000000003"/>
    <d v="2019-12-17T00:00:00"/>
    <n v="11.200000000000001"/>
    <n v="49.280000000000008"/>
    <d v="2019-12-31T00:00:00"/>
    <n v="14"/>
    <x v="1"/>
    <n v="8.0000000000000002E-3"/>
    <n v="0.4838400000000001"/>
  </r>
  <r>
    <s v="BUA200UMZFZ5TL3X8UUY"/>
    <x v="0"/>
    <x v="20"/>
    <n v="2280"/>
    <d v="2019-02-06T00:00:00"/>
    <n v="91.199999999999989"/>
    <n v="547.20000000000005"/>
    <d v="2019-12-31T00:00:00"/>
    <n v="328"/>
    <x v="0"/>
    <n v="0.25"/>
    <n v="159.60000000000002"/>
  </r>
  <r>
    <s v="40D934VF1GLSYFQJOMSB"/>
    <x v="9"/>
    <x v="13"/>
    <n v="3040"/>
    <d v="2019-02-18T00:00:00"/>
    <n v="212.8"/>
    <n v="668.8"/>
    <d v="2019-12-31T00:00:00"/>
    <n v="316"/>
    <x v="0"/>
    <n v="0.25"/>
    <n v="220.39999999999998"/>
  </r>
  <r>
    <s v="SCSTHH6SOLVR46TXTXVY"/>
    <x v="4"/>
    <x v="6"/>
    <n v="3528"/>
    <d v="2019-12-10T00:00:00"/>
    <n v="211.68000000000004"/>
    <n v="1587.6"/>
    <d v="2019-12-31T00:00:00"/>
    <n v="21"/>
    <x v="1"/>
    <n v="8.0000000000000002E-3"/>
    <n v="14.39424"/>
  </r>
  <r>
    <s v="YYEDU6DDK81NTCOKGLNO"/>
    <x v="8"/>
    <x v="1"/>
    <n v="1980"/>
    <d v="2019-09-29T00:00:00"/>
    <n v="99"/>
    <n v="514.79999999999995"/>
    <d v="2019-12-31T00:00:00"/>
    <n v="93"/>
    <x v="2"/>
    <n v="0.2"/>
    <n v="122.75999999999999"/>
  </r>
  <r>
    <s v="CVP0T8WLVPWCHTDDFMBT"/>
    <x v="0"/>
    <x v="11"/>
    <n v="4180"/>
    <d v="2019-05-02T00:00:00"/>
    <n v="167.2"/>
    <n v="961.4"/>
    <d v="2019-12-31T00:00:00"/>
    <n v="243"/>
    <x v="0"/>
    <n v="0.25"/>
    <n v="282.14999999999998"/>
  </r>
  <r>
    <s v="4DT3BU5CCB8AKL3OC1XG"/>
    <x v="5"/>
    <x v="11"/>
    <n v="1550"/>
    <d v="2019-12-19T00:00:00"/>
    <n v="31"/>
    <n v="294.5"/>
    <d v="2019-12-31T00:00:00"/>
    <n v="12"/>
    <x v="1"/>
    <n v="8.0000000000000002E-3"/>
    <n v="2.6040000000000001"/>
  </r>
  <r>
    <s v="OI5ACIA70YBV87IWWIDR"/>
    <x v="4"/>
    <x v="22"/>
    <n v="480"/>
    <d v="2019-04-18T00:00:00"/>
    <n v="28.799999999999997"/>
    <n v="177.60000000000002"/>
    <d v="2019-12-31T00:00:00"/>
    <n v="257"/>
    <x v="0"/>
    <n v="0.25"/>
    <n v="51.600000000000009"/>
  </r>
  <r>
    <s v="IDN2W79P2LDCMFUOTZCU"/>
    <x v="5"/>
    <x v="5"/>
    <n v="840"/>
    <d v="2019-01-30T00:00:00"/>
    <n v="58.8"/>
    <n v="176.4"/>
    <d v="2019-12-31T00:00:00"/>
    <n v="335"/>
    <x v="0"/>
    <n v="0.25"/>
    <n v="58.8"/>
  </r>
  <r>
    <s v="CCWECELSGJJPJ65H8FA0"/>
    <x v="5"/>
    <x v="14"/>
    <n v="1330"/>
    <d v="2019-12-01T00:00:00"/>
    <n v="119.7"/>
    <n v="385.7"/>
    <d v="2019-12-31T00:00:00"/>
    <n v="30"/>
    <x v="1"/>
    <n v="8.0000000000000002E-3"/>
    <n v="4.0431999999999997"/>
  </r>
  <r>
    <s v="XDYIMRN73I1W360RNKTO"/>
    <x v="7"/>
    <x v="18"/>
    <n v="1440"/>
    <d v="2019-10-29T00:00:00"/>
    <n v="172.8"/>
    <n v="504"/>
    <d v="2019-12-31T00:00:00"/>
    <n v="63"/>
    <x v="4"/>
    <n v="0.15"/>
    <n v="101.52"/>
  </r>
  <r>
    <s v="M2UN29P6KJ1TNEZYWQMY"/>
    <x v="5"/>
    <x v="12"/>
    <n v="2394"/>
    <d v="2019-07-28T00:00:00"/>
    <n v="95.76"/>
    <n v="598.5"/>
    <d v="2019-12-31T00:00:00"/>
    <n v="156"/>
    <x v="0"/>
    <n v="0.25"/>
    <n v="173.565"/>
  </r>
  <r>
    <s v="C0ISG04QKUGCLBA4VJIY"/>
    <x v="4"/>
    <x v="7"/>
    <n v="3600"/>
    <d v="2019-10-09T00:00:00"/>
    <n v="612"/>
    <n v="1296"/>
    <d v="2019-12-31T00:00:00"/>
    <n v="83"/>
    <x v="4"/>
    <n v="0.15"/>
    <n v="286.2"/>
  </r>
  <r>
    <s v="IYZ2FR0SRU7PC91BVM9K"/>
    <x v="0"/>
    <x v="12"/>
    <n v="1710"/>
    <d v="2019-11-20T00:00:00"/>
    <n v="119.7"/>
    <n v="444.6"/>
    <d v="2019-12-31T00:00:00"/>
    <n v="41"/>
    <x v="3"/>
    <n v="0.04"/>
    <n v="22.572000000000003"/>
  </r>
  <r>
    <s v="ZPLH22OU0630JT1IP083"/>
    <x v="2"/>
    <x v="20"/>
    <n v="810"/>
    <d v="2019-10-18T00:00:00"/>
    <n v="89.1"/>
    <n v="526.5"/>
    <d v="2019-12-31T00:00:00"/>
    <n v="74"/>
    <x v="4"/>
    <n v="0.15"/>
    <n v="92.34"/>
  </r>
  <r>
    <s v="T09M919SZX8DKI9ELCOC"/>
    <x v="3"/>
    <x v="13"/>
    <n v="2860"/>
    <d v="2019-01-03T00:00:00"/>
    <n v="257.39999999999998"/>
    <n v="600.6"/>
    <d v="2019-12-31T00:00:00"/>
    <n v="362"/>
    <x v="0"/>
    <n v="0.25"/>
    <n v="214.5"/>
  </r>
  <r>
    <s v="QN3PSG0T5L1HI6OCUT1F"/>
    <x v="6"/>
    <x v="9"/>
    <n v="2250"/>
    <d v="2019-08-06T00:00:00"/>
    <n v="45"/>
    <n v="517.5"/>
    <d v="2019-12-31T00:00:00"/>
    <n v="147"/>
    <x v="0"/>
    <n v="0.25"/>
    <n v="140.625"/>
  </r>
  <r>
    <s v="09VMZAS44NJR02C5WGL9"/>
    <x v="7"/>
    <x v="8"/>
    <n v="3808"/>
    <d v="2019-02-17T00:00:00"/>
    <n v="609.28000000000009"/>
    <n v="1028.1600000000001"/>
    <d v="2019-12-31T00:00:00"/>
    <n v="317"/>
    <x v="0"/>
    <n v="0.25"/>
    <n v="409.36"/>
  </r>
  <r>
    <s v="UB7V2CK2QJNWVPE83T57"/>
    <x v="8"/>
    <x v="5"/>
    <n v="4750"/>
    <d v="2019-10-15T00:00:00"/>
    <n v="190"/>
    <n v="1092.5"/>
    <d v="2019-12-31T00:00:00"/>
    <n v="77"/>
    <x v="4"/>
    <n v="0.15"/>
    <n v="192.375"/>
  </r>
  <r>
    <s v="1XIQI4C6YDG636XNRXY7"/>
    <x v="1"/>
    <x v="11"/>
    <n v="1650"/>
    <d v="2019-03-10T00:00:00"/>
    <n v="198"/>
    <n v="478.5"/>
    <d v="2019-12-31T00:00:00"/>
    <n v="296"/>
    <x v="0"/>
    <n v="0.25"/>
    <n v="169.125"/>
  </r>
  <r>
    <s v="D4VU5CXWTMG1ASDP5J78"/>
    <x v="8"/>
    <x v="22"/>
    <n v="1320"/>
    <d v="2019-12-20T00:00:00"/>
    <n v="39.6"/>
    <n v="277.2"/>
    <d v="2019-12-31T00:00:00"/>
    <n v="11"/>
    <x v="1"/>
    <n v="8.0000000000000002E-3"/>
    <n v="2.5344000000000002"/>
  </r>
  <r>
    <s v="S67QRJGLBW60MOTMVDSE"/>
    <x v="0"/>
    <x v="11"/>
    <n v="1170"/>
    <d v="2019-06-06T00:00:00"/>
    <n v="11.7"/>
    <n v="175.5"/>
    <d v="2019-12-31T00:00:00"/>
    <n v="208"/>
    <x v="0"/>
    <n v="0.25"/>
    <n v="46.8"/>
  </r>
  <r>
    <s v="4Q05TEKYLDRY7LYO4DTH"/>
    <x v="8"/>
    <x v="6"/>
    <n v="1620"/>
    <d v="2019-01-25T00:00:00"/>
    <n v="97.2"/>
    <n v="486"/>
    <d v="2019-12-31T00:00:00"/>
    <n v="340"/>
    <x v="0"/>
    <n v="0.25"/>
    <n v="145.80000000000001"/>
  </r>
  <r>
    <s v="HQ90N4K396FUKNG7KY5W"/>
    <x v="4"/>
    <x v="2"/>
    <n v="252"/>
    <d v="2019-12-13T00:00:00"/>
    <n v="5.04"/>
    <n v="95.76"/>
    <d v="2019-12-31T00:00:00"/>
    <n v="18"/>
    <x v="1"/>
    <n v="8.0000000000000002E-3"/>
    <n v="0.80640000000000012"/>
  </r>
  <r>
    <s v="QJE1F2VXRZZXZMZQ45AZ"/>
    <x v="7"/>
    <x v="4"/>
    <n v="3600"/>
    <d v="2019-04-05T00:00:00"/>
    <n v="360"/>
    <n v="936"/>
    <d v="2019-12-31T00:00:00"/>
    <n v="270"/>
    <x v="0"/>
    <n v="0.25"/>
    <n v="324"/>
  </r>
  <r>
    <s v="B6C4MXHHJEOKOR6UY81P"/>
    <x v="0"/>
    <x v="16"/>
    <n v="480"/>
    <d v="2019-12-10T00:00:00"/>
    <n v="43.2"/>
    <n v="91.199999999999989"/>
    <d v="2019-12-31T00:00:00"/>
    <n v="21"/>
    <x v="1"/>
    <n v="8.0000000000000002E-3"/>
    <n v="1.0751999999999999"/>
  </r>
  <r>
    <s v="I7GWL0GGFTUWRED2XT4D"/>
    <x v="7"/>
    <x v="1"/>
    <n v="4340"/>
    <d v="2019-02-13T00:00:00"/>
    <n v="303.8"/>
    <n v="2170"/>
    <d v="2019-12-31T00:00:00"/>
    <n v="321"/>
    <x v="0"/>
    <n v="0.25"/>
    <n v="618.45000000000005"/>
  </r>
  <r>
    <s v="7LBCAVSV6W8APSZW70X1"/>
    <x v="3"/>
    <x v="3"/>
    <n v="1200"/>
    <d v="2019-09-30T00:00:00"/>
    <n v="24"/>
    <n v="348"/>
    <d v="2019-12-31T00:00:00"/>
    <n v="92"/>
    <x v="2"/>
    <n v="0.2"/>
    <n v="74.400000000000006"/>
  </r>
  <r>
    <s v="3LTOWCTS1FWCPBM4KA5N"/>
    <x v="8"/>
    <x v="9"/>
    <n v="5880"/>
    <d v="2019-05-13T00:00:00"/>
    <n v="58.8"/>
    <n v="940.8"/>
    <d v="2019-12-31T00:00:00"/>
    <n v="232"/>
    <x v="0"/>
    <n v="0.25"/>
    <n v="249.89999999999998"/>
  </r>
  <r>
    <s v="9WMM2LE6PS7BF3ZIOEIZ"/>
    <x v="1"/>
    <x v="10"/>
    <n v="3720"/>
    <d v="2019-10-26T00:00:00"/>
    <n v="148.80000000000001"/>
    <n v="1153.1999999999998"/>
    <d v="2019-12-31T00:00:00"/>
    <n v="66"/>
    <x v="4"/>
    <n v="0.15"/>
    <n v="195.29999999999995"/>
  </r>
  <r>
    <s v="4HCXZHCRNQSEFUO61UQF"/>
    <x v="3"/>
    <x v="19"/>
    <n v="620"/>
    <d v="2019-10-17T00:00:00"/>
    <n v="62"/>
    <n v="167.39999999999998"/>
    <d v="2019-12-31T00:00:00"/>
    <n v="75"/>
    <x v="4"/>
    <n v="0.15"/>
    <n v="34.409999999999997"/>
  </r>
  <r>
    <s v="BNO1A8MMWWMOI4FAP241"/>
    <x v="7"/>
    <x v="4"/>
    <n v="2112"/>
    <d v="2019-12-22T00:00:00"/>
    <n v="63.36"/>
    <n v="570.24000000000012"/>
    <d v="2019-12-31T00:00:00"/>
    <n v="9"/>
    <x v="1"/>
    <n v="8.0000000000000002E-3"/>
    <n v="5.0688000000000013"/>
  </r>
  <r>
    <s v="21FX09ABMJRJHSTNWP9Q"/>
    <x v="5"/>
    <x v="0"/>
    <n v="2240"/>
    <d v="2019-03-27T00:00:00"/>
    <n v="134.4"/>
    <n v="627.20000000000005"/>
    <d v="2019-12-31T00:00:00"/>
    <n v="279"/>
    <x v="0"/>
    <n v="0.25"/>
    <n v="190.4"/>
  </r>
  <r>
    <s v="QU5QWP9WCRME59L94AYB"/>
    <x v="1"/>
    <x v="20"/>
    <n v="2400"/>
    <d v="2019-03-27T00:00:00"/>
    <n v="96"/>
    <n v="840"/>
    <d v="2019-12-31T00:00:00"/>
    <n v="279"/>
    <x v="0"/>
    <n v="0.25"/>
    <n v="234"/>
  </r>
  <r>
    <s v="9CU50CLMSCUABB7963J1"/>
    <x v="0"/>
    <x v="15"/>
    <n v="150"/>
    <d v="2019-08-16T00:00:00"/>
    <n v="6"/>
    <n v="22.5"/>
    <d v="2019-12-31T00:00:00"/>
    <n v="137"/>
    <x v="0"/>
    <n v="0.25"/>
    <n v="7.125"/>
  </r>
  <r>
    <s v="AS54BJ8DSFAFSHHBKWDO"/>
    <x v="1"/>
    <x v="13"/>
    <n v="1440"/>
    <d v="2019-05-03T00:00:00"/>
    <n v="230.39999999999998"/>
    <n v="460.79999999999995"/>
    <d v="2019-12-31T00:00:00"/>
    <n v="242"/>
    <x v="0"/>
    <n v="0.25"/>
    <n v="172.79999999999998"/>
  </r>
  <r>
    <s v="JER4UYEZX7F9WZKP0PSD"/>
    <x v="7"/>
    <x v="13"/>
    <n v="486"/>
    <d v="2019-05-12T00:00:00"/>
    <n v="19.439999999999998"/>
    <n v="145.80000000000001"/>
    <d v="2019-12-31T00:00:00"/>
    <n v="233"/>
    <x v="0"/>
    <n v="0.25"/>
    <n v="41.31"/>
  </r>
  <r>
    <s v="0XKVITPYM76D4QDD0HKT"/>
    <x v="5"/>
    <x v="9"/>
    <n v="4560"/>
    <d v="2019-05-27T00:00:00"/>
    <n v="182.39999999999998"/>
    <n v="684"/>
    <d v="2019-12-31T00:00:00"/>
    <n v="218"/>
    <x v="0"/>
    <n v="0.25"/>
    <n v="216.6"/>
  </r>
  <r>
    <s v="V8V5VIXLK7KB0JH79B4O"/>
    <x v="5"/>
    <x v="3"/>
    <n v="630"/>
    <d v="2019-07-06T00:00:00"/>
    <n v="18.899999999999999"/>
    <n v="100.8"/>
    <d v="2019-12-31T00:00:00"/>
    <n v="178"/>
    <x v="0"/>
    <n v="0.25"/>
    <n v="29.924999999999997"/>
  </r>
  <r>
    <s v="B09WR87B088JV4PPQNBS"/>
    <x v="0"/>
    <x v="4"/>
    <n v="1900"/>
    <d v="2019-06-20T00:00:00"/>
    <n v="95"/>
    <n v="513"/>
    <d v="2019-12-31T00:00:00"/>
    <n v="194"/>
    <x v="0"/>
    <n v="0.25"/>
    <n v="152"/>
  </r>
  <r>
    <s v="1ZL246W6R5F5CK8L839Q"/>
    <x v="9"/>
    <x v="5"/>
    <n v="1710"/>
    <d v="2019-09-15T00:00:00"/>
    <n v="51.3"/>
    <n v="478.8"/>
    <d v="2019-12-31T00:00:00"/>
    <n v="107"/>
    <x v="2"/>
    <n v="0.2"/>
    <n v="106.02000000000001"/>
  </r>
  <r>
    <s v="JZBR5FRHIOTWP90NUN1A"/>
    <x v="5"/>
    <x v="14"/>
    <n v="4340"/>
    <d v="2019-05-26T00:00:00"/>
    <n v="86.8"/>
    <n v="1128.4000000000001"/>
    <d v="2019-12-31T00:00:00"/>
    <n v="219"/>
    <x v="0"/>
    <n v="0.25"/>
    <n v="303.8"/>
  </r>
  <r>
    <s v="92TDJKH3HJ112I09AZR4"/>
    <x v="1"/>
    <x v="20"/>
    <n v="3000"/>
    <d v="2019-07-01T00:00:00"/>
    <n v="60"/>
    <n v="1140"/>
    <d v="2019-12-31T00:00:00"/>
    <n v="183"/>
    <x v="0"/>
    <n v="0.25"/>
    <n v="300"/>
  </r>
  <r>
    <s v="8GL9MB7XDF7F4AWIDMU9"/>
    <x v="1"/>
    <x v="2"/>
    <n v="3528"/>
    <d v="2019-12-16T00:00:00"/>
    <n v="352.8"/>
    <n v="1340.6399999999999"/>
    <d v="2019-12-31T00:00:00"/>
    <n v="15"/>
    <x v="1"/>
    <n v="8.0000000000000002E-3"/>
    <n v="13.547519999999999"/>
  </r>
  <r>
    <s v="05SUMRZEKOA6G1M74W99"/>
    <x v="7"/>
    <x v="14"/>
    <n v="1430"/>
    <d v="2019-04-02T00:00:00"/>
    <n v="214.5"/>
    <n v="700.69999999999993"/>
    <d v="2019-12-31T00:00:00"/>
    <n v="273"/>
    <x v="0"/>
    <n v="0.25"/>
    <n v="228.79999999999998"/>
  </r>
  <r>
    <s v="33TMX84QWCWVB7BTE0K8"/>
    <x v="9"/>
    <x v="13"/>
    <n v="5600"/>
    <d v="2019-06-05T00:00:00"/>
    <n v="504"/>
    <n v="896"/>
    <d v="2019-12-31T00:00:00"/>
    <n v="209"/>
    <x v="0"/>
    <n v="0.25"/>
    <n v="350"/>
  </r>
  <r>
    <s v="TRX9O89B9PLZ7X1Y7PIU"/>
    <x v="3"/>
    <x v="18"/>
    <n v="1920"/>
    <d v="2019-06-07T00:00:00"/>
    <n v="134.4"/>
    <n v="537.6"/>
    <d v="2019-12-31T00:00:00"/>
    <n v="207"/>
    <x v="0"/>
    <n v="0.25"/>
    <n v="168"/>
  </r>
  <r>
    <s v="NBDB4UBDPWP1MACVD9ZV"/>
    <x v="0"/>
    <x v="17"/>
    <n v="720"/>
    <d v="2019-09-23T00:00:00"/>
    <n v="50.4"/>
    <n v="172.8"/>
    <d v="2019-12-31T00:00:00"/>
    <n v="99"/>
    <x v="2"/>
    <n v="0.2"/>
    <n v="44.640000000000008"/>
  </r>
  <r>
    <s v="NNBV3A9V7B1DW6FKYJEY"/>
    <x v="7"/>
    <x v="19"/>
    <n v="2888"/>
    <d v="2019-12-21T00:00:00"/>
    <n v="548.72"/>
    <n v="1270.72"/>
    <d v="2019-12-31T00:00:00"/>
    <n v="10"/>
    <x v="1"/>
    <n v="8.0000000000000002E-3"/>
    <n v="14.555520000000001"/>
  </r>
  <r>
    <s v="JTWYLNP2UFJZ80O2G0J1"/>
    <x v="5"/>
    <x v="19"/>
    <n v="960"/>
    <d v="2019-01-14T00:00:00"/>
    <n v="48"/>
    <n v="220.79999999999998"/>
    <d v="2019-12-31T00:00:00"/>
    <n v="351"/>
    <x v="0"/>
    <n v="0.25"/>
    <n v="67.199999999999989"/>
  </r>
  <r>
    <s v="ILNNQ3WBFPKWG3TEWINK"/>
    <x v="5"/>
    <x v="14"/>
    <n v="320"/>
    <d v="2019-11-19T00:00:00"/>
    <n v="28.799999999999997"/>
    <n v="96"/>
    <d v="2019-12-31T00:00:00"/>
    <n v="42"/>
    <x v="3"/>
    <n v="0.04"/>
    <n v="4.992"/>
  </r>
  <r>
    <s v="CVHEN5QHIJUXG188BUJS"/>
    <x v="9"/>
    <x v="9"/>
    <n v="540"/>
    <d v="2019-12-22T00:00:00"/>
    <n v="32.400000000000006"/>
    <n v="86.4"/>
    <d v="2019-12-31T00:00:00"/>
    <n v="9"/>
    <x v="1"/>
    <n v="8.0000000000000002E-3"/>
    <n v="0.95040000000000013"/>
  </r>
  <r>
    <s v="FQY3SXVNJHWHP5P583Y5"/>
    <x v="1"/>
    <x v="18"/>
    <n v="2400"/>
    <d v="2019-09-25T00:00:00"/>
    <n v="456"/>
    <n v="672"/>
    <d v="2019-12-31T00:00:00"/>
    <n v="97"/>
    <x v="2"/>
    <n v="0.2"/>
    <n v="225.60000000000002"/>
  </r>
  <r>
    <s v="X5QZ02K6KN4R1X4JBU8V"/>
    <x v="4"/>
    <x v="9"/>
    <n v="4480"/>
    <d v="2019-04-10T00:00:00"/>
    <n v="224"/>
    <n v="2195.2000000000003"/>
    <d v="2019-12-31T00:00:00"/>
    <n v="265"/>
    <x v="0"/>
    <n v="0.25"/>
    <n v="604.80000000000007"/>
  </r>
  <r>
    <s v="Y1YGQVI22RKNWIL84SVA"/>
    <x v="4"/>
    <x v="14"/>
    <n v="7130"/>
    <d v="2019-07-18T00:00:00"/>
    <n v="1069.5"/>
    <n v="2352.9"/>
    <d v="2019-12-31T00:00:00"/>
    <n v="166"/>
    <x v="0"/>
    <n v="0.25"/>
    <n v="855.6"/>
  </r>
  <r>
    <s v="YUSPO8LMX8PA0Y4SJ961"/>
    <x v="1"/>
    <x v="7"/>
    <n v="1430"/>
    <d v="2019-10-07T00:00:00"/>
    <n v="42.9"/>
    <n v="414.7"/>
    <d v="2019-12-31T00:00:00"/>
    <n v="85"/>
    <x v="4"/>
    <n v="0.15"/>
    <n v="68.639999999999986"/>
  </r>
  <r>
    <s v="IVJ44FJB71DKCZ75Q1MX"/>
    <x v="6"/>
    <x v="0"/>
    <n v="2090"/>
    <d v="2019-01-19T00:00:00"/>
    <n v="104.5"/>
    <n v="459.79999999999995"/>
    <d v="2019-12-31T00:00:00"/>
    <n v="346"/>
    <x v="0"/>
    <n v="0.25"/>
    <n v="141.07499999999999"/>
  </r>
  <r>
    <s v="4JVCWJGFLJO9EGY9LKT2"/>
    <x v="3"/>
    <x v="0"/>
    <n v="2400"/>
    <d v="2019-08-23T00:00:00"/>
    <n v="192"/>
    <n v="672"/>
    <d v="2019-12-31T00:00:00"/>
    <n v="130"/>
    <x v="0"/>
    <n v="0.25"/>
    <n v="216"/>
  </r>
  <r>
    <s v="Q6CPNZWMS7K4NDCOR7V2"/>
    <x v="8"/>
    <x v="1"/>
    <n v="4960"/>
    <d v="2019-05-21T00:00:00"/>
    <n v="446.4"/>
    <n v="992"/>
    <d v="2019-12-31T00:00:00"/>
    <n v="224"/>
    <x v="0"/>
    <n v="0.25"/>
    <n v="359.6"/>
  </r>
  <r>
    <s v="MIOBYJ9V4HTV5ECIN9KJ"/>
    <x v="0"/>
    <x v="2"/>
    <n v="4560"/>
    <d v="2019-06-16T00:00:00"/>
    <n v="456"/>
    <n v="1094.4000000000001"/>
    <d v="2019-12-31T00:00:00"/>
    <n v="198"/>
    <x v="0"/>
    <n v="0.25"/>
    <n v="387.6"/>
  </r>
  <r>
    <s v="SB45R3LLUCXZF4NNEPFN"/>
    <x v="6"/>
    <x v="6"/>
    <n v="1520"/>
    <d v="2019-04-08T00:00:00"/>
    <n v="60.8"/>
    <n v="380"/>
    <d v="2019-12-31T00:00:00"/>
    <n v="267"/>
    <x v="0"/>
    <n v="0.25"/>
    <n v="110.2"/>
  </r>
  <r>
    <s v="NPR8HYZ53YBI2T7K67GN"/>
    <x v="4"/>
    <x v="15"/>
    <n v="1440"/>
    <d v="2019-09-19T00:00:00"/>
    <n v="144"/>
    <n v="705.6"/>
    <d v="2019-12-31T00:00:00"/>
    <n v="103"/>
    <x v="2"/>
    <n v="0.2"/>
    <n v="169.92000000000002"/>
  </r>
  <r>
    <s v="A5VWPAOU9J4V24LCW94L"/>
    <x v="1"/>
    <x v="8"/>
    <n v="1050"/>
    <d v="2019-12-25T00:00:00"/>
    <n v="157.5"/>
    <n v="304.5"/>
    <d v="2019-12-31T00:00:00"/>
    <n v="6"/>
    <x v="1"/>
    <n v="8.0000000000000002E-3"/>
    <n v="3.6960000000000002"/>
  </r>
  <r>
    <s v="QEMGDAG28IZ0GDKWCROB"/>
    <x v="6"/>
    <x v="3"/>
    <n v="4480"/>
    <d v="2019-12-05T00:00:00"/>
    <n v="403.2"/>
    <n v="1075.2"/>
    <d v="2019-12-31T00:00:00"/>
    <n v="26"/>
    <x v="1"/>
    <n v="8.0000000000000002E-3"/>
    <n v="11.827200000000001"/>
  </r>
  <r>
    <s v="UE6N0PM89YC1UKR8FCZ8"/>
    <x v="3"/>
    <x v="8"/>
    <n v="440"/>
    <d v="2019-10-02T00:00:00"/>
    <n v="17.600000000000001"/>
    <n v="70.400000000000006"/>
    <d v="2019-12-31T00:00:00"/>
    <n v="90"/>
    <x v="4"/>
    <n v="0.15"/>
    <n v="13.2"/>
  </r>
  <r>
    <s v="015VLR0GJHFA4VZGTCLU"/>
    <x v="4"/>
    <x v="17"/>
    <n v="5280"/>
    <d v="2019-02-14T00:00:00"/>
    <n v="580.79999999999995"/>
    <n v="1636.8000000000002"/>
    <d v="2019-12-31T00:00:00"/>
    <n v="320"/>
    <x v="0"/>
    <n v="0.25"/>
    <n v="554.40000000000009"/>
  </r>
  <r>
    <s v="YKNZMSTNWFP2JTC1RFXL"/>
    <x v="0"/>
    <x v="9"/>
    <n v="1330"/>
    <d v="2019-01-14T00:00:00"/>
    <n v="106.4"/>
    <n v="279.3"/>
    <d v="2019-12-31T00:00:00"/>
    <n v="351"/>
    <x v="0"/>
    <n v="0.25"/>
    <n v="96.425000000000011"/>
  </r>
  <r>
    <s v="PGWQPPRRMZEEW2HHWYY7"/>
    <x v="0"/>
    <x v="5"/>
    <n v="4752"/>
    <d v="2019-12-01T00:00:00"/>
    <n v="332.64000000000004"/>
    <n v="1330.5600000000002"/>
    <d v="2019-12-31T00:00:00"/>
    <n v="30"/>
    <x v="1"/>
    <n v="8.0000000000000002E-3"/>
    <n v="13.305600000000002"/>
  </r>
  <r>
    <s v="N1Q7L1NE1XN9383Q8W32"/>
    <x v="7"/>
    <x v="2"/>
    <n v="640"/>
    <d v="2019-06-08T00:00:00"/>
    <n v="121.6"/>
    <n v="307.2"/>
    <d v="2019-12-31T00:00:00"/>
    <n v="206"/>
    <x v="0"/>
    <n v="0.25"/>
    <n v="107.19999999999999"/>
  </r>
  <r>
    <s v="AFAOMRVJVGZDY2E6I4N3"/>
    <x v="8"/>
    <x v="17"/>
    <n v="330"/>
    <d v="2019-08-31T00:00:00"/>
    <n v="6.6000000000000005"/>
    <n v="85.8"/>
    <d v="2019-12-31T00:00:00"/>
    <n v="122"/>
    <x v="0"/>
    <n v="0.25"/>
    <n v="23.099999999999998"/>
  </r>
  <r>
    <s v="K2Q5TUEQN1V5WCMFJYAS"/>
    <x v="7"/>
    <x v="12"/>
    <n v="720"/>
    <d v="2019-02-22T00:00:00"/>
    <n v="28.799999999999997"/>
    <n v="187.2"/>
    <d v="2019-12-31T00:00:00"/>
    <n v="312"/>
    <x v="0"/>
    <n v="0.25"/>
    <n v="54"/>
  </r>
  <r>
    <s v="5HOV45OKPSFYIPDKJSXG"/>
    <x v="1"/>
    <x v="12"/>
    <n v="220"/>
    <d v="2019-09-12T00:00:00"/>
    <n v="30.8"/>
    <n v="74.800000000000011"/>
    <d v="2019-12-31T00:00:00"/>
    <n v="110"/>
    <x v="2"/>
    <n v="0.2"/>
    <n v="21.120000000000005"/>
  </r>
  <r>
    <s v="7E482QSRZ5DBHFL29POP"/>
    <x v="3"/>
    <x v="19"/>
    <n v="990"/>
    <d v="2019-10-21T00:00:00"/>
    <n v="9.9"/>
    <n v="188.1"/>
    <d v="2019-12-31T00:00:00"/>
    <n v="71"/>
    <x v="4"/>
    <n v="0.15"/>
    <n v="29.7"/>
  </r>
  <r>
    <s v="Y8F7DN9V06CB2X2KN1FW"/>
    <x v="7"/>
    <x v="8"/>
    <n v="2025"/>
    <d v="2019-02-17T00:00:00"/>
    <n v="384.75"/>
    <n v="789.75"/>
    <d v="2019-12-31T00:00:00"/>
    <n v="317"/>
    <x v="0"/>
    <n v="0.25"/>
    <n v="293.625"/>
  </r>
  <r>
    <s v="QN2M1ASH938QM96O1O3J"/>
    <x v="4"/>
    <x v="0"/>
    <n v="1330"/>
    <d v="2019-02-25T00:00:00"/>
    <n v="66.5"/>
    <n v="492.1"/>
    <d v="2019-12-31T00:00:00"/>
    <n v="309"/>
    <x v="0"/>
    <n v="0.25"/>
    <n v="139.65"/>
  </r>
  <r>
    <s v="YY00FHIIMN8TD8LCKCCH"/>
    <x v="2"/>
    <x v="19"/>
    <n v="2970"/>
    <d v="2019-12-27T00:00:00"/>
    <n v="356.4"/>
    <n v="2405.6999999999998"/>
    <d v="2019-12-31T00:00:00"/>
    <n v="4"/>
    <x v="1"/>
    <n v="8.0000000000000002E-3"/>
    <n v="22.096799999999998"/>
  </r>
  <r>
    <s v="R33KGOVVMCCDXRO1MMT9"/>
    <x v="9"/>
    <x v="15"/>
    <n v="3627"/>
    <d v="2019-09-28T00:00:00"/>
    <n v="217.61999999999998"/>
    <n v="580.31999999999994"/>
    <d v="2019-12-31T00:00:00"/>
    <n v="94"/>
    <x v="2"/>
    <n v="0.2"/>
    <n v="159.58799999999999"/>
  </r>
  <r>
    <s v="MF0X81LBGCQ1H7VWFYSN"/>
    <x v="1"/>
    <x v="2"/>
    <n v="1200"/>
    <d v="2019-05-15T00:00:00"/>
    <n v="120"/>
    <n v="444"/>
    <d v="2019-12-31T00:00:00"/>
    <n v="230"/>
    <x v="0"/>
    <n v="0.25"/>
    <n v="141"/>
  </r>
  <r>
    <s v="0AWGFGWBXQJ8E4O3N7NA"/>
    <x v="3"/>
    <x v="21"/>
    <n v="1120"/>
    <d v="2019-04-06T00:00:00"/>
    <n v="78.400000000000006"/>
    <n v="257.60000000000002"/>
    <d v="2019-12-31T00:00:00"/>
    <n v="269"/>
    <x v="0"/>
    <n v="0.25"/>
    <n v="84"/>
  </r>
  <r>
    <s v="50LBFKT46N0MCM44GTKO"/>
    <x v="4"/>
    <x v="1"/>
    <n v="550"/>
    <d v="2019-07-16T00:00:00"/>
    <n v="66"/>
    <n v="154"/>
    <d v="2019-12-31T00:00:00"/>
    <n v="168"/>
    <x v="0"/>
    <n v="0.25"/>
    <n v="55"/>
  </r>
  <r>
    <s v="IM7T327SSR5C3UAA5ZW2"/>
    <x v="1"/>
    <x v="18"/>
    <n v="2100"/>
    <d v="2019-08-07T00:00:00"/>
    <n v="378"/>
    <n v="714"/>
    <d v="2019-12-31T00:00:00"/>
    <n v="146"/>
    <x v="0"/>
    <n v="0.25"/>
    <n v="273"/>
  </r>
  <r>
    <s v="R3IM1HJZ6E3MIMEEHCHL"/>
    <x v="7"/>
    <x v="18"/>
    <n v="600"/>
    <d v="2019-10-20T00:00:00"/>
    <n v="72"/>
    <n v="246"/>
    <d v="2019-12-31T00:00:00"/>
    <n v="72"/>
    <x v="4"/>
    <n v="0.15"/>
    <n v="47.699999999999996"/>
  </r>
  <r>
    <s v="EVV99SUTATNLURIO71KN"/>
    <x v="5"/>
    <x v="15"/>
    <n v="6160"/>
    <d v="2019-02-02T00:00:00"/>
    <n v="123.2"/>
    <n v="1047.2"/>
    <d v="2019-12-31T00:00:00"/>
    <n v="332"/>
    <x v="0"/>
    <n v="0.25"/>
    <n v="292.60000000000002"/>
  </r>
  <r>
    <s v="LD1QK7VVNNFHUD7NCSPP"/>
    <x v="7"/>
    <x v="22"/>
    <n v="4760"/>
    <d v="2019-02-24T00:00:00"/>
    <n v="142.79999999999998"/>
    <n v="1475.6"/>
    <d v="2019-12-31T00:00:00"/>
    <n v="310"/>
    <x v="0"/>
    <n v="0.25"/>
    <n v="404.59999999999997"/>
  </r>
  <r>
    <s v="VKG0OVVQAAWYISITJPKY"/>
    <x v="4"/>
    <x v="0"/>
    <n v="2160"/>
    <d v="2019-12-24T00:00:00"/>
    <n v="259.20000000000005"/>
    <n v="950.40000000000009"/>
    <d v="2019-12-31T00:00:00"/>
    <n v="7"/>
    <x v="1"/>
    <n v="8.0000000000000002E-3"/>
    <n v="9.6768000000000018"/>
  </r>
  <r>
    <s v="N574ZEB0V8UYNPSLPVC0"/>
    <x v="4"/>
    <x v="6"/>
    <n v="2530"/>
    <d v="2019-05-10T00:00:00"/>
    <n v="75.900000000000006"/>
    <n v="733.7"/>
    <d v="2019-12-31T00:00:00"/>
    <n v="235"/>
    <x v="0"/>
    <n v="0.25"/>
    <n v="202.4"/>
  </r>
  <r>
    <s v="DDIJBKOUS35Q78E8VOHJ"/>
    <x v="8"/>
    <x v="20"/>
    <n v="360"/>
    <d v="2019-01-24T00:00:00"/>
    <n v="32.400000000000006"/>
    <n v="64.800000000000011"/>
    <d v="2019-12-31T00:00:00"/>
    <n v="341"/>
    <x v="0"/>
    <n v="0.25"/>
    <n v="24.300000000000004"/>
  </r>
  <r>
    <s v="F11ZV2Q7TT8YT9SOLNTN"/>
    <x v="0"/>
    <x v="2"/>
    <n v="2430"/>
    <d v="2019-05-01T00:00:00"/>
    <n v="243"/>
    <n v="558.9"/>
    <d v="2019-12-31T00:00:00"/>
    <n v="244"/>
    <x v="0"/>
    <n v="0.25"/>
    <n v="200.47499999999999"/>
  </r>
  <r>
    <s v="25P7FGDDU6UGEYBHJGHY"/>
    <x v="0"/>
    <x v="3"/>
    <n v="5580"/>
    <d v="2019-12-27T00:00:00"/>
    <n v="390.6"/>
    <n v="1116"/>
    <d v="2019-12-31T00:00:00"/>
    <n v="4"/>
    <x v="1"/>
    <n v="8.0000000000000002E-3"/>
    <n v="12.0528"/>
  </r>
  <r>
    <s v="YAXSEZMJA0NWKCWCRFMC"/>
    <x v="2"/>
    <x v="21"/>
    <n v="1260"/>
    <d v="2019-05-10T00:00:00"/>
    <n v="327.59999999999997"/>
    <n v="1096.2"/>
    <d v="2019-12-31T00:00:00"/>
    <n v="235"/>
    <x v="0"/>
    <n v="0.25"/>
    <n v="355.95"/>
  </r>
  <r>
    <s v="ZMDHEBH717BPI3URF1HR"/>
    <x v="7"/>
    <x v="21"/>
    <n v="3720"/>
    <d v="2019-10-06T00:00:00"/>
    <n v="744"/>
    <n v="930"/>
    <d v="2019-12-31T00:00:00"/>
    <n v="86"/>
    <x v="4"/>
    <n v="0.15"/>
    <n v="251.1"/>
  </r>
  <r>
    <s v="J57KUME4S0VMSYNJAZN4"/>
    <x v="8"/>
    <x v="2"/>
    <n v="1760"/>
    <d v="2019-11-13T00:00:00"/>
    <n v="176"/>
    <n v="528"/>
    <d v="2019-12-31T00:00:00"/>
    <n v="48"/>
    <x v="3"/>
    <n v="0.04"/>
    <n v="28.16"/>
  </r>
  <r>
    <s v="8TB6181KCE4K0GH6XKP2"/>
    <x v="2"/>
    <x v="18"/>
    <n v="1584"/>
    <d v="2019-09-05T00:00:00"/>
    <n v="63.36"/>
    <n v="776.16"/>
    <d v="2019-12-31T00:00:00"/>
    <n v="117"/>
    <x v="2"/>
    <n v="0.2"/>
    <n v="167.904"/>
  </r>
  <r>
    <s v="96G3P57841TMHBCVDSDC"/>
    <x v="9"/>
    <x v="11"/>
    <n v="1260"/>
    <d v="2019-10-12T00:00:00"/>
    <n v="100.8"/>
    <n v="226.8"/>
    <d v="2019-12-31T00:00:00"/>
    <n v="80"/>
    <x v="4"/>
    <n v="0.15"/>
    <n v="49.14"/>
  </r>
  <r>
    <s v="GMQ1RI5DDFY29YNV3B3U"/>
    <x v="2"/>
    <x v="10"/>
    <n v="180"/>
    <d v="2019-11-15T00:00:00"/>
    <n v="18"/>
    <n v="106.19999999999999"/>
    <d v="2019-12-31T00:00:00"/>
    <n v="46"/>
    <x v="3"/>
    <n v="0.04"/>
    <n v="4.968"/>
  </r>
  <r>
    <s v="7CAXJ45BJSBPITJP1YM1"/>
    <x v="6"/>
    <x v="6"/>
    <n v="4256"/>
    <d v="2019-11-09T00:00:00"/>
    <n v="127.68000000000002"/>
    <n v="1191.68"/>
    <d v="2019-12-31T00:00:00"/>
    <n v="52"/>
    <x v="3"/>
    <n v="0.04"/>
    <n v="52.774400000000007"/>
  </r>
  <r>
    <s v="QMUK7DP0AGAI78AF47E0"/>
    <x v="1"/>
    <x v="19"/>
    <n v="2232"/>
    <d v="2019-11-15T00:00:00"/>
    <n v="178.56"/>
    <n v="624.96"/>
    <d v="2019-12-31T00:00:00"/>
    <n v="46"/>
    <x v="3"/>
    <n v="0.04"/>
    <n v="32.140799999999999"/>
  </r>
  <r>
    <s v="UNNCQ5352DGSHGPGCBRG"/>
    <x v="6"/>
    <x v="18"/>
    <n v="1500"/>
    <d v="2019-12-10T00:00:00"/>
    <n v="120"/>
    <n v="315"/>
    <d v="2019-12-31T00:00:00"/>
    <n v="21"/>
    <x v="1"/>
    <n v="8.0000000000000002E-3"/>
    <n v="3.48"/>
  </r>
  <r>
    <s v="9B17BK89XQ81SWZ78H8L"/>
    <x v="1"/>
    <x v="20"/>
    <n v="2232"/>
    <d v="2019-06-22T00:00:00"/>
    <n v="133.92000000000002"/>
    <n v="669.60000000000014"/>
    <d v="2019-12-31T00:00:00"/>
    <n v="192"/>
    <x v="0"/>
    <n v="0.25"/>
    <n v="200.88000000000005"/>
  </r>
  <r>
    <s v="72TQPRLZRWNKRLBM4EKU"/>
    <x v="1"/>
    <x v="4"/>
    <n v="2400"/>
    <d v="2019-11-19T00:00:00"/>
    <n v="240"/>
    <n v="1080"/>
    <d v="2019-12-31T00:00:00"/>
    <n v="42"/>
    <x v="3"/>
    <n v="0.04"/>
    <n v="52.800000000000004"/>
  </r>
  <r>
    <s v="5N8QPKP83UJUG187GLTN"/>
    <x v="6"/>
    <x v="18"/>
    <n v="2660"/>
    <d v="2019-05-26T00:00:00"/>
    <n v="106.4"/>
    <n v="771.4"/>
    <d v="2019-12-31T00:00:00"/>
    <n v="219"/>
    <x v="0"/>
    <n v="0.25"/>
    <n v="219.45"/>
  </r>
  <r>
    <s v="5ULH1ANK42NQY2FLZ07V"/>
    <x v="0"/>
    <x v="21"/>
    <n v="5270"/>
    <d v="2019-06-20T00:00:00"/>
    <n v="368.9"/>
    <n v="790.5"/>
    <d v="2019-12-31T00:00:00"/>
    <n v="194"/>
    <x v="0"/>
    <n v="0.25"/>
    <n v="289.85000000000002"/>
  </r>
  <r>
    <s v="O14PBJ2FOTR7LZTN9O91"/>
    <x v="0"/>
    <x v="18"/>
    <n v="110"/>
    <d v="2019-12-05T00:00:00"/>
    <n v="1.1000000000000001"/>
    <n v="30.8"/>
    <d v="2019-12-31T00:00:00"/>
    <n v="26"/>
    <x v="1"/>
    <n v="8.0000000000000002E-3"/>
    <n v="0.25520000000000004"/>
  </r>
  <r>
    <s v="ZRV3HYTLGKLSJGSGRQRK"/>
    <x v="5"/>
    <x v="0"/>
    <n v="4480"/>
    <d v="2019-08-22T00:00:00"/>
    <n v="134.4"/>
    <n v="1209.5999999999999"/>
    <d v="2019-12-31T00:00:00"/>
    <n v="131"/>
    <x v="0"/>
    <n v="0.25"/>
    <n v="336"/>
  </r>
  <r>
    <s v="F9WJC2LYQCXT2OA9LTL9"/>
    <x v="6"/>
    <x v="19"/>
    <n v="6160"/>
    <d v="2019-07-09T00:00:00"/>
    <n v="246.4"/>
    <n v="1663.1999999999998"/>
    <d v="2019-12-31T00:00:00"/>
    <n v="175"/>
    <x v="0"/>
    <n v="0.25"/>
    <n v="477.4"/>
  </r>
  <r>
    <s v="785E2J16IYIGIJHYK4V7"/>
    <x v="9"/>
    <x v="18"/>
    <n v="384.00000000000006"/>
    <d v="2019-11-15T00:00:00"/>
    <n v="3.8400000000000007"/>
    <n v="76.800000000000011"/>
    <d v="2019-12-31T00:00:00"/>
    <n v="46"/>
    <x v="3"/>
    <n v="0.04"/>
    <n v="3.2256000000000005"/>
  </r>
  <r>
    <s v="Q8OYGRH75W5BB81R59JK"/>
    <x v="8"/>
    <x v="19"/>
    <n v="1710"/>
    <d v="2019-10-20T00:00:00"/>
    <n v="85.5"/>
    <n v="359.09999999999997"/>
    <d v="2019-12-31T00:00:00"/>
    <n v="72"/>
    <x v="4"/>
    <n v="0.15"/>
    <n v="66.69"/>
  </r>
  <r>
    <s v="8EFCK5TA1OP26G0HGMRJ"/>
    <x v="3"/>
    <x v="19"/>
    <n v="1100"/>
    <d v="2019-06-03T00:00:00"/>
    <n v="33"/>
    <n v="176"/>
    <d v="2019-12-31T00:00:00"/>
    <n v="211"/>
    <x v="0"/>
    <n v="0.25"/>
    <n v="52.25"/>
  </r>
  <r>
    <s v="C1C56AG6FUCMVIT8MWMO"/>
    <x v="1"/>
    <x v="15"/>
    <n v="1980"/>
    <d v="2019-12-09T00:00:00"/>
    <n v="376.2"/>
    <n v="693"/>
    <d v="2019-12-31T00:00:00"/>
    <n v="22"/>
    <x v="1"/>
    <n v="8.0000000000000002E-3"/>
    <n v="8.5536000000000012"/>
  </r>
  <r>
    <s v="47G95R0AONS0TVD27DUC"/>
    <x v="3"/>
    <x v="16"/>
    <n v="560"/>
    <d v="2019-02-28T00:00:00"/>
    <n v="5.6000000000000005"/>
    <n v="145.6"/>
    <d v="2019-12-31T00:00:00"/>
    <n v="306"/>
    <x v="0"/>
    <n v="0.25"/>
    <n v="37.799999999999997"/>
  </r>
  <r>
    <s v="MTDFBY68UQ5V17TWW1IF"/>
    <x v="8"/>
    <x v="21"/>
    <n v="2750"/>
    <d v="2019-09-16T00:00:00"/>
    <n v="55"/>
    <n v="467.5"/>
    <d v="2019-12-31T00:00:00"/>
    <n v="106"/>
    <x v="2"/>
    <n v="0.2"/>
    <n v="104.5"/>
  </r>
  <r>
    <s v="Q7KL1MG6EIRBTIE3TUTT"/>
    <x v="9"/>
    <x v="9"/>
    <n v="4200"/>
    <d v="2019-03-14T00:00:00"/>
    <n v="336"/>
    <n v="630"/>
    <d v="2019-12-31T00:00:00"/>
    <n v="292"/>
    <x v="0"/>
    <n v="0.25"/>
    <n v="241.5"/>
  </r>
  <r>
    <s v="UWN5SOJ5ABBW7WMSU9BP"/>
    <x v="9"/>
    <x v="9"/>
    <n v="620"/>
    <d v="2019-01-05T00:00:00"/>
    <n v="6.2"/>
    <n v="93"/>
    <d v="2019-12-31T00:00:00"/>
    <n v="360"/>
    <x v="0"/>
    <n v="0.25"/>
    <n v="24.8"/>
  </r>
  <r>
    <s v="F7DJ8PFT37PMVVAXG9YX"/>
    <x v="8"/>
    <x v="14"/>
    <n v="3360"/>
    <d v="2019-10-25T00:00:00"/>
    <n v="168"/>
    <n v="537.6"/>
    <d v="2019-12-31T00:00:00"/>
    <n v="67"/>
    <x v="4"/>
    <n v="0.15"/>
    <n v="105.84"/>
  </r>
  <r>
    <s v="47FELMRAZKI30FP9LKY4"/>
    <x v="4"/>
    <x v="15"/>
    <n v="440"/>
    <d v="2019-06-02T00:00:00"/>
    <n v="35.200000000000003"/>
    <n v="206.8"/>
    <d v="2019-12-31T00:00:00"/>
    <n v="212"/>
    <x v="0"/>
    <n v="0.25"/>
    <n v="60.5"/>
  </r>
  <r>
    <s v="73MAB0BVD0CS0A0X5M3N"/>
    <x v="4"/>
    <x v="18"/>
    <n v="480"/>
    <d v="2019-10-04T00:00:00"/>
    <n v="28.799999999999997"/>
    <n v="240"/>
    <d v="2019-12-31T00:00:00"/>
    <n v="88"/>
    <x v="4"/>
    <n v="0.15"/>
    <n v="40.32"/>
  </r>
  <r>
    <s v="4N6IVFLNUOZTOX3T49LG"/>
    <x v="8"/>
    <x v="12"/>
    <n v="5320"/>
    <d v="2019-05-15T00:00:00"/>
    <n v="425.6"/>
    <n v="957.6"/>
    <d v="2019-12-31T00:00:00"/>
    <n v="230"/>
    <x v="0"/>
    <n v="0.25"/>
    <n v="345.8"/>
  </r>
  <r>
    <s v="LK5BZ5OBGYVGT3GGSGLP"/>
    <x v="3"/>
    <x v="10"/>
    <n v="2250"/>
    <d v="2019-05-04T00:00:00"/>
    <n v="180"/>
    <n v="517.5"/>
    <d v="2019-12-31T00:00:00"/>
    <n v="241"/>
    <x v="0"/>
    <n v="0.25"/>
    <n v="174.375"/>
  </r>
  <r>
    <s v="JBCZBDW40CI64I206VAX"/>
    <x v="2"/>
    <x v="6"/>
    <n v="2170"/>
    <d v="2019-12-02T00:00:00"/>
    <n v="347.2"/>
    <n v="1822.8"/>
    <d v="2019-12-31T00:00:00"/>
    <n v="29"/>
    <x v="1"/>
    <n v="8.0000000000000002E-3"/>
    <n v="17.36"/>
  </r>
  <r>
    <s v="EQ4CVTMDBT0R618SBORR"/>
    <x v="3"/>
    <x v="18"/>
    <n v="720"/>
    <d v="2019-10-15T00:00:00"/>
    <n v="72"/>
    <n v="208.79999999999998"/>
    <d v="2019-12-31T00:00:00"/>
    <n v="77"/>
    <x v="4"/>
    <n v="0.15"/>
    <n v="42.11999999999999"/>
  </r>
  <r>
    <s v="FMD9PKDFLLASW4K8NGJA"/>
    <x v="4"/>
    <x v="10"/>
    <n v="4800"/>
    <d v="2019-03-30T00:00:00"/>
    <n v="144"/>
    <n v="2400"/>
    <d v="2019-12-31T00:00:00"/>
    <n v="276"/>
    <x v="0"/>
    <n v="0.25"/>
    <n v="636"/>
  </r>
  <r>
    <s v="PIIFXGU7V7J54Y4R3598"/>
    <x v="8"/>
    <x v="8"/>
    <n v="2100"/>
    <d v="2019-03-26T00:00:00"/>
    <n v="168"/>
    <n v="315"/>
    <d v="2019-12-31T00:00:00"/>
    <n v="280"/>
    <x v="0"/>
    <n v="0.25"/>
    <n v="120.75"/>
  </r>
  <r>
    <s v="P7PYAXOKO77HGQ3UTS3J"/>
    <x v="9"/>
    <x v="10"/>
    <n v="1680"/>
    <d v="2019-09-27T00:00:00"/>
    <n v="16.8"/>
    <n v="470.4"/>
    <d v="2019-12-31T00:00:00"/>
    <n v="95"/>
    <x v="2"/>
    <n v="0.2"/>
    <n v="97.44"/>
  </r>
  <r>
    <s v="QERMS5GHJA91TZBSHNJ6"/>
    <x v="6"/>
    <x v="14"/>
    <n v="1600"/>
    <d v="2019-04-12T00:00:00"/>
    <n v="112"/>
    <n v="272"/>
    <d v="2019-12-31T00:00:00"/>
    <n v="263"/>
    <x v="0"/>
    <n v="0.25"/>
    <n v="96"/>
  </r>
  <r>
    <s v="6ZBNN81W9D6PQZTYBHR8"/>
    <x v="5"/>
    <x v="6"/>
    <n v="1870"/>
    <d v="2019-05-14T00:00:00"/>
    <n v="187"/>
    <n v="374"/>
    <d v="2019-12-31T00:00:00"/>
    <n v="231"/>
    <x v="0"/>
    <n v="0.25"/>
    <n v="140.25"/>
  </r>
  <r>
    <s v="4XXGNQS2C4JDKJEFZ4XE"/>
    <x v="5"/>
    <x v="15"/>
    <n v="1870"/>
    <d v="2019-09-21T00:00:00"/>
    <n v="187"/>
    <n v="467.5"/>
    <d v="2019-12-31T00:00:00"/>
    <n v="101"/>
    <x v="2"/>
    <n v="0.2"/>
    <n v="130.9"/>
  </r>
  <r>
    <s v="AX3C20HU55SYJ21D70I9"/>
    <x v="9"/>
    <x v="22"/>
    <n v="2280"/>
    <d v="2019-01-12T00:00:00"/>
    <n v="182.39999999999998"/>
    <n v="433.2"/>
    <d v="2019-12-31T00:00:00"/>
    <n v="353"/>
    <x v="0"/>
    <n v="0.25"/>
    <n v="153.89999999999998"/>
  </r>
  <r>
    <s v="W8NB6FFICCUTIT0U3KQA"/>
    <x v="5"/>
    <x v="18"/>
    <n v="2070"/>
    <d v="2019-05-13T00:00:00"/>
    <n v="207"/>
    <n v="558.9"/>
    <d v="2019-12-31T00:00:00"/>
    <n v="232"/>
    <x v="0"/>
    <n v="0.25"/>
    <n v="191.47499999999999"/>
  </r>
  <r>
    <s v="7ZQF0HC2R4F5QDOG0WK2"/>
    <x v="8"/>
    <x v="7"/>
    <n v="3640"/>
    <d v="2019-06-16T00:00:00"/>
    <n v="254.8"/>
    <n v="982.8"/>
    <d v="2019-12-31T00:00:00"/>
    <n v="198"/>
    <x v="0"/>
    <n v="0.25"/>
    <n v="309.39999999999998"/>
  </r>
  <r>
    <s v="SSY4081J4GRYMP9WW5Y2"/>
    <x v="1"/>
    <x v="6"/>
    <n v="3640"/>
    <d v="2019-11-25T00:00:00"/>
    <n v="436.8"/>
    <n v="1419.6000000000001"/>
    <d v="2019-12-31T00:00:00"/>
    <n v="36"/>
    <x v="3"/>
    <n v="0.04"/>
    <n v="74.256"/>
  </r>
  <r>
    <s v="L8FOSGBE2N68UE6SAZ9B"/>
    <x v="8"/>
    <x v="14"/>
    <n v="2394"/>
    <d v="2019-04-26T00:00:00"/>
    <n v="191.52"/>
    <n v="646.38000000000011"/>
    <d v="2019-12-31T00:00:00"/>
    <n v="249"/>
    <x v="0"/>
    <n v="0.25"/>
    <n v="209.47500000000002"/>
  </r>
  <r>
    <s v="NON63OFK4RLZW6KJG8SP"/>
    <x v="0"/>
    <x v="20"/>
    <n v="360"/>
    <d v="2019-05-22T00:00:00"/>
    <n v="18"/>
    <n v="72"/>
    <d v="2019-12-31T00:00:00"/>
    <n v="223"/>
    <x v="0"/>
    <n v="0.25"/>
    <n v="22.5"/>
  </r>
  <r>
    <s v="1SKPRA33L5PQWYKRHOSW"/>
    <x v="1"/>
    <x v="16"/>
    <n v="1980"/>
    <d v="2019-01-20T00:00:00"/>
    <n v="39.6"/>
    <n v="732.6"/>
    <d v="2019-12-31T00:00:00"/>
    <n v="345"/>
    <x v="0"/>
    <n v="0.25"/>
    <n v="193.05"/>
  </r>
  <r>
    <s v="YWK9X8L9URGLELV2HBDC"/>
    <x v="7"/>
    <x v="6"/>
    <n v="5520"/>
    <d v="2019-06-29T00:00:00"/>
    <n v="441.59999999999997"/>
    <n v="2484"/>
    <d v="2019-12-31T00:00:00"/>
    <n v="185"/>
    <x v="0"/>
    <n v="0.25"/>
    <n v="731.4"/>
  </r>
  <r>
    <s v="ILW8080SYJ0TA2W0GU2H"/>
    <x v="9"/>
    <x v="5"/>
    <n v="4960"/>
    <d v="2019-07-11T00:00:00"/>
    <n v="99.2"/>
    <n v="1488"/>
    <d v="2019-12-31T00:00:00"/>
    <n v="173"/>
    <x v="0"/>
    <n v="0.25"/>
    <n v="396.8"/>
  </r>
  <r>
    <s v="RE85HCOO0DEKDGAN0XZL"/>
    <x v="7"/>
    <x v="5"/>
    <n v="2376"/>
    <d v="2019-06-20T00:00:00"/>
    <n v="308.88"/>
    <n v="997.91999999999985"/>
    <d v="2019-12-31T00:00:00"/>
    <n v="194"/>
    <x v="0"/>
    <n v="0.25"/>
    <n v="326.69999999999993"/>
  </r>
  <r>
    <s v="V7GS3JZ20HBUMR7O3IVC"/>
    <x v="6"/>
    <x v="12"/>
    <n v="1120"/>
    <d v="2019-10-11T00:00:00"/>
    <n v="78.400000000000006"/>
    <n v="302.39999999999998"/>
    <d v="2019-12-31T00:00:00"/>
    <n v="81"/>
    <x v="4"/>
    <n v="0.15"/>
    <n v="57.11999999999999"/>
  </r>
  <r>
    <s v="Y6L8XMLCFW2VDW6RCDTO"/>
    <x v="9"/>
    <x v="0"/>
    <n v="1680"/>
    <d v="2019-05-13T00:00:00"/>
    <n v="100.8"/>
    <n v="369.6"/>
    <d v="2019-12-31T00:00:00"/>
    <n v="232"/>
    <x v="0"/>
    <n v="0.25"/>
    <n v="117.60000000000001"/>
  </r>
  <r>
    <s v="ZV3PRP2ZXE49DX1VK6WE"/>
    <x v="6"/>
    <x v="18"/>
    <n v="2200"/>
    <d v="2019-10-29T00:00:00"/>
    <n v="154"/>
    <n v="528"/>
    <d v="2019-12-31T00:00:00"/>
    <n v="63"/>
    <x v="4"/>
    <n v="0.15"/>
    <n v="102.3"/>
  </r>
  <r>
    <s v="KK8Z9U1XQ51NIYAII5XI"/>
    <x v="8"/>
    <x v="16"/>
    <n v="630"/>
    <d v="2019-11-12T00:00:00"/>
    <n v="37.799999999999997"/>
    <n v="119.7"/>
    <d v="2019-12-31T00:00:00"/>
    <n v="49"/>
    <x v="3"/>
    <n v="0.04"/>
    <n v="6.3"/>
  </r>
  <r>
    <s v="IIXLZY4WS6X9VEAUPIU1"/>
    <x v="6"/>
    <x v="10"/>
    <n v="880"/>
    <d v="2019-07-07T00:00:00"/>
    <n v="88"/>
    <n v="255.2"/>
    <d v="2019-12-31T00:00:00"/>
    <n v="177"/>
    <x v="0"/>
    <n v="0.25"/>
    <n v="85.8"/>
  </r>
  <r>
    <s v="693LVYQC10YVC22AE9WX"/>
    <x v="0"/>
    <x v="21"/>
    <n v="3450"/>
    <d v="2019-09-27T00:00:00"/>
    <n v="34.5"/>
    <n v="897"/>
    <d v="2019-12-31T00:00:00"/>
    <n v="95"/>
    <x v="2"/>
    <n v="0.2"/>
    <n v="186.3"/>
  </r>
  <r>
    <s v="XY4EMJ0NSN3HAC9UZ40E"/>
    <x v="1"/>
    <x v="18"/>
    <n v="576"/>
    <d v="2019-03-05T00:00:00"/>
    <n v="34.56"/>
    <n v="144"/>
    <d v="2019-12-31T00:00:00"/>
    <n v="301"/>
    <x v="0"/>
    <n v="0.25"/>
    <n v="44.64"/>
  </r>
  <r>
    <s v="R5YEIC8JB8X318BY78EQ"/>
    <x v="0"/>
    <x v="16"/>
    <n v="2295"/>
    <d v="2019-11-01T00:00:00"/>
    <n v="206.55"/>
    <n v="573.75"/>
    <d v="2019-12-31T00:00:00"/>
    <n v="60"/>
    <x v="3"/>
    <n v="0.04"/>
    <n v="31.212"/>
  </r>
  <r>
    <s v="8DVD1PSGE4WJH6S5Z36R"/>
    <x v="7"/>
    <x v="14"/>
    <n v="1680"/>
    <d v="2019-07-06T00:00:00"/>
    <n v="67.2"/>
    <n v="554.4"/>
    <d v="2019-12-31T00:00:00"/>
    <n v="178"/>
    <x v="0"/>
    <n v="0.25"/>
    <n v="155.4"/>
  </r>
  <r>
    <s v="HE5D93YVRWLNUJS20GNF"/>
    <x v="8"/>
    <x v="11"/>
    <n v="2530"/>
    <d v="2019-03-23T00:00:00"/>
    <n v="151.80000000000001"/>
    <n v="531.30000000000007"/>
    <d v="2019-12-31T00:00:00"/>
    <n v="283"/>
    <x v="0"/>
    <n v="0.25"/>
    <n v="170.77500000000003"/>
  </r>
  <r>
    <s v="X41KK2IS748YKRYPZSMU"/>
    <x v="2"/>
    <x v="19"/>
    <n v="3360"/>
    <d v="2019-11-28T00:00:00"/>
    <n v="907.2"/>
    <n v="2553.6000000000004"/>
    <d v="2019-12-31T00:00:00"/>
    <n v="33"/>
    <x v="3"/>
    <n v="0.04"/>
    <n v="138.43200000000002"/>
  </r>
  <r>
    <s v="M8AVNMZ3ZMJB0JA3TP0F"/>
    <x v="8"/>
    <x v="18"/>
    <n v="2640"/>
    <d v="2019-07-19T00:00:00"/>
    <n v="26.400000000000002"/>
    <n v="554.4"/>
    <d v="2019-12-31T00:00:00"/>
    <n v="165"/>
    <x v="0"/>
    <n v="0.25"/>
    <n v="145.19999999999999"/>
  </r>
  <r>
    <s v="JRDO9RUD0O0LJAWQPWGJ"/>
    <x v="7"/>
    <x v="20"/>
    <n v="2790"/>
    <d v="2019-08-05T00:00:00"/>
    <n v="502.2"/>
    <n v="1116"/>
    <d v="2019-12-31T00:00:00"/>
    <n v="148"/>
    <x v="0"/>
    <n v="0.25"/>
    <n v="404.55"/>
  </r>
  <r>
    <s v="8IONK7OL63MFG2HX6DV5"/>
    <x v="2"/>
    <x v="8"/>
    <n v="5280"/>
    <d v="2019-02-12T00:00:00"/>
    <n v="1267.2"/>
    <n v="2376"/>
    <d v="2019-12-31T00:00:00"/>
    <n v="322"/>
    <x v="0"/>
    <n v="0.25"/>
    <n v="910.8"/>
  </r>
  <r>
    <s v="YYJQH9EC3SKWDB8O1PK6"/>
    <x v="1"/>
    <x v="6"/>
    <n v="190"/>
    <d v="2019-08-08T00:00:00"/>
    <n v="1.9"/>
    <n v="77.900000000000006"/>
    <d v="2019-12-31T00:00:00"/>
    <n v="145"/>
    <x v="0"/>
    <n v="0.25"/>
    <n v="19.950000000000003"/>
  </r>
  <r>
    <s v="TKE627FTIJLEZ9J5X2Y9"/>
    <x v="0"/>
    <x v="2"/>
    <n v="2565"/>
    <d v="2019-01-19T00:00:00"/>
    <n v="153.9"/>
    <n v="692.55"/>
    <d v="2019-12-31T00:00:00"/>
    <n v="346"/>
    <x v="0"/>
    <n v="0.25"/>
    <n v="211.61249999999998"/>
  </r>
  <r>
    <s v="3B1J3R895NAZY4D4JF1Z"/>
    <x v="6"/>
    <x v="12"/>
    <n v="513"/>
    <d v="2019-04-06T00:00:00"/>
    <n v="20.52"/>
    <n v="117.99000000000001"/>
    <d v="2019-12-31T00:00:00"/>
    <n v="269"/>
    <x v="0"/>
    <n v="0.25"/>
    <n v="34.627500000000005"/>
  </r>
  <r>
    <s v="K8ZHD1PJ4MLWIQ9CNYG6"/>
    <x v="1"/>
    <x v="3"/>
    <n v="190"/>
    <d v="2019-09-06T00:00:00"/>
    <n v="7.6"/>
    <n v="74.099999999999994"/>
    <d v="2019-12-31T00:00:00"/>
    <n v="116"/>
    <x v="2"/>
    <n v="0.2"/>
    <n v="16.34"/>
  </r>
  <r>
    <s v="DVAF1460DNXAOI221QQI"/>
    <x v="9"/>
    <x v="6"/>
    <n v="1980"/>
    <d v="2019-09-08T00:00:00"/>
    <n v="178.2"/>
    <n v="554.4"/>
    <d v="2019-12-31T00:00:00"/>
    <n v="114"/>
    <x v="2"/>
    <n v="0.2"/>
    <n v="146.51999999999998"/>
  </r>
  <r>
    <s v="01P2FE3RWGLS07DP2BWI"/>
    <x v="4"/>
    <x v="22"/>
    <n v="310"/>
    <d v="2019-01-18T00:00:00"/>
    <n v="58.9"/>
    <n v="83.699999999999989"/>
    <d v="2019-12-31T00:00:00"/>
    <n v="347"/>
    <x v="0"/>
    <n v="0.25"/>
    <n v="35.65"/>
  </r>
  <r>
    <s v="QZNLT87AM8PNUCUKCLQ2"/>
    <x v="9"/>
    <x v="8"/>
    <n v="1485"/>
    <d v="2019-09-07T00:00:00"/>
    <n v="44.55"/>
    <n v="415.79999999999995"/>
    <d v="2019-12-31T00:00:00"/>
    <n v="115"/>
    <x v="2"/>
    <n v="0.2"/>
    <n v="92.07"/>
  </r>
  <r>
    <s v="H7CIOAPDYET06911HM5W"/>
    <x v="1"/>
    <x v="18"/>
    <n v="1330"/>
    <d v="2019-08-08T00:00:00"/>
    <n v="172.89999999999998"/>
    <n v="651.70000000000005"/>
    <d v="2019-12-31T00:00:00"/>
    <n v="145"/>
    <x v="0"/>
    <n v="0.25"/>
    <n v="206.15"/>
  </r>
  <r>
    <s v="A7V45UI4QQ6GA9RB34XI"/>
    <x v="9"/>
    <x v="6"/>
    <n v="5376"/>
    <d v="2019-08-07T00:00:00"/>
    <n v="161.28"/>
    <n v="1559.0400000000002"/>
    <d v="2019-12-31T00:00:00"/>
    <n v="146"/>
    <x v="0"/>
    <n v="0.25"/>
    <n v="430.08000000000004"/>
  </r>
  <r>
    <s v="NUWNN3SIUZK6Q6ZHDJG6"/>
    <x v="2"/>
    <x v="4"/>
    <n v="675"/>
    <d v="2019-12-13T00:00:00"/>
    <n v="128.25"/>
    <n v="432"/>
    <d v="2019-12-31T00:00:00"/>
    <n v="18"/>
    <x v="1"/>
    <n v="8.0000000000000002E-3"/>
    <n v="4.4820000000000002"/>
  </r>
  <r>
    <s v="7NNJVZAPEH8DLMDYGHRP"/>
    <x v="4"/>
    <x v="16"/>
    <n v="1080"/>
    <d v="2019-05-22T00:00:00"/>
    <n v="183.6"/>
    <n v="475.20000000000005"/>
    <d v="2019-12-31T00:00:00"/>
    <n v="223"/>
    <x v="0"/>
    <n v="0.25"/>
    <n v="164.70000000000002"/>
  </r>
  <r>
    <s v="WQL9J2SUPLGBNG694R3I"/>
    <x v="1"/>
    <x v="11"/>
    <n v="3300"/>
    <d v="2019-12-09T00:00:00"/>
    <n v="462"/>
    <n v="1320"/>
    <d v="2019-12-31T00:00:00"/>
    <n v="22"/>
    <x v="1"/>
    <n v="8.0000000000000002E-3"/>
    <n v="14.256"/>
  </r>
  <r>
    <s v="GHCS5KMIX1PHNBW2ACWH"/>
    <x v="6"/>
    <x v="7"/>
    <n v="2700"/>
    <d v="2019-09-14T00:00:00"/>
    <n v="162"/>
    <n v="486"/>
    <d v="2019-12-31T00:00:00"/>
    <n v="108"/>
    <x v="2"/>
    <n v="0.2"/>
    <n v="129.6"/>
  </r>
  <r>
    <s v="PVR2Y66PCPN6SF88GEI5"/>
    <x v="3"/>
    <x v="20"/>
    <n v="3300"/>
    <d v="2019-12-20T00:00:00"/>
    <n v="99"/>
    <n v="825"/>
    <d v="2019-12-31T00:00:00"/>
    <n v="11"/>
    <x v="1"/>
    <n v="8.0000000000000002E-3"/>
    <n v="7.3920000000000003"/>
  </r>
  <r>
    <s v="RKRUZ496TF60XRMLQ6EG"/>
    <x v="3"/>
    <x v="16"/>
    <n v="1040"/>
    <d v="2019-10-28T00:00:00"/>
    <n v="10.4"/>
    <n v="197.60000000000002"/>
    <d v="2019-12-31T00:00:00"/>
    <n v="64"/>
    <x v="4"/>
    <n v="0.15"/>
    <n v="31.200000000000003"/>
  </r>
  <r>
    <s v="LB2AUVOUTXECJXB08Y1W"/>
    <x v="6"/>
    <x v="6"/>
    <n v="1980"/>
    <d v="2019-11-04T00:00:00"/>
    <n v="198"/>
    <n v="495"/>
    <d v="2019-12-31T00:00:00"/>
    <n v="57"/>
    <x v="3"/>
    <n v="0.04"/>
    <n v="27.72"/>
  </r>
  <r>
    <s v="IAH5UOMMP73PJ69PJ48L"/>
    <x v="8"/>
    <x v="2"/>
    <n v="5040"/>
    <d v="2019-02-17T00:00:00"/>
    <n v="151.19999999999999"/>
    <n v="1108.8"/>
    <d v="2019-12-31T00:00:00"/>
    <n v="317"/>
    <x v="0"/>
    <n v="0.25"/>
    <n v="315"/>
  </r>
  <r>
    <s v="0IROETALI8DJ920K4Z71"/>
    <x v="4"/>
    <x v="5"/>
    <n v="360"/>
    <d v="2019-05-12T00:00:00"/>
    <n v="10.8"/>
    <n v="147.6"/>
    <d v="2019-12-31T00:00:00"/>
    <n v="233"/>
    <x v="0"/>
    <n v="0.25"/>
    <n v="39.6"/>
  </r>
  <r>
    <s v="3PAN0R2BOTSB6ISPHGUC"/>
    <x v="6"/>
    <x v="4"/>
    <n v="6510"/>
    <d v="2019-02-25T00:00:00"/>
    <n v="585.90000000000009"/>
    <n v="1367.1000000000001"/>
    <d v="2019-12-31T00:00:00"/>
    <n v="309"/>
    <x v="0"/>
    <n v="0.25"/>
    <n v="488.25000000000006"/>
  </r>
  <r>
    <s v="7ZQ69384E51K5WSG1E28"/>
    <x v="4"/>
    <x v="19"/>
    <n v="1368"/>
    <d v="2019-09-25T00:00:00"/>
    <n v="218.88000000000002"/>
    <n v="383.04"/>
    <d v="2019-12-31T00:00:00"/>
    <n v="97"/>
    <x v="2"/>
    <n v="0.2"/>
    <n v="120.38400000000001"/>
  </r>
  <r>
    <s v="TFK73K8UNJDO6WQKGQNU"/>
    <x v="6"/>
    <x v="18"/>
    <n v="2250"/>
    <d v="2019-04-04T00:00:00"/>
    <n v="180"/>
    <n v="495"/>
    <d v="2019-12-31T00:00:00"/>
    <n v="271"/>
    <x v="0"/>
    <n v="0.25"/>
    <n v="168.75"/>
  </r>
  <r>
    <s v="AORQ0LZ8G2R3QDJ5Y5IZ"/>
    <x v="2"/>
    <x v="13"/>
    <n v="1320"/>
    <d v="2019-10-09T00:00:00"/>
    <n v="118.80000000000001"/>
    <n v="1201.2"/>
    <d v="2019-12-31T00:00:00"/>
    <n v="83"/>
    <x v="4"/>
    <n v="0.15"/>
    <n v="198"/>
  </r>
  <r>
    <s v="RLOVY01WKNFE3JQTG3Z8"/>
    <x v="8"/>
    <x v="0"/>
    <n v="1344"/>
    <d v="2019-07-27T00:00:00"/>
    <n v="53.760000000000005"/>
    <n v="215.04000000000002"/>
    <d v="2019-12-31T00:00:00"/>
    <n v="157"/>
    <x v="0"/>
    <n v="0.25"/>
    <n v="67.2"/>
  </r>
  <r>
    <s v="7HLKFI6EIL4UXJ22V1KY"/>
    <x v="0"/>
    <x v="7"/>
    <n v="224.00000000000003"/>
    <d v="2019-07-22T00:00:00"/>
    <n v="17.920000000000002"/>
    <n v="51.52"/>
    <d v="2019-12-31T00:00:00"/>
    <n v="162"/>
    <x v="0"/>
    <n v="0.25"/>
    <n v="17.36"/>
  </r>
  <r>
    <s v="VECPMTTBH2JQNJ42AJHU"/>
    <x v="9"/>
    <x v="13"/>
    <n v="450"/>
    <d v="2019-10-27T00:00:00"/>
    <n v="13.5"/>
    <n v="135"/>
    <d v="2019-12-31T00:00:00"/>
    <n v="65"/>
    <x v="4"/>
    <n v="0.15"/>
    <n v="22.274999999999999"/>
  </r>
  <r>
    <s v="12AJ60OQL1EA9B29VSPD"/>
    <x v="6"/>
    <x v="13"/>
    <n v="2640"/>
    <d v="2019-02-03T00:00:00"/>
    <n v="184.8"/>
    <n v="528"/>
    <d v="2019-12-31T00:00:00"/>
    <n v="331"/>
    <x v="0"/>
    <n v="0.25"/>
    <n v="178.2"/>
  </r>
  <r>
    <s v="1IL49ZX0KI33UTC16GS4"/>
    <x v="7"/>
    <x v="6"/>
    <n v="405"/>
    <d v="2019-02-07T00:00:00"/>
    <n v="16.200000000000003"/>
    <n v="117.44999999999999"/>
    <d v="2019-12-31T00:00:00"/>
    <n v="327"/>
    <x v="0"/>
    <n v="0.25"/>
    <n v="33.412499999999994"/>
  </r>
  <r>
    <s v="V14FD72SFQSHE0JPEW1Q"/>
    <x v="9"/>
    <x v="6"/>
    <n v="2565"/>
    <d v="2019-05-04T00:00:00"/>
    <n v="256.5"/>
    <n v="743.85"/>
    <d v="2019-12-31T00:00:00"/>
    <n v="241"/>
    <x v="0"/>
    <n v="0.25"/>
    <n v="250.08750000000001"/>
  </r>
  <r>
    <s v="0IB6FHP8OCW8I5HGOWRV"/>
    <x v="1"/>
    <x v="14"/>
    <n v="1344"/>
    <d v="2019-12-30T00:00:00"/>
    <n v="40.32"/>
    <n v="618.24"/>
    <d v="2019-12-31T00:00:00"/>
    <n v="1"/>
    <x v="1"/>
    <n v="8.0000000000000002E-3"/>
    <n v="5.2684800000000003"/>
  </r>
  <r>
    <s v="5SAMFTTCSJREUVIS8XQC"/>
    <x v="2"/>
    <x v="3"/>
    <n v="1520"/>
    <d v="2019-10-08T00:00:00"/>
    <n v="440.79999999999995"/>
    <n v="1322.4"/>
    <d v="2019-12-31T00:00:00"/>
    <n v="84"/>
    <x v="4"/>
    <n v="0.15"/>
    <n v="264.48"/>
  </r>
  <r>
    <s v="REW8WV18P09UIVQ1KZOW"/>
    <x v="1"/>
    <x v="17"/>
    <n v="440"/>
    <d v="2019-10-14T00:00:00"/>
    <n v="39.6"/>
    <n v="198"/>
    <d v="2019-12-31T00:00:00"/>
    <n v="78"/>
    <x v="4"/>
    <n v="0.15"/>
    <n v="35.64"/>
  </r>
  <r>
    <s v="WS5TOAYNFY1JNEDEEJXS"/>
    <x v="5"/>
    <x v="19"/>
    <n v="2640"/>
    <d v="2019-12-30T00:00:00"/>
    <n v="26.400000000000002"/>
    <n v="554.4"/>
    <d v="2019-12-31T00:00:00"/>
    <n v="1"/>
    <x v="1"/>
    <n v="8.0000000000000002E-3"/>
    <n v="4.6463999999999999"/>
  </r>
  <r>
    <s v="2JHKBZSROY1GOVLRE7K2"/>
    <x v="7"/>
    <x v="1"/>
    <n v="3600"/>
    <d v="2019-11-13T00:00:00"/>
    <n v="108"/>
    <n v="1296"/>
    <d v="2019-12-31T00:00:00"/>
    <n v="48"/>
    <x v="3"/>
    <n v="0.04"/>
    <n v="56.160000000000004"/>
  </r>
  <r>
    <s v="928BVHCM6FQ4ST9N9CA6"/>
    <x v="7"/>
    <x v="9"/>
    <n v="1680"/>
    <d v="2019-04-23T00:00:00"/>
    <n v="184.8"/>
    <n v="621.59999999999991"/>
    <d v="2019-12-31T00:00:00"/>
    <n v="252"/>
    <x v="0"/>
    <n v="0.25"/>
    <n v="201.59999999999997"/>
  </r>
  <r>
    <s v="R002YISNZCDPISG99GIF"/>
    <x v="3"/>
    <x v="12"/>
    <n v="1560"/>
    <d v="2019-03-10T00:00:00"/>
    <n v="46.8"/>
    <n v="280.79999999999995"/>
    <d v="2019-12-31T00:00:00"/>
    <n v="296"/>
    <x v="0"/>
    <n v="0.25"/>
    <n v="81.899999999999991"/>
  </r>
  <r>
    <s v="IIABW1C35UAVOI288WYK"/>
    <x v="2"/>
    <x v="15"/>
    <n v="1680"/>
    <d v="2019-07-16T00:00:00"/>
    <n v="386.4"/>
    <n v="1125.5999999999999"/>
    <d v="2019-12-31T00:00:00"/>
    <n v="168"/>
    <x v="0"/>
    <n v="0.25"/>
    <n v="378"/>
  </r>
  <r>
    <s v="63DE91SE0WSRR9HPR2HF"/>
    <x v="8"/>
    <x v="4"/>
    <n v="160"/>
    <d v="2019-11-10T00:00:00"/>
    <n v="1.6"/>
    <n v="35.200000000000003"/>
    <d v="2019-12-31T00:00:00"/>
    <n v="51"/>
    <x v="3"/>
    <n v="0.04"/>
    <n v="1.4720000000000002"/>
  </r>
  <r>
    <s v="UH2TUAE10JJV4BEXXN0J"/>
    <x v="9"/>
    <x v="19"/>
    <n v="5208.0000000000009"/>
    <d v="2019-07-11T00:00:00"/>
    <n v="520.80000000000018"/>
    <n v="1458.2400000000002"/>
    <d v="2019-12-31T00:00:00"/>
    <n v="173"/>
    <x v="0"/>
    <n v="0.25"/>
    <n v="494.7600000000001"/>
  </r>
  <r>
    <s v="4YH4X8KJHUG4GCMAKFQD"/>
    <x v="7"/>
    <x v="12"/>
    <n v="110"/>
    <d v="2019-07-02T00:00:00"/>
    <n v="12.1"/>
    <n v="44"/>
    <d v="2019-12-31T00:00:00"/>
    <n v="182"/>
    <x v="0"/>
    <n v="0.25"/>
    <n v="14.025"/>
  </r>
  <r>
    <s v="ZC8WMX3RTFHWUPILPW1U"/>
    <x v="3"/>
    <x v="9"/>
    <n v="4480"/>
    <d v="2019-02-12T00:00:00"/>
    <n v="268.8"/>
    <n v="1299.1999999999998"/>
    <d v="2019-12-31T00:00:00"/>
    <n v="322"/>
    <x v="0"/>
    <n v="0.25"/>
    <n v="391.99999999999994"/>
  </r>
  <r>
    <s v="JP2QOZSMC795C5L98BBH"/>
    <x v="0"/>
    <x v="20"/>
    <n v="2420"/>
    <d v="2019-04-15T00:00:00"/>
    <n v="72.599999999999994"/>
    <n v="580.79999999999995"/>
    <d v="2019-12-31T00:00:00"/>
    <n v="260"/>
    <x v="0"/>
    <n v="0.25"/>
    <n v="163.35"/>
  </r>
  <r>
    <s v="NFZ8MM3PVIPJVGN55XYB"/>
    <x v="4"/>
    <x v="7"/>
    <n v="1840"/>
    <d v="2019-12-17T00:00:00"/>
    <n v="220.79999999999998"/>
    <n v="552"/>
    <d v="2019-12-31T00:00:00"/>
    <n v="14"/>
    <x v="1"/>
    <n v="8.0000000000000002E-3"/>
    <n v="6.1823999999999995"/>
  </r>
  <r>
    <s v="H77QHKXCGLQCQW92I2DO"/>
    <x v="3"/>
    <x v="6"/>
    <n v="1520"/>
    <d v="2019-03-19T00:00:00"/>
    <n v="136.80000000000001"/>
    <n v="334.4"/>
    <d v="2019-12-31T00:00:00"/>
    <n v="287"/>
    <x v="0"/>
    <n v="0.25"/>
    <n v="117.8"/>
  </r>
  <r>
    <s v="GOKMHOX33DD6M58SH416"/>
    <x v="8"/>
    <x v="17"/>
    <n v="2250"/>
    <d v="2019-02-14T00:00:00"/>
    <n v="45"/>
    <n v="337.5"/>
    <d v="2019-12-31T00:00:00"/>
    <n v="320"/>
    <x v="0"/>
    <n v="0.25"/>
    <n v="95.625"/>
  </r>
  <r>
    <s v="EXZ64JE2NVKM81IM40VZ"/>
    <x v="4"/>
    <x v="12"/>
    <n v="1728"/>
    <d v="2019-09-03T00:00:00"/>
    <n v="241.92000000000004"/>
    <n v="794.88"/>
    <d v="2019-12-31T00:00:00"/>
    <n v="119"/>
    <x v="2"/>
    <n v="0.2"/>
    <n v="207.36"/>
  </r>
  <r>
    <s v="D7C64Q1A0XBIJ1RLFC5J"/>
    <x v="5"/>
    <x v="15"/>
    <n v="768.00000000000011"/>
    <d v="2019-04-03T00:00:00"/>
    <n v="53.760000000000012"/>
    <n v="115.20000000000003"/>
    <d v="2019-12-31T00:00:00"/>
    <n v="272"/>
    <x v="0"/>
    <n v="0.25"/>
    <n v="42.240000000000009"/>
  </r>
  <r>
    <s v="FISJE4P5D46641PMZZTC"/>
    <x v="7"/>
    <x v="2"/>
    <n v="450"/>
    <d v="2019-02-20T00:00:00"/>
    <n v="67.5"/>
    <n v="175.5"/>
    <d v="2019-12-31T00:00:00"/>
    <n v="314"/>
    <x v="0"/>
    <n v="0.25"/>
    <n v="60.75"/>
  </r>
  <r>
    <s v="NY94OZR1ONQF8YPKMQMB"/>
    <x v="8"/>
    <x v="9"/>
    <n v="1170"/>
    <d v="2019-05-12T00:00:00"/>
    <n v="11.7"/>
    <n v="175.5"/>
    <d v="2019-12-31T00:00:00"/>
    <n v="233"/>
    <x v="0"/>
    <n v="0.25"/>
    <n v="46.8"/>
  </r>
  <r>
    <s v="MT5BE01YFCC77SJIFP5Y"/>
    <x v="9"/>
    <x v="14"/>
    <n v="950"/>
    <d v="2019-05-31T00:00:00"/>
    <n v="19"/>
    <n v="228"/>
    <d v="2019-12-31T00:00:00"/>
    <n v="214"/>
    <x v="0"/>
    <n v="0.25"/>
    <n v="61.75"/>
  </r>
  <r>
    <s v="PGFRW301C960N044SAYP"/>
    <x v="9"/>
    <x v="22"/>
    <n v="4536"/>
    <d v="2019-11-12T00:00:00"/>
    <n v="45.360000000000007"/>
    <n v="1179.3600000000001"/>
    <d v="2019-12-31T00:00:00"/>
    <n v="49"/>
    <x v="3"/>
    <n v="0.04"/>
    <n v="48.988800000000005"/>
  </r>
  <r>
    <s v="8AE8055171HD0XCPKIX1"/>
    <x v="9"/>
    <x v="0"/>
    <n v="480"/>
    <d v="2019-03-15T00:00:00"/>
    <n v="38.4"/>
    <n v="81.599999999999994"/>
    <d v="2019-12-31T00:00:00"/>
    <n v="291"/>
    <x v="0"/>
    <n v="0.25"/>
    <n v="30"/>
  </r>
  <r>
    <s v="2356KSEENE691G51IVXU"/>
    <x v="3"/>
    <x v="0"/>
    <n v="2200"/>
    <d v="2019-04-08T00:00:00"/>
    <n v="110"/>
    <n v="484"/>
    <d v="2019-12-31T00:00:00"/>
    <n v="267"/>
    <x v="0"/>
    <n v="0.25"/>
    <n v="148.5"/>
  </r>
  <r>
    <s v="58PNM2SE7S1O56782GDQ"/>
    <x v="0"/>
    <x v="17"/>
    <n v="180"/>
    <d v="2019-11-11T00:00:00"/>
    <n v="18"/>
    <n v="50.4"/>
    <d v="2019-12-31T00:00:00"/>
    <n v="50"/>
    <x v="3"/>
    <n v="0.04"/>
    <n v="2.7360000000000002"/>
  </r>
  <r>
    <s v="JMA4ZH6O2NZ6WWUGIXPM"/>
    <x v="8"/>
    <x v="21"/>
    <n v="80"/>
    <d v="2019-09-07T00:00:00"/>
    <n v="4.8"/>
    <n v="20.8"/>
    <d v="2019-12-31T00:00:00"/>
    <n v="115"/>
    <x v="2"/>
    <n v="0.2"/>
    <n v="5.120000000000001"/>
  </r>
  <r>
    <s v="FM4KVAYSGEK4DMLEJNLL"/>
    <x v="8"/>
    <x v="16"/>
    <n v="2750"/>
    <d v="2019-08-22T00:00:00"/>
    <n v="137.5"/>
    <n v="632.5"/>
    <d v="2019-12-31T00:00:00"/>
    <n v="131"/>
    <x v="0"/>
    <n v="0.25"/>
    <n v="192.5"/>
  </r>
  <r>
    <s v="541I99CSJJO4M4Z6J378"/>
    <x v="0"/>
    <x v="20"/>
    <n v="3024.0000000000005"/>
    <d v="2019-03-20T00:00:00"/>
    <n v="211.68000000000004"/>
    <n v="816.48000000000013"/>
    <d v="2019-12-31T00:00:00"/>
    <n v="286"/>
    <x v="0"/>
    <n v="0.25"/>
    <n v="257.04000000000002"/>
  </r>
  <r>
    <s v="M8F2IA82ZA3099H32M1L"/>
    <x v="9"/>
    <x v="3"/>
    <n v="3240"/>
    <d v="2019-11-22T00:00:00"/>
    <n v="194.4"/>
    <n v="810"/>
    <d v="2019-12-31T00:00:00"/>
    <n v="39"/>
    <x v="3"/>
    <n v="0.04"/>
    <n v="40.176000000000002"/>
  </r>
  <r>
    <s v="WVWZQHM8ZJEDUJWMFQY3"/>
    <x v="8"/>
    <x v="14"/>
    <n v="360"/>
    <d v="2019-01-08T00:00:00"/>
    <n v="36"/>
    <n v="97.2"/>
    <d v="2019-12-31T00:00:00"/>
    <n v="357"/>
    <x v="0"/>
    <n v="0.25"/>
    <n v="33.299999999999997"/>
  </r>
  <r>
    <s v="J9K3DVI2HG6MVPDJ2RTM"/>
    <x v="0"/>
    <x v="2"/>
    <n v="6160"/>
    <d v="2019-08-12T00:00:00"/>
    <n v="554.4"/>
    <n v="1108.8"/>
    <d v="2019-12-31T00:00:00"/>
    <n v="141"/>
    <x v="0"/>
    <n v="0.25"/>
    <n v="415.79999999999995"/>
  </r>
  <r>
    <s v="0QPNEPLHMW3H9DMBWDM3"/>
    <x v="0"/>
    <x v="3"/>
    <n v="280"/>
    <d v="2019-07-19T00:00:00"/>
    <n v="28"/>
    <n v="84"/>
    <d v="2019-12-31T00:00:00"/>
    <n v="165"/>
    <x v="0"/>
    <n v="0.25"/>
    <n v="28"/>
  </r>
  <r>
    <s v="I28QZUJ2DY4GWJIUFY5X"/>
    <x v="7"/>
    <x v="13"/>
    <n v="5859"/>
    <d v="2019-01-25T00:00:00"/>
    <n v="1054.6199999999999"/>
    <n v="1874.88"/>
    <d v="2019-12-31T00:00:00"/>
    <n v="340"/>
    <x v="0"/>
    <n v="0.25"/>
    <n v="732.375"/>
  </r>
  <r>
    <s v="VK34LCR76E6JOINHWEV2"/>
    <x v="3"/>
    <x v="6"/>
    <n v="6138.0000000000009"/>
    <d v="2019-02-19T00:00:00"/>
    <n v="61.38000000000001"/>
    <n v="1657.2600000000002"/>
    <d v="2019-12-31T00:00:00"/>
    <n v="315"/>
    <x v="0"/>
    <n v="0.25"/>
    <n v="429.66000000000008"/>
  </r>
  <r>
    <s v="8YY0DU3HGFH6JMI5LEIR"/>
    <x v="3"/>
    <x v="18"/>
    <n v="240"/>
    <d v="2019-08-10T00:00:00"/>
    <n v="4.8"/>
    <n v="40.799999999999997"/>
    <d v="2019-12-31T00:00:00"/>
    <n v="143"/>
    <x v="0"/>
    <n v="0.25"/>
    <n v="11.399999999999999"/>
  </r>
  <r>
    <s v="7KXX80UCJJ9U7MM448IN"/>
    <x v="6"/>
    <x v="13"/>
    <n v="600"/>
    <d v="2019-03-15T00:00:00"/>
    <n v="54"/>
    <n v="102"/>
    <d v="2019-12-31T00:00:00"/>
    <n v="291"/>
    <x v="0"/>
    <n v="0.25"/>
    <n v="39"/>
  </r>
  <r>
    <s v="PYPC4V5CB0DAJ1E024T8"/>
    <x v="2"/>
    <x v="11"/>
    <n v="440"/>
    <d v="2019-12-01T00:00:00"/>
    <n v="88"/>
    <n v="334.4"/>
    <d v="2019-12-31T00:00:00"/>
    <n v="30"/>
    <x v="1"/>
    <n v="8.0000000000000002E-3"/>
    <n v="3.3792"/>
  </r>
  <r>
    <s v="XW7CC0V0H5045HL7L35P"/>
    <x v="2"/>
    <x v="3"/>
    <n v="2280"/>
    <d v="2019-10-16T00:00:00"/>
    <n v="364.79999999999995"/>
    <n v="570"/>
    <d v="2019-12-31T00:00:00"/>
    <n v="76"/>
    <x v="4"/>
    <n v="0.15"/>
    <n v="140.22"/>
  </r>
  <r>
    <s v="7IWKOK8413OEKR2I0SU9"/>
    <x v="0"/>
    <x v="6"/>
    <n v="1520"/>
    <d v="2019-08-18T00:00:00"/>
    <n v="76"/>
    <n v="334.4"/>
    <d v="2019-12-31T00:00:00"/>
    <n v="135"/>
    <x v="0"/>
    <n v="0.25"/>
    <n v="102.6"/>
  </r>
  <r>
    <s v="TUD5DJSSH0OJ4PDAROGN"/>
    <x v="9"/>
    <x v="0"/>
    <n v="1400"/>
    <d v="2019-06-30T00:00:00"/>
    <n v="70"/>
    <n v="210"/>
    <d v="2019-12-31T00:00:00"/>
    <n v="184"/>
    <x v="0"/>
    <n v="0.25"/>
    <n v="70"/>
  </r>
  <r>
    <s v="G2BPKQJPLBAFNENJEA0F"/>
    <x v="8"/>
    <x v="20"/>
    <n v="1980"/>
    <d v="2019-09-05T00:00:00"/>
    <n v="158.4"/>
    <n v="514.79999999999995"/>
    <d v="2019-12-31T00:00:00"/>
    <n v="117"/>
    <x v="2"/>
    <n v="0.2"/>
    <n v="134.63999999999999"/>
  </r>
  <r>
    <s v="J20UG2O783EMGDS1GTT8"/>
    <x v="9"/>
    <x v="1"/>
    <n v="4760"/>
    <d v="2019-01-02T00:00:00"/>
    <n v="95.199999999999989"/>
    <n v="1190"/>
    <d v="2019-12-31T00:00:00"/>
    <n v="363"/>
    <x v="0"/>
    <n v="0.25"/>
    <n v="321.3"/>
  </r>
  <r>
    <s v="VPD4HBPRDDF7KWZAU4NU"/>
    <x v="8"/>
    <x v="9"/>
    <n v="3990"/>
    <d v="2019-07-16T00:00:00"/>
    <n v="199.5"/>
    <n v="997.5"/>
    <d v="2019-12-31T00:00:00"/>
    <n v="168"/>
    <x v="0"/>
    <n v="0.25"/>
    <n v="299.25"/>
  </r>
  <r>
    <s v="C7WT71UHYH778ODNQYQY"/>
    <x v="9"/>
    <x v="9"/>
    <n v="1840"/>
    <d v="2019-11-25T00:00:00"/>
    <n v="92"/>
    <n v="552"/>
    <d v="2019-12-31T00:00:00"/>
    <n v="36"/>
    <x v="3"/>
    <n v="0.04"/>
    <n v="25.76"/>
  </r>
  <r>
    <s v="VQYEVGTRLP5ELIHGA9AU"/>
    <x v="8"/>
    <x v="17"/>
    <n v="480"/>
    <d v="2019-09-02T00:00:00"/>
    <n v="43.2"/>
    <n v="100.8"/>
    <d v="2019-12-31T00:00:00"/>
    <n v="120"/>
    <x v="2"/>
    <n v="0.2"/>
    <n v="28.8"/>
  </r>
  <r>
    <s v="FW80C8LN35XV0HHYFCK1"/>
    <x v="5"/>
    <x v="9"/>
    <n v="1860"/>
    <d v="2019-05-01T00:00:00"/>
    <n v="18.600000000000001"/>
    <n v="297.60000000000002"/>
    <d v="2019-12-31T00:00:00"/>
    <n v="244"/>
    <x v="0"/>
    <n v="0.25"/>
    <n v="79.050000000000011"/>
  </r>
  <r>
    <s v="CR1TM5W7FPG36GTQDJ87"/>
    <x v="7"/>
    <x v="15"/>
    <n v="2760"/>
    <d v="2019-12-24T00:00:00"/>
    <n v="496.8"/>
    <n v="745.19999999999993"/>
    <d v="2019-12-31T00:00:00"/>
    <n v="7"/>
    <x v="1"/>
    <n v="8.0000000000000002E-3"/>
    <n v="9.9359999999999999"/>
  </r>
  <r>
    <s v="HJ8IK1ZHVXQTJ2467P3P"/>
    <x v="1"/>
    <x v="6"/>
    <n v="744"/>
    <d v="2019-05-19T00:00:00"/>
    <n v="74.400000000000006"/>
    <n v="334.80000000000007"/>
    <d v="2019-12-31T00:00:00"/>
    <n v="226"/>
    <x v="0"/>
    <n v="0.25"/>
    <n v="102.30000000000001"/>
  </r>
  <r>
    <s v="OGGRT1O71SCUMU8TA14W"/>
    <x v="3"/>
    <x v="17"/>
    <n v="1100"/>
    <d v="2019-01-05T00:00:00"/>
    <n v="44"/>
    <n v="308"/>
    <d v="2019-12-31T00:00:00"/>
    <n v="360"/>
    <x v="0"/>
    <n v="0.25"/>
    <n v="88"/>
  </r>
  <r>
    <s v="KRQANDOK6T5HOT3SQRZB"/>
    <x v="5"/>
    <x v="5"/>
    <n v="1140"/>
    <d v="2019-06-11T00:00:00"/>
    <n v="11.399999999999999"/>
    <n v="182.39999999999998"/>
    <d v="2019-12-31T00:00:00"/>
    <n v="203"/>
    <x v="0"/>
    <n v="0.25"/>
    <n v="48.449999999999996"/>
  </r>
  <r>
    <s v="U4DYX7WDWNYSQ3OQG6OZ"/>
    <x v="4"/>
    <x v="7"/>
    <n v="648"/>
    <d v="2019-08-30T00:00:00"/>
    <n v="123.12"/>
    <n v="298.08"/>
    <d v="2019-12-31T00:00:00"/>
    <n v="123"/>
    <x v="0"/>
    <n v="0.25"/>
    <n v="105.3"/>
  </r>
  <r>
    <s v="UY6DX150KA4LFPMCCQ5S"/>
    <x v="3"/>
    <x v="3"/>
    <n v="3300"/>
    <d v="2019-01-25T00:00:00"/>
    <n v="198"/>
    <n v="957"/>
    <d v="2019-12-31T00:00:00"/>
    <n v="340"/>
    <x v="0"/>
    <n v="0.25"/>
    <n v="288.75"/>
  </r>
  <r>
    <s v="956OXPE19KBBMZ66LZ6R"/>
    <x v="4"/>
    <x v="0"/>
    <n v="1980"/>
    <d v="2019-04-18T00:00:00"/>
    <n v="19.8"/>
    <n v="712.8"/>
    <d v="2019-12-31T00:00:00"/>
    <n v="257"/>
    <x v="0"/>
    <n v="0.25"/>
    <n v="183.14999999999998"/>
  </r>
  <r>
    <s v="CDT7BE1D4FI7GLT0O0BQ"/>
    <x v="1"/>
    <x v="4"/>
    <n v="5040"/>
    <d v="2019-01-12T00:00:00"/>
    <n v="705.6"/>
    <n v="1663.1999999999998"/>
    <d v="2019-12-31T00:00:00"/>
    <n v="353"/>
    <x v="0"/>
    <n v="0.25"/>
    <n v="592.19999999999993"/>
  </r>
  <r>
    <s v="APTASPG5RRZ0UWSCHMBC"/>
    <x v="8"/>
    <x v="6"/>
    <n v="3080"/>
    <d v="2019-12-26T00:00:00"/>
    <n v="30.8"/>
    <n v="893.19999999999993"/>
    <d v="2019-12-31T00:00:00"/>
    <n v="5"/>
    <x v="1"/>
    <n v="8.0000000000000002E-3"/>
    <n v="7.3919999999999995"/>
  </r>
  <r>
    <s v="55S35ED6XZU1D2O0WIPL"/>
    <x v="6"/>
    <x v="6"/>
    <n v="2660"/>
    <d v="2019-05-02T00:00:00"/>
    <n v="212.8"/>
    <n v="399"/>
    <d v="2019-12-31T00:00:00"/>
    <n v="243"/>
    <x v="0"/>
    <n v="0.25"/>
    <n v="152.94999999999999"/>
  </r>
  <r>
    <s v="DOJ6MO0N6D0DA5K06NA3"/>
    <x v="9"/>
    <x v="6"/>
    <n v="1800"/>
    <d v="2019-11-08T00:00:00"/>
    <n v="108"/>
    <n v="486"/>
    <d v="2019-12-31T00:00:00"/>
    <n v="53"/>
    <x v="3"/>
    <n v="0.04"/>
    <n v="23.76"/>
  </r>
  <r>
    <s v="TR4ZHU4CK3MRGRG9XIQC"/>
    <x v="8"/>
    <x v="20"/>
    <n v="2280"/>
    <d v="2019-01-15T00:00:00"/>
    <n v="91.199999999999989"/>
    <n v="615.6"/>
    <d v="2019-12-31T00:00:00"/>
    <n v="350"/>
    <x v="0"/>
    <n v="0.25"/>
    <n v="176.7"/>
  </r>
  <r>
    <s v="QLUN2W3ZQVEH9JXE65TW"/>
    <x v="4"/>
    <x v="8"/>
    <n v="3696"/>
    <d v="2019-02-26T00:00:00"/>
    <n v="628.32000000000005"/>
    <n v="1404.48"/>
    <d v="2019-12-31T00:00:00"/>
    <n v="308"/>
    <x v="0"/>
    <n v="0.25"/>
    <n v="508.20000000000005"/>
  </r>
  <r>
    <s v="MAELUD3Q84KRG35ABEX0"/>
    <x v="5"/>
    <x v="8"/>
    <n v="1120"/>
    <d v="2019-09-10T00:00:00"/>
    <n v="78.400000000000006"/>
    <n v="291.2"/>
    <d v="2019-12-31T00:00:00"/>
    <n v="112"/>
    <x v="2"/>
    <n v="0.2"/>
    <n v="73.92"/>
  </r>
  <r>
    <s v="T77A78JVQDXF74BF28J0"/>
    <x v="8"/>
    <x v="2"/>
    <n v="2250"/>
    <d v="2019-08-21T00:00:00"/>
    <n v="67.5"/>
    <n v="517.5"/>
    <d v="2019-12-31T00:00:00"/>
    <n v="132"/>
    <x v="0"/>
    <n v="0.25"/>
    <n v="146.25"/>
  </r>
  <r>
    <s v="HRUQSFR3VRVWYS26BN4K"/>
    <x v="1"/>
    <x v="17"/>
    <n v="3750"/>
    <d v="2019-09-06T00:00:00"/>
    <n v="600"/>
    <n v="1275"/>
    <d v="2019-12-31T00:00:00"/>
    <n v="116"/>
    <x v="2"/>
    <n v="0.2"/>
    <n v="375"/>
  </r>
  <r>
    <s v="IQMB8ZUV96E03CGDJESS"/>
    <x v="9"/>
    <x v="16"/>
    <n v="3450"/>
    <d v="2019-12-13T00:00:00"/>
    <n v="241.5"/>
    <n v="828"/>
    <d v="2019-12-31T00:00:00"/>
    <n v="18"/>
    <x v="1"/>
    <n v="8.0000000000000002E-3"/>
    <n v="8.5560000000000009"/>
  </r>
  <r>
    <s v="VM1J8C98QKEGEZ07EKGW"/>
    <x v="1"/>
    <x v="20"/>
    <n v="7440"/>
    <d v="2019-01-10T00:00:00"/>
    <n v="818.40000000000009"/>
    <n v="2455.2000000000003"/>
    <d v="2019-12-31T00:00:00"/>
    <n v="355"/>
    <x v="0"/>
    <n v="0.25"/>
    <n v="818.40000000000009"/>
  </r>
  <r>
    <s v="LKGWVFLTR9CR3N4LSZNK"/>
    <x v="8"/>
    <x v="10"/>
    <n v="3750"/>
    <d v="2019-08-04T00:00:00"/>
    <n v="225"/>
    <n v="637.5"/>
    <d v="2019-12-31T00:00:00"/>
    <n v="149"/>
    <x v="0"/>
    <n v="0.25"/>
    <n v="215.625"/>
  </r>
  <r>
    <s v="IL0KPCF65UCVJ91LNDWN"/>
    <x v="7"/>
    <x v="17"/>
    <n v="190"/>
    <d v="2019-01-15T00:00:00"/>
    <n v="11.399999999999999"/>
    <n v="49.400000000000006"/>
    <d v="2019-12-31T00:00:00"/>
    <n v="350"/>
    <x v="0"/>
    <n v="0.25"/>
    <n v="15.200000000000001"/>
  </r>
  <r>
    <s v="ZB2OACWMLKTBM3ZGC525"/>
    <x v="8"/>
    <x v="7"/>
    <n v="3800"/>
    <d v="2019-11-02T00:00:00"/>
    <n v="380"/>
    <n v="722"/>
    <d v="2019-12-31T00:00:00"/>
    <n v="59"/>
    <x v="3"/>
    <n v="0.04"/>
    <n v="44.08"/>
  </r>
  <r>
    <s v="LFZWKD2Z5MQX7J9YVE0J"/>
    <x v="0"/>
    <x v="10"/>
    <n v="2250"/>
    <d v="2019-03-17T00:00:00"/>
    <n v="112.5"/>
    <n v="427.5"/>
    <d v="2019-12-31T00:00:00"/>
    <n v="289"/>
    <x v="0"/>
    <n v="0.25"/>
    <n v="135"/>
  </r>
  <r>
    <s v="J9JJX614B7THRDW2SQYT"/>
    <x v="3"/>
    <x v="22"/>
    <n v="4180"/>
    <d v="2019-05-30T00:00:00"/>
    <n v="209"/>
    <n v="919.59999999999991"/>
    <d v="2019-12-31T00:00:00"/>
    <n v="215"/>
    <x v="0"/>
    <n v="0.25"/>
    <n v="282.14999999999998"/>
  </r>
  <r>
    <s v="GX2EEKPIGR2M325GCN70"/>
    <x v="4"/>
    <x v="3"/>
    <n v="896.00000000000011"/>
    <d v="2019-08-17T00:00:00"/>
    <n v="98.560000000000016"/>
    <n v="295.68"/>
    <d v="2019-12-31T00:00:00"/>
    <n v="136"/>
    <x v="0"/>
    <n v="0.25"/>
    <n v="98.56"/>
  </r>
  <r>
    <s v="UFXFF5DV3N2PX2CG4ILC"/>
    <x v="4"/>
    <x v="19"/>
    <n v="1248"/>
    <d v="2019-06-28T00:00:00"/>
    <n v="37.440000000000005"/>
    <n v="374.40000000000003"/>
    <d v="2019-12-31T00:00:00"/>
    <n v="186"/>
    <x v="0"/>
    <n v="0.25"/>
    <n v="102.96000000000001"/>
  </r>
  <r>
    <s v="UGRUOBRLF3QSRMI4ZZEC"/>
    <x v="7"/>
    <x v="17"/>
    <n v="1056"/>
    <d v="2019-03-28T00:00:00"/>
    <n v="126.72"/>
    <n v="264"/>
    <d v="2019-12-31T00:00:00"/>
    <n v="278"/>
    <x v="0"/>
    <n v="0.25"/>
    <n v="97.68"/>
  </r>
  <r>
    <s v="C3ZX6ZS084MO9ZY6KRUL"/>
    <x v="8"/>
    <x v="3"/>
    <n v="190"/>
    <d v="2019-07-22T00:00:00"/>
    <n v="13.3"/>
    <n v="34.200000000000003"/>
    <d v="2019-12-31T00:00:00"/>
    <n v="162"/>
    <x v="0"/>
    <n v="0.25"/>
    <n v="11.875"/>
  </r>
  <r>
    <s v="OKCW6GTC5I6ZZIDSXHBY"/>
    <x v="6"/>
    <x v="3"/>
    <n v="110"/>
    <d v="2019-06-29T00:00:00"/>
    <n v="1.1000000000000001"/>
    <n v="33"/>
    <d v="2019-12-31T00:00:00"/>
    <n v="185"/>
    <x v="0"/>
    <n v="0.25"/>
    <n v="8.5250000000000004"/>
  </r>
  <r>
    <s v="7Y44HNJYE8KRCOIM00JZ"/>
    <x v="8"/>
    <x v="3"/>
    <n v="880"/>
    <d v="2019-11-23T00:00:00"/>
    <n v="44"/>
    <n v="255.2"/>
    <d v="2019-12-31T00:00:00"/>
    <n v="38"/>
    <x v="3"/>
    <n v="0.04"/>
    <n v="11.968"/>
  </r>
  <r>
    <s v="2LFPAHLEM9IMPHL8SOSA"/>
    <x v="9"/>
    <x v="3"/>
    <n v="3640"/>
    <d v="2019-01-18T00:00:00"/>
    <n v="145.6"/>
    <n v="873.6"/>
    <d v="2019-12-31T00:00:00"/>
    <n v="347"/>
    <x v="0"/>
    <n v="0.25"/>
    <n v="254.8"/>
  </r>
  <r>
    <s v="QAM8MTU5XHSZW4CPF75Y"/>
    <x v="8"/>
    <x v="8"/>
    <n v="2484"/>
    <d v="2019-01-14T00:00:00"/>
    <n v="24.84"/>
    <n v="720.36"/>
    <d v="2019-12-31T00:00:00"/>
    <n v="351"/>
    <x v="0"/>
    <n v="0.25"/>
    <n v="186.3"/>
  </r>
  <r>
    <s v="SY14M7XE8BQOACBSGNNR"/>
    <x v="3"/>
    <x v="21"/>
    <n v="2480"/>
    <d v="2019-08-03T00:00:00"/>
    <n v="99.2"/>
    <n v="545.6"/>
    <d v="2019-12-31T00:00:00"/>
    <n v="150"/>
    <x v="0"/>
    <n v="0.25"/>
    <n v="161.20000000000002"/>
  </r>
  <r>
    <s v="PRQNSC8JDHMBTYBL40MW"/>
    <x v="7"/>
    <x v="17"/>
    <n v="560"/>
    <d v="2019-02-02T00:00:00"/>
    <n v="50.4"/>
    <n v="162.39999999999998"/>
    <d v="2019-12-31T00:00:00"/>
    <n v="332"/>
    <x v="0"/>
    <n v="0.25"/>
    <n v="53.199999999999996"/>
  </r>
  <r>
    <s v="P61AMR1WYJI6B27AGUUO"/>
    <x v="7"/>
    <x v="7"/>
    <n v="5880"/>
    <d v="2019-04-25T00:00:00"/>
    <n v="823.19999999999993"/>
    <n v="2410.8000000000002"/>
    <d v="2019-12-31T00:00:00"/>
    <n v="250"/>
    <x v="0"/>
    <n v="0.25"/>
    <n v="808.5"/>
  </r>
  <r>
    <s v="UU3DHEZ7CN0UI0LOC6K6"/>
    <x v="1"/>
    <x v="14"/>
    <n v="570"/>
    <d v="2019-06-23T00:00:00"/>
    <n v="11.399999999999999"/>
    <n v="165.3"/>
    <d v="2019-12-31T00:00:00"/>
    <n v="191"/>
    <x v="0"/>
    <n v="0.25"/>
    <n v="44.175000000000004"/>
  </r>
  <r>
    <s v="FX45HV4AN6S7VUCYX5D2"/>
    <x v="7"/>
    <x v="14"/>
    <n v="2070"/>
    <d v="2019-01-26T00:00:00"/>
    <n v="331.2"/>
    <n v="848.7"/>
    <d v="2019-12-31T00:00:00"/>
    <n v="339"/>
    <x v="0"/>
    <n v="0.25"/>
    <n v="294.97500000000002"/>
  </r>
  <r>
    <s v="LWHCT2LL3N9I8FWZ8ZIU"/>
    <x v="2"/>
    <x v="9"/>
    <n v="1500"/>
    <d v="2019-10-25T00:00:00"/>
    <n v="30"/>
    <n v="585"/>
    <d v="2019-12-31T00:00:00"/>
    <n v="67"/>
    <x v="4"/>
    <n v="0.15"/>
    <n v="92.25"/>
  </r>
  <r>
    <s v="PG8MM59QF174XT0NSOTJ"/>
    <x v="9"/>
    <x v="9"/>
    <n v="2700"/>
    <d v="2019-08-20T00:00:00"/>
    <n v="108"/>
    <n v="540"/>
    <d v="2019-12-31T00:00:00"/>
    <n v="133"/>
    <x v="0"/>
    <n v="0.25"/>
    <n v="162"/>
  </r>
  <r>
    <s v="JIIPMFFZP5U7SWF8P6WC"/>
    <x v="1"/>
    <x v="18"/>
    <n v="2250"/>
    <d v="2019-12-06T00:00:00"/>
    <n v="405"/>
    <n v="585"/>
    <d v="2019-12-31T00:00:00"/>
    <n v="25"/>
    <x v="1"/>
    <n v="8.0000000000000002E-3"/>
    <n v="7.92"/>
  </r>
  <r>
    <s v="OM2DBLVCFBPB85YPW0QT"/>
    <x v="4"/>
    <x v="0"/>
    <n v="80"/>
    <d v="2019-07-19T00:00:00"/>
    <n v="13.600000000000001"/>
    <n v="34.4"/>
    <d v="2019-12-31T00:00:00"/>
    <n v="165"/>
    <x v="0"/>
    <n v="0.25"/>
    <n v="12"/>
  </r>
  <r>
    <s v="QVCX5XKE2IX6TVVGCBTJ"/>
    <x v="9"/>
    <x v="6"/>
    <n v="1200"/>
    <d v="2019-04-03T00:00:00"/>
    <n v="108"/>
    <n v="288"/>
    <d v="2019-12-31T00:00:00"/>
    <n v="272"/>
    <x v="0"/>
    <n v="0.25"/>
    <n v="99"/>
  </r>
  <r>
    <s v="AU5WJQHJS55I3YRPG5OB"/>
    <x v="8"/>
    <x v="20"/>
    <n v="880"/>
    <d v="2019-12-08T00:00:00"/>
    <n v="61.6"/>
    <n v="140.80000000000001"/>
    <d v="2019-12-31T00:00:00"/>
    <n v="23"/>
    <x v="1"/>
    <n v="8.0000000000000002E-3"/>
    <n v="1.6192"/>
  </r>
  <r>
    <s v="CTS4EA38KPXA4F161L63"/>
    <x v="8"/>
    <x v="14"/>
    <n v="960"/>
    <d v="2019-05-09T00:00:00"/>
    <n v="9.6"/>
    <n v="220.79999999999998"/>
    <d v="2019-12-31T00:00:00"/>
    <n v="236"/>
    <x v="0"/>
    <n v="0.25"/>
    <n v="57.599999999999994"/>
  </r>
  <r>
    <s v="9CRNPW4QW548PX1DR5FE"/>
    <x v="3"/>
    <x v="7"/>
    <n v="2280"/>
    <d v="2019-01-30T00:00:00"/>
    <n v="159.60000000000002"/>
    <n v="410.4"/>
    <d v="2019-12-31T00:00:00"/>
    <n v="335"/>
    <x v="0"/>
    <n v="0.25"/>
    <n v="142.5"/>
  </r>
  <r>
    <s v="8G78ZIPIFKI732G0GOEY"/>
    <x v="1"/>
    <x v="1"/>
    <n v="4960"/>
    <d v="2019-10-25T00:00:00"/>
    <n v="347.2"/>
    <n v="1488"/>
    <d v="2019-12-31T00:00:00"/>
    <n v="67"/>
    <x v="4"/>
    <n v="0.15"/>
    <n v="275.27999999999997"/>
  </r>
  <r>
    <s v="OKT1FI0T9GQPK1WJFQEE"/>
    <x v="5"/>
    <x v="4"/>
    <n v="2520"/>
    <d v="2019-04-15T00:00:00"/>
    <n v="201.6"/>
    <n v="529.20000000000005"/>
    <d v="2019-12-31T00:00:00"/>
    <n v="260"/>
    <x v="0"/>
    <n v="0.25"/>
    <n v="182.70000000000002"/>
  </r>
  <r>
    <s v="HKL1LUKCAG1FSKVE7KZP"/>
    <x v="5"/>
    <x v="16"/>
    <n v="1280"/>
    <d v="2019-02-26T00:00:00"/>
    <n v="25.6"/>
    <n v="345.6"/>
    <d v="2019-12-31T00:00:00"/>
    <n v="308"/>
    <x v="0"/>
    <n v="0.25"/>
    <n v="92.800000000000011"/>
  </r>
  <r>
    <s v="54RIJ1KG1YZJ96Z70TNF"/>
    <x v="7"/>
    <x v="7"/>
    <n v="2280"/>
    <d v="2019-07-09T00:00:00"/>
    <n v="387.59999999999997"/>
    <n v="934.80000000000007"/>
    <d v="2019-12-31T00:00:00"/>
    <n v="175"/>
    <x v="0"/>
    <n v="0.25"/>
    <n v="330.6"/>
  </r>
  <r>
    <s v="ZZO9RG0575EPICGUJ2T0"/>
    <x v="5"/>
    <x v="1"/>
    <n v="1920"/>
    <d v="2019-01-18T00:00:00"/>
    <n v="153.6"/>
    <n v="537.6"/>
    <d v="2019-12-31T00:00:00"/>
    <n v="347"/>
    <x v="0"/>
    <n v="0.25"/>
    <n v="172.8"/>
  </r>
  <r>
    <s v="8H2VJDV77RBA75438SKJ"/>
    <x v="3"/>
    <x v="9"/>
    <n v="900"/>
    <d v="2019-07-30T00:00:00"/>
    <n v="18"/>
    <n v="180"/>
    <d v="2019-12-31T00:00:00"/>
    <n v="154"/>
    <x v="0"/>
    <n v="0.25"/>
    <n v="49.5"/>
  </r>
  <r>
    <s v="TSLUQUJDHQUFLQIME724"/>
    <x v="7"/>
    <x v="21"/>
    <n v="3800"/>
    <d v="2019-09-25T00:00:00"/>
    <n v="190"/>
    <n v="1824"/>
    <d v="2019-12-31T00:00:00"/>
    <n v="97"/>
    <x v="2"/>
    <n v="0.2"/>
    <n v="402.8"/>
  </r>
  <r>
    <s v="0E2FB6BQAA8GKFOH0SJC"/>
    <x v="8"/>
    <x v="3"/>
    <n v="3300"/>
    <d v="2019-11-28T00:00:00"/>
    <n v="33"/>
    <n v="759"/>
    <d v="2019-12-31T00:00:00"/>
    <n v="33"/>
    <x v="3"/>
    <n v="0.04"/>
    <n v="31.68"/>
  </r>
  <r>
    <s v="Q1GUMFMHTKIFDTEIFFO8"/>
    <x v="2"/>
    <x v="15"/>
    <n v="1920"/>
    <d v="2019-08-23T00:00:00"/>
    <n v="384"/>
    <n v="518.40000000000009"/>
    <d v="2019-12-31T00:00:00"/>
    <n v="130"/>
    <x v="0"/>
    <n v="0.25"/>
    <n v="225.60000000000002"/>
  </r>
  <r>
    <s v="6FMZ0BT5DFJS3ADLKORO"/>
    <x v="0"/>
    <x v="12"/>
    <n v="243"/>
    <d v="2019-01-03T00:00:00"/>
    <n v="21.870000000000005"/>
    <n v="55.889999999999993"/>
    <d v="2019-12-31T00:00:00"/>
    <n v="362"/>
    <x v="0"/>
    <n v="0.25"/>
    <n v="19.439999999999998"/>
  </r>
  <r>
    <s v="HQP06LAYLDU37JLTVM3T"/>
    <x v="4"/>
    <x v="11"/>
    <n v="1089"/>
    <d v="2019-10-05T00:00:00"/>
    <n v="130.68"/>
    <n v="533.61"/>
    <d v="2019-12-31T00:00:00"/>
    <n v="87"/>
    <x v="4"/>
    <n v="0.15"/>
    <n v="99.643499999999989"/>
  </r>
  <r>
    <s v="G5YM9I1WVRXJCPPWYTPI"/>
    <x v="1"/>
    <x v="8"/>
    <n v="1710"/>
    <d v="2019-08-04T00:00:00"/>
    <n v="290.7"/>
    <n v="752.4"/>
    <d v="2019-12-31T00:00:00"/>
    <n v="149"/>
    <x v="0"/>
    <n v="0.25"/>
    <n v="260.77499999999998"/>
  </r>
  <r>
    <s v="S1POWQSRP2NVY0KREX39"/>
    <x v="8"/>
    <x v="0"/>
    <n v="528"/>
    <d v="2019-01-10T00:00:00"/>
    <n v="10.56"/>
    <n v="147.84"/>
    <d v="2019-12-31T00:00:00"/>
    <n v="355"/>
    <x v="0"/>
    <n v="0.25"/>
    <n v="39.6"/>
  </r>
  <r>
    <s v="QLXKUUVWWSDA4N39XDR8"/>
    <x v="2"/>
    <x v="3"/>
    <n v="480"/>
    <d v="2019-05-23T00:00:00"/>
    <n v="105.60000000000001"/>
    <n v="220.79999999999998"/>
    <d v="2019-12-31T00:00:00"/>
    <n v="222"/>
    <x v="0"/>
    <n v="0.25"/>
    <n v="81.599999999999994"/>
  </r>
  <r>
    <s v="5P9OEO45KWM952GR41WW"/>
    <x v="5"/>
    <x v="13"/>
    <n v="2160"/>
    <d v="2019-02-27T00:00:00"/>
    <n v="172.8"/>
    <n v="540"/>
    <d v="2019-12-31T00:00:00"/>
    <n v="307"/>
    <x v="0"/>
    <n v="0.25"/>
    <n v="178.2"/>
  </r>
  <r>
    <s v="T9AKTCHIGJC0WKWOWF6Q"/>
    <x v="3"/>
    <x v="3"/>
    <n v="3040"/>
    <d v="2019-12-03T00:00:00"/>
    <n v="243.2"/>
    <n v="486.4"/>
    <d v="2019-12-31T00:00:00"/>
    <n v="28"/>
    <x v="1"/>
    <n v="8.0000000000000002E-3"/>
    <n v="5.8367999999999993"/>
  </r>
  <r>
    <s v="BVR0ZLNHTBVC9CFY3LBN"/>
    <x v="8"/>
    <x v="12"/>
    <n v="1760"/>
    <d v="2019-04-14T00:00:00"/>
    <n v="123.2"/>
    <n v="334.4"/>
    <d v="2019-12-31T00:00:00"/>
    <n v="261"/>
    <x v="0"/>
    <n v="0.25"/>
    <n v="114.39999999999999"/>
  </r>
  <r>
    <s v="4C998HJ38MQ53HEIKTRU"/>
    <x v="2"/>
    <x v="22"/>
    <n v="1296"/>
    <d v="2019-11-27T00:00:00"/>
    <n v="103.68"/>
    <n v="764.64"/>
    <d v="2019-12-31T00:00:00"/>
    <n v="34"/>
    <x v="3"/>
    <n v="0.04"/>
    <n v="34.732799999999997"/>
  </r>
  <r>
    <s v="M8HOM8GPTTU357JHRR43"/>
    <x v="4"/>
    <x v="18"/>
    <n v="3080"/>
    <d v="2019-11-11T00:00:00"/>
    <n v="585.20000000000005"/>
    <n v="1262.8"/>
    <d v="2019-12-31T00:00:00"/>
    <n v="50"/>
    <x v="3"/>
    <n v="0.04"/>
    <n v="73.92"/>
  </r>
  <r>
    <s v="LP466V1GJRKSLH3SLL92"/>
    <x v="7"/>
    <x v="13"/>
    <n v="4370"/>
    <d v="2019-06-21T00:00:00"/>
    <n v="131.1"/>
    <n v="1748"/>
    <d v="2019-12-31T00:00:00"/>
    <n v="193"/>
    <x v="0"/>
    <n v="0.25"/>
    <n v="469.77499999999998"/>
  </r>
  <r>
    <s v="FSV2Y9V0S2NRM1JCHFDF"/>
    <x v="4"/>
    <x v="22"/>
    <n v="1360"/>
    <d v="2019-10-06T00:00:00"/>
    <n v="149.60000000000002"/>
    <n v="421.59999999999997"/>
    <d v="2019-12-31T00:00:00"/>
    <n v="86"/>
    <x v="4"/>
    <n v="0.15"/>
    <n v="85.68"/>
  </r>
  <r>
    <s v="92AAJPFP65U005W848L6"/>
    <x v="0"/>
    <x v="5"/>
    <n v="960"/>
    <d v="2019-11-30T00:00:00"/>
    <n v="57.599999999999994"/>
    <n v="153.6"/>
    <d v="2019-12-31T00:00:00"/>
    <n v="31"/>
    <x v="3"/>
    <n v="0.04"/>
    <n v="8.4480000000000004"/>
  </r>
  <r>
    <s v="QPX1YFKG35WN45QLREKG"/>
    <x v="6"/>
    <x v="13"/>
    <n v="1080"/>
    <d v="2019-03-05T00:00:00"/>
    <n v="32.400000000000006"/>
    <n v="270"/>
    <d v="2019-12-31T00:00:00"/>
    <n v="301"/>
    <x v="0"/>
    <n v="0.25"/>
    <n v="75.599999999999994"/>
  </r>
  <r>
    <s v="MXSRMVM3D7R9TJCC9KAU"/>
    <x v="3"/>
    <x v="10"/>
    <n v="4750"/>
    <d v="2019-07-26T00:00:00"/>
    <n v="475"/>
    <n v="760"/>
    <d v="2019-12-31T00:00:00"/>
    <n v="158"/>
    <x v="0"/>
    <n v="0.25"/>
    <n v="308.75"/>
  </r>
  <r>
    <s v="2ZYCV06NCT1P34R4ACKX"/>
    <x v="2"/>
    <x v="16"/>
    <n v="2688"/>
    <d v="2019-04-06T00:00:00"/>
    <n v="564.48"/>
    <n v="725.7600000000001"/>
    <d v="2019-12-31T00:00:00"/>
    <n v="269"/>
    <x v="0"/>
    <n v="0.25"/>
    <n v="322.56000000000006"/>
  </r>
  <r>
    <s v="QY4DBMD8IU9L2JXUERVG"/>
    <x v="7"/>
    <x v="2"/>
    <n v="1440"/>
    <d v="2019-06-03T00:00:00"/>
    <n v="115.19999999999999"/>
    <n v="504"/>
    <d v="2019-12-31T00:00:00"/>
    <n v="211"/>
    <x v="0"/>
    <n v="0.25"/>
    <n v="154.80000000000001"/>
  </r>
  <r>
    <s v="0DQJQEK7Y8QXWB1TZJET"/>
    <x v="0"/>
    <x v="7"/>
    <n v="3968"/>
    <d v="2019-03-27T00:00:00"/>
    <n v="396.8"/>
    <n v="912.64"/>
    <d v="2019-12-31T00:00:00"/>
    <n v="279"/>
    <x v="0"/>
    <n v="0.25"/>
    <n v="327.36"/>
  </r>
  <r>
    <s v="UZR40LUAWKOGWQLDTL7S"/>
    <x v="3"/>
    <x v="15"/>
    <n v="540"/>
    <d v="2019-04-03T00:00:00"/>
    <n v="32.400000000000006"/>
    <n v="151.19999999999999"/>
    <d v="2019-12-31T00:00:00"/>
    <n v="272"/>
    <x v="0"/>
    <n v="0.25"/>
    <n v="45.9"/>
  </r>
  <r>
    <s v="JMJO67W0E7GN25DZFPSQ"/>
    <x v="6"/>
    <x v="3"/>
    <n v="2160"/>
    <d v="2019-12-16T00:00:00"/>
    <n v="129.60000000000002"/>
    <n v="475.20000000000005"/>
    <d v="2019-12-31T00:00:00"/>
    <n v="15"/>
    <x v="1"/>
    <n v="8.0000000000000002E-3"/>
    <n v="4.8384000000000009"/>
  </r>
  <r>
    <s v="2N1G0LGG5Y60DBD7GUDY"/>
    <x v="5"/>
    <x v="18"/>
    <n v="5280"/>
    <d v="2019-01-15T00:00:00"/>
    <n v="422.40000000000003"/>
    <n v="897.6"/>
    <d v="2019-12-31T00:00:00"/>
    <n v="350"/>
    <x v="0"/>
    <n v="0.25"/>
    <n v="330"/>
  </r>
  <r>
    <s v="HD8TTL7EEVF13GZI76MG"/>
    <x v="7"/>
    <x v="2"/>
    <n v="3168"/>
    <d v="2019-10-16T00:00:00"/>
    <n v="95.04000000000002"/>
    <n v="1172.1600000000001"/>
    <d v="2019-12-31T00:00:00"/>
    <n v="76"/>
    <x v="4"/>
    <n v="0.15"/>
    <n v="190.08"/>
  </r>
  <r>
    <s v="98AMOU0SZVFSML9SM608"/>
    <x v="5"/>
    <x v="5"/>
    <n v="4080"/>
    <d v="2019-10-04T00:00:00"/>
    <n v="40.799999999999997"/>
    <n v="693.6"/>
    <d v="2019-12-31T00:00:00"/>
    <n v="88"/>
    <x v="4"/>
    <n v="0.15"/>
    <n v="110.16"/>
  </r>
  <r>
    <s v="Q2RZ9UDO8NRHQ84Y75Q6"/>
    <x v="8"/>
    <x v="10"/>
    <n v="880"/>
    <d v="2019-01-22T00:00:00"/>
    <n v="8.8000000000000007"/>
    <n v="167.2"/>
    <d v="2019-12-31T00:00:00"/>
    <n v="343"/>
    <x v="0"/>
    <n v="0.25"/>
    <n v="44"/>
  </r>
  <r>
    <s v="F0Z9GVPPK0L7II6INEZN"/>
    <x v="7"/>
    <x v="12"/>
    <n v="3080"/>
    <d v="2019-08-18T00:00:00"/>
    <n v="338.8"/>
    <n v="1355.2"/>
    <d v="2019-12-31T00:00:00"/>
    <n v="135"/>
    <x v="0"/>
    <n v="0.25"/>
    <n v="423.5"/>
  </r>
  <r>
    <s v="R7NAWC4UF092FB2RQTYO"/>
    <x v="7"/>
    <x v="1"/>
    <n v="1170"/>
    <d v="2019-06-07T00:00:00"/>
    <n v="163.79999999999998"/>
    <n v="374.4"/>
    <d v="2019-12-31T00:00:00"/>
    <n v="207"/>
    <x v="0"/>
    <n v="0.25"/>
    <n v="134.54999999999998"/>
  </r>
  <r>
    <s v="NN6A8PYFJQRJINTCYKIK"/>
    <x v="7"/>
    <x v="4"/>
    <n v="550"/>
    <d v="2019-07-10T00:00:00"/>
    <n v="38.5"/>
    <n v="253"/>
    <d v="2019-12-31T00:00:00"/>
    <n v="174"/>
    <x v="0"/>
    <n v="0.25"/>
    <n v="72.875"/>
  </r>
  <r>
    <s v="5ZC4263RXL0Z43KG0ON6"/>
    <x v="6"/>
    <x v="21"/>
    <n v="2520"/>
    <d v="2019-05-17T00:00:00"/>
    <n v="75.599999999999994"/>
    <n v="630"/>
    <d v="2019-12-31T00:00:00"/>
    <n v="228"/>
    <x v="0"/>
    <n v="0.25"/>
    <n v="176.4"/>
  </r>
  <r>
    <s v="WAIJXN9ER8F34IOU65JU"/>
    <x v="0"/>
    <x v="4"/>
    <n v="1920"/>
    <d v="2019-09-20T00:00:00"/>
    <n v="19.2"/>
    <n v="345.6"/>
    <d v="2019-12-31T00:00:00"/>
    <n v="102"/>
    <x v="2"/>
    <n v="0.2"/>
    <n v="72.960000000000008"/>
  </r>
  <r>
    <s v="M4QJEK9WYVVEF8OTK5IU"/>
    <x v="2"/>
    <x v="17"/>
    <n v="2640"/>
    <d v="2019-01-10T00:00:00"/>
    <n v="660"/>
    <n v="2296.8000000000002"/>
    <d v="2019-12-31T00:00:00"/>
    <n v="355"/>
    <x v="0"/>
    <n v="0.25"/>
    <n v="739.2"/>
  </r>
  <r>
    <s v="5DLWZLVMTI4BQ96RZI30"/>
    <x v="3"/>
    <x v="17"/>
    <n v="2400"/>
    <d v="2019-03-23T00:00:00"/>
    <n v="144"/>
    <n v="648"/>
    <d v="2019-12-31T00:00:00"/>
    <n v="283"/>
    <x v="0"/>
    <n v="0.25"/>
    <n v="198"/>
  </r>
  <r>
    <s v="TCKOO9Z0L00ZCGR5NEYD"/>
    <x v="6"/>
    <x v="19"/>
    <n v="2280"/>
    <d v="2019-01-19T00:00:00"/>
    <n v="205.2"/>
    <n v="342"/>
    <d v="2019-12-31T00:00:00"/>
    <n v="346"/>
    <x v="0"/>
    <n v="0.25"/>
    <n v="136.80000000000001"/>
  </r>
  <r>
    <s v="4DR3OZI2KMEUTC007BCV"/>
    <x v="3"/>
    <x v="22"/>
    <n v="240"/>
    <d v="2019-09-02T00:00:00"/>
    <n v="24"/>
    <n v="60"/>
    <d v="2019-12-31T00:00:00"/>
    <n v="120"/>
    <x v="2"/>
    <n v="0.2"/>
    <n v="16.8"/>
  </r>
  <r>
    <s v="8I3BESEMC45M9OZSL0AH"/>
    <x v="6"/>
    <x v="18"/>
    <n v="1500"/>
    <d v="2019-04-22T00:00:00"/>
    <n v="30"/>
    <n v="420"/>
    <d v="2019-12-31T00:00:00"/>
    <n v="253"/>
    <x v="0"/>
    <n v="0.25"/>
    <n v="112.5"/>
  </r>
  <r>
    <s v="0EL4I4R4G3MHNWUNR963"/>
    <x v="4"/>
    <x v="17"/>
    <n v="600"/>
    <d v="2019-10-04T00:00:00"/>
    <n v="78"/>
    <n v="270"/>
    <d v="2019-12-31T00:00:00"/>
    <n v="88"/>
    <x v="4"/>
    <n v="0.15"/>
    <n v="52.199999999999996"/>
  </r>
  <r>
    <s v="8H98KN07MA2EO73I6WON"/>
    <x v="9"/>
    <x v="16"/>
    <n v="1320"/>
    <d v="2019-03-02T00:00:00"/>
    <n v="118.80000000000001"/>
    <n v="382.8"/>
    <d v="2019-12-31T00:00:00"/>
    <n v="304"/>
    <x v="0"/>
    <n v="0.25"/>
    <n v="125.4"/>
  </r>
  <r>
    <s v="V1J5LS55TQ3DHSXBWXGQ"/>
    <x v="5"/>
    <x v="19"/>
    <n v="4180"/>
    <d v="2019-02-16T00:00:00"/>
    <n v="376.2"/>
    <n v="1170.4000000000001"/>
    <d v="2019-12-31T00:00:00"/>
    <n v="318"/>
    <x v="0"/>
    <n v="0.25"/>
    <n v="386.65000000000003"/>
  </r>
  <r>
    <s v="TSJ3YPR5KDHGYCGQ2YVV"/>
    <x v="8"/>
    <x v="11"/>
    <n v="2040"/>
    <d v="2019-07-19T00:00:00"/>
    <n v="122.4"/>
    <n v="346.8"/>
    <d v="2019-12-31T00:00:00"/>
    <n v="165"/>
    <x v="0"/>
    <n v="0.25"/>
    <n v="117.30000000000001"/>
  </r>
  <r>
    <s v="SJY06F66AY7WK18Z2N3D"/>
    <x v="9"/>
    <x v="4"/>
    <n v="2480"/>
    <d v="2019-08-24T00:00:00"/>
    <n v="248"/>
    <n v="471.2"/>
    <d v="2019-12-31T00:00:00"/>
    <n v="129"/>
    <x v="0"/>
    <n v="0.25"/>
    <n v="179.8"/>
  </r>
  <r>
    <s v="8DMXIFHLTZLVU18L2RAL"/>
    <x v="1"/>
    <x v="7"/>
    <n v="240"/>
    <d v="2019-04-29T00:00:00"/>
    <n v="2.4"/>
    <n v="88.800000000000011"/>
    <d v="2019-12-31T00:00:00"/>
    <n v="246"/>
    <x v="0"/>
    <n v="0.25"/>
    <n v="22.800000000000004"/>
  </r>
  <r>
    <s v="AE9JEB7Q0BSH2J6C3OZP"/>
    <x v="9"/>
    <x v="13"/>
    <n v="2800"/>
    <d v="2019-05-12T00:00:00"/>
    <n v="56"/>
    <n v="756"/>
    <d v="2019-12-31T00:00:00"/>
    <n v="233"/>
    <x v="0"/>
    <n v="0.25"/>
    <n v="203"/>
  </r>
  <r>
    <s v="GZM0Q0ZEZVSS0YZCD449"/>
    <x v="9"/>
    <x v="0"/>
    <n v="1550"/>
    <d v="2019-10-18T00:00:00"/>
    <n v="77.5"/>
    <n v="356.5"/>
    <d v="2019-12-31T00:00:00"/>
    <n v="74"/>
    <x v="4"/>
    <n v="0.15"/>
    <n v="65.099999999999994"/>
  </r>
  <r>
    <s v="SNTERH28Z3AWEUENINA7"/>
    <x v="1"/>
    <x v="0"/>
    <n v="1760"/>
    <d v="2019-05-26T00:00:00"/>
    <n v="211.20000000000002"/>
    <n v="528"/>
    <d v="2019-12-31T00:00:00"/>
    <n v="219"/>
    <x v="0"/>
    <n v="0.25"/>
    <n v="184.8"/>
  </r>
  <r>
    <s v="0GZP1L60PJVFQNBTMZJX"/>
    <x v="9"/>
    <x v="10"/>
    <n v="1760"/>
    <d v="2019-03-01T00:00:00"/>
    <n v="158.4"/>
    <n v="510.4"/>
    <d v="2019-12-31T00:00:00"/>
    <n v="305"/>
    <x v="0"/>
    <n v="0.25"/>
    <n v="167.2"/>
  </r>
  <r>
    <s v="0RIWM3KOVHT1HS7TOPVV"/>
    <x v="7"/>
    <x v="0"/>
    <n v="3360"/>
    <d v="2019-12-23T00:00:00"/>
    <n v="403.2"/>
    <n v="1512"/>
    <d v="2019-12-31T00:00:00"/>
    <n v="8"/>
    <x v="1"/>
    <n v="8.0000000000000002E-3"/>
    <n v="15.3216"/>
  </r>
  <r>
    <s v="9KEGN62UWORA6ZOGTEHM"/>
    <x v="6"/>
    <x v="14"/>
    <n v="2200"/>
    <d v="2019-02-04T00:00:00"/>
    <n v="154"/>
    <n v="506"/>
    <d v="2019-12-31T00:00:00"/>
    <n v="330"/>
    <x v="0"/>
    <n v="0.25"/>
    <n v="165"/>
  </r>
  <r>
    <s v="U11E8V3ZY9N1XR63FZWH"/>
    <x v="2"/>
    <x v="18"/>
    <n v="2790"/>
    <d v="2019-01-08T00:00:00"/>
    <n v="809.09999999999991"/>
    <n v="2092.5"/>
    <d v="2019-12-31T00:00:00"/>
    <n v="357"/>
    <x v="0"/>
    <n v="0.25"/>
    <n v="725.4"/>
  </r>
  <r>
    <s v="YT1QASJDVBE9WFIC1EBY"/>
    <x v="9"/>
    <x v="17"/>
    <n v="2640"/>
    <d v="2019-01-30T00:00:00"/>
    <n v="211.20000000000002"/>
    <n v="501.59999999999997"/>
    <d v="2019-12-31T00:00:00"/>
    <n v="335"/>
    <x v="0"/>
    <n v="0.25"/>
    <n v="178.2"/>
  </r>
  <r>
    <s v="XE4998HDDFK4HV80NX2K"/>
    <x v="8"/>
    <x v="22"/>
    <n v="3740"/>
    <d v="2019-03-11T00:00:00"/>
    <n v="261.8"/>
    <n v="673.19999999999993"/>
    <d v="2019-12-31T00:00:00"/>
    <n v="295"/>
    <x v="0"/>
    <n v="0.25"/>
    <n v="233.75"/>
  </r>
  <r>
    <s v="2Y9R0BOQDKLIY1EXG1J1"/>
    <x v="7"/>
    <x v="13"/>
    <n v="560"/>
    <d v="2019-12-26T00:00:00"/>
    <n v="56"/>
    <n v="162.39999999999998"/>
    <d v="2019-12-31T00:00:00"/>
    <n v="5"/>
    <x v="1"/>
    <n v="8.0000000000000002E-3"/>
    <n v="1.7471999999999999"/>
  </r>
  <r>
    <s v="HVT5EJ9CEG8E8VGVH8WT"/>
    <x v="3"/>
    <x v="16"/>
    <n v="3450"/>
    <d v="2019-11-17T00:00:00"/>
    <n v="138"/>
    <n v="552"/>
    <d v="2019-12-31T00:00:00"/>
    <n v="44"/>
    <x v="3"/>
    <n v="0.04"/>
    <n v="27.6"/>
  </r>
  <r>
    <s v="ZUZLJUU26WJJMK2FMMSE"/>
    <x v="5"/>
    <x v="13"/>
    <n v="4400"/>
    <d v="2019-09-30T00:00:00"/>
    <n v="396"/>
    <n v="836"/>
    <d v="2019-12-31T00:00:00"/>
    <n v="92"/>
    <x v="2"/>
    <n v="0.2"/>
    <n v="246.4"/>
  </r>
  <r>
    <s v="Z3C4P5X2ZSM7DI0TJVPF"/>
    <x v="7"/>
    <x v="18"/>
    <n v="3300"/>
    <d v="2019-08-01T00:00:00"/>
    <n v="660"/>
    <n v="1155"/>
    <d v="2019-12-31T00:00:00"/>
    <n v="152"/>
    <x v="0"/>
    <n v="0.25"/>
    <n v="453.75"/>
  </r>
  <r>
    <s v="7KPUMADFVM4F8ZRNGTOW"/>
    <x v="8"/>
    <x v="12"/>
    <n v="5060"/>
    <d v="2019-05-30T00:00:00"/>
    <n v="506"/>
    <n v="1467.4"/>
    <d v="2019-12-31T00:00:00"/>
    <n v="215"/>
    <x v="0"/>
    <n v="0.25"/>
    <n v="493.35"/>
  </r>
  <r>
    <s v="74WB821M3Q2Z3SJMA3VK"/>
    <x v="2"/>
    <x v="20"/>
    <n v="2400"/>
    <d v="2019-03-16T00:00:00"/>
    <n v="264"/>
    <n v="1176"/>
    <d v="2019-12-31T00:00:00"/>
    <n v="290"/>
    <x v="0"/>
    <n v="0.25"/>
    <n v="360"/>
  </r>
  <r>
    <s v="46IS5I96211IAZFSID7B"/>
    <x v="5"/>
    <x v="15"/>
    <n v="2640"/>
    <d v="2019-05-10T00:00:00"/>
    <n v="158.4"/>
    <n v="607.20000000000005"/>
    <d v="2019-12-31T00:00:00"/>
    <n v="235"/>
    <x v="0"/>
    <n v="0.25"/>
    <n v="191.4"/>
  </r>
  <r>
    <s v="SV2G47706QSCD3YEJ3KS"/>
    <x v="1"/>
    <x v="8"/>
    <n v="6200"/>
    <d v="2019-05-30T00:00:00"/>
    <n v="1116"/>
    <n v="2294"/>
    <d v="2019-12-31T00:00:00"/>
    <n v="215"/>
    <x v="0"/>
    <n v="0.25"/>
    <n v="852.5"/>
  </r>
  <r>
    <s v="0O1GTT3URPN8TBAFC0B2"/>
    <x v="4"/>
    <x v="7"/>
    <n v="1344"/>
    <d v="2019-10-21T00:00:00"/>
    <n v="188.16000000000003"/>
    <n v="416.6400000000001"/>
    <d v="2019-12-31T00:00:00"/>
    <n v="71"/>
    <x v="4"/>
    <n v="0.15"/>
    <n v="90.720000000000027"/>
  </r>
  <r>
    <s v="WB86WVHEZANJDR610BE3"/>
    <x v="2"/>
    <x v="10"/>
    <n v="3000"/>
    <d v="2019-06-28T00:00:00"/>
    <n v="180"/>
    <n v="2460"/>
    <d v="2019-12-31T00:00:00"/>
    <n v="186"/>
    <x v="0"/>
    <n v="0.25"/>
    <n v="660"/>
  </r>
  <r>
    <s v="F153JRNY638P94DS9WXL"/>
    <x v="4"/>
    <x v="17"/>
    <n v="3472.0000000000005"/>
    <d v="2019-10-23T00:00:00"/>
    <n v="243.04000000000005"/>
    <n v="1249.92"/>
    <d v="2019-12-31T00:00:00"/>
    <n v="69"/>
    <x v="4"/>
    <n v="0.15"/>
    <n v="223.94399999999999"/>
  </r>
  <r>
    <s v="RFZOGK3ECOWYZGA33D3U"/>
    <x v="2"/>
    <x v="3"/>
    <n v="2100"/>
    <d v="2019-09-15T00:00:00"/>
    <n v="567"/>
    <n v="1302"/>
    <d v="2019-12-31T00:00:00"/>
    <n v="107"/>
    <x v="2"/>
    <n v="0.2"/>
    <n v="373.8"/>
  </r>
  <r>
    <s v="T6EU3NT8QEGHQNL5E37J"/>
    <x v="2"/>
    <x v="11"/>
    <n v="2400"/>
    <d v="2019-08-27T00:00:00"/>
    <n v="504"/>
    <n v="1512"/>
    <d v="2019-12-31T00:00:00"/>
    <n v="126"/>
    <x v="0"/>
    <n v="0.25"/>
    <n v="504"/>
  </r>
  <r>
    <s v="UECR9N2P5JTR0Y8KUCWA"/>
    <x v="1"/>
    <x v="2"/>
    <n v="1512.0000000000002"/>
    <d v="2019-11-28T00:00:00"/>
    <n v="287.28000000000003"/>
    <n v="453.60000000000008"/>
    <d v="2019-12-31T00:00:00"/>
    <n v="33"/>
    <x v="3"/>
    <n v="0.04"/>
    <n v="29.635200000000005"/>
  </r>
  <r>
    <s v="LAGG9TOXO9WAUZS22T0Q"/>
    <x v="3"/>
    <x v="0"/>
    <n v="840"/>
    <d v="2019-03-04T00:00:00"/>
    <n v="84"/>
    <n v="252"/>
    <d v="2019-12-31T00:00:00"/>
    <n v="302"/>
    <x v="0"/>
    <n v="0.25"/>
    <n v="84"/>
  </r>
  <r>
    <s v="LVNQPPDLJQA8F84VA0UE"/>
    <x v="3"/>
    <x v="15"/>
    <n v="1824"/>
    <d v="2019-03-03T00:00:00"/>
    <n v="54.720000000000006"/>
    <n v="383.04"/>
    <d v="2019-12-31T00:00:00"/>
    <n v="303"/>
    <x v="0"/>
    <n v="0.25"/>
    <n v="109.44000000000001"/>
  </r>
  <r>
    <s v="G9XH5ZGHRJWKL0FTQJ3B"/>
    <x v="3"/>
    <x v="7"/>
    <n v="1240"/>
    <d v="2019-12-27T00:00:00"/>
    <n v="124"/>
    <n v="186"/>
    <d v="2019-12-31T00:00:00"/>
    <n v="4"/>
    <x v="1"/>
    <n v="8.0000000000000002E-3"/>
    <n v="2.48"/>
  </r>
  <r>
    <s v="5JL1FQN7ST5BS4LP9KQW"/>
    <x v="9"/>
    <x v="14"/>
    <n v="4960"/>
    <d v="2019-06-12T00:00:00"/>
    <n v="446.4"/>
    <n v="1388.8"/>
    <d v="2019-12-31T00:00:00"/>
    <n v="202"/>
    <x v="0"/>
    <n v="0.25"/>
    <n v="458.79999999999995"/>
  </r>
  <r>
    <s v="R7ENT7P2JGQ2EBQBFQ8T"/>
    <x v="5"/>
    <x v="21"/>
    <n v="7440"/>
    <d v="2019-04-27T00:00:00"/>
    <n v="372"/>
    <n v="1488"/>
    <d v="2019-12-31T00:00:00"/>
    <n v="248"/>
    <x v="0"/>
    <n v="0.25"/>
    <n v="465"/>
  </r>
  <r>
    <s v="ZPR8TWT3HZDE9DB7DLIY"/>
    <x v="9"/>
    <x v="6"/>
    <n v="1215"/>
    <d v="2019-08-09T00:00:00"/>
    <n v="72.900000000000006"/>
    <n v="315.89999999999998"/>
    <d v="2019-12-31T00:00:00"/>
    <n v="144"/>
    <x v="0"/>
    <n v="0.25"/>
    <n v="97.199999999999989"/>
  </r>
  <r>
    <s v="8DE9DSUETTH3SSHNF0BV"/>
    <x v="1"/>
    <x v="16"/>
    <n v="1200"/>
    <d v="2019-09-24T00:00:00"/>
    <n v="60"/>
    <n v="324"/>
    <d v="2019-12-31T00:00:00"/>
    <n v="98"/>
    <x v="2"/>
    <n v="0.2"/>
    <n v="76.800000000000011"/>
  </r>
  <r>
    <s v="2GDN5YE414QU6QCCZF4Z"/>
    <x v="9"/>
    <x v="3"/>
    <n v="1440"/>
    <d v="2019-07-13T00:00:00"/>
    <n v="14.399999999999999"/>
    <n v="374.4"/>
    <d v="2019-12-31T00:00:00"/>
    <n v="171"/>
    <x v="0"/>
    <n v="0.25"/>
    <n v="97.199999999999989"/>
  </r>
  <r>
    <s v="N5WBGKTKYL7246W1L8TF"/>
    <x v="7"/>
    <x v="9"/>
    <n v="216"/>
    <d v="2019-03-09T00:00:00"/>
    <n v="17.28"/>
    <n v="71.280000000000015"/>
    <d v="2019-12-31T00:00:00"/>
    <n v="297"/>
    <x v="0"/>
    <n v="0.25"/>
    <n v="22.140000000000004"/>
  </r>
  <r>
    <s v="SPQ8M15AFL7WAEBGCODK"/>
    <x v="5"/>
    <x v="2"/>
    <n v="640"/>
    <d v="2019-07-30T00:00:00"/>
    <n v="32"/>
    <n v="172.8"/>
    <d v="2019-12-31T00:00:00"/>
    <n v="154"/>
    <x v="0"/>
    <n v="0.25"/>
    <n v="51.2"/>
  </r>
  <r>
    <s v="2JJS1JGAE6AJFVG52UIO"/>
    <x v="8"/>
    <x v="21"/>
    <n v="550"/>
    <d v="2019-05-01T00:00:00"/>
    <n v="22"/>
    <n v="126.5"/>
    <d v="2019-12-31T00:00:00"/>
    <n v="244"/>
    <x v="0"/>
    <n v="0.25"/>
    <n v="37.125"/>
  </r>
  <r>
    <s v="JZZ6USLK8KGVOQ57GKIP"/>
    <x v="6"/>
    <x v="2"/>
    <n v="1350"/>
    <d v="2019-04-04T00:00:00"/>
    <n v="13.5"/>
    <n v="283.5"/>
    <d v="2019-12-31T00:00:00"/>
    <n v="271"/>
    <x v="0"/>
    <n v="0.25"/>
    <n v="74.25"/>
  </r>
  <r>
    <s v="1EWCUJUBATUWBJJJL7RV"/>
    <x v="6"/>
    <x v="11"/>
    <n v="1800"/>
    <d v="2019-01-29T00:00:00"/>
    <n v="90"/>
    <n v="450"/>
    <d v="2019-12-31T00:00:00"/>
    <n v="336"/>
    <x v="0"/>
    <n v="0.25"/>
    <n v="135"/>
  </r>
  <r>
    <s v="5MUOQ4AXL90Y9IL3U08Q"/>
    <x v="4"/>
    <x v="10"/>
    <n v="240"/>
    <d v="2019-07-16T00:00:00"/>
    <n v="31.200000000000003"/>
    <n v="64.800000000000011"/>
    <d v="2019-12-31T00:00:00"/>
    <n v="168"/>
    <x v="0"/>
    <n v="0.25"/>
    <n v="24.000000000000004"/>
  </r>
  <r>
    <s v="YQLYD7MOVDQU9VS2O3EK"/>
    <x v="0"/>
    <x v="3"/>
    <n v="220"/>
    <d v="2019-08-01T00:00:00"/>
    <n v="22"/>
    <n v="63.8"/>
    <d v="2019-12-31T00:00:00"/>
    <n v="152"/>
    <x v="0"/>
    <n v="0.25"/>
    <n v="21.45"/>
  </r>
  <r>
    <s v="OKTX10YGR6J4H6W8PDXN"/>
    <x v="6"/>
    <x v="14"/>
    <n v="1760"/>
    <d v="2019-01-31T00:00:00"/>
    <n v="123.2"/>
    <n v="387.2"/>
    <d v="2019-12-31T00:00:00"/>
    <n v="334"/>
    <x v="0"/>
    <n v="0.25"/>
    <n v="127.6"/>
  </r>
  <r>
    <s v="QWA4ZMT05WU5VA6S0B6O"/>
    <x v="6"/>
    <x v="7"/>
    <n v="1920"/>
    <d v="2019-05-06T00:00:00"/>
    <n v="192"/>
    <n v="345.6"/>
    <d v="2019-12-31T00:00:00"/>
    <n v="239"/>
    <x v="0"/>
    <n v="0.25"/>
    <n v="134.4"/>
  </r>
  <r>
    <s v="467PSOVTYPGW3XNJT1E5"/>
    <x v="8"/>
    <x v="5"/>
    <n v="1400"/>
    <d v="2019-11-02T00:00:00"/>
    <n v="56"/>
    <n v="266"/>
    <d v="2019-12-31T00:00:00"/>
    <n v="59"/>
    <x v="3"/>
    <n v="0.04"/>
    <n v="12.88"/>
  </r>
  <r>
    <s v="L9PYMWQGO1RZ2MP3E7XX"/>
    <x v="6"/>
    <x v="11"/>
    <n v="1200"/>
    <d v="2019-01-31T00:00:00"/>
    <n v="84"/>
    <n v="360"/>
    <d v="2019-12-31T00:00:00"/>
    <n v="334"/>
    <x v="0"/>
    <n v="0.25"/>
    <n v="111"/>
  </r>
  <r>
    <s v="76D9RCI879SISIWIQ6S5"/>
    <x v="8"/>
    <x v="17"/>
    <n v="550"/>
    <d v="2019-12-26T00:00:00"/>
    <n v="44"/>
    <n v="88"/>
    <d v="2019-12-31T00:00:00"/>
    <n v="5"/>
    <x v="1"/>
    <n v="8.0000000000000002E-3"/>
    <n v="1.056"/>
  </r>
  <r>
    <s v="9OPW1BYGFTG88D3BPUJ7"/>
    <x v="5"/>
    <x v="17"/>
    <n v="110"/>
    <d v="2019-09-21T00:00:00"/>
    <n v="1.1000000000000001"/>
    <n v="23.1"/>
    <d v="2019-12-31T00:00:00"/>
    <n v="101"/>
    <x v="2"/>
    <n v="0.2"/>
    <n v="4.8400000000000007"/>
  </r>
  <r>
    <s v="HRZG93SKN15RTYIOCQ1J"/>
    <x v="4"/>
    <x v="21"/>
    <n v="2860"/>
    <d v="2019-08-15T00:00:00"/>
    <n v="171.6"/>
    <n v="715"/>
    <d v="2019-12-31T00:00:00"/>
    <n v="138"/>
    <x v="0"/>
    <n v="0.25"/>
    <n v="221.65"/>
  </r>
  <r>
    <s v="SGBAJ5T61B8X6SWPFR75"/>
    <x v="1"/>
    <x v="22"/>
    <n v="96.000000000000014"/>
    <d v="2019-11-22T00:00:00"/>
    <n v="14.400000000000004"/>
    <n v="46.080000000000005"/>
    <d v="2019-12-31T00:00:00"/>
    <n v="39"/>
    <x v="3"/>
    <n v="0.04"/>
    <n v="2.4192000000000005"/>
  </r>
  <r>
    <s v="RSBGFFKNC4INEPBN6QYY"/>
    <x v="5"/>
    <x v="13"/>
    <n v="960"/>
    <d v="2019-09-08T00:00:00"/>
    <n v="96"/>
    <n v="144"/>
    <d v="2019-12-31T00:00:00"/>
    <n v="114"/>
    <x v="2"/>
    <n v="0.2"/>
    <n v="48"/>
  </r>
  <r>
    <s v="MQWUM5LYWYTEX0N0U4P9"/>
    <x v="7"/>
    <x v="22"/>
    <n v="760"/>
    <d v="2019-11-03T00:00:00"/>
    <n v="129.19999999999999"/>
    <n v="380"/>
    <d v="2019-12-31T00:00:00"/>
    <n v="58"/>
    <x v="3"/>
    <n v="0.04"/>
    <n v="20.367999999999999"/>
  </r>
  <r>
    <s v="O7Q9R2L29196G41FMS9Z"/>
    <x v="4"/>
    <x v="1"/>
    <n v="640"/>
    <d v="2019-05-22T00:00:00"/>
    <n v="115.19999999999999"/>
    <n v="275.2"/>
    <d v="2019-12-31T00:00:00"/>
    <n v="223"/>
    <x v="0"/>
    <n v="0.25"/>
    <n v="97.6"/>
  </r>
  <r>
    <s v="G5P9GONNBL8PVYI6KU20"/>
    <x v="9"/>
    <x v="8"/>
    <n v="2280"/>
    <d v="2019-01-09T00:00:00"/>
    <n v="91.199999999999989"/>
    <n v="570"/>
    <d v="2019-12-31T00:00:00"/>
    <n v="356"/>
    <x v="0"/>
    <n v="0.25"/>
    <n v="165.3"/>
  </r>
  <r>
    <s v="MWJ7HWML8BFAT7110BEX"/>
    <x v="6"/>
    <x v="7"/>
    <n v="1760"/>
    <d v="2019-12-20T00:00:00"/>
    <n v="140.80000000000001"/>
    <n v="264"/>
    <d v="2019-12-31T00:00:00"/>
    <n v="11"/>
    <x v="1"/>
    <n v="8.0000000000000002E-3"/>
    <n v="3.2383999999999999"/>
  </r>
  <r>
    <s v="YF0GK6J82X6ZTT951ZS1"/>
    <x v="3"/>
    <x v="22"/>
    <n v="1260"/>
    <d v="2019-07-07T00:00:00"/>
    <n v="63"/>
    <n v="201.6"/>
    <d v="2019-12-31T00:00:00"/>
    <n v="177"/>
    <x v="0"/>
    <n v="0.25"/>
    <n v="66.150000000000006"/>
  </r>
  <r>
    <s v="39SF2QG4KJO2HOGIQWP3"/>
    <x v="3"/>
    <x v="2"/>
    <n v="6440"/>
    <d v="2019-04-12T00:00:00"/>
    <n v="193.2"/>
    <n v="1738.8"/>
    <d v="2019-12-31T00:00:00"/>
    <n v="263"/>
    <x v="0"/>
    <n v="0.25"/>
    <n v="483"/>
  </r>
  <r>
    <s v="6E9A0ESVYCMWBU681IG2"/>
    <x v="9"/>
    <x v="13"/>
    <n v="2400"/>
    <d v="2019-02-27T00:00:00"/>
    <n v="120"/>
    <n v="552"/>
    <d v="2019-12-31T00:00:00"/>
    <n v="307"/>
    <x v="0"/>
    <n v="0.25"/>
    <n v="168"/>
  </r>
  <r>
    <s v="HEIXB4SMB22YQXVJ42BO"/>
    <x v="4"/>
    <x v="5"/>
    <n v="3276"/>
    <d v="2019-02-28T00:00:00"/>
    <n v="524.16000000000008"/>
    <n v="1015.56"/>
    <d v="2019-12-31T00:00:00"/>
    <n v="306"/>
    <x v="0"/>
    <n v="0.25"/>
    <n v="384.93"/>
  </r>
  <r>
    <s v="L7156UAAPD807O0QDO90"/>
    <x v="7"/>
    <x v="7"/>
    <n v="4650"/>
    <d v="2019-02-13T00:00:00"/>
    <n v="883.5"/>
    <n v="1302"/>
    <d v="2019-12-31T00:00:00"/>
    <n v="321"/>
    <x v="0"/>
    <n v="0.25"/>
    <n v="546.375"/>
  </r>
  <r>
    <s v="N9JYLXAOWG4EVV6HR5AH"/>
    <x v="6"/>
    <x v="1"/>
    <n v="4960"/>
    <d v="2019-05-30T00:00:00"/>
    <n v="297.60000000000002"/>
    <n v="1091.2"/>
    <d v="2019-12-31T00:00:00"/>
    <n v="215"/>
    <x v="0"/>
    <n v="0.25"/>
    <n v="347.20000000000005"/>
  </r>
  <r>
    <s v="LPUXI9VSQD1NZYYH7KW0"/>
    <x v="7"/>
    <x v="12"/>
    <n v="2160"/>
    <d v="2019-07-19T00:00:00"/>
    <n v="345.6"/>
    <n v="1080"/>
    <d v="2019-12-31T00:00:00"/>
    <n v="165"/>
    <x v="0"/>
    <n v="0.25"/>
    <n v="356.4"/>
  </r>
  <r>
    <s v="SX3MCST9MJZJX1KP02NF"/>
    <x v="6"/>
    <x v="19"/>
    <n v="4224"/>
    <d v="2019-08-22T00:00:00"/>
    <n v="253.44"/>
    <n v="1056"/>
    <d v="2019-12-31T00:00:00"/>
    <n v="131"/>
    <x v="0"/>
    <n v="0.25"/>
    <n v="327.36"/>
  </r>
  <r>
    <s v="533QVX8ZKKDHPSSQA5G1"/>
    <x v="1"/>
    <x v="3"/>
    <n v="1350"/>
    <d v="2019-02-16T00:00:00"/>
    <n v="135"/>
    <n v="675"/>
    <d v="2019-12-31T00:00:00"/>
    <n v="318"/>
    <x v="0"/>
    <n v="0.25"/>
    <n v="202.5"/>
  </r>
  <r>
    <s v="4T241XES6H8KQNT0WGVK"/>
    <x v="3"/>
    <x v="14"/>
    <n v="440"/>
    <d v="2019-08-06T00:00:00"/>
    <n v="4.4000000000000004"/>
    <n v="114.39999999999999"/>
    <d v="2019-12-31T00:00:00"/>
    <n v="147"/>
    <x v="0"/>
    <n v="0.25"/>
    <n v="29.7"/>
  </r>
  <r>
    <s v="1ZL188SYPX6DC190LUZU"/>
    <x v="1"/>
    <x v="2"/>
    <n v="2420"/>
    <d v="2019-05-26T00:00:00"/>
    <n v="96.8"/>
    <n v="1040.5999999999999"/>
    <d v="2019-12-31T00:00:00"/>
    <n v="219"/>
    <x v="0"/>
    <n v="0.25"/>
    <n v="284.34999999999997"/>
  </r>
  <r>
    <s v="D24WZ5YQEOLH82UH2TOM"/>
    <x v="6"/>
    <x v="21"/>
    <n v="1120"/>
    <d v="2019-06-11T00:00:00"/>
    <n v="67.2"/>
    <n v="212.8"/>
    <d v="2019-12-31T00:00:00"/>
    <n v="203"/>
    <x v="0"/>
    <n v="0.25"/>
    <n v="70"/>
  </r>
  <r>
    <s v="GK27DMKZAMVQ3OWG483T"/>
    <x v="8"/>
    <x v="9"/>
    <n v="380"/>
    <d v="2019-09-17T00:00:00"/>
    <n v="34.200000000000003"/>
    <n v="72.2"/>
    <d v="2019-12-31T00:00:00"/>
    <n v="105"/>
    <x v="2"/>
    <n v="0.2"/>
    <n v="21.28"/>
  </r>
  <r>
    <s v="B8LW4YEJI0B8DXH2PMJD"/>
    <x v="5"/>
    <x v="15"/>
    <n v="3528"/>
    <d v="2019-11-19T00:00:00"/>
    <n v="317.52000000000004"/>
    <n v="846.72000000000014"/>
    <d v="2019-12-31T00:00:00"/>
    <n v="42"/>
    <x v="3"/>
    <n v="0.04"/>
    <n v="46.569600000000008"/>
  </r>
  <r>
    <s v="32QR5EY0XKLSK5CGB9N5"/>
    <x v="2"/>
    <x v="4"/>
    <n v="3450"/>
    <d v="2019-04-07T00:00:00"/>
    <n v="862.5"/>
    <n v="3277.5"/>
    <d v="2019-12-31T00:00:00"/>
    <n v="268"/>
    <x v="0"/>
    <n v="0.25"/>
    <n v="1035"/>
  </r>
  <r>
    <s v="RLKHPQEDFMJGI75V5YJG"/>
    <x v="3"/>
    <x v="8"/>
    <n v="1440"/>
    <d v="2019-10-12T00:00:00"/>
    <n v="100.8"/>
    <n v="216"/>
    <d v="2019-12-31T00:00:00"/>
    <n v="80"/>
    <x v="4"/>
    <n v="0.15"/>
    <n v="47.52"/>
  </r>
  <r>
    <s v="KFPGTS5MEDV8ACG59FNJ"/>
    <x v="8"/>
    <x v="2"/>
    <n v="2640"/>
    <d v="2019-10-02T00:00:00"/>
    <n v="237.60000000000002"/>
    <n v="396"/>
    <d v="2019-12-31T00:00:00"/>
    <n v="90"/>
    <x v="4"/>
    <n v="0.15"/>
    <n v="95.04"/>
  </r>
  <r>
    <s v="IY1C1X6L5A3PX65U1WY8"/>
    <x v="6"/>
    <x v="4"/>
    <n v="880"/>
    <d v="2019-02-22T00:00:00"/>
    <n v="88"/>
    <n v="184.8"/>
    <d v="2019-12-31T00:00:00"/>
    <n v="312"/>
    <x v="0"/>
    <n v="0.25"/>
    <n v="68.2"/>
  </r>
  <r>
    <s v="19N78VPPVJWWV2HN4RUY"/>
    <x v="0"/>
    <x v="5"/>
    <n v="950"/>
    <d v="2019-04-01T00:00:00"/>
    <n v="9.5"/>
    <n v="161.5"/>
    <d v="2019-12-31T00:00:00"/>
    <n v="274"/>
    <x v="0"/>
    <n v="0.25"/>
    <n v="42.75"/>
  </r>
  <r>
    <s v="82RID5AB8JOBVGOD4T1H"/>
    <x v="5"/>
    <x v="16"/>
    <n v="1980"/>
    <d v="2019-11-18T00:00:00"/>
    <n v="158.4"/>
    <n v="396"/>
    <d v="2019-12-31T00:00:00"/>
    <n v="43"/>
    <x v="3"/>
    <n v="0.04"/>
    <n v="22.175999999999998"/>
  </r>
  <r>
    <s v="AQ7S14N6W53AQT6WPVQE"/>
    <x v="9"/>
    <x v="22"/>
    <n v="3610"/>
    <d v="2019-02-24T00:00:00"/>
    <n v="180.5"/>
    <n v="577.6"/>
    <d v="2019-12-31T00:00:00"/>
    <n v="310"/>
    <x v="0"/>
    <n v="0.25"/>
    <n v="189.52500000000001"/>
  </r>
  <r>
    <s v="NZ7L0MT90XTH4YBJQB0M"/>
    <x v="0"/>
    <x v="7"/>
    <n v="4960"/>
    <d v="2019-03-24T00:00:00"/>
    <n v="496"/>
    <n v="1339.1999999999998"/>
    <d v="2019-12-31T00:00:00"/>
    <n v="282"/>
    <x v="0"/>
    <n v="0.25"/>
    <n v="458.79999999999995"/>
  </r>
  <r>
    <s v="BEK15NHHFYB3IMR071IU"/>
    <x v="9"/>
    <x v="3"/>
    <n v="540"/>
    <d v="2019-01-20T00:00:00"/>
    <n v="21.6"/>
    <n v="140.39999999999998"/>
    <d v="2019-12-31T00:00:00"/>
    <n v="345"/>
    <x v="0"/>
    <n v="0.25"/>
    <n v="40.499999999999993"/>
  </r>
  <r>
    <s v="W7ATLVUCYJPR9BLMKUYB"/>
    <x v="9"/>
    <x v="14"/>
    <n v="1200"/>
    <d v="2019-06-27T00:00:00"/>
    <n v="108"/>
    <n v="288"/>
    <d v="2019-12-31T00:00:00"/>
    <n v="187"/>
    <x v="0"/>
    <n v="0.25"/>
    <n v="99"/>
  </r>
  <r>
    <s v="KZHDMBKJIAIS8E6A8JRM"/>
    <x v="0"/>
    <x v="2"/>
    <n v="1512.0000000000002"/>
    <d v="2019-04-07T00:00:00"/>
    <n v="136.08000000000001"/>
    <n v="438.48"/>
    <d v="2019-12-31T00:00:00"/>
    <n v="268"/>
    <x v="0"/>
    <n v="0.25"/>
    <n v="143.64000000000001"/>
  </r>
  <r>
    <s v="GELC8A5DN6JJ4B8TFYJ9"/>
    <x v="0"/>
    <x v="16"/>
    <n v="1024"/>
    <d v="2019-08-09T00:00:00"/>
    <n v="51.2"/>
    <n v="266.24"/>
    <d v="2019-12-31T00:00:00"/>
    <n v="144"/>
    <x v="0"/>
    <n v="0.25"/>
    <n v="79.36"/>
  </r>
  <r>
    <s v="G96Y0XECCB6OM4KW1D0F"/>
    <x v="6"/>
    <x v="7"/>
    <n v="1260"/>
    <d v="2019-05-06T00:00:00"/>
    <n v="63"/>
    <n v="340.20000000000005"/>
    <d v="2019-12-31T00:00:00"/>
    <n v="239"/>
    <x v="0"/>
    <n v="0.25"/>
    <n v="100.80000000000001"/>
  </r>
  <r>
    <s v="V3Z833YGSK8DD05ED8DQ"/>
    <x v="6"/>
    <x v="13"/>
    <n v="2400"/>
    <d v="2019-07-11T00:00:00"/>
    <n v="144"/>
    <n v="576"/>
    <d v="2019-12-31T00:00:00"/>
    <n v="173"/>
    <x v="0"/>
    <n v="0.25"/>
    <n v="180"/>
  </r>
  <r>
    <s v="AVCUI7NWEKIUMK57QXTF"/>
    <x v="8"/>
    <x v="5"/>
    <n v="2052"/>
    <d v="2019-02-16T00:00:00"/>
    <n v="82.08"/>
    <n v="369.36000000000007"/>
    <d v="2019-12-31T00:00:00"/>
    <n v="318"/>
    <x v="0"/>
    <n v="0.25"/>
    <n v="112.86000000000001"/>
  </r>
  <r>
    <s v="JQYB94FHN5NO4K8NELWB"/>
    <x v="2"/>
    <x v="16"/>
    <n v="176"/>
    <d v="2019-04-16T00:00:00"/>
    <n v="36.96"/>
    <n v="140.80000000000001"/>
    <d v="2019-12-31T00:00:00"/>
    <n v="259"/>
    <x v="0"/>
    <n v="0.25"/>
    <n v="44.440000000000005"/>
  </r>
  <r>
    <s v="EZPIQF07NAJB5Q4DJ928"/>
    <x v="9"/>
    <x v="6"/>
    <n v="1560"/>
    <d v="2019-09-05T00:00:00"/>
    <n v="62.400000000000006"/>
    <n v="234"/>
    <d v="2019-12-31T00:00:00"/>
    <n v="117"/>
    <x v="2"/>
    <n v="0.2"/>
    <n v="59.28"/>
  </r>
  <r>
    <s v="QFV5IZWKBBX4B5Q9SIPF"/>
    <x v="0"/>
    <x v="19"/>
    <n v="2100"/>
    <d v="2019-08-24T00:00:00"/>
    <n v="189"/>
    <n v="399"/>
    <d v="2019-12-31T00:00:00"/>
    <n v="129"/>
    <x v="0"/>
    <n v="0.25"/>
    <n v="147"/>
  </r>
  <r>
    <s v="0U3DYU49UCT34NKTC8G3"/>
    <x v="6"/>
    <x v="7"/>
    <n v="1650"/>
    <d v="2019-06-11T00:00:00"/>
    <n v="148.5"/>
    <n v="247.5"/>
    <d v="2019-12-31T00:00:00"/>
    <n v="203"/>
    <x v="0"/>
    <n v="0.25"/>
    <n v="99"/>
  </r>
  <r>
    <s v="BZM6ULD4QQDT6QKSSJ5R"/>
    <x v="8"/>
    <x v="8"/>
    <n v="2750"/>
    <d v="2019-04-07T00:00:00"/>
    <n v="27.5"/>
    <n v="605"/>
    <d v="2019-12-31T00:00:00"/>
    <n v="268"/>
    <x v="0"/>
    <n v="0.25"/>
    <n v="158.125"/>
  </r>
  <r>
    <s v="HZ407I6FFA9BMOVH649R"/>
    <x v="5"/>
    <x v="4"/>
    <n v="1100"/>
    <d v="2019-03-11T00:00:00"/>
    <n v="22"/>
    <n v="319"/>
    <d v="2019-12-31T00:00:00"/>
    <n v="295"/>
    <x v="0"/>
    <n v="0.25"/>
    <n v="85.25"/>
  </r>
  <r>
    <s v="4LGAXX01KOABBU0I5M27"/>
    <x v="4"/>
    <x v="8"/>
    <n v="360"/>
    <d v="2019-06-13T00:00:00"/>
    <n v="14.399999999999999"/>
    <n v="108"/>
    <d v="2019-12-31T00:00:00"/>
    <n v="201"/>
    <x v="0"/>
    <n v="0.25"/>
    <n v="30.6"/>
  </r>
  <r>
    <s v="AG3HJ1OBLFW06DDNQ9L5"/>
    <x v="9"/>
    <x v="11"/>
    <n v="4030"/>
    <d v="2019-05-12T00:00:00"/>
    <n v="322.40000000000003"/>
    <n v="685.1"/>
    <d v="2019-12-31T00:00:00"/>
    <n v="233"/>
    <x v="0"/>
    <n v="0.25"/>
    <n v="251.875"/>
  </r>
  <r>
    <s v="VLYZAUVZ0H6KFT5CSDVC"/>
    <x v="1"/>
    <x v="7"/>
    <n v="3230"/>
    <d v="2019-02-20T00:00:00"/>
    <n v="129.19999999999999"/>
    <n v="936.7"/>
    <d v="2019-12-31T00:00:00"/>
    <n v="314"/>
    <x v="0"/>
    <n v="0.25"/>
    <n v="266.47500000000002"/>
  </r>
  <r>
    <s v="Y9EB5HMUFDH1AFU5H96S"/>
    <x v="3"/>
    <x v="5"/>
    <n v="4800"/>
    <d v="2019-04-28T00:00:00"/>
    <n v="48"/>
    <n v="1392"/>
    <d v="2019-12-31T00:00:00"/>
    <n v="247"/>
    <x v="0"/>
    <n v="0.25"/>
    <n v="360"/>
  </r>
  <r>
    <s v="LXPGQJ7AYVPTOWCKO5D8"/>
    <x v="8"/>
    <x v="6"/>
    <n v="750"/>
    <d v="2019-03-26T00:00:00"/>
    <n v="75"/>
    <n v="195"/>
    <d v="2019-12-31T00:00:00"/>
    <n v="280"/>
    <x v="0"/>
    <n v="0.25"/>
    <n v="67.5"/>
  </r>
  <r>
    <s v="L4OI4DB7B4OJDDCOVEXF"/>
    <x v="8"/>
    <x v="3"/>
    <n v="1520"/>
    <d v="2019-10-30T00:00:00"/>
    <n v="152"/>
    <n v="349.6"/>
    <d v="2019-12-31T00:00:00"/>
    <n v="62"/>
    <x v="4"/>
    <n v="0.15"/>
    <n v="75.239999999999995"/>
  </r>
  <r>
    <s v="HHS8MIHLT4TK7ZS1XM5V"/>
    <x v="7"/>
    <x v="21"/>
    <n v="550"/>
    <d v="2019-01-15T00:00:00"/>
    <n v="66"/>
    <n v="214.5"/>
    <d v="2019-12-31T00:00:00"/>
    <n v="350"/>
    <x v="0"/>
    <n v="0.25"/>
    <n v="70.125"/>
  </r>
  <r>
    <s v="NR09AJ0VTQFTK4NWAIVT"/>
    <x v="8"/>
    <x v="1"/>
    <n v="840"/>
    <d v="2019-03-08T00:00:00"/>
    <n v="8.4"/>
    <n v="226.8"/>
    <d v="2019-12-31T00:00:00"/>
    <n v="298"/>
    <x v="0"/>
    <n v="0.25"/>
    <n v="58.800000000000004"/>
  </r>
  <r>
    <s v="H0UZ6DJNXSRJGUPRYCZH"/>
    <x v="9"/>
    <x v="22"/>
    <n v="1170"/>
    <d v="2019-02-23T00:00:00"/>
    <n v="117"/>
    <n v="175.5"/>
    <d v="2019-12-31T00:00:00"/>
    <n v="311"/>
    <x v="0"/>
    <n v="0.25"/>
    <n v="73.125"/>
  </r>
  <r>
    <s v="ZDEQNV54M4A2H5Q5A45G"/>
    <x v="2"/>
    <x v="18"/>
    <n v="2090"/>
    <d v="2019-01-28T00:00:00"/>
    <n v="83.6"/>
    <n v="1003.1999999999999"/>
    <d v="2019-12-31T00:00:00"/>
    <n v="337"/>
    <x v="0"/>
    <n v="0.25"/>
    <n v="271.7"/>
  </r>
  <r>
    <s v="VYNA49X5C6VCWHMG8JIE"/>
    <x v="2"/>
    <x v="10"/>
    <n v="2090"/>
    <d v="2019-02-06T00:00:00"/>
    <n v="438.9"/>
    <n v="752.4"/>
    <d v="2019-12-31T00:00:00"/>
    <n v="328"/>
    <x v="0"/>
    <n v="0.25"/>
    <n v="297.82499999999999"/>
  </r>
  <r>
    <s v="AOHHYOZLN7U0H4FQGJL7"/>
    <x v="5"/>
    <x v="22"/>
    <n v="930"/>
    <d v="2019-03-30T00:00:00"/>
    <n v="46.5"/>
    <n v="241.8"/>
    <d v="2019-12-31T00:00:00"/>
    <n v="276"/>
    <x v="0"/>
    <n v="0.25"/>
    <n v="72.075000000000003"/>
  </r>
  <r>
    <s v="AYFQLN3P1LN2PK96T5KY"/>
    <x v="4"/>
    <x v="8"/>
    <n v="2640"/>
    <d v="2019-10-02T00:00:00"/>
    <n v="211.20000000000002"/>
    <n v="739.2"/>
    <d v="2019-12-31T00:00:00"/>
    <n v="90"/>
    <x v="4"/>
    <n v="0.15"/>
    <n v="142.56"/>
  </r>
  <r>
    <s v="OY0BED7QSZW6J0Q1RD1V"/>
    <x v="0"/>
    <x v="6"/>
    <n v="4185"/>
    <d v="2019-08-27T00:00:00"/>
    <n v="334.79999999999995"/>
    <n v="1171.8000000000002"/>
    <d v="2019-12-31T00:00:00"/>
    <n v="126"/>
    <x v="0"/>
    <n v="0.25"/>
    <n v="376.65000000000003"/>
  </r>
  <r>
    <s v="MM7YRJ5JND08FLZEE69W"/>
    <x v="9"/>
    <x v="1"/>
    <n v="1120"/>
    <d v="2019-01-16T00:00:00"/>
    <n v="100.8"/>
    <n v="302.39999999999998"/>
    <d v="2019-12-31T00:00:00"/>
    <n v="349"/>
    <x v="0"/>
    <n v="0.25"/>
    <n v="100.8"/>
  </r>
  <r>
    <s v="8LQV6JJ42RJ3N2CTDNU1"/>
    <x v="9"/>
    <x v="0"/>
    <n v="5320"/>
    <d v="2019-07-28T00:00:00"/>
    <n v="266"/>
    <n v="904.4"/>
    <d v="2019-12-31T00:00:00"/>
    <n v="156"/>
    <x v="0"/>
    <n v="0.25"/>
    <n v="292.60000000000002"/>
  </r>
  <r>
    <s v="5LVY3FQNC7RYXD0G2LZM"/>
    <x v="0"/>
    <x v="15"/>
    <n v="6510"/>
    <d v="2019-05-06T00:00:00"/>
    <n v="260.39999999999998"/>
    <n v="1236.9000000000001"/>
    <d v="2019-12-31T00:00:00"/>
    <n v="239"/>
    <x v="0"/>
    <n v="0.25"/>
    <n v="374.32500000000005"/>
  </r>
  <r>
    <s v="KMH5SINK0JFVS3ZVX24S"/>
    <x v="3"/>
    <x v="6"/>
    <n v="1200"/>
    <d v="2019-04-05T00:00:00"/>
    <n v="48"/>
    <n v="324"/>
    <d v="2019-12-31T00:00:00"/>
    <n v="270"/>
    <x v="0"/>
    <n v="0.25"/>
    <n v="93"/>
  </r>
  <r>
    <s v="PKR5PPBCB1VFRKZETBX3"/>
    <x v="3"/>
    <x v="18"/>
    <n v="2090"/>
    <d v="2019-01-02T00:00:00"/>
    <n v="41.8"/>
    <n v="438.9"/>
    <d v="2019-12-31T00:00:00"/>
    <n v="363"/>
    <x v="0"/>
    <n v="0.25"/>
    <n v="120.175"/>
  </r>
  <r>
    <s v="BNC3491L5IVTXV1QZ2SB"/>
    <x v="1"/>
    <x v="14"/>
    <n v="4840"/>
    <d v="2019-11-26T00:00:00"/>
    <n v="677.6"/>
    <n v="1452"/>
    <d v="2019-12-31T00:00:00"/>
    <n v="35"/>
    <x v="3"/>
    <n v="0.04"/>
    <n v="85.183999999999997"/>
  </r>
  <r>
    <s v="PHJF1IZH4R6PEDWE2LGA"/>
    <x v="9"/>
    <x v="12"/>
    <n v="5184"/>
    <d v="2019-10-06T00:00:00"/>
    <n v="311.03999999999996"/>
    <n v="1347.84"/>
    <d v="2019-12-31T00:00:00"/>
    <n v="86"/>
    <x v="4"/>
    <n v="0.15"/>
    <n v="248.83199999999997"/>
  </r>
  <r>
    <s v="6J0MTOXNT85RUM6TN2Q1"/>
    <x v="4"/>
    <x v="8"/>
    <n v="2280"/>
    <d v="2019-02-19T00:00:00"/>
    <n v="136.80000000000001"/>
    <n v="661.2"/>
    <d v="2019-12-31T00:00:00"/>
    <n v="315"/>
    <x v="0"/>
    <n v="0.25"/>
    <n v="199.5"/>
  </r>
  <r>
    <s v="0RO3JI5BXHC1HJYJT8T2"/>
    <x v="2"/>
    <x v="13"/>
    <n v="792"/>
    <d v="2019-08-13T00:00:00"/>
    <n v="47.52000000000001"/>
    <n v="649.44000000000005"/>
    <d v="2019-12-31T00:00:00"/>
    <n v="140"/>
    <x v="0"/>
    <n v="0.25"/>
    <n v="174.24"/>
  </r>
  <r>
    <s v="AI1XJRQLEIP9M5RBI96S"/>
    <x v="5"/>
    <x v="18"/>
    <n v="1330"/>
    <d v="2019-06-13T00:00:00"/>
    <n v="39.900000000000006"/>
    <n v="359.09999999999997"/>
    <d v="2019-12-31T00:00:00"/>
    <n v="201"/>
    <x v="0"/>
    <n v="0.25"/>
    <n v="99.75"/>
  </r>
  <r>
    <s v="VRTQD389TUXZBP8N6ZQF"/>
    <x v="6"/>
    <x v="11"/>
    <n v="4950"/>
    <d v="2019-11-28T00:00:00"/>
    <n v="148.5"/>
    <n v="1485"/>
    <d v="2019-12-31T00:00:00"/>
    <n v="33"/>
    <x v="3"/>
    <n v="0.04"/>
    <n v="65.34"/>
  </r>
  <r>
    <s v="JYMRUD67BYM9GFR766OH"/>
    <x v="0"/>
    <x v="13"/>
    <n v="570"/>
    <d v="2019-04-08T00:00:00"/>
    <n v="57"/>
    <n v="125.39999999999999"/>
    <d v="2019-12-31T00:00:00"/>
    <n v="267"/>
    <x v="0"/>
    <n v="0.25"/>
    <n v="45.599999999999994"/>
  </r>
  <r>
    <s v="KOS9BFJOC9GDMCT6YIP2"/>
    <x v="3"/>
    <x v="8"/>
    <n v="1200"/>
    <d v="2019-07-07T00:00:00"/>
    <n v="72"/>
    <n v="288"/>
    <d v="2019-12-31T00:00:00"/>
    <n v="177"/>
    <x v="0"/>
    <n v="0.25"/>
    <n v="90"/>
  </r>
  <r>
    <s v="IVAQUAHFZT2XEY9UHJYN"/>
    <x v="6"/>
    <x v="0"/>
    <n v="330"/>
    <d v="2019-01-16T00:00:00"/>
    <n v="6.6000000000000005"/>
    <n v="82.5"/>
    <d v="2019-12-31T00:00:00"/>
    <n v="349"/>
    <x v="0"/>
    <n v="0.25"/>
    <n v="22.274999999999999"/>
  </r>
  <r>
    <s v="YO6VU3X18NZF92TIJG51"/>
    <x v="8"/>
    <x v="8"/>
    <n v="630"/>
    <d v="2019-07-22T00:00:00"/>
    <n v="31.5"/>
    <n v="189"/>
    <d v="2019-12-31T00:00:00"/>
    <n v="162"/>
    <x v="0"/>
    <n v="0.25"/>
    <n v="55.125"/>
  </r>
  <r>
    <s v="DGDG8DKBGZQFHJ63U07J"/>
    <x v="1"/>
    <x v="7"/>
    <n v="5270"/>
    <d v="2019-04-24T00:00:00"/>
    <n v="685.1"/>
    <n v="1370.2"/>
    <d v="2019-12-31T00:00:00"/>
    <n v="251"/>
    <x v="0"/>
    <n v="0.25"/>
    <n v="513.82500000000005"/>
  </r>
  <r>
    <s v="Q53I4WFCY2TLBL8TFMPD"/>
    <x v="7"/>
    <x v="9"/>
    <n v="6160"/>
    <d v="2019-03-08T00:00:00"/>
    <n v="985.6"/>
    <n v="2094.4"/>
    <d v="2019-12-31T00:00:00"/>
    <n v="298"/>
    <x v="0"/>
    <n v="0.25"/>
    <n v="770"/>
  </r>
  <r>
    <s v="RO80SIMEPGXITMA9X3H4"/>
    <x v="1"/>
    <x v="5"/>
    <n v="6975"/>
    <d v="2019-06-19T00:00:00"/>
    <n v="627.75"/>
    <n v="2022.75"/>
    <d v="2019-12-31T00:00:00"/>
    <n v="195"/>
    <x v="0"/>
    <n v="0.25"/>
    <n v="662.625"/>
  </r>
  <r>
    <s v="IWXU6XY9EDI5PZHVICDT"/>
    <x v="5"/>
    <x v="2"/>
    <n v="240"/>
    <d v="2019-03-06T00:00:00"/>
    <n v="19.2"/>
    <n v="64.800000000000011"/>
    <d v="2019-12-31T00:00:00"/>
    <n v="300"/>
    <x v="0"/>
    <n v="0.25"/>
    <n v="21.000000000000004"/>
  </r>
  <r>
    <s v="8MV2IZXJHI79P8RB6LKO"/>
    <x v="1"/>
    <x v="14"/>
    <n v="1500"/>
    <d v="2019-07-03T00:00:00"/>
    <n v="165"/>
    <n v="480"/>
    <d v="2019-12-31T00:00:00"/>
    <n v="181"/>
    <x v="0"/>
    <n v="0.25"/>
    <n v="161.25"/>
  </r>
  <r>
    <s v="A2FC3MTEFR4B19A1RNY0"/>
    <x v="9"/>
    <x v="0"/>
    <n v="1800"/>
    <d v="2019-07-13T00:00:00"/>
    <n v="36"/>
    <n v="468"/>
    <d v="2019-12-31T00:00:00"/>
    <n v="171"/>
    <x v="0"/>
    <n v="0.25"/>
    <n v="126"/>
  </r>
  <r>
    <s v="XVAWZQQKCQS4TYJFPEC4"/>
    <x v="3"/>
    <x v="4"/>
    <n v="6000"/>
    <d v="2019-10-20T00:00:00"/>
    <n v="120"/>
    <n v="1140"/>
    <d v="2019-12-31T00:00:00"/>
    <n v="72"/>
    <x v="4"/>
    <n v="0.15"/>
    <n v="189"/>
  </r>
  <r>
    <s v="2R2YOYG9EYMOED74G3V2"/>
    <x v="7"/>
    <x v="17"/>
    <n v="1710"/>
    <d v="2019-11-15T00:00:00"/>
    <n v="153.9"/>
    <n v="530.1"/>
    <d v="2019-12-31T00:00:00"/>
    <n v="46"/>
    <x v="3"/>
    <n v="0.04"/>
    <n v="27.36"/>
  </r>
  <r>
    <s v="20C68BRL18MVLU38YBSA"/>
    <x v="8"/>
    <x v="19"/>
    <n v="640"/>
    <d v="2019-08-15T00:00:00"/>
    <n v="12.8"/>
    <n v="128"/>
    <d v="2019-12-31T00:00:00"/>
    <n v="138"/>
    <x v="0"/>
    <n v="0.25"/>
    <n v="35.200000000000003"/>
  </r>
  <r>
    <s v="XS5GEKCB9AG2AZQQRGNO"/>
    <x v="6"/>
    <x v="21"/>
    <n v="110"/>
    <d v="2019-02-23T00:00:00"/>
    <n v="3.3000000000000003"/>
    <n v="25.299999999999997"/>
    <d v="2019-12-31T00:00:00"/>
    <n v="311"/>
    <x v="0"/>
    <n v="0.25"/>
    <n v="7.1499999999999995"/>
  </r>
  <r>
    <s v="DP0STJ3WHS3SJ486QTQF"/>
    <x v="5"/>
    <x v="11"/>
    <n v="3600"/>
    <d v="2019-06-26T00:00:00"/>
    <n v="288"/>
    <n v="864"/>
    <d v="2019-12-31T00:00:00"/>
    <n v="188"/>
    <x v="0"/>
    <n v="0.25"/>
    <n v="288"/>
  </r>
  <r>
    <s v="RX5TBUDI6V5LNK25NL18"/>
    <x v="5"/>
    <x v="4"/>
    <n v="2640"/>
    <d v="2019-04-25T00:00:00"/>
    <n v="105.60000000000001"/>
    <n v="396"/>
    <d v="2019-12-31T00:00:00"/>
    <n v="250"/>
    <x v="0"/>
    <n v="0.25"/>
    <n v="125.4"/>
  </r>
  <r>
    <s v="SID9QVHJ1MW9DLRUZIOP"/>
    <x v="0"/>
    <x v="0"/>
    <n v="2520"/>
    <d v="2019-10-22T00:00:00"/>
    <n v="50.4"/>
    <n v="478.8"/>
    <d v="2019-12-31T00:00:00"/>
    <n v="70"/>
    <x v="4"/>
    <n v="0.15"/>
    <n v="79.38000000000001"/>
  </r>
  <r>
    <s v="BXY7WK5138O6VZFSKKZV"/>
    <x v="4"/>
    <x v="15"/>
    <n v="1870"/>
    <d v="2019-04-07T00:00:00"/>
    <n v="37.400000000000006"/>
    <n v="860.19999999999993"/>
    <d v="2019-12-31T00:00:00"/>
    <n v="268"/>
    <x v="0"/>
    <n v="0.25"/>
    <n v="224.39999999999998"/>
  </r>
  <r>
    <s v="588BAZBAN3DI0GKE1TAC"/>
    <x v="2"/>
    <x v="12"/>
    <n v="3520"/>
    <d v="2019-08-23T00:00:00"/>
    <n v="668.8"/>
    <n v="2217.6"/>
    <d v="2019-12-31T00:00:00"/>
    <n v="130"/>
    <x v="0"/>
    <n v="0.25"/>
    <n v="721.59999999999991"/>
  </r>
  <r>
    <s v="XE73HLB2FXPUF5OPWMKU"/>
    <x v="4"/>
    <x v="10"/>
    <n v="1080"/>
    <d v="2019-07-27T00:00:00"/>
    <n v="43.2"/>
    <n v="540"/>
    <d v="2019-12-31T00:00:00"/>
    <n v="157"/>
    <x v="0"/>
    <n v="0.25"/>
    <n v="145.80000000000001"/>
  </r>
  <r>
    <s v="F4BNUIVDIQOJG7U18SDZ"/>
    <x v="4"/>
    <x v="10"/>
    <n v="1560"/>
    <d v="2019-09-20T00:00:00"/>
    <n v="265.2"/>
    <n v="561.59999999999991"/>
    <d v="2019-12-31T00:00:00"/>
    <n v="102"/>
    <x v="2"/>
    <n v="0.2"/>
    <n v="165.36"/>
  </r>
  <r>
    <s v="86NOLBVP56QIRI9VFM3G"/>
    <x v="5"/>
    <x v="9"/>
    <n v="128"/>
    <d v="2019-08-19T00:00:00"/>
    <n v="7.6800000000000015"/>
    <n v="28.160000000000004"/>
    <d v="2019-12-31T00:00:00"/>
    <n v="134"/>
    <x v="0"/>
    <n v="0.25"/>
    <n v="8.9600000000000009"/>
  </r>
  <r>
    <s v="X61BYXUONU7UJ6YOY97Z"/>
    <x v="2"/>
    <x v="1"/>
    <n v="600"/>
    <d v="2019-08-15T00:00:00"/>
    <n v="168"/>
    <n v="162"/>
    <d v="2019-12-31T00:00:00"/>
    <n v="138"/>
    <x v="0"/>
    <n v="0.25"/>
    <n v="82.5"/>
  </r>
  <r>
    <s v="CKX0PPK5S5AJIBZMDND1"/>
    <x v="6"/>
    <x v="22"/>
    <n v="720"/>
    <d v="2019-12-01T00:00:00"/>
    <n v="57.599999999999994"/>
    <n v="180"/>
    <d v="2019-12-31T00:00:00"/>
    <n v="30"/>
    <x v="1"/>
    <n v="8.0000000000000002E-3"/>
    <n v="1.9008"/>
  </r>
  <r>
    <s v="ICJO8BB7GDWG1KM3A989"/>
    <x v="5"/>
    <x v="7"/>
    <n v="1782.0000000000002"/>
    <d v="2019-09-12T00:00:00"/>
    <n v="106.92"/>
    <n v="463.32000000000005"/>
    <d v="2019-12-31T00:00:00"/>
    <n v="110"/>
    <x v="2"/>
    <n v="0.2"/>
    <n v="114.048"/>
  </r>
  <r>
    <s v="UOWA0VY1LMTYMU7ECGD9"/>
    <x v="1"/>
    <x v="17"/>
    <n v="3230"/>
    <d v="2019-04-25T00:00:00"/>
    <n v="64.599999999999994"/>
    <n v="1324.3000000000002"/>
    <d v="2019-12-31T00:00:00"/>
    <n v="250"/>
    <x v="0"/>
    <n v="0.25"/>
    <n v="347.22500000000002"/>
  </r>
  <r>
    <s v="BSE3GRDI3D5RINOMD7GC"/>
    <x v="1"/>
    <x v="13"/>
    <n v="990"/>
    <d v="2019-02-20T00:00:00"/>
    <n v="118.80000000000001"/>
    <n v="485.09999999999997"/>
    <d v="2019-12-31T00:00:00"/>
    <n v="314"/>
    <x v="0"/>
    <n v="0.25"/>
    <n v="150.97499999999999"/>
  </r>
  <r>
    <s v="VR2HFQFOYSU0LIVH7K3L"/>
    <x v="0"/>
    <x v="19"/>
    <n v="1200"/>
    <d v="2019-03-14T00:00:00"/>
    <n v="108"/>
    <n v="204"/>
    <d v="2019-12-31T00:00:00"/>
    <n v="292"/>
    <x v="0"/>
    <n v="0.25"/>
    <n v="78"/>
  </r>
  <r>
    <s v="I8N637IRY8WWRG0BL11Y"/>
    <x v="9"/>
    <x v="8"/>
    <n v="270"/>
    <d v="2019-07-25T00:00:00"/>
    <n v="16.200000000000003"/>
    <n v="51.3"/>
    <d v="2019-12-31T00:00:00"/>
    <n v="159"/>
    <x v="0"/>
    <n v="0.25"/>
    <n v="16.875"/>
  </r>
  <r>
    <s v="5KARX4S46NCRMDIFBBIW"/>
    <x v="0"/>
    <x v="15"/>
    <n v="1440"/>
    <d v="2019-11-11T00:00:00"/>
    <n v="129.60000000000002"/>
    <n v="403.2"/>
    <d v="2019-12-31T00:00:00"/>
    <n v="50"/>
    <x v="3"/>
    <n v="0.04"/>
    <n v="21.311999999999998"/>
  </r>
  <r>
    <s v="ZKX3U2U6MI2NPDNCF53Q"/>
    <x v="5"/>
    <x v="12"/>
    <n v="3410"/>
    <d v="2019-07-15T00:00:00"/>
    <n v="170.5"/>
    <n v="1023"/>
    <d v="2019-12-31T00:00:00"/>
    <n v="169"/>
    <x v="0"/>
    <n v="0.25"/>
    <n v="298.375"/>
  </r>
  <r>
    <s v="SKK543IW9PI1W50DO31X"/>
    <x v="1"/>
    <x v="14"/>
    <n v="570"/>
    <d v="2019-11-08T00:00:00"/>
    <n v="114"/>
    <n v="148.19999999999999"/>
    <d v="2019-12-31T00:00:00"/>
    <n v="53"/>
    <x v="3"/>
    <n v="0.04"/>
    <n v="10.488"/>
  </r>
  <r>
    <s v="J593X0U2V5F6A7ZDXPZC"/>
    <x v="2"/>
    <x v="22"/>
    <n v="3100"/>
    <d v="2019-02-09T00:00:00"/>
    <n v="93"/>
    <n v="1922"/>
    <d v="2019-12-31T00:00:00"/>
    <n v="325"/>
    <x v="0"/>
    <n v="0.25"/>
    <n v="503.75"/>
  </r>
  <r>
    <s v="CTKLS7NZR21SO8FA262N"/>
    <x v="8"/>
    <x v="11"/>
    <n v="120"/>
    <d v="2019-11-29T00:00:00"/>
    <n v="3.5999999999999996"/>
    <n v="30"/>
    <d v="2019-12-31T00:00:00"/>
    <n v="32"/>
    <x v="3"/>
    <n v="0.04"/>
    <n v="1.3440000000000001"/>
  </r>
  <r>
    <s v="EJ2VMY0ZQD2KO7BPH5T7"/>
    <x v="3"/>
    <x v="3"/>
    <n v="240"/>
    <d v="2019-07-20T00:00:00"/>
    <n v="16.8"/>
    <n v="43.2"/>
    <d v="2019-12-31T00:00:00"/>
    <n v="164"/>
    <x v="0"/>
    <n v="0.25"/>
    <n v="15"/>
  </r>
  <r>
    <s v="43DDLYJ3VJWPGY9HQ58M"/>
    <x v="9"/>
    <x v="6"/>
    <n v="480"/>
    <d v="2019-02-12T00:00:00"/>
    <n v="14.399999999999999"/>
    <n v="81.599999999999994"/>
    <d v="2019-12-31T00:00:00"/>
    <n v="322"/>
    <x v="0"/>
    <n v="0.25"/>
    <n v="24"/>
  </r>
  <r>
    <s v="0OZ7Z14KK09FQ9GPH00H"/>
    <x v="2"/>
    <x v="0"/>
    <n v="160"/>
    <d v="2019-12-28T00:00:00"/>
    <n v="36.800000000000004"/>
    <n v="139.19999999999999"/>
    <d v="2019-12-31T00:00:00"/>
    <n v="3"/>
    <x v="1"/>
    <n v="8.0000000000000002E-3"/>
    <n v="1.4079999999999999"/>
  </r>
  <r>
    <s v="VU5U8917R0KK33EE6MXF"/>
    <x v="7"/>
    <x v="21"/>
    <n v="310"/>
    <d v="2019-08-08T00:00:00"/>
    <n v="43.4"/>
    <n v="105.39999999999999"/>
    <d v="2019-12-31T00:00:00"/>
    <n v="145"/>
    <x v="0"/>
    <n v="0.25"/>
    <n v="37.199999999999996"/>
  </r>
  <r>
    <s v="BIN9POTS948535UUCQS2"/>
    <x v="5"/>
    <x v="7"/>
    <n v="1890"/>
    <d v="2019-06-24T00:00:00"/>
    <n v="113.4"/>
    <n v="283.5"/>
    <d v="2019-12-31T00:00:00"/>
    <n v="190"/>
    <x v="0"/>
    <n v="0.25"/>
    <n v="99.224999999999994"/>
  </r>
  <r>
    <s v="T0PVN61ABE31DJCHLIL7"/>
    <x v="7"/>
    <x v="3"/>
    <n v="5520"/>
    <d v="2019-05-28T00:00:00"/>
    <n v="717.6"/>
    <n v="1766.3999999999999"/>
    <d v="2019-12-31T00:00:00"/>
    <n v="217"/>
    <x v="0"/>
    <n v="0.25"/>
    <n v="621"/>
  </r>
  <r>
    <s v="HVCEZYKJTV4D5IHYE2IS"/>
    <x v="7"/>
    <x v="1"/>
    <n v="2200"/>
    <d v="2019-10-23T00:00:00"/>
    <n v="176"/>
    <n v="748"/>
    <d v="2019-12-31T00:00:00"/>
    <n v="69"/>
    <x v="4"/>
    <n v="0.15"/>
    <n v="138.6"/>
  </r>
  <r>
    <s v="YQ53PLICR87UXB5CGN7H"/>
    <x v="2"/>
    <x v="20"/>
    <n v="2000"/>
    <d v="2019-09-15T00:00:00"/>
    <n v="500"/>
    <n v="1620"/>
    <d v="2019-12-31T00:00:00"/>
    <n v="107"/>
    <x v="2"/>
    <n v="0.2"/>
    <n v="424"/>
  </r>
  <r>
    <s v="HIYO81UJ6G2FXJ56B9D1"/>
    <x v="7"/>
    <x v="8"/>
    <n v="570"/>
    <d v="2019-05-11T00:00:00"/>
    <n v="74.099999999999994"/>
    <n v="228"/>
    <d v="2019-12-31T00:00:00"/>
    <n v="234"/>
    <x v="0"/>
    <n v="0.25"/>
    <n v="75.525000000000006"/>
  </r>
  <r>
    <s v="1NXI76CLXEABQG76FHJN"/>
    <x v="7"/>
    <x v="19"/>
    <n v="1344"/>
    <d v="2019-03-10T00:00:00"/>
    <n v="13.440000000000001"/>
    <n v="376.32000000000005"/>
    <d v="2019-12-31T00:00:00"/>
    <n v="296"/>
    <x v="0"/>
    <n v="0.25"/>
    <n v="97.440000000000012"/>
  </r>
  <r>
    <s v="KR4EZSZ55ETFJFV051VI"/>
    <x v="3"/>
    <x v="10"/>
    <n v="4200"/>
    <d v="2019-08-13T00:00:00"/>
    <n v="294"/>
    <n v="924"/>
    <d v="2019-12-31T00:00:00"/>
    <n v="140"/>
    <x v="0"/>
    <n v="0.25"/>
    <n v="304.5"/>
  </r>
  <r>
    <s v="81S472YZVSTEEHVT47EC"/>
    <x v="2"/>
    <x v="5"/>
    <n v="2750"/>
    <d v="2019-03-13T00:00:00"/>
    <n v="82.5"/>
    <n v="2502.5"/>
    <d v="2019-12-31T00:00:00"/>
    <n v="293"/>
    <x v="0"/>
    <n v="0.25"/>
    <n v="646.25"/>
  </r>
  <r>
    <s v="S0GV60B69GN5UBQCASP1"/>
    <x v="3"/>
    <x v="17"/>
    <n v="2470"/>
    <d v="2019-06-02T00:00:00"/>
    <n v="172.89999999999998"/>
    <n v="395.20000000000005"/>
    <d v="2019-12-31T00:00:00"/>
    <n v="212"/>
    <x v="0"/>
    <n v="0.25"/>
    <n v="142.02500000000001"/>
  </r>
  <r>
    <s v="9MZ14Y061TH5JG1B801M"/>
    <x v="9"/>
    <x v="5"/>
    <n v="1400"/>
    <d v="2019-04-09T00:00:00"/>
    <n v="140"/>
    <n v="238"/>
    <d v="2019-12-31T00:00:00"/>
    <n v="266"/>
    <x v="0"/>
    <n v="0.25"/>
    <n v="94.5"/>
  </r>
  <r>
    <s v="MB58K55HTEOB9IEGU22B"/>
    <x v="6"/>
    <x v="10"/>
    <n v="6510"/>
    <d v="2019-11-16T00:00:00"/>
    <n v="455.7"/>
    <n v="1562.4"/>
    <d v="2019-12-31T00:00:00"/>
    <n v="45"/>
    <x v="3"/>
    <n v="0.04"/>
    <n v="80.724000000000004"/>
  </r>
  <r>
    <s v="8M60BVO01SNECNAUSKTU"/>
    <x v="4"/>
    <x v="5"/>
    <n v="720"/>
    <d v="2019-09-28T00:00:00"/>
    <n v="50.4"/>
    <n v="230.39999999999998"/>
    <d v="2019-12-31T00:00:00"/>
    <n v="94"/>
    <x v="2"/>
    <n v="0.2"/>
    <n v="56.16"/>
  </r>
  <r>
    <s v="7EST9XMUEYZBTDPZ799G"/>
    <x v="1"/>
    <x v="9"/>
    <n v="4480"/>
    <d v="2019-07-09T00:00:00"/>
    <n v="627.20000000000005"/>
    <n v="1971.2"/>
    <d v="2019-12-31T00:00:00"/>
    <n v="175"/>
    <x v="0"/>
    <n v="0.25"/>
    <n v="649.6"/>
  </r>
  <r>
    <s v="RM0XWV4M1I8HB07E71Y2"/>
    <x v="6"/>
    <x v="9"/>
    <n v="480"/>
    <d v="2019-01-25T00:00:00"/>
    <n v="14.399999999999999"/>
    <n v="134.4"/>
    <d v="2019-12-31T00:00:00"/>
    <n v="340"/>
    <x v="0"/>
    <n v="0.25"/>
    <n v="37.200000000000003"/>
  </r>
  <r>
    <s v="NUO2J9KUKAJD7FSRVC2I"/>
    <x v="4"/>
    <x v="11"/>
    <n v="3990"/>
    <d v="2019-12-23T00:00:00"/>
    <n v="518.69999999999993"/>
    <n v="1396.5"/>
    <d v="2019-12-31T00:00:00"/>
    <n v="8"/>
    <x v="1"/>
    <n v="8.0000000000000002E-3"/>
    <n v="15.321599999999998"/>
  </r>
  <r>
    <s v="CGQUHDHL07BEA4SCUDLJ"/>
    <x v="5"/>
    <x v="13"/>
    <n v="4620"/>
    <d v="2019-06-09T00:00:00"/>
    <n v="184.8"/>
    <n v="1155"/>
    <d v="2019-12-31T00:00:00"/>
    <n v="205"/>
    <x v="0"/>
    <n v="0.25"/>
    <n v="334.95"/>
  </r>
  <r>
    <s v="G7P33KFMBOVJYADX82W3"/>
    <x v="4"/>
    <x v="21"/>
    <n v="1800"/>
    <d v="2019-06-17T00:00:00"/>
    <n v="306"/>
    <n v="720"/>
    <d v="2019-12-31T00:00:00"/>
    <n v="197"/>
    <x v="0"/>
    <n v="0.25"/>
    <n v="256.5"/>
  </r>
  <r>
    <s v="K38ZXBZF1ZGZFV81RDS1"/>
    <x v="6"/>
    <x v="18"/>
    <n v="216"/>
    <d v="2019-12-11T00:00:00"/>
    <n v="4.32"/>
    <n v="54"/>
    <d v="2019-12-31T00:00:00"/>
    <n v="20"/>
    <x v="1"/>
    <n v="8.0000000000000002E-3"/>
    <n v="0.46656000000000003"/>
  </r>
  <r>
    <s v="OJFVBUEELAPGIW3H469G"/>
    <x v="1"/>
    <x v="2"/>
    <n v="2800"/>
    <d v="2019-08-17T00:00:00"/>
    <n v="140"/>
    <n v="840"/>
    <d v="2019-12-31T00:00:00"/>
    <n v="136"/>
    <x v="0"/>
    <n v="0.25"/>
    <n v="245"/>
  </r>
  <r>
    <s v="AOFKJE4WHO31AVKS3LGK"/>
    <x v="4"/>
    <x v="20"/>
    <n v="3933"/>
    <d v="2019-06-29T00:00:00"/>
    <n v="747.27"/>
    <n v="1022.5800000000002"/>
    <d v="2019-12-31T00:00:00"/>
    <n v="185"/>
    <x v="0"/>
    <n v="0.25"/>
    <n v="442.46250000000003"/>
  </r>
  <r>
    <s v="FPRIXZ5JN7JLREU0ASG9"/>
    <x v="1"/>
    <x v="0"/>
    <n v="2640"/>
    <d v="2019-08-04T00:00:00"/>
    <n v="237.60000000000002"/>
    <n v="1082.3999999999999"/>
    <d v="2019-12-31T00:00:00"/>
    <n v="149"/>
    <x v="0"/>
    <n v="0.25"/>
    <n v="330"/>
  </r>
  <r>
    <s v="4MLF71JO0LSV6VZO1MFZ"/>
    <x v="4"/>
    <x v="3"/>
    <n v="2000"/>
    <d v="2019-01-09T00:00:00"/>
    <n v="220"/>
    <n v="680"/>
    <d v="2019-12-31T00:00:00"/>
    <n v="356"/>
    <x v="0"/>
    <n v="0.25"/>
    <n v="225"/>
  </r>
  <r>
    <s v="UHJFJGPSSSZAJA253PXL"/>
    <x v="2"/>
    <x v="12"/>
    <n v="3920"/>
    <d v="2019-07-31T00:00:00"/>
    <n v="196"/>
    <n v="2469.6"/>
    <d v="2019-12-31T00:00:00"/>
    <n v="153"/>
    <x v="0"/>
    <n v="0.25"/>
    <n v="666.4"/>
  </r>
  <r>
    <s v="MLQPLJUB96194A510OKT"/>
    <x v="5"/>
    <x v="13"/>
    <n v="3150"/>
    <d v="2019-05-12T00:00:00"/>
    <n v="189"/>
    <n v="504"/>
    <d v="2019-12-31T00:00:00"/>
    <n v="233"/>
    <x v="0"/>
    <n v="0.25"/>
    <n v="173.25"/>
  </r>
  <r>
    <s v="7STKNKWJYWHEH7VTPXXU"/>
    <x v="2"/>
    <x v="3"/>
    <n v="220"/>
    <d v="2019-06-14T00:00:00"/>
    <n v="11"/>
    <n v="193.6"/>
    <d v="2019-12-31T00:00:00"/>
    <n v="200"/>
    <x v="0"/>
    <n v="0.25"/>
    <n v="51.15"/>
  </r>
  <r>
    <s v="JMY0E0X331CRYFTX5YZX"/>
    <x v="7"/>
    <x v="5"/>
    <n v="1240"/>
    <d v="2019-01-23T00:00:00"/>
    <n v="37.200000000000003"/>
    <n v="322.40000000000003"/>
    <d v="2019-12-31T00:00:00"/>
    <n v="342"/>
    <x v="0"/>
    <n v="0.25"/>
    <n v="89.9"/>
  </r>
  <r>
    <s v="A9KVM2A8AQNYFN6UJ8JZ"/>
    <x v="7"/>
    <x v="0"/>
    <n v="2016.0000000000002"/>
    <d v="2019-12-14T00:00:00"/>
    <n v="322.56"/>
    <n v="947.5200000000001"/>
    <d v="2019-12-31T00:00:00"/>
    <n v="17"/>
    <x v="1"/>
    <n v="8.0000000000000002E-3"/>
    <n v="10.160640000000001"/>
  </r>
  <r>
    <s v="VV4MJR1VKYYXO8CE5RXM"/>
    <x v="6"/>
    <x v="20"/>
    <n v="3344.0000000000005"/>
    <d v="2019-05-15T00:00:00"/>
    <n v="133.76000000000002"/>
    <n v="902.88000000000011"/>
    <d v="2019-12-31T00:00:00"/>
    <n v="230"/>
    <x v="0"/>
    <n v="0.25"/>
    <n v="259.16000000000003"/>
  </r>
  <r>
    <s v="SAPSISM2LPFYCFEF93B8"/>
    <x v="6"/>
    <x v="13"/>
    <n v="2160"/>
    <d v="2019-03-17T00:00:00"/>
    <n v="43.2"/>
    <n v="648"/>
    <d v="2019-12-31T00:00:00"/>
    <n v="289"/>
    <x v="0"/>
    <n v="0.25"/>
    <n v="172.8"/>
  </r>
  <r>
    <s v="QRP1RETGEHMCL2KFT1ZE"/>
    <x v="4"/>
    <x v="14"/>
    <n v="2480"/>
    <d v="2019-10-02T00:00:00"/>
    <n v="496"/>
    <n v="1066.4000000000001"/>
    <d v="2019-12-31T00:00:00"/>
    <n v="90"/>
    <x v="4"/>
    <n v="0.15"/>
    <n v="234.36"/>
  </r>
  <r>
    <s v="Y8JZBTXYWOMEH2IZQQDS"/>
    <x v="6"/>
    <x v="16"/>
    <n v="5760"/>
    <d v="2019-06-21T00:00:00"/>
    <n v="57.599999999999994"/>
    <n v="1555.2"/>
    <d v="2019-12-31T00:00:00"/>
    <n v="193"/>
    <x v="0"/>
    <n v="0.25"/>
    <n v="403.2"/>
  </r>
  <r>
    <s v="68TLRCUZF1BTKRI62FKW"/>
    <x v="0"/>
    <x v="1"/>
    <n v="2420"/>
    <d v="2019-07-14T00:00:00"/>
    <n v="169.4"/>
    <n v="459.79999999999995"/>
    <d v="2019-12-31T00:00:00"/>
    <n v="170"/>
    <x v="0"/>
    <n v="0.25"/>
    <n v="157.29999999999998"/>
  </r>
  <r>
    <s v="ISZY302F3ALL6S0PDKH3"/>
    <x v="1"/>
    <x v="8"/>
    <n v="2470"/>
    <d v="2019-01-31T00:00:00"/>
    <n v="24.700000000000003"/>
    <n v="938.6"/>
    <d v="2019-12-31T00:00:00"/>
    <n v="334"/>
    <x v="0"/>
    <n v="0.25"/>
    <n v="240.82500000000002"/>
  </r>
  <r>
    <s v="HMALWAZTNATW4OGTNNBS"/>
    <x v="4"/>
    <x v="13"/>
    <n v="864"/>
    <d v="2019-10-12T00:00:00"/>
    <n v="51.840000000000011"/>
    <n v="423.36000000000007"/>
    <d v="2019-12-31T00:00:00"/>
    <n v="80"/>
    <x v="4"/>
    <n v="0.15"/>
    <n v="71.280000000000015"/>
  </r>
  <r>
    <s v="BRQ7EZIGOV3SI16OC7Q2"/>
    <x v="2"/>
    <x v="2"/>
    <n v="1680"/>
    <d v="2019-04-10T00:00:00"/>
    <n v="100.8"/>
    <n v="806.4"/>
    <d v="2019-12-31T00:00:00"/>
    <n v="265"/>
    <x v="0"/>
    <n v="0.25"/>
    <n v="226.79999999999998"/>
  </r>
  <r>
    <s v="FZSP14KWQW5BE5VKDIBG"/>
    <x v="2"/>
    <x v="17"/>
    <n v="4104"/>
    <d v="2019-02-07T00:00:00"/>
    <n v="1190.1600000000001"/>
    <n v="1559.52"/>
    <d v="2019-12-31T00:00:00"/>
    <n v="327"/>
    <x v="0"/>
    <n v="0.25"/>
    <n v="687.42000000000007"/>
  </r>
  <r>
    <s v="YFP3MM94AGLPYWRXICVY"/>
    <x v="2"/>
    <x v="5"/>
    <n v="1980"/>
    <d v="2019-07-15T00:00:00"/>
    <n v="336.59999999999997"/>
    <n v="1188"/>
    <d v="2019-12-31T00:00:00"/>
    <n v="169"/>
    <x v="0"/>
    <n v="0.25"/>
    <n v="381.15"/>
  </r>
  <r>
    <s v="YYXH3WB4YOEL9GK2LEHA"/>
    <x v="8"/>
    <x v="22"/>
    <n v="2660"/>
    <d v="2019-10-29T00:00:00"/>
    <n v="106.4"/>
    <n v="558.6"/>
    <d v="2019-12-31T00:00:00"/>
    <n v="63"/>
    <x v="4"/>
    <n v="0.15"/>
    <n v="99.75"/>
  </r>
  <r>
    <s v="GGKLG83MV5GHT0HRMIQY"/>
    <x v="2"/>
    <x v="2"/>
    <n v="4560"/>
    <d v="2019-06-09T00:00:00"/>
    <n v="1185.5999999999999"/>
    <n v="1687.2"/>
    <d v="2019-12-31T00:00:00"/>
    <n v="205"/>
    <x v="0"/>
    <n v="0.25"/>
    <n v="718.2"/>
  </r>
  <r>
    <s v="BR63PG7VWXDOSHHDVNO7"/>
    <x v="0"/>
    <x v="11"/>
    <n v="2520"/>
    <d v="2019-08-23T00:00:00"/>
    <n v="25.2"/>
    <n v="756"/>
    <d v="2019-12-31T00:00:00"/>
    <n v="130"/>
    <x v="0"/>
    <n v="0.25"/>
    <n v="195.3"/>
  </r>
  <r>
    <s v="2IY4FF2BZWRBR5PDIRRV"/>
    <x v="9"/>
    <x v="17"/>
    <n v="4960"/>
    <d v="2019-08-17T00:00:00"/>
    <n v="297.60000000000002"/>
    <n v="1289.6000000000001"/>
    <d v="2019-12-31T00:00:00"/>
    <n v="136"/>
    <x v="0"/>
    <n v="0.25"/>
    <n v="396.80000000000007"/>
  </r>
  <r>
    <s v="Z72T0JZEQV1QH888Z914"/>
    <x v="7"/>
    <x v="3"/>
    <n v="2790"/>
    <d v="2019-04-29T00:00:00"/>
    <n v="279"/>
    <n v="697.5"/>
    <d v="2019-12-31T00:00:00"/>
    <n v="246"/>
    <x v="0"/>
    <n v="0.25"/>
    <n v="244.125"/>
  </r>
  <r>
    <s v="X1MD1CS0DWWCQ3BWAFW3"/>
    <x v="4"/>
    <x v="12"/>
    <n v="320"/>
    <d v="2019-10-04T00:00:00"/>
    <n v="38.4"/>
    <n v="89.600000000000009"/>
    <d v="2019-12-31T00:00:00"/>
    <n v="88"/>
    <x v="4"/>
    <n v="0.15"/>
    <n v="19.2"/>
  </r>
  <r>
    <s v="81PL9WH5IHQQ726FGZ67"/>
    <x v="6"/>
    <x v="16"/>
    <n v="760"/>
    <d v="2019-07-25T00:00:00"/>
    <n v="30.4"/>
    <n v="144.4"/>
    <d v="2019-12-31T00:00:00"/>
    <n v="159"/>
    <x v="0"/>
    <n v="0.25"/>
    <n v="43.7"/>
  </r>
  <r>
    <s v="CY4EQ4XBOT51MO0WRRFA"/>
    <x v="5"/>
    <x v="2"/>
    <n v="2511"/>
    <d v="2019-11-09T00:00:00"/>
    <n v="75.33"/>
    <n v="602.64"/>
    <d v="2019-12-31T00:00:00"/>
    <n v="52"/>
    <x v="3"/>
    <n v="0.04"/>
    <n v="27.1188"/>
  </r>
  <r>
    <s v="VE6LJ14GUGPWJV2K7ISJ"/>
    <x v="0"/>
    <x v="5"/>
    <n v="5040"/>
    <d v="2019-07-30T00:00:00"/>
    <n v="201.6"/>
    <n v="1008"/>
    <d v="2019-12-31T00:00:00"/>
    <n v="154"/>
    <x v="0"/>
    <n v="0.25"/>
    <n v="302.39999999999998"/>
  </r>
  <r>
    <s v="TOLPKD5JO7RWIHKYS73S"/>
    <x v="0"/>
    <x v="9"/>
    <n v="3040"/>
    <d v="2019-04-12T00:00:00"/>
    <n v="243.2"/>
    <n v="668.8"/>
    <d v="2019-12-31T00:00:00"/>
    <n v="263"/>
    <x v="0"/>
    <n v="0.25"/>
    <n v="228"/>
  </r>
  <r>
    <s v="TDF53TYBK9NR11QLWYOZ"/>
    <x v="3"/>
    <x v="10"/>
    <n v="1350"/>
    <d v="2019-07-02T00:00:00"/>
    <n v="108"/>
    <n v="297"/>
    <d v="2019-12-31T00:00:00"/>
    <n v="182"/>
    <x v="0"/>
    <n v="0.25"/>
    <n v="101.25"/>
  </r>
  <r>
    <s v="68YZ0EHMEAORYZA5KHK7"/>
    <x v="1"/>
    <x v="0"/>
    <n v="880"/>
    <d v="2019-04-29T00:00:00"/>
    <n v="149.60000000000002"/>
    <n v="360.79999999999995"/>
    <d v="2019-12-31T00:00:00"/>
    <n v="246"/>
    <x v="0"/>
    <n v="0.25"/>
    <n v="127.6"/>
  </r>
  <r>
    <s v="3Y35HFUCV8ETXN5H52EG"/>
    <x v="6"/>
    <x v="6"/>
    <n v="4200"/>
    <d v="2019-05-14T00:00:00"/>
    <n v="378"/>
    <n v="1260"/>
    <d v="2019-12-31T00:00:00"/>
    <n v="231"/>
    <x v="0"/>
    <n v="0.25"/>
    <n v="409.5"/>
  </r>
  <r>
    <s v="6YY022FFCH3SP3AUUJYN"/>
    <x v="8"/>
    <x v="10"/>
    <n v="1800"/>
    <d v="2019-09-30T00:00:00"/>
    <n v="162"/>
    <n v="306"/>
    <d v="2019-12-31T00:00:00"/>
    <n v="92"/>
    <x v="2"/>
    <n v="0.2"/>
    <n v="93.600000000000009"/>
  </r>
  <r>
    <s v="J29Y0C5OEE5QHXZ55EDE"/>
    <x v="1"/>
    <x v="10"/>
    <n v="110"/>
    <d v="2019-12-10T00:00:00"/>
    <n v="15.4"/>
    <n v="53.9"/>
    <d v="2019-12-31T00:00:00"/>
    <n v="21"/>
    <x v="1"/>
    <n v="8.0000000000000002E-3"/>
    <n v="0.5544"/>
  </r>
  <r>
    <s v="JQB07JUMBJGSGNVO22PA"/>
    <x v="4"/>
    <x v="5"/>
    <n v="2400"/>
    <d v="2019-07-23T00:00:00"/>
    <n v="264"/>
    <n v="744"/>
    <d v="2019-12-31T00:00:00"/>
    <n v="161"/>
    <x v="0"/>
    <n v="0.25"/>
    <n v="252"/>
  </r>
  <r>
    <s v="X3Y186APP4K9CZBYXSTA"/>
    <x v="0"/>
    <x v="19"/>
    <n v="950"/>
    <d v="2019-12-24T00:00:00"/>
    <n v="95"/>
    <n v="171"/>
    <d v="2019-12-31T00:00:00"/>
    <n v="7"/>
    <x v="1"/>
    <n v="8.0000000000000002E-3"/>
    <n v="2.1280000000000001"/>
  </r>
  <r>
    <s v="3UPX193G3CN45LMCYZCK"/>
    <x v="1"/>
    <x v="0"/>
    <n v="560"/>
    <d v="2019-07-22T00:00:00"/>
    <n v="95.199999999999989"/>
    <n v="162.39999999999998"/>
    <d v="2019-12-31T00:00:00"/>
    <n v="162"/>
    <x v="0"/>
    <n v="0.25"/>
    <n v="64.399999999999991"/>
  </r>
  <r>
    <s v="LEVJ3NJP49WZPU9946W6"/>
    <x v="7"/>
    <x v="17"/>
    <n v="3990"/>
    <d v="2019-07-10T00:00:00"/>
    <n v="678.3"/>
    <n v="1875.3"/>
    <d v="2019-12-31T00:00:00"/>
    <n v="174"/>
    <x v="0"/>
    <n v="0.25"/>
    <n v="638.4"/>
  </r>
  <r>
    <s v="MSX56EPMYTGQ5HFTEYMJ"/>
    <x v="9"/>
    <x v="3"/>
    <n v="2520"/>
    <d v="2019-01-17T00:00:00"/>
    <n v="226.8"/>
    <n v="453.6"/>
    <d v="2019-12-31T00:00:00"/>
    <n v="348"/>
    <x v="0"/>
    <n v="0.25"/>
    <n v="170.10000000000002"/>
  </r>
  <r>
    <s v="Y2R4GQD3UTGDNZMYEW9U"/>
    <x v="2"/>
    <x v="22"/>
    <n v="6000"/>
    <d v="2019-10-07T00:00:00"/>
    <n v="120"/>
    <n v="4620"/>
    <d v="2019-12-31T00:00:00"/>
    <n v="85"/>
    <x v="4"/>
    <n v="0.15"/>
    <n v="711"/>
  </r>
  <r>
    <s v="6GF8JDUFP8AMINP50QNB"/>
    <x v="6"/>
    <x v="18"/>
    <n v="2750"/>
    <d v="2019-04-16T00:00:00"/>
    <n v="55"/>
    <n v="467.5"/>
    <d v="2019-12-31T00:00:00"/>
    <n v="259"/>
    <x v="0"/>
    <n v="0.25"/>
    <n v="130.625"/>
  </r>
  <r>
    <s v="300DIHSV01CPMRMBWWDJ"/>
    <x v="6"/>
    <x v="5"/>
    <n v="2640"/>
    <d v="2019-11-15T00:00:00"/>
    <n v="264"/>
    <n v="475.20000000000005"/>
    <d v="2019-12-31T00:00:00"/>
    <n v="46"/>
    <x v="3"/>
    <n v="0.04"/>
    <n v="29.568000000000001"/>
  </r>
  <r>
    <s v="4K6Q4BWSD6MIK2GFV1W1"/>
    <x v="3"/>
    <x v="17"/>
    <n v="1053"/>
    <d v="2019-04-18T00:00:00"/>
    <n v="84.24"/>
    <n v="252.71999999999997"/>
    <d v="2019-12-31T00:00:00"/>
    <n v="257"/>
    <x v="0"/>
    <n v="0.25"/>
    <n v="84.24"/>
  </r>
  <r>
    <s v="P6XXVV3T4T9SVYFTME5V"/>
    <x v="1"/>
    <x v="22"/>
    <n v="2700"/>
    <d v="2019-04-24T00:00:00"/>
    <n v="324"/>
    <n v="864"/>
    <d v="2019-12-31T00:00:00"/>
    <n v="251"/>
    <x v="0"/>
    <n v="0.25"/>
    <n v="297"/>
  </r>
  <r>
    <s v="MVQ62P6V0VHI2FD8S8FT"/>
    <x v="4"/>
    <x v="19"/>
    <n v="3840"/>
    <d v="2019-09-14T00:00:00"/>
    <n v="576"/>
    <n v="1574.4"/>
    <d v="2019-12-31T00:00:00"/>
    <n v="108"/>
    <x v="2"/>
    <n v="0.2"/>
    <n v="430.08000000000004"/>
  </r>
  <r>
    <s v="9CCPO40L8MQ5I3B6RT6W"/>
    <x v="4"/>
    <x v="17"/>
    <n v="1320"/>
    <d v="2019-01-28T00:00:00"/>
    <n v="211.20000000000002"/>
    <n v="409.20000000000005"/>
    <d v="2019-12-31T00:00:00"/>
    <n v="337"/>
    <x v="0"/>
    <n v="0.25"/>
    <n v="155.10000000000002"/>
  </r>
  <r>
    <s v="3YSASJ1LT5P13CIDGDL5"/>
    <x v="0"/>
    <x v="4"/>
    <n v="504.00000000000006"/>
    <d v="2019-06-22T00:00:00"/>
    <n v="20.16"/>
    <n v="146.16000000000003"/>
    <d v="2019-12-31T00:00:00"/>
    <n v="192"/>
    <x v="0"/>
    <n v="0.25"/>
    <n v="41.580000000000005"/>
  </r>
  <r>
    <s v="R8RCKB121E9W05EKFVKY"/>
    <x v="2"/>
    <x v="17"/>
    <n v="880"/>
    <d v="2019-06-20T00:00:00"/>
    <n v="140.80000000000001"/>
    <n v="721.59999999999991"/>
    <d v="2019-12-31T00:00:00"/>
    <n v="194"/>
    <x v="0"/>
    <n v="0.25"/>
    <n v="215.59999999999997"/>
  </r>
  <r>
    <s v="EH03EQSSAFLROBP1X870"/>
    <x v="0"/>
    <x v="4"/>
    <n v="1800"/>
    <d v="2019-04-29T00:00:00"/>
    <n v="90"/>
    <n v="432"/>
    <d v="2019-12-31T00:00:00"/>
    <n v="246"/>
    <x v="0"/>
    <n v="0.25"/>
    <n v="130.5"/>
  </r>
  <r>
    <s v="SRG4274T1H069CRQ95L9"/>
    <x v="3"/>
    <x v="12"/>
    <n v="960"/>
    <d v="2019-01-20T00:00:00"/>
    <n v="86.4"/>
    <n v="163.19999999999999"/>
    <d v="2019-12-31T00:00:00"/>
    <n v="345"/>
    <x v="0"/>
    <n v="0.25"/>
    <n v="62.4"/>
  </r>
  <r>
    <s v="QYN5CTPJHNDYHMPJYCJO"/>
    <x v="1"/>
    <x v="8"/>
    <n v="1440"/>
    <d v="2019-10-04T00:00:00"/>
    <n v="216"/>
    <n v="633.6"/>
    <d v="2019-12-31T00:00:00"/>
    <n v="88"/>
    <x v="4"/>
    <n v="0.15"/>
    <n v="127.44"/>
  </r>
  <r>
    <s v="9YLKFYXAO2MQ91STZPDF"/>
    <x v="5"/>
    <x v="16"/>
    <n v="440"/>
    <d v="2019-12-17T00:00:00"/>
    <n v="44"/>
    <n v="96.8"/>
    <d v="2019-12-31T00:00:00"/>
    <n v="14"/>
    <x v="1"/>
    <n v="8.0000000000000002E-3"/>
    <n v="1.1264000000000001"/>
  </r>
  <r>
    <s v="JUN7RQ16BT2LAG02KXVR"/>
    <x v="7"/>
    <x v="16"/>
    <n v="360"/>
    <d v="2019-03-01T00:00:00"/>
    <n v="18"/>
    <n v="100.8"/>
    <d v="2019-12-31T00:00:00"/>
    <n v="305"/>
    <x v="0"/>
    <n v="0.25"/>
    <n v="29.7"/>
  </r>
  <r>
    <s v="TKQ88LXQYM68OQ3XDO8W"/>
    <x v="1"/>
    <x v="17"/>
    <n v="3648"/>
    <d v="2019-12-28T00:00:00"/>
    <n v="328.32"/>
    <n v="1276.8000000000002"/>
    <d v="2019-12-31T00:00:00"/>
    <n v="3"/>
    <x v="1"/>
    <n v="8.0000000000000002E-3"/>
    <n v="12.840960000000001"/>
  </r>
  <r>
    <s v="C9J5ZKRRFSHN1Q9WZI43"/>
    <x v="2"/>
    <x v="21"/>
    <n v="360"/>
    <d v="2019-09-21T00:00:00"/>
    <n v="93.6"/>
    <n v="158.4"/>
    <d v="2019-12-31T00:00:00"/>
    <n v="101"/>
    <x v="2"/>
    <n v="0.2"/>
    <n v="50.400000000000006"/>
  </r>
  <r>
    <s v="C6WCLQW479MV4GA72906"/>
    <x v="7"/>
    <x v="13"/>
    <n v="150"/>
    <d v="2019-02-15T00:00:00"/>
    <n v="1.5"/>
    <n v="64.5"/>
    <d v="2019-12-31T00:00:00"/>
    <n v="319"/>
    <x v="0"/>
    <n v="0.25"/>
    <n v="16.5"/>
  </r>
  <r>
    <s v="JTOKM0U1D53SN03NTDUU"/>
    <x v="3"/>
    <x v="13"/>
    <n v="770"/>
    <d v="2019-11-29T00:00:00"/>
    <n v="77"/>
    <n v="138.6"/>
    <d v="2019-12-31T00:00:00"/>
    <n v="32"/>
    <x v="3"/>
    <n v="0.04"/>
    <n v="8.6240000000000006"/>
  </r>
  <r>
    <s v="7JVSX9ZPX94XHSC8RYQ2"/>
    <x v="6"/>
    <x v="22"/>
    <n v="3360"/>
    <d v="2019-03-15T00:00:00"/>
    <n v="33.6"/>
    <n v="571.19999999999993"/>
    <d v="2019-12-31T00:00:00"/>
    <n v="291"/>
    <x v="0"/>
    <n v="0.25"/>
    <n v="151.19999999999999"/>
  </r>
  <r>
    <s v="T3I3GG7J9V6BCBASSPQU"/>
    <x v="1"/>
    <x v="3"/>
    <n v="4928"/>
    <d v="2019-03-23T00:00:00"/>
    <n v="887.04"/>
    <n v="1971.2"/>
    <d v="2019-12-31T00:00:00"/>
    <n v="283"/>
    <x v="0"/>
    <n v="0.25"/>
    <n v="714.56"/>
  </r>
  <r>
    <s v="GVZU67QF1F3SIEFCPGTR"/>
    <x v="7"/>
    <x v="19"/>
    <n v="1200"/>
    <d v="2019-08-09T00:00:00"/>
    <n v="108"/>
    <n v="420"/>
    <d v="2019-12-31T00:00:00"/>
    <n v="144"/>
    <x v="0"/>
    <n v="0.25"/>
    <n v="132"/>
  </r>
  <r>
    <s v="NEYM4H2FZ807SD7J8A8G"/>
    <x v="9"/>
    <x v="8"/>
    <n v="2880"/>
    <d v="2019-10-20T00:00:00"/>
    <n v="259.20000000000005"/>
    <n v="633.6"/>
    <d v="2019-12-31T00:00:00"/>
    <n v="72"/>
    <x v="4"/>
    <n v="0.15"/>
    <n v="133.92000000000002"/>
  </r>
  <r>
    <s v="7F2JTXUG28W35SH071QO"/>
    <x v="6"/>
    <x v="13"/>
    <n v="950"/>
    <d v="2019-02-12T00:00:00"/>
    <n v="66.5"/>
    <n v="142.5"/>
    <d v="2019-12-31T00:00:00"/>
    <n v="322"/>
    <x v="0"/>
    <n v="0.25"/>
    <n v="52.25"/>
  </r>
  <r>
    <s v="263KQ08SG6KA2GYV3AJ8"/>
    <x v="7"/>
    <x v="22"/>
    <n v="1680"/>
    <d v="2019-04-05T00:00:00"/>
    <n v="151.19999999999999"/>
    <n v="604.79999999999995"/>
    <d v="2019-12-31T00:00:00"/>
    <n v="270"/>
    <x v="0"/>
    <n v="0.25"/>
    <n v="189"/>
  </r>
  <r>
    <s v="W034MKPI08IS349YY3XM"/>
    <x v="8"/>
    <x v="12"/>
    <n v="81"/>
    <d v="2019-12-31T00:00:00"/>
    <n v="8.1000000000000014"/>
    <n v="23.49"/>
    <d v="2019-12-31T00:00:00"/>
    <n v="0"/>
    <x v="1"/>
    <n v="8.0000000000000002E-3"/>
    <n v="0.25272"/>
  </r>
  <r>
    <s v="M1BS2BJ44R7G0660G3FI"/>
    <x v="6"/>
    <x v="6"/>
    <n v="2250"/>
    <d v="2019-05-16T00:00:00"/>
    <n v="22.5"/>
    <n v="675"/>
    <d v="2019-12-31T00:00:00"/>
    <n v="229"/>
    <x v="0"/>
    <n v="0.25"/>
    <n v="174.375"/>
  </r>
  <r>
    <s v="FY2HYCPX47MLB9YRBK96"/>
    <x v="8"/>
    <x v="17"/>
    <n v="4400"/>
    <d v="2019-04-14T00:00:00"/>
    <n v="220"/>
    <n v="1232"/>
    <d v="2019-12-31T00:00:00"/>
    <n v="261"/>
    <x v="0"/>
    <n v="0.25"/>
    <n v="363"/>
  </r>
  <r>
    <s v="WGBC3X2XIZH3E639B4ZU"/>
    <x v="4"/>
    <x v="9"/>
    <n v="3344.0000000000005"/>
    <d v="2019-07-07T00:00:00"/>
    <n v="501.60000000000014"/>
    <n v="869.44000000000017"/>
    <d v="2019-12-31T00:00:00"/>
    <n v="177"/>
    <x v="0"/>
    <n v="0.25"/>
    <n v="342.7600000000001"/>
  </r>
  <r>
    <s v="ZJKUPX784J6CVJHR5VEM"/>
    <x v="1"/>
    <x v="22"/>
    <n v="5060"/>
    <d v="2019-12-13T00:00:00"/>
    <n v="101.19999999999999"/>
    <n v="2428.8000000000002"/>
    <d v="2019-12-31T00:00:00"/>
    <n v="18"/>
    <x v="1"/>
    <n v="8.0000000000000002E-3"/>
    <n v="20.240000000000002"/>
  </r>
  <r>
    <s v="M74IX2UI0FAB6WXQID0V"/>
    <x v="6"/>
    <x v="6"/>
    <n v="4960"/>
    <d v="2019-08-07T00:00:00"/>
    <n v="99.2"/>
    <n v="1240"/>
    <d v="2019-12-31T00:00:00"/>
    <n v="146"/>
    <x v="0"/>
    <n v="0.25"/>
    <n v="334.8"/>
  </r>
  <r>
    <s v="DFARINMH58K87DBGBRUC"/>
    <x v="8"/>
    <x v="20"/>
    <n v="2790"/>
    <d v="2019-03-08T00:00:00"/>
    <n v="251.1"/>
    <n v="530.1"/>
    <d v="2019-12-31T00:00:00"/>
    <n v="298"/>
    <x v="0"/>
    <n v="0.25"/>
    <n v="195.3"/>
  </r>
  <r>
    <s v="43W0OMK1MHERA8STRFF8"/>
    <x v="9"/>
    <x v="21"/>
    <n v="693"/>
    <d v="2019-11-14T00:00:00"/>
    <n v="62.36999999999999"/>
    <n v="159.38999999999999"/>
    <d v="2019-12-31T00:00:00"/>
    <n v="47"/>
    <x v="3"/>
    <n v="0.04"/>
    <n v="8.8704000000000001"/>
  </r>
  <r>
    <s v="U7P3YJLA6M6IZ9CEQT12"/>
    <x v="4"/>
    <x v="22"/>
    <n v="310"/>
    <d v="2019-01-16T00:00:00"/>
    <n v="62"/>
    <n v="111.6"/>
    <d v="2019-12-31T00:00:00"/>
    <n v="349"/>
    <x v="0"/>
    <n v="0.25"/>
    <n v="43.4"/>
  </r>
  <r>
    <s v="JR6HX4JMKCE4O9W6XQ2Z"/>
    <x v="9"/>
    <x v="10"/>
    <n v="1100"/>
    <d v="2019-06-10T00:00:00"/>
    <n v="77"/>
    <n v="198"/>
    <d v="2019-12-31T00:00:00"/>
    <n v="204"/>
    <x v="0"/>
    <n v="0.25"/>
    <n v="68.75"/>
  </r>
  <r>
    <s v="FV78AZGF0LE5KBGJM1F1"/>
    <x v="7"/>
    <x v="1"/>
    <n v="1440"/>
    <d v="2019-01-23T00:00:00"/>
    <n v="244.8"/>
    <n v="360"/>
    <d v="2019-12-31T00:00:00"/>
    <n v="342"/>
    <x v="0"/>
    <n v="0.25"/>
    <n v="151.19999999999999"/>
  </r>
  <r>
    <s v="MARDA0F7T3Y3P3WY8M53"/>
    <x v="8"/>
    <x v="19"/>
    <n v="2660"/>
    <d v="2019-04-29T00:00:00"/>
    <n v="53.2"/>
    <n v="691.59999999999991"/>
    <d v="2019-12-31T00:00:00"/>
    <n v="246"/>
    <x v="0"/>
    <n v="0.25"/>
    <n v="186.2"/>
  </r>
  <r>
    <s v="JQ0Y4YGNAPMX2TKGV0Y0"/>
    <x v="9"/>
    <x v="7"/>
    <n v="72"/>
    <d v="2019-08-10T00:00:00"/>
    <n v="6.48"/>
    <n v="15.120000000000003"/>
    <d v="2019-12-31T00:00:00"/>
    <n v="143"/>
    <x v="0"/>
    <n v="0.25"/>
    <n v="5.4"/>
  </r>
  <r>
    <s v="7IF2V8KKEEAXH3JRE62Z"/>
    <x v="9"/>
    <x v="16"/>
    <n v="6160"/>
    <d v="2019-10-10T00:00:00"/>
    <n v="369.6"/>
    <n v="1601.6"/>
    <d v="2019-12-31T00:00:00"/>
    <n v="82"/>
    <x v="4"/>
    <n v="0.15"/>
    <n v="295.67999999999995"/>
  </r>
  <r>
    <s v="IEB5M9BICM63ZB8KV8PW"/>
    <x v="1"/>
    <x v="9"/>
    <n v="6696"/>
    <d v="2019-09-14T00:00:00"/>
    <n v="468.72"/>
    <n v="1807.92"/>
    <d v="2019-12-31T00:00:00"/>
    <n v="108"/>
    <x v="2"/>
    <n v="0.2"/>
    <n v="455.32800000000009"/>
  </r>
  <r>
    <s v="WAC0LQ1OGTW0NP34X8Y8"/>
    <x v="3"/>
    <x v="21"/>
    <n v="1539"/>
    <d v="2019-03-03T00:00:00"/>
    <n v="15.39"/>
    <n v="230.85000000000002"/>
    <d v="2019-12-31T00:00:00"/>
    <n v="303"/>
    <x v="0"/>
    <n v="0.25"/>
    <n v="61.56"/>
  </r>
  <r>
    <s v="1R3UHRA7IXC3HM3Z50J9"/>
    <x v="4"/>
    <x v="3"/>
    <n v="2070"/>
    <d v="2019-11-09T00:00:00"/>
    <n v="414"/>
    <n v="828"/>
    <d v="2019-12-31T00:00:00"/>
    <n v="52"/>
    <x v="3"/>
    <n v="0.04"/>
    <n v="49.68"/>
  </r>
  <r>
    <s v="VSA2BM4GYZRN0UI864YQ"/>
    <x v="6"/>
    <x v="9"/>
    <n v="5060"/>
    <d v="2019-11-02T00:00:00"/>
    <n v="455.4"/>
    <n v="809.59999999999991"/>
    <d v="2019-12-31T00:00:00"/>
    <n v="59"/>
    <x v="3"/>
    <n v="0.04"/>
    <n v="50.6"/>
  </r>
  <r>
    <s v="YWKX6205R8EZ85ZTR646"/>
    <x v="8"/>
    <x v="7"/>
    <n v="5280"/>
    <d v="2019-09-23T00:00:00"/>
    <n v="422.40000000000003"/>
    <n v="1372.8"/>
    <d v="2019-12-31T00:00:00"/>
    <n v="99"/>
    <x v="2"/>
    <n v="0.2"/>
    <n v="359.04"/>
  </r>
  <r>
    <s v="JXKGGRKQZWKJCXWP54J4"/>
    <x v="4"/>
    <x v="8"/>
    <n v="480"/>
    <d v="2019-04-12T00:00:00"/>
    <n v="4.8"/>
    <n v="230.39999999999998"/>
    <d v="2019-12-31T00:00:00"/>
    <n v="263"/>
    <x v="0"/>
    <n v="0.25"/>
    <n v="58.8"/>
  </r>
  <r>
    <s v="7RCOROJFEYTKPEYZHPAF"/>
    <x v="4"/>
    <x v="13"/>
    <n v="864"/>
    <d v="2019-09-06T00:00:00"/>
    <n v="51.840000000000011"/>
    <n v="241.92000000000004"/>
    <d v="2019-12-31T00:00:00"/>
    <n v="116"/>
    <x v="2"/>
    <n v="0.2"/>
    <n v="58.75200000000001"/>
  </r>
  <r>
    <s v="SCUFW733L1L1GC68SP31"/>
    <x v="1"/>
    <x v="18"/>
    <n v="440"/>
    <d v="2019-05-29T00:00:00"/>
    <n v="17.600000000000001"/>
    <n v="198"/>
    <d v="2019-12-31T00:00:00"/>
    <n v="216"/>
    <x v="0"/>
    <n v="0.25"/>
    <n v="53.9"/>
  </r>
  <r>
    <s v="KYQYNJXQOF9OWEFI8VGG"/>
    <x v="3"/>
    <x v="6"/>
    <n v="900"/>
    <d v="2019-10-05T00:00:00"/>
    <n v="9"/>
    <n v="135"/>
    <d v="2019-12-31T00:00:00"/>
    <n v="87"/>
    <x v="4"/>
    <n v="0.15"/>
    <n v="21.599999999999998"/>
  </r>
  <r>
    <s v="SW8I91RRO07E37D3G9O5"/>
    <x v="5"/>
    <x v="7"/>
    <n v="2640"/>
    <d v="2019-02-08T00:00:00"/>
    <n v="184.8"/>
    <n v="765.6"/>
    <d v="2019-12-31T00:00:00"/>
    <n v="326"/>
    <x v="0"/>
    <n v="0.25"/>
    <n v="237.60000000000002"/>
  </r>
  <r>
    <s v="XMBCKYRPJTMK0R1HFDI6"/>
    <x v="3"/>
    <x v="1"/>
    <n v="2816"/>
    <d v="2019-05-22T00:00:00"/>
    <n v="225.28000000000003"/>
    <n v="704"/>
    <d v="2019-12-31T00:00:00"/>
    <n v="223"/>
    <x v="0"/>
    <n v="0.25"/>
    <n v="232.32"/>
  </r>
  <r>
    <s v="ZE19S71ERMSAXVAX6P20"/>
    <x v="0"/>
    <x v="13"/>
    <n v="4560"/>
    <d v="2019-09-23T00:00:00"/>
    <n v="45.599999999999994"/>
    <n v="1185.5999999999999"/>
    <d v="2019-12-31T00:00:00"/>
    <n v="99"/>
    <x v="2"/>
    <n v="0.2"/>
    <n v="246.23999999999998"/>
  </r>
  <r>
    <s v="46LT3FCL1V5ZEX7A2RRP"/>
    <x v="2"/>
    <x v="11"/>
    <n v="4800"/>
    <d v="2019-06-16T00:00:00"/>
    <n v="1248"/>
    <n v="3312"/>
    <d v="2019-12-31T00:00:00"/>
    <n v="198"/>
    <x v="0"/>
    <n v="0.25"/>
    <n v="1140"/>
  </r>
  <r>
    <s v="S7T92WQK9OF5XU7GGPRP"/>
    <x v="6"/>
    <x v="6"/>
    <n v="1863"/>
    <d v="2019-09-18T00:00:00"/>
    <n v="93.149999999999991"/>
    <n v="298.08000000000004"/>
    <d v="2019-12-31T00:00:00"/>
    <n v="104"/>
    <x v="2"/>
    <n v="0.2"/>
    <n v="78.246000000000009"/>
  </r>
  <r>
    <s v="QQNBJX3M3XBAQCYRJ0JL"/>
    <x v="3"/>
    <x v="20"/>
    <n v="1040"/>
    <d v="2019-10-04T00:00:00"/>
    <n v="104"/>
    <n v="156"/>
    <d v="2019-12-31T00:00:00"/>
    <n v="88"/>
    <x v="4"/>
    <n v="0.15"/>
    <n v="39"/>
  </r>
  <r>
    <s v="R6PTH20TM200H2H6YJYN"/>
    <x v="5"/>
    <x v="10"/>
    <n v="7000"/>
    <d v="2019-01-03T00:00:00"/>
    <n v="350"/>
    <n v="1820"/>
    <d v="2019-12-31T00:00:00"/>
    <n v="362"/>
    <x v="0"/>
    <n v="0.25"/>
    <n v="542.5"/>
  </r>
  <r>
    <s v="6Q4V6I8PWO73RYJXI1U2"/>
    <x v="2"/>
    <x v="21"/>
    <n v="6720"/>
    <d v="2019-01-12T00:00:00"/>
    <n v="201.6"/>
    <n v="5779.2"/>
    <d v="2019-12-31T00:00:00"/>
    <n v="353"/>
    <x v="0"/>
    <n v="0.25"/>
    <n v="1495.2"/>
  </r>
  <r>
    <s v="GVBA99HKLGKY3KFLYAKR"/>
    <x v="2"/>
    <x v="9"/>
    <n v="3120"/>
    <d v="2019-12-14T00:00:00"/>
    <n v="156"/>
    <n v="1996.8000000000002"/>
    <d v="2019-12-31T00:00:00"/>
    <n v="17"/>
    <x v="1"/>
    <n v="8.0000000000000002E-3"/>
    <n v="17.2224"/>
  </r>
  <r>
    <s v="QDSWP3X9FH3K4PVSLX9R"/>
    <x v="8"/>
    <x v="10"/>
    <n v="1600"/>
    <d v="2019-11-13T00:00:00"/>
    <n v="64"/>
    <n v="256"/>
    <d v="2019-12-31T00:00:00"/>
    <n v="48"/>
    <x v="3"/>
    <n v="0.04"/>
    <n v="12.8"/>
  </r>
  <r>
    <s v="A7N5OD3BKRABOPIJDJ5K"/>
    <x v="2"/>
    <x v="9"/>
    <n v="1650"/>
    <d v="2019-06-22T00:00:00"/>
    <n v="198"/>
    <n v="874.5"/>
    <d v="2019-12-31T00:00:00"/>
    <n v="192"/>
    <x v="0"/>
    <n v="0.25"/>
    <n v="268.125"/>
  </r>
  <r>
    <s v="5ZGDYVKTDDA0ZG55R1PT"/>
    <x v="5"/>
    <x v="1"/>
    <n v="1800"/>
    <d v="2019-03-03T00:00:00"/>
    <n v="108"/>
    <n v="486"/>
    <d v="2019-12-31T00:00:00"/>
    <n v="303"/>
    <x v="0"/>
    <n v="0.25"/>
    <n v="148.5"/>
  </r>
  <r>
    <s v="VQT8FZD87E37T486RPIJ"/>
    <x v="7"/>
    <x v="13"/>
    <n v="1240"/>
    <d v="2019-10-06T00:00:00"/>
    <n v="37.200000000000003"/>
    <n v="458.8"/>
    <d v="2019-12-31T00:00:00"/>
    <n v="86"/>
    <x v="4"/>
    <n v="0.15"/>
    <n v="74.399999999999991"/>
  </r>
  <r>
    <s v="7DZBP9CELHGQDA8N4JV7"/>
    <x v="8"/>
    <x v="8"/>
    <n v="4224"/>
    <d v="2019-03-05T00:00:00"/>
    <n v="84.48"/>
    <n v="1140.4800000000002"/>
    <d v="2019-12-31T00:00:00"/>
    <n v="301"/>
    <x v="0"/>
    <n v="0.25"/>
    <n v="306.24000000000007"/>
  </r>
  <r>
    <s v="5Z7T6BWY0C6AFOCTXQQ0"/>
    <x v="7"/>
    <x v="7"/>
    <n v="4030"/>
    <d v="2019-12-02T00:00:00"/>
    <n v="644.80000000000007"/>
    <n v="1047.8"/>
    <d v="2019-12-31T00:00:00"/>
    <n v="29"/>
    <x v="1"/>
    <n v="8.0000000000000002E-3"/>
    <n v="13.540799999999999"/>
  </r>
  <r>
    <s v="MWNGFTZJM6NCX2ESIIYF"/>
    <x v="1"/>
    <x v="21"/>
    <n v="1080"/>
    <d v="2019-12-22T00:00:00"/>
    <n v="108"/>
    <n v="464.4"/>
    <d v="2019-12-31T00:00:00"/>
    <n v="9"/>
    <x v="1"/>
    <n v="8.0000000000000002E-3"/>
    <n v="4.5792000000000002"/>
  </r>
  <r>
    <s v="L59GXMWT7S56QI2KCQHX"/>
    <x v="1"/>
    <x v="21"/>
    <n v="3000"/>
    <d v="2019-12-08T00:00:00"/>
    <n v="510"/>
    <n v="1500"/>
    <d v="2019-12-31T00:00:00"/>
    <n v="23"/>
    <x v="1"/>
    <n v="8.0000000000000002E-3"/>
    <n v="16.080000000000002"/>
  </r>
  <r>
    <s v="D5IXILY0F8SKE0QDZI73"/>
    <x v="0"/>
    <x v="18"/>
    <n v="1320"/>
    <d v="2019-08-14T00:00:00"/>
    <n v="118.80000000000001"/>
    <n v="198"/>
    <d v="2019-12-31T00:00:00"/>
    <n v="139"/>
    <x v="0"/>
    <n v="0.25"/>
    <n v="79.2"/>
  </r>
  <r>
    <s v="FDI57JB85RGI08ZQIF0X"/>
    <x v="2"/>
    <x v="15"/>
    <n v="220"/>
    <d v="2019-01-03T00:00:00"/>
    <n v="22"/>
    <n v="162.80000000000001"/>
    <d v="2019-12-31T00:00:00"/>
    <n v="362"/>
    <x v="0"/>
    <n v="0.25"/>
    <n v="46.2"/>
  </r>
  <r>
    <s v="RKDMBHB6C8ATQXS0SA2M"/>
    <x v="7"/>
    <x v="3"/>
    <n v="1440"/>
    <d v="2019-05-28T00:00:00"/>
    <n v="216"/>
    <n v="633.6"/>
    <d v="2019-12-31T00:00:00"/>
    <n v="217"/>
    <x v="0"/>
    <n v="0.25"/>
    <n v="212.4"/>
  </r>
  <r>
    <s v="9GB1DSRNH265WNS5JV1Z"/>
    <x v="4"/>
    <x v="19"/>
    <n v="1980"/>
    <d v="2019-03-02T00:00:00"/>
    <n v="297"/>
    <n v="891"/>
    <d v="2019-12-31T00:00:00"/>
    <n v="304"/>
    <x v="0"/>
    <n v="0.25"/>
    <n v="297"/>
  </r>
  <r>
    <s v="SJ5OAB7QQ4YB0I41KXPK"/>
    <x v="8"/>
    <x v="15"/>
    <n v="3410"/>
    <d v="2019-10-04T00:00:00"/>
    <n v="306.90000000000003"/>
    <n v="682"/>
    <d v="2019-12-31T00:00:00"/>
    <n v="88"/>
    <x v="4"/>
    <n v="0.15"/>
    <n v="148.33500000000001"/>
  </r>
  <r>
    <s v="V54OT9ZU9E0MRGW6D3HJ"/>
    <x v="6"/>
    <x v="11"/>
    <n v="2800"/>
    <d v="2019-08-04T00:00:00"/>
    <n v="224"/>
    <n v="672"/>
    <d v="2019-12-31T00:00:00"/>
    <n v="149"/>
    <x v="0"/>
    <n v="0.25"/>
    <n v="224"/>
  </r>
  <r>
    <s v="QX8UV5N4YYCFHXE10G17"/>
    <x v="1"/>
    <x v="5"/>
    <n v="450"/>
    <d v="2019-03-09T00:00:00"/>
    <n v="54"/>
    <n v="180"/>
    <d v="2019-12-31T00:00:00"/>
    <n v="297"/>
    <x v="0"/>
    <n v="0.25"/>
    <n v="58.5"/>
  </r>
  <r>
    <s v="HQXO918U7U80M47VTY3B"/>
    <x v="3"/>
    <x v="5"/>
    <n v="760"/>
    <d v="2019-06-16T00:00:00"/>
    <n v="22.799999999999997"/>
    <n v="114"/>
    <d v="2019-12-31T00:00:00"/>
    <n v="198"/>
    <x v="0"/>
    <n v="0.25"/>
    <n v="34.200000000000003"/>
  </r>
  <r>
    <s v="AGO79JI4CMFC197A6M4F"/>
    <x v="9"/>
    <x v="14"/>
    <n v="2160"/>
    <d v="2019-12-04T00:00:00"/>
    <n v="64.800000000000011"/>
    <n v="432"/>
    <d v="2019-12-31T00:00:00"/>
    <n v="27"/>
    <x v="1"/>
    <n v="8.0000000000000002E-3"/>
    <n v="3.9744000000000002"/>
  </r>
  <r>
    <s v="R43EUS656IYV5698GZHP"/>
    <x v="4"/>
    <x v="4"/>
    <n v="2178"/>
    <d v="2019-05-15T00:00:00"/>
    <n v="370.26000000000005"/>
    <n v="849.42000000000007"/>
    <d v="2019-12-31T00:00:00"/>
    <n v="230"/>
    <x v="0"/>
    <n v="0.25"/>
    <n v="304.92"/>
  </r>
  <r>
    <s v="U7TOLVZLNBZWGJCKSERB"/>
    <x v="7"/>
    <x v="12"/>
    <n v="5280"/>
    <d v="2019-10-02T00:00:00"/>
    <n v="897.6"/>
    <n v="1372.8"/>
    <d v="2019-12-31T00:00:00"/>
    <n v="90"/>
    <x v="4"/>
    <n v="0.15"/>
    <n v="340.56"/>
  </r>
  <r>
    <s v="64GGW2Y1PMMPJWWAQ9X6"/>
    <x v="0"/>
    <x v="6"/>
    <n v="1560"/>
    <d v="2019-01-31T00:00:00"/>
    <n v="109.2"/>
    <n v="265.2"/>
    <d v="2019-12-31T00:00:00"/>
    <n v="334"/>
    <x v="0"/>
    <n v="0.25"/>
    <n v="93.6"/>
  </r>
  <r>
    <s v="J6YZONXNNLQERO2C7PS1"/>
    <x v="1"/>
    <x v="0"/>
    <n v="2394"/>
    <d v="2019-04-13T00:00:00"/>
    <n v="71.820000000000007"/>
    <n v="718.19999999999993"/>
    <d v="2019-12-31T00:00:00"/>
    <n v="262"/>
    <x v="0"/>
    <n v="0.25"/>
    <n v="197.505"/>
  </r>
  <r>
    <s v="XPC6XMFA24T5EMYIH7F0"/>
    <x v="0"/>
    <x v="2"/>
    <n v="440"/>
    <d v="2019-03-10T00:00:00"/>
    <n v="17.600000000000001"/>
    <n v="132"/>
    <d v="2019-12-31T00:00:00"/>
    <n v="296"/>
    <x v="0"/>
    <n v="0.25"/>
    <n v="37.4"/>
  </r>
  <r>
    <s v="21WBS7TYIK551LHMTQ0H"/>
    <x v="8"/>
    <x v="16"/>
    <n v="950"/>
    <d v="2019-12-23T00:00:00"/>
    <n v="57"/>
    <n v="142.5"/>
    <d v="2019-12-31T00:00:00"/>
    <n v="8"/>
    <x v="1"/>
    <n v="8.0000000000000002E-3"/>
    <n v="1.5960000000000001"/>
  </r>
  <r>
    <s v="LGW8C14UQHC05VNGU5FL"/>
    <x v="9"/>
    <x v="22"/>
    <n v="6820"/>
    <d v="2019-12-25T00:00:00"/>
    <n v="136.4"/>
    <n v="1500.3999999999999"/>
    <d v="2019-12-31T00:00:00"/>
    <n v="6"/>
    <x v="1"/>
    <n v="8.0000000000000002E-3"/>
    <n v="13.0944"/>
  </r>
  <r>
    <s v="JKOZD1GVNHFJ0GKZ2F5O"/>
    <x v="3"/>
    <x v="14"/>
    <n v="2160"/>
    <d v="2019-05-07T00:00:00"/>
    <n v="64.800000000000011"/>
    <n v="475.20000000000005"/>
    <d v="2019-12-31T00:00:00"/>
    <n v="238"/>
    <x v="0"/>
    <n v="0.25"/>
    <n v="135"/>
  </r>
  <r>
    <s v="S3S4WPT5YLLV21V89Z0O"/>
    <x v="5"/>
    <x v="9"/>
    <n v="2480"/>
    <d v="2019-07-03T00:00:00"/>
    <n v="198.4"/>
    <n v="570.4"/>
    <d v="2019-12-31T00:00:00"/>
    <n v="181"/>
    <x v="0"/>
    <n v="0.25"/>
    <n v="192.2"/>
  </r>
  <r>
    <s v="20XH4E3HRQ9X6RHWUGCN"/>
    <x v="0"/>
    <x v="18"/>
    <n v="756.00000000000011"/>
    <d v="2019-02-02T00:00:00"/>
    <n v="52.920000000000009"/>
    <n v="173.88000000000002"/>
    <d v="2019-12-31T00:00:00"/>
    <n v="332"/>
    <x v="0"/>
    <n v="0.25"/>
    <n v="56.70000000000001"/>
  </r>
  <r>
    <s v="OVUNXFORTF506P3VNRAQ"/>
    <x v="1"/>
    <x v="16"/>
    <n v="7440"/>
    <d v="2019-06-12T00:00:00"/>
    <n v="818.40000000000009"/>
    <n v="3422.4"/>
    <d v="2019-12-31T00:00:00"/>
    <n v="202"/>
    <x v="0"/>
    <n v="0.25"/>
    <n v="1060.2"/>
  </r>
  <r>
    <s v="7VBYV9ECEJN17D43T6ZE"/>
    <x v="3"/>
    <x v="10"/>
    <n v="4840"/>
    <d v="2019-11-16T00:00:00"/>
    <n v="96.8"/>
    <n v="1113.1999999999998"/>
    <d v="2019-12-31T00:00:00"/>
    <n v="45"/>
    <x v="3"/>
    <n v="0.04"/>
    <n v="48.399999999999991"/>
  </r>
  <r>
    <s v="XA3W02E07P2W2H0IP26A"/>
    <x v="2"/>
    <x v="0"/>
    <n v="2090"/>
    <d v="2019-06-01T00:00:00"/>
    <n v="83.6"/>
    <n v="1024.0999999999999"/>
    <d v="2019-12-31T00:00:00"/>
    <n v="213"/>
    <x v="0"/>
    <n v="0.25"/>
    <n v="276.92499999999995"/>
  </r>
  <r>
    <s v="FWIZYBYRUKBCX9K71V60"/>
    <x v="1"/>
    <x v="16"/>
    <n v="2400"/>
    <d v="2019-03-28T00:00:00"/>
    <n v="240"/>
    <n v="648"/>
    <d v="2019-12-31T00:00:00"/>
    <n v="278"/>
    <x v="0"/>
    <n v="0.25"/>
    <n v="222"/>
  </r>
  <r>
    <s v="7TL44W3K44S3BIELX1RF"/>
    <x v="4"/>
    <x v="5"/>
    <n v="110"/>
    <d v="2019-12-20T00:00:00"/>
    <n v="16.5"/>
    <n v="48.4"/>
    <d v="2019-12-31T00:00:00"/>
    <n v="11"/>
    <x v="1"/>
    <n v="8.0000000000000002E-3"/>
    <n v="0.51920000000000011"/>
  </r>
  <r>
    <s v="C4QK58GAN60A372WUTFU"/>
    <x v="7"/>
    <x v="11"/>
    <n v="2640"/>
    <d v="2019-03-15T00:00:00"/>
    <n v="501.59999999999997"/>
    <n v="765.6"/>
    <d v="2019-12-31T00:00:00"/>
    <n v="291"/>
    <x v="0"/>
    <n v="0.25"/>
    <n v="316.8"/>
  </r>
  <r>
    <s v="PGI8LQ5M4UEK2UPUKZNN"/>
    <x v="5"/>
    <x v="12"/>
    <n v="550"/>
    <d v="2019-08-28T00:00:00"/>
    <n v="5.5"/>
    <n v="93.5"/>
    <d v="2019-12-31T00:00:00"/>
    <n v="125"/>
    <x v="0"/>
    <n v="0.25"/>
    <n v="24.75"/>
  </r>
  <r>
    <s v="HYST8BCO27CK1MN8BJIA"/>
    <x v="0"/>
    <x v="2"/>
    <n v="4800"/>
    <d v="2019-08-19T00:00:00"/>
    <n v="144"/>
    <n v="1392"/>
    <d v="2019-12-31T00:00:00"/>
    <n v="134"/>
    <x v="0"/>
    <n v="0.25"/>
    <n v="384"/>
  </r>
  <r>
    <s v="IBLP0CC29UR7X8IQEDFT"/>
    <x v="1"/>
    <x v="0"/>
    <n v="1800"/>
    <d v="2019-07-25T00:00:00"/>
    <n v="234"/>
    <n v="522"/>
    <d v="2019-12-31T00:00:00"/>
    <n v="159"/>
    <x v="0"/>
    <n v="0.25"/>
    <n v="189"/>
  </r>
  <r>
    <s v="1N2Z172M9F5CKYM637YZ"/>
    <x v="6"/>
    <x v="21"/>
    <n v="1200"/>
    <d v="2019-04-17T00:00:00"/>
    <n v="108"/>
    <n v="216"/>
    <d v="2019-12-31T00:00:00"/>
    <n v="258"/>
    <x v="0"/>
    <n v="0.25"/>
    <n v="81"/>
  </r>
  <r>
    <s v="SCLD3D5HW63GQHOJQZ4A"/>
    <x v="2"/>
    <x v="7"/>
    <n v="5600"/>
    <d v="2019-06-20T00:00:00"/>
    <n v="1680"/>
    <n v="2744"/>
    <d v="2019-12-31T00:00:00"/>
    <n v="194"/>
    <x v="0"/>
    <n v="0.25"/>
    <n v="1106"/>
  </r>
  <r>
    <s v="0ELUDAVJA6GUB8AGLXTW"/>
    <x v="5"/>
    <x v="10"/>
    <n v="2530"/>
    <d v="2019-09-20T00:00:00"/>
    <n v="75.900000000000006"/>
    <n v="733.7"/>
    <d v="2019-12-31T00:00:00"/>
    <n v="102"/>
    <x v="2"/>
    <n v="0.2"/>
    <n v="161.92000000000002"/>
  </r>
  <r>
    <s v="C92WTGXND7TO5SYZJQ39"/>
    <x v="9"/>
    <x v="4"/>
    <n v="2178"/>
    <d v="2019-11-25T00:00:00"/>
    <n v="87.12"/>
    <n v="653.40000000000009"/>
    <d v="2019-12-31T00:00:00"/>
    <n v="36"/>
    <x v="3"/>
    <n v="0.04"/>
    <n v="29.620800000000003"/>
  </r>
  <r>
    <s v="L0MME8E242AEBO5JYJUY"/>
    <x v="2"/>
    <x v="8"/>
    <n v="4340"/>
    <d v="2019-09-05T00:00:00"/>
    <n v="564.20000000000005"/>
    <n v="3038"/>
    <d v="2019-12-31T00:00:00"/>
    <n v="117"/>
    <x v="2"/>
    <n v="0.2"/>
    <n v="720.44"/>
  </r>
  <r>
    <s v="XYM56GBH27QN6Q9G9E7J"/>
    <x v="7"/>
    <x v="4"/>
    <n v="960"/>
    <d v="2019-12-29T00:00:00"/>
    <n v="9.6"/>
    <n v="240"/>
    <d v="2019-12-31T00:00:00"/>
    <n v="2"/>
    <x v="1"/>
    <n v="8.0000000000000002E-3"/>
    <n v="1.9967999999999999"/>
  </r>
  <r>
    <s v="95IAT3TGK78B1O1ZG8S2"/>
    <x v="3"/>
    <x v="16"/>
    <n v="1280"/>
    <d v="2019-06-15T00:00:00"/>
    <n v="128"/>
    <n v="281.60000000000002"/>
    <d v="2019-12-31T00:00:00"/>
    <n v="199"/>
    <x v="0"/>
    <n v="0.25"/>
    <n v="102.4"/>
  </r>
  <r>
    <s v="1UKR4XW2O4MEBOT4UCCI"/>
    <x v="7"/>
    <x v="3"/>
    <n v="1760"/>
    <d v="2019-05-09T00:00:00"/>
    <n v="299.20000000000005"/>
    <n v="809.59999999999991"/>
    <d v="2019-12-31T00:00:00"/>
    <n v="236"/>
    <x v="0"/>
    <n v="0.25"/>
    <n v="277.2"/>
  </r>
  <r>
    <s v="H0HB527GS6FGZ7AYJO5X"/>
    <x v="6"/>
    <x v="13"/>
    <n v="2304"/>
    <d v="2019-11-22T00:00:00"/>
    <n v="230.39999999999998"/>
    <n v="506.88"/>
    <d v="2019-12-31T00:00:00"/>
    <n v="39"/>
    <x v="3"/>
    <n v="0.04"/>
    <n v="29.491199999999999"/>
  </r>
  <r>
    <s v="W2MWPZ8VLWFJKKU2FZVO"/>
    <x v="3"/>
    <x v="10"/>
    <n v="3640"/>
    <d v="2019-09-19T00:00:00"/>
    <n v="291.2"/>
    <n v="837.2"/>
    <d v="2019-12-31T00:00:00"/>
    <n v="103"/>
    <x v="2"/>
    <n v="0.2"/>
    <n v="225.68000000000004"/>
  </r>
  <r>
    <s v="VX6XBHJ5BN7LNLXVFG2Z"/>
    <x v="2"/>
    <x v="15"/>
    <n v="160"/>
    <d v="2019-10-14T00:00:00"/>
    <n v="9.6"/>
    <n v="94.399999999999991"/>
    <d v="2019-12-31T00:00:00"/>
    <n v="78"/>
    <x v="4"/>
    <n v="0.15"/>
    <n v="15.599999999999998"/>
  </r>
  <r>
    <s v="690XFNFW4PA8Q05FYDIO"/>
    <x v="6"/>
    <x v="22"/>
    <n v="540"/>
    <d v="2019-08-31T00:00:00"/>
    <n v="27"/>
    <n v="86.4"/>
    <d v="2019-12-31T00:00:00"/>
    <n v="122"/>
    <x v="0"/>
    <n v="0.25"/>
    <n v="28.35"/>
  </r>
  <r>
    <s v="A98YWYX6ZJSP1PO60VU3"/>
    <x v="9"/>
    <x v="8"/>
    <n v="1980"/>
    <d v="2019-11-25T00:00:00"/>
    <n v="178.2"/>
    <n v="356.4"/>
    <d v="2019-12-31T00:00:00"/>
    <n v="36"/>
    <x v="3"/>
    <n v="0.04"/>
    <n v="21.383999999999997"/>
  </r>
  <r>
    <s v="7XWCWKSFH2KAUW0RYJOI"/>
    <x v="0"/>
    <x v="0"/>
    <n v="3840"/>
    <d v="2019-05-06T00:00:00"/>
    <n v="76.8"/>
    <n v="691.2"/>
    <d v="2019-12-31T00:00:00"/>
    <n v="239"/>
    <x v="0"/>
    <n v="0.25"/>
    <n v="192"/>
  </r>
  <r>
    <s v="46HJPBG9XHOLH3BBM0D5"/>
    <x v="1"/>
    <x v="18"/>
    <n v="1200"/>
    <d v="2019-05-10T00:00:00"/>
    <n v="60"/>
    <n v="456"/>
    <d v="2019-12-31T00:00:00"/>
    <n v="235"/>
    <x v="0"/>
    <n v="0.25"/>
    <n v="129"/>
  </r>
  <r>
    <s v="IG8E7SNE2C5KI2RFS79B"/>
    <x v="7"/>
    <x v="12"/>
    <n v="1530"/>
    <d v="2019-04-02T00:00:00"/>
    <n v="45.9"/>
    <n v="765"/>
    <d v="2019-12-31T00:00:00"/>
    <n v="273"/>
    <x v="0"/>
    <n v="0.25"/>
    <n v="202.72499999999999"/>
  </r>
  <r>
    <s v="JKVPCSPGCIADXMP85HIT"/>
    <x v="9"/>
    <x v="3"/>
    <n v="198"/>
    <d v="2019-08-16T00:00:00"/>
    <n v="19.8"/>
    <n v="35.640000000000008"/>
    <d v="2019-12-31T00:00:00"/>
    <n v="137"/>
    <x v="0"/>
    <n v="0.25"/>
    <n v="13.860000000000003"/>
  </r>
  <r>
    <s v="V5I0Y1KVTS4TLZWDPV0Y"/>
    <x v="6"/>
    <x v="4"/>
    <n v="1440"/>
    <d v="2019-05-15T00:00:00"/>
    <n v="14.399999999999999"/>
    <n v="331.2"/>
    <d v="2019-12-31T00:00:00"/>
    <n v="230"/>
    <x v="0"/>
    <n v="0.25"/>
    <n v="86.399999999999991"/>
  </r>
  <r>
    <s v="QTV7KG16NQQHBOFDODR4"/>
    <x v="5"/>
    <x v="15"/>
    <n v="3750"/>
    <d v="2019-04-12T00:00:00"/>
    <n v="187.5"/>
    <n v="1125"/>
    <d v="2019-12-31T00:00:00"/>
    <n v="263"/>
    <x v="0"/>
    <n v="0.25"/>
    <n v="328.125"/>
  </r>
  <r>
    <s v="IQ6JCNTVFMIVW5BMTELJ"/>
    <x v="9"/>
    <x v="13"/>
    <n v="4480"/>
    <d v="2019-11-10T00:00:00"/>
    <n v="134.4"/>
    <n v="1254.4000000000001"/>
    <d v="2019-12-31T00:00:00"/>
    <n v="51"/>
    <x v="3"/>
    <n v="0.04"/>
    <n v="55.552000000000007"/>
  </r>
  <r>
    <s v="52DC9AHZ1H8TD73PN8T7"/>
    <x v="8"/>
    <x v="5"/>
    <n v="1680"/>
    <d v="2019-09-14T00:00:00"/>
    <n v="100.8"/>
    <n v="504"/>
    <d v="2019-12-31T00:00:00"/>
    <n v="108"/>
    <x v="2"/>
    <n v="0.2"/>
    <n v="120.96"/>
  </r>
  <r>
    <s v="738MFI3QUZ6LVCNS72CC"/>
    <x v="4"/>
    <x v="13"/>
    <n v="4480"/>
    <d v="2019-05-23T00:00:00"/>
    <n v="313.60000000000002"/>
    <n v="1120"/>
    <d v="2019-12-31T00:00:00"/>
    <n v="222"/>
    <x v="0"/>
    <n v="0.25"/>
    <n v="358.4"/>
  </r>
  <r>
    <s v="E492JY7X55SBEXY4PUSD"/>
    <x v="5"/>
    <x v="13"/>
    <n v="4400"/>
    <d v="2019-11-25T00:00:00"/>
    <n v="44"/>
    <n v="704"/>
    <d v="2019-12-31T00:00:00"/>
    <n v="36"/>
    <x v="3"/>
    <n v="0.04"/>
    <n v="29.92"/>
  </r>
  <r>
    <s v="6I27IUGWG6GUETZZKVKW"/>
    <x v="8"/>
    <x v="21"/>
    <n v="2100"/>
    <d v="2019-02-10T00:00:00"/>
    <n v="147"/>
    <n v="483"/>
    <d v="2019-12-31T00:00:00"/>
    <n v="324"/>
    <x v="0"/>
    <n v="0.25"/>
    <n v="157.5"/>
  </r>
  <r>
    <s v="PTE9GFONI7KZN8L6U13R"/>
    <x v="0"/>
    <x v="19"/>
    <n v="900"/>
    <d v="2019-12-17T00:00:00"/>
    <n v="27"/>
    <n v="189"/>
    <d v="2019-12-31T00:00:00"/>
    <n v="14"/>
    <x v="1"/>
    <n v="8.0000000000000002E-3"/>
    <n v="1.728"/>
  </r>
  <r>
    <s v="PZBG04Y55Z7HFGOOX1FR"/>
    <x v="1"/>
    <x v="20"/>
    <n v="1500"/>
    <d v="2019-12-21T00:00:00"/>
    <n v="210"/>
    <n v="645"/>
    <d v="2019-12-31T00:00:00"/>
    <n v="10"/>
    <x v="1"/>
    <n v="8.0000000000000002E-3"/>
    <n v="6.84"/>
  </r>
  <r>
    <s v="XYWVRLESPUG4SZU2SFAP"/>
    <x v="6"/>
    <x v="0"/>
    <n v="2070"/>
    <d v="2019-06-29T00:00:00"/>
    <n v="20.7"/>
    <n v="310.5"/>
    <d v="2019-12-31T00:00:00"/>
    <n v="185"/>
    <x v="0"/>
    <n v="0.25"/>
    <n v="82.8"/>
  </r>
  <r>
    <s v="C8CI7RWHWZO0RR0EL9JK"/>
    <x v="8"/>
    <x v="11"/>
    <n v="3750"/>
    <d v="2019-01-11T00:00:00"/>
    <n v="225"/>
    <n v="787.5"/>
    <d v="2019-12-31T00:00:00"/>
    <n v="354"/>
    <x v="0"/>
    <n v="0.25"/>
    <n v="253.125"/>
  </r>
  <r>
    <s v="F4QCMHUL4M41RLQKDJUH"/>
    <x v="1"/>
    <x v="10"/>
    <n v="945"/>
    <d v="2019-04-25T00:00:00"/>
    <n v="66.150000000000006"/>
    <n v="321.3"/>
    <d v="2019-12-31T00:00:00"/>
    <n v="250"/>
    <x v="0"/>
    <n v="0.25"/>
    <n v="96.862500000000011"/>
  </r>
  <r>
    <s v="SVR417TO76R54X4L5K92"/>
    <x v="5"/>
    <x v="9"/>
    <n v="760"/>
    <d v="2019-02-22T00:00:00"/>
    <n v="30.4"/>
    <n v="152"/>
    <d v="2019-12-31T00:00:00"/>
    <n v="312"/>
    <x v="0"/>
    <n v="0.25"/>
    <n v="45.6"/>
  </r>
  <r>
    <s v="SDKYZ6AU7PO32M8Y8L90"/>
    <x v="9"/>
    <x v="18"/>
    <n v="1960"/>
    <d v="2019-12-01T00:00:00"/>
    <n v="78.400000000000006"/>
    <n v="548.80000000000007"/>
    <d v="2019-12-31T00:00:00"/>
    <n v="30"/>
    <x v="1"/>
    <n v="8.0000000000000002E-3"/>
    <n v="5.0176000000000007"/>
  </r>
  <r>
    <s v="WGCWMNLY8YKEE0I7511I"/>
    <x v="0"/>
    <x v="21"/>
    <n v="480"/>
    <d v="2019-09-05T00:00:00"/>
    <n v="38.4"/>
    <n v="139.19999999999999"/>
    <d v="2019-12-31T00:00:00"/>
    <n v="117"/>
    <x v="2"/>
    <n v="0.2"/>
    <n v="35.520000000000003"/>
  </r>
  <r>
    <s v="0G212AVMWZ01YVW72DIO"/>
    <x v="6"/>
    <x v="0"/>
    <n v="1760"/>
    <d v="2019-11-18T00:00:00"/>
    <n v="176"/>
    <n v="299.20000000000005"/>
    <d v="2019-12-31T00:00:00"/>
    <n v="43"/>
    <x v="3"/>
    <n v="0.04"/>
    <n v="19.008000000000003"/>
  </r>
  <r>
    <s v="ZQ4ONMQR3J8H3WZ9UKDQ"/>
    <x v="9"/>
    <x v="3"/>
    <n v="1170"/>
    <d v="2019-04-16T00:00:00"/>
    <n v="81.899999999999991"/>
    <n v="292.5"/>
    <d v="2019-12-31T00:00:00"/>
    <n v="259"/>
    <x v="0"/>
    <n v="0.25"/>
    <n v="93.6"/>
  </r>
  <r>
    <s v="BZKDG5LZ2OIUY1PYDEO4"/>
    <x v="7"/>
    <x v="18"/>
    <n v="6200"/>
    <d v="2019-09-10T00:00:00"/>
    <n v="434"/>
    <n v="1612"/>
    <d v="2019-12-31T00:00:00"/>
    <n v="112"/>
    <x v="2"/>
    <n v="0.2"/>
    <n v="409.20000000000005"/>
  </r>
  <r>
    <s v="TFRJUYWX7S5YKNRKB6G5"/>
    <x v="6"/>
    <x v="6"/>
    <n v="3080"/>
    <d v="2019-07-19T00:00:00"/>
    <n v="154"/>
    <n v="646.80000000000007"/>
    <d v="2019-12-31T00:00:00"/>
    <n v="165"/>
    <x v="0"/>
    <n v="0.25"/>
    <n v="200.20000000000002"/>
  </r>
  <r>
    <s v="0UQN4VABH5PMFHJSTL6O"/>
    <x v="9"/>
    <x v="6"/>
    <n v="2640"/>
    <d v="2019-01-06T00:00:00"/>
    <n v="237.60000000000002"/>
    <n v="501.59999999999997"/>
    <d v="2019-12-31T00:00:00"/>
    <n v="359"/>
    <x v="0"/>
    <n v="0.25"/>
    <n v="184.8"/>
  </r>
  <r>
    <s v="UVDWEDXD177Z4TK1WQ3M"/>
    <x v="4"/>
    <x v="2"/>
    <n v="2860"/>
    <d v="2019-04-13T00:00:00"/>
    <n v="257.39999999999998"/>
    <n v="1344.1999999999998"/>
    <d v="2019-12-31T00:00:00"/>
    <n v="262"/>
    <x v="0"/>
    <n v="0.25"/>
    <n v="400.4"/>
  </r>
  <r>
    <s v="QNFB457SHLAHP5ZDRPHC"/>
    <x v="7"/>
    <x v="22"/>
    <n v="2880"/>
    <d v="2019-09-08T00:00:00"/>
    <n v="345.6"/>
    <n v="1267.2"/>
    <d v="2019-12-31T00:00:00"/>
    <n v="114"/>
    <x v="2"/>
    <n v="0.2"/>
    <n v="322.56000000000006"/>
  </r>
  <r>
    <s v="FXHNBOYQXV22F48XKA7Q"/>
    <x v="4"/>
    <x v="19"/>
    <n v="891.00000000000011"/>
    <d v="2019-09-25T00:00:00"/>
    <n v="89.100000000000023"/>
    <n v="329.67000000000007"/>
    <d v="2019-12-31T00:00:00"/>
    <n v="97"/>
    <x v="2"/>
    <n v="0.2"/>
    <n v="83.754000000000019"/>
  </r>
  <r>
    <s v="KMXIFNLO40M9OAPYOSH9"/>
    <x v="1"/>
    <x v="4"/>
    <n v="2100"/>
    <d v="2019-12-12T00:00:00"/>
    <n v="273"/>
    <n v="1029"/>
    <d v="2019-12-31T00:00:00"/>
    <n v="19"/>
    <x v="1"/>
    <n v="8.0000000000000002E-3"/>
    <n v="10.416"/>
  </r>
  <r>
    <s v="KP7E91QF7F9MCVAK5V1C"/>
    <x v="9"/>
    <x v="11"/>
    <n v="1840"/>
    <d v="2019-12-11T00:00:00"/>
    <n v="92"/>
    <n v="441.59999999999997"/>
    <d v="2019-12-31T00:00:00"/>
    <n v="20"/>
    <x v="1"/>
    <n v="8.0000000000000002E-3"/>
    <n v="4.2687999999999997"/>
  </r>
  <r>
    <s v="SUGSRTJZVHQGJ0XP36LU"/>
    <x v="1"/>
    <x v="16"/>
    <n v="6696"/>
    <d v="2019-01-01T00:00:00"/>
    <n v="803.52"/>
    <n v="2745.36"/>
    <d v="2019-12-31T00:00:00"/>
    <n v="364"/>
    <x v="0"/>
    <n v="0.25"/>
    <n v="887.22"/>
  </r>
  <r>
    <s v="XLCMBFEDJXFWZRUQMH77"/>
    <x v="9"/>
    <x v="13"/>
    <n v="1848"/>
    <d v="2019-08-19T00:00:00"/>
    <n v="55.440000000000005"/>
    <n v="517.44000000000005"/>
    <d v="2019-12-31T00:00:00"/>
    <n v="134"/>
    <x v="0"/>
    <n v="0.25"/>
    <n v="143.22000000000003"/>
  </r>
  <r>
    <s v="BXJ5SVDV2PFHTU946GE4"/>
    <x v="7"/>
    <x v="0"/>
    <n v="1050"/>
    <d v="2019-12-02T00:00:00"/>
    <n v="115.5"/>
    <n v="525"/>
    <d v="2019-12-31T00:00:00"/>
    <n v="29"/>
    <x v="1"/>
    <n v="8.0000000000000002E-3"/>
    <n v="5.1239999999999997"/>
  </r>
  <r>
    <s v="BKAKK82ZHODNRMNSGIJ0"/>
    <x v="1"/>
    <x v="8"/>
    <n v="1408"/>
    <d v="2019-01-01T00:00:00"/>
    <n v="84.48"/>
    <n v="422.40000000000003"/>
    <d v="2019-12-31T00:00:00"/>
    <n v="364"/>
    <x v="0"/>
    <n v="0.25"/>
    <n v="126.72000000000001"/>
  </r>
  <r>
    <s v="H70E5XKLF1T2VZD8L8NB"/>
    <x v="8"/>
    <x v="12"/>
    <n v="270"/>
    <d v="2019-05-07T00:00:00"/>
    <n v="24.3"/>
    <n v="81"/>
    <d v="2019-12-31T00:00:00"/>
    <n v="238"/>
    <x v="0"/>
    <n v="0.25"/>
    <n v="26.324999999999999"/>
  </r>
  <r>
    <s v="K11U18MBPXV33UDA6EBH"/>
    <x v="2"/>
    <x v="18"/>
    <n v="630"/>
    <d v="2019-12-26T00:00:00"/>
    <n v="182.7"/>
    <n v="189"/>
    <d v="2019-12-31T00:00:00"/>
    <n v="5"/>
    <x v="1"/>
    <n v="8.0000000000000002E-3"/>
    <n v="2.9735999999999998"/>
  </r>
  <r>
    <s v="1NKKWM9KVAWPMW5YJ4OY"/>
    <x v="2"/>
    <x v="8"/>
    <n v="5280"/>
    <d v="2019-02-21T00:00:00"/>
    <n v="1320"/>
    <n v="2851.2"/>
    <d v="2019-12-31T00:00:00"/>
    <n v="313"/>
    <x v="0"/>
    <n v="0.25"/>
    <n v="1042.8"/>
  </r>
  <r>
    <s v="Q3YYR50YETBTHJDGA5MC"/>
    <x v="1"/>
    <x v="8"/>
    <n v="360"/>
    <d v="2019-07-10T00:00:00"/>
    <n v="3.5999999999999996"/>
    <n v="118.80000000000001"/>
    <d v="2019-12-31T00:00:00"/>
    <n v="174"/>
    <x v="0"/>
    <n v="0.25"/>
    <n v="30.6"/>
  </r>
  <r>
    <s v="TNYEGX7BMAMJ3AKML5H9"/>
    <x v="4"/>
    <x v="10"/>
    <n v="120"/>
    <d v="2019-04-13T00:00:00"/>
    <n v="6"/>
    <n v="57.599999999999994"/>
    <d v="2019-12-31T00:00:00"/>
    <n v="262"/>
    <x v="0"/>
    <n v="0.25"/>
    <n v="15.899999999999999"/>
  </r>
  <r>
    <s v="HGKV4CSH9Y2LIWFZKA7S"/>
    <x v="3"/>
    <x v="4"/>
    <n v="2750"/>
    <d v="2019-02-08T00:00:00"/>
    <n v="275"/>
    <n v="495"/>
    <d v="2019-12-31T00:00:00"/>
    <n v="326"/>
    <x v="0"/>
    <n v="0.25"/>
    <n v="192.5"/>
  </r>
  <r>
    <s v="RJPAD9TUOZ436C7EJCKF"/>
    <x v="8"/>
    <x v="2"/>
    <n v="750"/>
    <d v="2019-06-18T00:00:00"/>
    <n v="60"/>
    <n v="187.5"/>
    <d v="2019-12-31T00:00:00"/>
    <n v="196"/>
    <x v="0"/>
    <n v="0.25"/>
    <n v="61.875"/>
  </r>
  <r>
    <s v="DBKXLE4N1U9GYPWVLQ3Y"/>
    <x v="4"/>
    <x v="11"/>
    <n v="256"/>
    <d v="2019-12-10T00:00:00"/>
    <n v="40.96"/>
    <n v="92.160000000000011"/>
    <d v="2019-12-31T00:00:00"/>
    <n v="21"/>
    <x v="1"/>
    <n v="8.0000000000000002E-3"/>
    <n v="1.0649600000000001"/>
  </r>
  <r>
    <s v="KZXIBK8K1YNDTE84CSVP"/>
    <x v="9"/>
    <x v="1"/>
    <n v="2520"/>
    <d v="2019-04-03T00:00:00"/>
    <n v="176.4"/>
    <n v="680.40000000000009"/>
    <d v="2019-12-31T00:00:00"/>
    <n v="272"/>
    <x v="0"/>
    <n v="0.25"/>
    <n v="214.20000000000002"/>
  </r>
  <r>
    <s v="N5VM8NAJXLHG5TCMFATV"/>
    <x v="6"/>
    <x v="13"/>
    <n v="3800"/>
    <d v="2019-08-30T00:00:00"/>
    <n v="152"/>
    <n v="912"/>
    <d v="2019-12-31T00:00:00"/>
    <n v="123"/>
    <x v="0"/>
    <n v="0.25"/>
    <n v="266"/>
  </r>
  <r>
    <s v="ZWM34BOQ8Y89GWT1V3XX"/>
    <x v="0"/>
    <x v="8"/>
    <n v="120"/>
    <d v="2019-07-10T00:00:00"/>
    <n v="4.8"/>
    <n v="19.2"/>
    <d v="2019-12-31T00:00:00"/>
    <n v="174"/>
    <x v="0"/>
    <n v="0.25"/>
    <n v="6"/>
  </r>
  <r>
    <s v="3C5XNKVHWH1T4O99J4BM"/>
    <x v="3"/>
    <x v="11"/>
    <n v="2790"/>
    <d v="2019-08-20T00:00:00"/>
    <n v="139.5"/>
    <n v="669.59999999999991"/>
    <d v="2019-12-31T00:00:00"/>
    <n v="133"/>
    <x v="0"/>
    <n v="0.25"/>
    <n v="202.27499999999998"/>
  </r>
  <r>
    <s v="PM87PWILJ7WY0WJG5GQS"/>
    <x v="1"/>
    <x v="5"/>
    <n v="160"/>
    <d v="2019-04-27T00:00:00"/>
    <n v="3.2"/>
    <n v="46.4"/>
    <d v="2019-12-31T00:00:00"/>
    <n v="248"/>
    <x v="0"/>
    <n v="0.25"/>
    <n v="12.4"/>
  </r>
  <r>
    <s v="BG7FB8KSCZLB8DPXQYOC"/>
    <x v="7"/>
    <x v="19"/>
    <n v="360"/>
    <d v="2019-06-30T00:00:00"/>
    <n v="68.400000000000006"/>
    <n v="180"/>
    <d v="2019-12-31T00:00:00"/>
    <n v="184"/>
    <x v="0"/>
    <n v="0.25"/>
    <n v="62.1"/>
  </r>
  <r>
    <s v="CA4V4RPTDNKTKD60RDNY"/>
    <x v="0"/>
    <x v="8"/>
    <n v="1050"/>
    <d v="2019-02-05T00:00:00"/>
    <n v="10.5"/>
    <n v="178.5"/>
    <d v="2019-12-31T00:00:00"/>
    <n v="329"/>
    <x v="0"/>
    <n v="0.25"/>
    <n v="47.25"/>
  </r>
  <r>
    <s v="77BMRIUIFI1GBZ63K7GV"/>
    <x v="7"/>
    <x v="3"/>
    <n v="1920"/>
    <d v="2019-02-16T00:00:00"/>
    <n v="230.39999999999998"/>
    <n v="556.79999999999995"/>
    <d v="2019-12-31T00:00:00"/>
    <n v="318"/>
    <x v="0"/>
    <n v="0.25"/>
    <n v="196.79999999999998"/>
  </r>
  <r>
    <s v="ZB0IO0JWZK1E352T8C9U"/>
    <x v="3"/>
    <x v="14"/>
    <n v="160"/>
    <d v="2019-02-10T00:00:00"/>
    <n v="9.6"/>
    <n v="48"/>
    <d v="2019-12-31T00:00:00"/>
    <n v="324"/>
    <x v="0"/>
    <n v="0.25"/>
    <n v="14.4"/>
  </r>
  <r>
    <s v="X5ID8EZX6662U7WA43HA"/>
    <x v="4"/>
    <x v="14"/>
    <n v="1672.0000000000002"/>
    <d v="2019-12-02T00:00:00"/>
    <n v="50.16"/>
    <n v="418"/>
    <d v="2019-12-31T00:00:00"/>
    <n v="29"/>
    <x v="1"/>
    <n v="8.0000000000000002E-3"/>
    <n v="3.7452799999999997"/>
  </r>
  <r>
    <s v="GX018T39CU70O15H4FLJ"/>
    <x v="6"/>
    <x v="8"/>
    <n v="840"/>
    <d v="2019-03-26T00:00:00"/>
    <n v="25.2"/>
    <n v="184.8"/>
    <d v="2019-12-31T00:00:00"/>
    <n v="280"/>
    <x v="0"/>
    <n v="0.25"/>
    <n v="52.5"/>
  </r>
  <r>
    <s v="TDUB9X6J38RKOH7IB0KW"/>
    <x v="0"/>
    <x v="12"/>
    <n v="5280"/>
    <d v="2019-05-20T00:00:00"/>
    <n v="316.8"/>
    <n v="950.40000000000009"/>
    <d v="2019-12-31T00:00:00"/>
    <n v="225"/>
    <x v="0"/>
    <n v="0.25"/>
    <n v="316.8"/>
  </r>
  <r>
    <s v="TBZ265QSZNWRMNJ6PZVW"/>
    <x v="1"/>
    <x v="17"/>
    <n v="3168"/>
    <d v="2019-07-02T00:00:00"/>
    <n v="633.6"/>
    <n v="887.04"/>
    <d v="2019-12-31T00:00:00"/>
    <n v="182"/>
    <x v="0"/>
    <n v="0.25"/>
    <n v="380.15999999999997"/>
  </r>
  <r>
    <s v="9LFGZKXZSF0NAZ2V93SG"/>
    <x v="9"/>
    <x v="19"/>
    <n v="900"/>
    <d v="2019-02-05T00:00:00"/>
    <n v="9"/>
    <n v="243"/>
    <d v="2019-12-31T00:00:00"/>
    <n v="329"/>
    <x v="0"/>
    <n v="0.25"/>
    <n v="63"/>
  </r>
  <r>
    <s v="3LVT2UNBM0PZXJPJL6KS"/>
    <x v="8"/>
    <x v="16"/>
    <n v="1890"/>
    <d v="2019-10-02T00:00:00"/>
    <n v="18.899999999999999"/>
    <n v="302.39999999999998"/>
    <d v="2019-12-31T00:00:00"/>
    <n v="90"/>
    <x v="4"/>
    <n v="0.15"/>
    <n v="48.194999999999993"/>
  </r>
  <r>
    <s v="77V3CNHBFV3GZ60KNXQ9"/>
    <x v="9"/>
    <x v="12"/>
    <n v="380"/>
    <d v="2019-01-28T00:00:00"/>
    <n v="30.4"/>
    <n v="98.800000000000011"/>
    <d v="2019-12-31T00:00:00"/>
    <n v="337"/>
    <x v="0"/>
    <n v="0.25"/>
    <n v="32.300000000000004"/>
  </r>
  <r>
    <s v="6EBNCGCBNW7NYWD0PQ66"/>
    <x v="7"/>
    <x v="19"/>
    <n v="3960"/>
    <d v="2019-09-19T00:00:00"/>
    <n v="752.4"/>
    <n v="1029.5999999999999"/>
    <d v="2019-12-31T00:00:00"/>
    <n v="103"/>
    <x v="2"/>
    <n v="0.2"/>
    <n v="356.40000000000003"/>
  </r>
  <r>
    <s v="75LJYDPZY9UI40SJGZ75"/>
    <x v="2"/>
    <x v="13"/>
    <n v="3120"/>
    <d v="2019-12-04T00:00:00"/>
    <n v="62.400000000000006"/>
    <n v="2121.6"/>
    <d v="2019-12-31T00:00:00"/>
    <n v="27"/>
    <x v="1"/>
    <n v="8.0000000000000002E-3"/>
    <n v="17.472000000000001"/>
  </r>
  <r>
    <s v="RZWS19NKX6J3OZ9Q4E2N"/>
    <x v="0"/>
    <x v="21"/>
    <n v="1430"/>
    <d v="2019-05-05T00:00:00"/>
    <n v="14.299999999999999"/>
    <n v="228.79999999999998"/>
    <d v="2019-12-31T00:00:00"/>
    <n v="240"/>
    <x v="0"/>
    <n v="0.25"/>
    <n v="60.774999999999999"/>
  </r>
  <r>
    <s v="PMD5UVKG9RZ00F5PQX41"/>
    <x v="4"/>
    <x v="17"/>
    <n v="4080"/>
    <d v="2019-01-08T00:00:00"/>
    <n v="285.59999999999997"/>
    <n v="1999.1999999999998"/>
    <d v="2019-12-31T00:00:00"/>
    <n v="357"/>
    <x v="0"/>
    <n v="0.25"/>
    <n v="571.19999999999993"/>
  </r>
  <r>
    <s v="02AEF1ITBK4IN2CJN6E2"/>
    <x v="7"/>
    <x v="3"/>
    <n v="744"/>
    <d v="2019-11-24T00:00:00"/>
    <n v="66.960000000000008"/>
    <n v="342.24"/>
    <d v="2019-12-31T00:00:00"/>
    <n v="37"/>
    <x v="3"/>
    <n v="0.04"/>
    <n v="16.368000000000002"/>
  </r>
  <r>
    <s v="OFK3OJ41EGYLXOK2QEU1"/>
    <x v="7"/>
    <x v="13"/>
    <n v="720"/>
    <d v="2019-04-28T00:00:00"/>
    <n v="14.399999999999999"/>
    <n v="187.2"/>
    <d v="2019-12-31T00:00:00"/>
    <n v="247"/>
    <x v="0"/>
    <n v="0.25"/>
    <n v="50.4"/>
  </r>
  <r>
    <s v="X6VICDT52QPZACMQBRHE"/>
    <x v="3"/>
    <x v="5"/>
    <n v="4320"/>
    <d v="2019-07-19T00:00:00"/>
    <n v="86.4"/>
    <n v="1166.4000000000001"/>
    <d v="2019-12-31T00:00:00"/>
    <n v="165"/>
    <x v="0"/>
    <n v="0.25"/>
    <n v="313.20000000000005"/>
  </r>
  <r>
    <s v="X36WPDSGXSK0GR9PKB6A"/>
    <x v="6"/>
    <x v="14"/>
    <n v="3600"/>
    <d v="2019-09-18T00:00:00"/>
    <n v="216"/>
    <n v="756"/>
    <d v="2019-12-31T00:00:00"/>
    <n v="104"/>
    <x v="2"/>
    <n v="0.2"/>
    <n v="194.4"/>
  </r>
  <r>
    <s v="BQ8LNCXCFMCMVZ2PLNZ1"/>
    <x v="8"/>
    <x v="0"/>
    <n v="704"/>
    <d v="2019-01-27T00:00:00"/>
    <n v="35.200000000000003"/>
    <n v="154.88000000000002"/>
    <d v="2019-12-31T00:00:00"/>
    <n v="338"/>
    <x v="0"/>
    <n v="0.25"/>
    <n v="47.52000000000001"/>
  </r>
  <r>
    <s v="5Y5ZUKD1QGA4WLDXB21U"/>
    <x v="5"/>
    <x v="1"/>
    <n v="4030"/>
    <d v="2019-09-06T00:00:00"/>
    <n v="362.70000000000005"/>
    <n v="967.2"/>
    <d v="2019-12-31T00:00:00"/>
    <n v="116"/>
    <x v="2"/>
    <n v="0.2"/>
    <n v="265.98"/>
  </r>
  <r>
    <s v="H67DLR7ZZN7956S2MTRK"/>
    <x v="1"/>
    <x v="20"/>
    <n v="2480"/>
    <d v="2019-11-05T00:00:00"/>
    <n v="347.2"/>
    <n v="992"/>
    <d v="2019-12-31T00:00:00"/>
    <n v="56"/>
    <x v="3"/>
    <n v="0.04"/>
    <n v="53.568000000000005"/>
  </r>
  <r>
    <s v="O51IYDPRALY6MNRYL8T6"/>
    <x v="2"/>
    <x v="8"/>
    <n v="3040"/>
    <d v="2019-08-31T00:00:00"/>
    <n v="638.40000000000009"/>
    <n v="1672"/>
    <d v="2019-12-31T00:00:00"/>
    <n v="122"/>
    <x v="0"/>
    <n v="0.25"/>
    <n v="577.6"/>
  </r>
  <r>
    <s v="RT3URFLUO89ART06UNDI"/>
    <x v="1"/>
    <x v="5"/>
    <n v="320"/>
    <d v="2019-10-05T00:00:00"/>
    <n v="57.599999999999994"/>
    <n v="137.6"/>
    <d v="2019-12-31T00:00:00"/>
    <n v="87"/>
    <x v="4"/>
    <n v="0.15"/>
    <n v="29.279999999999998"/>
  </r>
  <r>
    <s v="O293IJ040KYDAXCYN6Y3"/>
    <x v="2"/>
    <x v="18"/>
    <n v="1008"/>
    <d v="2019-06-02T00:00:00"/>
    <n v="201.6"/>
    <n v="262.08"/>
    <d v="2019-12-31T00:00:00"/>
    <n v="212"/>
    <x v="0"/>
    <n v="0.25"/>
    <n v="115.91999999999999"/>
  </r>
  <r>
    <s v="LCOVUUQSRLFOS3QTR8WK"/>
    <x v="2"/>
    <x v="4"/>
    <n v="450"/>
    <d v="2019-08-24T00:00:00"/>
    <n v="99"/>
    <n v="265.5"/>
    <d v="2019-12-31T00:00:00"/>
    <n v="129"/>
    <x v="0"/>
    <n v="0.25"/>
    <n v="91.125"/>
  </r>
  <r>
    <s v="OOBWGVO76GFEB2PL7NO9"/>
    <x v="4"/>
    <x v="1"/>
    <n v="770"/>
    <d v="2019-10-28T00:00:00"/>
    <n v="92.4"/>
    <n v="277.2"/>
    <d v="2019-12-31T00:00:00"/>
    <n v="64"/>
    <x v="4"/>
    <n v="0.15"/>
    <n v="55.440000000000005"/>
  </r>
  <r>
    <s v="9YIPIUL4WY1J6XNCYEY2"/>
    <x v="5"/>
    <x v="12"/>
    <n v="108"/>
    <d v="2019-07-09T00:00:00"/>
    <n v="10.8"/>
    <n v="28.080000000000002"/>
    <d v="2019-12-31T00:00:00"/>
    <n v="175"/>
    <x v="0"/>
    <n v="0.25"/>
    <n v="9.7200000000000006"/>
  </r>
  <r>
    <s v="K50AG018JK7BDFPT7Y13"/>
    <x v="6"/>
    <x v="15"/>
    <n v="4030"/>
    <d v="2019-04-13T00:00:00"/>
    <n v="120.9"/>
    <n v="886.59999999999991"/>
    <d v="2019-12-31T00:00:00"/>
    <n v="262"/>
    <x v="0"/>
    <n v="0.25"/>
    <n v="251.87499999999997"/>
  </r>
  <r>
    <s v="AIDU541899Q7SOTHF1TK"/>
    <x v="7"/>
    <x v="17"/>
    <n v="456"/>
    <d v="2019-03-28T00:00:00"/>
    <n v="18.240000000000002"/>
    <n v="136.80000000000001"/>
    <d v="2019-12-31T00:00:00"/>
    <n v="278"/>
    <x v="0"/>
    <n v="0.25"/>
    <n v="38.760000000000005"/>
  </r>
  <r>
    <s v="CDU8SIYJRFWZHANNFBVZ"/>
    <x v="3"/>
    <x v="3"/>
    <n v="3800"/>
    <d v="2019-12-11T00:00:00"/>
    <n v="228"/>
    <n v="798"/>
    <d v="2019-12-31T00:00:00"/>
    <n v="20"/>
    <x v="1"/>
    <n v="8.0000000000000002E-3"/>
    <n v="8.2080000000000002"/>
  </r>
  <r>
    <s v="AAG3LQWBRX7J6X4IMCM3"/>
    <x v="2"/>
    <x v="7"/>
    <n v="1260"/>
    <d v="2019-01-01T00:00:00"/>
    <n v="189"/>
    <n v="831.59999999999991"/>
    <d v="2019-12-31T00:00:00"/>
    <n v="364"/>
    <x v="0"/>
    <n v="0.25"/>
    <n v="255.14999999999998"/>
  </r>
  <r>
    <s v="IUT7AE6U0QYKW22D47R1"/>
    <x v="9"/>
    <x v="10"/>
    <n v="3520"/>
    <d v="2019-08-17T00:00:00"/>
    <n v="211.20000000000002"/>
    <n v="598.40000000000009"/>
    <d v="2019-12-31T00:00:00"/>
    <n v="136"/>
    <x v="0"/>
    <n v="0.25"/>
    <n v="202.40000000000003"/>
  </r>
  <r>
    <s v="ZIOGBCI4SY9VBRGNVBCP"/>
    <x v="6"/>
    <x v="12"/>
    <n v="1152"/>
    <d v="2019-08-23T00:00:00"/>
    <n v="69.12"/>
    <n v="184.32000000000002"/>
    <d v="2019-12-31T00:00:00"/>
    <n v="130"/>
    <x v="0"/>
    <n v="0.25"/>
    <n v="63.360000000000007"/>
  </r>
  <r>
    <s v="R69YAU25H5U1GIB5RY1O"/>
    <x v="4"/>
    <x v="18"/>
    <n v="2310"/>
    <d v="2019-03-02T00:00:00"/>
    <n v="231"/>
    <n v="785.40000000000009"/>
    <d v="2019-12-31T00:00:00"/>
    <n v="304"/>
    <x v="0"/>
    <n v="0.25"/>
    <n v="254.10000000000002"/>
  </r>
  <r>
    <s v="7ROOKBLQ8VFCQ8BEH1HG"/>
    <x v="5"/>
    <x v="17"/>
    <n v="450"/>
    <d v="2019-04-20T00:00:00"/>
    <n v="27"/>
    <n v="112.5"/>
    <d v="2019-12-31T00:00:00"/>
    <n v="255"/>
    <x v="0"/>
    <n v="0.25"/>
    <n v="34.875"/>
  </r>
  <r>
    <s v="ASEUU85I4CA1SJFL9PJG"/>
    <x v="8"/>
    <x v="18"/>
    <n v="3450"/>
    <d v="2019-04-26T00:00:00"/>
    <n v="241.5"/>
    <n v="586.5"/>
    <d v="2019-12-31T00:00:00"/>
    <n v="249"/>
    <x v="0"/>
    <n v="0.25"/>
    <n v="207"/>
  </r>
  <r>
    <s v="9AFPQAZQ9XJ7PWZAUQ2G"/>
    <x v="6"/>
    <x v="11"/>
    <n v="6160"/>
    <d v="2019-04-11T00:00:00"/>
    <n v="61.6"/>
    <n v="924"/>
    <d v="2019-12-31T00:00:00"/>
    <n v="264"/>
    <x v="0"/>
    <n v="0.25"/>
    <n v="246.4"/>
  </r>
  <r>
    <s v="4I4AXPWT8BYZL1IY43Y5"/>
    <x v="5"/>
    <x v="6"/>
    <n v="855"/>
    <d v="2019-02-21T00:00:00"/>
    <n v="8.5500000000000007"/>
    <n v="239.4"/>
    <d v="2019-12-31T00:00:00"/>
    <n v="313"/>
    <x v="0"/>
    <n v="0.25"/>
    <n v="61.987500000000004"/>
  </r>
  <r>
    <s v="UFRT2MFAFZG064RBFTL3"/>
    <x v="6"/>
    <x v="2"/>
    <n v="1200"/>
    <d v="2019-12-30T00:00:00"/>
    <n v="24"/>
    <n v="216"/>
    <d v="2019-12-31T00:00:00"/>
    <n v="1"/>
    <x v="1"/>
    <n v="8.0000000000000002E-3"/>
    <n v="1.92"/>
  </r>
  <r>
    <s v="1LK84VGBPM4BGA3CGU2G"/>
    <x v="8"/>
    <x v="10"/>
    <n v="1650"/>
    <d v="2019-03-28T00:00:00"/>
    <n v="82.5"/>
    <n v="429"/>
    <d v="2019-12-31T00:00:00"/>
    <n v="278"/>
    <x v="0"/>
    <n v="0.25"/>
    <n v="127.875"/>
  </r>
  <r>
    <s v="TCHZEXQNPAD1VST6LYRY"/>
    <x v="0"/>
    <x v="2"/>
    <n v="560"/>
    <d v="2019-08-26T00:00:00"/>
    <n v="16.8"/>
    <n v="140"/>
    <d v="2019-12-31T00:00:00"/>
    <n v="127"/>
    <x v="0"/>
    <n v="0.25"/>
    <n v="39.200000000000003"/>
  </r>
  <r>
    <s v="PCCPPUOYZYINC8838PYQ"/>
    <x v="3"/>
    <x v="6"/>
    <n v="5890"/>
    <d v="2019-08-11T00:00:00"/>
    <n v="176.70000000000002"/>
    <n v="1060.2"/>
    <d v="2019-12-31T00:00:00"/>
    <n v="142"/>
    <x v="0"/>
    <n v="0.25"/>
    <n v="309.22500000000002"/>
  </r>
  <r>
    <s v="0BR9KH96UWBHK3Z4AP22"/>
    <x v="3"/>
    <x v="7"/>
    <n v="1210"/>
    <d v="2019-06-03T00:00:00"/>
    <n v="24.2"/>
    <n v="290.39999999999998"/>
    <d v="2019-12-31T00:00:00"/>
    <n v="211"/>
    <x v="0"/>
    <n v="0.25"/>
    <n v="78.649999999999991"/>
  </r>
  <r>
    <s v="PCUEIKK3C8T8BO0LF5CE"/>
    <x v="8"/>
    <x v="0"/>
    <n v="3000"/>
    <d v="2019-06-19T00:00:00"/>
    <n v="30"/>
    <n v="900"/>
    <d v="2019-12-31T00:00:00"/>
    <n v="195"/>
    <x v="0"/>
    <n v="0.25"/>
    <n v="232.5"/>
  </r>
  <r>
    <s v="4175S49YY0VNYAZWU1XO"/>
    <x v="4"/>
    <x v="20"/>
    <n v="3080"/>
    <d v="2019-07-16T00:00:00"/>
    <n v="30.8"/>
    <n v="1108.8"/>
    <d v="2019-12-31T00:00:00"/>
    <n v="168"/>
    <x v="0"/>
    <n v="0.25"/>
    <n v="284.89999999999998"/>
  </r>
  <r>
    <s v="HNH88FZJUJQNXLAN8QFB"/>
    <x v="3"/>
    <x v="2"/>
    <n v="3120"/>
    <d v="2019-01-23T00:00:00"/>
    <n v="93.6"/>
    <n v="780"/>
    <d v="2019-12-31T00:00:00"/>
    <n v="342"/>
    <x v="0"/>
    <n v="0.25"/>
    <n v="218.4"/>
  </r>
  <r>
    <s v="E8XLDE1PL3EQPMEPXKP9"/>
    <x v="8"/>
    <x v="22"/>
    <n v="1170"/>
    <d v="2019-09-02T00:00:00"/>
    <n v="11.7"/>
    <n v="292.5"/>
    <d v="2019-12-31T00:00:00"/>
    <n v="120"/>
    <x v="2"/>
    <n v="0.2"/>
    <n v="60.84"/>
  </r>
  <r>
    <s v="4G4Z1PO9LBICY3FJNV1X"/>
    <x v="9"/>
    <x v="22"/>
    <n v="3528"/>
    <d v="2019-08-29T00:00:00"/>
    <n v="352.8"/>
    <n v="811.44"/>
    <d v="2019-12-31T00:00:00"/>
    <n v="124"/>
    <x v="0"/>
    <n v="0.25"/>
    <n v="291.06"/>
  </r>
  <r>
    <s v="9GCX8YWXB5Q2OARTLBOC"/>
    <x v="8"/>
    <x v="21"/>
    <n v="224.00000000000003"/>
    <d v="2019-04-14T00:00:00"/>
    <n v="6.7200000000000006"/>
    <n v="53.760000000000005"/>
    <d v="2019-12-31T00:00:00"/>
    <n v="261"/>
    <x v="0"/>
    <n v="0.25"/>
    <n v="15.120000000000001"/>
  </r>
  <r>
    <s v="ZSWDQJY59OOBLU0S2TQS"/>
    <x v="4"/>
    <x v="7"/>
    <n v="380"/>
    <d v="2019-12-16T00:00:00"/>
    <n v="34.200000000000003"/>
    <n v="190"/>
    <d v="2019-12-31T00:00:00"/>
    <n v="15"/>
    <x v="1"/>
    <n v="8.0000000000000002E-3"/>
    <n v="1.7935999999999999"/>
  </r>
  <r>
    <s v="A5RA9TNQ1JCLE9NFJHEX"/>
    <x v="3"/>
    <x v="8"/>
    <n v="528"/>
    <d v="2019-10-21T00:00:00"/>
    <n v="42.24"/>
    <n v="153.12"/>
    <d v="2019-12-31T00:00:00"/>
    <n v="71"/>
    <x v="4"/>
    <n v="0.15"/>
    <n v="29.304000000000002"/>
  </r>
  <r>
    <s v="1G2Q3FR1JIXK3PM43GPA"/>
    <x v="4"/>
    <x v="16"/>
    <n v="432"/>
    <d v="2019-03-04T00:00:00"/>
    <n v="51.840000000000011"/>
    <n v="146.88000000000002"/>
    <d v="2019-12-31T00:00:00"/>
    <n v="302"/>
    <x v="0"/>
    <n v="0.25"/>
    <n v="49.680000000000007"/>
  </r>
  <r>
    <s v="84BQ6LCCIBCUK8PPK6EW"/>
    <x v="2"/>
    <x v="2"/>
    <n v="620"/>
    <d v="2019-02-19T00:00:00"/>
    <n v="49.6"/>
    <n v="589"/>
    <d v="2019-12-31T00:00:00"/>
    <n v="315"/>
    <x v="0"/>
    <n v="0.25"/>
    <n v="159.65"/>
  </r>
  <r>
    <s v="I1E1AK1BG1OMCTBQZWUE"/>
    <x v="1"/>
    <x v="22"/>
    <n v="1120"/>
    <d v="2019-01-31T00:00:00"/>
    <n v="67.2"/>
    <n v="380.79999999999995"/>
    <d v="2019-12-31T00:00:00"/>
    <n v="334"/>
    <x v="0"/>
    <n v="0.25"/>
    <n v="111.99999999999999"/>
  </r>
  <r>
    <s v="06LQJGXFIABEQQ3XPW0A"/>
    <x v="4"/>
    <x v="21"/>
    <n v="6820"/>
    <d v="2019-01-08T00:00:00"/>
    <n v="204.60000000000002"/>
    <n v="2659.8"/>
    <d v="2019-12-31T00:00:00"/>
    <n v="357"/>
    <x v="0"/>
    <n v="0.25"/>
    <n v="716.1"/>
  </r>
  <r>
    <s v="2AN78EDZK9KI0HUSAR44"/>
    <x v="6"/>
    <x v="14"/>
    <n v="3520"/>
    <d v="2019-01-12T00:00:00"/>
    <n v="70.400000000000006"/>
    <n v="915.19999999999993"/>
    <d v="2019-12-31T00:00:00"/>
    <n v="353"/>
    <x v="0"/>
    <n v="0.25"/>
    <n v="246.39999999999998"/>
  </r>
  <r>
    <s v="XRD8M38SA0T3NYWYJA2K"/>
    <x v="2"/>
    <x v="9"/>
    <n v="3720"/>
    <d v="2019-05-13T00:00:00"/>
    <n v="967.2"/>
    <n v="1004.4"/>
    <d v="2019-12-31T00:00:00"/>
    <n v="232"/>
    <x v="0"/>
    <n v="0.25"/>
    <n v="492.9"/>
  </r>
  <r>
    <s v="Y0RVP885E4W654I9YMB4"/>
    <x v="0"/>
    <x v="12"/>
    <n v="6440"/>
    <d v="2019-05-06T00:00:00"/>
    <n v="579.6"/>
    <n v="1867.6"/>
    <d v="2019-12-31T00:00:00"/>
    <n v="239"/>
    <x v="0"/>
    <n v="0.25"/>
    <n v="611.79999999999995"/>
  </r>
  <r>
    <s v="A8QEDIYTRG2KGZQMCWU0"/>
    <x v="0"/>
    <x v="17"/>
    <n v="1650"/>
    <d v="2019-01-04T00:00:00"/>
    <n v="165"/>
    <n v="396"/>
    <d v="2019-12-31T00:00:00"/>
    <n v="361"/>
    <x v="0"/>
    <n v="0.25"/>
    <n v="140.25"/>
  </r>
  <r>
    <s v="VWXWIUDPKOQF8OS0HBQ9"/>
    <x v="9"/>
    <x v="2"/>
    <n v="220"/>
    <d v="2019-03-06T00:00:00"/>
    <n v="15.4"/>
    <n v="61.6"/>
    <d v="2019-12-31T00:00:00"/>
    <n v="300"/>
    <x v="0"/>
    <n v="0.25"/>
    <n v="19.25"/>
  </r>
  <r>
    <s v="NNUMO5SNLPG4JECSHVOK"/>
    <x v="1"/>
    <x v="14"/>
    <n v="4620"/>
    <d v="2019-11-16T00:00:00"/>
    <n v="277.2"/>
    <n v="1848"/>
    <d v="2019-12-31T00:00:00"/>
    <n v="45"/>
    <x v="3"/>
    <n v="0.04"/>
    <n v="85.007999999999996"/>
  </r>
  <r>
    <s v="6RB57BYLVL4QC883ATOL"/>
    <x v="8"/>
    <x v="8"/>
    <n v="660"/>
    <d v="2019-01-04T00:00:00"/>
    <n v="33"/>
    <n v="151.80000000000001"/>
    <d v="2019-12-31T00:00:00"/>
    <n v="361"/>
    <x v="0"/>
    <n v="0.25"/>
    <n v="46.2"/>
  </r>
  <r>
    <s v="ZZ9AP9F8ZG1P6GVIHGUU"/>
    <x v="4"/>
    <x v="8"/>
    <n v="756.00000000000011"/>
    <d v="2019-01-04T00:00:00"/>
    <n v="7.5600000000000014"/>
    <n v="249.48000000000002"/>
    <d v="2019-12-31T00:00:00"/>
    <n v="361"/>
    <x v="0"/>
    <n v="0.25"/>
    <n v="64.260000000000005"/>
  </r>
  <r>
    <s v="P3CE763O72ZZ37S1UI1I"/>
    <x v="4"/>
    <x v="11"/>
    <n v="1980"/>
    <d v="2019-11-13T00:00:00"/>
    <n v="376.2"/>
    <n v="594"/>
    <d v="2019-12-31T00:00:00"/>
    <n v="48"/>
    <x v="3"/>
    <n v="0.04"/>
    <n v="38.808"/>
  </r>
  <r>
    <s v="W5215RCLTCUQZ9VXWI3B"/>
    <x v="2"/>
    <x v="18"/>
    <n v="1680"/>
    <d v="2019-06-24T00:00:00"/>
    <n v="117.6"/>
    <n v="840"/>
    <d v="2019-12-31T00:00:00"/>
    <n v="190"/>
    <x v="0"/>
    <n v="0.25"/>
    <n v="239.4"/>
  </r>
  <r>
    <s v="RD1P393HMYSBPTY9D1ER"/>
    <x v="9"/>
    <x v="2"/>
    <n v="660"/>
    <d v="2019-01-19T00:00:00"/>
    <n v="46.2"/>
    <n v="99"/>
    <d v="2019-12-31T00:00:00"/>
    <n v="346"/>
    <x v="0"/>
    <n v="0.25"/>
    <n v="36.299999999999997"/>
  </r>
  <r>
    <s v="DP584XW3YZX6T4R0B1H9"/>
    <x v="2"/>
    <x v="13"/>
    <n v="620"/>
    <d v="2019-07-16T00:00:00"/>
    <n v="80.600000000000009"/>
    <n v="167.39999999999998"/>
    <d v="2019-12-31T00:00:00"/>
    <n v="168"/>
    <x v="0"/>
    <n v="0.25"/>
    <n v="62"/>
  </r>
  <r>
    <s v="6D1F9FXOIGPKFEOWGZC6"/>
    <x v="4"/>
    <x v="15"/>
    <n v="3456"/>
    <d v="2019-06-04T00:00:00"/>
    <n v="587.5200000000001"/>
    <n v="1728"/>
    <d v="2019-12-31T00:00:00"/>
    <n v="210"/>
    <x v="0"/>
    <n v="0.25"/>
    <n v="578.88"/>
  </r>
  <r>
    <s v="OZU5VP781ZWHZ7B3TUHZ"/>
    <x v="1"/>
    <x v="12"/>
    <n v="2250"/>
    <d v="2019-04-25T00:00:00"/>
    <n v="22.5"/>
    <n v="787.5"/>
    <d v="2019-12-31T00:00:00"/>
    <n v="250"/>
    <x v="0"/>
    <n v="0.25"/>
    <n v="202.5"/>
  </r>
  <r>
    <s v="FI8MEQ24V252QHE79EQQ"/>
    <x v="2"/>
    <x v="0"/>
    <n v="540"/>
    <d v="2019-04-19T00:00:00"/>
    <n v="124.2"/>
    <n v="135"/>
    <d v="2019-12-31T00:00:00"/>
    <n v="256"/>
    <x v="0"/>
    <n v="0.25"/>
    <n v="64.8"/>
  </r>
  <r>
    <s v="HGS2F6CTM5U6X9GLJGY4"/>
    <x v="1"/>
    <x v="12"/>
    <n v="2470"/>
    <d v="2019-08-12T00:00:00"/>
    <n v="172.89999999999998"/>
    <n v="963.3"/>
    <d v="2019-12-31T00:00:00"/>
    <n v="141"/>
    <x v="0"/>
    <n v="0.25"/>
    <n v="284.04999999999995"/>
  </r>
  <r>
    <s v="6XRF9PXWJGR90X1GJYJP"/>
    <x v="5"/>
    <x v="15"/>
    <n v="1950"/>
    <d v="2019-10-05T00:00:00"/>
    <n v="175.5"/>
    <n v="585"/>
    <d v="2019-12-31T00:00:00"/>
    <n v="87"/>
    <x v="4"/>
    <n v="0.15"/>
    <n v="114.075"/>
  </r>
  <r>
    <s v="8XBVS7XLQXRLBBJ1N6GF"/>
    <x v="7"/>
    <x v="15"/>
    <n v="1200"/>
    <d v="2019-05-27T00:00:00"/>
    <n v="12"/>
    <n v="528"/>
    <d v="2019-12-31T00:00:00"/>
    <n v="218"/>
    <x v="0"/>
    <n v="0.25"/>
    <n v="135"/>
  </r>
  <r>
    <s v="2O2XXCF5ZHFESX0FJGIZ"/>
    <x v="6"/>
    <x v="12"/>
    <n v="6440"/>
    <d v="2019-06-10T00:00:00"/>
    <n v="193.2"/>
    <n v="1030.4000000000001"/>
    <d v="2019-12-31T00:00:00"/>
    <n v="204"/>
    <x v="0"/>
    <n v="0.25"/>
    <n v="305.90000000000003"/>
  </r>
  <r>
    <s v="TIZNPMIFVS2AE688YVVI"/>
    <x v="3"/>
    <x v="16"/>
    <n v="560"/>
    <d v="2019-09-24T00:00:00"/>
    <n v="33.6"/>
    <n v="84"/>
    <d v="2019-12-31T00:00:00"/>
    <n v="98"/>
    <x v="2"/>
    <n v="0.2"/>
    <n v="23.52"/>
  </r>
  <r>
    <s v="QFC7IDIL4PYGL96298PW"/>
    <x v="6"/>
    <x v="0"/>
    <n v="1800"/>
    <d v="2019-10-30T00:00:00"/>
    <n v="90"/>
    <n v="270"/>
    <d v="2019-12-31T00:00:00"/>
    <n v="62"/>
    <x v="4"/>
    <n v="0.15"/>
    <n v="54"/>
  </r>
  <r>
    <s v="3PC4ERS7KKMGV23NG68Z"/>
    <x v="2"/>
    <x v="0"/>
    <n v="1320"/>
    <d v="2019-05-29T00:00:00"/>
    <n v="158.4"/>
    <n v="1227.6000000000001"/>
    <d v="2019-12-31T00:00:00"/>
    <n v="216"/>
    <x v="0"/>
    <n v="0.25"/>
    <n v="346.50000000000006"/>
  </r>
  <r>
    <s v="R23TTW15ON5MPMQZ34MQ"/>
    <x v="4"/>
    <x v="20"/>
    <n v="720"/>
    <d v="2019-08-18T00:00:00"/>
    <n v="93.6"/>
    <n v="352.8"/>
    <d v="2019-12-31T00:00:00"/>
    <n v="135"/>
    <x v="0"/>
    <n v="0.25"/>
    <n v="111.6"/>
  </r>
  <r>
    <s v="J5C0P63FS1GWVCM8AKUQ"/>
    <x v="2"/>
    <x v="9"/>
    <n v="2850"/>
    <d v="2019-02-01T00:00:00"/>
    <n v="541.5"/>
    <n v="1938"/>
    <d v="2019-12-31T00:00:00"/>
    <n v="333"/>
    <x v="0"/>
    <n v="0.25"/>
    <n v="619.875"/>
  </r>
  <r>
    <s v="VXGU6FCND2M9G8XRT4PY"/>
    <x v="6"/>
    <x v="22"/>
    <n v="2040"/>
    <d v="2019-05-20T00:00:00"/>
    <n v="204"/>
    <n v="306"/>
    <d v="2019-12-31T00:00:00"/>
    <n v="225"/>
    <x v="0"/>
    <n v="0.25"/>
    <n v="127.5"/>
  </r>
  <r>
    <s v="VMPPTA4RSKRZDN8V6JRQ"/>
    <x v="6"/>
    <x v="13"/>
    <n v="2400"/>
    <d v="2019-02-08T00:00:00"/>
    <n v="240"/>
    <n v="504"/>
    <d v="2019-12-31T00:00:00"/>
    <n v="326"/>
    <x v="0"/>
    <n v="0.25"/>
    <n v="186"/>
  </r>
  <r>
    <s v="FYUMF3OHGF4RA0AR4C48"/>
    <x v="3"/>
    <x v="18"/>
    <n v="1040"/>
    <d v="2019-03-23T00:00:00"/>
    <n v="72.8"/>
    <n v="187.2"/>
    <d v="2019-12-31T00:00:00"/>
    <n v="283"/>
    <x v="0"/>
    <n v="0.25"/>
    <n v="65"/>
  </r>
  <r>
    <s v="KIUA2LPVNLY8YGNU3E6F"/>
    <x v="3"/>
    <x v="12"/>
    <n v="3640"/>
    <d v="2019-06-30T00:00:00"/>
    <n v="72.8"/>
    <n v="982.8"/>
    <d v="2019-12-31T00:00:00"/>
    <n v="184"/>
    <x v="0"/>
    <n v="0.25"/>
    <n v="263.89999999999998"/>
  </r>
  <r>
    <s v="C4M72NX416MHVVGZCCIY"/>
    <x v="1"/>
    <x v="9"/>
    <n v="240"/>
    <d v="2019-06-29T00:00:00"/>
    <n v="31.200000000000003"/>
    <n v="91.199999999999989"/>
    <d v="2019-12-31T00:00:00"/>
    <n v="185"/>
    <x v="0"/>
    <n v="0.25"/>
    <n v="30.599999999999998"/>
  </r>
  <r>
    <s v="SU6ICJNW0YXTM8E820XS"/>
    <x v="2"/>
    <x v="16"/>
    <n v="5060"/>
    <d v="2019-08-11T00:00:00"/>
    <n v="708.40000000000009"/>
    <n v="3693.8"/>
    <d v="2019-12-31T00:00:00"/>
    <n v="142"/>
    <x v="0"/>
    <n v="0.25"/>
    <n v="1100.5500000000002"/>
  </r>
  <r>
    <s v="LEBR2L7VR1OGOJAFOP39"/>
    <x v="0"/>
    <x v="13"/>
    <n v="3720"/>
    <d v="2019-11-11T00:00:00"/>
    <n v="260.39999999999998"/>
    <n v="706.80000000000007"/>
    <d v="2019-12-31T00:00:00"/>
    <n v="50"/>
    <x v="3"/>
    <n v="0.04"/>
    <n v="38.688000000000002"/>
  </r>
  <r>
    <s v="08PN9N2R9BK6U7FVRAYG"/>
    <x v="7"/>
    <x v="13"/>
    <n v="3920"/>
    <d v="2019-12-13T00:00:00"/>
    <n v="431.2"/>
    <n v="1646.3999999999999"/>
    <d v="2019-12-31T00:00:00"/>
    <n v="18"/>
    <x v="1"/>
    <n v="8.0000000000000002E-3"/>
    <n v="16.620799999999999"/>
  </r>
  <r>
    <s v="9W9CXO3SDBUJJK6M3SY5"/>
    <x v="5"/>
    <x v="6"/>
    <n v="7440"/>
    <d v="2019-04-19T00:00:00"/>
    <n v="223.2"/>
    <n v="2083.1999999999998"/>
    <d v="2019-12-31T00:00:00"/>
    <n v="256"/>
    <x v="0"/>
    <n v="0.25"/>
    <n v="576.59999999999991"/>
  </r>
  <r>
    <s v="HP3AUCUKXE4T6RBFBBYY"/>
    <x v="1"/>
    <x v="2"/>
    <n v="3750"/>
    <d v="2019-02-16T00:00:00"/>
    <n v="150"/>
    <n v="1537.5"/>
    <d v="2019-12-31T00:00:00"/>
    <n v="318"/>
    <x v="0"/>
    <n v="0.25"/>
    <n v="421.875"/>
  </r>
  <r>
    <s v="V0QMAM89OH0BXR7623C9"/>
    <x v="0"/>
    <x v="17"/>
    <n v="1440"/>
    <d v="2019-04-05T00:00:00"/>
    <n v="43.2"/>
    <n v="259.20000000000005"/>
    <d v="2019-12-31T00:00:00"/>
    <n v="270"/>
    <x v="0"/>
    <n v="0.25"/>
    <n v="75.600000000000009"/>
  </r>
  <r>
    <s v="GWPQDTV6SHZ65MOCNJPM"/>
    <x v="5"/>
    <x v="20"/>
    <n v="3080"/>
    <d v="2019-07-24T00:00:00"/>
    <n v="154"/>
    <n v="924"/>
    <d v="2019-12-31T00:00:00"/>
    <n v="160"/>
    <x v="0"/>
    <n v="0.25"/>
    <n v="269.5"/>
  </r>
  <r>
    <s v="9X4H8Z3897LPQE31WWSD"/>
    <x v="8"/>
    <x v="11"/>
    <n v="3600"/>
    <d v="2019-11-04T00:00:00"/>
    <n v="180"/>
    <n v="900"/>
    <d v="2019-12-31T00:00:00"/>
    <n v="57"/>
    <x v="3"/>
    <n v="0.04"/>
    <n v="43.2"/>
  </r>
  <r>
    <s v="V004R5ITEJNMX7ZL84TR"/>
    <x v="1"/>
    <x v="21"/>
    <n v="1800"/>
    <d v="2019-05-23T00:00:00"/>
    <n v="54"/>
    <n v="774"/>
    <d v="2019-12-31T00:00:00"/>
    <n v="222"/>
    <x v="0"/>
    <n v="0.25"/>
    <n v="207"/>
  </r>
  <r>
    <s v="I9EHF8LBQNW88DW3DHUK"/>
    <x v="5"/>
    <x v="14"/>
    <n v="1350"/>
    <d v="2019-04-27T00:00:00"/>
    <n v="121.5"/>
    <n v="256.5"/>
    <d v="2019-12-31T00:00:00"/>
    <n v="248"/>
    <x v="0"/>
    <n v="0.25"/>
    <n v="94.5"/>
  </r>
  <r>
    <s v="UOY2T74GORYL4DQMMCWX"/>
    <x v="5"/>
    <x v="10"/>
    <n v="4650"/>
    <d v="2019-06-04T00:00:00"/>
    <n v="139.5"/>
    <n v="837"/>
    <d v="2019-12-31T00:00:00"/>
    <n v="210"/>
    <x v="0"/>
    <n v="0.25"/>
    <n v="244.125"/>
  </r>
  <r>
    <s v="NWQEPU2HUNZ6IOLGFM1H"/>
    <x v="2"/>
    <x v="20"/>
    <n v="1120"/>
    <d v="2019-04-05T00:00:00"/>
    <n v="246.4"/>
    <n v="526.4"/>
    <d v="2019-12-31T00:00:00"/>
    <n v="270"/>
    <x v="0"/>
    <n v="0.25"/>
    <n v="193.2"/>
  </r>
  <r>
    <s v="2VYM306HQ5XNW7R8O4C1"/>
    <x v="8"/>
    <x v="7"/>
    <n v="1320"/>
    <d v="2019-12-10T00:00:00"/>
    <n v="92.4"/>
    <n v="343.2"/>
    <d v="2019-12-31T00:00:00"/>
    <n v="21"/>
    <x v="1"/>
    <n v="8.0000000000000002E-3"/>
    <n v="3.4848000000000003"/>
  </r>
  <r>
    <s v="T4ZFMP557PVGNL0SRLUW"/>
    <x v="1"/>
    <x v="6"/>
    <n v="1320"/>
    <d v="2019-03-01T00:00:00"/>
    <n v="250.79999999999998"/>
    <n v="514.79999999999995"/>
    <d v="2019-12-31T00:00:00"/>
    <n v="305"/>
    <x v="0"/>
    <n v="0.25"/>
    <n v="191.39999999999998"/>
  </r>
  <r>
    <s v="4H1JMGT8RIOFW8QY7HB0"/>
    <x v="5"/>
    <x v="8"/>
    <n v="1764"/>
    <d v="2019-10-04T00:00:00"/>
    <n v="88.2"/>
    <n v="388.08"/>
    <d v="2019-12-31T00:00:00"/>
    <n v="88"/>
    <x v="4"/>
    <n v="0.15"/>
    <n v="71.441999999999993"/>
  </r>
  <r>
    <s v="JF168MQGWII4YPMXVZ8B"/>
    <x v="4"/>
    <x v="11"/>
    <n v="1782.0000000000002"/>
    <d v="2019-12-22T00:00:00"/>
    <n v="89.100000000000023"/>
    <n v="641.52"/>
    <d v="2019-12-31T00:00:00"/>
    <n v="9"/>
    <x v="1"/>
    <n v="8.0000000000000002E-3"/>
    <n v="5.8449600000000004"/>
  </r>
  <r>
    <s v="F770RCATJ3IWOK20DDU2"/>
    <x v="4"/>
    <x v="11"/>
    <n v="1080"/>
    <d v="2019-09-12T00:00:00"/>
    <n v="216"/>
    <n v="507.59999999999997"/>
    <d v="2019-12-31T00:00:00"/>
    <n v="110"/>
    <x v="2"/>
    <n v="0.2"/>
    <n v="144.72"/>
  </r>
  <r>
    <s v="UZ5BXJ40CH2PD48U5H9G"/>
    <x v="6"/>
    <x v="15"/>
    <n v="2310"/>
    <d v="2019-09-05T00:00:00"/>
    <n v="23.1"/>
    <n v="438.9"/>
    <d v="2019-12-31T00:00:00"/>
    <n v="117"/>
    <x v="2"/>
    <n v="0.2"/>
    <n v="92.4"/>
  </r>
  <r>
    <s v="DEZ794KXHMD85K71OTT5"/>
    <x v="5"/>
    <x v="7"/>
    <n v="2000"/>
    <d v="2019-10-18T00:00:00"/>
    <n v="160"/>
    <n v="380"/>
    <d v="2019-12-31T00:00:00"/>
    <n v="74"/>
    <x v="4"/>
    <n v="0.15"/>
    <n v="81"/>
  </r>
  <r>
    <s v="6MF7AGT57WLM5HL63NEJ"/>
    <x v="4"/>
    <x v="0"/>
    <n v="4620"/>
    <d v="2019-10-09T00:00:00"/>
    <n v="508.2"/>
    <n v="1386"/>
    <d v="2019-12-31T00:00:00"/>
    <n v="83"/>
    <x v="4"/>
    <n v="0.15"/>
    <n v="284.13"/>
  </r>
  <r>
    <s v="UVPG8J0SGNGAT6SJ0ZNQ"/>
    <x v="7"/>
    <x v="12"/>
    <n v="3600"/>
    <d v="2019-07-18T00:00:00"/>
    <n v="612"/>
    <n v="1548"/>
    <d v="2019-12-31T00:00:00"/>
    <n v="166"/>
    <x v="0"/>
    <n v="0.25"/>
    <n v="540"/>
  </r>
  <r>
    <s v="9PSM03MVL5EMQBQQQ2XT"/>
    <x v="1"/>
    <x v="9"/>
    <n v="1800"/>
    <d v="2019-06-17T00:00:00"/>
    <n v="126"/>
    <n v="486"/>
    <d v="2019-12-31T00:00:00"/>
    <n v="197"/>
    <x v="0"/>
    <n v="0.25"/>
    <n v="153"/>
  </r>
  <r>
    <s v="R85BBASM3OQSAL5WT7FE"/>
    <x v="7"/>
    <x v="9"/>
    <n v="1980"/>
    <d v="2019-10-25T00:00:00"/>
    <n v="237.60000000000002"/>
    <n v="910.8"/>
    <d v="2019-12-31T00:00:00"/>
    <n v="67"/>
    <x v="4"/>
    <n v="0.15"/>
    <n v="172.26000000000002"/>
  </r>
  <r>
    <s v="VI1O3U2S9WQXEIHNBPTU"/>
    <x v="9"/>
    <x v="2"/>
    <n v="400"/>
    <d v="2019-03-05T00:00:00"/>
    <n v="16"/>
    <n v="76"/>
    <d v="2019-12-31T00:00:00"/>
    <n v="301"/>
    <x v="0"/>
    <n v="0.25"/>
    <n v="23"/>
  </r>
  <r>
    <s v="IGNTFQKTXVIEGVQ3M8FQ"/>
    <x v="6"/>
    <x v="9"/>
    <n v="616"/>
    <d v="2019-03-14T00:00:00"/>
    <n v="24.64"/>
    <n v="123.2"/>
    <d v="2019-12-31T00:00:00"/>
    <n v="292"/>
    <x v="0"/>
    <n v="0.25"/>
    <n v="36.96"/>
  </r>
  <r>
    <s v="TS0UV2O9IIMKND1EUN3I"/>
    <x v="5"/>
    <x v="0"/>
    <n v="1760"/>
    <d v="2019-03-20T00:00:00"/>
    <n v="88"/>
    <n v="387.2"/>
    <d v="2019-12-31T00:00:00"/>
    <n v="286"/>
    <x v="0"/>
    <n v="0.25"/>
    <n v="118.8"/>
  </r>
  <r>
    <s v="C18IYMQKOGD4FPOMYJOV"/>
    <x v="2"/>
    <x v="13"/>
    <n v="2420"/>
    <d v="2019-10-28T00:00:00"/>
    <n v="387.2"/>
    <n v="1960.2"/>
    <d v="2019-12-31T00:00:00"/>
    <n v="64"/>
    <x v="4"/>
    <n v="0.15"/>
    <n v="352.11"/>
  </r>
  <r>
    <s v="ECVUSIPOSKC7UGRSCXFX"/>
    <x v="7"/>
    <x v="20"/>
    <n v="660"/>
    <d v="2019-11-05T00:00:00"/>
    <n v="99"/>
    <n v="250.79999999999998"/>
    <d v="2019-12-31T00:00:00"/>
    <n v="56"/>
    <x v="3"/>
    <n v="0.04"/>
    <n v="13.991999999999999"/>
  </r>
  <r>
    <s v="T19G8ODRV3FMEXOCO641"/>
    <x v="5"/>
    <x v="10"/>
    <n v="1100"/>
    <d v="2019-06-05T00:00:00"/>
    <n v="88"/>
    <n v="330"/>
    <d v="2019-12-31T00:00:00"/>
    <n v="209"/>
    <x v="0"/>
    <n v="0.25"/>
    <n v="104.5"/>
  </r>
  <r>
    <s v="WW0WL8XUMM8XULBMEJUC"/>
    <x v="7"/>
    <x v="13"/>
    <n v="4370"/>
    <d v="2019-04-06T00:00:00"/>
    <n v="43.7"/>
    <n v="1311"/>
    <d v="2019-12-31T00:00:00"/>
    <n v="269"/>
    <x v="0"/>
    <n v="0.25"/>
    <n v="338.67500000000001"/>
  </r>
  <r>
    <s v="WGWLFI2FNQBWUX48JNFF"/>
    <x v="4"/>
    <x v="11"/>
    <n v="432"/>
    <d v="2019-09-15T00:00:00"/>
    <n v="21.6"/>
    <n v="108"/>
    <d v="2019-12-31T00:00:00"/>
    <n v="107"/>
    <x v="2"/>
    <n v="0.2"/>
    <n v="25.92"/>
  </r>
  <r>
    <s v="9G6PJCCQ9MAPXZF3A5PU"/>
    <x v="3"/>
    <x v="7"/>
    <n v="1710"/>
    <d v="2019-05-14T00:00:00"/>
    <n v="136.80000000000001"/>
    <n v="461.70000000000005"/>
    <d v="2019-12-31T00:00:00"/>
    <n v="231"/>
    <x v="0"/>
    <n v="0.25"/>
    <n v="149.625"/>
  </r>
  <r>
    <s v="YVW10N6DUWEW0NZQWV6Q"/>
    <x v="0"/>
    <x v="0"/>
    <n v="1152"/>
    <d v="2019-04-24T00:00:00"/>
    <n v="23.040000000000003"/>
    <n v="241.92000000000004"/>
    <d v="2019-12-31T00:00:00"/>
    <n v="251"/>
    <x v="0"/>
    <n v="0.25"/>
    <n v="66.240000000000009"/>
  </r>
  <r>
    <s v="E416WXP48HQLHAKANJP6"/>
    <x v="3"/>
    <x v="21"/>
    <n v="1550"/>
    <d v="2019-03-25T00:00:00"/>
    <n v="124"/>
    <n v="418.5"/>
    <d v="2019-12-31T00:00:00"/>
    <n v="281"/>
    <x v="0"/>
    <n v="0.25"/>
    <n v="135.625"/>
  </r>
  <r>
    <s v="EPVTWCFDEAJ4PKRVU4PH"/>
    <x v="0"/>
    <x v="1"/>
    <n v="4560"/>
    <d v="2019-05-13T00:00:00"/>
    <n v="136.80000000000001"/>
    <n v="1276.8000000000002"/>
    <d v="2019-12-31T00:00:00"/>
    <n v="232"/>
    <x v="0"/>
    <n v="0.25"/>
    <n v="353.40000000000003"/>
  </r>
  <r>
    <s v="LFOAJCFF8CGJCZF6DZL9"/>
    <x v="1"/>
    <x v="10"/>
    <n v="220"/>
    <d v="2019-09-08T00:00:00"/>
    <n v="8.8000000000000007"/>
    <n v="63.8"/>
    <d v="2019-12-31T00:00:00"/>
    <n v="114"/>
    <x v="2"/>
    <n v="0.2"/>
    <n v="14.52"/>
  </r>
  <r>
    <s v="U66HSQTETEZO3T97IDZ0"/>
    <x v="7"/>
    <x v="11"/>
    <n v="1540"/>
    <d v="2019-05-02T00:00:00"/>
    <n v="154"/>
    <n v="616"/>
    <d v="2019-12-31T00:00:00"/>
    <n v="243"/>
    <x v="0"/>
    <n v="0.25"/>
    <n v="192.5"/>
  </r>
  <r>
    <s v="6Y2KDKCPG447IR9HTRML"/>
    <x v="2"/>
    <x v="17"/>
    <n v="270"/>
    <d v="2019-07-04T00:00:00"/>
    <n v="29.700000000000003"/>
    <n v="213.29999999999998"/>
    <d v="2019-12-31T00:00:00"/>
    <n v="180"/>
    <x v="0"/>
    <n v="0.25"/>
    <n v="60.75"/>
  </r>
  <r>
    <s v="EXHV965YVML9SN83XF5H"/>
    <x v="0"/>
    <x v="22"/>
    <n v="5580"/>
    <d v="2019-04-20T00:00:00"/>
    <n v="111.6"/>
    <n v="1395"/>
    <d v="2019-12-31T00:00:00"/>
    <n v="255"/>
    <x v="0"/>
    <n v="0.25"/>
    <n v="376.65"/>
  </r>
  <r>
    <s v="DAVHK10PPMDFWS0LP3E6"/>
    <x v="2"/>
    <x v="20"/>
    <n v="672"/>
    <d v="2019-07-05T00:00:00"/>
    <n v="47.040000000000006"/>
    <n v="544.31999999999994"/>
    <d v="2019-12-31T00:00:00"/>
    <n v="179"/>
    <x v="0"/>
    <n v="0.25"/>
    <n v="147.83999999999997"/>
  </r>
  <r>
    <s v="LIJYP41EWBH4B1NLEO45"/>
    <x v="6"/>
    <x v="22"/>
    <n v="1600"/>
    <d v="2019-11-04T00:00:00"/>
    <n v="32"/>
    <n v="400"/>
    <d v="2019-12-31T00:00:00"/>
    <n v="57"/>
    <x v="3"/>
    <n v="0.04"/>
    <n v="17.28"/>
  </r>
  <r>
    <s v="6Z7TVU7I8BQAZRRCIUXY"/>
    <x v="2"/>
    <x v="16"/>
    <n v="2772"/>
    <d v="2019-09-08T00:00:00"/>
    <n v="388.08"/>
    <n v="1136.52"/>
    <d v="2019-12-31T00:00:00"/>
    <n v="114"/>
    <x v="2"/>
    <n v="0.2"/>
    <n v="304.92"/>
  </r>
  <r>
    <s v="SAVALRDZAF91GFIB4U9U"/>
    <x v="2"/>
    <x v="7"/>
    <n v="7440"/>
    <d v="2019-07-20T00:00:00"/>
    <n v="520.79999999999995"/>
    <n v="6100.8"/>
    <d v="2019-12-31T00:00:00"/>
    <n v="164"/>
    <x v="0"/>
    <n v="0.25"/>
    <n v="1655.4"/>
  </r>
  <r>
    <s v="O0QUB9V9VT76YDOCJ93T"/>
    <x v="4"/>
    <x v="15"/>
    <n v="3800"/>
    <d v="2019-04-30T00:00:00"/>
    <n v="76"/>
    <n v="950"/>
    <d v="2019-12-31T00:00:00"/>
    <n v="245"/>
    <x v="0"/>
    <n v="0.25"/>
    <n v="256.5"/>
  </r>
  <r>
    <s v="XVG9IC90D0N4F494GAHI"/>
    <x v="8"/>
    <x v="9"/>
    <n v="880"/>
    <d v="2019-01-15T00:00:00"/>
    <n v="61.6"/>
    <n v="220"/>
    <d v="2019-12-31T00:00:00"/>
    <n v="350"/>
    <x v="0"/>
    <n v="0.25"/>
    <n v="70.400000000000006"/>
  </r>
  <r>
    <s v="EL2UI2TZLK60CR49KSXM"/>
    <x v="1"/>
    <x v="11"/>
    <n v="330"/>
    <d v="2019-03-23T00:00:00"/>
    <n v="56.1"/>
    <n v="128.69999999999999"/>
    <d v="2019-12-31T00:00:00"/>
    <n v="283"/>
    <x v="0"/>
    <n v="0.25"/>
    <n v="46.199999999999996"/>
  </r>
  <r>
    <s v="ISK2J8E72ZMATI9EE0AF"/>
    <x v="7"/>
    <x v="3"/>
    <n v="660"/>
    <d v="2019-05-14T00:00:00"/>
    <n v="92.4"/>
    <n v="270.59999999999997"/>
    <d v="2019-12-31T00:00:00"/>
    <n v="231"/>
    <x v="0"/>
    <n v="0.25"/>
    <n v="90.75"/>
  </r>
  <r>
    <s v="SGH42D5VVHJWGWTHSZTF"/>
    <x v="8"/>
    <x v="16"/>
    <n v="1920"/>
    <d v="2019-05-14T00:00:00"/>
    <n v="19.2"/>
    <n v="441.59999999999997"/>
    <d v="2019-12-31T00:00:00"/>
    <n v="231"/>
    <x v="0"/>
    <n v="0.25"/>
    <n v="115.19999999999999"/>
  </r>
  <r>
    <s v="IKJPJ8UV6SN77QC2XGV9"/>
    <x v="7"/>
    <x v="8"/>
    <n v="180"/>
    <d v="2019-05-02T00:00:00"/>
    <n v="30.6"/>
    <n v="86.4"/>
    <d v="2019-12-31T00:00:00"/>
    <n v="243"/>
    <x v="0"/>
    <n v="0.25"/>
    <n v="29.25"/>
  </r>
  <r>
    <s v="6H2ECLGWM1H099VXEI4A"/>
    <x v="6"/>
    <x v="7"/>
    <n v="1500"/>
    <d v="2019-12-30T00:00:00"/>
    <n v="90"/>
    <n v="360"/>
    <d v="2019-12-31T00:00:00"/>
    <n v="1"/>
    <x v="1"/>
    <n v="8.0000000000000002E-3"/>
    <n v="3.6"/>
  </r>
  <r>
    <s v="PPWP96GEUIX5FB2GA7ND"/>
    <x v="2"/>
    <x v="18"/>
    <n v="912"/>
    <d v="2019-06-18T00:00:00"/>
    <n v="27.360000000000003"/>
    <n v="346.56"/>
    <d v="2019-12-31T00:00:00"/>
    <n v="196"/>
    <x v="0"/>
    <n v="0.25"/>
    <n v="93.48"/>
  </r>
  <r>
    <s v="KQ66XGH5JYRZCHS6P2F0"/>
    <x v="9"/>
    <x v="10"/>
    <n v="6720"/>
    <d v="2019-12-15T00:00:00"/>
    <n v="403.2"/>
    <n v="1008"/>
    <d v="2019-12-31T00:00:00"/>
    <n v="16"/>
    <x v="1"/>
    <n v="8.0000000000000002E-3"/>
    <n v="11.2896"/>
  </r>
  <r>
    <s v="RIJUUXSG3BHW25YPICPZ"/>
    <x v="5"/>
    <x v="16"/>
    <n v="1040"/>
    <d v="2019-05-30T00:00:00"/>
    <n v="72.8"/>
    <n v="187.2"/>
    <d v="2019-12-31T00:00:00"/>
    <n v="215"/>
    <x v="0"/>
    <n v="0.25"/>
    <n v="65"/>
  </r>
  <r>
    <s v="BK653UAAL48DFS8MC3JO"/>
    <x v="3"/>
    <x v="9"/>
    <n v="1458"/>
    <d v="2019-12-02T00:00:00"/>
    <n v="43.740000000000009"/>
    <n v="262.44"/>
    <d v="2019-12-31T00:00:00"/>
    <n v="29"/>
    <x v="1"/>
    <n v="8.0000000000000002E-3"/>
    <n v="2.4494400000000001"/>
  </r>
  <r>
    <s v="FM93ABTG7QP18GXDPQ2H"/>
    <x v="8"/>
    <x v="13"/>
    <n v="1560"/>
    <d v="2019-10-11T00:00:00"/>
    <n v="15.600000000000001"/>
    <n v="358.8"/>
    <d v="2019-12-31T00:00:00"/>
    <n v="81"/>
    <x v="4"/>
    <n v="0.15"/>
    <n v="56.160000000000004"/>
  </r>
  <r>
    <s v="I69JMCQ3696AKVXW2TIH"/>
    <x v="5"/>
    <x v="4"/>
    <n v="1980"/>
    <d v="2019-04-10T00:00:00"/>
    <n v="79.2"/>
    <n v="376.2"/>
    <d v="2019-12-31T00:00:00"/>
    <n v="265"/>
    <x v="0"/>
    <n v="0.25"/>
    <n v="113.85"/>
  </r>
  <r>
    <s v="EDIB7CA9NCG7IXG0KNY2"/>
    <x v="0"/>
    <x v="18"/>
    <n v="2850"/>
    <d v="2019-12-07T00:00:00"/>
    <n v="142.5"/>
    <n v="712.5"/>
    <d v="2019-12-31T00:00:00"/>
    <n v="24"/>
    <x v="1"/>
    <n v="8.0000000000000002E-3"/>
    <n v="6.84"/>
  </r>
  <r>
    <s v="1HJRNKZGMWK0C4TQ7E0F"/>
    <x v="9"/>
    <x v="8"/>
    <n v="1200"/>
    <d v="2019-11-11T00:00:00"/>
    <n v="24"/>
    <n v="228"/>
    <d v="2019-12-31T00:00:00"/>
    <n v="50"/>
    <x v="3"/>
    <n v="0.04"/>
    <n v="10.08"/>
  </r>
  <r>
    <s v="IWP32XHVI5JEGCWZKJRA"/>
    <x v="5"/>
    <x v="20"/>
    <n v="3672"/>
    <d v="2019-12-11T00:00:00"/>
    <n v="146.88"/>
    <n v="881.27999999999986"/>
    <d v="2019-12-31T00:00:00"/>
    <n v="20"/>
    <x v="1"/>
    <n v="8.0000000000000002E-3"/>
    <n v="8.2252799999999997"/>
  </r>
  <r>
    <s v="0FW76TM9C9YNKILTNLNI"/>
    <x v="6"/>
    <x v="3"/>
    <n v="1620"/>
    <d v="2019-03-25T00:00:00"/>
    <n v="145.80000000000001"/>
    <n v="388.8"/>
    <d v="2019-12-31T00:00:00"/>
    <n v="281"/>
    <x v="0"/>
    <n v="0.25"/>
    <n v="133.65"/>
  </r>
  <r>
    <s v="3Q0LWRXRMV94ZIGTWW4U"/>
    <x v="1"/>
    <x v="22"/>
    <n v="220"/>
    <d v="2019-03-13T00:00:00"/>
    <n v="8.8000000000000007"/>
    <n v="79.2"/>
    <d v="2019-12-31T00:00:00"/>
    <n v="293"/>
    <x v="0"/>
    <n v="0.25"/>
    <n v="22"/>
  </r>
  <r>
    <s v="5WLRVUA5WX4S8XPWLA2P"/>
    <x v="0"/>
    <x v="12"/>
    <n v="1080"/>
    <d v="2019-07-08T00:00:00"/>
    <n v="32.400000000000006"/>
    <n v="172.8"/>
    <d v="2019-12-31T00:00:00"/>
    <n v="176"/>
    <x v="0"/>
    <n v="0.25"/>
    <n v="51.300000000000004"/>
  </r>
  <r>
    <s v="QDOIK040RPINYXUEU0WM"/>
    <x v="9"/>
    <x v="2"/>
    <n v="3800"/>
    <d v="2019-02-13T00:00:00"/>
    <n v="190"/>
    <n v="608"/>
    <d v="2019-12-31T00:00:00"/>
    <n v="321"/>
    <x v="0"/>
    <n v="0.25"/>
    <n v="199.5"/>
  </r>
  <r>
    <s v="PX5BQLRXAM154FIX8BU6"/>
    <x v="7"/>
    <x v="13"/>
    <n v="4320"/>
    <d v="2019-09-08T00:00:00"/>
    <n v="388.8"/>
    <n v="1598.4"/>
    <d v="2019-12-31T00:00:00"/>
    <n v="114"/>
    <x v="2"/>
    <n v="0.2"/>
    <n v="397.44000000000005"/>
  </r>
  <r>
    <s v="58L5AZUHR953V0GJ6TFD"/>
    <x v="3"/>
    <x v="8"/>
    <n v="2790"/>
    <d v="2019-11-01T00:00:00"/>
    <n v="251.1"/>
    <n v="781.2"/>
    <d v="2019-12-31T00:00:00"/>
    <n v="60"/>
    <x v="3"/>
    <n v="0.04"/>
    <n v="41.292000000000002"/>
  </r>
  <r>
    <s v="H3HIUHBHLO2GGKOK6GLW"/>
    <x v="8"/>
    <x v="3"/>
    <n v="1960"/>
    <d v="2019-09-16T00:00:00"/>
    <n v="117.6"/>
    <n v="548.80000000000007"/>
    <d v="2019-12-31T00:00:00"/>
    <n v="106"/>
    <x v="2"/>
    <n v="0.2"/>
    <n v="133.28000000000003"/>
  </r>
  <r>
    <s v="JCW18F2E1HFT2O54NGHJ"/>
    <x v="4"/>
    <x v="6"/>
    <n v="2660"/>
    <d v="2019-02-25T00:00:00"/>
    <n v="53.2"/>
    <n v="1223.5999999999999"/>
    <d v="2019-12-31T00:00:00"/>
    <n v="309"/>
    <x v="0"/>
    <n v="0.25"/>
    <n v="319.2"/>
  </r>
  <r>
    <s v="5L3NEFRY0DTGMXRKGL29"/>
    <x v="1"/>
    <x v="4"/>
    <n v="1050"/>
    <d v="2019-02-19T00:00:00"/>
    <n v="42"/>
    <n v="283.5"/>
    <d v="2019-12-31T00:00:00"/>
    <n v="315"/>
    <x v="0"/>
    <n v="0.25"/>
    <n v="81.375"/>
  </r>
  <r>
    <s v="K6MMEWJGJ03DGDQTET0A"/>
    <x v="2"/>
    <x v="15"/>
    <n v="3230"/>
    <d v="2019-05-11T00:00:00"/>
    <n v="452.2"/>
    <n v="1001.3"/>
    <d v="2019-12-31T00:00:00"/>
    <n v="234"/>
    <x v="0"/>
    <n v="0.25"/>
    <n v="363.375"/>
  </r>
  <r>
    <s v="14LCGQDJ6UF9WLEG00I8"/>
    <x v="9"/>
    <x v="22"/>
    <n v="720"/>
    <d v="2019-03-19T00:00:00"/>
    <n v="64.800000000000011"/>
    <n v="208.79999999999998"/>
    <d v="2019-12-31T00:00:00"/>
    <n v="287"/>
    <x v="0"/>
    <n v="0.25"/>
    <n v="68.400000000000006"/>
  </r>
  <r>
    <s v="GCP26K0R2S2ZNI10AY65"/>
    <x v="9"/>
    <x v="12"/>
    <n v="4960"/>
    <d v="2019-12-13T00:00:00"/>
    <n v="148.80000000000001"/>
    <n v="1388.8"/>
    <d v="2019-12-31T00:00:00"/>
    <n v="18"/>
    <x v="1"/>
    <n v="8.0000000000000002E-3"/>
    <n v="12.300799999999999"/>
  </r>
  <r>
    <s v="C5O4JRBCDTH1WKSWA95D"/>
    <x v="8"/>
    <x v="16"/>
    <n v="2520"/>
    <d v="2019-12-05T00:00:00"/>
    <n v="126"/>
    <n v="604.79999999999995"/>
    <d v="2019-12-31T00:00:00"/>
    <n v="26"/>
    <x v="1"/>
    <n v="8.0000000000000002E-3"/>
    <n v="5.8464"/>
  </r>
  <r>
    <s v="42D982CFQ2C2L470YNTO"/>
    <x v="3"/>
    <x v="5"/>
    <n v="930"/>
    <d v="2019-03-02T00:00:00"/>
    <n v="9.3000000000000007"/>
    <n v="232.5"/>
    <d v="2019-12-31T00:00:00"/>
    <n v="304"/>
    <x v="0"/>
    <n v="0.25"/>
    <n v="60.45"/>
  </r>
  <r>
    <s v="OYKXQY940O1S583BUAOZ"/>
    <x v="4"/>
    <x v="2"/>
    <n v="6440"/>
    <d v="2019-03-25T00:00:00"/>
    <n v="1094.8"/>
    <n v="2962.4"/>
    <d v="2019-12-31T00:00:00"/>
    <n v="281"/>
    <x v="0"/>
    <n v="0.25"/>
    <n v="1014.3"/>
  </r>
  <r>
    <s v="NR5ZBGKVBMCOCF3SCH43"/>
    <x v="3"/>
    <x v="20"/>
    <n v="120"/>
    <d v="2019-06-01T00:00:00"/>
    <n v="4.8"/>
    <n v="36"/>
    <d v="2019-12-31T00:00:00"/>
    <n v="213"/>
    <x v="0"/>
    <n v="0.25"/>
    <n v="10.199999999999999"/>
  </r>
  <r>
    <s v="QDAAGV3P3C4PH07FYFIO"/>
    <x v="6"/>
    <x v="11"/>
    <n v="99"/>
    <d v="2019-09-13T00:00:00"/>
    <n v="0.99"/>
    <n v="26.73"/>
    <d v="2019-12-31T00:00:00"/>
    <n v="109"/>
    <x v="2"/>
    <n v="0.2"/>
    <n v="5.5440000000000005"/>
  </r>
  <r>
    <s v="O2O3SSZJISKVMXDUOVKH"/>
    <x v="4"/>
    <x v="13"/>
    <n v="5270"/>
    <d v="2019-04-05T00:00:00"/>
    <n v="579.70000000000005"/>
    <n v="2424.1999999999998"/>
    <d v="2019-12-31T00:00:00"/>
    <n v="270"/>
    <x v="0"/>
    <n v="0.25"/>
    <n v="750.97499999999991"/>
  </r>
  <r>
    <s v="798ZVEWCD2ME21BL7N24"/>
    <x v="9"/>
    <x v="0"/>
    <n v="4554"/>
    <d v="2019-11-03T00:00:00"/>
    <n v="273.24"/>
    <n v="1275.1199999999999"/>
    <d v="2019-12-31T00:00:00"/>
    <n v="58"/>
    <x v="3"/>
    <n v="0.04"/>
    <n v="61.934399999999997"/>
  </r>
  <r>
    <s v="LKJTU3ULAKX72GSG4XE3"/>
    <x v="0"/>
    <x v="19"/>
    <n v="2640"/>
    <d v="2019-03-04T00:00:00"/>
    <n v="79.2"/>
    <n v="607.20000000000005"/>
    <d v="2019-12-31T00:00:00"/>
    <n v="302"/>
    <x v="0"/>
    <n v="0.25"/>
    <n v="171.60000000000002"/>
  </r>
  <r>
    <s v="4QYHKV18H7HCZMPO50B1"/>
    <x v="5"/>
    <x v="7"/>
    <n v="1550"/>
    <d v="2019-07-06T00:00:00"/>
    <n v="46.5"/>
    <n v="449.5"/>
    <d v="2019-12-31T00:00:00"/>
    <n v="178"/>
    <x v="0"/>
    <n v="0.25"/>
    <n v="124"/>
  </r>
  <r>
    <s v="3HO6ZKJ52PO0ZGULBA7S"/>
    <x v="9"/>
    <x v="7"/>
    <n v="600"/>
    <d v="2019-05-16T00:00:00"/>
    <n v="24"/>
    <n v="138"/>
    <d v="2019-12-31T00:00:00"/>
    <n v="229"/>
    <x v="0"/>
    <n v="0.25"/>
    <n v="40.5"/>
  </r>
  <r>
    <s v="SCFV2U3SYX21F189BKBI"/>
    <x v="3"/>
    <x v="5"/>
    <n v="1980"/>
    <d v="2019-07-10T00:00:00"/>
    <n v="59.400000000000006"/>
    <n v="356.4"/>
    <d v="2019-12-31T00:00:00"/>
    <n v="174"/>
    <x v="0"/>
    <n v="0.25"/>
    <n v="103.94999999999999"/>
  </r>
  <r>
    <s v="EHTB05U2TP38EA58BXPF"/>
    <x v="2"/>
    <x v="16"/>
    <n v="280"/>
    <d v="2019-08-20T00:00:00"/>
    <n v="50.4"/>
    <n v="100.8"/>
    <d v="2019-12-31T00:00:00"/>
    <n v="133"/>
    <x v="0"/>
    <n v="0.25"/>
    <n v="37.799999999999997"/>
  </r>
  <r>
    <s v="4SMZKFLB0PWA9EUMJ2P8"/>
    <x v="5"/>
    <x v="3"/>
    <n v="2400"/>
    <d v="2019-02-25T00:00:00"/>
    <n v="240"/>
    <n v="456"/>
    <d v="2019-12-31T00:00:00"/>
    <n v="309"/>
    <x v="0"/>
    <n v="0.25"/>
    <n v="174"/>
  </r>
  <r>
    <s v="47YS1R210NL2Q9O7CFP9"/>
    <x v="9"/>
    <x v="1"/>
    <n v="2584.0000000000005"/>
    <d v="2019-05-12T00:00:00"/>
    <n v="258.40000000000003"/>
    <n v="387.6"/>
    <d v="2019-12-31T00:00:00"/>
    <n v="233"/>
    <x v="0"/>
    <n v="0.25"/>
    <n v="161.5"/>
  </r>
  <r>
    <s v="TZ7Y4WAMSU06MZLN6JOJ"/>
    <x v="1"/>
    <x v="21"/>
    <n v="1760"/>
    <d v="2019-02-18T00:00:00"/>
    <n v="158.4"/>
    <n v="739.2"/>
    <d v="2019-12-31T00:00:00"/>
    <n v="316"/>
    <x v="0"/>
    <n v="0.25"/>
    <n v="224.4"/>
  </r>
  <r>
    <s v="02B7I45F6MZZZB7RUWUS"/>
    <x v="7"/>
    <x v="11"/>
    <n v="2310"/>
    <d v="2019-12-18T00:00:00"/>
    <n v="92.4"/>
    <n v="669.9"/>
    <d v="2019-12-31T00:00:00"/>
    <n v="13"/>
    <x v="1"/>
    <n v="8.0000000000000002E-3"/>
    <n v="6.0983999999999998"/>
  </r>
  <r>
    <s v="7TKV493J5W1PGTXWQMR4"/>
    <x v="7"/>
    <x v="21"/>
    <n v="6720"/>
    <d v="2019-12-01T00:00:00"/>
    <n v="873.6"/>
    <n v="1881.6"/>
    <d v="2019-12-31T00:00:00"/>
    <n v="30"/>
    <x v="1"/>
    <n v="8.0000000000000002E-3"/>
    <n v="22.041599999999999"/>
  </r>
  <r>
    <s v="L707MODWCMTQUS9QBDU2"/>
    <x v="4"/>
    <x v="13"/>
    <n v="5040"/>
    <d v="2019-03-14T00:00:00"/>
    <n v="100.8"/>
    <n v="1310.3999999999999"/>
    <d v="2019-12-31T00:00:00"/>
    <n v="292"/>
    <x v="0"/>
    <n v="0.25"/>
    <n v="352.79999999999995"/>
  </r>
  <r>
    <s v="1QY9JHAU3A3N8MLKOILQ"/>
    <x v="1"/>
    <x v="0"/>
    <n v="1200"/>
    <d v="2019-03-30T00:00:00"/>
    <n v="144"/>
    <n v="360"/>
    <d v="2019-12-31T00:00:00"/>
    <n v="276"/>
    <x v="0"/>
    <n v="0.25"/>
    <n v="126"/>
  </r>
  <r>
    <s v="TA8YL0O5E8X2BKH2X363"/>
    <x v="4"/>
    <x v="0"/>
    <n v="1215"/>
    <d v="2019-05-27T00:00:00"/>
    <n v="121.5"/>
    <n v="486"/>
    <d v="2019-12-31T00:00:00"/>
    <n v="218"/>
    <x v="0"/>
    <n v="0.25"/>
    <n v="151.875"/>
  </r>
  <r>
    <s v="8CP3M5N5NV9C77GQAXHM"/>
    <x v="2"/>
    <x v="5"/>
    <n v="1395"/>
    <d v="2019-07-14T00:00:00"/>
    <n v="320.85000000000002"/>
    <n v="1227.6000000000001"/>
    <d v="2019-12-31T00:00:00"/>
    <n v="170"/>
    <x v="0"/>
    <n v="0.25"/>
    <n v="387.11250000000007"/>
  </r>
  <r>
    <s v="P16KW24IQEEMMLXIVZU0"/>
    <x v="6"/>
    <x v="0"/>
    <n v="1320"/>
    <d v="2019-07-06T00:00:00"/>
    <n v="79.2"/>
    <n v="277.2"/>
    <d v="2019-12-31T00:00:00"/>
    <n v="178"/>
    <x v="0"/>
    <n v="0.25"/>
    <n v="89.1"/>
  </r>
  <r>
    <s v="RDNQ3C1CN6PHCIBJIP3J"/>
    <x v="8"/>
    <x v="5"/>
    <n v="110"/>
    <d v="2019-01-08T00:00:00"/>
    <n v="6.6000000000000005"/>
    <n v="25.299999999999997"/>
    <d v="2019-12-31T00:00:00"/>
    <n v="357"/>
    <x v="0"/>
    <n v="0.25"/>
    <n v="7.9749999999999996"/>
  </r>
  <r>
    <s v="WGUPLMI7FYMLPXOIUTQ3"/>
    <x v="0"/>
    <x v="21"/>
    <n v="180"/>
    <d v="2019-02-15T00:00:00"/>
    <n v="12.6"/>
    <n v="46.8"/>
    <d v="2019-12-31T00:00:00"/>
    <n v="319"/>
    <x v="0"/>
    <n v="0.25"/>
    <n v="14.85"/>
  </r>
  <r>
    <s v="38O592MYC9RHCUWS0HPI"/>
    <x v="0"/>
    <x v="22"/>
    <n v="1440"/>
    <d v="2019-06-18T00:00:00"/>
    <n v="28.799999999999997"/>
    <n v="345.6"/>
    <d v="2019-12-31T00:00:00"/>
    <n v="196"/>
    <x v="0"/>
    <n v="0.25"/>
    <n v="93.600000000000009"/>
  </r>
  <r>
    <s v="873VNLM1OWDGHS86KCKW"/>
    <x v="7"/>
    <x v="5"/>
    <n v="2200"/>
    <d v="2019-11-18T00:00:00"/>
    <n v="352"/>
    <n v="550"/>
    <d v="2019-12-31T00:00:00"/>
    <n v="43"/>
    <x v="3"/>
    <n v="0.04"/>
    <n v="36.08"/>
  </r>
  <r>
    <s v="2OU4C3RPTB0K2V0L9MHZ"/>
    <x v="2"/>
    <x v="8"/>
    <n v="1330"/>
    <d v="2019-04-11T00:00:00"/>
    <n v="359.09999999999997"/>
    <n v="784.7"/>
    <d v="2019-12-31T00:00:00"/>
    <n v="264"/>
    <x v="0"/>
    <n v="0.25"/>
    <n v="285.95"/>
  </r>
  <r>
    <s v="ODE0V2OMG54MU5J8RAHV"/>
    <x v="8"/>
    <x v="0"/>
    <n v="768.00000000000011"/>
    <d v="2019-03-15T00:00:00"/>
    <n v="23.040000000000003"/>
    <n v="161.28"/>
    <d v="2019-12-31T00:00:00"/>
    <n v="291"/>
    <x v="0"/>
    <n v="0.25"/>
    <n v="46.08"/>
  </r>
  <r>
    <s v="UKCVFX7KBP3WBDBG3H13"/>
    <x v="8"/>
    <x v="20"/>
    <n v="240"/>
    <d v="2019-12-01T00:00:00"/>
    <n v="4.8"/>
    <n v="48"/>
    <d v="2019-12-31T00:00:00"/>
    <n v="30"/>
    <x v="1"/>
    <n v="8.0000000000000002E-3"/>
    <n v="0.4224"/>
  </r>
  <r>
    <s v="C6VY7PHCHBZ4MTS14F4H"/>
    <x v="0"/>
    <x v="1"/>
    <n v="4650"/>
    <d v="2019-06-14T00:00:00"/>
    <n v="139.5"/>
    <n v="883.5"/>
    <d v="2019-12-31T00:00:00"/>
    <n v="200"/>
    <x v="0"/>
    <n v="0.25"/>
    <n v="255.75"/>
  </r>
  <r>
    <s v="5F1PJR7SNTGR8IEHX87P"/>
    <x v="7"/>
    <x v="22"/>
    <n v="6510"/>
    <d v="2019-05-07T00:00:00"/>
    <n v="585.90000000000009"/>
    <n v="2213.4"/>
    <d v="2019-12-31T00:00:00"/>
    <n v="238"/>
    <x v="0"/>
    <n v="0.25"/>
    <n v="699.82500000000005"/>
  </r>
  <r>
    <s v="TE4SPKIEY1WM07QU8NX9"/>
    <x v="2"/>
    <x v="9"/>
    <n v="4750"/>
    <d v="2019-01-03T00:00:00"/>
    <n v="997.5"/>
    <n v="2565"/>
    <d v="2019-12-31T00:00:00"/>
    <n v="362"/>
    <x v="0"/>
    <n v="0.25"/>
    <n v="890.625"/>
  </r>
  <r>
    <s v="TIICDBEK77XRUB1WXT7P"/>
    <x v="3"/>
    <x v="3"/>
    <n v="4180"/>
    <d v="2019-08-06T00:00:00"/>
    <n v="334.4"/>
    <n v="668.8"/>
    <d v="2019-12-31T00:00:00"/>
    <n v="147"/>
    <x v="0"/>
    <n v="0.25"/>
    <n v="250.79999999999998"/>
  </r>
  <r>
    <s v="PRK57AOMOK9FNZVMFC83"/>
    <x v="3"/>
    <x v="7"/>
    <n v="3520"/>
    <d v="2019-06-26T00:00:00"/>
    <n v="105.60000000000001"/>
    <n v="704"/>
    <d v="2019-12-31T00:00:00"/>
    <n v="188"/>
    <x v="0"/>
    <n v="0.25"/>
    <n v="202.4"/>
  </r>
  <r>
    <s v="RTZU6VOXBUQK64RX760Q"/>
    <x v="5"/>
    <x v="7"/>
    <n v="7130"/>
    <d v="2019-11-23T00:00:00"/>
    <n v="713"/>
    <n v="1853.8"/>
    <d v="2019-12-31T00:00:00"/>
    <n v="38"/>
    <x v="3"/>
    <n v="0.04"/>
    <n v="102.67200000000001"/>
  </r>
  <r>
    <s v="INNB6C59IHYLJXXLA0EZ"/>
    <x v="9"/>
    <x v="1"/>
    <n v="5280"/>
    <d v="2019-09-26T00:00:00"/>
    <n v="369.6"/>
    <n v="1267.2"/>
    <d v="2019-12-31T00:00:00"/>
    <n v="96"/>
    <x v="2"/>
    <n v="0.2"/>
    <n v="327.36000000000007"/>
  </r>
  <r>
    <s v="DPJVHV4P857DW86BI0JJ"/>
    <x v="7"/>
    <x v="5"/>
    <n v="1408"/>
    <d v="2019-05-10T00:00:00"/>
    <n v="253.44"/>
    <n v="492.8"/>
    <d v="2019-12-31T00:00:00"/>
    <n v="235"/>
    <x v="0"/>
    <n v="0.25"/>
    <n v="186.56"/>
  </r>
  <r>
    <s v="SDRYM6TCW5MQ84X4GOG1"/>
    <x v="3"/>
    <x v="3"/>
    <n v="1530"/>
    <d v="2019-07-16T00:00:00"/>
    <n v="107.10000000000001"/>
    <n v="351.9"/>
    <d v="2019-12-31T00:00:00"/>
    <n v="168"/>
    <x v="0"/>
    <n v="0.25"/>
    <n v="114.75"/>
  </r>
  <r>
    <s v="ABQ8NPR9SZVG0KCRXVOA"/>
    <x v="5"/>
    <x v="7"/>
    <n v="2640"/>
    <d v="2019-11-04T00:00:00"/>
    <n v="237.60000000000002"/>
    <n v="765.6"/>
    <d v="2019-12-31T00:00:00"/>
    <n v="57"/>
    <x v="3"/>
    <n v="0.04"/>
    <n v="40.128"/>
  </r>
  <r>
    <s v="C0LMN3872C2H3I10PYH2"/>
    <x v="2"/>
    <x v="1"/>
    <n v="3960"/>
    <d v="2019-09-17T00:00:00"/>
    <n v="435.6"/>
    <n v="1346.3999999999999"/>
    <d v="2019-12-31T00:00:00"/>
    <n v="105"/>
    <x v="2"/>
    <n v="0.2"/>
    <n v="356.40000000000003"/>
  </r>
  <r>
    <s v="35QA7KLCISSQ8YB5LZLI"/>
    <x v="4"/>
    <x v="11"/>
    <n v="2310"/>
    <d v="2019-01-18T00:00:00"/>
    <n v="462"/>
    <n v="854.7"/>
    <d v="2019-12-31T00:00:00"/>
    <n v="347"/>
    <x v="0"/>
    <n v="0.25"/>
    <n v="329.17500000000001"/>
  </r>
  <r>
    <s v="PNSYX2AQ7W78A8UUCGJM"/>
    <x v="2"/>
    <x v="20"/>
    <n v="3920"/>
    <d v="2019-03-28T00:00:00"/>
    <n v="940.8"/>
    <n v="1920.8000000000002"/>
    <d v="2019-12-31T00:00:00"/>
    <n v="278"/>
    <x v="0"/>
    <n v="0.25"/>
    <n v="715.40000000000009"/>
  </r>
  <r>
    <s v="JJARVKQV3ZVJZDIYB9IA"/>
    <x v="7"/>
    <x v="15"/>
    <n v="1188"/>
    <d v="2019-12-04T00:00:00"/>
    <n v="71.279999999999987"/>
    <n v="558.3599999999999"/>
    <d v="2019-12-31T00:00:00"/>
    <n v="27"/>
    <x v="1"/>
    <n v="8.0000000000000002E-3"/>
    <n v="5.0371199999999989"/>
  </r>
  <r>
    <s v="BVLIXPGA9J2V864I72HJ"/>
    <x v="7"/>
    <x v="20"/>
    <n v="2860"/>
    <d v="2019-09-18T00:00:00"/>
    <n v="343.2"/>
    <n v="1115.4000000000001"/>
    <d v="2019-12-31T00:00:00"/>
    <n v="104"/>
    <x v="2"/>
    <n v="0.2"/>
    <n v="291.72000000000003"/>
  </r>
  <r>
    <s v="4XBOAUCW061C78NO8XUA"/>
    <x v="9"/>
    <x v="10"/>
    <n v="1680"/>
    <d v="2019-07-07T00:00:00"/>
    <n v="100.8"/>
    <n v="386.4"/>
    <d v="2019-12-31T00:00:00"/>
    <n v="177"/>
    <x v="0"/>
    <n v="0.25"/>
    <n v="121.8"/>
  </r>
  <r>
    <s v="UFTNR7DF470QR7YAUMV4"/>
    <x v="6"/>
    <x v="19"/>
    <n v="2480"/>
    <d v="2019-05-26T00:00:00"/>
    <n v="148.80000000000001"/>
    <n v="372"/>
    <d v="2019-12-31T00:00:00"/>
    <n v="219"/>
    <x v="0"/>
    <n v="0.25"/>
    <n v="130.19999999999999"/>
  </r>
  <r>
    <s v="9D0J0YGTZ5M999IH0JMY"/>
    <x v="6"/>
    <x v="8"/>
    <n v="2250"/>
    <d v="2019-05-17T00:00:00"/>
    <n v="180"/>
    <n v="495"/>
    <d v="2019-12-31T00:00:00"/>
    <n v="228"/>
    <x v="0"/>
    <n v="0.25"/>
    <n v="168.75"/>
  </r>
  <r>
    <s v="WY0LG0PEEAZ58K2S4Q9W"/>
    <x v="0"/>
    <x v="6"/>
    <n v="150"/>
    <d v="2019-01-23T00:00:00"/>
    <n v="9"/>
    <n v="28.5"/>
    <d v="2019-12-31T00:00:00"/>
    <n v="342"/>
    <x v="0"/>
    <n v="0.25"/>
    <n v="9.375"/>
  </r>
  <r>
    <s v="51EGIXFST395WCE0YKXR"/>
    <x v="2"/>
    <x v="9"/>
    <n v="160"/>
    <d v="2019-11-30T00:00:00"/>
    <n v="19.2"/>
    <n v="147.20000000000002"/>
    <d v="2019-12-31T00:00:00"/>
    <n v="31"/>
    <x v="3"/>
    <n v="0.04"/>
    <n v="6.6560000000000006"/>
  </r>
  <r>
    <s v="KUN31PFPWSD1VRXL4Y39"/>
    <x v="7"/>
    <x v="2"/>
    <n v="1650"/>
    <d v="2019-01-08T00:00:00"/>
    <n v="181.5"/>
    <n v="412.5"/>
    <d v="2019-12-31T00:00:00"/>
    <n v="357"/>
    <x v="0"/>
    <n v="0.25"/>
    <n v="148.5"/>
  </r>
  <r>
    <s v="L6Q0C8NR66B56K6RCH8Z"/>
    <x v="2"/>
    <x v="17"/>
    <n v="3300"/>
    <d v="2019-11-14T00:00:00"/>
    <n v="330"/>
    <n v="2640"/>
    <d v="2019-12-31T00:00:00"/>
    <n v="47"/>
    <x v="3"/>
    <n v="0.04"/>
    <n v="118.8"/>
  </r>
  <r>
    <s v="XBV30LHETMTISZOX3PGS"/>
    <x v="0"/>
    <x v="1"/>
    <n v="1080"/>
    <d v="2019-02-28T00:00:00"/>
    <n v="97.2"/>
    <n v="259.20000000000005"/>
    <d v="2019-12-31T00:00:00"/>
    <n v="306"/>
    <x v="0"/>
    <n v="0.25"/>
    <n v="89.100000000000009"/>
  </r>
  <r>
    <s v="QM1WO6QURHV9JNVUWBN6"/>
    <x v="1"/>
    <x v="8"/>
    <n v="180"/>
    <d v="2019-07-21T00:00:00"/>
    <n v="10.8"/>
    <n v="81"/>
    <d v="2019-12-31T00:00:00"/>
    <n v="163"/>
    <x v="0"/>
    <n v="0.25"/>
    <n v="22.95"/>
  </r>
  <r>
    <s v="CKIMDLIU9RR747OT6CER"/>
    <x v="8"/>
    <x v="17"/>
    <n v="5456"/>
    <d v="2019-12-06T00:00:00"/>
    <n v="272.8"/>
    <n v="1527.68"/>
    <d v="2019-12-31T00:00:00"/>
    <n v="25"/>
    <x v="1"/>
    <n v="8.0000000000000002E-3"/>
    <n v="14.403840000000001"/>
  </r>
  <r>
    <s v="24X88BS27DTLKD1J9AL7"/>
    <x v="4"/>
    <x v="20"/>
    <n v="3456"/>
    <d v="2019-10-28T00:00:00"/>
    <n v="34.56"/>
    <n v="1589.76"/>
    <d v="2019-12-31T00:00:00"/>
    <n v="64"/>
    <x v="4"/>
    <n v="0.15"/>
    <n v="243.64799999999997"/>
  </r>
  <r>
    <s v="IP41FG61PY8FTAFKE59P"/>
    <x v="4"/>
    <x v="22"/>
    <n v="3300"/>
    <d v="2019-03-22T00:00:00"/>
    <n v="33"/>
    <n v="1320"/>
    <d v="2019-12-31T00:00:00"/>
    <n v="284"/>
    <x v="0"/>
    <n v="0.25"/>
    <n v="338.25"/>
  </r>
  <r>
    <s v="1DXLKTN9W1SJJJFT7TUM"/>
    <x v="8"/>
    <x v="14"/>
    <n v="440"/>
    <d v="2019-01-18T00:00:00"/>
    <n v="17.600000000000001"/>
    <n v="66"/>
    <d v="2019-12-31T00:00:00"/>
    <n v="347"/>
    <x v="0"/>
    <n v="0.25"/>
    <n v="20.9"/>
  </r>
  <r>
    <s v="IFK6R2MZV5CH8GB7GUNJ"/>
    <x v="2"/>
    <x v="18"/>
    <n v="3150"/>
    <d v="2019-07-15T00:00:00"/>
    <n v="567"/>
    <n v="2299.5"/>
    <d v="2019-12-31T00:00:00"/>
    <n v="169"/>
    <x v="0"/>
    <n v="0.25"/>
    <n v="716.625"/>
  </r>
  <r>
    <s v="SXGW9R0Q7BE3RJYCETQ0"/>
    <x v="8"/>
    <x v="21"/>
    <n v="3600"/>
    <d v="2019-12-12T00:00:00"/>
    <n v="324"/>
    <n v="720"/>
    <d v="2019-12-31T00:00:00"/>
    <n v="19"/>
    <x v="1"/>
    <n v="8.0000000000000002E-3"/>
    <n v="8.3520000000000003"/>
  </r>
  <r>
    <s v="1VG1B24MQZ729PH4AHBM"/>
    <x v="3"/>
    <x v="8"/>
    <n v="1680"/>
    <d v="2019-11-25T00:00:00"/>
    <n v="117.6"/>
    <n v="487.2"/>
    <d v="2019-12-31T00:00:00"/>
    <n v="36"/>
    <x v="3"/>
    <n v="0.04"/>
    <n v="24.192"/>
  </r>
  <r>
    <s v="OUXEHXCU11WIIR2ZUYOV"/>
    <x v="2"/>
    <x v="5"/>
    <n v="880"/>
    <d v="2019-12-16T00:00:00"/>
    <n v="35.200000000000003"/>
    <n v="325.60000000000002"/>
    <d v="2019-12-31T00:00:00"/>
    <n v="15"/>
    <x v="1"/>
    <n v="8.0000000000000002E-3"/>
    <n v="2.8864000000000001"/>
  </r>
  <r>
    <s v="GC70HUH74CEE1C0JNT5R"/>
    <x v="1"/>
    <x v="12"/>
    <n v="960"/>
    <d v="2019-07-16T00:00:00"/>
    <n v="115.19999999999999"/>
    <n v="316.8"/>
    <d v="2019-12-31T00:00:00"/>
    <n v="168"/>
    <x v="0"/>
    <n v="0.25"/>
    <n v="108"/>
  </r>
  <r>
    <s v="PXAKRYF4GINQ48IPDZ3V"/>
    <x v="5"/>
    <x v="15"/>
    <n v="6510"/>
    <d v="2019-11-18T00:00:00"/>
    <n v="651"/>
    <n v="1041.5999999999999"/>
    <d v="2019-12-31T00:00:00"/>
    <n v="43"/>
    <x v="3"/>
    <n v="0.04"/>
    <n v="67.703999999999994"/>
  </r>
  <r>
    <s v="WOI3GF1G75J3CQEWGQV1"/>
    <x v="0"/>
    <x v="10"/>
    <n v="4200"/>
    <d v="2019-02-18T00:00:00"/>
    <n v="294"/>
    <n v="966"/>
    <d v="2019-12-31T00:00:00"/>
    <n v="316"/>
    <x v="0"/>
    <n v="0.25"/>
    <n v="315"/>
  </r>
  <r>
    <s v="OTQOW3IT9U2W5T9SGAJE"/>
    <x v="8"/>
    <x v="14"/>
    <n v="900"/>
    <d v="2019-05-23T00:00:00"/>
    <n v="72"/>
    <n v="135"/>
    <d v="2019-12-31T00:00:00"/>
    <n v="222"/>
    <x v="0"/>
    <n v="0.25"/>
    <n v="51.75"/>
  </r>
  <r>
    <s v="8D4MRI3TX87TJ8URFJBI"/>
    <x v="9"/>
    <x v="22"/>
    <n v="6510"/>
    <d v="2019-09-04T00:00:00"/>
    <n v="585.90000000000009"/>
    <n v="1106.7"/>
    <d v="2019-12-31T00:00:00"/>
    <n v="118"/>
    <x v="2"/>
    <n v="0.2"/>
    <n v="338.52000000000004"/>
  </r>
  <r>
    <s v="XBG77X53ZGCNEFGM15LF"/>
    <x v="8"/>
    <x v="19"/>
    <n v="896.00000000000011"/>
    <d v="2019-10-20T00:00:00"/>
    <n v="80.64"/>
    <n v="143.36000000000001"/>
    <d v="2019-12-31T00:00:00"/>
    <n v="72"/>
    <x v="4"/>
    <n v="0.15"/>
    <n v="33.6"/>
  </r>
  <r>
    <s v="CLU3LKE10Q7V1A2NFJKY"/>
    <x v="2"/>
    <x v="4"/>
    <n v="320"/>
    <d v="2019-01-29T00:00:00"/>
    <n v="83.2"/>
    <n v="140.80000000000001"/>
    <d v="2019-12-31T00:00:00"/>
    <n v="336"/>
    <x v="0"/>
    <n v="0.25"/>
    <n v="56"/>
  </r>
  <r>
    <s v="XRU55SE4EEP3MLPM3LCR"/>
    <x v="4"/>
    <x v="9"/>
    <n v="2200"/>
    <d v="2019-10-22T00:00:00"/>
    <n v="132"/>
    <n v="660"/>
    <d v="2019-12-31T00:00:00"/>
    <n v="70"/>
    <x v="4"/>
    <n v="0.15"/>
    <n v="118.8"/>
  </r>
  <r>
    <s v="ZQ4RC5EYLL0HAFUZXGRZ"/>
    <x v="3"/>
    <x v="11"/>
    <n v="880"/>
    <d v="2019-11-11T00:00:00"/>
    <n v="61.6"/>
    <n v="220"/>
    <d v="2019-12-31T00:00:00"/>
    <n v="50"/>
    <x v="3"/>
    <n v="0.04"/>
    <n v="11.264000000000001"/>
  </r>
  <r>
    <s v="LBHSEOC1BY86NX0QESNZ"/>
    <x v="7"/>
    <x v="0"/>
    <n v="1320"/>
    <d v="2019-06-21T00:00:00"/>
    <n v="224.4"/>
    <n v="514.79999999999995"/>
    <d v="2019-12-31T00:00:00"/>
    <n v="193"/>
    <x v="0"/>
    <n v="0.25"/>
    <n v="184.79999999999998"/>
  </r>
  <r>
    <s v="STPMC6VM65LR5DFMYYG1"/>
    <x v="0"/>
    <x v="8"/>
    <n v="640"/>
    <d v="2019-03-18T00:00:00"/>
    <n v="38.4"/>
    <n v="147.20000000000002"/>
    <d v="2019-12-31T00:00:00"/>
    <n v="288"/>
    <x v="0"/>
    <n v="0.25"/>
    <n v="46.400000000000006"/>
  </r>
  <r>
    <s v="ANSANHT9JO40QTIS62IH"/>
    <x v="4"/>
    <x v="11"/>
    <n v="540"/>
    <d v="2019-06-04T00:00:00"/>
    <n v="91.8"/>
    <n v="226.8"/>
    <d v="2019-12-31T00:00:00"/>
    <n v="210"/>
    <x v="0"/>
    <n v="0.25"/>
    <n v="79.650000000000006"/>
  </r>
  <r>
    <s v="5SNFHKL3FU6X8I5XBOP2"/>
    <x v="9"/>
    <x v="5"/>
    <n v="3450"/>
    <d v="2019-05-24T00:00:00"/>
    <n v="172.5"/>
    <n v="862.5"/>
    <d v="2019-12-31T00:00:00"/>
    <n v="221"/>
    <x v="0"/>
    <n v="0.25"/>
    <n v="258.75"/>
  </r>
  <r>
    <s v="MHGREJWUSVYKI5V5U5W7"/>
    <x v="8"/>
    <x v="15"/>
    <n v="3627"/>
    <d v="2019-03-03T00:00:00"/>
    <n v="253.89"/>
    <n v="1088.0999999999999"/>
    <d v="2019-12-31T00:00:00"/>
    <n v="303"/>
    <x v="0"/>
    <n v="0.25"/>
    <n v="335.49749999999995"/>
  </r>
  <r>
    <s v="3UX2IBDVUDSF1IA6O20P"/>
    <x v="3"/>
    <x v="0"/>
    <n v="1280"/>
    <d v="2019-09-08T00:00:00"/>
    <n v="128"/>
    <n v="256"/>
    <d v="2019-12-31T00:00:00"/>
    <n v="114"/>
    <x v="2"/>
    <n v="0.2"/>
    <n v="76.800000000000011"/>
  </r>
  <r>
    <s v="NY8DQDARGITU6JNJOW8J"/>
    <x v="2"/>
    <x v="11"/>
    <n v="6000"/>
    <d v="2019-08-22T00:00:00"/>
    <n v="1080"/>
    <n v="4080"/>
    <d v="2019-12-31T00:00:00"/>
    <n v="131"/>
    <x v="0"/>
    <n v="0.25"/>
    <n v="1290"/>
  </r>
  <r>
    <s v="XH55GMKY62VIWGVOPRY2"/>
    <x v="4"/>
    <x v="8"/>
    <n v="1540"/>
    <d v="2019-01-18T00:00:00"/>
    <n v="154"/>
    <n v="554.4"/>
    <d v="2019-12-31T00:00:00"/>
    <n v="347"/>
    <x v="0"/>
    <n v="0.25"/>
    <n v="177.1"/>
  </r>
  <r>
    <s v="DUZKUZNN05R5APG379QQ"/>
    <x v="2"/>
    <x v="8"/>
    <n v="1280"/>
    <d v="2019-12-11T00:00:00"/>
    <n v="64"/>
    <n v="1216"/>
    <d v="2019-12-31T00:00:00"/>
    <n v="20"/>
    <x v="1"/>
    <n v="8.0000000000000002E-3"/>
    <n v="10.24"/>
  </r>
  <r>
    <s v="AGXCA2SUY5AGUJM5KLNX"/>
    <x v="7"/>
    <x v="18"/>
    <n v="1240"/>
    <d v="2019-04-07T00:00:00"/>
    <n v="62"/>
    <n v="372"/>
    <d v="2019-12-31T00:00:00"/>
    <n v="268"/>
    <x v="0"/>
    <n v="0.25"/>
    <n v="108.5"/>
  </r>
  <r>
    <s v="6W3CMQELHI8CA3E28KWV"/>
    <x v="6"/>
    <x v="4"/>
    <n v="3800"/>
    <d v="2019-08-31T00:00:00"/>
    <n v="38"/>
    <n v="722"/>
    <d v="2019-12-31T00:00:00"/>
    <n v="122"/>
    <x v="0"/>
    <n v="0.25"/>
    <n v="190"/>
  </r>
  <r>
    <s v="10HOF6UXNN2TG3JT0OBD"/>
    <x v="1"/>
    <x v="18"/>
    <n v="1860"/>
    <d v="2019-03-23T00:00:00"/>
    <n v="111.6"/>
    <n v="651"/>
    <d v="2019-12-31T00:00:00"/>
    <n v="283"/>
    <x v="0"/>
    <n v="0.25"/>
    <n v="190.65"/>
  </r>
  <r>
    <s v="GM24KG73C0R1J4VMN6KK"/>
    <x v="6"/>
    <x v="2"/>
    <n v="990"/>
    <d v="2019-07-14T00:00:00"/>
    <n v="59.400000000000006"/>
    <n v="237.60000000000002"/>
    <d v="2019-12-31T00:00:00"/>
    <n v="170"/>
    <x v="0"/>
    <n v="0.25"/>
    <n v="74.25"/>
  </r>
  <r>
    <s v="UU5JTZV97WKHJLEEKVQM"/>
    <x v="4"/>
    <x v="19"/>
    <n v="3520"/>
    <d v="2019-11-25T00:00:00"/>
    <n v="246.4"/>
    <n v="1548.8"/>
    <d v="2019-12-31T00:00:00"/>
    <n v="36"/>
    <x v="3"/>
    <n v="0.04"/>
    <n v="71.808000000000007"/>
  </r>
  <r>
    <s v="ANBRXYN6CHRSLMSWLQGB"/>
    <x v="6"/>
    <x v="18"/>
    <n v="2000"/>
    <d v="2019-01-08T00:00:00"/>
    <n v="40"/>
    <n v="600"/>
    <d v="2019-12-31T00:00:00"/>
    <n v="357"/>
    <x v="0"/>
    <n v="0.25"/>
    <n v="160"/>
  </r>
  <r>
    <s v="436K0JH73AUYUJ7USW18"/>
    <x v="9"/>
    <x v="0"/>
    <n v="540"/>
    <d v="2019-04-09T00:00:00"/>
    <n v="27"/>
    <n v="91.8"/>
    <d v="2019-12-31T00:00:00"/>
    <n v="266"/>
    <x v="0"/>
    <n v="0.25"/>
    <n v="29.7"/>
  </r>
  <r>
    <s v="UFTOYYLIY5AAZ5J46XE5"/>
    <x v="3"/>
    <x v="21"/>
    <n v="5152"/>
    <d v="2019-04-09T00:00:00"/>
    <n v="309.12"/>
    <n v="824.32"/>
    <d v="2019-12-31T00:00:00"/>
    <n v="266"/>
    <x v="0"/>
    <n v="0.25"/>
    <n v="283.36"/>
  </r>
  <r>
    <s v="96XUR2L2TTE2R9ODV1LV"/>
    <x v="9"/>
    <x v="1"/>
    <n v="280"/>
    <d v="2019-12-28T00:00:00"/>
    <n v="25.2"/>
    <n v="58.8"/>
    <d v="2019-12-31T00:00:00"/>
    <n v="3"/>
    <x v="1"/>
    <n v="8.0000000000000002E-3"/>
    <n v="0.67200000000000004"/>
  </r>
  <r>
    <s v="45KNUEOPLYM33L8WU7W0"/>
    <x v="2"/>
    <x v="5"/>
    <n v="310"/>
    <d v="2019-10-22T00:00:00"/>
    <n v="52.699999999999996"/>
    <n v="254.20000000000002"/>
    <d v="2019-12-31T00:00:00"/>
    <n v="70"/>
    <x v="4"/>
    <n v="0.15"/>
    <n v="46.035000000000004"/>
  </r>
  <r>
    <s v="5BV77VURBVT9941D6WOW"/>
    <x v="5"/>
    <x v="14"/>
    <n v="220"/>
    <d v="2019-12-24T00:00:00"/>
    <n v="11"/>
    <n v="57.199999999999996"/>
    <d v="2019-12-31T00:00:00"/>
    <n v="7"/>
    <x v="1"/>
    <n v="8.0000000000000002E-3"/>
    <n v="0.54559999999999997"/>
  </r>
  <r>
    <s v="8VSZOOGH0UOV9ZTOGMIT"/>
    <x v="0"/>
    <x v="1"/>
    <n v="2520"/>
    <d v="2019-02-22T00:00:00"/>
    <n v="226.8"/>
    <n v="529.20000000000005"/>
    <d v="2019-12-31T00:00:00"/>
    <n v="312"/>
    <x v="0"/>
    <n v="0.25"/>
    <n v="189"/>
  </r>
  <r>
    <s v="93SUUG7INA843WG28J7E"/>
    <x v="5"/>
    <x v="21"/>
    <n v="4800"/>
    <d v="2019-10-23T00:00:00"/>
    <n v="48"/>
    <n v="1392"/>
    <d v="2019-12-31T00:00:00"/>
    <n v="69"/>
    <x v="4"/>
    <n v="0.15"/>
    <n v="216"/>
  </r>
  <r>
    <s v="A05EZ57OQA62EYR05U89"/>
    <x v="4"/>
    <x v="19"/>
    <n v="440"/>
    <d v="2019-08-12T00:00:00"/>
    <n v="79.2"/>
    <n v="167.2"/>
    <d v="2019-12-31T00:00:00"/>
    <n v="141"/>
    <x v="0"/>
    <n v="0.25"/>
    <n v="61.599999999999994"/>
  </r>
  <r>
    <s v="DKFR62DM83AFNY2NFUAZ"/>
    <x v="1"/>
    <x v="9"/>
    <n v="1680"/>
    <d v="2019-01-15T00:00:00"/>
    <n v="319.20000000000005"/>
    <n v="571.19999999999993"/>
    <d v="2019-12-31T00:00:00"/>
    <n v="350"/>
    <x v="0"/>
    <n v="0.25"/>
    <n v="222.6"/>
  </r>
  <r>
    <s v="X021PYO22OZ4CXGPNT3U"/>
    <x v="4"/>
    <x v="18"/>
    <n v="2016"/>
    <d v="2019-10-02T00:00:00"/>
    <n v="221.76"/>
    <n v="544.31999999999994"/>
    <d v="2019-12-31T00:00:00"/>
    <n v="90"/>
    <x v="4"/>
    <n v="0.15"/>
    <n v="114.91199999999999"/>
  </r>
  <r>
    <s v="I6VMQ0PCP0X93GKDPH4O"/>
    <x v="3"/>
    <x v="11"/>
    <n v="3100"/>
    <d v="2019-03-01T00:00:00"/>
    <n v="155"/>
    <n v="527"/>
    <d v="2019-12-31T00:00:00"/>
    <n v="305"/>
    <x v="0"/>
    <n v="0.25"/>
    <n v="170.5"/>
  </r>
  <r>
    <s v="5EBBB1MXS174TET7EYXZ"/>
    <x v="0"/>
    <x v="22"/>
    <n v="2160"/>
    <d v="2019-07-10T00:00:00"/>
    <n v="194.4"/>
    <n v="648"/>
    <d v="2019-12-31T00:00:00"/>
    <n v="174"/>
    <x v="0"/>
    <n v="0.25"/>
    <n v="210.6"/>
  </r>
  <r>
    <s v="DO1U9HWCXBY5HDSJBEY3"/>
    <x v="0"/>
    <x v="8"/>
    <n v="1472.0000000000002"/>
    <d v="2019-06-12T00:00:00"/>
    <n v="73.600000000000009"/>
    <n v="309.12"/>
    <d v="2019-12-31T00:00:00"/>
    <n v="202"/>
    <x v="0"/>
    <n v="0.25"/>
    <n v="95.68"/>
  </r>
  <r>
    <s v="WYP4A1Q6BI6PURPAG2JQ"/>
    <x v="0"/>
    <x v="3"/>
    <n v="570"/>
    <d v="2019-05-21T00:00:00"/>
    <n v="57"/>
    <n v="125.39999999999999"/>
    <d v="2019-12-31T00:00:00"/>
    <n v="224"/>
    <x v="0"/>
    <n v="0.25"/>
    <n v="45.599999999999994"/>
  </r>
  <r>
    <s v="VP9ZB11O2JYWAHPCPZF5"/>
    <x v="4"/>
    <x v="20"/>
    <n v="864"/>
    <d v="2019-12-10T00:00:00"/>
    <n v="95.04000000000002"/>
    <n v="380.16000000000008"/>
    <d v="2019-12-31T00:00:00"/>
    <n v="21"/>
    <x v="1"/>
    <n v="8.0000000000000002E-3"/>
    <n v="3.801600000000001"/>
  </r>
  <r>
    <s v="MTSGNL29VCFCU19G5Y0O"/>
    <x v="3"/>
    <x v="12"/>
    <n v="360"/>
    <d v="2019-01-20T00:00:00"/>
    <n v="32.400000000000006"/>
    <n v="75.599999999999994"/>
    <d v="2019-12-31T00:00:00"/>
    <n v="345"/>
    <x v="0"/>
    <n v="0.25"/>
    <n v="27"/>
  </r>
  <r>
    <s v="8Y7TKA0YQ34KE9VGINGZ"/>
    <x v="9"/>
    <x v="11"/>
    <n v="3300"/>
    <d v="2019-02-18T00:00:00"/>
    <n v="231"/>
    <n v="594"/>
    <d v="2019-12-31T00:00:00"/>
    <n v="316"/>
    <x v="0"/>
    <n v="0.25"/>
    <n v="206.25"/>
  </r>
  <r>
    <s v="67JJFFGVK0FGODUKN3A2"/>
    <x v="1"/>
    <x v="20"/>
    <n v="540"/>
    <d v="2019-02-28T00:00:00"/>
    <n v="59.400000000000006"/>
    <n v="183.6"/>
    <d v="2019-12-31T00:00:00"/>
    <n v="306"/>
    <x v="0"/>
    <n v="0.25"/>
    <n v="60.75"/>
  </r>
  <r>
    <s v="59ASFSDZMAJP22RN94VJ"/>
    <x v="6"/>
    <x v="22"/>
    <n v="4480"/>
    <d v="2019-05-24T00:00:00"/>
    <n v="403.2"/>
    <n v="716.80000000000007"/>
    <d v="2019-12-31T00:00:00"/>
    <n v="221"/>
    <x v="0"/>
    <n v="0.25"/>
    <n v="280"/>
  </r>
  <r>
    <s v="62O3QW0WVK5X41Y9Q0N2"/>
    <x v="5"/>
    <x v="3"/>
    <n v="950"/>
    <d v="2019-01-31T00:00:00"/>
    <n v="9.5"/>
    <n v="218.5"/>
    <d v="2019-12-31T00:00:00"/>
    <n v="334"/>
    <x v="0"/>
    <n v="0.25"/>
    <n v="57"/>
  </r>
  <r>
    <s v="XPVRLB3XDYFI8Z6MOOWD"/>
    <x v="7"/>
    <x v="4"/>
    <n v="1520"/>
    <d v="2019-10-11T00:00:00"/>
    <n v="30.4"/>
    <n v="395.20000000000005"/>
    <d v="2019-12-31T00:00:00"/>
    <n v="81"/>
    <x v="4"/>
    <n v="0.15"/>
    <n v="63.84"/>
  </r>
  <r>
    <s v="RPESY0SEJ47H68DSC5LW"/>
    <x v="0"/>
    <x v="19"/>
    <n v="1710"/>
    <d v="2019-05-16T00:00:00"/>
    <n v="85.5"/>
    <n v="376.2"/>
    <d v="2019-12-31T00:00:00"/>
    <n v="229"/>
    <x v="0"/>
    <n v="0.25"/>
    <n v="115.425"/>
  </r>
  <r>
    <s v="HLPFV2SM1BROS5ZHZMAB"/>
    <x v="2"/>
    <x v="17"/>
    <n v="450"/>
    <d v="2019-02-27T00:00:00"/>
    <n v="18"/>
    <n v="378"/>
    <d v="2019-12-31T00:00:00"/>
    <n v="307"/>
    <x v="0"/>
    <n v="0.25"/>
    <n v="99"/>
  </r>
  <r>
    <s v="UU802QSTCJBG494OC3Y0"/>
    <x v="1"/>
    <x v="8"/>
    <n v="810"/>
    <d v="2019-03-13T00:00:00"/>
    <n v="8.1000000000000014"/>
    <n v="396.9"/>
    <d v="2019-12-31T00:00:00"/>
    <n v="293"/>
    <x v="0"/>
    <n v="0.25"/>
    <n v="101.25"/>
  </r>
  <r>
    <s v="HSGSE3DBCIALGNRHETBZ"/>
    <x v="2"/>
    <x v="16"/>
    <n v="5500"/>
    <d v="2019-06-22T00:00:00"/>
    <n v="935"/>
    <n v="4290"/>
    <d v="2019-12-31T00:00:00"/>
    <n v="192"/>
    <x v="0"/>
    <n v="0.25"/>
    <n v="1306.25"/>
  </r>
  <r>
    <s v="ORG8NWVSMJCBQD1R7ONF"/>
    <x v="6"/>
    <x v="6"/>
    <n v="3300"/>
    <d v="2019-07-06T00:00:00"/>
    <n v="231"/>
    <n v="957"/>
    <d v="2019-12-31T00:00:00"/>
    <n v="178"/>
    <x v="0"/>
    <n v="0.25"/>
    <n v="297"/>
  </r>
  <r>
    <s v="010VOMC7YAM1YS00KQ7H"/>
    <x v="9"/>
    <x v="11"/>
    <n v="1040"/>
    <d v="2019-08-17T00:00:00"/>
    <n v="52"/>
    <n v="228.79999999999998"/>
    <d v="2019-12-31T00:00:00"/>
    <n v="136"/>
    <x v="0"/>
    <n v="0.25"/>
    <n v="70.199999999999989"/>
  </r>
  <r>
    <s v="QZYAPAPP75OJAOQFDYAJ"/>
    <x v="1"/>
    <x v="19"/>
    <n v="150"/>
    <d v="2019-05-15T00:00:00"/>
    <n v="24"/>
    <n v="72"/>
    <d v="2019-12-31T00:00:00"/>
    <n v="230"/>
    <x v="0"/>
    <n v="0.25"/>
    <n v="24"/>
  </r>
  <r>
    <s v="O9PASK0RMXGXZA22KZBN"/>
    <x v="4"/>
    <x v="15"/>
    <n v="2880"/>
    <d v="2019-07-21T00:00:00"/>
    <n v="28.799999999999997"/>
    <n v="1353.6000000000001"/>
    <d v="2019-12-31T00:00:00"/>
    <n v="163"/>
    <x v="0"/>
    <n v="0.25"/>
    <n v="345.6"/>
  </r>
  <r>
    <s v="Q4YHN3AK7RXYX1P80XPO"/>
    <x v="3"/>
    <x v="11"/>
    <n v="2860"/>
    <d v="2019-09-26T00:00:00"/>
    <n v="143"/>
    <n v="800.8"/>
    <d v="2019-12-31T00:00:00"/>
    <n v="96"/>
    <x v="2"/>
    <n v="0.2"/>
    <n v="188.76"/>
  </r>
  <r>
    <s v="K78LBENDSZYV3X4RS4HQ"/>
    <x v="8"/>
    <x v="21"/>
    <n v="450"/>
    <d v="2019-11-17T00:00:00"/>
    <n v="40.5"/>
    <n v="112.5"/>
    <d v="2019-12-31T00:00:00"/>
    <n v="44"/>
    <x v="3"/>
    <n v="0.04"/>
    <n v="6.12"/>
  </r>
  <r>
    <s v="F5JZ28CTK1LYI5XQVCOM"/>
    <x v="3"/>
    <x v="15"/>
    <n v="190"/>
    <d v="2019-08-26T00:00:00"/>
    <n v="5.6999999999999993"/>
    <n v="53.2"/>
    <d v="2019-12-31T00:00:00"/>
    <n v="127"/>
    <x v="0"/>
    <n v="0.25"/>
    <n v="14.725000000000001"/>
  </r>
  <r>
    <s v="ERY2T4LH7T8YS51OM96B"/>
    <x v="3"/>
    <x v="5"/>
    <n v="550"/>
    <d v="2019-08-11T00:00:00"/>
    <n v="49.5"/>
    <n v="137.5"/>
    <d v="2019-12-31T00:00:00"/>
    <n v="142"/>
    <x v="0"/>
    <n v="0.25"/>
    <n v="46.75"/>
  </r>
  <r>
    <s v="8XDWLR61XRS3Y0EKW83Q"/>
    <x v="2"/>
    <x v="8"/>
    <n v="2250"/>
    <d v="2019-05-22T00:00:00"/>
    <n v="450"/>
    <n v="1957.5"/>
    <d v="2019-12-31T00:00:00"/>
    <n v="223"/>
    <x v="0"/>
    <n v="0.25"/>
    <n v="601.875"/>
  </r>
  <r>
    <s v="C8C0Q0V183IBN6UL68CE"/>
    <x v="5"/>
    <x v="11"/>
    <n v="1008"/>
    <d v="2019-05-06T00:00:00"/>
    <n v="20.16"/>
    <n v="241.91999999999996"/>
    <d v="2019-12-31T00:00:00"/>
    <n v="239"/>
    <x v="0"/>
    <n v="0.25"/>
    <n v="65.52"/>
  </r>
  <r>
    <s v="A1GUT5N4Q02K8VO0WURB"/>
    <x v="1"/>
    <x v="20"/>
    <n v="7130"/>
    <d v="2019-04-07T00:00:00"/>
    <n v="855.6"/>
    <n v="3422.4"/>
    <d v="2019-12-31T00:00:00"/>
    <n v="268"/>
    <x v="0"/>
    <n v="0.25"/>
    <n v="1069.5"/>
  </r>
  <r>
    <s v="OO9SBTJZQ0RBV27V6XV7"/>
    <x v="7"/>
    <x v="16"/>
    <n v="1120"/>
    <d v="2019-07-28T00:00:00"/>
    <n v="33.6"/>
    <n v="347.2"/>
    <d v="2019-12-31T00:00:00"/>
    <n v="156"/>
    <x v="0"/>
    <n v="0.25"/>
    <n v="95.2"/>
  </r>
  <r>
    <s v="I2FQEB5KAEL3GLD72IB3"/>
    <x v="6"/>
    <x v="19"/>
    <n v="760"/>
    <d v="2019-09-03T00:00:00"/>
    <n v="60.8"/>
    <n v="197.60000000000002"/>
    <d v="2019-12-31T00:00:00"/>
    <n v="119"/>
    <x v="2"/>
    <n v="0.2"/>
    <n v="51.680000000000007"/>
  </r>
  <r>
    <s v="00B9DSH4QXW336LT1WHE"/>
    <x v="5"/>
    <x v="9"/>
    <n v="5320"/>
    <d v="2019-10-14T00:00:00"/>
    <n v="212.8"/>
    <n v="1489.6000000000001"/>
    <d v="2019-12-31T00:00:00"/>
    <n v="78"/>
    <x v="4"/>
    <n v="0.15"/>
    <n v="255.36"/>
  </r>
  <r>
    <s v="GL58EHUO3FJ3RI24H1JO"/>
    <x v="3"/>
    <x v="16"/>
    <n v="4960"/>
    <d v="2019-03-27T00:00:00"/>
    <n v="248"/>
    <n v="843.19999999999993"/>
    <d v="2019-12-31T00:00:00"/>
    <n v="279"/>
    <x v="0"/>
    <n v="0.25"/>
    <n v="272.79999999999995"/>
  </r>
  <r>
    <s v="KGPZDFRD0LUPQKE50YBM"/>
    <x v="8"/>
    <x v="9"/>
    <n v="2420"/>
    <d v="2019-12-10T00:00:00"/>
    <n v="48.4"/>
    <n v="556.59999999999991"/>
    <d v="2019-12-31T00:00:00"/>
    <n v="21"/>
    <x v="1"/>
    <n v="8.0000000000000002E-3"/>
    <n v="4.839999999999999"/>
  </r>
  <r>
    <s v="MICZBNJOKUYQYW4G8113"/>
    <x v="7"/>
    <x v="3"/>
    <n v="1680"/>
    <d v="2019-08-21T00:00:00"/>
    <n v="302.39999999999998"/>
    <n v="621.59999999999991"/>
    <d v="2019-12-31T00:00:00"/>
    <n v="132"/>
    <x v="0"/>
    <n v="0.25"/>
    <n v="230.99999999999997"/>
  </r>
  <r>
    <s v="2TPE0YNZG281ZXYC02R7"/>
    <x v="8"/>
    <x v="6"/>
    <n v="220"/>
    <d v="2019-10-16T00:00:00"/>
    <n v="8.8000000000000007"/>
    <n v="37.400000000000006"/>
    <d v="2019-12-31T00:00:00"/>
    <n v="76"/>
    <x v="4"/>
    <n v="0.15"/>
    <n v="6.9300000000000006"/>
  </r>
  <r>
    <s v="GRVZSN9OSX9J5JONLAPW"/>
    <x v="8"/>
    <x v="21"/>
    <n v="4650"/>
    <d v="2019-05-02T00:00:00"/>
    <n v="139.5"/>
    <n v="1302"/>
    <d v="2019-12-31T00:00:00"/>
    <n v="243"/>
    <x v="0"/>
    <n v="0.25"/>
    <n v="360.375"/>
  </r>
  <r>
    <s v="3SQOYY637Y9VLM2TF8AD"/>
    <x v="8"/>
    <x v="17"/>
    <n v="896.00000000000011"/>
    <d v="2019-06-02T00:00:00"/>
    <n v="35.840000000000003"/>
    <n v="197.12000000000003"/>
    <d v="2019-12-31T00:00:00"/>
    <n v="212"/>
    <x v="0"/>
    <n v="0.25"/>
    <n v="58.240000000000009"/>
  </r>
  <r>
    <s v="N4YIUD9PFR2BZCY5AUP3"/>
    <x v="3"/>
    <x v="3"/>
    <n v="7440"/>
    <d v="2019-12-15T00:00:00"/>
    <n v="372"/>
    <n v="1562.4"/>
    <d v="2019-12-31T00:00:00"/>
    <n v="16"/>
    <x v="1"/>
    <n v="8.0000000000000002E-3"/>
    <n v="15.475200000000001"/>
  </r>
  <r>
    <s v="KY0OJXMU52FIEFNR63LW"/>
    <x v="8"/>
    <x v="17"/>
    <n v="513"/>
    <d v="2019-01-09T00:00:00"/>
    <n v="10.26"/>
    <n v="97.47"/>
    <d v="2019-12-31T00:00:00"/>
    <n v="356"/>
    <x v="0"/>
    <n v="0.25"/>
    <n v="26.932500000000001"/>
  </r>
  <r>
    <s v="S77JL93N5DKAQ35YUAFN"/>
    <x v="5"/>
    <x v="19"/>
    <n v="1320"/>
    <d v="2019-04-13T00:00:00"/>
    <n v="105.60000000000001"/>
    <n v="224.4"/>
    <d v="2019-12-31T00:00:00"/>
    <n v="262"/>
    <x v="0"/>
    <n v="0.25"/>
    <n v="82.5"/>
  </r>
  <r>
    <s v="9PNTLXBD4Q476RRS4XOJ"/>
    <x v="1"/>
    <x v="11"/>
    <n v="1980"/>
    <d v="2019-04-12T00:00:00"/>
    <n v="336.59999999999997"/>
    <n v="514.79999999999995"/>
    <d v="2019-12-31T00:00:00"/>
    <n v="263"/>
    <x v="0"/>
    <n v="0.25"/>
    <n v="212.84999999999997"/>
  </r>
  <r>
    <s v="0OU8OCHTCT58JJIJQ0CS"/>
    <x v="9"/>
    <x v="18"/>
    <n v="108"/>
    <d v="2019-09-10T00:00:00"/>
    <n v="6.4800000000000013"/>
    <n v="32.400000000000006"/>
    <d v="2019-12-31T00:00:00"/>
    <n v="112"/>
    <x v="2"/>
    <n v="0.2"/>
    <n v="7.7760000000000025"/>
  </r>
  <r>
    <s v="1MG2JBE5PCQ3O80TKXKT"/>
    <x v="5"/>
    <x v="5"/>
    <n v="7130"/>
    <d v="2019-08-04T00:00:00"/>
    <n v="71.3"/>
    <n v="1568.6000000000001"/>
    <d v="2019-12-31T00:00:00"/>
    <n v="149"/>
    <x v="0"/>
    <n v="0.25"/>
    <n v="409.97500000000002"/>
  </r>
  <r>
    <s v="SXYYN898DXCRXZ1D5413"/>
    <x v="7"/>
    <x v="9"/>
    <n v="150"/>
    <d v="2019-09-05T00:00:00"/>
    <n v="24"/>
    <n v="70.5"/>
    <d v="2019-12-31T00:00:00"/>
    <n v="117"/>
    <x v="2"/>
    <n v="0.2"/>
    <n v="18.900000000000002"/>
  </r>
  <r>
    <s v="MGF5UAHQ53RYO9PI4W34"/>
    <x v="0"/>
    <x v="17"/>
    <n v="6200"/>
    <d v="2019-12-11T00:00:00"/>
    <n v="310"/>
    <n v="1550"/>
    <d v="2019-12-31T00:00:00"/>
    <n v="20"/>
    <x v="1"/>
    <n v="8.0000000000000002E-3"/>
    <n v="14.88"/>
  </r>
  <r>
    <s v="CFDCR9YGESJPW5GJTSXS"/>
    <x v="7"/>
    <x v="2"/>
    <n v="3720"/>
    <d v="2019-11-25T00:00:00"/>
    <n v="334.79999999999995"/>
    <n v="1450.8000000000002"/>
    <d v="2019-12-31T00:00:00"/>
    <n v="36"/>
    <x v="3"/>
    <n v="0.04"/>
    <n v="71.424000000000007"/>
  </r>
  <r>
    <s v="7TLS8QBU18XYR911S31I"/>
    <x v="2"/>
    <x v="17"/>
    <n v="4320"/>
    <d v="2019-11-16T00:00:00"/>
    <n v="561.59999999999991"/>
    <n v="3196.8"/>
    <d v="2019-12-31T00:00:00"/>
    <n v="45"/>
    <x v="3"/>
    <n v="0.04"/>
    <n v="150.33600000000001"/>
  </r>
  <r>
    <s v="RA89S39YA36CD4LSKIIM"/>
    <x v="1"/>
    <x v="20"/>
    <n v="5060"/>
    <d v="2019-03-23T00:00:00"/>
    <n v="961.4"/>
    <n v="2125.2000000000003"/>
    <d v="2019-12-31T00:00:00"/>
    <n v="283"/>
    <x v="0"/>
    <n v="0.25"/>
    <n v="771.65000000000009"/>
  </r>
  <r>
    <s v="CKLR5WEI0PV98GIDJFN2"/>
    <x v="6"/>
    <x v="19"/>
    <n v="3610"/>
    <d v="2019-05-11T00:00:00"/>
    <n v="36.1"/>
    <n v="649.80000000000007"/>
    <d v="2019-12-31T00:00:00"/>
    <n v="234"/>
    <x v="0"/>
    <n v="0.25"/>
    <n v="171.47500000000002"/>
  </r>
  <r>
    <s v="R4RMD5G87KIVOEQMHN7V"/>
    <x v="5"/>
    <x v="21"/>
    <n v="4080"/>
    <d v="2019-10-28T00:00:00"/>
    <n v="326.39999999999998"/>
    <n v="1020"/>
    <d v="2019-12-31T00:00:00"/>
    <n v="64"/>
    <x v="4"/>
    <n v="0.15"/>
    <n v="201.96"/>
  </r>
  <r>
    <s v="9EB25N2F13VKPLFU5RQX"/>
    <x v="8"/>
    <x v="4"/>
    <n v="90"/>
    <d v="2019-07-16T00:00:00"/>
    <n v="0.89999999999999991"/>
    <n v="26.099999999999998"/>
    <d v="2019-12-31T00:00:00"/>
    <n v="168"/>
    <x v="0"/>
    <n v="0.25"/>
    <n v="6.7499999999999991"/>
  </r>
  <r>
    <s v="S4CEJ2RQ1SG7FHQGJ7HE"/>
    <x v="2"/>
    <x v="7"/>
    <n v="480"/>
    <d v="2019-06-15T00:00:00"/>
    <n v="134.4"/>
    <n v="230.39999999999998"/>
    <d v="2019-12-31T00:00:00"/>
    <n v="199"/>
    <x v="0"/>
    <n v="0.25"/>
    <n v="91.199999999999989"/>
  </r>
  <r>
    <s v="6HNAZSBSCVGX6GAYOMLA"/>
    <x v="6"/>
    <x v="19"/>
    <n v="640"/>
    <d v="2019-08-19T00:00:00"/>
    <n v="64"/>
    <n v="160"/>
    <d v="2019-12-31T00:00:00"/>
    <n v="134"/>
    <x v="0"/>
    <n v="0.25"/>
    <n v="56"/>
  </r>
  <r>
    <s v="0AFD94PEMJ8JGMNO3J9G"/>
    <x v="7"/>
    <x v="1"/>
    <n v="3610"/>
    <d v="2019-03-25T00:00:00"/>
    <n v="288.8"/>
    <n v="1083"/>
    <d v="2019-12-31T00:00:00"/>
    <n v="281"/>
    <x v="0"/>
    <n v="0.25"/>
    <n v="342.95"/>
  </r>
  <r>
    <s v="OWZ980GHULW34668XQOM"/>
    <x v="9"/>
    <x v="4"/>
    <n v="1280"/>
    <d v="2019-01-04T00:00:00"/>
    <n v="38.4"/>
    <n v="371.2"/>
    <d v="2019-12-31T00:00:00"/>
    <n v="361"/>
    <x v="0"/>
    <n v="0.25"/>
    <n v="102.39999999999999"/>
  </r>
  <r>
    <s v="QC7DQUN9L2BTQBEF3039"/>
    <x v="8"/>
    <x v="22"/>
    <n v="3888"/>
    <d v="2019-01-24T00:00:00"/>
    <n v="233.28000000000003"/>
    <n v="699.84000000000015"/>
    <d v="2019-12-31T00:00:00"/>
    <n v="341"/>
    <x v="0"/>
    <n v="0.25"/>
    <n v="233.28000000000003"/>
  </r>
  <r>
    <s v="RYCGCFGG5TLUKXKSWI6T"/>
    <x v="6"/>
    <x v="5"/>
    <n v="360"/>
    <d v="2019-10-12T00:00:00"/>
    <n v="7.1999999999999993"/>
    <n v="93.6"/>
    <d v="2019-12-31T00:00:00"/>
    <n v="80"/>
    <x v="4"/>
    <n v="0.15"/>
    <n v="15.12"/>
  </r>
  <r>
    <s v="8JL9DVSTTPKDGYDUXEE6"/>
    <x v="6"/>
    <x v="20"/>
    <n v="1080"/>
    <d v="2019-11-05T00:00:00"/>
    <n v="54"/>
    <n v="291.60000000000002"/>
    <d v="2019-12-31T00:00:00"/>
    <n v="56"/>
    <x v="3"/>
    <n v="0.04"/>
    <n v="13.824000000000002"/>
  </r>
  <r>
    <s v="G9QZ6DUM7IXGPJER6ZKO"/>
    <x v="4"/>
    <x v="10"/>
    <n v="1512.0000000000002"/>
    <d v="2019-10-22T00:00:00"/>
    <n v="151.20000000000002"/>
    <n v="710.6400000000001"/>
    <d v="2019-12-31T00:00:00"/>
    <n v="70"/>
    <x v="4"/>
    <n v="0.15"/>
    <n v="129.27600000000001"/>
  </r>
  <r>
    <s v="B40H3Z6XZ3RMDSAUA6HY"/>
    <x v="1"/>
    <x v="12"/>
    <n v="720"/>
    <d v="2019-05-11T00:00:00"/>
    <n v="64.800000000000011"/>
    <n v="288"/>
    <d v="2019-12-31T00:00:00"/>
    <n v="234"/>
    <x v="0"/>
    <n v="0.25"/>
    <n v="88.2"/>
  </r>
  <r>
    <s v="M6NWQFY3REUI544PI2EN"/>
    <x v="9"/>
    <x v="2"/>
    <n v="5500"/>
    <d v="2019-05-15T00:00:00"/>
    <n v="550"/>
    <n v="1045"/>
    <d v="2019-12-31T00:00:00"/>
    <n v="230"/>
    <x v="0"/>
    <n v="0.25"/>
    <n v="398.75"/>
  </r>
  <r>
    <s v="8E5TBR4WWS2PHPXCKCJ7"/>
    <x v="8"/>
    <x v="14"/>
    <n v="2660"/>
    <d v="2019-12-22T00:00:00"/>
    <n v="106.4"/>
    <n v="638.40000000000009"/>
    <d v="2019-12-31T00:00:00"/>
    <n v="9"/>
    <x v="1"/>
    <n v="8.0000000000000002E-3"/>
    <n v="5.958400000000001"/>
  </r>
  <r>
    <s v="7PX38O55R33AHERH3ENU"/>
    <x v="1"/>
    <x v="19"/>
    <n v="6200"/>
    <d v="2019-07-07T00:00:00"/>
    <n v="248"/>
    <n v="1984"/>
    <d v="2019-12-31T00:00:00"/>
    <n v="177"/>
    <x v="0"/>
    <n v="0.25"/>
    <n v="558"/>
  </r>
  <r>
    <s v="VMRSOE7CYPUGU0P8Q33Z"/>
    <x v="6"/>
    <x v="12"/>
    <n v="5580"/>
    <d v="2019-12-28T00:00:00"/>
    <n v="279"/>
    <n v="1060.2"/>
    <d v="2019-12-31T00:00:00"/>
    <n v="3"/>
    <x v="1"/>
    <n v="8.0000000000000002E-3"/>
    <n v="10.713600000000001"/>
  </r>
  <r>
    <s v="4OZF0B5UHYWDNC26AJ9X"/>
    <x v="6"/>
    <x v="1"/>
    <n v="2860"/>
    <d v="2019-04-23T00:00:00"/>
    <n v="257.39999999999998"/>
    <n v="429"/>
    <d v="2019-12-31T00:00:00"/>
    <n v="252"/>
    <x v="0"/>
    <n v="0.25"/>
    <n v="171.6"/>
  </r>
  <r>
    <s v="TE9UMD29CAKUFQXSDO31"/>
    <x v="5"/>
    <x v="9"/>
    <n v="80"/>
    <d v="2019-10-22T00:00:00"/>
    <n v="1.6"/>
    <n v="19.2"/>
    <d v="2019-12-31T00:00:00"/>
    <n v="70"/>
    <x v="4"/>
    <n v="0.15"/>
    <n v="3.12"/>
  </r>
  <r>
    <s v="GRY27NN2FKT1YAAPKDX3"/>
    <x v="1"/>
    <x v="5"/>
    <n v="2700"/>
    <d v="2019-03-08T00:00:00"/>
    <n v="162"/>
    <n v="1080"/>
    <d v="2019-12-31T00:00:00"/>
    <n v="298"/>
    <x v="0"/>
    <n v="0.25"/>
    <n v="310.5"/>
  </r>
  <r>
    <s v="4NBJ8M5DXV6VACMBRFQF"/>
    <x v="5"/>
    <x v="6"/>
    <n v="162"/>
    <d v="2019-07-13T00:00:00"/>
    <n v="8.1000000000000014"/>
    <n v="45.36"/>
    <d v="2019-12-31T00:00:00"/>
    <n v="171"/>
    <x v="0"/>
    <n v="0.25"/>
    <n v="13.365"/>
  </r>
  <r>
    <s v="XQRSHFM2SA5YWC4MJZ1H"/>
    <x v="2"/>
    <x v="13"/>
    <n v="2520"/>
    <d v="2019-01-15T00:00:00"/>
    <n v="554.4"/>
    <n v="856.80000000000007"/>
    <d v="2019-12-31T00:00:00"/>
    <n v="350"/>
    <x v="0"/>
    <n v="0.25"/>
    <n v="352.8"/>
  </r>
  <r>
    <s v="HPN6NYOETY7OE6WKQQ6I"/>
    <x v="5"/>
    <x v="16"/>
    <n v="1800"/>
    <d v="2019-03-11T00:00:00"/>
    <n v="90"/>
    <n v="540"/>
    <d v="2019-12-31T00:00:00"/>
    <n v="295"/>
    <x v="0"/>
    <n v="0.25"/>
    <n v="157.5"/>
  </r>
  <r>
    <s v="4K0XE0HO8GOXIF04MTHY"/>
    <x v="5"/>
    <x v="2"/>
    <n v="540"/>
    <d v="2019-01-02T00:00:00"/>
    <n v="21.6"/>
    <n v="91.8"/>
    <d v="2019-12-31T00:00:00"/>
    <n v="363"/>
    <x v="0"/>
    <n v="0.25"/>
    <n v="28.35"/>
  </r>
  <r>
    <s v="ZCYAH572S8VZCC5M98Y6"/>
    <x v="9"/>
    <x v="19"/>
    <n v="480"/>
    <d v="2019-12-09T00:00:00"/>
    <n v="14.399999999999999"/>
    <n v="100.8"/>
    <d v="2019-12-31T00:00:00"/>
    <n v="22"/>
    <x v="1"/>
    <n v="8.0000000000000002E-3"/>
    <n v="0.92159999999999997"/>
  </r>
  <r>
    <s v="LHIRWQVF4XOJO581MXUA"/>
    <x v="8"/>
    <x v="15"/>
    <n v="1800"/>
    <d v="2019-01-14T00:00:00"/>
    <n v="36"/>
    <n v="504"/>
    <d v="2019-12-31T00:00:00"/>
    <n v="351"/>
    <x v="0"/>
    <n v="0.25"/>
    <n v="135"/>
  </r>
  <r>
    <s v="F8TX53VHDKJSXEUGJLFB"/>
    <x v="5"/>
    <x v="7"/>
    <n v="456"/>
    <d v="2019-01-04T00:00:00"/>
    <n v="31.919999999999998"/>
    <n v="68.400000000000006"/>
    <d v="2019-12-31T00:00:00"/>
    <n v="361"/>
    <x v="0"/>
    <n v="0.25"/>
    <n v="25.080000000000002"/>
  </r>
  <r>
    <s v="OA6GO7WLMB4V459OTQNZ"/>
    <x v="4"/>
    <x v="14"/>
    <n v="5040"/>
    <d v="2019-03-23T00:00:00"/>
    <n v="907.2"/>
    <n v="2167.1999999999998"/>
    <d v="2019-12-31T00:00:00"/>
    <n v="283"/>
    <x v="0"/>
    <n v="0.25"/>
    <n v="768.59999999999991"/>
  </r>
  <r>
    <s v="RC5RQRDK3BFYYQXNHHVY"/>
    <x v="1"/>
    <x v="20"/>
    <n v="1650"/>
    <d v="2019-06-26T00:00:00"/>
    <n v="33"/>
    <n v="528"/>
    <d v="2019-12-31T00:00:00"/>
    <n v="188"/>
    <x v="0"/>
    <n v="0.25"/>
    <n v="140.25"/>
  </r>
  <r>
    <s v="Q9FWS8KSPURBOXY0PYGJ"/>
    <x v="4"/>
    <x v="0"/>
    <n v="1650"/>
    <d v="2019-06-19T00:00:00"/>
    <n v="132"/>
    <n v="412.5"/>
    <d v="2019-12-31T00:00:00"/>
    <n v="195"/>
    <x v="0"/>
    <n v="0.25"/>
    <n v="136.125"/>
  </r>
  <r>
    <s v="IZOX5FC0C9S0203QUXIT"/>
    <x v="4"/>
    <x v="11"/>
    <n v="495"/>
    <d v="2019-12-24T00:00:00"/>
    <n v="9.9"/>
    <n v="193.05"/>
    <d v="2019-12-31T00:00:00"/>
    <n v="7"/>
    <x v="1"/>
    <n v="8.0000000000000002E-3"/>
    <n v="1.6236000000000002"/>
  </r>
  <r>
    <s v="EHNNATZNRIFFW89QZNS8"/>
    <x v="8"/>
    <x v="11"/>
    <n v="1764"/>
    <d v="2019-05-25T00:00:00"/>
    <n v="141.12"/>
    <n v="476.28"/>
    <d v="2019-12-31T00:00:00"/>
    <n v="220"/>
    <x v="0"/>
    <n v="0.25"/>
    <n v="154.35"/>
  </r>
  <r>
    <s v="CLZAMWU9U0XQ84I1AVLC"/>
    <x v="4"/>
    <x v="18"/>
    <n v="2280"/>
    <d v="2019-08-07T00:00:00"/>
    <n v="205.2"/>
    <n v="980.40000000000009"/>
    <d v="2019-12-31T00:00:00"/>
    <n v="146"/>
    <x v="0"/>
    <n v="0.25"/>
    <n v="296.40000000000003"/>
  </r>
  <r>
    <s v="KQCL6SU0VAPK01WOCOW4"/>
    <x v="2"/>
    <x v="5"/>
    <n v="2070"/>
    <d v="2019-12-24T00:00:00"/>
    <n v="310.5"/>
    <n v="952.2"/>
    <d v="2019-12-31T00:00:00"/>
    <n v="7"/>
    <x v="1"/>
    <n v="8.0000000000000002E-3"/>
    <n v="10.101600000000001"/>
  </r>
  <r>
    <s v="XIIPO3QOPS7VESUMPG40"/>
    <x v="9"/>
    <x v="4"/>
    <n v="1960"/>
    <d v="2019-07-09T00:00:00"/>
    <n v="78.400000000000006"/>
    <n v="411.59999999999997"/>
    <d v="2019-12-31T00:00:00"/>
    <n v="175"/>
    <x v="0"/>
    <n v="0.25"/>
    <n v="122.5"/>
  </r>
  <r>
    <s v="ZQ7573MDX6O8ZN7UVIO3"/>
    <x v="2"/>
    <x v="2"/>
    <n v="600"/>
    <d v="2019-04-15T00:00:00"/>
    <n v="90"/>
    <n v="222"/>
    <d v="2019-12-31T00:00:00"/>
    <n v="260"/>
    <x v="0"/>
    <n v="0.25"/>
    <n v="78"/>
  </r>
  <r>
    <s v="6IIPL811M8S44YSAKGZ4"/>
    <x v="1"/>
    <x v="17"/>
    <n v="3720"/>
    <d v="2019-02-23T00:00:00"/>
    <n v="260.39999999999998"/>
    <n v="1562.4"/>
    <d v="2019-12-31T00:00:00"/>
    <n v="311"/>
    <x v="0"/>
    <n v="0.25"/>
    <n v="455.70000000000005"/>
  </r>
  <r>
    <s v="RLINF5MSTYFXXT7OFMUL"/>
    <x v="8"/>
    <x v="4"/>
    <n v="570"/>
    <d v="2019-08-02T00:00:00"/>
    <n v="39.900000000000006"/>
    <n v="159.60000000000002"/>
    <d v="2019-12-31T00:00:00"/>
    <n v="151"/>
    <x v="0"/>
    <n v="0.25"/>
    <n v="49.875000000000007"/>
  </r>
  <r>
    <s v="BYW3VOFJB1PYZEW0263E"/>
    <x v="7"/>
    <x v="13"/>
    <n v="2850"/>
    <d v="2019-07-29T00:00:00"/>
    <n v="285"/>
    <n v="997.5"/>
    <d v="2019-12-31T00:00:00"/>
    <n v="155"/>
    <x v="0"/>
    <n v="0.25"/>
    <n v="320.625"/>
  </r>
  <r>
    <s v="SAD765KL4T4J0GMMJJG7"/>
    <x v="7"/>
    <x v="3"/>
    <n v="1200"/>
    <d v="2019-12-19T00:00:00"/>
    <n v="120"/>
    <n v="408"/>
    <d v="2019-12-31T00:00:00"/>
    <n v="12"/>
    <x v="1"/>
    <n v="8.0000000000000002E-3"/>
    <n v="4.2240000000000002"/>
  </r>
  <r>
    <s v="IWQYXEAODGR62IOIWPJU"/>
    <x v="3"/>
    <x v="18"/>
    <n v="4080"/>
    <d v="2019-12-14T00:00:00"/>
    <n v="326.39999999999998"/>
    <n v="979.2"/>
    <d v="2019-12-31T00:00:00"/>
    <n v="17"/>
    <x v="1"/>
    <n v="8.0000000000000002E-3"/>
    <n v="10.444799999999999"/>
  </r>
  <r>
    <s v="68KFZYAEIMN71AEN88R9"/>
    <x v="6"/>
    <x v="22"/>
    <n v="1280"/>
    <d v="2019-12-04T00:00:00"/>
    <n v="76.8"/>
    <n v="268.8"/>
    <d v="2019-12-31T00:00:00"/>
    <n v="27"/>
    <x v="1"/>
    <n v="8.0000000000000002E-3"/>
    <n v="2.7648000000000001"/>
  </r>
  <r>
    <s v="QDDCXYY3MUXCABN5JYF0"/>
    <x v="8"/>
    <x v="8"/>
    <n v="1920"/>
    <d v="2019-06-14T00:00:00"/>
    <n v="172.8"/>
    <n v="480"/>
    <d v="2019-12-31T00:00:00"/>
    <n v="200"/>
    <x v="0"/>
    <n v="0.25"/>
    <n v="163.19999999999999"/>
  </r>
  <r>
    <s v="VT4Z17AUOGSK0GV6210B"/>
    <x v="3"/>
    <x v="7"/>
    <n v="2280"/>
    <d v="2019-08-21T00:00:00"/>
    <n v="22.799999999999997"/>
    <n v="615.6"/>
    <d v="2019-12-31T00:00:00"/>
    <n v="132"/>
    <x v="0"/>
    <n v="0.25"/>
    <n v="159.6"/>
  </r>
  <r>
    <s v="VSQUQYQHOAB9NVJ9DWQO"/>
    <x v="0"/>
    <x v="10"/>
    <n v="1800"/>
    <d v="2019-12-12T00:00:00"/>
    <n v="108"/>
    <n v="306"/>
    <d v="2019-12-31T00:00:00"/>
    <n v="19"/>
    <x v="1"/>
    <n v="8.0000000000000002E-3"/>
    <n v="3.3120000000000003"/>
  </r>
  <r>
    <s v="YD4SAVSZHWFPZZ0E4A9J"/>
    <x v="4"/>
    <x v="14"/>
    <n v="3100"/>
    <d v="2019-04-12T00:00:00"/>
    <n v="186"/>
    <n v="1209"/>
    <d v="2019-12-31T00:00:00"/>
    <n v="263"/>
    <x v="0"/>
    <n v="0.25"/>
    <n v="348.75"/>
  </r>
  <r>
    <s v="Z6HBCKBXO49N1XFL2G2Y"/>
    <x v="6"/>
    <x v="1"/>
    <n v="4620"/>
    <d v="2019-01-03T00:00:00"/>
    <n v="369.6"/>
    <n v="693"/>
    <d v="2019-12-31T00:00:00"/>
    <n v="362"/>
    <x v="0"/>
    <n v="0.25"/>
    <n v="265.64999999999998"/>
  </r>
  <r>
    <s v="7DVKOWIV9MH4WY6NGXBG"/>
    <x v="8"/>
    <x v="3"/>
    <n v="1440"/>
    <d v="2019-02-27T00:00:00"/>
    <n v="14.399999999999999"/>
    <n v="417.59999999999997"/>
    <d v="2019-12-31T00:00:00"/>
    <n v="307"/>
    <x v="0"/>
    <n v="0.25"/>
    <n v="107.99999999999999"/>
  </r>
  <r>
    <s v="SR61Y1LS1T6LURTMROOS"/>
    <x v="1"/>
    <x v="11"/>
    <n v="3000"/>
    <d v="2019-03-26T00:00:00"/>
    <n v="420"/>
    <n v="1380"/>
    <d v="2019-12-31T00:00:00"/>
    <n v="280"/>
    <x v="0"/>
    <n v="0.25"/>
    <n v="450"/>
  </r>
  <r>
    <s v="EIRI5Y8YMJRIGFLOIQUX"/>
    <x v="3"/>
    <x v="0"/>
    <n v="135"/>
    <d v="2019-07-10T00:00:00"/>
    <n v="8.1000000000000014"/>
    <n v="35.099999999999994"/>
    <d v="2019-12-31T00:00:00"/>
    <n v="174"/>
    <x v="0"/>
    <n v="0.25"/>
    <n v="10.799999999999999"/>
  </r>
  <r>
    <s v="7SAJ17D0P9MNZD9EJS2C"/>
    <x v="6"/>
    <x v="5"/>
    <n v="1320"/>
    <d v="2019-10-01T00:00:00"/>
    <n v="39.6"/>
    <n v="369.6"/>
    <d v="2019-12-31T00:00:00"/>
    <n v="91"/>
    <x v="2"/>
    <n v="0.2"/>
    <n v="81.840000000000018"/>
  </r>
  <r>
    <s v="FAE2DC7X8YTVZ7QHY3RV"/>
    <x v="9"/>
    <x v="14"/>
    <n v="4030"/>
    <d v="2019-01-21T00:00:00"/>
    <n v="282.10000000000002"/>
    <n v="685.1"/>
    <d v="2019-12-31T00:00:00"/>
    <n v="344"/>
    <x v="0"/>
    <n v="0.25"/>
    <n v="241.8"/>
  </r>
  <r>
    <s v="W94UG1C9ZXRL8RHVGNU6"/>
    <x v="1"/>
    <x v="7"/>
    <n v="1600"/>
    <d v="2019-05-28T00:00:00"/>
    <n v="160"/>
    <n v="720"/>
    <d v="2019-12-31T00:00:00"/>
    <n v="217"/>
    <x v="0"/>
    <n v="0.25"/>
    <n v="220"/>
  </r>
  <r>
    <s v="GBSS06IXKPBHXJ0A8XBU"/>
    <x v="7"/>
    <x v="7"/>
    <n v="4464"/>
    <d v="2019-10-02T00:00:00"/>
    <n v="669.60000000000014"/>
    <n v="1696.3200000000002"/>
    <d v="2019-12-31T00:00:00"/>
    <n v="90"/>
    <x v="4"/>
    <n v="0.15"/>
    <n v="354.88799999999998"/>
  </r>
  <r>
    <s v="9029RF8LIFWOUGYC2GUT"/>
    <x v="5"/>
    <x v="21"/>
    <n v="3520"/>
    <d v="2019-08-28T00:00:00"/>
    <n v="281.60000000000002"/>
    <n v="915.19999999999993"/>
    <d v="2019-12-31T00:00:00"/>
    <n v="125"/>
    <x v="0"/>
    <n v="0.25"/>
    <n v="299.2"/>
  </r>
  <r>
    <s v="F8G4B8HL8QJBE6AQI8RA"/>
    <x v="2"/>
    <x v="5"/>
    <n v="1200"/>
    <d v="2019-01-08T00:00:00"/>
    <n v="108"/>
    <n v="612"/>
    <d v="2019-12-31T00:00:00"/>
    <n v="357"/>
    <x v="0"/>
    <n v="0.25"/>
    <n v="180"/>
  </r>
  <r>
    <s v="29ES222X5HG0CUSL5G6Q"/>
    <x v="6"/>
    <x v="9"/>
    <n v="760"/>
    <d v="2019-03-22T00:00:00"/>
    <n v="68.400000000000006"/>
    <n v="228"/>
    <d v="2019-12-31T00:00:00"/>
    <n v="284"/>
    <x v="0"/>
    <n v="0.25"/>
    <n v="74.099999999999994"/>
  </r>
  <r>
    <s v="9PDDF9OLK73JZCY2B86F"/>
    <x v="0"/>
    <x v="12"/>
    <n v="2280"/>
    <d v="2019-11-10T00:00:00"/>
    <n v="22.799999999999997"/>
    <n v="433.2"/>
    <d v="2019-12-31T00:00:00"/>
    <n v="51"/>
    <x v="3"/>
    <n v="0.04"/>
    <n v="18.240000000000002"/>
  </r>
  <r>
    <s v="383A2CH4CSKJDSJ1EMTD"/>
    <x v="8"/>
    <x v="5"/>
    <n v="7000"/>
    <d v="2019-11-16T00:00:00"/>
    <n v="700"/>
    <n v="1890"/>
    <d v="2019-12-31T00:00:00"/>
    <n v="45"/>
    <x v="3"/>
    <n v="0.04"/>
    <n v="103.60000000000001"/>
  </r>
  <r>
    <s v="LACHCHTJU80BB6H92DX6"/>
    <x v="4"/>
    <x v="15"/>
    <n v="1900"/>
    <d v="2019-09-25T00:00:00"/>
    <n v="228"/>
    <n v="684"/>
    <d v="2019-12-31T00:00:00"/>
    <n v="97"/>
    <x v="2"/>
    <n v="0.2"/>
    <n v="182.4"/>
  </r>
  <r>
    <s v="7EJZMKF1WLC1CHYRTQUO"/>
    <x v="9"/>
    <x v="22"/>
    <n v="1140"/>
    <d v="2019-06-30T00:00:00"/>
    <n v="79.800000000000011"/>
    <n v="250.79999999999998"/>
    <d v="2019-12-31T00:00:00"/>
    <n v="184"/>
    <x v="0"/>
    <n v="0.25"/>
    <n v="82.65"/>
  </r>
  <r>
    <s v="IKK72M2RC9V7UEVTHQXE"/>
    <x v="4"/>
    <x v="17"/>
    <n v="620"/>
    <d v="2019-06-13T00:00:00"/>
    <n v="12.4"/>
    <n v="248"/>
    <d v="2019-12-31T00:00:00"/>
    <n v="201"/>
    <x v="0"/>
    <n v="0.25"/>
    <n v="65.099999999999994"/>
  </r>
  <r>
    <s v="XMNAYOII8N2IVPTYRKXD"/>
    <x v="8"/>
    <x v="14"/>
    <n v="1100"/>
    <d v="2019-07-27T00:00:00"/>
    <n v="99"/>
    <n v="231"/>
    <d v="2019-12-31T00:00:00"/>
    <n v="157"/>
    <x v="0"/>
    <n v="0.25"/>
    <n v="82.5"/>
  </r>
  <r>
    <s v="KBHTH32XCZX93LYXX3YJ"/>
    <x v="3"/>
    <x v="1"/>
    <n v="760"/>
    <d v="2019-04-05T00:00:00"/>
    <n v="60.8"/>
    <n v="174.8"/>
    <d v="2019-12-31T00:00:00"/>
    <n v="270"/>
    <x v="0"/>
    <n v="0.25"/>
    <n v="58.900000000000006"/>
  </r>
  <r>
    <s v="3MTPZP1UP5Z08CA6GHLG"/>
    <x v="9"/>
    <x v="13"/>
    <n v="7000"/>
    <d v="2019-11-07T00:00:00"/>
    <n v="490"/>
    <n v="1120"/>
    <d v="2019-12-31T00:00:00"/>
    <n v="54"/>
    <x v="3"/>
    <n v="0.04"/>
    <n v="64.400000000000006"/>
  </r>
  <r>
    <s v="WN58S3V1UHZU0GPN4HE0"/>
    <x v="2"/>
    <x v="2"/>
    <n v="330"/>
    <d v="2019-11-30T00:00:00"/>
    <n v="6.6000000000000005"/>
    <n v="293.7"/>
    <d v="2019-12-31T00:00:00"/>
    <n v="31"/>
    <x v="3"/>
    <n v="0.04"/>
    <n v="12.012"/>
  </r>
  <r>
    <s v="MUX8U8NRHLD2O6ZNG7L5"/>
    <x v="5"/>
    <x v="0"/>
    <n v="1890"/>
    <d v="2019-02-05T00:00:00"/>
    <n v="189"/>
    <n v="378"/>
    <d v="2019-12-31T00:00:00"/>
    <n v="329"/>
    <x v="0"/>
    <n v="0.25"/>
    <n v="141.75"/>
  </r>
  <r>
    <s v="VO067VLIBZ6FHAS7ZXV8"/>
    <x v="1"/>
    <x v="20"/>
    <n v="3100"/>
    <d v="2019-09-29T00:00:00"/>
    <n v="155"/>
    <n v="1271"/>
    <d v="2019-12-31T00:00:00"/>
    <n v="93"/>
    <x v="2"/>
    <n v="0.2"/>
    <n v="285.2"/>
  </r>
  <r>
    <s v="DWMRCAPZNATU9R5X2MC1"/>
    <x v="1"/>
    <x v="6"/>
    <n v="2280"/>
    <d v="2019-09-15T00:00:00"/>
    <n v="456"/>
    <n v="820.8"/>
    <d v="2019-12-31T00:00:00"/>
    <n v="107"/>
    <x v="2"/>
    <n v="0.2"/>
    <n v="255.36"/>
  </r>
  <r>
    <s v="5L6M6W6FH9PXKISDFVLV"/>
    <x v="7"/>
    <x v="15"/>
    <n v="2800"/>
    <d v="2019-10-05T00:00:00"/>
    <n v="168"/>
    <n v="840"/>
    <d v="2019-12-31T00:00:00"/>
    <n v="87"/>
    <x v="4"/>
    <n v="0.15"/>
    <n v="151.19999999999999"/>
  </r>
  <r>
    <s v="NPDL8JNAXAJ607AG46DI"/>
    <x v="8"/>
    <x v="8"/>
    <n v="1386"/>
    <d v="2019-12-22T00:00:00"/>
    <n v="124.73999999999998"/>
    <n v="207.89999999999998"/>
    <d v="2019-12-31T00:00:00"/>
    <n v="9"/>
    <x v="1"/>
    <n v="8.0000000000000002E-3"/>
    <n v="2.6611199999999999"/>
  </r>
  <r>
    <s v="613XP8DJMRQ6QHWT1XDJ"/>
    <x v="0"/>
    <x v="5"/>
    <n v="1200"/>
    <d v="2019-04-23T00:00:00"/>
    <n v="108"/>
    <n v="336"/>
    <d v="2019-12-31T00:00:00"/>
    <n v="252"/>
    <x v="0"/>
    <n v="0.25"/>
    <n v="111"/>
  </r>
  <r>
    <s v="JY6RJAHXAO8DYHNAOJA9"/>
    <x v="1"/>
    <x v="7"/>
    <n v="4560"/>
    <d v="2019-09-03T00:00:00"/>
    <n v="912"/>
    <n v="1459.1999999999998"/>
    <d v="2019-12-31T00:00:00"/>
    <n v="119"/>
    <x v="2"/>
    <n v="0.2"/>
    <n v="474.24"/>
  </r>
  <r>
    <s v="AJS0APEM380ZEM2W65YV"/>
    <x v="8"/>
    <x v="4"/>
    <n v="3456"/>
    <d v="2019-09-04T00:00:00"/>
    <n v="276.48"/>
    <n v="898.56000000000006"/>
    <d v="2019-12-31T00:00:00"/>
    <n v="118"/>
    <x v="2"/>
    <n v="0.2"/>
    <n v="235.00800000000001"/>
  </r>
  <r>
    <s v="C3ISR08JDE2AE9FDQ9K3"/>
    <x v="5"/>
    <x v="2"/>
    <n v="570"/>
    <d v="2019-03-17T00:00:00"/>
    <n v="22.799999999999997"/>
    <n v="114"/>
    <d v="2019-12-31T00:00:00"/>
    <n v="289"/>
    <x v="0"/>
    <n v="0.25"/>
    <n v="34.200000000000003"/>
  </r>
  <r>
    <s v="7F7EJUKDIDCE4YFA7IP5"/>
    <x v="1"/>
    <x v="8"/>
    <n v="2420"/>
    <d v="2019-11-25T00:00:00"/>
    <n v="314.60000000000002"/>
    <n v="653.40000000000009"/>
    <d v="2019-12-31T00:00:00"/>
    <n v="36"/>
    <x v="3"/>
    <n v="0.04"/>
    <n v="38.720000000000006"/>
  </r>
  <r>
    <s v="QUXO0DNIFWDRB4NAE86N"/>
    <x v="1"/>
    <x v="5"/>
    <n v="120"/>
    <d v="2019-09-17T00:00:00"/>
    <n v="8.4"/>
    <n v="52.800000000000004"/>
    <d v="2019-12-31T00:00:00"/>
    <n v="105"/>
    <x v="2"/>
    <n v="0.2"/>
    <n v="12.240000000000002"/>
  </r>
  <r>
    <s v="V1QW9BZ3JQVY6HL9PIGX"/>
    <x v="0"/>
    <x v="0"/>
    <n v="450"/>
    <d v="2019-11-27T00:00:00"/>
    <n v="22.5"/>
    <n v="117"/>
    <d v="2019-12-31T00:00:00"/>
    <n v="34"/>
    <x v="3"/>
    <n v="0.04"/>
    <n v="5.58"/>
  </r>
  <r>
    <s v="2GYMTTS0SAIHYVT7SR2N"/>
    <x v="8"/>
    <x v="10"/>
    <n v="2640"/>
    <d v="2019-03-20T00:00:00"/>
    <n v="105.60000000000001"/>
    <n v="712.8"/>
    <d v="2019-12-31T00:00:00"/>
    <n v="286"/>
    <x v="0"/>
    <n v="0.25"/>
    <n v="204.6"/>
  </r>
  <r>
    <s v="W6HT4N10PPPQBSKRAFH6"/>
    <x v="1"/>
    <x v="11"/>
    <n v="1360"/>
    <d v="2019-07-07T00:00:00"/>
    <n v="81.599999999999994"/>
    <n v="353.6"/>
    <d v="2019-12-31T00:00:00"/>
    <n v="177"/>
    <x v="0"/>
    <n v="0.25"/>
    <n v="108.80000000000001"/>
  </r>
  <r>
    <s v="QGCG8MS2WRE9F6AHSO5R"/>
    <x v="9"/>
    <x v="11"/>
    <n v="5500"/>
    <d v="2019-07-15T00:00:00"/>
    <n v="385"/>
    <n v="1265"/>
    <d v="2019-12-31T00:00:00"/>
    <n v="169"/>
    <x v="0"/>
    <n v="0.25"/>
    <n v="412.5"/>
  </r>
  <r>
    <s v="3KTQM28FIBKHB5P4CW18"/>
    <x v="3"/>
    <x v="17"/>
    <n v="4464"/>
    <d v="2019-01-29T00:00:00"/>
    <n v="44.64"/>
    <n v="1294.5600000000002"/>
    <d v="2019-12-31T00:00:00"/>
    <n v="336"/>
    <x v="0"/>
    <n v="0.25"/>
    <n v="334.80000000000007"/>
  </r>
  <r>
    <s v="TXBHWLAAHRCF3NVJPLJK"/>
    <x v="9"/>
    <x v="8"/>
    <n v="2070"/>
    <d v="2019-03-12T00:00:00"/>
    <n v="82.8"/>
    <n v="538.20000000000005"/>
    <d v="2019-12-31T00:00:00"/>
    <n v="294"/>
    <x v="0"/>
    <n v="0.25"/>
    <n v="155.25"/>
  </r>
  <r>
    <s v="DFTS30KCFS4I29MH9QHY"/>
    <x v="6"/>
    <x v="16"/>
    <n v="3410"/>
    <d v="2019-12-27T00:00:00"/>
    <n v="238.70000000000002"/>
    <n v="954.80000000000007"/>
    <d v="2019-12-31T00:00:00"/>
    <n v="4"/>
    <x v="1"/>
    <n v="8.0000000000000002E-3"/>
    <n v="9.548"/>
  </r>
  <r>
    <s v="1K818ITLMAIOAFIIPSKP"/>
    <x v="6"/>
    <x v="17"/>
    <n v="960"/>
    <d v="2019-12-16T00:00:00"/>
    <n v="9.6"/>
    <n v="288"/>
    <d v="2019-12-31T00:00:00"/>
    <n v="15"/>
    <x v="1"/>
    <n v="8.0000000000000002E-3"/>
    <n v="2.3808000000000002"/>
  </r>
  <r>
    <s v="2Z8W1D91GV2LICVKQUIQ"/>
    <x v="4"/>
    <x v="13"/>
    <n v="3230"/>
    <d v="2019-06-11T00:00:00"/>
    <n v="484.5"/>
    <n v="1162.8"/>
    <d v="2019-12-31T00:00:00"/>
    <n v="203"/>
    <x v="0"/>
    <n v="0.25"/>
    <n v="411.82499999999999"/>
  </r>
  <r>
    <s v="SHLURU4ZKXW97ZL0564K"/>
    <x v="5"/>
    <x v="22"/>
    <n v="1170"/>
    <d v="2019-04-16T00:00:00"/>
    <n v="70.199999999999989"/>
    <n v="175.5"/>
    <d v="2019-12-31T00:00:00"/>
    <n v="259"/>
    <x v="0"/>
    <n v="0.25"/>
    <n v="61.424999999999997"/>
  </r>
  <r>
    <s v="6FF3R2MXZX2Y79HM29J4"/>
    <x v="1"/>
    <x v="6"/>
    <n v="380"/>
    <d v="2019-03-06T00:00:00"/>
    <n v="19"/>
    <n v="144.4"/>
    <d v="2019-12-31T00:00:00"/>
    <n v="300"/>
    <x v="0"/>
    <n v="0.25"/>
    <n v="40.85"/>
  </r>
  <r>
    <s v="WX6CBDAKKOD67M26RZRH"/>
    <x v="4"/>
    <x v="18"/>
    <n v="1520"/>
    <d v="2019-09-15T00:00:00"/>
    <n v="45.599999999999994"/>
    <n v="380"/>
    <d v="2019-12-31T00:00:00"/>
    <n v="107"/>
    <x v="2"/>
    <n v="0.2"/>
    <n v="85.12"/>
  </r>
  <r>
    <s v="K0TA0P3D3WLGG9I9QGPC"/>
    <x v="6"/>
    <x v="19"/>
    <n v="3366"/>
    <d v="2019-02-13T00:00:00"/>
    <n v="201.96"/>
    <n v="841.5"/>
    <d v="2019-12-31T00:00:00"/>
    <n v="321"/>
    <x v="0"/>
    <n v="0.25"/>
    <n v="260.86500000000001"/>
  </r>
  <r>
    <s v="E9PSZNFGB9RM1BXC1AO6"/>
    <x v="5"/>
    <x v="11"/>
    <n v="220"/>
    <d v="2019-09-15T00:00:00"/>
    <n v="15.4"/>
    <n v="35.200000000000003"/>
    <d v="2019-12-31T00:00:00"/>
    <n v="107"/>
    <x v="2"/>
    <n v="0.2"/>
    <n v="10.120000000000001"/>
  </r>
  <r>
    <s v="HRRPQCJW0J25O6Q4I02O"/>
    <x v="2"/>
    <x v="1"/>
    <n v="2750"/>
    <d v="2019-05-09T00:00:00"/>
    <n v="110"/>
    <n v="990"/>
    <d v="2019-12-31T00:00:00"/>
    <n v="236"/>
    <x v="0"/>
    <n v="0.25"/>
    <n v="275"/>
  </r>
  <r>
    <s v="RMUTFYLXP5156WIX28AV"/>
    <x v="6"/>
    <x v="11"/>
    <n v="1120"/>
    <d v="2019-06-23T00:00:00"/>
    <n v="89.600000000000009"/>
    <n v="224"/>
    <d v="2019-12-31T00:00:00"/>
    <n v="191"/>
    <x v="0"/>
    <n v="0.25"/>
    <n v="78.400000000000006"/>
  </r>
  <r>
    <s v="AQPGC467IALI9Q4XVBDY"/>
    <x v="0"/>
    <x v="10"/>
    <n v="1100"/>
    <d v="2019-08-10T00:00:00"/>
    <n v="44"/>
    <n v="209"/>
    <d v="2019-12-31T00:00:00"/>
    <n v="143"/>
    <x v="0"/>
    <n v="0.25"/>
    <n v="63.25"/>
  </r>
  <r>
    <s v="AD1ZI987GRRTDGV5C2TE"/>
    <x v="8"/>
    <x v="15"/>
    <n v="840"/>
    <d v="2019-04-25T00:00:00"/>
    <n v="67.2"/>
    <n v="226.8"/>
    <d v="2019-12-31T00:00:00"/>
    <n v="250"/>
    <x v="0"/>
    <n v="0.25"/>
    <n v="73.5"/>
  </r>
  <r>
    <s v="6VFNX6D06XXWL0DOHUVY"/>
    <x v="9"/>
    <x v="4"/>
    <n v="4480"/>
    <d v="2019-04-24T00:00:00"/>
    <n v="268.8"/>
    <n v="940.8"/>
    <d v="2019-12-31T00:00:00"/>
    <n v="251"/>
    <x v="0"/>
    <n v="0.25"/>
    <n v="302.39999999999998"/>
  </r>
  <r>
    <s v="2IUOV98SI8JK94HLBL3U"/>
    <x v="8"/>
    <x v="19"/>
    <n v="2880"/>
    <d v="2019-03-17T00:00:00"/>
    <n v="86.4"/>
    <n v="806.4"/>
    <d v="2019-12-31T00:00:00"/>
    <n v="289"/>
    <x v="0"/>
    <n v="0.25"/>
    <n v="223.2"/>
  </r>
  <r>
    <s v="9TUWSGIHV8YFP4CKZ1X5"/>
    <x v="5"/>
    <x v="2"/>
    <n v="360"/>
    <d v="2019-03-24T00:00:00"/>
    <n v="18"/>
    <n v="108"/>
    <d v="2019-12-31T00:00:00"/>
    <n v="282"/>
    <x v="0"/>
    <n v="0.25"/>
    <n v="31.5"/>
  </r>
  <r>
    <s v="NPDCCVV259R4TSP0S3SQ"/>
    <x v="2"/>
    <x v="16"/>
    <n v="2470"/>
    <d v="2019-11-03T00:00:00"/>
    <n v="469.3"/>
    <n v="1235"/>
    <d v="2019-12-31T00:00:00"/>
    <n v="58"/>
    <x v="3"/>
    <n v="0.04"/>
    <n v="68.171999999999997"/>
  </r>
  <r>
    <s v="NZL4JZ50CJ5PYM4GKFKM"/>
    <x v="3"/>
    <x v="9"/>
    <n v="2160"/>
    <d v="2019-04-19T00:00:00"/>
    <n v="216"/>
    <n v="410.4"/>
    <d v="2019-12-31T00:00:00"/>
    <n v="256"/>
    <x v="0"/>
    <n v="0.25"/>
    <n v="156.6"/>
  </r>
  <r>
    <s v="QZ6BVBNK6X4EX0PS8SVQ"/>
    <x v="9"/>
    <x v="13"/>
    <n v="2250"/>
    <d v="2019-09-11T00:00:00"/>
    <n v="90"/>
    <n v="540"/>
    <d v="2019-12-31T00:00:00"/>
    <n v="111"/>
    <x v="2"/>
    <n v="0.2"/>
    <n v="126"/>
  </r>
  <r>
    <s v="SPMEU5LJ8N74WX0ESONH"/>
    <x v="1"/>
    <x v="10"/>
    <n v="2090"/>
    <d v="2019-01-29T00:00:00"/>
    <n v="376.2"/>
    <n v="668.8"/>
    <d v="2019-12-31T00:00:00"/>
    <n v="336"/>
    <x v="0"/>
    <n v="0.25"/>
    <n v="261.25"/>
  </r>
  <r>
    <s v="5L1A1MEOBNPVDX9KX062"/>
    <x v="4"/>
    <x v="0"/>
    <n v="3168"/>
    <d v="2019-02-27T00:00:00"/>
    <n v="158.4"/>
    <n v="1393.92"/>
    <d v="2019-12-31T00:00:00"/>
    <n v="307"/>
    <x v="0"/>
    <n v="0.25"/>
    <n v="388.08000000000004"/>
  </r>
  <r>
    <s v="YAWA02PEF378LM3L3TJ7"/>
    <x v="9"/>
    <x v="3"/>
    <n v="2640"/>
    <d v="2019-06-12T00:00:00"/>
    <n v="26.400000000000002"/>
    <n v="765.6"/>
    <d v="2019-12-31T00:00:00"/>
    <n v="202"/>
    <x v="0"/>
    <n v="0.25"/>
    <n v="198"/>
  </r>
  <r>
    <s v="W0I8IZRTVOHFF7B400JO"/>
    <x v="8"/>
    <x v="14"/>
    <n v="1560"/>
    <d v="2019-05-20T00:00:00"/>
    <n v="46.8"/>
    <n v="234"/>
    <d v="2019-12-31T00:00:00"/>
    <n v="225"/>
    <x v="0"/>
    <n v="0.25"/>
    <n v="70.2"/>
  </r>
  <r>
    <s v="WJHMRA5ZT7MV529E1H3X"/>
    <x v="2"/>
    <x v="14"/>
    <n v="1440"/>
    <d v="2019-01-20T00:00:00"/>
    <n v="172.8"/>
    <n v="619.20000000000005"/>
    <d v="2019-12-31T00:00:00"/>
    <n v="345"/>
    <x v="0"/>
    <n v="0.25"/>
    <n v="198"/>
  </r>
  <r>
    <s v="JFQT6FSG3S0IKZG1MROL"/>
    <x v="4"/>
    <x v="6"/>
    <n v="3600"/>
    <d v="2019-12-05T00:00:00"/>
    <n v="648"/>
    <n v="1188"/>
    <d v="2019-12-31T00:00:00"/>
    <n v="26"/>
    <x v="1"/>
    <n v="8.0000000000000002E-3"/>
    <n v="14.688000000000001"/>
  </r>
  <r>
    <s v="2HVK941PZJGRPC4RTLVD"/>
    <x v="2"/>
    <x v="21"/>
    <n v="380"/>
    <d v="2019-09-23T00:00:00"/>
    <n v="98.800000000000011"/>
    <n v="205.2"/>
    <d v="2019-12-31T00:00:00"/>
    <n v="99"/>
    <x v="2"/>
    <n v="0.2"/>
    <n v="60.800000000000004"/>
  </r>
  <r>
    <s v="QEMDK3TCFQEBQHYU9WBQ"/>
    <x v="2"/>
    <x v="20"/>
    <n v="3300"/>
    <d v="2019-04-01T00:00:00"/>
    <n v="462"/>
    <n v="1947"/>
    <d v="2019-12-31T00:00:00"/>
    <n v="274"/>
    <x v="0"/>
    <n v="0.25"/>
    <n v="602.25"/>
  </r>
  <r>
    <s v="39KRVNCAT5T8BC297O18"/>
    <x v="5"/>
    <x v="3"/>
    <n v="950"/>
    <d v="2019-03-14T00:00:00"/>
    <n v="38"/>
    <n v="180.5"/>
    <d v="2019-12-31T00:00:00"/>
    <n v="292"/>
    <x v="0"/>
    <n v="0.25"/>
    <n v="54.625"/>
  </r>
  <r>
    <s v="KS1FZU6WKPKMRM52LPFH"/>
    <x v="4"/>
    <x v="14"/>
    <n v="4200"/>
    <d v="2019-06-10T00:00:00"/>
    <n v="756"/>
    <n v="2058"/>
    <d v="2019-12-31T00:00:00"/>
    <n v="204"/>
    <x v="0"/>
    <n v="0.25"/>
    <n v="703.5"/>
  </r>
  <r>
    <s v="LLK3F5VL179IEJHICVS5"/>
    <x v="1"/>
    <x v="21"/>
    <n v="220"/>
    <d v="2019-06-11T00:00:00"/>
    <n v="28.599999999999998"/>
    <n v="99"/>
    <d v="2019-12-31T00:00:00"/>
    <n v="203"/>
    <x v="0"/>
    <n v="0.25"/>
    <n v="31.9"/>
  </r>
  <r>
    <s v="9G9MJPX7LZLQAY6GCJPA"/>
    <x v="0"/>
    <x v="1"/>
    <n v="220"/>
    <d v="2019-03-29T00:00:00"/>
    <n v="17.600000000000001"/>
    <n v="37.400000000000006"/>
    <d v="2019-12-31T00:00:00"/>
    <n v="277"/>
    <x v="0"/>
    <n v="0.25"/>
    <n v="13.750000000000002"/>
  </r>
  <r>
    <s v="IHA3D2OJ9TNBPC5BGVFY"/>
    <x v="5"/>
    <x v="13"/>
    <n v="1710"/>
    <d v="2019-05-20T00:00:00"/>
    <n v="153.9"/>
    <n v="513"/>
    <d v="2019-12-31T00:00:00"/>
    <n v="225"/>
    <x v="0"/>
    <n v="0.25"/>
    <n v="166.72499999999999"/>
  </r>
  <r>
    <s v="G8OR3LA1ZC2V2QYZI6N9"/>
    <x v="7"/>
    <x v="1"/>
    <n v="2178"/>
    <d v="2019-06-04T00:00:00"/>
    <n v="326.70000000000005"/>
    <n v="696.96"/>
    <d v="2019-12-31T00:00:00"/>
    <n v="210"/>
    <x v="0"/>
    <n v="0.25"/>
    <n v="255.91500000000002"/>
  </r>
  <r>
    <s v="B5XFLL15VN9CW28LC9HD"/>
    <x v="9"/>
    <x v="10"/>
    <n v="4650"/>
    <d v="2019-05-10T00:00:00"/>
    <n v="46.5"/>
    <n v="1209"/>
    <d v="2019-12-31T00:00:00"/>
    <n v="235"/>
    <x v="0"/>
    <n v="0.25"/>
    <n v="313.875"/>
  </r>
  <r>
    <s v="9HKFML6CYPSPR43RCIZ9"/>
    <x v="7"/>
    <x v="4"/>
    <n v="600"/>
    <d v="2019-05-12T00:00:00"/>
    <n v="120"/>
    <n v="174"/>
    <d v="2019-12-31T00:00:00"/>
    <n v="233"/>
    <x v="0"/>
    <n v="0.25"/>
    <n v="73.5"/>
  </r>
  <r>
    <s v="4OTJ5OPD6W5V41NCZYZU"/>
    <x v="3"/>
    <x v="22"/>
    <n v="5301"/>
    <d v="2019-11-07T00:00:00"/>
    <n v="159.03000000000003"/>
    <n v="954.18000000000006"/>
    <d v="2019-12-31T00:00:00"/>
    <n v="54"/>
    <x v="3"/>
    <n v="0.04"/>
    <n v="44.528400000000005"/>
  </r>
  <r>
    <s v="XXHM5X5UZQH4M5SRWGXG"/>
    <x v="1"/>
    <x v="14"/>
    <n v="2850"/>
    <d v="2019-07-18T00:00:00"/>
    <n v="171"/>
    <n v="855"/>
    <d v="2019-12-31T00:00:00"/>
    <n v="166"/>
    <x v="0"/>
    <n v="0.25"/>
    <n v="256.5"/>
  </r>
  <r>
    <s v="RSMUM2FECJ0E27RCW0RK"/>
    <x v="4"/>
    <x v="12"/>
    <n v="640"/>
    <d v="2019-05-13T00:00:00"/>
    <n v="83.2"/>
    <n v="249.60000000000002"/>
    <d v="2019-12-31T00:00:00"/>
    <n v="232"/>
    <x v="0"/>
    <n v="0.25"/>
    <n v="83.2"/>
  </r>
  <r>
    <s v="65OQIWVL2I2DV54USJUP"/>
    <x v="8"/>
    <x v="1"/>
    <n v="3520"/>
    <d v="2019-05-29T00:00:00"/>
    <n v="246.4"/>
    <n v="950.40000000000009"/>
    <d v="2019-12-31T00:00:00"/>
    <n v="216"/>
    <x v="0"/>
    <n v="0.25"/>
    <n v="299.20000000000005"/>
  </r>
  <r>
    <s v="M7GPKX1F0F5WEKMY336K"/>
    <x v="9"/>
    <x v="6"/>
    <n v="3520"/>
    <d v="2019-10-08T00:00:00"/>
    <n v="35.200000000000003"/>
    <n v="844.80000000000007"/>
    <d v="2019-12-31T00:00:00"/>
    <n v="84"/>
    <x v="4"/>
    <n v="0.15"/>
    <n v="132"/>
  </r>
  <r>
    <s v="A1Y161MI4HWV4KY70XYU"/>
    <x v="9"/>
    <x v="10"/>
    <n v="330"/>
    <d v="2019-05-06T00:00:00"/>
    <n v="3.3000000000000003"/>
    <n v="62.699999999999996"/>
    <d v="2019-12-31T00:00:00"/>
    <n v="239"/>
    <x v="0"/>
    <n v="0.25"/>
    <n v="16.5"/>
  </r>
  <r>
    <s v="22WHHLIVPFO5MC5IODWE"/>
    <x v="6"/>
    <x v="10"/>
    <n v="300"/>
    <d v="2019-03-15T00:00:00"/>
    <n v="15"/>
    <n v="48"/>
    <d v="2019-12-31T00:00:00"/>
    <n v="291"/>
    <x v="0"/>
    <n v="0.25"/>
    <n v="15.75"/>
  </r>
  <r>
    <s v="VY8090OQ267PN7Z1KPG4"/>
    <x v="7"/>
    <x v="1"/>
    <n v="1200"/>
    <d v="2019-07-27T00:00:00"/>
    <n v="72"/>
    <n v="516"/>
    <d v="2019-12-31T00:00:00"/>
    <n v="157"/>
    <x v="0"/>
    <n v="0.25"/>
    <n v="147"/>
  </r>
  <r>
    <s v="F28QH7TOCJ2F863NG7LU"/>
    <x v="1"/>
    <x v="21"/>
    <n v="3920"/>
    <d v="2019-11-27T00:00:00"/>
    <n v="744.80000000000007"/>
    <n v="1019.2"/>
    <d v="2019-12-31T00:00:00"/>
    <n v="34"/>
    <x v="3"/>
    <n v="0.04"/>
    <n v="70.56"/>
  </r>
  <r>
    <s v="M8GFZ55G3OGAAGV0ASSU"/>
    <x v="0"/>
    <x v="13"/>
    <n v="2280"/>
    <d v="2019-01-29T00:00:00"/>
    <n v="68.400000000000006"/>
    <n v="342"/>
    <d v="2019-12-31T00:00:00"/>
    <n v="336"/>
    <x v="0"/>
    <n v="0.25"/>
    <n v="102.6"/>
  </r>
  <r>
    <s v="PM59E0VE3HVAHSTSAH2N"/>
    <x v="9"/>
    <x v="17"/>
    <n v="5320"/>
    <d v="2019-12-17T00:00:00"/>
    <n v="425.6"/>
    <n v="957.6"/>
    <d v="2019-12-31T00:00:00"/>
    <n v="14"/>
    <x v="1"/>
    <n v="8.0000000000000002E-3"/>
    <n v="11.0656"/>
  </r>
  <r>
    <s v="9UL4XP7N6FSZ2WMA5L4A"/>
    <x v="4"/>
    <x v="12"/>
    <n v="1760"/>
    <d v="2019-09-25T00:00:00"/>
    <n v="70.400000000000006"/>
    <n v="492.8"/>
    <d v="2019-12-31T00:00:00"/>
    <n v="97"/>
    <x v="2"/>
    <n v="0.2"/>
    <n v="112.64000000000001"/>
  </r>
  <r>
    <s v="Z7L0TO270AP6UGRJ5GAO"/>
    <x v="0"/>
    <x v="6"/>
    <n v="3024.0000000000005"/>
    <d v="2019-09-03T00:00:00"/>
    <n v="302.40000000000003"/>
    <n v="876.96"/>
    <d v="2019-12-31T00:00:00"/>
    <n v="119"/>
    <x v="2"/>
    <n v="0.2"/>
    <n v="235.87200000000004"/>
  </r>
  <r>
    <s v="X22AFV6I4WYD59N04415"/>
    <x v="1"/>
    <x v="3"/>
    <n v="2376"/>
    <d v="2019-09-22T00:00:00"/>
    <n v="237.60000000000002"/>
    <n v="831.59999999999991"/>
    <d v="2019-12-31T00:00:00"/>
    <n v="100"/>
    <x v="2"/>
    <n v="0.2"/>
    <n v="213.83999999999997"/>
  </r>
  <r>
    <s v="543S8GVQ05TLB14JQDSV"/>
    <x v="9"/>
    <x v="14"/>
    <n v="1890"/>
    <d v="2019-03-07T00:00:00"/>
    <n v="75.599999999999994"/>
    <n v="510.3"/>
    <d v="2019-12-31T00:00:00"/>
    <n v="299"/>
    <x v="0"/>
    <n v="0.25"/>
    <n v="146.47499999999999"/>
  </r>
  <r>
    <s v="VERTO63J0B8IBRYYH6FB"/>
    <x v="4"/>
    <x v="18"/>
    <n v="1280"/>
    <d v="2019-09-19T00:00:00"/>
    <n v="153.6"/>
    <n v="486.4"/>
    <d v="2019-12-31T00:00:00"/>
    <n v="103"/>
    <x v="2"/>
    <n v="0.2"/>
    <n v="128"/>
  </r>
  <r>
    <s v="3R4RU7IHEQ89QAQCZJ9R"/>
    <x v="1"/>
    <x v="2"/>
    <n v="1980"/>
    <d v="2019-11-25T00:00:00"/>
    <n v="257.39999999999998"/>
    <n v="752.4"/>
    <d v="2019-12-31T00:00:00"/>
    <n v="36"/>
    <x v="3"/>
    <n v="0.04"/>
    <n v="40.391999999999996"/>
  </r>
  <r>
    <s v="ZTK30A6K87DKXRMM1UZL"/>
    <x v="6"/>
    <x v="14"/>
    <n v="360"/>
    <d v="2019-11-30T00:00:00"/>
    <n v="32.400000000000006"/>
    <n v="93.6"/>
    <d v="2019-12-31T00:00:00"/>
    <n v="31"/>
    <x v="3"/>
    <n v="0.04"/>
    <n v="5.04"/>
  </r>
  <r>
    <s v="MK09KH7MIM5JJ4YJOUXB"/>
    <x v="2"/>
    <x v="21"/>
    <n v="3360"/>
    <d v="2019-01-22T00:00:00"/>
    <n v="504"/>
    <n v="1411.2"/>
    <d v="2019-12-31T00:00:00"/>
    <n v="343"/>
    <x v="0"/>
    <n v="0.25"/>
    <n v="478.8"/>
  </r>
  <r>
    <s v="5JVOSI3PYPA65C8KTFSY"/>
    <x v="8"/>
    <x v="20"/>
    <n v="5376"/>
    <d v="2019-03-25T00:00:00"/>
    <n v="161.28"/>
    <n v="913.92000000000007"/>
    <d v="2019-12-31T00:00:00"/>
    <n v="281"/>
    <x v="0"/>
    <n v="0.25"/>
    <n v="268.8"/>
  </r>
  <r>
    <s v="QK80ENO3C0194G14KSY4"/>
    <x v="6"/>
    <x v="19"/>
    <n v="1430"/>
    <d v="2019-04-22T00:00:00"/>
    <n v="57.199999999999996"/>
    <n v="214.5"/>
    <d v="2019-12-31T00:00:00"/>
    <n v="253"/>
    <x v="0"/>
    <n v="0.25"/>
    <n v="67.924999999999997"/>
  </r>
  <r>
    <s v="JXUDERPYUE5DYFZMNEVE"/>
    <x v="8"/>
    <x v="6"/>
    <n v="1920"/>
    <d v="2019-01-27T00:00:00"/>
    <n v="153.6"/>
    <n v="537.6"/>
    <d v="2019-12-31T00:00:00"/>
    <n v="338"/>
    <x v="0"/>
    <n v="0.25"/>
    <n v="172.8"/>
  </r>
  <r>
    <s v="LP8X1V7G9MTU26MDNZVZ"/>
    <x v="6"/>
    <x v="5"/>
    <n v="5320"/>
    <d v="2019-08-13T00:00:00"/>
    <n v="425.6"/>
    <n v="1436.3999999999999"/>
    <d v="2019-12-31T00:00:00"/>
    <n v="140"/>
    <x v="0"/>
    <n v="0.25"/>
    <n v="465.5"/>
  </r>
  <r>
    <s v="HLWV611HWD3P9Y8LFDVH"/>
    <x v="1"/>
    <x v="1"/>
    <n v="220"/>
    <d v="2019-03-14T00:00:00"/>
    <n v="17.600000000000001"/>
    <n v="110"/>
    <d v="2019-12-31T00:00:00"/>
    <n v="292"/>
    <x v="0"/>
    <n v="0.25"/>
    <n v="31.9"/>
  </r>
  <r>
    <s v="LRBIV9C9ZEZFI33C1UU6"/>
    <x v="6"/>
    <x v="20"/>
    <n v="2280"/>
    <d v="2019-12-03T00:00:00"/>
    <n v="114"/>
    <n v="364.79999999999995"/>
    <d v="2019-12-31T00:00:00"/>
    <n v="28"/>
    <x v="1"/>
    <n v="8.0000000000000002E-3"/>
    <n v="3.8303999999999996"/>
  </r>
  <r>
    <s v="C8Q4T8ER8M0HLWTLDASO"/>
    <x v="0"/>
    <x v="9"/>
    <n v="2640"/>
    <d v="2019-04-19T00:00:00"/>
    <n v="79.2"/>
    <n v="607.20000000000005"/>
    <d v="2019-12-31T00:00:00"/>
    <n v="256"/>
    <x v="0"/>
    <n v="0.25"/>
    <n v="171.60000000000002"/>
  </r>
  <r>
    <s v="WZ39QU49EI0BK9IKD20Y"/>
    <x v="4"/>
    <x v="13"/>
    <n v="840"/>
    <d v="2019-09-09T00:00:00"/>
    <n v="151.19999999999999"/>
    <n v="420"/>
    <d v="2019-12-31T00:00:00"/>
    <n v="113"/>
    <x v="2"/>
    <n v="0.2"/>
    <n v="114.24000000000001"/>
  </r>
  <r>
    <s v="RRZYW7AROK2HPF9NV2DA"/>
    <x v="3"/>
    <x v="11"/>
    <n v="450"/>
    <d v="2019-08-27T00:00:00"/>
    <n v="27"/>
    <n v="72"/>
    <d v="2019-12-31T00:00:00"/>
    <n v="126"/>
    <x v="0"/>
    <n v="0.25"/>
    <n v="24.75"/>
  </r>
  <r>
    <s v="U4Z51MA0Z7RQR574BUMT"/>
    <x v="4"/>
    <x v="3"/>
    <n v="6000"/>
    <d v="2019-08-21T00:00:00"/>
    <n v="900"/>
    <n v="1680"/>
    <d v="2019-12-31T00:00:00"/>
    <n v="132"/>
    <x v="0"/>
    <n v="0.25"/>
    <n v="645"/>
  </r>
  <r>
    <s v="PYYUVT9XIZMNYXNZTVKZ"/>
    <x v="1"/>
    <x v="14"/>
    <n v="2304"/>
    <d v="2019-03-22T00:00:00"/>
    <n v="460.79999999999995"/>
    <n v="1105.92"/>
    <d v="2019-12-31T00:00:00"/>
    <n v="284"/>
    <x v="0"/>
    <n v="0.25"/>
    <n v="391.68"/>
  </r>
  <r>
    <s v="OCARXA2IJ8RGZ451A6S1"/>
    <x v="0"/>
    <x v="18"/>
    <n v="3150"/>
    <d v="2019-04-24T00:00:00"/>
    <n v="63"/>
    <n v="567"/>
    <d v="2019-12-31T00:00:00"/>
    <n v="251"/>
    <x v="0"/>
    <n v="0.25"/>
    <n v="157.5"/>
  </r>
  <r>
    <s v="G842S8J4HY1TR0MN3XJ7"/>
    <x v="0"/>
    <x v="17"/>
    <n v="4560"/>
    <d v="2019-05-08T00:00:00"/>
    <n v="228"/>
    <n v="729.59999999999991"/>
    <d v="2019-12-31T00:00:00"/>
    <n v="237"/>
    <x v="0"/>
    <n v="0.25"/>
    <n v="239.39999999999998"/>
  </r>
  <r>
    <s v="ZRV7ZSHYIPSYO836O42I"/>
    <x v="0"/>
    <x v="8"/>
    <n v="2574.0000000000005"/>
    <d v="2019-06-16T00:00:00"/>
    <n v="205.92000000000002"/>
    <n v="463.32000000000005"/>
    <d v="2019-12-31T00:00:00"/>
    <n v="198"/>
    <x v="0"/>
    <n v="0.25"/>
    <n v="167.31"/>
  </r>
  <r>
    <s v="19PM73JE789TNHH9VTF2"/>
    <x v="8"/>
    <x v="14"/>
    <n v="2280"/>
    <d v="2019-03-28T00:00:00"/>
    <n v="159.60000000000002"/>
    <n v="592.79999999999995"/>
    <d v="2019-12-31T00:00:00"/>
    <n v="278"/>
    <x v="0"/>
    <n v="0.25"/>
    <n v="188.1"/>
  </r>
  <r>
    <s v="Z99V3SIHETHP1XH6KRPY"/>
    <x v="4"/>
    <x v="12"/>
    <n v="2280"/>
    <d v="2019-04-10T00:00:00"/>
    <n v="364.79999999999995"/>
    <n v="1071.5999999999999"/>
    <d v="2019-12-31T00:00:00"/>
    <n v="265"/>
    <x v="0"/>
    <n v="0.25"/>
    <n v="359.09999999999997"/>
  </r>
  <r>
    <s v="BHI40RMXTANF720FR4A1"/>
    <x v="6"/>
    <x v="21"/>
    <n v="3080"/>
    <d v="2019-08-27T00:00:00"/>
    <n v="308"/>
    <n v="462"/>
    <d v="2019-12-31T00:00:00"/>
    <n v="126"/>
    <x v="0"/>
    <n v="0.25"/>
    <n v="192.5"/>
  </r>
  <r>
    <s v="SES4MK02A2P4MOSQQ21V"/>
    <x v="4"/>
    <x v="16"/>
    <n v="405"/>
    <d v="2019-07-02T00:00:00"/>
    <n v="28.35"/>
    <n v="113.4"/>
    <d v="2019-12-31T00:00:00"/>
    <n v="182"/>
    <x v="0"/>
    <n v="0.25"/>
    <n v="35.4375"/>
  </r>
  <r>
    <s v="LIT9TUHQTMEWMI2Q0E6M"/>
    <x v="3"/>
    <x v="18"/>
    <n v="330"/>
    <d v="2019-08-02T00:00:00"/>
    <n v="6.6000000000000005"/>
    <n v="95.7"/>
    <d v="2019-12-31T00:00:00"/>
    <n v="151"/>
    <x v="0"/>
    <n v="0.25"/>
    <n v="25.574999999999999"/>
  </r>
  <r>
    <s v="J8XBKD7O0195D6WYVSPI"/>
    <x v="8"/>
    <x v="1"/>
    <n v="2520"/>
    <d v="2019-12-11T00:00:00"/>
    <n v="252"/>
    <n v="579.6"/>
    <d v="2019-12-31T00:00:00"/>
    <n v="20"/>
    <x v="1"/>
    <n v="8.0000000000000002E-3"/>
    <n v="6.6528"/>
  </r>
  <r>
    <s v="GFB705Q0QOU9P2AWX9G9"/>
    <x v="2"/>
    <x v="14"/>
    <n v="810"/>
    <d v="2019-12-19T00:00:00"/>
    <n v="24.3"/>
    <n v="299.7"/>
    <d v="2019-12-31T00:00:00"/>
    <n v="12"/>
    <x v="1"/>
    <n v="8.0000000000000002E-3"/>
    <n v="2.5920000000000001"/>
  </r>
  <r>
    <s v="SL5Q9B5S4LH3I2SM4K7G"/>
    <x v="9"/>
    <x v="12"/>
    <n v="2550"/>
    <d v="2019-12-24T00:00:00"/>
    <n v="229.5"/>
    <n v="612"/>
    <d v="2019-12-31T00:00:00"/>
    <n v="7"/>
    <x v="1"/>
    <n v="8.0000000000000002E-3"/>
    <n v="6.7320000000000002"/>
  </r>
  <r>
    <s v="ACEWN4M1XJ899OU6GQUK"/>
    <x v="5"/>
    <x v="1"/>
    <n v="80"/>
    <d v="2019-07-01T00:00:00"/>
    <n v="5.6000000000000005"/>
    <n v="22.400000000000002"/>
    <d v="2019-12-31T00:00:00"/>
    <n v="183"/>
    <x v="0"/>
    <n v="0.25"/>
    <n v="7.0000000000000009"/>
  </r>
  <r>
    <s v="L2D560HATP9SDH8QUM7J"/>
    <x v="3"/>
    <x v="2"/>
    <n v="6720"/>
    <d v="2019-11-03T00:00:00"/>
    <n v="672"/>
    <n v="1948.8"/>
    <d v="2019-12-31T00:00:00"/>
    <n v="58"/>
    <x v="3"/>
    <n v="0.04"/>
    <n v="104.83200000000001"/>
  </r>
  <r>
    <s v="629U9DYGNUDVHOA1RG45"/>
    <x v="0"/>
    <x v="10"/>
    <n v="1550"/>
    <d v="2019-11-30T00:00:00"/>
    <n v="93"/>
    <n v="372"/>
    <d v="2019-12-31T00:00:00"/>
    <n v="31"/>
    <x v="3"/>
    <n v="0.04"/>
    <n v="18.600000000000001"/>
  </r>
  <r>
    <s v="4UZGW6LFM4N1GFZ4AXMI"/>
    <x v="8"/>
    <x v="21"/>
    <n v="4620"/>
    <d v="2019-05-25T00:00:00"/>
    <n v="92.4"/>
    <n v="1108.8"/>
    <d v="2019-12-31T00:00:00"/>
    <n v="220"/>
    <x v="0"/>
    <n v="0.25"/>
    <n v="300.3"/>
  </r>
  <r>
    <s v="5UVXWTYP252EZ189ED7C"/>
    <x v="2"/>
    <x v="2"/>
    <n v="2640"/>
    <d v="2019-02-02T00:00:00"/>
    <n v="26.400000000000002"/>
    <n v="1980"/>
    <d v="2019-12-31T00:00:00"/>
    <n v="332"/>
    <x v="0"/>
    <n v="0.25"/>
    <n v="501.6"/>
  </r>
  <r>
    <s v="1QQU09AXGJHMWZZ3J0DN"/>
    <x v="9"/>
    <x v="0"/>
    <n v="1240"/>
    <d v="2019-10-07T00:00:00"/>
    <n v="24.8"/>
    <n v="223.2"/>
    <d v="2019-12-31T00:00:00"/>
    <n v="85"/>
    <x v="4"/>
    <n v="0.15"/>
    <n v="37.199999999999996"/>
  </r>
  <r>
    <s v="JYKNGDRUWKF5T4452VJN"/>
    <x v="9"/>
    <x v="12"/>
    <n v="2170"/>
    <d v="2019-04-26T00:00:00"/>
    <n v="108.5"/>
    <n v="499.09999999999997"/>
    <d v="2019-12-31T00:00:00"/>
    <n v="249"/>
    <x v="0"/>
    <n v="0.25"/>
    <n v="151.89999999999998"/>
  </r>
  <r>
    <s v="MLLR3295UCTPAHR56KWJ"/>
    <x v="3"/>
    <x v="12"/>
    <n v="3762"/>
    <d v="2019-09-30T00:00:00"/>
    <n v="112.86"/>
    <n v="978.11999999999989"/>
    <d v="2019-12-31T00:00:00"/>
    <n v="92"/>
    <x v="2"/>
    <n v="0.2"/>
    <n v="218.19599999999997"/>
  </r>
  <r>
    <s v="JZ2G2VUYG4TZXWDZVDAH"/>
    <x v="2"/>
    <x v="4"/>
    <n v="792"/>
    <d v="2019-07-17T00:00:00"/>
    <n v="166.32000000000002"/>
    <n v="372.24"/>
    <d v="2019-12-31T00:00:00"/>
    <n v="167"/>
    <x v="0"/>
    <n v="0.25"/>
    <n v="134.64000000000001"/>
  </r>
  <r>
    <s v="17LGJMDZWBN4P2MJB07F"/>
    <x v="1"/>
    <x v="16"/>
    <n v="2200"/>
    <d v="2019-10-24T00:00:00"/>
    <n v="264"/>
    <n v="550"/>
    <d v="2019-12-31T00:00:00"/>
    <n v="68"/>
    <x v="4"/>
    <n v="0.15"/>
    <n v="122.1"/>
  </r>
  <r>
    <s v="E7ZQCKE6A6L1EHSG0J9H"/>
    <x v="0"/>
    <x v="9"/>
    <n v="660"/>
    <d v="2019-07-18T00:00:00"/>
    <n v="59.400000000000006"/>
    <n v="118.80000000000001"/>
    <d v="2019-12-31T00:00:00"/>
    <n v="166"/>
    <x v="0"/>
    <n v="0.25"/>
    <n v="44.550000000000004"/>
  </r>
  <r>
    <s v="JT6V8URGKD32HNZLP61Z"/>
    <x v="6"/>
    <x v="8"/>
    <n v="1760"/>
    <d v="2019-07-14T00:00:00"/>
    <n v="70.400000000000006"/>
    <n v="492.8"/>
    <d v="2019-12-31T00:00:00"/>
    <n v="170"/>
    <x v="0"/>
    <n v="0.25"/>
    <n v="140.80000000000001"/>
  </r>
  <r>
    <s v="M412BLU2BGYY8UETV4QN"/>
    <x v="1"/>
    <x v="22"/>
    <n v="3740"/>
    <d v="2019-02-16T00:00:00"/>
    <n v="74.800000000000011"/>
    <n v="1870"/>
    <d v="2019-12-31T00:00:00"/>
    <n v="318"/>
    <x v="0"/>
    <n v="0.25"/>
    <n v="486.2"/>
  </r>
  <r>
    <s v="QTIZXUSUAD7H5XO4SW8W"/>
    <x v="3"/>
    <x v="2"/>
    <n v="3230"/>
    <d v="2019-08-15T00:00:00"/>
    <n v="290.7"/>
    <n v="678.3"/>
    <d v="2019-12-31T00:00:00"/>
    <n v="138"/>
    <x v="0"/>
    <n v="0.25"/>
    <n v="242.25"/>
  </r>
  <r>
    <s v="8W448SLSU1AC3VBJ2EQ1"/>
    <x v="4"/>
    <x v="11"/>
    <n v="2400"/>
    <d v="2019-08-23T00:00:00"/>
    <n v="216"/>
    <n v="1080"/>
    <d v="2019-12-31T00:00:00"/>
    <n v="130"/>
    <x v="0"/>
    <n v="0.25"/>
    <n v="324"/>
  </r>
  <r>
    <s v="12QG3XPP27HQCHWDVO17"/>
    <x v="2"/>
    <x v="4"/>
    <n v="240"/>
    <d v="2019-02-19T00:00:00"/>
    <n v="28.799999999999997"/>
    <n v="175.2"/>
    <d v="2019-12-31T00:00:00"/>
    <n v="315"/>
    <x v="0"/>
    <n v="0.25"/>
    <n v="51"/>
  </r>
  <r>
    <s v="FCX521DLQIHV56TEO5VV"/>
    <x v="4"/>
    <x v="3"/>
    <n v="560"/>
    <d v="2019-10-17T00:00:00"/>
    <n v="22.400000000000002"/>
    <n v="224"/>
    <d v="2019-12-31T00:00:00"/>
    <n v="75"/>
    <x v="4"/>
    <n v="0.15"/>
    <n v="36.96"/>
  </r>
  <r>
    <s v="STSLQDE57PPU6MQSA0VC"/>
    <x v="3"/>
    <x v="10"/>
    <n v="750"/>
    <d v="2019-01-31T00:00:00"/>
    <n v="37.5"/>
    <n v="180"/>
    <d v="2019-12-31T00:00:00"/>
    <n v="334"/>
    <x v="0"/>
    <n v="0.25"/>
    <n v="54.375"/>
  </r>
  <r>
    <s v="CO0U7B3Z7J6CZMI5JBOZ"/>
    <x v="9"/>
    <x v="20"/>
    <n v="2160"/>
    <d v="2019-07-17T00:00:00"/>
    <n v="64.800000000000011"/>
    <n v="496.8"/>
    <d v="2019-12-31T00:00:00"/>
    <n v="167"/>
    <x v="0"/>
    <n v="0.25"/>
    <n v="140.4"/>
  </r>
  <r>
    <s v="ITS1ZK3LD40JZG4SQI2B"/>
    <x v="1"/>
    <x v="21"/>
    <n v="2250"/>
    <d v="2019-03-18T00:00:00"/>
    <n v="360"/>
    <n v="742.5"/>
    <d v="2019-12-31T00:00:00"/>
    <n v="288"/>
    <x v="0"/>
    <n v="0.25"/>
    <n v="275.625"/>
  </r>
  <r>
    <s v="05II6Z7NQP6COTV7T8QZ"/>
    <x v="6"/>
    <x v="15"/>
    <n v="3240"/>
    <d v="2019-04-27T00:00:00"/>
    <n v="259.20000000000005"/>
    <n v="777.6"/>
    <d v="2019-12-31T00:00:00"/>
    <n v="248"/>
    <x v="0"/>
    <n v="0.25"/>
    <n v="259.20000000000005"/>
  </r>
  <r>
    <s v="TF6SZ6ECSTLN8HOAJSLW"/>
    <x v="4"/>
    <x v="3"/>
    <n v="2640"/>
    <d v="2019-11-23T00:00:00"/>
    <n v="132"/>
    <n v="1029.5999999999999"/>
    <d v="2019-12-31T00:00:00"/>
    <n v="38"/>
    <x v="3"/>
    <n v="0.04"/>
    <n v="46.463999999999999"/>
  </r>
  <r>
    <s v="MFT6AM9LXACBS7PCP7ST"/>
    <x v="2"/>
    <x v="21"/>
    <n v="1536.0000000000002"/>
    <d v="2019-04-20T00:00:00"/>
    <n v="353.28000000000003"/>
    <n v="506.88000000000011"/>
    <d v="2019-12-31T00:00:00"/>
    <n v="255"/>
    <x v="0"/>
    <n v="0.25"/>
    <n v="215.04000000000002"/>
  </r>
  <r>
    <s v="XVLPFB7WAG43G60CMOJ4"/>
    <x v="9"/>
    <x v="9"/>
    <n v="2550"/>
    <d v="2019-12-20T00:00:00"/>
    <n v="153"/>
    <n v="765"/>
    <d v="2019-12-31T00:00:00"/>
    <n v="11"/>
    <x v="1"/>
    <n v="8.0000000000000002E-3"/>
    <n v="7.3440000000000003"/>
  </r>
  <r>
    <s v="VI9CGAYXTKS2MPJ8HVB2"/>
    <x v="5"/>
    <x v="14"/>
    <n v="96.000000000000014"/>
    <d v="2019-01-26T00:00:00"/>
    <n v="1.9200000000000004"/>
    <n v="18.240000000000002"/>
    <d v="2019-12-31T00:00:00"/>
    <n v="339"/>
    <x v="0"/>
    <n v="0.25"/>
    <n v="5.0400000000000009"/>
  </r>
  <r>
    <s v="MU78C0PZ3I9OJ2DBDZ08"/>
    <x v="8"/>
    <x v="11"/>
    <n v="837"/>
    <d v="2019-01-12T00:00:00"/>
    <n v="41.849999999999994"/>
    <n v="192.51000000000002"/>
    <d v="2019-12-31T00:00:00"/>
    <n v="353"/>
    <x v="0"/>
    <n v="0.25"/>
    <n v="58.59"/>
  </r>
  <r>
    <s v="GVC0THH45T8238O133A9"/>
    <x v="9"/>
    <x v="6"/>
    <n v="240"/>
    <d v="2019-05-20T00:00:00"/>
    <n v="14.399999999999999"/>
    <n v="67.2"/>
    <d v="2019-12-31T00:00:00"/>
    <n v="225"/>
    <x v="0"/>
    <n v="0.25"/>
    <n v="20.399999999999999"/>
  </r>
  <r>
    <s v="Q2JE3N5W4VATP5YU7JJ8"/>
    <x v="9"/>
    <x v="20"/>
    <n v="1680"/>
    <d v="2019-03-27T00:00:00"/>
    <n v="100.8"/>
    <n v="504"/>
    <d v="2019-12-31T00:00:00"/>
    <n v="279"/>
    <x v="0"/>
    <n v="0.25"/>
    <n v="151.19999999999999"/>
  </r>
  <r>
    <s v="YO0LFTO99WQZ0QSTMPUB"/>
    <x v="2"/>
    <x v="2"/>
    <n v="1900"/>
    <d v="2019-12-10T00:00:00"/>
    <n v="513"/>
    <n v="1729"/>
    <d v="2019-12-31T00:00:00"/>
    <n v="21"/>
    <x v="1"/>
    <n v="8.0000000000000002E-3"/>
    <n v="17.936"/>
  </r>
  <r>
    <s v="0YY8E3P6WJQ03SEISNTH"/>
    <x v="4"/>
    <x v="22"/>
    <n v="990"/>
    <d v="2019-04-27T00:00:00"/>
    <n v="89.1"/>
    <n v="495"/>
    <d v="2019-12-31T00:00:00"/>
    <n v="248"/>
    <x v="0"/>
    <n v="0.25"/>
    <n v="146.02500000000001"/>
  </r>
  <r>
    <s v="UZJUOF51LTPWMXQ2C1PY"/>
    <x v="5"/>
    <x v="21"/>
    <n v="1920"/>
    <d v="2019-10-20T00:00:00"/>
    <n v="134.4"/>
    <n v="460.79999999999995"/>
    <d v="2019-12-31T00:00:00"/>
    <n v="72"/>
    <x v="4"/>
    <n v="0.15"/>
    <n v="89.279999999999987"/>
  </r>
  <r>
    <s v="DC0YXYEAT20UM6ZFEPNJ"/>
    <x v="5"/>
    <x v="20"/>
    <n v="1540"/>
    <d v="2019-03-06T00:00:00"/>
    <n v="107.8"/>
    <n v="261.8"/>
    <d v="2019-12-31T00:00:00"/>
    <n v="300"/>
    <x v="0"/>
    <n v="0.25"/>
    <n v="92.4"/>
  </r>
  <r>
    <s v="AP14HVOGFL4IJHMJVRHR"/>
    <x v="5"/>
    <x v="21"/>
    <n v="1440"/>
    <d v="2019-05-10T00:00:00"/>
    <n v="100.8"/>
    <n v="316.8"/>
    <d v="2019-12-31T00:00:00"/>
    <n v="235"/>
    <x v="0"/>
    <n v="0.25"/>
    <n v="104.4"/>
  </r>
  <r>
    <s v="SRP2ZRQMXC1EX2MYUF2Q"/>
    <x v="2"/>
    <x v="4"/>
    <n v="880"/>
    <d v="2019-10-26T00:00:00"/>
    <n v="17.600000000000001"/>
    <n v="721.59999999999991"/>
    <d v="2019-12-31T00:00:00"/>
    <n v="66"/>
    <x v="4"/>
    <n v="0.15"/>
    <n v="110.87999999999998"/>
  </r>
  <r>
    <s v="DGWB3OCWJY6SEIYC1H4X"/>
    <x v="6"/>
    <x v="8"/>
    <n v="1430"/>
    <d v="2019-10-07T00:00:00"/>
    <n v="85.8"/>
    <n v="328.9"/>
    <d v="2019-12-31T00:00:00"/>
    <n v="85"/>
    <x v="4"/>
    <n v="0.15"/>
    <n v="62.204999999999998"/>
  </r>
  <r>
    <s v="I923LEZK0BE0WEBTQW2D"/>
    <x v="3"/>
    <x v="2"/>
    <n v="90"/>
    <d v="2019-09-07T00:00:00"/>
    <n v="3.5999999999999996"/>
    <n v="25.2"/>
    <d v="2019-12-31T00:00:00"/>
    <n v="115"/>
    <x v="2"/>
    <n v="0.2"/>
    <n v="5.76"/>
  </r>
  <r>
    <s v="EDVMJKOMTYYT1V6T8H9C"/>
    <x v="1"/>
    <x v="3"/>
    <n v="3600"/>
    <d v="2019-03-07T00:00:00"/>
    <n v="144"/>
    <n v="936"/>
    <d v="2019-12-31T00:00:00"/>
    <n v="299"/>
    <x v="0"/>
    <n v="0.25"/>
    <n v="270"/>
  </r>
  <r>
    <s v="JMSRI4MJAK1J24V6G2UB"/>
    <x v="3"/>
    <x v="8"/>
    <n v="900"/>
    <d v="2019-05-08T00:00:00"/>
    <n v="54"/>
    <n v="162"/>
    <d v="2019-12-31T00:00:00"/>
    <n v="237"/>
    <x v="0"/>
    <n v="0.25"/>
    <n v="54"/>
  </r>
  <r>
    <s v="7DF7UJ4ZIFS1FUQ2U0G1"/>
    <x v="7"/>
    <x v="19"/>
    <n v="120"/>
    <d v="2019-07-04T00:00:00"/>
    <n v="18"/>
    <n v="42"/>
    <d v="2019-12-31T00:00:00"/>
    <n v="180"/>
    <x v="0"/>
    <n v="0.25"/>
    <n v="15"/>
  </r>
  <r>
    <s v="IDX9ZRANRFE1CB9DJNKH"/>
    <x v="6"/>
    <x v="15"/>
    <n v="1984"/>
    <d v="2019-01-09T00:00:00"/>
    <n v="198.4"/>
    <n v="575.36"/>
    <d v="2019-12-31T00:00:00"/>
    <n v="356"/>
    <x v="0"/>
    <n v="0.25"/>
    <n v="193.44"/>
  </r>
  <r>
    <s v="S58IM944L1E9VP0IYVSU"/>
    <x v="4"/>
    <x v="11"/>
    <n v="1760"/>
    <d v="2019-06-22T00:00:00"/>
    <n v="52.800000000000004"/>
    <n v="792"/>
    <d v="2019-12-31T00:00:00"/>
    <n v="192"/>
    <x v="0"/>
    <n v="0.25"/>
    <n v="211.2"/>
  </r>
  <r>
    <s v="Q0DZ2JHPBDVJIP7ORCH5"/>
    <x v="0"/>
    <x v="11"/>
    <n v="1900"/>
    <d v="2019-08-19T00:00:00"/>
    <n v="133"/>
    <n v="399"/>
    <d v="2019-12-31T00:00:00"/>
    <n v="134"/>
    <x v="0"/>
    <n v="0.25"/>
    <n v="133"/>
  </r>
  <r>
    <s v="5D0RGM9ULSSN825VIJQN"/>
    <x v="5"/>
    <x v="7"/>
    <n v="2100"/>
    <d v="2019-08-13T00:00:00"/>
    <n v="42"/>
    <n v="336"/>
    <d v="2019-12-31T00:00:00"/>
    <n v="140"/>
    <x v="0"/>
    <n v="0.25"/>
    <n v="94.5"/>
  </r>
  <r>
    <s v="AOJPDZST7IAOTKMD8MW8"/>
    <x v="3"/>
    <x v="19"/>
    <n v="3360"/>
    <d v="2019-11-19T00:00:00"/>
    <n v="100.8"/>
    <n v="940.8"/>
    <d v="2019-12-31T00:00:00"/>
    <n v="42"/>
    <x v="3"/>
    <n v="0.04"/>
    <n v="41.663999999999994"/>
  </r>
  <r>
    <s v="PL2WAN2T8SRI4VPG13NG"/>
    <x v="2"/>
    <x v="3"/>
    <n v="2850"/>
    <d v="2019-08-16T00:00:00"/>
    <n v="769.5"/>
    <n v="969"/>
    <d v="2019-12-31T00:00:00"/>
    <n v="137"/>
    <x v="0"/>
    <n v="0.25"/>
    <n v="434.625"/>
  </r>
  <r>
    <s v="E9HZEHIH9XTFJL3GT2CP"/>
    <x v="4"/>
    <x v="4"/>
    <n v="2760"/>
    <d v="2019-03-14T00:00:00"/>
    <n v="441.59999999999997"/>
    <n v="1214.4000000000001"/>
    <d v="2019-12-31T00:00:00"/>
    <n v="292"/>
    <x v="0"/>
    <n v="0.25"/>
    <n v="414"/>
  </r>
  <r>
    <s v="YPI5PPXW7I9RTBBLWV5K"/>
    <x v="5"/>
    <x v="10"/>
    <n v="4840"/>
    <d v="2019-05-10T00:00:00"/>
    <n v="193.6"/>
    <n v="1016.4"/>
    <d v="2019-12-31T00:00:00"/>
    <n v="235"/>
    <x v="0"/>
    <n v="0.25"/>
    <n v="302.5"/>
  </r>
  <r>
    <s v="YVY3KAM070AR0FJYTPSL"/>
    <x v="1"/>
    <x v="15"/>
    <n v="4400"/>
    <d v="2019-05-09T00:00:00"/>
    <n v="88"/>
    <n v="1320"/>
    <d v="2019-12-31T00:00:00"/>
    <n v="236"/>
    <x v="0"/>
    <n v="0.25"/>
    <n v="352"/>
  </r>
  <r>
    <s v="2EJNP9RVW665OZUK24EA"/>
    <x v="1"/>
    <x v="8"/>
    <n v="7440"/>
    <d v="2019-09-10T00:00:00"/>
    <n v="74.400000000000006"/>
    <n v="3273.6000000000004"/>
    <d v="2019-12-31T00:00:00"/>
    <n v="112"/>
    <x v="2"/>
    <n v="0.2"/>
    <n v="669.60000000000014"/>
  </r>
  <r>
    <s v="ZHY0TVSM36CYQVGEFU0V"/>
    <x v="3"/>
    <x v="18"/>
    <n v="2178"/>
    <d v="2019-02-15T00:00:00"/>
    <n v="21.78"/>
    <n v="544.5"/>
    <d v="2019-12-31T00:00:00"/>
    <n v="319"/>
    <x v="0"/>
    <n v="0.25"/>
    <n v="141.57"/>
  </r>
  <r>
    <s v="BT4LBGOEQKDAP3WKNWEY"/>
    <x v="6"/>
    <x v="19"/>
    <n v="5280"/>
    <d v="2019-05-04T00:00:00"/>
    <n v="369.6"/>
    <n v="1372.8"/>
    <d v="2019-12-31T00:00:00"/>
    <n v="241"/>
    <x v="0"/>
    <n v="0.25"/>
    <n v="435.6"/>
  </r>
  <r>
    <s v="T0U7Y3D5NAEFQOOUEHF4"/>
    <x v="9"/>
    <x v="13"/>
    <n v="2112"/>
    <d v="2019-07-22T00:00:00"/>
    <n v="168.96"/>
    <n v="443.52000000000004"/>
    <d v="2019-12-31T00:00:00"/>
    <n v="162"/>
    <x v="0"/>
    <n v="0.25"/>
    <n v="153.12"/>
  </r>
  <r>
    <s v="CLYN1SJTRYMXWHT9EDCA"/>
    <x v="9"/>
    <x v="10"/>
    <n v="3120"/>
    <d v="2019-08-22T00:00:00"/>
    <n v="156"/>
    <n v="499.20000000000005"/>
    <d v="2019-12-31T00:00:00"/>
    <n v="131"/>
    <x v="0"/>
    <n v="0.25"/>
    <n v="163.80000000000001"/>
  </r>
  <r>
    <s v="3AZVYF8Q8EYU1HEVJWBT"/>
    <x v="5"/>
    <x v="21"/>
    <n v="2790"/>
    <d v="2019-01-04T00:00:00"/>
    <n v="195.3"/>
    <n v="781.2"/>
    <d v="2019-12-31T00:00:00"/>
    <n v="361"/>
    <x v="0"/>
    <n v="0.25"/>
    <n v="244.125"/>
  </r>
  <r>
    <s v="VCRIU7UK043TZ8BYS2DB"/>
    <x v="5"/>
    <x v="21"/>
    <n v="1728"/>
    <d v="2019-08-08T00:00:00"/>
    <n v="138.24"/>
    <n v="466.56000000000006"/>
    <d v="2019-12-31T00:00:00"/>
    <n v="145"/>
    <x v="0"/>
    <n v="0.25"/>
    <n v="151.20000000000002"/>
  </r>
  <r>
    <s v="IJN3VZEDVH0HW7X7D48D"/>
    <x v="1"/>
    <x v="20"/>
    <n v="2250"/>
    <d v="2019-02-20T00:00:00"/>
    <n v="315"/>
    <n v="720"/>
    <d v="2019-12-31T00:00:00"/>
    <n v="314"/>
    <x v="0"/>
    <n v="0.25"/>
    <n v="258.75"/>
  </r>
  <r>
    <s v="8AV1292WQTXI8DS4FZ7G"/>
    <x v="0"/>
    <x v="18"/>
    <n v="1080"/>
    <d v="2019-12-06T00:00:00"/>
    <n v="43.2"/>
    <n v="216"/>
    <d v="2019-12-31T00:00:00"/>
    <n v="25"/>
    <x v="1"/>
    <n v="8.0000000000000002E-3"/>
    <n v="2.0735999999999999"/>
  </r>
  <r>
    <s v="5M2B21DRFX5XXA9R1SQC"/>
    <x v="1"/>
    <x v="5"/>
    <n v="1053"/>
    <d v="2019-05-15T00:00:00"/>
    <n v="73.710000000000008"/>
    <n v="305.37"/>
    <d v="2019-12-31T00:00:00"/>
    <n v="230"/>
    <x v="0"/>
    <n v="0.25"/>
    <n v="94.77000000000001"/>
  </r>
  <r>
    <s v="4N3YNU53Y50XY3NTPZ7O"/>
    <x v="0"/>
    <x v="21"/>
    <n v="4620"/>
    <d v="2019-11-24T00:00:00"/>
    <n v="184.8"/>
    <n v="1155"/>
    <d v="2019-12-31T00:00:00"/>
    <n v="37"/>
    <x v="3"/>
    <n v="0.04"/>
    <n v="53.591999999999999"/>
  </r>
  <r>
    <s v="BVSLA3ICD6G4P0ZZDE68"/>
    <x v="4"/>
    <x v="13"/>
    <n v="1200"/>
    <d v="2019-10-28T00:00:00"/>
    <n v="168"/>
    <n v="552"/>
    <d v="2019-12-31T00:00:00"/>
    <n v="64"/>
    <x v="4"/>
    <n v="0.15"/>
    <n v="108"/>
  </r>
  <r>
    <s v="HS40Z6MYCTINBTRADDQM"/>
    <x v="5"/>
    <x v="16"/>
    <n v="405"/>
    <d v="2019-03-02T00:00:00"/>
    <n v="24.3"/>
    <n v="76.95"/>
    <d v="2019-12-31T00:00:00"/>
    <n v="304"/>
    <x v="0"/>
    <n v="0.25"/>
    <n v="25.3125"/>
  </r>
  <r>
    <s v="LZJT83NUBK1GHU3NLBWW"/>
    <x v="3"/>
    <x v="17"/>
    <n v="80"/>
    <d v="2019-08-11T00:00:00"/>
    <n v="7.1999999999999993"/>
    <n v="16.8"/>
    <d v="2019-12-31T00:00:00"/>
    <n v="142"/>
    <x v="0"/>
    <n v="0.25"/>
    <n v="6"/>
  </r>
  <r>
    <s v="0CYGE68OZ1GLXWSL6Q3Y"/>
    <x v="8"/>
    <x v="15"/>
    <n v="1900"/>
    <d v="2019-01-25T00:00:00"/>
    <n v="57"/>
    <n v="437"/>
    <d v="2019-12-31T00:00:00"/>
    <n v="340"/>
    <x v="0"/>
    <n v="0.25"/>
    <n v="123.5"/>
  </r>
  <r>
    <s v="18H6TZNNS1UQDKMLCUWF"/>
    <x v="9"/>
    <x v="21"/>
    <n v="2750"/>
    <d v="2019-09-16T00:00:00"/>
    <n v="220"/>
    <n v="605"/>
    <d v="2019-12-31T00:00:00"/>
    <n v="106"/>
    <x v="2"/>
    <n v="0.2"/>
    <n v="165"/>
  </r>
  <r>
    <s v="BJKVKYA2ELTY9Z4GAL7K"/>
    <x v="3"/>
    <x v="1"/>
    <n v="4800"/>
    <d v="2019-05-14T00:00:00"/>
    <n v="192"/>
    <n v="864"/>
    <d v="2019-12-31T00:00:00"/>
    <n v="231"/>
    <x v="0"/>
    <n v="0.25"/>
    <n v="264"/>
  </r>
  <r>
    <s v="70LUJB6ZUV7IYPOWB81D"/>
    <x v="0"/>
    <x v="20"/>
    <n v="2700"/>
    <d v="2019-11-04T00:00:00"/>
    <n v="243"/>
    <n v="756"/>
    <d v="2019-12-31T00:00:00"/>
    <n v="57"/>
    <x v="3"/>
    <n v="0.04"/>
    <n v="39.96"/>
  </r>
  <r>
    <s v="EF1S3LH428OV54IZ01M4"/>
    <x v="8"/>
    <x v="9"/>
    <n v="3840"/>
    <d v="2019-11-21T00:00:00"/>
    <n v="307.2"/>
    <n v="921.59999999999991"/>
    <d v="2019-12-31T00:00:00"/>
    <n v="40"/>
    <x v="3"/>
    <n v="0.04"/>
    <n v="49.152000000000001"/>
  </r>
  <r>
    <s v="KPLFAAFKYD67GTKK2GPO"/>
    <x v="8"/>
    <x v="21"/>
    <n v="1900"/>
    <d v="2019-04-22T00:00:00"/>
    <n v="57"/>
    <n v="380"/>
    <d v="2019-12-31T00:00:00"/>
    <n v="253"/>
    <x v="0"/>
    <n v="0.25"/>
    <n v="109.25"/>
  </r>
  <r>
    <s v="RNINTK5XB7E8HTPFCSB1"/>
    <x v="4"/>
    <x v="20"/>
    <n v="600"/>
    <d v="2019-10-21T00:00:00"/>
    <n v="102"/>
    <n v="234"/>
    <d v="2019-12-31T00:00:00"/>
    <n v="71"/>
    <x v="4"/>
    <n v="0.15"/>
    <n v="50.4"/>
  </r>
  <r>
    <s v="3VIOOBYEXKWF7S23RHP9"/>
    <x v="5"/>
    <x v="0"/>
    <n v="1620"/>
    <d v="2019-03-25T00:00:00"/>
    <n v="48.6"/>
    <n v="372.59999999999997"/>
    <d v="2019-12-31T00:00:00"/>
    <n v="281"/>
    <x v="0"/>
    <n v="0.25"/>
    <n v="105.3"/>
  </r>
  <r>
    <s v="N5RYYZV5QNEMANRZZ497"/>
    <x v="8"/>
    <x v="6"/>
    <n v="1800"/>
    <d v="2019-09-06T00:00:00"/>
    <n v="72"/>
    <n v="270"/>
    <d v="2019-12-31T00:00:00"/>
    <n v="116"/>
    <x v="2"/>
    <n v="0.2"/>
    <n v="68.400000000000006"/>
  </r>
  <r>
    <s v="DMIS91NBLBLRXGPRPQB2"/>
    <x v="0"/>
    <x v="16"/>
    <n v="90"/>
    <d v="2019-04-18T00:00:00"/>
    <n v="9"/>
    <n v="18.899999999999999"/>
    <d v="2019-12-31T00:00:00"/>
    <n v="257"/>
    <x v="0"/>
    <n v="0.25"/>
    <n v="6.9749999999999996"/>
  </r>
  <r>
    <s v="7XHTX4B4RDG239J95OY7"/>
    <x v="5"/>
    <x v="15"/>
    <n v="1240"/>
    <d v="2019-06-16T00:00:00"/>
    <n v="62"/>
    <n v="322.40000000000003"/>
    <d v="2019-12-31T00:00:00"/>
    <n v="198"/>
    <x v="0"/>
    <n v="0.25"/>
    <n v="96.100000000000009"/>
  </r>
  <r>
    <s v="5CTUD7189DX496O0ZCWB"/>
    <x v="4"/>
    <x v="22"/>
    <n v="135"/>
    <d v="2019-03-07T00:00:00"/>
    <n v="10.8"/>
    <n v="49.95"/>
    <d v="2019-12-31T00:00:00"/>
    <n v="299"/>
    <x v="0"/>
    <n v="0.25"/>
    <n v="15.1875"/>
  </r>
  <r>
    <s v="TX5PT76HK1DVF2LOYJX9"/>
    <x v="7"/>
    <x v="9"/>
    <n v="960"/>
    <d v="2019-11-07T00:00:00"/>
    <n v="9.6"/>
    <n v="393.6"/>
    <d v="2019-12-31T00:00:00"/>
    <n v="54"/>
    <x v="3"/>
    <n v="0.04"/>
    <n v="16.128000000000004"/>
  </r>
  <r>
    <s v="IZIXU3U96C1VLBEO5J0V"/>
    <x v="5"/>
    <x v="1"/>
    <n v="1650"/>
    <d v="2019-04-06T00:00:00"/>
    <n v="16.5"/>
    <n v="247.5"/>
    <d v="2019-12-31T00:00:00"/>
    <n v="269"/>
    <x v="0"/>
    <n v="0.25"/>
    <n v="66"/>
  </r>
  <r>
    <s v="PBK9T43B1SZ2BAXMSZ3B"/>
    <x v="8"/>
    <x v="4"/>
    <n v="3105"/>
    <d v="2019-10-12T00:00:00"/>
    <n v="62.1"/>
    <n v="838.34999999999991"/>
    <d v="2019-12-31T00:00:00"/>
    <n v="80"/>
    <x v="4"/>
    <n v="0.15"/>
    <n v="135.0675"/>
  </r>
  <r>
    <s v="EPBZUQ7ZT0XD5SOXN0YR"/>
    <x v="1"/>
    <x v="17"/>
    <n v="480"/>
    <d v="2019-04-05T00:00:00"/>
    <n v="76.8"/>
    <n v="216"/>
    <d v="2019-12-31T00:00:00"/>
    <n v="270"/>
    <x v="0"/>
    <n v="0.25"/>
    <n v="73.2"/>
  </r>
  <r>
    <s v="4J2T90G1CKWKHBL8AZDW"/>
    <x v="2"/>
    <x v="20"/>
    <n v="570"/>
    <d v="2019-05-19T00:00:00"/>
    <n v="17.100000000000001"/>
    <n v="478.8"/>
    <d v="2019-12-31T00:00:00"/>
    <n v="226"/>
    <x v="0"/>
    <n v="0.25"/>
    <n v="123.97500000000001"/>
  </r>
  <r>
    <s v="7S1P6I9P5Y5JB9695KPQ"/>
    <x v="6"/>
    <x v="5"/>
    <n v="720"/>
    <d v="2019-04-18T00:00:00"/>
    <n v="50.4"/>
    <n v="108"/>
    <d v="2019-12-31T00:00:00"/>
    <n v="257"/>
    <x v="0"/>
    <n v="0.25"/>
    <n v="39.6"/>
  </r>
  <r>
    <s v="GF1SNH2OC1KVLWR133I7"/>
    <x v="5"/>
    <x v="21"/>
    <n v="770"/>
    <d v="2019-07-03T00:00:00"/>
    <n v="38.5"/>
    <n v="207.89999999999998"/>
    <d v="2019-12-31T00:00:00"/>
    <n v="181"/>
    <x v="0"/>
    <n v="0.25"/>
    <n v="61.599999999999994"/>
  </r>
  <r>
    <s v="6MR162FZ4FO5DRCZWI17"/>
    <x v="7"/>
    <x v="1"/>
    <n v="1320"/>
    <d v="2019-10-18T00:00:00"/>
    <n v="237.60000000000002"/>
    <n v="409.20000000000005"/>
    <d v="2019-12-31T00:00:00"/>
    <n v="74"/>
    <x v="4"/>
    <n v="0.15"/>
    <n v="97.02000000000001"/>
  </r>
  <r>
    <s v="TWKNPCF82G7ILATARHEM"/>
    <x v="9"/>
    <x v="16"/>
    <n v="1680"/>
    <d v="2019-09-03T00:00:00"/>
    <n v="33.6"/>
    <n v="420"/>
    <d v="2019-12-31T00:00:00"/>
    <n v="119"/>
    <x v="2"/>
    <n v="0.2"/>
    <n v="90.720000000000013"/>
  </r>
  <r>
    <s v="7MWP75E17LH0CDP6DGQZ"/>
    <x v="8"/>
    <x v="21"/>
    <n v="5760"/>
    <d v="2019-09-26T00:00:00"/>
    <n v="460.79999999999995"/>
    <n v="1267.2"/>
    <d v="2019-12-31T00:00:00"/>
    <n v="96"/>
    <x v="2"/>
    <n v="0.2"/>
    <n v="345.6"/>
  </r>
  <r>
    <s v="2YHNRHJP51MKAMANYH60"/>
    <x v="2"/>
    <x v="18"/>
    <n v="4030"/>
    <d v="2019-02-02T00:00:00"/>
    <n v="120.9"/>
    <n v="1974.7"/>
    <d v="2019-12-31T00:00:00"/>
    <n v="332"/>
    <x v="0"/>
    <n v="0.25"/>
    <n v="523.9"/>
  </r>
  <r>
    <s v="UVQI9W33D0OMY4NF2GOV"/>
    <x v="6"/>
    <x v="9"/>
    <n v="2700"/>
    <d v="2019-01-08T00:00:00"/>
    <n v="162"/>
    <n v="810"/>
    <d v="2019-12-31T00:00:00"/>
    <n v="357"/>
    <x v="0"/>
    <n v="0.25"/>
    <n v="243"/>
  </r>
  <r>
    <s v="2KUF1RFJFYJZK83R4IKF"/>
    <x v="5"/>
    <x v="6"/>
    <n v="2400"/>
    <d v="2019-04-10T00:00:00"/>
    <n v="168"/>
    <n v="720"/>
    <d v="2019-12-31T00:00:00"/>
    <n v="265"/>
    <x v="0"/>
    <n v="0.25"/>
    <n v="222"/>
  </r>
  <r>
    <s v="R0XXCHM8V1H5VSBV285O"/>
    <x v="7"/>
    <x v="12"/>
    <n v="5060"/>
    <d v="2019-03-06T00:00:00"/>
    <n v="708.40000000000009"/>
    <n v="1366.2"/>
    <d v="2019-12-31T00:00:00"/>
    <n v="300"/>
    <x v="0"/>
    <n v="0.25"/>
    <n v="518.65000000000009"/>
  </r>
  <r>
    <s v="Y24NEWKNXY4FQAKWIO9T"/>
    <x v="8"/>
    <x v="22"/>
    <n v="4650"/>
    <d v="2019-08-02T00:00:00"/>
    <n v="139.5"/>
    <n v="930"/>
    <d v="2019-12-31T00:00:00"/>
    <n v="151"/>
    <x v="0"/>
    <n v="0.25"/>
    <n v="267.375"/>
  </r>
  <r>
    <s v="JW2TOFSV29FR1SXS9YL2"/>
    <x v="9"/>
    <x v="19"/>
    <n v="6440"/>
    <d v="2019-07-04T00:00:00"/>
    <n v="515.20000000000005"/>
    <n v="1545.6"/>
    <d v="2019-12-31T00:00:00"/>
    <n v="180"/>
    <x v="0"/>
    <n v="0.25"/>
    <n v="515.20000000000005"/>
  </r>
  <r>
    <s v="Y3CP4HRZKJVV9E52UPGS"/>
    <x v="4"/>
    <x v="21"/>
    <n v="3808"/>
    <d v="2019-02-07T00:00:00"/>
    <n v="304.64000000000004"/>
    <n v="990.08000000000015"/>
    <d v="2019-12-31T00:00:00"/>
    <n v="327"/>
    <x v="0"/>
    <n v="0.25"/>
    <n v="323.68000000000006"/>
  </r>
  <r>
    <s v="VOPOOIM38POQQLSP3JX1"/>
    <x v="4"/>
    <x v="13"/>
    <n v="160"/>
    <d v="2019-04-30T00:00:00"/>
    <n v="24"/>
    <n v="49.6"/>
    <d v="2019-12-31T00:00:00"/>
    <n v="245"/>
    <x v="0"/>
    <n v="0.25"/>
    <n v="18.399999999999999"/>
  </r>
  <r>
    <s v="HPJWSESQF959S2FN1GZ5"/>
    <x v="9"/>
    <x v="9"/>
    <n v="1500"/>
    <d v="2019-03-28T00:00:00"/>
    <n v="90"/>
    <n v="450"/>
    <d v="2019-12-31T00:00:00"/>
    <n v="278"/>
    <x v="0"/>
    <n v="0.25"/>
    <n v="135"/>
  </r>
  <r>
    <s v="BU74ISCDQ5IRVDY5SW3T"/>
    <x v="6"/>
    <x v="6"/>
    <n v="2160"/>
    <d v="2019-07-03T00:00:00"/>
    <n v="64.800000000000011"/>
    <n v="626.4"/>
    <d v="2019-12-31T00:00:00"/>
    <n v="181"/>
    <x v="0"/>
    <n v="0.25"/>
    <n v="172.8"/>
  </r>
  <r>
    <s v="TGJHYID123YV06VCS9LF"/>
    <x v="3"/>
    <x v="3"/>
    <n v="760"/>
    <d v="2019-03-29T00:00:00"/>
    <n v="53.2"/>
    <n v="129.19999999999999"/>
    <d v="2019-12-31T00:00:00"/>
    <n v="277"/>
    <x v="0"/>
    <n v="0.25"/>
    <n v="45.599999999999994"/>
  </r>
  <r>
    <s v="P4MIWPGI9JWBIIDOMK9Z"/>
    <x v="7"/>
    <x v="16"/>
    <n v="5040"/>
    <d v="2019-11-25T00:00:00"/>
    <n v="403.2"/>
    <n v="1461.6"/>
    <d v="2019-12-31T00:00:00"/>
    <n v="36"/>
    <x v="3"/>
    <n v="0.04"/>
    <n v="74.591999999999999"/>
  </r>
  <r>
    <s v="N1KVU73SZMHD04CWY1TW"/>
    <x v="3"/>
    <x v="20"/>
    <n v="4750"/>
    <d v="2019-02-28T00:00:00"/>
    <n v="332.5"/>
    <n v="950"/>
    <d v="2019-12-31T00:00:00"/>
    <n v="306"/>
    <x v="0"/>
    <n v="0.25"/>
    <n v="320.625"/>
  </r>
  <r>
    <s v="TJ2KINHO5PCG1121N1ID"/>
    <x v="6"/>
    <x v="4"/>
    <n v="3920"/>
    <d v="2019-07-01T00:00:00"/>
    <n v="78.400000000000006"/>
    <n v="980"/>
    <d v="2019-12-31T00:00:00"/>
    <n v="183"/>
    <x v="0"/>
    <n v="0.25"/>
    <n v="264.60000000000002"/>
  </r>
  <r>
    <s v="9XEXIE1ROIG2STHIACJL"/>
    <x v="5"/>
    <x v="8"/>
    <n v="5600"/>
    <d v="2019-07-20T00:00:00"/>
    <n v="392"/>
    <n v="840"/>
    <d v="2019-12-31T00:00:00"/>
    <n v="164"/>
    <x v="0"/>
    <n v="0.25"/>
    <n v="308"/>
  </r>
  <r>
    <s v="UW5XY29VB0BITKMON09G"/>
    <x v="3"/>
    <x v="12"/>
    <n v="3520"/>
    <d v="2019-01-23T00:00:00"/>
    <n v="246.4"/>
    <n v="844.80000000000007"/>
    <d v="2019-12-31T00:00:00"/>
    <n v="342"/>
    <x v="0"/>
    <n v="0.25"/>
    <n v="272.8"/>
  </r>
  <r>
    <s v="H7VD87KJCPYSKF08ZJBR"/>
    <x v="7"/>
    <x v="9"/>
    <n v="1330"/>
    <d v="2019-02-10T00:00:00"/>
    <n v="39.900000000000006"/>
    <n v="585.20000000000005"/>
    <d v="2019-12-31T00:00:00"/>
    <n v="324"/>
    <x v="0"/>
    <n v="0.25"/>
    <n v="156.27500000000001"/>
  </r>
  <r>
    <s v="CI5JZ9VUNCA58CPAJQUP"/>
    <x v="7"/>
    <x v="11"/>
    <n v="1430"/>
    <d v="2019-08-13T00:00:00"/>
    <n v="185.9"/>
    <n v="572"/>
    <d v="2019-12-31T00:00:00"/>
    <n v="140"/>
    <x v="0"/>
    <n v="0.25"/>
    <n v="189.47499999999999"/>
  </r>
  <r>
    <s v="ZACQ85MFNGXOZ4PQU9YP"/>
    <x v="4"/>
    <x v="18"/>
    <n v="4960"/>
    <d v="2019-11-20T00:00:00"/>
    <n v="198.4"/>
    <n v="1388.8"/>
    <d v="2019-12-31T00:00:00"/>
    <n v="41"/>
    <x v="3"/>
    <n v="0.04"/>
    <n v="63.488000000000007"/>
  </r>
  <r>
    <s v="ODONC2AYGTH2LD7TTQ38"/>
    <x v="6"/>
    <x v="12"/>
    <n v="760"/>
    <d v="2019-11-17T00:00:00"/>
    <n v="53.2"/>
    <n v="152"/>
    <d v="2019-12-31T00:00:00"/>
    <n v="44"/>
    <x v="3"/>
    <n v="0.04"/>
    <n v="8.2080000000000002"/>
  </r>
  <r>
    <s v="0VDG880KPGWZMAXO3W3B"/>
    <x v="4"/>
    <x v="12"/>
    <n v="3240"/>
    <d v="2019-10-30T00:00:00"/>
    <n v="97.2"/>
    <n v="842.4"/>
    <d v="2019-12-31T00:00:00"/>
    <n v="62"/>
    <x v="4"/>
    <n v="0.15"/>
    <n v="140.94"/>
  </r>
  <r>
    <s v="7NGLERHX1IUGAOIB63UA"/>
    <x v="8"/>
    <x v="9"/>
    <n v="3496"/>
    <d v="2019-08-17T00:00:00"/>
    <n v="174.8"/>
    <n v="594.32000000000005"/>
    <d v="2019-12-31T00:00:00"/>
    <n v="136"/>
    <x v="0"/>
    <n v="0.25"/>
    <n v="192.28000000000003"/>
  </r>
  <r>
    <s v="QCL3Y3A5PU0XXT7XVTGI"/>
    <x v="2"/>
    <x v="3"/>
    <n v="6200"/>
    <d v="2019-11-22T00:00:00"/>
    <n v="1054"/>
    <n v="4526"/>
    <d v="2019-12-31T00:00:00"/>
    <n v="39"/>
    <x v="3"/>
    <n v="0.04"/>
    <n v="223.20000000000002"/>
  </r>
  <r>
    <s v="OY1JBLECWS913GBUIGN7"/>
    <x v="6"/>
    <x v="20"/>
    <n v="2860"/>
    <d v="2019-09-24T00:00:00"/>
    <n v="57.199999999999996"/>
    <n v="829.4"/>
    <d v="2019-12-31T00:00:00"/>
    <n v="98"/>
    <x v="2"/>
    <n v="0.2"/>
    <n v="177.32000000000002"/>
  </r>
  <r>
    <s v="BNUJDVBDBADRR2EJKMHV"/>
    <x v="2"/>
    <x v="13"/>
    <n v="600"/>
    <d v="2019-10-29T00:00:00"/>
    <n v="42"/>
    <n v="234"/>
    <d v="2019-12-31T00:00:00"/>
    <n v="63"/>
    <x v="4"/>
    <n v="0.15"/>
    <n v="41.4"/>
  </r>
  <r>
    <s v="T2RVTDV2CDTBUDA7ZYQ3"/>
    <x v="8"/>
    <x v="19"/>
    <n v="1120"/>
    <d v="2019-08-01T00:00:00"/>
    <n v="67.2"/>
    <n v="212.8"/>
    <d v="2019-12-31T00:00:00"/>
    <n v="152"/>
    <x v="0"/>
    <n v="0.25"/>
    <n v="70"/>
  </r>
  <r>
    <s v="KIVACDXBYT6CZHL2NJIF"/>
    <x v="5"/>
    <x v="7"/>
    <n v="3960"/>
    <d v="2019-05-04T00:00:00"/>
    <n v="277.2"/>
    <n v="1148.4000000000001"/>
    <d v="2019-12-31T00:00:00"/>
    <n v="241"/>
    <x v="0"/>
    <n v="0.25"/>
    <n v="356.40000000000003"/>
  </r>
  <r>
    <s v="YWJFWP4CKORRS8KVKHZY"/>
    <x v="9"/>
    <x v="4"/>
    <n v="840"/>
    <d v="2019-09-14T00:00:00"/>
    <n v="58.8"/>
    <n v="235.2"/>
    <d v="2019-12-31T00:00:00"/>
    <n v="108"/>
    <x v="2"/>
    <n v="0.2"/>
    <n v="58.800000000000004"/>
  </r>
  <r>
    <s v="EJNZUVO4BE8ONMLBVFOS"/>
    <x v="8"/>
    <x v="8"/>
    <n v="1188"/>
    <d v="2019-05-16T00:00:00"/>
    <n v="95.039999999999992"/>
    <n v="320.76"/>
    <d v="2019-12-31T00:00:00"/>
    <n v="229"/>
    <x v="0"/>
    <n v="0.25"/>
    <n v="103.94999999999999"/>
  </r>
  <r>
    <s v="D5EK681732JGKJCWG1TF"/>
    <x v="3"/>
    <x v="22"/>
    <n v="4320"/>
    <d v="2019-08-11T00:00:00"/>
    <n v="345.6"/>
    <n v="648"/>
    <d v="2019-12-31T00:00:00"/>
    <n v="142"/>
    <x v="0"/>
    <n v="0.25"/>
    <n v="248.4"/>
  </r>
  <r>
    <s v="89I25MZJP1A5S1E8ENMN"/>
    <x v="2"/>
    <x v="0"/>
    <n v="396"/>
    <d v="2019-05-06T00:00:00"/>
    <n v="15.84"/>
    <n v="289.08000000000004"/>
    <d v="2019-12-31T00:00:00"/>
    <n v="239"/>
    <x v="0"/>
    <n v="0.25"/>
    <n v="76.23"/>
  </r>
  <r>
    <s v="8CP8228FEEUDP5WWI1M1"/>
    <x v="3"/>
    <x v="15"/>
    <n v="4370"/>
    <d v="2019-12-04T00:00:00"/>
    <n v="218.5"/>
    <n v="874"/>
    <d v="2019-12-31T00:00:00"/>
    <n v="27"/>
    <x v="1"/>
    <n v="8.0000000000000002E-3"/>
    <n v="8.74"/>
  </r>
  <r>
    <s v="D08ARIYO1D7RBZXTU2KQ"/>
    <x v="5"/>
    <x v="15"/>
    <n v="5320"/>
    <d v="2019-03-31T00:00:00"/>
    <n v="106.4"/>
    <n v="904.4"/>
    <d v="2019-12-31T00:00:00"/>
    <n v="275"/>
    <x v="0"/>
    <n v="0.25"/>
    <n v="252.7"/>
  </r>
  <r>
    <s v="AMGS2WICVM0L9VBGXBJA"/>
    <x v="8"/>
    <x v="7"/>
    <n v="2420"/>
    <d v="2019-04-24T00:00:00"/>
    <n v="24.2"/>
    <n v="653.40000000000009"/>
    <d v="2019-12-31T00:00:00"/>
    <n v="251"/>
    <x v="0"/>
    <n v="0.25"/>
    <n v="169.40000000000003"/>
  </r>
  <r>
    <s v="C1NLE5Z2OY1BI2DSIOMF"/>
    <x v="4"/>
    <x v="15"/>
    <n v="3120"/>
    <d v="2019-10-06T00:00:00"/>
    <n v="468"/>
    <n v="904.80000000000007"/>
    <d v="2019-12-31T00:00:00"/>
    <n v="86"/>
    <x v="4"/>
    <n v="0.15"/>
    <n v="205.92000000000002"/>
  </r>
  <r>
    <s v="6Q6613LCWR0GEYLS6OQJ"/>
    <x v="9"/>
    <x v="7"/>
    <n v="270"/>
    <d v="2019-09-08T00:00:00"/>
    <n v="27"/>
    <n v="56.7"/>
    <d v="2019-12-31T00:00:00"/>
    <n v="114"/>
    <x v="2"/>
    <n v="0.2"/>
    <n v="16.740000000000002"/>
  </r>
  <r>
    <s v="7NZAQTXOFMXUD6AGFD1D"/>
    <x v="3"/>
    <x v="0"/>
    <n v="950"/>
    <d v="2019-08-22T00:00:00"/>
    <n v="28.5"/>
    <n v="275.5"/>
    <d v="2019-12-31T00:00:00"/>
    <n v="131"/>
    <x v="0"/>
    <n v="0.25"/>
    <n v="76"/>
  </r>
  <r>
    <s v="R71V44RZB0VW3Y37VAAO"/>
    <x v="7"/>
    <x v="9"/>
    <n v="1440"/>
    <d v="2019-08-07T00:00:00"/>
    <n v="72"/>
    <n v="374.4"/>
    <d v="2019-12-31T00:00:00"/>
    <n v="146"/>
    <x v="0"/>
    <n v="0.25"/>
    <n v="111.6"/>
  </r>
  <r>
    <s v="H52L1RBBRAO5KGGXEMP5"/>
    <x v="5"/>
    <x v="5"/>
    <n v="2400"/>
    <d v="2019-03-09T00:00:00"/>
    <n v="192"/>
    <n v="696"/>
    <d v="2019-12-31T00:00:00"/>
    <n v="297"/>
    <x v="0"/>
    <n v="0.25"/>
    <n v="222"/>
  </r>
  <r>
    <s v="4L1X9869J2RP0A2Y93DG"/>
    <x v="7"/>
    <x v="2"/>
    <n v="2240"/>
    <d v="2019-10-16T00:00:00"/>
    <n v="179.20000000000002"/>
    <n v="582.4"/>
    <d v="2019-12-31T00:00:00"/>
    <n v="76"/>
    <x v="4"/>
    <n v="0.15"/>
    <n v="114.24"/>
  </r>
  <r>
    <s v="JQ7QIIN9HOLI0CJ1NRI4"/>
    <x v="5"/>
    <x v="9"/>
    <n v="720"/>
    <d v="2019-08-05T00:00:00"/>
    <n v="64.800000000000011"/>
    <n v="208.79999999999998"/>
    <d v="2019-12-31T00:00:00"/>
    <n v="148"/>
    <x v="0"/>
    <n v="0.25"/>
    <n v="68.400000000000006"/>
  </r>
  <r>
    <s v="87WGJ5DZ5JCP0KVU7RQJ"/>
    <x v="0"/>
    <x v="3"/>
    <n v="2200"/>
    <d v="2019-08-07T00:00:00"/>
    <n v="110"/>
    <n v="594"/>
    <d v="2019-12-31T00:00:00"/>
    <n v="146"/>
    <x v="0"/>
    <n v="0.25"/>
    <n v="176"/>
  </r>
  <r>
    <s v="2E660XIWMBUBMBIAAZC9"/>
    <x v="4"/>
    <x v="15"/>
    <n v="3072.0000000000005"/>
    <d v="2019-09-30T00:00:00"/>
    <n v="552.96"/>
    <n v="1198.0800000000002"/>
    <d v="2019-12-31T00:00:00"/>
    <n v="92"/>
    <x v="2"/>
    <n v="0.2"/>
    <n v="350.20800000000008"/>
  </r>
  <r>
    <s v="B59TZSO7G0SL25TQ9J8V"/>
    <x v="9"/>
    <x v="20"/>
    <n v="1320"/>
    <d v="2019-01-06T00:00:00"/>
    <n v="26.400000000000002"/>
    <n v="382.8"/>
    <d v="2019-12-31T00:00:00"/>
    <n v="359"/>
    <x v="0"/>
    <n v="0.25"/>
    <n v="102.3"/>
  </r>
  <r>
    <s v="I7HED9CJXSDAQQ9XD05U"/>
    <x v="3"/>
    <x v="5"/>
    <n v="5292"/>
    <d v="2019-09-25T00:00:00"/>
    <n v="317.52000000000004"/>
    <n v="899.6400000000001"/>
    <d v="2019-12-31T00:00:00"/>
    <n v="97"/>
    <x v="2"/>
    <n v="0.2"/>
    <n v="243.43200000000002"/>
  </r>
  <r>
    <s v="6B2PK5OK0F4E6TXREMIB"/>
    <x v="7"/>
    <x v="2"/>
    <n v="1520"/>
    <d v="2019-12-25T00:00:00"/>
    <n v="288.8"/>
    <n v="501.59999999999997"/>
    <d v="2019-12-31T00:00:00"/>
    <n v="6"/>
    <x v="1"/>
    <n v="8.0000000000000002E-3"/>
    <n v="6.3231999999999999"/>
  </r>
  <r>
    <s v="I8EBCFKTVI30DCWEOT4O"/>
    <x v="0"/>
    <x v="10"/>
    <n v="1650"/>
    <d v="2019-11-11T00:00:00"/>
    <n v="99"/>
    <n v="445.5"/>
    <d v="2019-12-31T00:00:00"/>
    <n v="50"/>
    <x v="3"/>
    <n v="0.04"/>
    <n v="21.78"/>
  </r>
  <r>
    <s v="WC9VJXB5YEMI1N3OE7P4"/>
    <x v="9"/>
    <x v="12"/>
    <n v="2520"/>
    <d v="2019-03-31T00:00:00"/>
    <n v="252"/>
    <n v="378"/>
    <d v="2019-12-31T00:00:00"/>
    <n v="275"/>
    <x v="0"/>
    <n v="0.25"/>
    <n v="157.5"/>
  </r>
  <r>
    <s v="4X1DTG1DQSENOLW4FTI8"/>
    <x v="1"/>
    <x v="4"/>
    <n v="1368"/>
    <d v="2019-03-25T00:00:00"/>
    <n v="150.48000000000002"/>
    <n v="533.52"/>
    <d v="2019-12-31T00:00:00"/>
    <n v="281"/>
    <x v="0"/>
    <n v="0.25"/>
    <n v="171"/>
  </r>
  <r>
    <s v="X4HICPSQ9LEJ7SE8HPG9"/>
    <x v="5"/>
    <x v="4"/>
    <n v="2470"/>
    <d v="2019-09-22T00:00:00"/>
    <n v="74.099999999999994"/>
    <n v="666.9"/>
    <d v="2019-12-31T00:00:00"/>
    <n v="100"/>
    <x v="2"/>
    <n v="0.2"/>
    <n v="148.20000000000002"/>
  </r>
  <r>
    <s v="8M7UC17KYE7V37TJUHR8"/>
    <x v="8"/>
    <x v="19"/>
    <n v="1782.0000000000002"/>
    <d v="2019-04-26T00:00:00"/>
    <n v="178.20000000000005"/>
    <n v="285.12000000000006"/>
    <d v="2019-12-31T00:00:00"/>
    <n v="249"/>
    <x v="0"/>
    <n v="0.25"/>
    <n v="115.83000000000003"/>
  </r>
  <r>
    <s v="H603GTHVX31YUPH9OZOL"/>
    <x v="6"/>
    <x v="9"/>
    <n v="2090"/>
    <d v="2019-06-21T00:00:00"/>
    <n v="209"/>
    <n v="438.9"/>
    <d v="2019-12-31T00:00:00"/>
    <n v="193"/>
    <x v="0"/>
    <n v="0.25"/>
    <n v="161.97499999999999"/>
  </r>
  <r>
    <s v="A76O4LLON8P15QG6QV7P"/>
    <x v="9"/>
    <x v="17"/>
    <n v="4960"/>
    <d v="2019-11-05T00:00:00"/>
    <n v="248"/>
    <n v="843.19999999999993"/>
    <d v="2019-12-31T00:00:00"/>
    <n v="56"/>
    <x v="3"/>
    <n v="0.04"/>
    <n v="43.647999999999996"/>
  </r>
  <r>
    <s v="0B5W8IBA6H3MH6YTFC8V"/>
    <x v="3"/>
    <x v="8"/>
    <n v="660"/>
    <d v="2019-04-30T00:00:00"/>
    <n v="52.800000000000004"/>
    <n v="158.4"/>
    <d v="2019-12-31T00:00:00"/>
    <n v="245"/>
    <x v="0"/>
    <n v="0.25"/>
    <n v="52.800000000000004"/>
  </r>
  <r>
    <s v="AVCXPY13X4GWG9V1RV39"/>
    <x v="1"/>
    <x v="21"/>
    <n v="2000"/>
    <d v="2019-11-27T00:00:00"/>
    <n v="300"/>
    <n v="880"/>
    <d v="2019-12-31T00:00:00"/>
    <n v="34"/>
    <x v="3"/>
    <n v="0.04"/>
    <n v="47.2"/>
  </r>
  <r>
    <s v="GQMEOKHCAIZUIQFSZJJA"/>
    <x v="0"/>
    <x v="3"/>
    <n v="2400"/>
    <d v="2019-04-25T00:00:00"/>
    <n v="24"/>
    <n v="648"/>
    <d v="2019-12-31T00:00:00"/>
    <n v="250"/>
    <x v="0"/>
    <n v="0.25"/>
    <n v="168"/>
  </r>
  <r>
    <s v="9DMQ0W3SOH4LRU4QJ0EJ"/>
    <x v="4"/>
    <x v="4"/>
    <n v="4370"/>
    <d v="2019-10-15T00:00:00"/>
    <n v="611.79999999999995"/>
    <n v="2185"/>
    <d v="2019-12-31T00:00:00"/>
    <n v="77"/>
    <x v="4"/>
    <n v="0.15"/>
    <n v="419.52000000000004"/>
  </r>
  <r>
    <s v="MLG1YJF8RBJZ87CZNNNE"/>
    <x v="4"/>
    <x v="9"/>
    <n v="880"/>
    <d v="2019-02-03T00:00:00"/>
    <n v="123.2"/>
    <n v="431.2"/>
    <d v="2019-12-31T00:00:00"/>
    <n v="331"/>
    <x v="0"/>
    <n v="0.25"/>
    <n v="138.6"/>
  </r>
  <r>
    <s v="M1U8QVB2GI5QFMS5O2DN"/>
    <x v="3"/>
    <x v="8"/>
    <n v="2090"/>
    <d v="2019-02-19T00:00:00"/>
    <n v="125.39999999999999"/>
    <n v="627"/>
    <d v="2019-12-31T00:00:00"/>
    <n v="315"/>
    <x v="0"/>
    <n v="0.25"/>
    <n v="188.1"/>
  </r>
  <r>
    <s v="X5LMJNSQVDQ570JMT7N4"/>
    <x v="2"/>
    <x v="18"/>
    <n v="1650"/>
    <d v="2019-07-08T00:00:00"/>
    <n v="82.5"/>
    <n v="1039.5"/>
    <d v="2019-12-31T00:00:00"/>
    <n v="176"/>
    <x v="0"/>
    <n v="0.25"/>
    <n v="280.5"/>
  </r>
  <r>
    <s v="BSD8SKKTYKAQZPV9M68I"/>
    <x v="7"/>
    <x v="22"/>
    <n v="320"/>
    <d v="2019-02-16T00:00:00"/>
    <n v="19.2"/>
    <n v="153.6"/>
    <d v="2019-12-31T00:00:00"/>
    <n v="318"/>
    <x v="0"/>
    <n v="0.25"/>
    <n v="43.199999999999996"/>
  </r>
  <r>
    <s v="K5FL8M8JVUPIELD7DQ27"/>
    <x v="4"/>
    <x v="18"/>
    <n v="1485"/>
    <d v="2019-06-13T00:00:00"/>
    <n v="59.400000000000006"/>
    <n v="549.45000000000005"/>
    <d v="2019-12-31T00:00:00"/>
    <n v="201"/>
    <x v="0"/>
    <n v="0.25"/>
    <n v="152.21250000000001"/>
  </r>
  <r>
    <s v="WSGE7AND70EMTQNYNKXB"/>
    <x v="7"/>
    <x v="5"/>
    <n v="1530"/>
    <d v="2019-10-11T00:00:00"/>
    <n v="168.29999999999998"/>
    <n v="443.7"/>
    <d v="2019-12-31T00:00:00"/>
    <n v="81"/>
    <x v="4"/>
    <n v="0.15"/>
    <n v="91.8"/>
  </r>
  <r>
    <s v="3PK8L3I18G6AFNDY60BL"/>
    <x v="4"/>
    <x v="11"/>
    <n v="2736"/>
    <d v="2019-05-13T00:00:00"/>
    <n v="109.44000000000001"/>
    <n v="1340.6400000000003"/>
    <d v="2019-12-31T00:00:00"/>
    <n v="232"/>
    <x v="0"/>
    <n v="0.25"/>
    <n v="362.5200000000001"/>
  </r>
  <r>
    <s v="NUAWLVP8P54WMT2V6M74"/>
    <x v="8"/>
    <x v="19"/>
    <n v="4480"/>
    <d v="2019-04-23T00:00:00"/>
    <n v="313.60000000000002"/>
    <n v="1030.4000000000001"/>
    <d v="2019-12-31T00:00:00"/>
    <n v="252"/>
    <x v="0"/>
    <n v="0.25"/>
    <n v="336"/>
  </r>
  <r>
    <s v="YK8BD290HJMQ3FVABZ8S"/>
    <x v="7"/>
    <x v="22"/>
    <n v="640"/>
    <d v="2019-08-09T00:00:00"/>
    <n v="115.19999999999999"/>
    <n v="243.2"/>
    <d v="2019-12-31T00:00:00"/>
    <n v="144"/>
    <x v="0"/>
    <n v="0.25"/>
    <n v="89.6"/>
  </r>
  <r>
    <s v="JA1ESUA30E4GVPA1L7SG"/>
    <x v="5"/>
    <x v="9"/>
    <n v="570"/>
    <d v="2019-02-15T00:00:00"/>
    <n v="34.200000000000003"/>
    <n v="119.7"/>
    <d v="2019-12-31T00:00:00"/>
    <n v="319"/>
    <x v="0"/>
    <n v="0.25"/>
    <n v="38.475000000000001"/>
  </r>
  <r>
    <s v="8MI6JD7LUMZBIF97WL8Z"/>
    <x v="3"/>
    <x v="4"/>
    <n v="3300"/>
    <d v="2019-06-03T00:00:00"/>
    <n v="165"/>
    <n v="759"/>
    <d v="2019-12-31T00:00:00"/>
    <n v="211"/>
    <x v="0"/>
    <n v="0.25"/>
    <n v="231"/>
  </r>
  <r>
    <s v="G4IA8QL8QSFCKAOI89G3"/>
    <x v="8"/>
    <x v="7"/>
    <n v="384.00000000000006"/>
    <d v="2019-03-08T00:00:00"/>
    <n v="38.400000000000006"/>
    <n v="57.600000000000016"/>
    <d v="2019-12-31T00:00:00"/>
    <n v="298"/>
    <x v="0"/>
    <n v="0.25"/>
    <n v="24.000000000000007"/>
  </r>
  <r>
    <s v="5S54DA0UOMKGBRH0VBNL"/>
    <x v="1"/>
    <x v="0"/>
    <n v="4320"/>
    <d v="2019-09-09T00:00:00"/>
    <n v="648"/>
    <n v="1080"/>
    <d v="2019-12-31T00:00:00"/>
    <n v="113"/>
    <x v="2"/>
    <n v="0.2"/>
    <n v="345.6"/>
  </r>
  <r>
    <s v="4TJYX4KPOBRWEBCD5UFL"/>
    <x v="0"/>
    <x v="9"/>
    <n v="2640"/>
    <d v="2019-09-16T00:00:00"/>
    <n v="132"/>
    <n v="633.6"/>
    <d v="2019-12-31T00:00:00"/>
    <n v="106"/>
    <x v="2"/>
    <n v="0.2"/>
    <n v="153.12"/>
  </r>
  <r>
    <s v="16VW9J7ICYTH41ZL5G6F"/>
    <x v="7"/>
    <x v="14"/>
    <n v="3920"/>
    <d v="2019-07-22T00:00:00"/>
    <n v="548.80000000000007"/>
    <n v="1724.8"/>
    <d v="2019-12-31T00:00:00"/>
    <n v="162"/>
    <x v="0"/>
    <n v="0.25"/>
    <n v="568.4"/>
  </r>
  <r>
    <s v="ZATKWG4NQG80Z2NN2NKD"/>
    <x v="3"/>
    <x v="8"/>
    <n v="5580"/>
    <d v="2019-07-30T00:00:00"/>
    <n v="279"/>
    <n v="1450.8000000000002"/>
    <d v="2019-12-31T00:00:00"/>
    <n v="154"/>
    <x v="0"/>
    <n v="0.25"/>
    <n v="432.45000000000005"/>
  </r>
  <r>
    <s v="CDYEA9CRZE9582V2CC22"/>
    <x v="6"/>
    <x v="21"/>
    <n v="2232"/>
    <d v="2019-10-18T00:00:00"/>
    <n v="111.6"/>
    <n v="446.4"/>
    <d v="2019-12-31T00:00:00"/>
    <n v="74"/>
    <x v="4"/>
    <n v="0.15"/>
    <n v="83.7"/>
  </r>
  <r>
    <s v="LIKH5ZBX3SL2YNXU6M6R"/>
    <x v="1"/>
    <x v="0"/>
    <n v="190"/>
    <d v="2019-04-12T00:00:00"/>
    <n v="28.5"/>
    <n v="53.2"/>
    <d v="2019-12-31T00:00:00"/>
    <n v="263"/>
    <x v="0"/>
    <n v="0.25"/>
    <n v="20.425000000000001"/>
  </r>
  <r>
    <s v="Q1YUQ0RLQAIABQUDW4A1"/>
    <x v="6"/>
    <x v="17"/>
    <n v="3600"/>
    <d v="2019-09-18T00:00:00"/>
    <n v="72"/>
    <n v="540"/>
    <d v="2019-12-31T00:00:00"/>
    <n v="104"/>
    <x v="2"/>
    <n v="0.2"/>
    <n v="122.4"/>
  </r>
  <r>
    <s v="WLO3AEX76QWAYVGMMEYK"/>
    <x v="9"/>
    <x v="10"/>
    <n v="1330"/>
    <d v="2019-02-12T00:00:00"/>
    <n v="119.7"/>
    <n v="279.3"/>
    <d v="2019-12-31T00:00:00"/>
    <n v="322"/>
    <x v="0"/>
    <n v="0.25"/>
    <n v="99.75"/>
  </r>
  <r>
    <s v="CH3RMX2H9HWQ2TFARGLT"/>
    <x v="5"/>
    <x v="7"/>
    <n v="640"/>
    <d v="2019-09-18T00:00:00"/>
    <n v="38.4"/>
    <n v="147.20000000000002"/>
    <d v="2019-12-31T00:00:00"/>
    <n v="104"/>
    <x v="2"/>
    <n v="0.2"/>
    <n v="37.120000000000005"/>
  </r>
  <r>
    <s v="KKL0CUEQAPBGGJ4LCNHV"/>
    <x v="8"/>
    <x v="11"/>
    <n v="2040"/>
    <d v="2019-05-25T00:00:00"/>
    <n v="20.399999999999999"/>
    <n v="428.40000000000003"/>
    <d v="2019-12-31T00:00:00"/>
    <n v="220"/>
    <x v="0"/>
    <n v="0.25"/>
    <n v="112.2"/>
  </r>
  <r>
    <s v="W90JW10CUYDQXSXHQ92N"/>
    <x v="5"/>
    <x v="0"/>
    <n v="6820"/>
    <d v="2019-05-01T00:00:00"/>
    <n v="68.2"/>
    <n v="1432.2"/>
    <d v="2019-12-31T00:00:00"/>
    <n v="244"/>
    <x v="0"/>
    <n v="0.25"/>
    <n v="375.1"/>
  </r>
  <r>
    <s v="ZRKAL9BPFS4YONBLGGSE"/>
    <x v="6"/>
    <x v="2"/>
    <n v="3300"/>
    <d v="2019-12-03T00:00:00"/>
    <n v="132"/>
    <n v="726"/>
    <d v="2019-12-31T00:00:00"/>
    <n v="28"/>
    <x v="1"/>
    <n v="8.0000000000000002E-3"/>
    <n v="6.8639999999999999"/>
  </r>
  <r>
    <s v="FRYQIR64LEE7ZXHF9ASO"/>
    <x v="2"/>
    <x v="7"/>
    <n v="900"/>
    <d v="2019-10-26T00:00:00"/>
    <n v="180"/>
    <n v="729"/>
    <d v="2019-12-31T00:00:00"/>
    <n v="66"/>
    <x v="4"/>
    <n v="0.15"/>
    <n v="136.35"/>
  </r>
  <r>
    <s v="F68R95MV9S99BJ0LJ2I5"/>
    <x v="6"/>
    <x v="14"/>
    <n v="6000"/>
    <d v="2019-09-20T00:00:00"/>
    <n v="480"/>
    <n v="1260"/>
    <d v="2019-12-31T00:00:00"/>
    <n v="102"/>
    <x v="2"/>
    <n v="0.2"/>
    <n v="348"/>
  </r>
  <r>
    <s v="UDPRPPT5760QRZKPY9LK"/>
    <x v="9"/>
    <x v="13"/>
    <n v="3450"/>
    <d v="2019-01-04T00:00:00"/>
    <n v="276"/>
    <n v="862.5"/>
    <d v="2019-12-31T00:00:00"/>
    <n v="361"/>
    <x v="0"/>
    <n v="0.25"/>
    <n v="284.625"/>
  </r>
  <r>
    <s v="BL4XNEHUP79J2LSI0KFS"/>
    <x v="0"/>
    <x v="18"/>
    <n v="6820"/>
    <d v="2019-05-16T00:00:00"/>
    <n v="341"/>
    <n v="1227.6000000000001"/>
    <d v="2019-12-31T00:00:00"/>
    <n v="229"/>
    <x v="0"/>
    <n v="0.25"/>
    <n v="392.15000000000003"/>
  </r>
  <r>
    <s v="2M9JJJFWKTWKCISKT1BC"/>
    <x v="1"/>
    <x v="2"/>
    <n v="640"/>
    <d v="2019-11-14T00:00:00"/>
    <n v="12.8"/>
    <n v="320"/>
    <d v="2019-12-31T00:00:00"/>
    <n v="47"/>
    <x v="3"/>
    <n v="0.04"/>
    <n v="13.312000000000001"/>
  </r>
  <r>
    <s v="HYQ7PER6YP5RI8ZVE3U1"/>
    <x v="6"/>
    <x v="19"/>
    <n v="720"/>
    <d v="2019-05-29T00:00:00"/>
    <n v="72"/>
    <n v="172.8"/>
    <d v="2019-12-31T00:00:00"/>
    <n v="216"/>
    <x v="0"/>
    <n v="0.25"/>
    <n v="61.2"/>
  </r>
  <r>
    <s v="4ECYP20Y6I4GEKNICU5O"/>
    <x v="8"/>
    <x v="10"/>
    <n v="3968"/>
    <d v="2019-10-02T00:00:00"/>
    <n v="198.4"/>
    <n v="1190.4000000000001"/>
    <d v="2019-12-31T00:00:00"/>
    <n v="90"/>
    <x v="4"/>
    <n v="0.15"/>
    <n v="208.32000000000002"/>
  </r>
  <r>
    <s v="M4QTT9TOEXGADCKE8ZCQ"/>
    <x v="3"/>
    <x v="15"/>
    <n v="2772"/>
    <d v="2019-08-18T00:00:00"/>
    <n v="110.88"/>
    <n v="471.23999999999995"/>
    <d v="2019-12-31T00:00:00"/>
    <n v="135"/>
    <x v="0"/>
    <n v="0.25"/>
    <n v="145.52999999999997"/>
  </r>
  <r>
    <s v="S61A4OBD29PC8IAL4WS7"/>
    <x v="7"/>
    <x v="6"/>
    <n v="5280"/>
    <d v="2019-01-19T00:00:00"/>
    <n v="52.800000000000004"/>
    <n v="2059.1999999999998"/>
    <d v="2019-12-31T00:00:00"/>
    <n v="346"/>
    <x v="0"/>
    <n v="0.25"/>
    <n v="528"/>
  </r>
  <r>
    <s v="SLN508333USXGUXPJOLH"/>
    <x v="3"/>
    <x v="2"/>
    <n v="1550"/>
    <d v="2019-05-01T00:00:00"/>
    <n v="108.5"/>
    <n v="279"/>
    <d v="2019-12-31T00:00:00"/>
    <n v="244"/>
    <x v="0"/>
    <n v="0.25"/>
    <n v="96.875"/>
  </r>
  <r>
    <s v="BNRY4TAS43JJZ0LD44F7"/>
    <x v="1"/>
    <x v="2"/>
    <n v="4840"/>
    <d v="2019-03-13T00:00:00"/>
    <n v="242"/>
    <n v="1839.1999999999998"/>
    <d v="2019-12-31T00:00:00"/>
    <n v="293"/>
    <x v="0"/>
    <n v="0.25"/>
    <n v="520.29999999999995"/>
  </r>
  <r>
    <s v="ZFWFSOCWL76PXGXW7VET"/>
    <x v="2"/>
    <x v="21"/>
    <n v="2000"/>
    <d v="2019-08-20T00:00:00"/>
    <n v="500"/>
    <n v="1220"/>
    <d v="2019-12-31T00:00:00"/>
    <n v="133"/>
    <x v="0"/>
    <n v="0.25"/>
    <n v="430"/>
  </r>
  <r>
    <s v="ZQ9EHUCBEK5A1C8UJC5Y"/>
    <x v="4"/>
    <x v="2"/>
    <n v="1900"/>
    <d v="2019-10-25T00:00:00"/>
    <n v="380"/>
    <n v="589"/>
    <d v="2019-12-31T00:00:00"/>
    <n v="67"/>
    <x v="4"/>
    <n v="0.15"/>
    <n v="145.35"/>
  </r>
  <r>
    <s v="IVCT1JNHW91EY0PN0BUZ"/>
    <x v="2"/>
    <x v="1"/>
    <n v="760"/>
    <d v="2019-07-11T00:00:00"/>
    <n v="182.39999999999998"/>
    <n v="608"/>
    <d v="2019-12-31T00:00:00"/>
    <n v="173"/>
    <x v="0"/>
    <n v="0.25"/>
    <n v="197.6"/>
  </r>
  <r>
    <s v="6N1FW4P1OI9VFGUXKFAO"/>
    <x v="6"/>
    <x v="1"/>
    <n v="3960"/>
    <d v="2019-09-22T00:00:00"/>
    <n v="39.6"/>
    <n v="950.40000000000009"/>
    <d v="2019-12-31T00:00:00"/>
    <n v="100"/>
    <x v="2"/>
    <n v="0.2"/>
    <n v="198.00000000000003"/>
  </r>
  <r>
    <s v="HB4V3BI7I1AYBB8BE5FY"/>
    <x v="1"/>
    <x v="13"/>
    <n v="2850"/>
    <d v="2019-01-04T00:00:00"/>
    <n v="313.5"/>
    <n v="1111.5"/>
    <d v="2019-12-31T00:00:00"/>
    <n v="361"/>
    <x v="0"/>
    <n v="0.25"/>
    <n v="356.25"/>
  </r>
  <r>
    <s v="7QSJIJUQFVKBQOCWKTS6"/>
    <x v="8"/>
    <x v="17"/>
    <n v="4608"/>
    <d v="2019-06-25T00:00:00"/>
    <n v="322.56"/>
    <n v="691.2"/>
    <d v="2019-12-31T00:00:00"/>
    <n v="189"/>
    <x v="0"/>
    <n v="0.25"/>
    <n v="253.44"/>
  </r>
  <r>
    <s v="6HYW45ML6AUQDAKCBLRO"/>
    <x v="3"/>
    <x v="21"/>
    <n v="6510"/>
    <d v="2019-03-10T00:00:00"/>
    <n v="455.7"/>
    <n v="1367.1000000000001"/>
    <d v="2019-12-31T00:00:00"/>
    <n v="296"/>
    <x v="0"/>
    <n v="0.25"/>
    <n v="455.70000000000005"/>
  </r>
  <r>
    <s v="26PMKMVEUCNSN19TMEE8"/>
    <x v="0"/>
    <x v="1"/>
    <n v="3120"/>
    <d v="2019-06-22T00:00:00"/>
    <n v="312"/>
    <n v="686.4"/>
    <d v="2019-12-31T00:00:00"/>
    <n v="192"/>
    <x v="0"/>
    <n v="0.25"/>
    <n v="249.6"/>
  </r>
  <r>
    <s v="9KPLDERK870IB3A8AJIQ"/>
    <x v="7"/>
    <x v="19"/>
    <n v="432"/>
    <d v="2019-11-12T00:00:00"/>
    <n v="25.920000000000005"/>
    <n v="168.48000000000002"/>
    <d v="2019-12-31T00:00:00"/>
    <n v="49"/>
    <x v="3"/>
    <n v="0.04"/>
    <n v="7.7760000000000016"/>
  </r>
  <r>
    <s v="BY7YQ8BJO7DGDSL01773"/>
    <x v="9"/>
    <x v="22"/>
    <n v="80"/>
    <d v="2019-08-29T00:00:00"/>
    <n v="7.1999999999999993"/>
    <n v="24"/>
    <d v="2019-12-31T00:00:00"/>
    <n v="124"/>
    <x v="0"/>
    <n v="0.25"/>
    <n v="7.8"/>
  </r>
  <r>
    <s v="L4M9BXYKCUWHXXMINM6G"/>
    <x v="3"/>
    <x v="18"/>
    <n v="768.00000000000011"/>
    <d v="2019-10-20T00:00:00"/>
    <n v="46.080000000000005"/>
    <n v="145.92000000000002"/>
    <d v="2019-12-31T00:00:00"/>
    <n v="72"/>
    <x v="4"/>
    <n v="0.15"/>
    <n v="28.800000000000004"/>
  </r>
  <r>
    <s v="J0N1YAP88BANCPULOFAD"/>
    <x v="2"/>
    <x v="16"/>
    <n v="1650"/>
    <d v="2019-05-30T00:00:00"/>
    <n v="165"/>
    <n v="660"/>
    <d v="2019-12-31T00:00:00"/>
    <n v="215"/>
    <x v="0"/>
    <n v="0.25"/>
    <n v="206.25"/>
  </r>
  <r>
    <s v="BCGYGUYIEL1NT13Z7CN8"/>
    <x v="6"/>
    <x v="9"/>
    <n v="300"/>
    <d v="2019-04-08T00:00:00"/>
    <n v="15"/>
    <n v="51"/>
    <d v="2019-12-31T00:00:00"/>
    <n v="267"/>
    <x v="0"/>
    <n v="0.25"/>
    <n v="16.5"/>
  </r>
  <r>
    <s v="4ILTK8SWZ7V228O63IFR"/>
    <x v="9"/>
    <x v="19"/>
    <n v="990"/>
    <d v="2019-11-11T00:00:00"/>
    <n v="9.9"/>
    <n v="188.1"/>
    <d v="2019-12-31T00:00:00"/>
    <n v="50"/>
    <x v="3"/>
    <n v="0.04"/>
    <n v="7.92"/>
  </r>
  <r>
    <s v="UQ80JNQLG2N4M7TU5VM6"/>
    <x v="7"/>
    <x v="21"/>
    <n v="480"/>
    <d v="2019-12-19T00:00:00"/>
    <n v="91.199999999999989"/>
    <n v="139.19999999999999"/>
    <d v="2019-12-31T00:00:00"/>
    <n v="12"/>
    <x v="1"/>
    <n v="8.0000000000000002E-3"/>
    <n v="1.8431999999999999"/>
  </r>
  <r>
    <s v="FD6KQTES4U7HL9SDT1K1"/>
    <x v="6"/>
    <x v="6"/>
    <n v="1760"/>
    <d v="2019-01-10T00:00:00"/>
    <n v="176"/>
    <n v="510.4"/>
    <d v="2019-12-31T00:00:00"/>
    <n v="355"/>
    <x v="0"/>
    <n v="0.25"/>
    <n v="171.6"/>
  </r>
  <r>
    <s v="I47YF0UBXMSK4FC2FSUC"/>
    <x v="9"/>
    <x v="7"/>
    <n v="930"/>
    <d v="2019-11-20T00:00:00"/>
    <n v="46.5"/>
    <n v="167.39999999999998"/>
    <d v="2019-12-31T00:00:00"/>
    <n v="41"/>
    <x v="3"/>
    <n v="0.04"/>
    <n v="8.5559999999999992"/>
  </r>
  <r>
    <s v="B7GN1Y1HBU25AW8YMATK"/>
    <x v="0"/>
    <x v="22"/>
    <n v="880"/>
    <d v="2019-12-10T00:00:00"/>
    <n v="52.800000000000004"/>
    <n v="132"/>
    <d v="2019-12-31T00:00:00"/>
    <n v="21"/>
    <x v="1"/>
    <n v="8.0000000000000002E-3"/>
    <n v="1.4784000000000002"/>
  </r>
  <r>
    <s v="77EWGUGAD8PPH7XQBE2T"/>
    <x v="6"/>
    <x v="18"/>
    <n v="864"/>
    <d v="2019-09-22T00:00:00"/>
    <n v="25.920000000000005"/>
    <n v="146.88000000000002"/>
    <d v="2019-12-31T00:00:00"/>
    <n v="100"/>
    <x v="2"/>
    <n v="0.2"/>
    <n v="34.560000000000009"/>
  </r>
  <r>
    <s v="MSQFUJ33TI0RC402QK3L"/>
    <x v="1"/>
    <x v="15"/>
    <n v="1485"/>
    <d v="2019-07-20T00:00:00"/>
    <n v="74.25"/>
    <n v="519.75"/>
    <d v="2019-12-31T00:00:00"/>
    <n v="164"/>
    <x v="0"/>
    <n v="0.25"/>
    <n v="148.5"/>
  </r>
  <r>
    <s v="XLCFTOB7AWQQNKEOHMBC"/>
    <x v="7"/>
    <x v="7"/>
    <n v="2400"/>
    <d v="2019-03-08T00:00:00"/>
    <n v="144"/>
    <n v="1056"/>
    <d v="2019-12-31T00:00:00"/>
    <n v="298"/>
    <x v="0"/>
    <n v="0.25"/>
    <n v="300"/>
  </r>
  <r>
    <s v="JQOX53WOKTY8MO6DZ1UR"/>
    <x v="5"/>
    <x v="12"/>
    <n v="2420"/>
    <d v="2019-10-11T00:00:00"/>
    <n v="24.2"/>
    <n v="459.79999999999995"/>
    <d v="2019-12-31T00:00:00"/>
    <n v="81"/>
    <x v="4"/>
    <n v="0.15"/>
    <n v="72.599999999999994"/>
  </r>
  <r>
    <s v="ILA0PJLE9YS80EVNINKE"/>
    <x v="1"/>
    <x v="2"/>
    <n v="1980"/>
    <d v="2019-04-10T00:00:00"/>
    <n v="336.59999999999997"/>
    <n v="752.4"/>
    <d v="2019-12-31T00:00:00"/>
    <n v="265"/>
    <x v="0"/>
    <n v="0.25"/>
    <n v="272.25"/>
  </r>
  <r>
    <s v="Q2SI0W7AHKGLA04EWGKB"/>
    <x v="9"/>
    <x v="7"/>
    <n v="1890"/>
    <d v="2019-07-23T00:00:00"/>
    <n v="94.5"/>
    <n v="567"/>
    <d v="2019-12-31T00:00:00"/>
    <n v="161"/>
    <x v="0"/>
    <n v="0.25"/>
    <n v="165.375"/>
  </r>
  <r>
    <s v="BV60MABPHDACCSIHIOND"/>
    <x v="9"/>
    <x v="18"/>
    <n v="2178"/>
    <d v="2019-04-08T00:00:00"/>
    <n v="65.34"/>
    <n v="588.06000000000006"/>
    <d v="2019-12-31T00:00:00"/>
    <n v="267"/>
    <x v="0"/>
    <n v="0.25"/>
    <n v="163.35000000000002"/>
  </r>
  <r>
    <s v="RDCNPDR9L7038E7MIELW"/>
    <x v="3"/>
    <x v="11"/>
    <n v="3610"/>
    <d v="2019-08-17T00:00:00"/>
    <n v="144.4"/>
    <n v="938.6"/>
    <d v="2019-12-31T00:00:00"/>
    <n v="136"/>
    <x v="0"/>
    <n v="0.25"/>
    <n v="270.75"/>
  </r>
  <r>
    <s v="Z768Y8LXERWY6JHTDXXJ"/>
    <x v="0"/>
    <x v="13"/>
    <n v="3150"/>
    <d v="2019-04-23T00:00:00"/>
    <n v="315"/>
    <n v="724.5"/>
    <d v="2019-12-31T00:00:00"/>
    <n v="252"/>
    <x v="0"/>
    <n v="0.25"/>
    <n v="259.875"/>
  </r>
  <r>
    <s v="W5994DAV0A1GIS66ER55"/>
    <x v="8"/>
    <x v="3"/>
    <n v="1520"/>
    <d v="2019-01-01T00:00:00"/>
    <n v="106.4"/>
    <n v="258.39999999999998"/>
    <d v="2019-12-31T00:00:00"/>
    <n v="364"/>
    <x v="0"/>
    <n v="0.25"/>
    <n v="91.199999999999989"/>
  </r>
  <r>
    <s v="7F352VQS5HOD531WYUUA"/>
    <x v="4"/>
    <x v="14"/>
    <n v="80"/>
    <d v="2019-05-13T00:00:00"/>
    <n v="16"/>
    <n v="28.799999999999997"/>
    <d v="2019-12-31T00:00:00"/>
    <n v="232"/>
    <x v="0"/>
    <n v="0.25"/>
    <n v="11.2"/>
  </r>
  <r>
    <s v="DHVHORBNY5RE4OQ542IK"/>
    <x v="1"/>
    <x v="4"/>
    <n v="1080"/>
    <d v="2019-04-21T00:00:00"/>
    <n v="86.4"/>
    <n v="496.8"/>
    <d v="2019-12-31T00:00:00"/>
    <n v="254"/>
    <x v="0"/>
    <n v="0.25"/>
    <n v="145.80000000000001"/>
  </r>
  <r>
    <s v="VSC3CP49GXBUATY8ND3E"/>
    <x v="8"/>
    <x v="12"/>
    <n v="1120"/>
    <d v="2019-03-17T00:00:00"/>
    <n v="112"/>
    <n v="336"/>
    <d v="2019-12-31T00:00:00"/>
    <n v="289"/>
    <x v="0"/>
    <n v="0.25"/>
    <n v="112"/>
  </r>
  <r>
    <s v="6BWZ0EBRURBPYIOJEB26"/>
    <x v="7"/>
    <x v="19"/>
    <n v="1200"/>
    <d v="2019-12-28T00:00:00"/>
    <n v="192"/>
    <n v="312"/>
    <d v="2019-12-31T00:00:00"/>
    <n v="3"/>
    <x v="1"/>
    <n v="8.0000000000000002E-3"/>
    <n v="4.032"/>
  </r>
  <r>
    <s v="I8GJTURXGOE6YOHF3BAT"/>
    <x v="0"/>
    <x v="1"/>
    <n v="3360"/>
    <d v="2019-01-22T00:00:00"/>
    <n v="67.2"/>
    <n v="705.6"/>
    <d v="2019-12-31T00:00:00"/>
    <n v="343"/>
    <x v="0"/>
    <n v="0.25"/>
    <n v="193.20000000000002"/>
  </r>
  <r>
    <s v="L5Z5CB9P9117PO2GG6JJ"/>
    <x v="4"/>
    <x v="16"/>
    <n v="4650"/>
    <d v="2019-02-25T00:00:00"/>
    <n v="93"/>
    <n v="1395"/>
    <d v="2019-12-31T00:00:00"/>
    <n v="309"/>
    <x v="0"/>
    <n v="0.25"/>
    <n v="372"/>
  </r>
  <r>
    <s v="D3WJZU63AZRDXW3HEHJI"/>
    <x v="9"/>
    <x v="21"/>
    <n v="2464"/>
    <d v="2019-11-29T00:00:00"/>
    <n v="172.48000000000002"/>
    <n v="566.72"/>
    <d v="2019-12-31T00:00:00"/>
    <n v="32"/>
    <x v="3"/>
    <n v="0.04"/>
    <n v="29.568000000000001"/>
  </r>
  <r>
    <s v="7NCY8ZFZN4Q9N723LCH2"/>
    <x v="5"/>
    <x v="1"/>
    <n v="720"/>
    <d v="2019-02-27T00:00:00"/>
    <n v="50.4"/>
    <n v="208.79999999999998"/>
    <d v="2019-12-31T00:00:00"/>
    <n v="307"/>
    <x v="0"/>
    <n v="0.25"/>
    <n v="64.8"/>
  </r>
  <r>
    <s v="Y1AUSRZZ2PZ0M6FJLRUR"/>
    <x v="7"/>
    <x v="19"/>
    <n v="600"/>
    <d v="2019-06-29T00:00:00"/>
    <n v="114"/>
    <n v="246"/>
    <d v="2019-12-31T00:00:00"/>
    <n v="185"/>
    <x v="0"/>
    <n v="0.25"/>
    <n v="90"/>
  </r>
  <r>
    <s v="MU039O1DS52GM8L24F7G"/>
    <x v="2"/>
    <x v="5"/>
    <n v="1215"/>
    <d v="2019-05-31T00:00:00"/>
    <n v="121.5"/>
    <n v="753.3"/>
    <d v="2019-12-31T00:00:00"/>
    <n v="214"/>
    <x v="0"/>
    <n v="0.25"/>
    <n v="218.7"/>
  </r>
  <r>
    <s v="LFQ801MJ0LNAHC69QI3X"/>
    <x v="7"/>
    <x v="19"/>
    <n v="2970"/>
    <d v="2019-11-15T00:00:00"/>
    <n v="118.80000000000001"/>
    <n v="1188"/>
    <d v="2019-12-31T00:00:00"/>
    <n v="46"/>
    <x v="3"/>
    <n v="0.04"/>
    <n v="52.271999999999998"/>
  </r>
  <r>
    <s v="9KXK0XTHGBMB30F9V9MF"/>
    <x v="0"/>
    <x v="17"/>
    <n v="1710"/>
    <d v="2019-03-15T00:00:00"/>
    <n v="85.5"/>
    <n v="393.29999999999995"/>
    <d v="2019-12-31T00:00:00"/>
    <n v="291"/>
    <x v="0"/>
    <n v="0.25"/>
    <n v="119.69999999999999"/>
  </r>
  <r>
    <s v="SJF54VFTEW4IFCVTO04S"/>
    <x v="1"/>
    <x v="15"/>
    <n v="4030"/>
    <d v="2019-10-15T00:00:00"/>
    <n v="806"/>
    <n v="1410.5"/>
    <d v="2019-12-31T00:00:00"/>
    <n v="77"/>
    <x v="4"/>
    <n v="0.15"/>
    <n v="332.47499999999997"/>
  </r>
  <r>
    <s v="JA0YEBRZV9GIQG0HFW1E"/>
    <x v="6"/>
    <x v="6"/>
    <n v="440"/>
    <d v="2019-06-30T00:00:00"/>
    <n v="13.200000000000001"/>
    <n v="66"/>
    <d v="2019-12-31T00:00:00"/>
    <n v="184"/>
    <x v="0"/>
    <n v="0.25"/>
    <n v="19.8"/>
  </r>
  <r>
    <s v="2EHTNOJG68IMS99E6PKO"/>
    <x v="7"/>
    <x v="20"/>
    <n v="4480"/>
    <d v="2019-12-12T00:00:00"/>
    <n v="44.800000000000004"/>
    <n v="1344"/>
    <d v="2019-12-31T00:00:00"/>
    <n v="19"/>
    <x v="1"/>
    <n v="8.0000000000000002E-3"/>
    <n v="11.1104"/>
  </r>
  <r>
    <s v="JMOZOVUB942EEGVJ5QN7"/>
    <x v="7"/>
    <x v="17"/>
    <n v="1680"/>
    <d v="2019-11-09T00:00:00"/>
    <n v="16.8"/>
    <n v="554.4"/>
    <d v="2019-12-31T00:00:00"/>
    <n v="52"/>
    <x v="3"/>
    <n v="0.04"/>
    <n v="22.847999999999999"/>
  </r>
  <r>
    <s v="O1XVY7R386HQUJRTTZSP"/>
    <x v="2"/>
    <x v="22"/>
    <n v="192.00000000000003"/>
    <d v="2019-07-09T00:00:00"/>
    <n v="49.920000000000009"/>
    <n v="122.88000000000002"/>
    <d v="2019-12-31T00:00:00"/>
    <n v="175"/>
    <x v="0"/>
    <n v="0.25"/>
    <n v="43.20000000000001"/>
  </r>
  <r>
    <s v="X3G8DSDV0YWGAVLQ3QN3"/>
    <x v="6"/>
    <x v="19"/>
    <n v="800"/>
    <d v="2019-01-30T00:00:00"/>
    <n v="24"/>
    <n v="128"/>
    <d v="2019-12-31T00:00:00"/>
    <n v="335"/>
    <x v="0"/>
    <n v="0.25"/>
    <n v="38"/>
  </r>
  <r>
    <s v="0YKOJX4PCRUIEQXHNKFE"/>
    <x v="9"/>
    <x v="14"/>
    <n v="2376"/>
    <d v="2019-09-19T00:00:00"/>
    <n v="23.759999999999998"/>
    <n v="570.2399999999999"/>
    <d v="2019-12-31T00:00:00"/>
    <n v="103"/>
    <x v="2"/>
    <n v="0.2"/>
    <n v="118.79999999999998"/>
  </r>
  <r>
    <s v="77L9KO63P84MWX5VKUU8"/>
    <x v="6"/>
    <x v="8"/>
    <n v="1950"/>
    <d v="2019-11-09T00:00:00"/>
    <n v="117"/>
    <n v="448.5"/>
    <d v="2019-12-31T00:00:00"/>
    <n v="52"/>
    <x v="3"/>
    <n v="0.04"/>
    <n v="22.62"/>
  </r>
  <r>
    <s v="O61YV4N9G58OZSQZEZ9Y"/>
    <x v="3"/>
    <x v="14"/>
    <n v="560"/>
    <d v="2019-10-24T00:00:00"/>
    <n v="5.6000000000000005"/>
    <n v="95.199999999999989"/>
    <d v="2019-12-31T00:00:00"/>
    <n v="68"/>
    <x v="4"/>
    <n v="0.15"/>
    <n v="15.119999999999997"/>
  </r>
  <r>
    <s v="NJPWHTRL3QK52J0JAOJI"/>
    <x v="7"/>
    <x v="13"/>
    <n v="2750"/>
    <d v="2019-09-20T00:00:00"/>
    <n v="247.5"/>
    <n v="1347.5"/>
    <d v="2019-12-31T00:00:00"/>
    <n v="102"/>
    <x v="2"/>
    <n v="0.2"/>
    <n v="319"/>
  </r>
  <r>
    <s v="82WXW4FW5ULAI1NC2EBV"/>
    <x v="4"/>
    <x v="3"/>
    <n v="1120"/>
    <d v="2019-06-23T00:00:00"/>
    <n v="78.400000000000006"/>
    <n v="515.20000000000005"/>
    <d v="2019-12-31T00:00:00"/>
    <n v="191"/>
    <x v="0"/>
    <n v="0.25"/>
    <n v="148.4"/>
  </r>
  <r>
    <s v="DFOIW9PG4BQGSEGTYLOC"/>
    <x v="3"/>
    <x v="2"/>
    <n v="7750"/>
    <d v="2019-10-27T00:00:00"/>
    <n v="542.5"/>
    <n v="2325"/>
    <d v="2019-12-31T00:00:00"/>
    <n v="65"/>
    <x v="4"/>
    <n v="0.15"/>
    <n v="430.125"/>
  </r>
  <r>
    <s v="XWZVKID67A7M6VN8EZVQ"/>
    <x v="7"/>
    <x v="18"/>
    <n v="4340"/>
    <d v="2019-12-18T00:00:00"/>
    <n v="260.39999999999998"/>
    <n v="1866.2"/>
    <d v="2019-12-31T00:00:00"/>
    <n v="13"/>
    <x v="1"/>
    <n v="8.0000000000000002E-3"/>
    <n v="17.012799999999999"/>
  </r>
  <r>
    <s v="0JUUPM7I4TNJYFJONCRC"/>
    <x v="9"/>
    <x v="6"/>
    <n v="3300"/>
    <d v="2019-05-28T00:00:00"/>
    <n v="132"/>
    <n v="957"/>
    <d v="2019-12-31T00:00:00"/>
    <n v="217"/>
    <x v="0"/>
    <n v="0.25"/>
    <n v="272.25"/>
  </r>
  <r>
    <s v="W1ITMITLJLTM8WD40VV5"/>
    <x v="9"/>
    <x v="5"/>
    <n v="1860"/>
    <d v="2019-07-10T00:00:00"/>
    <n v="37.200000000000003"/>
    <n v="427.8"/>
    <d v="2019-12-31T00:00:00"/>
    <n v="174"/>
    <x v="0"/>
    <n v="0.25"/>
    <n v="116.25"/>
  </r>
  <r>
    <s v="3HK37G3JQN3D64HC024D"/>
    <x v="9"/>
    <x v="2"/>
    <n v="288"/>
    <d v="2019-07-06T00:00:00"/>
    <n v="14.399999999999999"/>
    <n v="72"/>
    <d v="2019-12-31T00:00:00"/>
    <n v="178"/>
    <x v="0"/>
    <n v="0.25"/>
    <n v="21.6"/>
  </r>
  <r>
    <s v="K7TXPI6KMHV6LSKXQF1P"/>
    <x v="1"/>
    <x v="14"/>
    <n v="2470"/>
    <d v="2019-05-28T00:00:00"/>
    <n v="419.90000000000003"/>
    <n v="889.2"/>
    <d v="2019-12-31T00:00:00"/>
    <n v="217"/>
    <x v="0"/>
    <n v="0.25"/>
    <n v="327.27500000000003"/>
  </r>
  <r>
    <s v="SXP82SVRZSQRRJ9R5HYX"/>
    <x v="5"/>
    <x v="9"/>
    <n v="960"/>
    <d v="2019-08-28T00:00:00"/>
    <n v="48"/>
    <n v="259.20000000000005"/>
    <d v="2019-12-31T00:00:00"/>
    <n v="125"/>
    <x v="0"/>
    <n v="0.25"/>
    <n v="76.800000000000011"/>
  </r>
  <r>
    <s v="3587LCXEAN3OVR94ONPB"/>
    <x v="9"/>
    <x v="5"/>
    <n v="1680"/>
    <d v="2019-02-09T00:00:00"/>
    <n v="168"/>
    <n v="302.39999999999998"/>
    <d v="2019-12-31T00:00:00"/>
    <n v="325"/>
    <x v="0"/>
    <n v="0.25"/>
    <n v="117.6"/>
  </r>
  <r>
    <s v="MO5EU8A6KY3S3ORH1HGX"/>
    <x v="0"/>
    <x v="12"/>
    <n v="3800"/>
    <d v="2019-01-27T00:00:00"/>
    <n v="76"/>
    <n v="608"/>
    <d v="2019-12-31T00:00:00"/>
    <n v="338"/>
    <x v="0"/>
    <n v="0.25"/>
    <n v="171"/>
  </r>
  <r>
    <s v="P5N3VSZNHU8M6HH2SR3N"/>
    <x v="8"/>
    <x v="22"/>
    <n v="330"/>
    <d v="2019-03-19T00:00:00"/>
    <n v="13.200000000000001"/>
    <n v="72.599999999999994"/>
    <d v="2019-12-31T00:00:00"/>
    <n v="287"/>
    <x v="0"/>
    <n v="0.25"/>
    <n v="21.45"/>
  </r>
  <r>
    <s v="POZWS2HMN69DFXJHAYGB"/>
    <x v="2"/>
    <x v="16"/>
    <n v="1560"/>
    <d v="2019-09-17T00:00:00"/>
    <n v="140.39999999999998"/>
    <n v="670.8"/>
    <d v="2019-12-31T00:00:00"/>
    <n v="105"/>
    <x v="2"/>
    <n v="0.2"/>
    <n v="162.24"/>
  </r>
  <r>
    <s v="34U6W7AE8PCA50GN73QH"/>
    <x v="3"/>
    <x v="1"/>
    <n v="3640"/>
    <d v="2019-09-13T00:00:00"/>
    <n v="327.59999999999997"/>
    <n v="910"/>
    <d v="2019-12-31T00:00:00"/>
    <n v="109"/>
    <x v="2"/>
    <n v="0.2"/>
    <n v="247.51999999999998"/>
  </r>
  <r>
    <s v="UNY8QJXLHTNCOMK4QVU6"/>
    <x v="8"/>
    <x v="4"/>
    <n v="2400"/>
    <d v="2019-11-19T00:00:00"/>
    <n v="96"/>
    <n v="672"/>
    <d v="2019-12-31T00:00:00"/>
    <n v="42"/>
    <x v="3"/>
    <n v="0.04"/>
    <n v="30.72"/>
  </r>
  <r>
    <s v="EGW3AW3T3UQTJ9GWX5OD"/>
    <x v="2"/>
    <x v="7"/>
    <n v="4840"/>
    <d v="2019-05-06T00:00:00"/>
    <n v="484"/>
    <n v="2274.7999999999997"/>
    <d v="2019-12-31T00:00:00"/>
    <n v="239"/>
    <x v="0"/>
    <n v="0.25"/>
    <n v="689.69999999999993"/>
  </r>
  <r>
    <s v="QWPYGEVJH8VASF714GNU"/>
    <x v="6"/>
    <x v="8"/>
    <n v="450"/>
    <d v="2019-11-21T00:00:00"/>
    <n v="45"/>
    <n v="126"/>
    <d v="2019-12-31T00:00:00"/>
    <n v="40"/>
    <x v="3"/>
    <n v="0.04"/>
    <n v="6.84"/>
  </r>
  <r>
    <s v="EYWI4C48SP6TENJ75TI7"/>
    <x v="0"/>
    <x v="15"/>
    <n v="220"/>
    <d v="2019-09-04T00:00:00"/>
    <n v="13.200000000000001"/>
    <n v="66"/>
    <d v="2019-12-31T00:00:00"/>
    <n v="118"/>
    <x v="2"/>
    <n v="0.2"/>
    <n v="15.840000000000002"/>
  </r>
  <r>
    <s v="MMUIQU9USP1J2CYSFB1R"/>
    <x v="4"/>
    <x v="2"/>
    <n v="2288"/>
    <d v="2019-06-23T00:00:00"/>
    <n v="366.08000000000004"/>
    <n v="1121.1200000000001"/>
    <d v="2019-12-31T00:00:00"/>
    <n v="191"/>
    <x v="0"/>
    <n v="0.25"/>
    <n v="371.80000000000007"/>
  </r>
  <r>
    <s v="OIPHERNUZN4MGSC20EIV"/>
    <x v="6"/>
    <x v="3"/>
    <n v="2200"/>
    <d v="2019-11-13T00:00:00"/>
    <n v="110"/>
    <n v="528"/>
    <d v="2019-12-31T00:00:00"/>
    <n v="48"/>
    <x v="3"/>
    <n v="0.04"/>
    <n v="25.52"/>
  </r>
  <r>
    <s v="Z059BBLEQHHGZX350C2M"/>
    <x v="0"/>
    <x v="11"/>
    <n v="2850"/>
    <d v="2019-12-03T00:00:00"/>
    <n v="199.5"/>
    <n v="741"/>
    <d v="2019-12-31T00:00:00"/>
    <n v="28"/>
    <x v="1"/>
    <n v="8.0000000000000002E-3"/>
    <n v="7.524"/>
  </r>
  <r>
    <s v="T1WXLKLQEXIWXPIJ72G1"/>
    <x v="8"/>
    <x v="0"/>
    <n v="528"/>
    <d v="2019-11-01T00:00:00"/>
    <n v="31.68"/>
    <n v="147.84"/>
    <d v="2019-12-31T00:00:00"/>
    <n v="60"/>
    <x v="3"/>
    <n v="0.04"/>
    <n v="7.1808000000000005"/>
  </r>
  <r>
    <s v="96N5GU9W02G8D6Y8CPQZ"/>
    <x v="4"/>
    <x v="3"/>
    <n v="2090"/>
    <d v="2019-09-03T00:00:00"/>
    <n v="146.30000000000001"/>
    <n v="647.90000000000009"/>
    <d v="2019-12-31T00:00:00"/>
    <n v="119"/>
    <x v="2"/>
    <n v="0.2"/>
    <n v="158.84000000000003"/>
  </r>
  <r>
    <s v="BJYK28KLS9LKJKV9S5PC"/>
    <x v="2"/>
    <x v="14"/>
    <n v="4200"/>
    <d v="2019-02-08T00:00:00"/>
    <n v="252"/>
    <n v="3234"/>
    <d v="2019-12-31T00:00:00"/>
    <n v="326"/>
    <x v="0"/>
    <n v="0.25"/>
    <n v="871.5"/>
  </r>
  <r>
    <s v="EV2NJIKAVDQ1SXMOKDMO"/>
    <x v="8"/>
    <x v="15"/>
    <n v="90"/>
    <d v="2019-04-18T00:00:00"/>
    <n v="2.7"/>
    <n v="25.2"/>
    <d v="2019-12-31T00:00:00"/>
    <n v="257"/>
    <x v="0"/>
    <n v="0.25"/>
    <n v="6.9749999999999996"/>
  </r>
  <r>
    <s v="7SUNUL3ZKK0NTXNWXJP0"/>
    <x v="5"/>
    <x v="14"/>
    <n v="570"/>
    <d v="2019-08-08T00:00:00"/>
    <n v="45.599999999999994"/>
    <n v="102.6"/>
    <d v="2019-12-31T00:00:00"/>
    <n v="145"/>
    <x v="0"/>
    <n v="0.25"/>
    <n v="37.049999999999997"/>
  </r>
  <r>
    <s v="XWVJRN8K7R3NJ738ZPXH"/>
    <x v="9"/>
    <x v="19"/>
    <n v="3720"/>
    <d v="2019-10-22T00:00:00"/>
    <n v="111.6"/>
    <n v="1078.8"/>
    <d v="2019-12-31T00:00:00"/>
    <n v="70"/>
    <x v="4"/>
    <n v="0.15"/>
    <n v="178.55999999999997"/>
  </r>
  <r>
    <s v="ASPEYZYSMUXOZ9WY43YU"/>
    <x v="4"/>
    <x v="17"/>
    <n v="1680"/>
    <d v="2019-05-26T00:00:00"/>
    <n v="285.59999999999997"/>
    <n v="806.4"/>
    <d v="2019-12-31T00:00:00"/>
    <n v="219"/>
    <x v="0"/>
    <n v="0.25"/>
    <n v="273"/>
  </r>
  <r>
    <s v="CTWZAQKNYURJZM464SNA"/>
    <x v="9"/>
    <x v="22"/>
    <n v="2480"/>
    <d v="2019-03-15T00:00:00"/>
    <n v="248"/>
    <n v="372"/>
    <d v="2019-12-31T00:00:00"/>
    <n v="291"/>
    <x v="0"/>
    <n v="0.25"/>
    <n v="155"/>
  </r>
  <r>
    <s v="KW6ZJX79UMYMXYZSEO9D"/>
    <x v="3"/>
    <x v="18"/>
    <n v="5890"/>
    <d v="2019-01-25T00:00:00"/>
    <n v="235.6"/>
    <n v="1060.2"/>
    <d v="2019-12-31T00:00:00"/>
    <n v="340"/>
    <x v="0"/>
    <n v="0.25"/>
    <n v="323.95"/>
  </r>
  <r>
    <s v="OZ550NSR0AAJMSWQ0RTD"/>
    <x v="0"/>
    <x v="8"/>
    <n v="220"/>
    <d v="2019-01-09T00:00:00"/>
    <n v="15.4"/>
    <n v="57.199999999999996"/>
    <d v="2019-12-31T00:00:00"/>
    <n v="356"/>
    <x v="0"/>
    <n v="0.25"/>
    <n v="18.149999999999999"/>
  </r>
  <r>
    <s v="38TW2O4DP3EWNVW0TJ9F"/>
    <x v="1"/>
    <x v="13"/>
    <n v="5520"/>
    <d v="2019-12-14T00:00:00"/>
    <n v="220.79999999999998"/>
    <n v="2208"/>
    <d v="2019-12-31T00:00:00"/>
    <n v="17"/>
    <x v="1"/>
    <n v="8.0000000000000002E-3"/>
    <n v="19.430400000000002"/>
  </r>
  <r>
    <s v="UBO3A521EXG0QLRC9XZN"/>
    <x v="6"/>
    <x v="2"/>
    <n v="2240"/>
    <d v="2019-03-26T00:00:00"/>
    <n v="67.2"/>
    <n v="582.4"/>
    <d v="2019-12-31T00:00:00"/>
    <n v="280"/>
    <x v="0"/>
    <n v="0.25"/>
    <n v="162.4"/>
  </r>
  <r>
    <s v="A7WNYWZQ67JYW8X4TRI2"/>
    <x v="5"/>
    <x v="3"/>
    <n v="448.00000000000006"/>
    <d v="2019-08-05T00:00:00"/>
    <n v="8.9600000000000009"/>
    <n v="103.04"/>
    <d v="2019-12-31T00:00:00"/>
    <n v="148"/>
    <x v="0"/>
    <n v="0.25"/>
    <n v="28"/>
  </r>
  <r>
    <s v="B6XWWA5OJLAR3K3RFC93"/>
    <x v="3"/>
    <x v="10"/>
    <n v="150"/>
    <d v="2019-12-29T00:00:00"/>
    <n v="13.5"/>
    <n v="28.5"/>
    <d v="2019-12-31T00:00:00"/>
    <n v="2"/>
    <x v="1"/>
    <n v="8.0000000000000002E-3"/>
    <n v="0.33600000000000002"/>
  </r>
  <r>
    <s v="7PW1UCU7G5GL2Z0YR1LU"/>
    <x v="4"/>
    <x v="18"/>
    <n v="2024"/>
    <d v="2019-09-17T00:00:00"/>
    <n v="242.88"/>
    <n v="526.24"/>
    <d v="2019-12-31T00:00:00"/>
    <n v="105"/>
    <x v="2"/>
    <n v="0.2"/>
    <n v="153.82400000000001"/>
  </r>
  <r>
    <s v="NL86SOTDDF9Y03H0U2YA"/>
    <x v="4"/>
    <x v="4"/>
    <n v="360"/>
    <d v="2019-07-08T00:00:00"/>
    <n v="32.400000000000006"/>
    <n v="90"/>
    <d v="2019-12-31T00:00:00"/>
    <n v="176"/>
    <x v="0"/>
    <n v="0.25"/>
    <n v="30.6"/>
  </r>
  <r>
    <s v="3GU61L3SNAN89K3OU1N1"/>
    <x v="9"/>
    <x v="11"/>
    <n v="5270"/>
    <d v="2019-03-26T00:00:00"/>
    <n v="263.5"/>
    <n v="1159.4000000000001"/>
    <d v="2019-12-31T00:00:00"/>
    <n v="280"/>
    <x v="0"/>
    <n v="0.25"/>
    <n v="355.72500000000002"/>
  </r>
  <r>
    <s v="2Q6M1VJXWZNJKJ5EZR3P"/>
    <x v="9"/>
    <x v="5"/>
    <n v="4750"/>
    <d v="2019-02-26T00:00:00"/>
    <n v="427.5"/>
    <n v="855"/>
    <d v="2019-12-31T00:00:00"/>
    <n v="308"/>
    <x v="0"/>
    <n v="0.25"/>
    <n v="320.625"/>
  </r>
  <r>
    <s v="P5MPQIDC01A9N0PNKZPJ"/>
    <x v="0"/>
    <x v="5"/>
    <n v="990"/>
    <d v="2019-01-08T00:00:00"/>
    <n v="19.8"/>
    <n v="217.8"/>
    <d v="2019-12-31T00:00:00"/>
    <n v="357"/>
    <x v="0"/>
    <n v="0.25"/>
    <n v="59.400000000000006"/>
  </r>
  <r>
    <s v="RBZPO1X9U9JB8DLKWAD5"/>
    <x v="6"/>
    <x v="12"/>
    <n v="990"/>
    <d v="2019-02-18T00:00:00"/>
    <n v="29.700000000000003"/>
    <n v="168.29999999999998"/>
    <d v="2019-12-31T00:00:00"/>
    <n v="316"/>
    <x v="0"/>
    <n v="0.25"/>
    <n v="49.5"/>
  </r>
  <r>
    <s v="WXCAXJFRFRE5QYTM01HG"/>
    <x v="2"/>
    <x v="1"/>
    <n v="4620"/>
    <d v="2019-05-02T00:00:00"/>
    <n v="231"/>
    <n v="2587.2000000000003"/>
    <d v="2019-12-31T00:00:00"/>
    <n v="243"/>
    <x v="0"/>
    <n v="0.25"/>
    <n v="704.55000000000007"/>
  </r>
  <r>
    <s v="5RRXEN42OOCE9UDNEQHH"/>
    <x v="6"/>
    <x v="16"/>
    <n v="6440"/>
    <d v="2019-11-07T00:00:00"/>
    <n v="322"/>
    <n v="966"/>
    <d v="2019-12-31T00:00:00"/>
    <n v="54"/>
    <x v="3"/>
    <n v="0.04"/>
    <n v="51.52"/>
  </r>
  <r>
    <s v="FI55IERYV9VPIR6LCJVB"/>
    <x v="3"/>
    <x v="12"/>
    <n v="300"/>
    <d v="2019-02-04T00:00:00"/>
    <n v="18"/>
    <n v="48"/>
    <d v="2019-12-31T00:00:00"/>
    <n v="330"/>
    <x v="0"/>
    <n v="0.25"/>
    <n v="16.5"/>
  </r>
  <r>
    <s v="Q32RG3GZLBZYKP9LSV8D"/>
    <x v="5"/>
    <x v="22"/>
    <n v="3872.0000000000005"/>
    <d v="2019-01-15T00:00:00"/>
    <n v="154.88000000000002"/>
    <n v="735.68000000000006"/>
    <d v="2019-12-31T00:00:00"/>
    <n v="350"/>
    <x v="0"/>
    <n v="0.25"/>
    <n v="222.64000000000001"/>
  </r>
  <r>
    <s v="SFGPR37117M6UPF3E2AB"/>
    <x v="0"/>
    <x v="9"/>
    <n v="1320"/>
    <d v="2019-05-06T00:00:00"/>
    <n v="66"/>
    <n v="290.39999999999998"/>
    <d v="2019-12-31T00:00:00"/>
    <n v="239"/>
    <x v="0"/>
    <n v="0.25"/>
    <n v="89.1"/>
  </r>
  <r>
    <s v="AYVQX2WZKOMXKYNL2O08"/>
    <x v="3"/>
    <x v="10"/>
    <n v="2250"/>
    <d v="2019-10-24T00:00:00"/>
    <n v="22.5"/>
    <n v="472.5"/>
    <d v="2019-12-31T00:00:00"/>
    <n v="68"/>
    <x v="4"/>
    <n v="0.15"/>
    <n v="74.25"/>
  </r>
  <r>
    <s v="J3DRQ0UIDTX15IHLYU1A"/>
    <x v="2"/>
    <x v="15"/>
    <n v="1870"/>
    <d v="2019-11-08T00:00:00"/>
    <n v="243.1"/>
    <n v="1215.5"/>
    <d v="2019-12-31T00:00:00"/>
    <n v="53"/>
    <x v="3"/>
    <n v="0.04"/>
    <n v="58.343999999999994"/>
  </r>
  <r>
    <s v="HJZ89QRHCDA21QUIZ712"/>
    <x v="7"/>
    <x v="7"/>
    <n v="3300"/>
    <d v="2019-09-30T00:00:00"/>
    <n v="495"/>
    <n v="1320"/>
    <d v="2019-12-31T00:00:00"/>
    <n v="92"/>
    <x v="2"/>
    <n v="0.2"/>
    <n v="363"/>
  </r>
  <r>
    <s v="6VOVFF503UZYV2KEIG92"/>
    <x v="3"/>
    <x v="9"/>
    <n v="3808"/>
    <d v="2019-05-23T00:00:00"/>
    <n v="76.160000000000011"/>
    <n v="761.59999999999991"/>
    <d v="2019-12-31T00:00:00"/>
    <n v="222"/>
    <x v="0"/>
    <n v="0.25"/>
    <n v="209.43999999999997"/>
  </r>
  <r>
    <s v="1FNY3SN3ZMZ7LANACUBL"/>
    <x v="7"/>
    <x v="1"/>
    <n v="2475"/>
    <d v="2019-04-29T00:00:00"/>
    <n v="74.25"/>
    <n v="1212.75"/>
    <d v="2019-12-31T00:00:00"/>
    <n v="246"/>
    <x v="0"/>
    <n v="0.25"/>
    <n v="321.75"/>
  </r>
  <r>
    <s v="8JB46N93GRS0F5F1XBNI"/>
    <x v="9"/>
    <x v="20"/>
    <n v="720"/>
    <d v="2019-06-02T00:00:00"/>
    <n v="57.599999999999994"/>
    <n v="201.6"/>
    <d v="2019-12-31T00:00:00"/>
    <n v="212"/>
    <x v="0"/>
    <n v="0.25"/>
    <n v="64.8"/>
  </r>
  <r>
    <s v="38ZQASW35LYGJTVCUX5D"/>
    <x v="4"/>
    <x v="21"/>
    <n v="576"/>
    <d v="2019-05-31T00:00:00"/>
    <n v="92.160000000000011"/>
    <n v="288"/>
    <d v="2019-12-31T00:00:00"/>
    <n v="214"/>
    <x v="0"/>
    <n v="0.25"/>
    <n v="95.04"/>
  </r>
  <r>
    <s v="JU775489FIO3K4BBEWUC"/>
    <x v="8"/>
    <x v="19"/>
    <n v="5890"/>
    <d v="2019-06-29T00:00:00"/>
    <n v="530.1"/>
    <n v="1531.3999999999999"/>
    <d v="2019-12-31T00:00:00"/>
    <n v="185"/>
    <x v="0"/>
    <n v="0.25"/>
    <n v="515.375"/>
  </r>
  <r>
    <s v="A5UJVBKO2EH4XKDSI4NO"/>
    <x v="2"/>
    <x v="0"/>
    <n v="1680"/>
    <d v="2019-04-28T00:00:00"/>
    <n v="218.4"/>
    <n v="1226.4000000000001"/>
    <d v="2019-12-31T00:00:00"/>
    <n v="247"/>
    <x v="0"/>
    <n v="0.25"/>
    <n v="361.20000000000005"/>
  </r>
  <r>
    <s v="P29DZOK1F0A1Z8ODO9TN"/>
    <x v="6"/>
    <x v="21"/>
    <n v="5520"/>
    <d v="2019-05-12T00:00:00"/>
    <n v="552"/>
    <n v="883.19999999999993"/>
    <d v="2019-12-31T00:00:00"/>
    <n v="233"/>
    <x v="0"/>
    <n v="0.25"/>
    <n v="358.79999999999995"/>
  </r>
  <r>
    <s v="D46YMJYIVR6N5K3K6VNZ"/>
    <x v="5"/>
    <x v="12"/>
    <n v="2200"/>
    <d v="2019-01-20T00:00:00"/>
    <n v="176"/>
    <n v="418"/>
    <d v="2019-12-31T00:00:00"/>
    <n v="345"/>
    <x v="0"/>
    <n v="0.25"/>
    <n v="148.5"/>
  </r>
  <r>
    <s v="MD63YCOFUUU0ACY3ED4M"/>
    <x v="0"/>
    <x v="21"/>
    <n v="990"/>
    <d v="2019-10-26T00:00:00"/>
    <n v="29.700000000000003"/>
    <n v="277.2"/>
    <d v="2019-12-31T00:00:00"/>
    <n v="66"/>
    <x v="4"/>
    <n v="0.15"/>
    <n v="46.034999999999997"/>
  </r>
  <r>
    <s v="K94DTNLSID5OWQQZVN79"/>
    <x v="9"/>
    <x v="17"/>
    <n v="4030"/>
    <d v="2019-03-21T00:00:00"/>
    <n v="362.70000000000005"/>
    <n v="1007.5"/>
    <d v="2019-12-31T00:00:00"/>
    <n v="285"/>
    <x v="0"/>
    <n v="0.25"/>
    <n v="342.55"/>
  </r>
  <r>
    <s v="1WBNV85HRIIC5242Q5O2"/>
    <x v="4"/>
    <x v="6"/>
    <n v="3360"/>
    <d v="2019-05-19T00:00:00"/>
    <n v="436.8"/>
    <n v="1512"/>
    <d v="2019-12-31T00:00:00"/>
    <n v="226"/>
    <x v="0"/>
    <n v="0.25"/>
    <n v="487.2"/>
  </r>
  <r>
    <s v="CGOCDM83JQXCEJCSQYFG"/>
    <x v="3"/>
    <x v="13"/>
    <n v="2090"/>
    <d v="2019-02-01T00:00:00"/>
    <n v="188.1"/>
    <n v="627"/>
    <d v="2019-12-31T00:00:00"/>
    <n v="333"/>
    <x v="0"/>
    <n v="0.25"/>
    <n v="203.77500000000001"/>
  </r>
  <r>
    <s v="QVNBRNLX5II7GOGMAILX"/>
    <x v="2"/>
    <x v="22"/>
    <n v="5280"/>
    <d v="2019-12-04T00:00:00"/>
    <n v="316.8"/>
    <n v="3960"/>
    <d v="2019-12-31T00:00:00"/>
    <n v="27"/>
    <x v="1"/>
    <n v="8.0000000000000002E-3"/>
    <n v="34.214400000000005"/>
  </r>
  <r>
    <s v="8RK0QJSA079MBLL10LZM"/>
    <x v="3"/>
    <x v="6"/>
    <n v="750"/>
    <d v="2019-04-27T00:00:00"/>
    <n v="7.5"/>
    <n v="202.5"/>
    <d v="2019-12-31T00:00:00"/>
    <n v="248"/>
    <x v="0"/>
    <n v="0.25"/>
    <n v="52.5"/>
  </r>
  <r>
    <s v="E8E5YUW5FGUJXI32B13S"/>
    <x v="3"/>
    <x v="1"/>
    <n v="2565"/>
    <d v="2019-11-28T00:00:00"/>
    <n v="76.95"/>
    <n v="666.9"/>
    <d v="2019-12-31T00:00:00"/>
    <n v="33"/>
    <x v="3"/>
    <n v="0.04"/>
    <n v="29.754000000000001"/>
  </r>
  <r>
    <s v="4B9K52ULAWMA7UJ5UROW"/>
    <x v="2"/>
    <x v="20"/>
    <n v="2170"/>
    <d v="2019-12-23T00:00:00"/>
    <n v="260.39999999999998"/>
    <n v="998.19999999999993"/>
    <d v="2019-12-31T00:00:00"/>
    <n v="8"/>
    <x v="1"/>
    <n v="8.0000000000000002E-3"/>
    <n v="10.0688"/>
  </r>
  <r>
    <s v="KRE3E3HYPJVUJ9X5LTR1"/>
    <x v="8"/>
    <x v="8"/>
    <n v="620"/>
    <d v="2019-04-26T00:00:00"/>
    <n v="49.6"/>
    <n v="99.2"/>
    <d v="2019-12-31T00:00:00"/>
    <n v="249"/>
    <x v="0"/>
    <n v="0.25"/>
    <n v="37.200000000000003"/>
  </r>
  <r>
    <s v="4J88POJWH9EVIJKUHQZD"/>
    <x v="0"/>
    <x v="20"/>
    <n v="1600"/>
    <d v="2019-03-23T00:00:00"/>
    <n v="32"/>
    <n v="432"/>
    <d v="2019-12-31T00:00:00"/>
    <n v="283"/>
    <x v="0"/>
    <n v="0.25"/>
    <n v="116"/>
  </r>
  <r>
    <s v="LCQGOLM09YXVKG76UOFX"/>
    <x v="2"/>
    <x v="19"/>
    <n v="2280"/>
    <d v="2019-12-22T00:00:00"/>
    <n v="410.4"/>
    <n v="1482"/>
    <d v="2019-12-31T00:00:00"/>
    <n v="9"/>
    <x v="1"/>
    <n v="8.0000000000000002E-3"/>
    <n v="15.139200000000001"/>
  </r>
  <r>
    <s v="79GY1PDA32SOWJ6HS13X"/>
    <x v="7"/>
    <x v="20"/>
    <n v="1320"/>
    <d v="2019-12-27T00:00:00"/>
    <n v="39.6"/>
    <n v="660"/>
    <d v="2019-12-31T00:00:00"/>
    <n v="4"/>
    <x v="1"/>
    <n v="8.0000000000000002E-3"/>
    <n v="5.5968"/>
  </r>
  <r>
    <s v="7AH0X3COM2KFLD3AHMV9"/>
    <x v="5"/>
    <x v="3"/>
    <n v="2640"/>
    <d v="2019-01-10T00:00:00"/>
    <n v="26.400000000000002"/>
    <n v="739.2"/>
    <d v="2019-12-31T00:00:00"/>
    <n v="355"/>
    <x v="0"/>
    <n v="0.25"/>
    <n v="191.4"/>
  </r>
  <r>
    <s v="5W57OW1O2MC05ZYYY3L0"/>
    <x v="2"/>
    <x v="21"/>
    <n v="4560"/>
    <d v="2019-10-08T00:00:00"/>
    <n v="501.59999999999997"/>
    <n v="3420"/>
    <d v="2019-12-31T00:00:00"/>
    <n v="84"/>
    <x v="4"/>
    <n v="0.15"/>
    <n v="588.24"/>
  </r>
  <r>
    <s v="GZ78B637BE7N62ECS97A"/>
    <x v="5"/>
    <x v="4"/>
    <n v="990"/>
    <d v="2019-08-19T00:00:00"/>
    <n v="49.5"/>
    <n v="207.89999999999998"/>
    <d v="2019-12-31T00:00:00"/>
    <n v="134"/>
    <x v="0"/>
    <n v="0.25"/>
    <n v="64.349999999999994"/>
  </r>
  <r>
    <s v="KF8EGD4BIIA83OWXYCQY"/>
    <x v="7"/>
    <x v="22"/>
    <n v="330"/>
    <d v="2019-10-02T00:00:00"/>
    <n v="49.5"/>
    <n v="138.6"/>
    <d v="2019-12-31T00:00:00"/>
    <n v="90"/>
    <x v="4"/>
    <n v="0.15"/>
    <n v="28.215"/>
  </r>
  <r>
    <s v="R84DYXKM6UEPMVKZUVSY"/>
    <x v="7"/>
    <x v="12"/>
    <n v="960"/>
    <d v="2019-03-26T00:00:00"/>
    <n v="67.2"/>
    <n v="470.4"/>
    <d v="2019-12-31T00:00:00"/>
    <n v="280"/>
    <x v="0"/>
    <n v="0.25"/>
    <n v="134.4"/>
  </r>
  <r>
    <s v="SWWE2DHEUWGCHT731HGJ"/>
    <x v="1"/>
    <x v="20"/>
    <n v="2160"/>
    <d v="2019-01-31T00:00:00"/>
    <n v="259.20000000000005"/>
    <n v="540"/>
    <d v="2019-12-31T00:00:00"/>
    <n v="334"/>
    <x v="0"/>
    <n v="0.25"/>
    <n v="199.8"/>
  </r>
  <r>
    <s v="COWIHSCY3HXZLYB8YVJ3"/>
    <x v="2"/>
    <x v="6"/>
    <n v="1472.0000000000002"/>
    <d v="2019-08-28T00:00:00"/>
    <n v="117.76000000000002"/>
    <n v="1251.2000000000003"/>
    <d v="2019-12-31T00:00:00"/>
    <n v="125"/>
    <x v="0"/>
    <n v="0.25"/>
    <n v="342.24000000000007"/>
  </r>
  <r>
    <s v="BXXD42DWTDCF7F80VLK4"/>
    <x v="0"/>
    <x v="6"/>
    <n v="528"/>
    <d v="2019-04-21T00:00:00"/>
    <n v="47.52000000000001"/>
    <n v="105.60000000000001"/>
    <d v="2019-12-31T00:00:00"/>
    <n v="254"/>
    <x v="0"/>
    <n v="0.25"/>
    <n v="38.28"/>
  </r>
  <r>
    <s v="QFIDWVVU2LWGG1QZ5CQZ"/>
    <x v="9"/>
    <x v="20"/>
    <n v="1782.0000000000002"/>
    <d v="2019-08-11T00:00:00"/>
    <n v="53.46"/>
    <n v="463.32000000000005"/>
    <d v="2019-12-31T00:00:00"/>
    <n v="142"/>
    <x v="0"/>
    <n v="0.25"/>
    <n v="129.19500000000002"/>
  </r>
  <r>
    <s v="A3LKEJ383AYYRLIE086H"/>
    <x v="5"/>
    <x v="16"/>
    <n v="2850"/>
    <d v="2019-09-07T00:00:00"/>
    <n v="256.5"/>
    <n v="684"/>
    <d v="2019-12-31T00:00:00"/>
    <n v="115"/>
    <x v="2"/>
    <n v="0.2"/>
    <n v="188.10000000000002"/>
  </r>
  <r>
    <s v="QSFYQEH1P8U5EFCXTHBR"/>
    <x v="4"/>
    <x v="9"/>
    <n v="2310"/>
    <d v="2019-12-13T00:00:00"/>
    <n v="23.1"/>
    <n v="877.8"/>
    <d v="2019-12-31T00:00:00"/>
    <n v="18"/>
    <x v="1"/>
    <n v="8.0000000000000002E-3"/>
    <n v="7.2072000000000003"/>
  </r>
  <r>
    <s v="ZBXHPF7K54JH0KA6LN5L"/>
    <x v="1"/>
    <x v="9"/>
    <n v="216"/>
    <d v="2019-01-23T00:00:00"/>
    <n v="4.32"/>
    <n v="97.2"/>
    <d v="2019-12-31T00:00:00"/>
    <n v="342"/>
    <x v="0"/>
    <n v="0.25"/>
    <n v="25.380000000000003"/>
  </r>
  <r>
    <s v="D14TC56H7QVPERHHG0YA"/>
    <x v="5"/>
    <x v="4"/>
    <n v="2520"/>
    <d v="2019-08-24T00:00:00"/>
    <n v="252"/>
    <n v="403.2"/>
    <d v="2019-12-31T00:00:00"/>
    <n v="129"/>
    <x v="0"/>
    <n v="0.25"/>
    <n v="163.80000000000001"/>
  </r>
  <r>
    <s v="K4ANDV1Q7T65FL9SOD91"/>
    <x v="9"/>
    <x v="1"/>
    <n v="900"/>
    <d v="2019-03-07T00:00:00"/>
    <n v="81"/>
    <n v="171"/>
    <d v="2019-12-31T00:00:00"/>
    <n v="299"/>
    <x v="0"/>
    <n v="0.25"/>
    <n v="63"/>
  </r>
  <r>
    <s v="YDORMSTO4N6BQTXU5YA4"/>
    <x v="0"/>
    <x v="16"/>
    <n v="3740"/>
    <d v="2019-02-06T00:00:00"/>
    <n v="112.2"/>
    <n v="897.6"/>
    <d v="2019-12-31T00:00:00"/>
    <n v="328"/>
    <x v="0"/>
    <n v="0.25"/>
    <n v="252.45000000000002"/>
  </r>
  <r>
    <s v="ZWOKY67PRNO8DLQLVR27"/>
    <x v="0"/>
    <x v="20"/>
    <n v="2090"/>
    <d v="2019-05-05T00:00:00"/>
    <n v="125.39999999999999"/>
    <n v="522.5"/>
    <d v="2019-12-31T00:00:00"/>
    <n v="240"/>
    <x v="0"/>
    <n v="0.25"/>
    <n v="161.97499999999999"/>
  </r>
  <r>
    <s v="26ZUPSCYJEZWCYHZ7OML"/>
    <x v="2"/>
    <x v="19"/>
    <n v="5040"/>
    <d v="2019-03-28T00:00:00"/>
    <n v="50.4"/>
    <n v="2167.1999999999998"/>
    <d v="2019-12-31T00:00:00"/>
    <n v="278"/>
    <x v="0"/>
    <n v="0.25"/>
    <n v="554.4"/>
  </r>
  <r>
    <s v="CZI2C769978XNWQOQ8EV"/>
    <x v="6"/>
    <x v="10"/>
    <n v="1800"/>
    <d v="2019-05-21T00:00:00"/>
    <n v="90"/>
    <n v="432"/>
    <d v="2019-12-31T00:00:00"/>
    <n v="224"/>
    <x v="0"/>
    <n v="0.25"/>
    <n v="130.5"/>
  </r>
  <r>
    <s v="89PC1N9LO3GL3P7HRDK6"/>
    <x v="9"/>
    <x v="1"/>
    <n v="4200"/>
    <d v="2019-02-18T00:00:00"/>
    <n v="42"/>
    <n v="756"/>
    <d v="2019-12-31T00:00:00"/>
    <n v="316"/>
    <x v="0"/>
    <n v="0.25"/>
    <n v="199.5"/>
  </r>
  <r>
    <s v="96RZO2RBHF8Q84QTPAKW"/>
    <x v="9"/>
    <x v="18"/>
    <n v="1170"/>
    <d v="2019-09-20T00:00:00"/>
    <n v="70.199999999999989"/>
    <n v="292.5"/>
    <d v="2019-12-31T00:00:00"/>
    <n v="102"/>
    <x v="2"/>
    <n v="0.2"/>
    <n v="72.540000000000006"/>
  </r>
  <r>
    <s v="L4SBJ6I7YVTP1Y2YDDLI"/>
    <x v="1"/>
    <x v="13"/>
    <n v="600"/>
    <d v="2019-12-27T00:00:00"/>
    <n v="6"/>
    <n v="252"/>
    <d v="2019-12-31T00:00:00"/>
    <n v="4"/>
    <x v="1"/>
    <n v="8.0000000000000002E-3"/>
    <n v="2.0640000000000001"/>
  </r>
  <r>
    <s v="6N7VVLGO12091O2YN4V8"/>
    <x v="2"/>
    <x v="18"/>
    <n v="330"/>
    <d v="2019-06-17T00:00:00"/>
    <n v="59.400000000000006"/>
    <n v="85.8"/>
    <d v="2019-12-31T00:00:00"/>
    <n v="197"/>
    <x v="0"/>
    <n v="0.25"/>
    <n v="36.299999999999997"/>
  </r>
  <r>
    <s v="JKF165NUCWZDDEGKGOL2"/>
    <x v="8"/>
    <x v="7"/>
    <n v="2850"/>
    <d v="2019-04-26T00:00:00"/>
    <n v="285"/>
    <n v="427.5"/>
    <d v="2019-12-31T00:00:00"/>
    <n v="249"/>
    <x v="0"/>
    <n v="0.25"/>
    <n v="178.125"/>
  </r>
  <r>
    <s v="WSSF0A0ZP9PA6N3STPGT"/>
    <x v="2"/>
    <x v="16"/>
    <n v="600"/>
    <d v="2019-07-23T00:00:00"/>
    <n v="42"/>
    <n v="168"/>
    <d v="2019-12-31T00:00:00"/>
    <n v="161"/>
    <x v="0"/>
    <n v="0.25"/>
    <n v="52.5"/>
  </r>
  <r>
    <s v="O51VO9LE7G96LMRML6UN"/>
    <x v="8"/>
    <x v="21"/>
    <n v="4030"/>
    <d v="2019-09-27T00:00:00"/>
    <n v="362.70000000000005"/>
    <n v="725.40000000000009"/>
    <d v="2019-12-31T00:00:00"/>
    <n v="95"/>
    <x v="2"/>
    <n v="0.2"/>
    <n v="217.62000000000003"/>
  </r>
  <r>
    <s v="NN937RDSMY58O7MRKB1E"/>
    <x v="5"/>
    <x v="19"/>
    <n v="3040"/>
    <d v="2019-05-25T00:00:00"/>
    <n v="121.6"/>
    <n v="486.4"/>
    <d v="2019-12-31T00:00:00"/>
    <n v="220"/>
    <x v="0"/>
    <n v="0.25"/>
    <n v="152"/>
  </r>
  <r>
    <s v="ITG4K0C58JL5Y1ISRHH8"/>
    <x v="5"/>
    <x v="18"/>
    <n v="4200"/>
    <d v="2019-02-05T00:00:00"/>
    <n v="84"/>
    <n v="882"/>
    <d v="2019-12-31T00:00:00"/>
    <n v="329"/>
    <x v="0"/>
    <n v="0.25"/>
    <n v="241.5"/>
  </r>
  <r>
    <s v="KH4XXE4V1US8A5USZMQ1"/>
    <x v="1"/>
    <x v="5"/>
    <n v="1760"/>
    <d v="2019-08-17T00:00:00"/>
    <n v="88"/>
    <n v="580.79999999999995"/>
    <d v="2019-12-31T00:00:00"/>
    <n v="136"/>
    <x v="0"/>
    <n v="0.25"/>
    <n v="167.2"/>
  </r>
  <r>
    <s v="EFJ3Q54ZSUK6ZXBC7NM7"/>
    <x v="7"/>
    <x v="15"/>
    <n v="1760"/>
    <d v="2019-10-01T00:00:00"/>
    <n v="316.8"/>
    <n v="844.80000000000007"/>
    <d v="2019-12-31T00:00:00"/>
    <n v="91"/>
    <x v="2"/>
    <n v="0.2"/>
    <n v="232.32000000000005"/>
  </r>
  <r>
    <s v="6OTXNWNZSUR6Y61KT690"/>
    <x v="4"/>
    <x v="17"/>
    <n v="3150"/>
    <d v="2019-01-22T00:00:00"/>
    <n v="94.5"/>
    <n v="1386"/>
    <d v="2019-12-31T00:00:00"/>
    <n v="343"/>
    <x v="0"/>
    <n v="0.25"/>
    <n v="370.125"/>
  </r>
  <r>
    <s v="8Z81B7IGRZ4UC7QQ639H"/>
    <x v="0"/>
    <x v="1"/>
    <n v="1890"/>
    <d v="2019-08-11T00:00:00"/>
    <n v="189"/>
    <n v="415.79999999999995"/>
    <d v="2019-12-31T00:00:00"/>
    <n v="142"/>
    <x v="0"/>
    <n v="0.25"/>
    <n v="151.19999999999999"/>
  </r>
  <r>
    <s v="Z0T00QARDGD6EYOKVCO4"/>
    <x v="8"/>
    <x v="20"/>
    <n v="2420"/>
    <d v="2019-08-22T00:00:00"/>
    <n v="72.599999999999994"/>
    <n v="459.79999999999995"/>
    <d v="2019-12-31T00:00:00"/>
    <n v="131"/>
    <x v="0"/>
    <n v="0.25"/>
    <n v="133.1"/>
  </r>
  <r>
    <s v="1UMCMYAUN3ZJV9ZF1AH8"/>
    <x v="3"/>
    <x v="4"/>
    <n v="1680"/>
    <d v="2019-11-24T00:00:00"/>
    <n v="33.6"/>
    <n v="352.8"/>
    <d v="2019-12-31T00:00:00"/>
    <n v="37"/>
    <x v="3"/>
    <n v="0.04"/>
    <n v="15.456000000000001"/>
  </r>
  <r>
    <s v="EJRNY925BQKCHY56NERZ"/>
    <x v="4"/>
    <x v="18"/>
    <n v="1550"/>
    <d v="2019-04-11T00:00:00"/>
    <n v="155"/>
    <n v="713"/>
    <d v="2019-12-31T00:00:00"/>
    <n v="264"/>
    <x v="0"/>
    <n v="0.25"/>
    <n v="217"/>
  </r>
  <r>
    <s v="PDDNIOO5T17VTNBVPNP8"/>
    <x v="8"/>
    <x v="5"/>
    <n v="5500"/>
    <d v="2019-06-25T00:00:00"/>
    <n v="275"/>
    <n v="1155"/>
    <d v="2019-12-31T00:00:00"/>
    <n v="189"/>
    <x v="0"/>
    <n v="0.25"/>
    <n v="357.5"/>
  </r>
  <r>
    <s v="CCF6EBU8EWP8SO5EZGKD"/>
    <x v="5"/>
    <x v="0"/>
    <n v="4560"/>
    <d v="2019-04-02T00:00:00"/>
    <n v="456"/>
    <n v="820.8"/>
    <d v="2019-12-31T00:00:00"/>
    <n v="273"/>
    <x v="0"/>
    <n v="0.25"/>
    <n v="319.2"/>
  </r>
  <r>
    <s v="HPDGOBTBYQ2R8D1XH3DU"/>
    <x v="6"/>
    <x v="10"/>
    <n v="4340"/>
    <d v="2019-06-14T00:00:00"/>
    <n v="173.6"/>
    <n v="1302"/>
    <d v="2019-12-31T00:00:00"/>
    <n v="200"/>
    <x v="0"/>
    <n v="0.25"/>
    <n v="368.9"/>
  </r>
  <r>
    <s v="E5HM1Y6GP64VOUN2PP01"/>
    <x v="3"/>
    <x v="15"/>
    <n v="1330"/>
    <d v="2019-05-02T00:00:00"/>
    <n v="106.4"/>
    <n v="226.1"/>
    <d v="2019-12-31T00:00:00"/>
    <n v="243"/>
    <x v="0"/>
    <n v="0.25"/>
    <n v="83.125"/>
  </r>
  <r>
    <s v="G5NHJB4GIC7I33JVTNCN"/>
    <x v="6"/>
    <x v="21"/>
    <n v="540"/>
    <d v="2019-06-14T00:00:00"/>
    <n v="37.799999999999997"/>
    <n v="156.6"/>
    <d v="2019-12-31T00:00:00"/>
    <n v="200"/>
    <x v="0"/>
    <n v="0.25"/>
    <n v="48.599999999999994"/>
  </r>
  <r>
    <s v="8JXWJIDVSEDTZYZU5HN1"/>
    <x v="2"/>
    <x v="21"/>
    <n v="2400"/>
    <d v="2019-03-01T00:00:00"/>
    <n v="216"/>
    <n v="1992"/>
    <d v="2019-12-31T00:00:00"/>
    <n v="305"/>
    <x v="0"/>
    <n v="0.25"/>
    <n v="552"/>
  </r>
  <r>
    <s v="7UXCLR37V2ND27LPLZSQ"/>
    <x v="8"/>
    <x v="6"/>
    <n v="1920"/>
    <d v="2019-06-04T00:00:00"/>
    <n v="115.19999999999999"/>
    <n v="537.6"/>
    <d v="2019-12-31T00:00:00"/>
    <n v="210"/>
    <x v="0"/>
    <n v="0.25"/>
    <n v="163.19999999999999"/>
  </r>
  <r>
    <s v="QYUP34K0O5PLU0P0JYQA"/>
    <x v="7"/>
    <x v="4"/>
    <n v="3960"/>
    <d v="2019-03-01T00:00:00"/>
    <n v="237.60000000000002"/>
    <n v="1386"/>
    <d v="2019-12-31T00:00:00"/>
    <n v="305"/>
    <x v="0"/>
    <n v="0.25"/>
    <n v="405.9"/>
  </r>
  <r>
    <s v="WBPFWQD5KHUAEHV2MHMI"/>
    <x v="5"/>
    <x v="17"/>
    <n v="180"/>
    <d v="2019-12-31T00:00:00"/>
    <n v="5.4"/>
    <n v="30.6"/>
    <d v="2019-12-31T00:00:00"/>
    <n v="0"/>
    <x v="1"/>
    <n v="8.0000000000000002E-3"/>
    <n v="0.28800000000000003"/>
  </r>
  <r>
    <s v="6WYR87WO112GXTM4A7E7"/>
    <x v="4"/>
    <x v="3"/>
    <n v="3672"/>
    <d v="2019-03-28T00:00:00"/>
    <n v="367.2"/>
    <n v="1175.04"/>
    <d v="2019-12-31T00:00:00"/>
    <n v="278"/>
    <x v="0"/>
    <n v="0.25"/>
    <n v="385.56"/>
  </r>
  <r>
    <s v="4OVBFJTXXG3RHPFRNOJH"/>
    <x v="9"/>
    <x v="22"/>
    <n v="3420"/>
    <d v="2019-04-22T00:00:00"/>
    <n v="102.6"/>
    <n v="889.2"/>
    <d v="2019-12-31T00:00:00"/>
    <n v="253"/>
    <x v="0"/>
    <n v="0.25"/>
    <n v="247.95000000000002"/>
  </r>
  <r>
    <s v="IFSUHO9YCA8BB273GSN2"/>
    <x v="3"/>
    <x v="20"/>
    <n v="1980"/>
    <d v="2019-10-28T00:00:00"/>
    <n v="59.400000000000006"/>
    <n v="455.4"/>
    <d v="2019-12-31T00:00:00"/>
    <n v="64"/>
    <x v="4"/>
    <n v="0.15"/>
    <n v="77.219999999999985"/>
  </r>
  <r>
    <s v="4LYOF36CMIUPEL82GXVK"/>
    <x v="4"/>
    <x v="20"/>
    <n v="2160"/>
    <d v="2019-06-28T00:00:00"/>
    <n v="108"/>
    <n v="972"/>
    <d v="2019-12-31T00:00:00"/>
    <n v="186"/>
    <x v="0"/>
    <n v="0.25"/>
    <n v="270"/>
  </r>
  <r>
    <s v="L5VG6N7O7WVEPEUT62K2"/>
    <x v="0"/>
    <x v="0"/>
    <n v="3360"/>
    <d v="2019-01-03T00:00:00"/>
    <n v="268.8"/>
    <n v="840"/>
    <d v="2019-12-31T00:00:00"/>
    <n v="362"/>
    <x v="0"/>
    <n v="0.25"/>
    <n v="277.2"/>
  </r>
  <r>
    <s v="PSELWGZ0ZUSHSJF389GZ"/>
    <x v="8"/>
    <x v="12"/>
    <n v="3080"/>
    <d v="2019-04-12T00:00:00"/>
    <n v="246.4"/>
    <n v="831.59999999999991"/>
    <d v="2019-12-31T00:00:00"/>
    <n v="263"/>
    <x v="0"/>
    <n v="0.25"/>
    <n v="269.5"/>
  </r>
  <r>
    <s v="FMYBP7E8AVAIDVDGU968"/>
    <x v="8"/>
    <x v="10"/>
    <n v="3150"/>
    <d v="2019-06-30T00:00:00"/>
    <n v="283.5"/>
    <n v="850.5"/>
    <d v="2019-12-31T00:00:00"/>
    <n v="184"/>
    <x v="0"/>
    <n v="0.25"/>
    <n v="283.5"/>
  </r>
  <r>
    <s v="713XXVEQXS43XA5FA69K"/>
    <x v="9"/>
    <x v="2"/>
    <n v="1232"/>
    <d v="2019-12-08T00:00:00"/>
    <n v="123.2"/>
    <n v="344.96000000000004"/>
    <d v="2019-12-31T00:00:00"/>
    <n v="23"/>
    <x v="1"/>
    <n v="8.0000000000000002E-3"/>
    <n v="3.7452800000000002"/>
  </r>
  <r>
    <s v="OYIYEN2MDZ9QZ7KVESBZ"/>
    <x v="5"/>
    <x v="7"/>
    <n v="1040"/>
    <d v="2019-09-16T00:00:00"/>
    <n v="62.400000000000006"/>
    <n v="208"/>
    <d v="2019-12-31T00:00:00"/>
    <n v="106"/>
    <x v="2"/>
    <n v="0.2"/>
    <n v="54.08"/>
  </r>
  <r>
    <s v="C35FFL71K3WNXJ2KYI7B"/>
    <x v="7"/>
    <x v="1"/>
    <n v="1512.0000000000002"/>
    <d v="2019-04-08T00:00:00"/>
    <n v="151.20000000000002"/>
    <n v="529.20000000000005"/>
    <d v="2019-12-31T00:00:00"/>
    <n v="267"/>
    <x v="0"/>
    <n v="0.25"/>
    <n v="170.10000000000002"/>
  </r>
  <r>
    <s v="KSUCX2KJWDXL9BVCJY2V"/>
    <x v="6"/>
    <x v="13"/>
    <n v="1920"/>
    <d v="2019-01-04T00:00:00"/>
    <n v="192"/>
    <n v="556.79999999999995"/>
    <d v="2019-12-31T00:00:00"/>
    <n v="361"/>
    <x v="0"/>
    <n v="0.25"/>
    <n v="187.2"/>
  </r>
  <r>
    <s v="SWD32OIAFA4ODSAB3IIM"/>
    <x v="3"/>
    <x v="17"/>
    <n v="1350"/>
    <d v="2019-06-25T00:00:00"/>
    <n v="67.5"/>
    <n v="270"/>
    <d v="2019-12-31T00:00:00"/>
    <n v="189"/>
    <x v="0"/>
    <n v="0.25"/>
    <n v="84.375"/>
  </r>
  <r>
    <s v="OPY2O778FJ5GJRVH9VD2"/>
    <x v="8"/>
    <x v="10"/>
    <n v="4256"/>
    <d v="2019-10-30T00:00:00"/>
    <n v="42.56"/>
    <n v="978.88000000000011"/>
    <d v="2019-12-31T00:00:00"/>
    <n v="62"/>
    <x v="4"/>
    <n v="0.15"/>
    <n v="153.21600000000001"/>
  </r>
  <r>
    <s v="G3TWVJK1GGJ8347E0DHA"/>
    <x v="0"/>
    <x v="2"/>
    <n v="5500"/>
    <d v="2019-05-05T00:00:00"/>
    <n v="385"/>
    <n v="1485"/>
    <d v="2019-12-31T00:00:00"/>
    <n v="240"/>
    <x v="0"/>
    <n v="0.25"/>
    <n v="467.5"/>
  </r>
  <r>
    <s v="0RZ7T0ETTM4J88L55SOM"/>
    <x v="7"/>
    <x v="0"/>
    <n v="1050"/>
    <d v="2019-01-21T00:00:00"/>
    <n v="189"/>
    <n v="357"/>
    <d v="2019-12-31T00:00:00"/>
    <n v="344"/>
    <x v="0"/>
    <n v="0.25"/>
    <n v="136.5"/>
  </r>
  <r>
    <s v="Y2L8GMO38HWS7FCUP2I6"/>
    <x v="3"/>
    <x v="4"/>
    <n v="3360"/>
    <d v="2019-02-11T00:00:00"/>
    <n v="235.2"/>
    <n v="537.6"/>
    <d v="2019-12-31T00:00:00"/>
    <n v="323"/>
    <x v="0"/>
    <n v="0.25"/>
    <n v="193.2"/>
  </r>
  <r>
    <s v="MUEOUWM8VLSOU1ODZCDQ"/>
    <x v="0"/>
    <x v="16"/>
    <n v="3080"/>
    <d v="2019-05-30T00:00:00"/>
    <n v="184.8"/>
    <n v="616"/>
    <d v="2019-12-31T00:00:00"/>
    <n v="215"/>
    <x v="0"/>
    <n v="0.25"/>
    <n v="200.2"/>
  </r>
  <r>
    <s v="K58R1S9AGQ5FZC86JMQ2"/>
    <x v="2"/>
    <x v="3"/>
    <n v="1760"/>
    <d v="2019-12-13T00:00:00"/>
    <n v="422.40000000000003"/>
    <n v="1566.3999999999999"/>
    <d v="2019-12-31T00:00:00"/>
    <n v="18"/>
    <x v="1"/>
    <n v="8.0000000000000002E-3"/>
    <n v="15.910399999999999"/>
  </r>
  <r>
    <s v="DW43CDNGPP4GI2P6XT4C"/>
    <x v="7"/>
    <x v="2"/>
    <n v="770"/>
    <d v="2019-01-12T00:00:00"/>
    <n v="61.6"/>
    <n v="331.1"/>
    <d v="2019-12-31T00:00:00"/>
    <n v="353"/>
    <x v="0"/>
    <n v="0.25"/>
    <n v="98.175000000000011"/>
  </r>
  <r>
    <s v="FUM8UPG6GQNOU794NOEL"/>
    <x v="5"/>
    <x v="17"/>
    <n v="3450"/>
    <d v="2019-05-15T00:00:00"/>
    <n v="69"/>
    <n v="931.5"/>
    <d v="2019-12-31T00:00:00"/>
    <n v="230"/>
    <x v="0"/>
    <n v="0.25"/>
    <n v="250.125"/>
  </r>
  <r>
    <s v="Q11ZHAJ0LSMPWY1HVIN7"/>
    <x v="6"/>
    <x v="13"/>
    <n v="5796"/>
    <d v="2019-08-05T00:00:00"/>
    <n v="521.6400000000001"/>
    <n v="1506.96"/>
    <d v="2019-12-31T00:00:00"/>
    <n v="148"/>
    <x v="0"/>
    <n v="0.25"/>
    <n v="507.15000000000003"/>
  </r>
  <r>
    <s v="9YHSNVG294PR3PTL8DFX"/>
    <x v="6"/>
    <x v="21"/>
    <n v="2760"/>
    <d v="2019-08-20T00:00:00"/>
    <n v="220.79999999999998"/>
    <n v="690"/>
    <d v="2019-12-31T00:00:00"/>
    <n v="133"/>
    <x v="0"/>
    <n v="0.25"/>
    <n v="227.7"/>
  </r>
  <r>
    <s v="UY1ZY87MS6REJG2K7UE3"/>
    <x v="1"/>
    <x v="3"/>
    <n v="792"/>
    <d v="2019-05-29T00:00:00"/>
    <n v="23.760000000000005"/>
    <n v="277.2"/>
    <d v="2019-12-31T00:00:00"/>
    <n v="216"/>
    <x v="0"/>
    <n v="0.25"/>
    <n v="75.239999999999995"/>
  </r>
  <r>
    <s v="COWXS97VM47A4F0FTPM8"/>
    <x v="1"/>
    <x v="3"/>
    <n v="4200"/>
    <d v="2019-10-28T00:00:00"/>
    <n v="420"/>
    <n v="1218"/>
    <d v="2019-12-31T00:00:00"/>
    <n v="64"/>
    <x v="4"/>
    <n v="0.15"/>
    <n v="245.7"/>
  </r>
  <r>
    <s v="HYYDK8R11J0T8H9415Z0"/>
    <x v="0"/>
    <x v="3"/>
    <n v="1584"/>
    <d v="2019-04-22T00:00:00"/>
    <n v="79.2"/>
    <n v="396"/>
    <d v="2019-12-31T00:00:00"/>
    <n v="253"/>
    <x v="0"/>
    <n v="0.25"/>
    <n v="118.8"/>
  </r>
  <r>
    <s v="51J3F114E4SVIVPYK80F"/>
    <x v="2"/>
    <x v="18"/>
    <n v="1210"/>
    <d v="2019-05-24T00:00:00"/>
    <n v="326.70000000000005"/>
    <n v="822.8"/>
    <d v="2019-12-31T00:00:00"/>
    <n v="221"/>
    <x v="0"/>
    <n v="0.25"/>
    <n v="287.375"/>
  </r>
  <r>
    <s v="LL7GVXQBRJN7OBWF947P"/>
    <x v="5"/>
    <x v="7"/>
    <n v="5040"/>
    <d v="2019-12-08T00:00:00"/>
    <n v="100.8"/>
    <n v="1260"/>
    <d v="2019-12-31T00:00:00"/>
    <n v="23"/>
    <x v="1"/>
    <n v="8.0000000000000002E-3"/>
    <n v="10.8864"/>
  </r>
  <r>
    <s v="ME8YPMK6HWYKXJGBMJ4B"/>
    <x v="2"/>
    <x v="6"/>
    <n v="1152"/>
    <d v="2019-11-13T00:00:00"/>
    <n v="276.48"/>
    <n v="714.24"/>
    <d v="2019-12-31T00:00:00"/>
    <n v="48"/>
    <x v="3"/>
    <n v="0.04"/>
    <n v="39.628800000000005"/>
  </r>
  <r>
    <s v="ML5NUJTJA4TQXY6YH6A6"/>
    <x v="7"/>
    <x v="20"/>
    <n v="2880"/>
    <d v="2019-12-14T00:00:00"/>
    <n v="57.599999999999994"/>
    <n v="864"/>
    <d v="2019-12-31T00:00:00"/>
    <n v="17"/>
    <x v="1"/>
    <n v="8.0000000000000002E-3"/>
    <n v="7.3728000000000007"/>
  </r>
  <r>
    <s v="AMONRSF3MK2E30T3BV3Q"/>
    <x v="6"/>
    <x v="13"/>
    <n v="720"/>
    <d v="2019-01-22T00:00:00"/>
    <n v="28.799999999999997"/>
    <n v="216"/>
    <d v="2019-12-31T00:00:00"/>
    <n v="343"/>
    <x v="0"/>
    <n v="0.25"/>
    <n v="61.2"/>
  </r>
  <r>
    <s v="6S4UZL9D4DT4OBYG03QE"/>
    <x v="7"/>
    <x v="8"/>
    <n v="480"/>
    <d v="2019-07-20T00:00:00"/>
    <n v="14.399999999999999"/>
    <n v="153.6"/>
    <d v="2019-12-31T00:00:00"/>
    <n v="164"/>
    <x v="0"/>
    <n v="0.25"/>
    <n v="42"/>
  </r>
  <r>
    <s v="NJQCTYDV6B6GI4UKSR75"/>
    <x v="2"/>
    <x v="12"/>
    <n v="6160"/>
    <d v="2019-03-09T00:00:00"/>
    <n v="1355.2"/>
    <n v="1663.1999999999998"/>
    <d v="2019-12-31T00:00:00"/>
    <n v="297"/>
    <x v="0"/>
    <n v="0.25"/>
    <n v="754.59999999999991"/>
  </r>
  <r>
    <s v="I789FOVNASCC7J9DH6MW"/>
    <x v="2"/>
    <x v="20"/>
    <n v="2728"/>
    <d v="2019-05-06T00:00:00"/>
    <n v="81.84"/>
    <n v="2537.04"/>
    <d v="2019-12-31T00:00:00"/>
    <n v="239"/>
    <x v="0"/>
    <n v="0.25"/>
    <n v="654.72"/>
  </r>
  <r>
    <s v="Y2NO673V7BJ8P5BH3E9I"/>
    <x v="0"/>
    <x v="15"/>
    <n v="440"/>
    <d v="2019-04-08T00:00:00"/>
    <n v="30.8"/>
    <n v="92.4"/>
    <d v="2019-12-31T00:00:00"/>
    <n v="267"/>
    <x v="0"/>
    <n v="0.25"/>
    <n v="30.8"/>
  </r>
  <r>
    <s v="VJT4BLK6BLK97J5LK9HR"/>
    <x v="2"/>
    <x v="5"/>
    <n v="560"/>
    <d v="2019-03-08T00:00:00"/>
    <n v="44.800000000000004"/>
    <n v="179.20000000000002"/>
    <d v="2019-12-31T00:00:00"/>
    <n v="298"/>
    <x v="0"/>
    <n v="0.25"/>
    <n v="56.000000000000007"/>
  </r>
  <r>
    <s v="3GS3HDXVESDE92ITKVMJ"/>
    <x v="4"/>
    <x v="10"/>
    <n v="2688"/>
    <d v="2019-03-14T00:00:00"/>
    <n v="483.84000000000009"/>
    <n v="1021.4399999999999"/>
    <d v="2019-12-31T00:00:00"/>
    <n v="292"/>
    <x v="0"/>
    <n v="0.25"/>
    <n v="376.32"/>
  </r>
  <r>
    <s v="WQZYHL6WI4SQGS300T7M"/>
    <x v="7"/>
    <x v="6"/>
    <n v="480"/>
    <d v="2019-11-05T00:00:00"/>
    <n v="67.2"/>
    <n v="192"/>
    <d v="2019-12-31T00:00:00"/>
    <n v="56"/>
    <x v="3"/>
    <n v="0.04"/>
    <n v="10.368"/>
  </r>
  <r>
    <s v="XT6VYHMS0EU827PT5ZSR"/>
    <x v="0"/>
    <x v="21"/>
    <n v="4320"/>
    <d v="2019-01-24T00:00:00"/>
    <n v="388.8"/>
    <n v="1252.8"/>
    <d v="2019-12-31T00:00:00"/>
    <n v="341"/>
    <x v="0"/>
    <n v="0.25"/>
    <n v="410.4"/>
  </r>
  <r>
    <s v="VNKNT9FSK1EWDZXT3J4K"/>
    <x v="8"/>
    <x v="19"/>
    <n v="660"/>
    <d v="2019-08-28T00:00:00"/>
    <n v="52.800000000000004"/>
    <n v="118.80000000000001"/>
    <d v="2019-12-31T00:00:00"/>
    <n v="125"/>
    <x v="0"/>
    <n v="0.25"/>
    <n v="42.900000000000006"/>
  </r>
  <r>
    <s v="IQXIELD7UUFVB15L7476"/>
    <x v="9"/>
    <x v="5"/>
    <n v="720"/>
    <d v="2019-09-26T00:00:00"/>
    <n v="7.1999999999999993"/>
    <n v="151.19999999999999"/>
    <d v="2019-12-31T00:00:00"/>
    <n v="96"/>
    <x v="2"/>
    <n v="0.2"/>
    <n v="31.679999999999996"/>
  </r>
  <r>
    <s v="FDFBO8SZ2FO7VDWN5EO2"/>
    <x v="5"/>
    <x v="8"/>
    <n v="1248"/>
    <d v="2019-10-27T00:00:00"/>
    <n v="37.440000000000005"/>
    <n v="349.44000000000005"/>
    <d v="2019-12-31T00:00:00"/>
    <n v="65"/>
    <x v="4"/>
    <n v="0.15"/>
    <n v="58.032000000000004"/>
  </r>
  <r>
    <s v="P6Z12XR7VEWD42DH6PDL"/>
    <x v="3"/>
    <x v="18"/>
    <n v="2170"/>
    <d v="2019-06-08T00:00:00"/>
    <n v="86.8"/>
    <n v="390.6"/>
    <d v="2019-12-31T00:00:00"/>
    <n v="206"/>
    <x v="0"/>
    <n v="0.25"/>
    <n v="119.35000000000001"/>
  </r>
  <r>
    <s v="SFRNFO9Y1PI3EQ6GALA0"/>
    <x v="0"/>
    <x v="13"/>
    <n v="1944"/>
    <d v="2019-01-24T00:00:00"/>
    <n v="58.320000000000007"/>
    <n v="330.48"/>
    <d v="2019-12-31T00:00:00"/>
    <n v="341"/>
    <x v="0"/>
    <n v="0.25"/>
    <n v="97.2"/>
  </r>
  <r>
    <s v="60RTRAJ5ZPBHCWR8DM9I"/>
    <x v="8"/>
    <x v="1"/>
    <n v="1100"/>
    <d v="2019-01-24T00:00:00"/>
    <n v="11"/>
    <n v="176"/>
    <d v="2019-12-31T00:00:00"/>
    <n v="341"/>
    <x v="0"/>
    <n v="0.25"/>
    <n v="46.75"/>
  </r>
  <r>
    <s v="TOD9PC61W32KFLFZTODP"/>
    <x v="2"/>
    <x v="17"/>
    <n v="3600"/>
    <d v="2019-08-23T00:00:00"/>
    <n v="684"/>
    <n v="972"/>
    <d v="2019-12-31T00:00:00"/>
    <n v="130"/>
    <x v="0"/>
    <n v="0.25"/>
    <n v="414"/>
  </r>
  <r>
    <s v="207M2TF7WZ0IJDBEK1XC"/>
    <x v="2"/>
    <x v="4"/>
    <n v="2520"/>
    <d v="2019-05-02T00:00:00"/>
    <n v="428.40000000000003"/>
    <n v="1713.6000000000001"/>
    <d v="2019-12-31T00:00:00"/>
    <n v="243"/>
    <x v="0"/>
    <n v="0.25"/>
    <n v="535.5"/>
  </r>
  <r>
    <s v="3L8WXAB9JXVSGQO5MNJQ"/>
    <x v="0"/>
    <x v="3"/>
    <n v="1680"/>
    <d v="2019-07-02T00:00:00"/>
    <n v="67.2"/>
    <n v="252"/>
    <d v="2019-12-31T00:00:00"/>
    <n v="182"/>
    <x v="0"/>
    <n v="0.25"/>
    <n v="79.8"/>
  </r>
  <r>
    <s v="Z412V83K9NGCOZFYQ4I3"/>
    <x v="7"/>
    <x v="1"/>
    <n v="5500"/>
    <d v="2019-10-03T00:00:00"/>
    <n v="550"/>
    <n v="1650"/>
    <d v="2019-12-31T00:00:00"/>
    <n v="89"/>
    <x v="4"/>
    <n v="0.15"/>
    <n v="330"/>
  </r>
  <r>
    <s v="D15P3MN8XEELA3H6U228"/>
    <x v="5"/>
    <x v="14"/>
    <n v="1680"/>
    <d v="2019-12-21T00:00:00"/>
    <n v="134.4"/>
    <n v="420"/>
    <d v="2019-12-31T00:00:00"/>
    <n v="10"/>
    <x v="1"/>
    <n v="8.0000000000000002E-3"/>
    <n v="4.4352"/>
  </r>
  <r>
    <s v="9AFFSR97WJ0NVM2WCRMG"/>
    <x v="8"/>
    <x v="18"/>
    <n v="4080"/>
    <d v="2019-05-31T00:00:00"/>
    <n v="326.39999999999998"/>
    <n v="1224"/>
    <d v="2019-12-31T00:00:00"/>
    <n v="214"/>
    <x v="0"/>
    <n v="0.25"/>
    <n v="387.6"/>
  </r>
  <r>
    <s v="C91RDWYSW2GV93RP9BUE"/>
    <x v="2"/>
    <x v="20"/>
    <n v="3960"/>
    <d v="2019-11-01T00:00:00"/>
    <n v="237.60000000000002"/>
    <n v="3207.6"/>
    <d v="2019-12-31T00:00:00"/>
    <n v="60"/>
    <x v="3"/>
    <n v="0.04"/>
    <n v="137.80799999999999"/>
  </r>
  <r>
    <s v="1VEYFHE9HAFSCX1EOEUB"/>
    <x v="7"/>
    <x v="8"/>
    <n v="1152"/>
    <d v="2019-07-26T00:00:00"/>
    <n v="126.72"/>
    <n v="541.44000000000005"/>
    <d v="2019-12-31T00:00:00"/>
    <n v="158"/>
    <x v="0"/>
    <n v="0.25"/>
    <n v="167.04000000000002"/>
  </r>
  <r>
    <s v="0GKSMJB62GR2ABDNSYFJ"/>
    <x v="8"/>
    <x v="2"/>
    <n v="1710"/>
    <d v="2019-09-02T00:00:00"/>
    <n v="171"/>
    <n v="410.4"/>
    <d v="2019-12-31T00:00:00"/>
    <n v="120"/>
    <x v="2"/>
    <n v="0.2"/>
    <n v="116.28"/>
  </r>
  <r>
    <s v="ER13X5PBLWZ3M0EU6SX2"/>
    <x v="0"/>
    <x v="11"/>
    <n v="2200"/>
    <d v="2019-12-29T00:00:00"/>
    <n v="176"/>
    <n v="484"/>
    <d v="2019-12-31T00:00:00"/>
    <n v="2"/>
    <x v="1"/>
    <n v="8.0000000000000002E-3"/>
    <n v="5.28"/>
  </r>
  <r>
    <s v="ETNP1MNRWFFRWLOJOOEL"/>
    <x v="3"/>
    <x v="22"/>
    <n v="1550"/>
    <d v="2019-03-30T00:00:00"/>
    <n v="77.5"/>
    <n v="403"/>
    <d v="2019-12-31T00:00:00"/>
    <n v="276"/>
    <x v="0"/>
    <n v="0.25"/>
    <n v="120.125"/>
  </r>
  <r>
    <s v="HJRZOAZSL5HGF0YDDVI2"/>
    <x v="6"/>
    <x v="19"/>
    <n v="4800"/>
    <d v="2019-08-19T00:00:00"/>
    <n v="96"/>
    <n v="720"/>
    <d v="2019-12-31T00:00:00"/>
    <n v="134"/>
    <x v="0"/>
    <n v="0.25"/>
    <n v="204"/>
  </r>
  <r>
    <s v="OHKBQFPBH4JG7WAVQDCN"/>
    <x v="1"/>
    <x v="5"/>
    <n v="1520"/>
    <d v="2019-11-05T00:00:00"/>
    <n v="76"/>
    <n v="653.6"/>
    <d v="2019-12-31T00:00:00"/>
    <n v="56"/>
    <x v="3"/>
    <n v="0.04"/>
    <n v="29.184000000000001"/>
  </r>
  <r>
    <s v="AAYAHKQ5BSVJAT27NXUA"/>
    <x v="1"/>
    <x v="18"/>
    <n v="1280"/>
    <d v="2019-04-16T00:00:00"/>
    <n v="166.4"/>
    <n v="358.40000000000003"/>
    <d v="2019-12-31T00:00:00"/>
    <n v="259"/>
    <x v="0"/>
    <n v="0.25"/>
    <n v="131.20000000000002"/>
  </r>
  <r>
    <s v="41X074NIMI5EME6L18UY"/>
    <x v="8"/>
    <x v="14"/>
    <n v="720"/>
    <d v="2019-11-29T00:00:00"/>
    <n v="72"/>
    <n v="165.6"/>
    <d v="2019-12-31T00:00:00"/>
    <n v="32"/>
    <x v="3"/>
    <n v="0.04"/>
    <n v="9.5039999999999996"/>
  </r>
  <r>
    <s v="6BOWX38N3FHDG590A9G3"/>
    <x v="3"/>
    <x v="16"/>
    <n v="440"/>
    <d v="2019-01-02T00:00:00"/>
    <n v="8.8000000000000007"/>
    <n v="118.80000000000001"/>
    <d v="2019-12-31T00:00:00"/>
    <n v="363"/>
    <x v="0"/>
    <n v="0.25"/>
    <n v="31.900000000000002"/>
  </r>
  <r>
    <s v="OAP5OEVMMP0BCXP93A0F"/>
    <x v="6"/>
    <x v="14"/>
    <n v="4840"/>
    <d v="2019-09-03T00:00:00"/>
    <n v="48.4"/>
    <n v="871.2"/>
    <d v="2019-12-31T00:00:00"/>
    <n v="119"/>
    <x v="2"/>
    <n v="0.2"/>
    <n v="183.92000000000002"/>
  </r>
  <r>
    <s v="J3O068XKQYDVIH1YR8OC"/>
    <x v="7"/>
    <x v="8"/>
    <n v="3520"/>
    <d v="2019-12-05T00:00:00"/>
    <n v="211.20000000000002"/>
    <n v="1619.1999999999998"/>
    <d v="2019-12-31T00:00:00"/>
    <n v="26"/>
    <x v="1"/>
    <n v="8.0000000000000002E-3"/>
    <n v="14.643199999999998"/>
  </r>
  <r>
    <s v="GQH138JR7ZGNT4614I5X"/>
    <x v="8"/>
    <x v="16"/>
    <n v="240"/>
    <d v="2019-08-22T00:00:00"/>
    <n v="14.399999999999999"/>
    <n v="40.799999999999997"/>
    <d v="2019-12-31T00:00:00"/>
    <n v="131"/>
    <x v="0"/>
    <n v="0.25"/>
    <n v="13.799999999999999"/>
  </r>
  <r>
    <s v="VQMGTGOBB1B3S2D6Z20E"/>
    <x v="6"/>
    <x v="16"/>
    <n v="960"/>
    <d v="2019-01-24T00:00:00"/>
    <n v="9.6"/>
    <n v="268.8"/>
    <d v="2019-12-31T00:00:00"/>
    <n v="341"/>
    <x v="0"/>
    <n v="0.25"/>
    <n v="69.600000000000009"/>
  </r>
  <r>
    <s v="JZX7PCUWMQJE0LZUKARV"/>
    <x v="1"/>
    <x v="21"/>
    <n v="432"/>
    <d v="2019-08-28T00:00:00"/>
    <n v="47.52000000000001"/>
    <n v="181.44000000000003"/>
    <d v="2019-12-31T00:00:00"/>
    <n v="125"/>
    <x v="0"/>
    <n v="0.25"/>
    <n v="57.240000000000009"/>
  </r>
  <r>
    <s v="VY4K12TV5F5J8CQP943T"/>
    <x v="2"/>
    <x v="11"/>
    <n v="480"/>
    <d v="2019-01-23T00:00:00"/>
    <n v="67.2"/>
    <n v="254.4"/>
    <d v="2019-12-31T00:00:00"/>
    <n v="342"/>
    <x v="0"/>
    <n v="0.25"/>
    <n v="80.400000000000006"/>
  </r>
  <r>
    <s v="PASORHDBES8JCN0TNOA1"/>
    <x v="3"/>
    <x v="10"/>
    <n v="5280"/>
    <d v="2019-02-18T00:00:00"/>
    <n v="105.60000000000001"/>
    <n v="1425.6"/>
    <d v="2019-12-31T00:00:00"/>
    <n v="316"/>
    <x v="0"/>
    <n v="0.25"/>
    <n v="382.79999999999995"/>
  </r>
  <r>
    <s v="HADUS895B5O216NBV9KF"/>
    <x v="2"/>
    <x v="11"/>
    <n v="3456"/>
    <d v="2019-01-08T00:00:00"/>
    <n v="449.28000000000003"/>
    <n v="2350.0800000000004"/>
    <d v="2019-12-31T00:00:00"/>
    <n v="357"/>
    <x v="0"/>
    <n v="0.25"/>
    <n v="699.84000000000015"/>
  </r>
  <r>
    <s v="QNW0VOPWLGSRD7ZFTZ84"/>
    <x v="2"/>
    <x v="12"/>
    <n v="5520"/>
    <d v="2019-10-08T00:00:00"/>
    <n v="1269.5999999999999"/>
    <n v="4029.6"/>
    <d v="2019-12-31T00:00:00"/>
    <n v="84"/>
    <x v="4"/>
    <n v="0.15"/>
    <n v="794.88"/>
  </r>
  <r>
    <s v="3MKGBGDHREQLHQNHUWJJ"/>
    <x v="4"/>
    <x v="12"/>
    <n v="5600"/>
    <d v="2019-03-03T00:00:00"/>
    <n v="616"/>
    <n v="1400"/>
    <d v="2019-12-31T00:00:00"/>
    <n v="303"/>
    <x v="0"/>
    <n v="0.25"/>
    <n v="504"/>
  </r>
  <r>
    <s v="POVAOYOW19BBCN0CJK8C"/>
    <x v="7"/>
    <x v="3"/>
    <n v="2640"/>
    <d v="2019-03-28T00:00:00"/>
    <n v="369.6"/>
    <n v="739.2"/>
    <d v="2019-12-31T00:00:00"/>
    <n v="278"/>
    <x v="0"/>
    <n v="0.25"/>
    <n v="277.20000000000005"/>
  </r>
  <r>
    <s v="U125VHCXZ2PLXDYO6MIP"/>
    <x v="4"/>
    <x v="1"/>
    <n v="5880"/>
    <d v="2019-01-07T00:00:00"/>
    <n v="294"/>
    <n v="2175.6"/>
    <d v="2019-12-31T00:00:00"/>
    <n v="358"/>
    <x v="0"/>
    <n v="0.25"/>
    <n v="617.4"/>
  </r>
  <r>
    <s v="Q5EA42M4ACB6UVMT5THB"/>
    <x v="9"/>
    <x v="15"/>
    <n v="4760"/>
    <d v="2019-07-23T00:00:00"/>
    <n v="476"/>
    <n v="1094.8"/>
    <d v="2019-12-31T00:00:00"/>
    <n v="161"/>
    <x v="0"/>
    <n v="0.25"/>
    <n v="392.7"/>
  </r>
  <r>
    <s v="26MQFA2ODXQNT4WOVQEP"/>
    <x v="4"/>
    <x v="7"/>
    <n v="1080"/>
    <d v="2019-02-03T00:00:00"/>
    <n v="129.60000000000002"/>
    <n v="324"/>
    <d v="2019-12-31T00:00:00"/>
    <n v="331"/>
    <x v="0"/>
    <n v="0.25"/>
    <n v="113.4"/>
  </r>
  <r>
    <s v="OPDE3HBU1T0DMNYRKPSJ"/>
    <x v="7"/>
    <x v="15"/>
    <n v="2420"/>
    <d v="2019-06-23T00:00:00"/>
    <n v="169.4"/>
    <n v="895.40000000000009"/>
    <d v="2019-12-31T00:00:00"/>
    <n v="191"/>
    <x v="0"/>
    <n v="0.25"/>
    <n v="266.20000000000005"/>
  </r>
  <r>
    <s v="XFLI0RQ4933M5DG9BCSR"/>
    <x v="5"/>
    <x v="1"/>
    <n v="4080"/>
    <d v="2019-10-04T00:00:00"/>
    <n v="285.59999999999997"/>
    <n v="1224"/>
    <d v="2019-12-31T00:00:00"/>
    <n v="88"/>
    <x v="4"/>
    <n v="0.15"/>
    <n v="226.43999999999997"/>
  </r>
  <r>
    <s v="C4PA6GXWB0L5BRARW2QK"/>
    <x v="5"/>
    <x v="9"/>
    <n v="1800"/>
    <d v="2019-12-05T00:00:00"/>
    <n v="180"/>
    <n v="468"/>
    <d v="2019-12-31T00:00:00"/>
    <n v="26"/>
    <x v="1"/>
    <n v="8.0000000000000002E-3"/>
    <n v="5.1840000000000002"/>
  </r>
  <r>
    <s v="RQXRGAII8D0SNLBV7UBS"/>
    <x v="4"/>
    <x v="17"/>
    <n v="1680"/>
    <d v="2019-09-19T00:00:00"/>
    <n v="134.4"/>
    <n v="756"/>
    <d v="2019-12-31T00:00:00"/>
    <n v="103"/>
    <x v="2"/>
    <n v="0.2"/>
    <n v="178.08"/>
  </r>
  <r>
    <s v="Y2HGUM6HFA163KDSJQ6F"/>
    <x v="8"/>
    <x v="1"/>
    <n v="240"/>
    <d v="2019-08-23T00:00:00"/>
    <n v="24"/>
    <n v="38.4"/>
    <d v="2019-12-31T00:00:00"/>
    <n v="130"/>
    <x v="0"/>
    <n v="0.25"/>
    <n v="15.6"/>
  </r>
  <r>
    <s v="2NLDO5ZWO7FSHSOFBMNB"/>
    <x v="4"/>
    <x v="22"/>
    <n v="3990"/>
    <d v="2019-03-25T00:00:00"/>
    <n v="319.20000000000005"/>
    <n v="1795.5"/>
    <d v="2019-12-31T00:00:00"/>
    <n v="281"/>
    <x v="0"/>
    <n v="0.25"/>
    <n v="528.67499999999995"/>
  </r>
  <r>
    <s v="T3YMK0X3O45DUWEW25G7"/>
    <x v="3"/>
    <x v="13"/>
    <n v="1296"/>
    <d v="2019-11-15T00:00:00"/>
    <n v="25.92"/>
    <n v="233.27999999999997"/>
    <d v="2019-12-31T00:00:00"/>
    <n v="46"/>
    <x v="3"/>
    <n v="0.04"/>
    <n v="10.368"/>
  </r>
  <r>
    <s v="Q2MELSPC83I3C9KMQ441"/>
    <x v="4"/>
    <x v="0"/>
    <n v="2160"/>
    <d v="2019-04-26T00:00:00"/>
    <n v="64.800000000000011"/>
    <n v="842.4"/>
    <d v="2019-12-31T00:00:00"/>
    <n v="249"/>
    <x v="0"/>
    <n v="0.25"/>
    <n v="226.8"/>
  </r>
  <r>
    <s v="03AENW9J8G74G31B8Y88"/>
    <x v="9"/>
    <x v="6"/>
    <n v="1920"/>
    <d v="2019-07-29T00:00:00"/>
    <n v="153.6"/>
    <n v="307.2"/>
    <d v="2019-12-31T00:00:00"/>
    <n v="155"/>
    <x v="0"/>
    <n v="0.25"/>
    <n v="115.19999999999999"/>
  </r>
  <r>
    <s v="F0M9HNU9B1C5SQYCZYVG"/>
    <x v="9"/>
    <x v="3"/>
    <n v="3000"/>
    <d v="2019-02-25T00:00:00"/>
    <n v="270"/>
    <n v="570"/>
    <d v="2019-12-31T00:00:00"/>
    <n v="309"/>
    <x v="0"/>
    <n v="0.25"/>
    <n v="210"/>
  </r>
  <r>
    <s v="0MBYW6JAI5WT1K2N459F"/>
    <x v="5"/>
    <x v="4"/>
    <n v="1870"/>
    <d v="2019-01-23T00:00:00"/>
    <n v="187"/>
    <n v="374"/>
    <d v="2019-12-31T00:00:00"/>
    <n v="342"/>
    <x v="0"/>
    <n v="0.25"/>
    <n v="140.25"/>
  </r>
  <r>
    <s v="WEUYNC2Z80DRYFDBAKHA"/>
    <x v="2"/>
    <x v="12"/>
    <n v="1680"/>
    <d v="2019-05-08T00:00:00"/>
    <n v="134.4"/>
    <n v="1512"/>
    <d v="2019-12-31T00:00:00"/>
    <n v="237"/>
    <x v="0"/>
    <n v="0.25"/>
    <n v="411.6"/>
  </r>
  <r>
    <s v="TWGCR6VPUSM1J37G09TG"/>
    <x v="7"/>
    <x v="4"/>
    <n v="3360"/>
    <d v="2019-03-03T00:00:00"/>
    <n v="571.19999999999993"/>
    <n v="1108.8"/>
    <d v="2019-12-31T00:00:00"/>
    <n v="303"/>
    <x v="0"/>
    <n v="0.25"/>
    <n v="420"/>
  </r>
  <r>
    <s v="95I134PBTKS4A3IEMW67"/>
    <x v="2"/>
    <x v="2"/>
    <n v="3740"/>
    <d v="2019-11-17T00:00:00"/>
    <n v="897.6"/>
    <n v="2244"/>
    <d v="2019-12-31T00:00:00"/>
    <n v="44"/>
    <x v="3"/>
    <n v="0.04"/>
    <n v="125.664"/>
  </r>
  <r>
    <s v="E7RQEC6VABNUNJRXBO16"/>
    <x v="0"/>
    <x v="2"/>
    <n v="4840"/>
    <d v="2019-12-05T00:00:00"/>
    <n v="193.6"/>
    <n v="1403.6000000000001"/>
    <d v="2019-12-31T00:00:00"/>
    <n v="26"/>
    <x v="1"/>
    <n v="8.0000000000000002E-3"/>
    <n v="12.777600000000001"/>
  </r>
  <r>
    <s v="07TW80P1DDN90VXRAOSI"/>
    <x v="7"/>
    <x v="9"/>
    <n v="1920"/>
    <d v="2019-03-12T00:00:00"/>
    <n v="134.4"/>
    <n v="864"/>
    <d v="2019-12-31T00:00:00"/>
    <n v="294"/>
    <x v="0"/>
    <n v="0.25"/>
    <n v="249.6"/>
  </r>
  <r>
    <s v="J849MJRHB740XDZXT5BG"/>
    <x v="5"/>
    <x v="1"/>
    <n v="600"/>
    <d v="2019-08-04T00:00:00"/>
    <n v="36"/>
    <n v="90"/>
    <d v="2019-12-31T00:00:00"/>
    <n v="149"/>
    <x v="0"/>
    <n v="0.25"/>
    <n v="31.5"/>
  </r>
  <r>
    <s v="WY0LMOT50Z9NWHYONMGX"/>
    <x v="8"/>
    <x v="14"/>
    <n v="800"/>
    <d v="2019-08-23T00:00:00"/>
    <n v="64"/>
    <n v="184"/>
    <d v="2019-12-31T00:00:00"/>
    <n v="130"/>
    <x v="0"/>
    <n v="0.25"/>
    <n v="62"/>
  </r>
  <r>
    <s v="25I83HXUHIG2MMA4OZVX"/>
    <x v="4"/>
    <x v="15"/>
    <n v="1500"/>
    <d v="2019-09-02T00:00:00"/>
    <n v="180"/>
    <n v="480"/>
    <d v="2019-12-31T00:00:00"/>
    <n v="120"/>
    <x v="2"/>
    <n v="0.2"/>
    <n v="132"/>
  </r>
  <r>
    <s v="A8UD0V186JVIATTICJ6V"/>
    <x v="3"/>
    <x v="1"/>
    <n v="620"/>
    <d v="2019-07-29T00:00:00"/>
    <n v="37.200000000000003"/>
    <n v="179.8"/>
    <d v="2019-12-31T00:00:00"/>
    <n v="155"/>
    <x v="0"/>
    <n v="0.25"/>
    <n v="54.25"/>
  </r>
  <r>
    <s v="JGTLAVOKYML07SWNU3MW"/>
    <x v="8"/>
    <x v="2"/>
    <n v="1680"/>
    <d v="2019-11-26T00:00:00"/>
    <n v="117.6"/>
    <n v="268.8"/>
    <d v="2019-12-31T00:00:00"/>
    <n v="35"/>
    <x v="3"/>
    <n v="0.04"/>
    <n v="15.456"/>
  </r>
  <r>
    <s v="AZLJCSGMCGP11RR1SQ0C"/>
    <x v="1"/>
    <x v="12"/>
    <n v="4370"/>
    <d v="2019-03-07T00:00:00"/>
    <n v="786.59999999999991"/>
    <n v="1660.6"/>
    <d v="2019-12-31T00:00:00"/>
    <n v="299"/>
    <x v="0"/>
    <n v="0.25"/>
    <n v="611.79999999999995"/>
  </r>
  <r>
    <s v="8X9I31WUHFKZP8H81X37"/>
    <x v="7"/>
    <x v="7"/>
    <n v="440"/>
    <d v="2019-12-24T00:00:00"/>
    <n v="66"/>
    <n v="158.4"/>
    <d v="2019-12-31T00:00:00"/>
    <n v="7"/>
    <x v="1"/>
    <n v="8.0000000000000002E-3"/>
    <n v="1.7952000000000001"/>
  </r>
  <r>
    <s v="M5WY514L2CLKX22B09QK"/>
    <x v="7"/>
    <x v="17"/>
    <n v="900"/>
    <d v="2019-05-28T00:00:00"/>
    <n v="90"/>
    <n v="225"/>
    <d v="2019-12-31T00:00:00"/>
    <n v="217"/>
    <x v="0"/>
    <n v="0.25"/>
    <n v="78.75"/>
  </r>
  <r>
    <s v="U042CIATQSX4QLRDJX0R"/>
    <x v="2"/>
    <x v="8"/>
    <n v="960"/>
    <d v="2019-10-13T00:00:00"/>
    <n v="211.20000000000002"/>
    <n v="528"/>
    <d v="2019-12-31T00:00:00"/>
    <n v="79"/>
    <x v="4"/>
    <n v="0.15"/>
    <n v="110.88000000000001"/>
  </r>
  <r>
    <s v="F3YFR6FW0OCN6R5RWSIU"/>
    <x v="0"/>
    <x v="19"/>
    <n v="1404"/>
    <d v="2019-10-26T00:00:00"/>
    <n v="126.36000000000001"/>
    <n v="308.88"/>
    <d v="2019-12-31T00:00:00"/>
    <n v="66"/>
    <x v="4"/>
    <n v="0.15"/>
    <n v="65.286000000000001"/>
  </r>
  <r>
    <s v="CKOF7GAXHBQSJFX6NLCV"/>
    <x v="8"/>
    <x v="16"/>
    <n v="1656.0000000000002"/>
    <d v="2019-10-21T00:00:00"/>
    <n v="49.680000000000007"/>
    <n v="447.12000000000012"/>
    <d v="2019-12-31T00:00:00"/>
    <n v="71"/>
    <x v="4"/>
    <n v="0.15"/>
    <n v="74.52000000000001"/>
  </r>
  <r>
    <s v="P3LHKTLMN4HXG2IA0KP4"/>
    <x v="0"/>
    <x v="21"/>
    <n v="1430"/>
    <d v="2019-01-21T00:00:00"/>
    <n v="128.69999999999999"/>
    <n v="429"/>
    <d v="2019-12-31T00:00:00"/>
    <n v="344"/>
    <x v="0"/>
    <n v="0.25"/>
    <n v="139.42500000000001"/>
  </r>
  <r>
    <s v="JDLVMC8L976YVMG2XNNP"/>
    <x v="5"/>
    <x v="9"/>
    <n v="840"/>
    <d v="2019-09-07T00:00:00"/>
    <n v="75.599999999999994"/>
    <n v="243.6"/>
    <d v="2019-12-31T00:00:00"/>
    <n v="115"/>
    <x v="2"/>
    <n v="0.2"/>
    <n v="63.84"/>
  </r>
  <r>
    <s v="T68U3CEVM0MQX6QZMXHD"/>
    <x v="7"/>
    <x v="14"/>
    <n v="2470"/>
    <d v="2019-01-06T00:00:00"/>
    <n v="24.700000000000003"/>
    <n v="765.69999999999993"/>
    <d v="2019-12-31T00:00:00"/>
    <n v="359"/>
    <x v="0"/>
    <n v="0.25"/>
    <n v="197.6"/>
  </r>
  <r>
    <s v="EWBYKG272X2FNP6D0JZT"/>
    <x v="9"/>
    <x v="13"/>
    <n v="1296"/>
    <d v="2019-08-07T00:00:00"/>
    <n v="12.96"/>
    <n v="246.24"/>
    <d v="2019-12-31T00:00:00"/>
    <n v="146"/>
    <x v="0"/>
    <n v="0.25"/>
    <n v="64.8"/>
  </r>
  <r>
    <s v="M7J8YGP3BP5BAF9WVIVC"/>
    <x v="7"/>
    <x v="9"/>
    <n v="2640"/>
    <d v="2019-10-25T00:00:00"/>
    <n v="211.20000000000002"/>
    <n v="976.80000000000007"/>
    <d v="2019-12-31T00:00:00"/>
    <n v="67"/>
    <x v="4"/>
    <n v="0.15"/>
    <n v="178.2"/>
  </r>
  <r>
    <s v="K3KB9GJLLDHKBRPRQL0C"/>
    <x v="5"/>
    <x v="9"/>
    <n v="5280"/>
    <d v="2019-06-08T00:00:00"/>
    <n v="105.60000000000001"/>
    <n v="950.40000000000009"/>
    <d v="2019-12-31T00:00:00"/>
    <n v="206"/>
    <x v="0"/>
    <n v="0.25"/>
    <n v="264"/>
  </r>
  <r>
    <s v="R7W4D9WG414H123ZWPZ5"/>
    <x v="9"/>
    <x v="17"/>
    <n v="440"/>
    <d v="2019-12-23T00:00:00"/>
    <n v="8.8000000000000007"/>
    <n v="96.8"/>
    <d v="2019-12-31T00:00:00"/>
    <n v="8"/>
    <x v="1"/>
    <n v="8.0000000000000002E-3"/>
    <n v="0.8448"/>
  </r>
  <r>
    <s v="PCORYOK55XVZKTVN7W6N"/>
    <x v="0"/>
    <x v="3"/>
    <n v="2400"/>
    <d v="2019-08-30T00:00:00"/>
    <n v="216"/>
    <n v="528"/>
    <d v="2019-12-31T00:00:00"/>
    <n v="123"/>
    <x v="0"/>
    <n v="0.25"/>
    <n v="186"/>
  </r>
  <r>
    <s v="HCD2APLSTW06M2V8CELC"/>
    <x v="7"/>
    <x v="0"/>
    <n v="1170"/>
    <d v="2019-06-10T00:00:00"/>
    <n v="210.6"/>
    <n v="538.20000000000005"/>
    <d v="2019-12-31T00:00:00"/>
    <n v="204"/>
    <x v="0"/>
    <n v="0.25"/>
    <n v="187.20000000000002"/>
  </r>
  <r>
    <s v="Z48HG98CPTTIC7ZAOOYY"/>
    <x v="1"/>
    <x v="16"/>
    <n v="1200"/>
    <d v="2019-10-21T00:00:00"/>
    <n v="72"/>
    <n v="336"/>
    <d v="2019-12-31T00:00:00"/>
    <n v="71"/>
    <x v="4"/>
    <n v="0.15"/>
    <n v="61.199999999999996"/>
  </r>
  <r>
    <s v="B0VSYQ0EUHKATI84KTGD"/>
    <x v="9"/>
    <x v="7"/>
    <n v="180"/>
    <d v="2019-04-09T00:00:00"/>
    <n v="1.7999999999999998"/>
    <n v="30.6"/>
    <d v="2019-12-31T00:00:00"/>
    <n v="266"/>
    <x v="0"/>
    <n v="0.25"/>
    <n v="8.1"/>
  </r>
  <r>
    <s v="436N9UVYOQNDYN3DOII7"/>
    <x v="4"/>
    <x v="4"/>
    <n v="3800"/>
    <d v="2019-10-14T00:00:00"/>
    <n v="228"/>
    <n v="1482"/>
    <d v="2019-12-31T00:00:00"/>
    <n v="78"/>
    <x v="4"/>
    <n v="0.15"/>
    <n v="256.5"/>
  </r>
  <r>
    <s v="UB97JPR53UILW7XO5PW4"/>
    <x v="9"/>
    <x v="6"/>
    <n v="1287.0000000000002"/>
    <d v="2019-05-13T00:00:00"/>
    <n v="38.61"/>
    <n v="296.01000000000005"/>
    <d v="2019-12-31T00:00:00"/>
    <n v="232"/>
    <x v="0"/>
    <n v="0.25"/>
    <n v="83.655000000000015"/>
  </r>
  <r>
    <s v="6RXXUU4RWAY5I9RXGP44"/>
    <x v="4"/>
    <x v="4"/>
    <n v="3300"/>
    <d v="2019-05-18T00:00:00"/>
    <n v="561"/>
    <n v="1617"/>
    <d v="2019-12-31T00:00:00"/>
    <n v="227"/>
    <x v="0"/>
    <n v="0.25"/>
    <n v="544.5"/>
  </r>
  <r>
    <s v="KV4S2G6OJTL3GOKBAOVM"/>
    <x v="3"/>
    <x v="11"/>
    <n v="480"/>
    <d v="2019-05-24T00:00:00"/>
    <n v="48"/>
    <n v="115.19999999999999"/>
    <d v="2019-12-31T00:00:00"/>
    <n v="221"/>
    <x v="0"/>
    <n v="0.25"/>
    <n v="40.799999999999997"/>
  </r>
  <r>
    <s v="7JJFDX5QPZS0OLVS5SDY"/>
    <x v="0"/>
    <x v="6"/>
    <n v="4743"/>
    <d v="2019-11-26T00:00:00"/>
    <n v="426.87"/>
    <n v="1280.6100000000001"/>
    <d v="2019-12-31T00:00:00"/>
    <n v="35"/>
    <x v="3"/>
    <n v="0.04"/>
    <n v="68.299199999999999"/>
  </r>
  <r>
    <s v="CHD21K7M518IEDBKDOJ0"/>
    <x v="9"/>
    <x v="11"/>
    <n v="2232"/>
    <d v="2019-11-30T00:00:00"/>
    <n v="66.960000000000008"/>
    <n v="379.44000000000005"/>
    <d v="2019-12-31T00:00:00"/>
    <n v="31"/>
    <x v="3"/>
    <n v="0.04"/>
    <n v="17.856000000000005"/>
  </r>
  <r>
    <s v="UUS3S3OI5VINBU26CBCX"/>
    <x v="0"/>
    <x v="9"/>
    <n v="2880"/>
    <d v="2019-05-31T00:00:00"/>
    <n v="259.20000000000005"/>
    <n v="547.20000000000005"/>
    <d v="2019-12-31T00:00:00"/>
    <n v="214"/>
    <x v="0"/>
    <n v="0.25"/>
    <n v="201.60000000000002"/>
  </r>
  <r>
    <s v="JYKIA7J7S4UX4HNKZ8HJ"/>
    <x v="6"/>
    <x v="21"/>
    <n v="1950"/>
    <d v="2019-11-30T00:00:00"/>
    <n v="97.5"/>
    <n v="526.5"/>
    <d v="2019-12-31T00:00:00"/>
    <n v="31"/>
    <x v="3"/>
    <n v="0.04"/>
    <n v="24.96"/>
  </r>
  <r>
    <s v="05QU2I9E0C73TBV8KIV4"/>
    <x v="6"/>
    <x v="4"/>
    <n v="1540"/>
    <d v="2019-07-12T00:00:00"/>
    <n v="77"/>
    <n v="415.79999999999995"/>
    <d v="2019-12-31T00:00:00"/>
    <n v="172"/>
    <x v="0"/>
    <n v="0.25"/>
    <n v="123.19999999999999"/>
  </r>
  <r>
    <s v="DROP7DEMC2UE1ISUN7PA"/>
    <x v="5"/>
    <x v="9"/>
    <n v="2240"/>
    <d v="2019-10-01T00:00:00"/>
    <n v="22.400000000000002"/>
    <n v="358.40000000000003"/>
    <d v="2019-12-31T00:00:00"/>
    <n v="91"/>
    <x v="2"/>
    <n v="0.2"/>
    <n v="76.160000000000011"/>
  </r>
  <r>
    <s v="RSNUB6RCEQMESNE14U5U"/>
    <x v="9"/>
    <x v="10"/>
    <n v="1890"/>
    <d v="2019-07-15T00:00:00"/>
    <n v="170.10000000000002"/>
    <n v="529.20000000000005"/>
    <d v="2019-12-31T00:00:00"/>
    <n v="169"/>
    <x v="0"/>
    <n v="0.25"/>
    <n v="174.82500000000002"/>
  </r>
  <r>
    <s v="N9CPRT3DXA6UHLZ1VW6N"/>
    <x v="2"/>
    <x v="0"/>
    <n v="3520"/>
    <d v="2019-11-03T00:00:00"/>
    <n v="563.20000000000005"/>
    <n v="3132.7999999999997"/>
    <d v="2019-12-31T00:00:00"/>
    <n v="58"/>
    <x v="3"/>
    <n v="0.04"/>
    <n v="147.84"/>
  </r>
  <r>
    <s v="YC8Z9UESIDKF13IA5JDO"/>
    <x v="8"/>
    <x v="10"/>
    <n v="3840"/>
    <d v="2019-05-17T00:00:00"/>
    <n v="230.39999999999998"/>
    <n v="576"/>
    <d v="2019-12-31T00:00:00"/>
    <n v="228"/>
    <x v="0"/>
    <n v="0.25"/>
    <n v="201.6"/>
  </r>
  <r>
    <s v="HFFKA2F09YY7IPW3PHYO"/>
    <x v="8"/>
    <x v="10"/>
    <n v="342"/>
    <d v="2019-01-10T00:00:00"/>
    <n v="17.100000000000001"/>
    <n v="51.3"/>
    <d v="2019-12-31T00:00:00"/>
    <n v="355"/>
    <x v="0"/>
    <n v="0.25"/>
    <n v="17.100000000000001"/>
  </r>
  <r>
    <s v="EXMEFIGQPDTYAGXSEZSZ"/>
    <x v="1"/>
    <x v="8"/>
    <n v="1320"/>
    <d v="2019-02-21T00:00:00"/>
    <n v="171.6"/>
    <n v="475.20000000000005"/>
    <d v="2019-12-31T00:00:00"/>
    <n v="313"/>
    <x v="0"/>
    <n v="0.25"/>
    <n v="161.70000000000002"/>
  </r>
  <r>
    <s v="8FL8IDL7F1EZD2HT6UKY"/>
    <x v="4"/>
    <x v="13"/>
    <n v="2736"/>
    <d v="2019-04-25T00:00:00"/>
    <n v="519.84000000000015"/>
    <n v="1176.48"/>
    <d v="2019-12-31T00:00:00"/>
    <n v="250"/>
    <x v="0"/>
    <n v="0.25"/>
    <n v="424.08000000000004"/>
  </r>
  <r>
    <s v="KK4879ZABI6PT6I06W4U"/>
    <x v="9"/>
    <x v="20"/>
    <n v="3600"/>
    <d v="2019-10-03T00:00:00"/>
    <n v="288"/>
    <n v="936"/>
    <d v="2019-12-31T00:00:00"/>
    <n v="89"/>
    <x v="4"/>
    <n v="0.15"/>
    <n v="183.6"/>
  </r>
  <r>
    <s v="9BFYXEFZ7480HOUHZB4M"/>
    <x v="9"/>
    <x v="15"/>
    <n v="1344"/>
    <d v="2019-07-09T00:00:00"/>
    <n v="80.64"/>
    <n v="255.35999999999999"/>
    <d v="2019-12-31T00:00:00"/>
    <n v="175"/>
    <x v="0"/>
    <n v="0.25"/>
    <n v="84"/>
  </r>
  <r>
    <s v="4I8AJWZT0XF3QA9PAAUJ"/>
    <x v="0"/>
    <x v="9"/>
    <n v="1950"/>
    <d v="2019-01-20T00:00:00"/>
    <n v="156"/>
    <n v="370.5"/>
    <d v="2019-12-31T00:00:00"/>
    <n v="345"/>
    <x v="0"/>
    <n v="0.25"/>
    <n v="131.625"/>
  </r>
  <r>
    <s v="3EXOBINJ7LZ8M5T6ODIG"/>
    <x v="6"/>
    <x v="6"/>
    <n v="2160"/>
    <d v="2019-10-27T00:00:00"/>
    <n v="64.800000000000011"/>
    <n v="345.6"/>
    <d v="2019-12-31T00:00:00"/>
    <n v="65"/>
    <x v="4"/>
    <n v="0.15"/>
    <n v="61.56"/>
  </r>
  <r>
    <s v="76SWQDLRO0A2L04AL7EB"/>
    <x v="1"/>
    <x v="15"/>
    <n v="620"/>
    <d v="2019-07-18T00:00:00"/>
    <n v="93"/>
    <n v="272.8"/>
    <d v="2019-12-31T00:00:00"/>
    <n v="166"/>
    <x v="0"/>
    <n v="0.25"/>
    <n v="91.45"/>
  </r>
  <r>
    <s v="SBGU45FJMXC35V75RL42"/>
    <x v="6"/>
    <x v="11"/>
    <n v="2860"/>
    <d v="2019-02-28T00:00:00"/>
    <n v="171.6"/>
    <n v="486.2"/>
    <d v="2019-12-31T00:00:00"/>
    <n v="306"/>
    <x v="0"/>
    <n v="0.25"/>
    <n v="164.45"/>
  </r>
  <r>
    <s v="ILP615OV2544VEUB2M85"/>
    <x v="8"/>
    <x v="13"/>
    <n v="5520"/>
    <d v="2019-01-25T00:00:00"/>
    <n v="496.8"/>
    <n v="883.19999999999993"/>
    <d v="2019-12-31T00:00:00"/>
    <n v="340"/>
    <x v="0"/>
    <n v="0.25"/>
    <n v="345"/>
  </r>
  <r>
    <s v="23XZF4W5TM99IAQRO2ZQ"/>
    <x v="4"/>
    <x v="0"/>
    <n v="1620"/>
    <d v="2019-08-14T00:00:00"/>
    <n v="259.20000000000005"/>
    <n v="421.2"/>
    <d v="2019-12-31T00:00:00"/>
    <n v="139"/>
    <x v="0"/>
    <n v="0.25"/>
    <n v="170.10000000000002"/>
  </r>
  <r>
    <s v="JR8Y9HDTPYVWIFHR6M0S"/>
    <x v="7"/>
    <x v="2"/>
    <n v="1440"/>
    <d v="2019-10-06T00:00:00"/>
    <n v="187.2"/>
    <n v="475.20000000000005"/>
    <d v="2019-12-31T00:00:00"/>
    <n v="86"/>
    <x v="4"/>
    <n v="0.15"/>
    <n v="99.360000000000014"/>
  </r>
  <r>
    <s v="8IUVD44KDK8ELJBP05NJ"/>
    <x v="4"/>
    <x v="18"/>
    <n v="2640"/>
    <d v="2019-01-29T00:00:00"/>
    <n v="26.400000000000002"/>
    <n v="1056"/>
    <d v="2019-12-31T00:00:00"/>
    <n v="336"/>
    <x v="0"/>
    <n v="0.25"/>
    <n v="270.60000000000002"/>
  </r>
  <r>
    <s v="3ODC0V8ZIGZYXA8D3WD8"/>
    <x v="1"/>
    <x v="5"/>
    <n v="1320"/>
    <d v="2019-07-27T00:00:00"/>
    <n v="13.200000000000001"/>
    <n v="409.20000000000005"/>
    <d v="2019-12-31T00:00:00"/>
    <n v="157"/>
    <x v="0"/>
    <n v="0.25"/>
    <n v="105.60000000000001"/>
  </r>
  <r>
    <s v="CDNIXW516GD9E4UGIC9V"/>
    <x v="6"/>
    <x v="1"/>
    <n v="1512.0000000000002"/>
    <d v="2019-03-15T00:00:00"/>
    <n v="151.20000000000002"/>
    <n v="393.12000000000006"/>
    <d v="2019-12-31T00:00:00"/>
    <n v="291"/>
    <x v="0"/>
    <n v="0.25"/>
    <n v="136.08000000000001"/>
  </r>
  <r>
    <s v="V49GO83BW9AA2RAQT2Z2"/>
    <x v="6"/>
    <x v="10"/>
    <n v="3520"/>
    <d v="2019-07-24T00:00:00"/>
    <n v="281.60000000000002"/>
    <n v="598.40000000000009"/>
    <d v="2019-12-31T00:00:00"/>
    <n v="160"/>
    <x v="0"/>
    <n v="0.25"/>
    <n v="220.00000000000003"/>
  </r>
  <r>
    <s v="B0MPI5EWKJ4DOH9E29N2"/>
    <x v="7"/>
    <x v="11"/>
    <n v="1980"/>
    <d v="2019-05-20T00:00:00"/>
    <n v="237.60000000000002"/>
    <n v="831.59999999999991"/>
    <d v="2019-12-31T00:00:00"/>
    <n v="225"/>
    <x v="0"/>
    <n v="0.25"/>
    <n v="267.29999999999995"/>
  </r>
  <r>
    <s v="A63YCDKQPA9SNJ4NQ53P"/>
    <x v="3"/>
    <x v="8"/>
    <n v="756.00000000000011"/>
    <d v="2019-05-29T00:00:00"/>
    <n v="7.5600000000000014"/>
    <n v="204.12000000000003"/>
    <d v="2019-12-31T00:00:00"/>
    <n v="216"/>
    <x v="0"/>
    <n v="0.25"/>
    <n v="52.920000000000009"/>
  </r>
  <r>
    <s v="BP6WE90CRTB071TIQ6RU"/>
    <x v="6"/>
    <x v="3"/>
    <n v="1500"/>
    <d v="2019-04-15T00:00:00"/>
    <n v="45"/>
    <n v="270"/>
    <d v="2019-12-31T00:00:00"/>
    <n v="260"/>
    <x v="0"/>
    <n v="0.25"/>
    <n v="78.75"/>
  </r>
  <r>
    <s v="V9UL0X5QB3KDAYHX1X4J"/>
    <x v="8"/>
    <x v="5"/>
    <n v="270"/>
    <d v="2019-06-11T00:00:00"/>
    <n v="2.7"/>
    <n v="43.2"/>
    <d v="2019-12-31T00:00:00"/>
    <n v="203"/>
    <x v="0"/>
    <n v="0.25"/>
    <n v="11.475000000000001"/>
  </r>
  <r>
    <s v="XGYSFIB4ZZBU8FFBBDBU"/>
    <x v="8"/>
    <x v="13"/>
    <n v="660"/>
    <d v="2019-08-15T00:00:00"/>
    <n v="19.8"/>
    <n v="125.39999999999999"/>
    <d v="2019-12-31T00:00:00"/>
    <n v="138"/>
    <x v="0"/>
    <n v="0.25"/>
    <n v="36.299999999999997"/>
  </r>
  <r>
    <s v="FQRMW2BLP8NASYSVSLFU"/>
    <x v="2"/>
    <x v="17"/>
    <n v="3520"/>
    <d v="2019-07-14T00:00:00"/>
    <n v="1020.8"/>
    <n v="1513.6000000000001"/>
    <d v="2019-12-31T00:00:00"/>
    <n v="170"/>
    <x v="0"/>
    <n v="0.25"/>
    <n v="633.6"/>
  </r>
  <r>
    <s v="B49I2I1LQJSOSIQ65IGZ"/>
    <x v="2"/>
    <x v="3"/>
    <n v="3450"/>
    <d v="2019-07-18T00:00:00"/>
    <n v="483"/>
    <n v="2656.5"/>
    <d v="2019-12-31T00:00:00"/>
    <n v="166"/>
    <x v="0"/>
    <n v="0.25"/>
    <n v="784.875"/>
  </r>
  <r>
    <s v="AQNKGHMFISW0Y3MI3UJA"/>
    <x v="3"/>
    <x v="10"/>
    <n v="900"/>
    <d v="2019-04-18T00:00:00"/>
    <n v="63"/>
    <n v="153"/>
    <d v="2019-12-31T00:00:00"/>
    <n v="257"/>
    <x v="0"/>
    <n v="0.25"/>
    <n v="54"/>
  </r>
  <r>
    <s v="ZPVMZG2PN2YU30DLYM1E"/>
    <x v="3"/>
    <x v="13"/>
    <n v="930"/>
    <d v="2019-02-10T00:00:00"/>
    <n v="55.8"/>
    <n v="195.3"/>
    <d v="2019-12-31T00:00:00"/>
    <n v="324"/>
    <x v="0"/>
    <n v="0.25"/>
    <n v="62.775000000000006"/>
  </r>
  <r>
    <s v="7RWOUE4O1OWPIB1SXG1K"/>
    <x v="0"/>
    <x v="22"/>
    <n v="720"/>
    <d v="2019-06-15T00:00:00"/>
    <n v="7.1999999999999993"/>
    <n v="208.79999999999998"/>
    <d v="2019-12-31T00:00:00"/>
    <n v="199"/>
    <x v="0"/>
    <n v="0.25"/>
    <n v="53.999999999999993"/>
  </r>
  <r>
    <s v="VPX5U28W57IVURXYY51Y"/>
    <x v="8"/>
    <x v="6"/>
    <n v="2640"/>
    <d v="2019-10-16T00:00:00"/>
    <n v="132"/>
    <n v="528"/>
    <d v="2019-12-31T00:00:00"/>
    <n v="76"/>
    <x v="4"/>
    <n v="0.15"/>
    <n v="99"/>
  </r>
  <r>
    <s v="LE25LPCT05ZUEB2YIZBV"/>
    <x v="6"/>
    <x v="22"/>
    <n v="1520"/>
    <d v="2019-12-27T00:00:00"/>
    <n v="106.4"/>
    <n v="228"/>
    <d v="2019-12-31T00:00:00"/>
    <n v="4"/>
    <x v="1"/>
    <n v="8.0000000000000002E-3"/>
    <n v="2.6751999999999998"/>
  </r>
  <r>
    <s v="WGETNJ3TZBZLPABVZ9DV"/>
    <x v="6"/>
    <x v="1"/>
    <n v="2040"/>
    <d v="2019-05-18T00:00:00"/>
    <n v="40.799999999999997"/>
    <n v="612"/>
    <d v="2019-12-31T00:00:00"/>
    <n v="227"/>
    <x v="0"/>
    <n v="0.25"/>
    <n v="163.19999999999999"/>
  </r>
  <r>
    <s v="42I1GGV0F5Q29OXNBX58"/>
    <x v="3"/>
    <x v="15"/>
    <n v="5500"/>
    <d v="2019-06-01T00:00:00"/>
    <n v="330"/>
    <n v="1100"/>
    <d v="2019-12-31T00:00:00"/>
    <n v="213"/>
    <x v="0"/>
    <n v="0.25"/>
    <n v="357.5"/>
  </r>
  <r>
    <s v="1UZ8P1Q3IPX0NSEVS738"/>
    <x v="8"/>
    <x v="15"/>
    <n v="3040"/>
    <d v="2019-08-31T00:00:00"/>
    <n v="60.8"/>
    <n v="699.2"/>
    <d v="2019-12-31T00:00:00"/>
    <n v="122"/>
    <x v="0"/>
    <n v="0.25"/>
    <n v="190"/>
  </r>
  <r>
    <s v="J59JFLD7OC8N327ITQF4"/>
    <x v="5"/>
    <x v="0"/>
    <n v="2550"/>
    <d v="2019-11-03T00:00:00"/>
    <n v="255"/>
    <n v="714"/>
    <d v="2019-12-31T00:00:00"/>
    <n v="58"/>
    <x v="3"/>
    <n v="0.04"/>
    <n v="38.76"/>
  </r>
  <r>
    <s v="WGT2MWJSJP106HOQO9FD"/>
    <x v="1"/>
    <x v="15"/>
    <n v="1170"/>
    <d v="2019-12-01T00:00:00"/>
    <n v="222.3"/>
    <n v="397.8"/>
    <d v="2019-12-31T00:00:00"/>
    <n v="30"/>
    <x v="1"/>
    <n v="8.0000000000000002E-3"/>
    <n v="4.9607999999999999"/>
  </r>
  <r>
    <s v="UDODKP6CZHO4WNPGHTPT"/>
    <x v="0"/>
    <x v="9"/>
    <n v="5060"/>
    <d v="2019-04-12T00:00:00"/>
    <n v="506"/>
    <n v="1214.4000000000001"/>
    <d v="2019-12-31T00:00:00"/>
    <n v="263"/>
    <x v="0"/>
    <n v="0.25"/>
    <n v="430.1"/>
  </r>
  <r>
    <s v="4M7NXKIS4G0Q0224O26D"/>
    <x v="9"/>
    <x v="15"/>
    <n v="360"/>
    <d v="2019-08-02T00:00:00"/>
    <n v="18"/>
    <n v="68.400000000000006"/>
    <d v="2019-12-31T00:00:00"/>
    <n v="151"/>
    <x v="0"/>
    <n v="0.25"/>
    <n v="21.6"/>
  </r>
  <r>
    <s v="K8DV9UZA7GPKHPRHQM4N"/>
    <x v="6"/>
    <x v="2"/>
    <n v="1320"/>
    <d v="2019-11-19T00:00:00"/>
    <n v="79.2"/>
    <n v="343.2"/>
    <d v="2019-12-31T00:00:00"/>
    <n v="42"/>
    <x v="3"/>
    <n v="0.04"/>
    <n v="16.896000000000001"/>
  </r>
  <r>
    <s v="U0ODWKMBSRIGZKDTRNQJ"/>
    <x v="1"/>
    <x v="7"/>
    <n v="1980"/>
    <d v="2019-07-22T00:00:00"/>
    <n v="257.39999999999998"/>
    <n v="712.8"/>
    <d v="2019-12-31T00:00:00"/>
    <n v="162"/>
    <x v="0"/>
    <n v="0.25"/>
    <n v="242.54999999999998"/>
  </r>
  <r>
    <s v="X0A6ICBNYF2PUP8PID9C"/>
    <x v="4"/>
    <x v="0"/>
    <n v="1440"/>
    <d v="2019-12-22T00:00:00"/>
    <n v="187.2"/>
    <n v="518.40000000000009"/>
    <d v="2019-12-31T00:00:00"/>
    <n v="9"/>
    <x v="1"/>
    <n v="8.0000000000000002E-3"/>
    <n v="5.6448000000000009"/>
  </r>
  <r>
    <s v="EP74H5DNYZE33X0D7E8B"/>
    <x v="4"/>
    <x v="22"/>
    <n v="4180"/>
    <d v="2019-06-11T00:00:00"/>
    <n v="209"/>
    <n v="1295.8000000000002"/>
    <d v="2019-12-31T00:00:00"/>
    <n v="203"/>
    <x v="0"/>
    <n v="0.25"/>
    <n v="376.20000000000005"/>
  </r>
  <r>
    <s v="TCGQ5U549AG7IIB2206X"/>
    <x v="4"/>
    <x v="21"/>
    <n v="90"/>
    <d v="2019-01-14T00:00:00"/>
    <n v="13.5"/>
    <n v="31.5"/>
    <d v="2019-12-31T00:00:00"/>
    <n v="351"/>
    <x v="0"/>
    <n v="0.25"/>
    <n v="11.25"/>
  </r>
  <r>
    <s v="ZGNLRS7BAY00ALDQDCA8"/>
    <x v="9"/>
    <x v="18"/>
    <n v="6510"/>
    <d v="2019-04-28T00:00:00"/>
    <n v="520.79999999999995"/>
    <n v="1171.8000000000002"/>
    <d v="2019-12-31T00:00:00"/>
    <n v="247"/>
    <x v="0"/>
    <n v="0.25"/>
    <n v="423.15000000000003"/>
  </r>
  <r>
    <s v="POXWKFPB5D2DOTVS4D2X"/>
    <x v="5"/>
    <x v="21"/>
    <n v="120"/>
    <d v="2019-08-17T00:00:00"/>
    <n v="9.6"/>
    <n v="18"/>
    <d v="2019-12-31T00:00:00"/>
    <n v="136"/>
    <x v="0"/>
    <n v="0.25"/>
    <n v="6.9"/>
  </r>
  <r>
    <s v="YBF67WYBOOVPG9RQP6CI"/>
    <x v="8"/>
    <x v="5"/>
    <n v="616"/>
    <d v="2019-05-31T00:00:00"/>
    <n v="12.32"/>
    <n v="117.04"/>
    <d v="2019-12-31T00:00:00"/>
    <n v="214"/>
    <x v="0"/>
    <n v="0.25"/>
    <n v="32.340000000000003"/>
  </r>
  <r>
    <s v="5LYMMRHX9Y8APRDHQCIR"/>
    <x v="7"/>
    <x v="20"/>
    <n v="4200"/>
    <d v="2019-03-27T00:00:00"/>
    <n v="504"/>
    <n v="1680"/>
    <d v="2019-12-31T00:00:00"/>
    <n v="279"/>
    <x v="0"/>
    <n v="0.25"/>
    <n v="546"/>
  </r>
  <r>
    <s v="HP6O7J42F6PFTTQHJL5G"/>
    <x v="3"/>
    <x v="16"/>
    <n v="360"/>
    <d v="2019-01-23T00:00:00"/>
    <n v="32.400000000000006"/>
    <n v="61.2"/>
    <d v="2019-12-31T00:00:00"/>
    <n v="342"/>
    <x v="0"/>
    <n v="0.25"/>
    <n v="23.400000000000002"/>
  </r>
  <r>
    <s v="EPMFRIE8ZUUR0NWRYE7C"/>
    <x v="0"/>
    <x v="10"/>
    <n v="3024.0000000000005"/>
    <d v="2019-10-16T00:00:00"/>
    <n v="151.20000000000002"/>
    <n v="604.80000000000007"/>
    <d v="2019-12-31T00:00:00"/>
    <n v="76"/>
    <x v="4"/>
    <n v="0.15"/>
    <n v="113.40000000000002"/>
  </r>
  <r>
    <s v="URJVWYN06QDAL2ZK9G1Q"/>
    <x v="4"/>
    <x v="14"/>
    <n v="1320"/>
    <d v="2019-06-07T00:00:00"/>
    <n v="171.6"/>
    <n v="607.20000000000005"/>
    <d v="2019-12-31T00:00:00"/>
    <n v="207"/>
    <x v="0"/>
    <n v="0.25"/>
    <n v="194.70000000000002"/>
  </r>
  <r>
    <s v="FCUOS5TQL7X4IKX3JVKR"/>
    <x v="5"/>
    <x v="0"/>
    <n v="1620"/>
    <d v="2019-12-31T00:00:00"/>
    <n v="48.6"/>
    <n v="324"/>
    <d v="2019-12-31T00:00:00"/>
    <n v="0"/>
    <x v="1"/>
    <n v="8.0000000000000002E-3"/>
    <n v="2.9808000000000003"/>
  </r>
  <r>
    <s v="S3HGFLW7PX6L1EFO73TT"/>
    <x v="0"/>
    <x v="18"/>
    <n v="1280"/>
    <d v="2019-12-12T00:00:00"/>
    <n v="76.8"/>
    <n v="345.6"/>
    <d v="2019-12-31T00:00:00"/>
    <n v="19"/>
    <x v="1"/>
    <n v="8.0000000000000002E-3"/>
    <n v="3.3792000000000004"/>
  </r>
  <r>
    <s v="LJF52I2GPKHZLN9D7CJW"/>
    <x v="6"/>
    <x v="0"/>
    <n v="1840"/>
    <d v="2019-09-05T00:00:00"/>
    <n v="128.80000000000001"/>
    <n v="423.2"/>
    <d v="2019-12-31T00:00:00"/>
    <n v="117"/>
    <x v="2"/>
    <n v="0.2"/>
    <n v="110.4"/>
  </r>
  <r>
    <s v="V9RIH5IFCRRXY7K1BC2U"/>
    <x v="0"/>
    <x v="5"/>
    <n v="1240"/>
    <d v="2019-09-22T00:00:00"/>
    <n v="49.6"/>
    <n v="248"/>
    <d v="2019-12-31T00:00:00"/>
    <n v="100"/>
    <x v="2"/>
    <n v="0.2"/>
    <n v="59.52000000000001"/>
  </r>
  <r>
    <s v="ZDOMFR6A0Q9XRP9ONLDK"/>
    <x v="4"/>
    <x v="21"/>
    <n v="80"/>
    <d v="2019-07-13T00:00:00"/>
    <n v="5.6000000000000005"/>
    <n v="39.200000000000003"/>
    <d v="2019-12-31T00:00:00"/>
    <n v="171"/>
    <x v="0"/>
    <n v="0.25"/>
    <n v="11.200000000000001"/>
  </r>
  <r>
    <s v="CTQ1MFOCWZH1SWW2V1EB"/>
    <x v="2"/>
    <x v="12"/>
    <n v="1800"/>
    <d v="2019-01-02T00:00:00"/>
    <n v="396"/>
    <n v="1260"/>
    <d v="2019-12-31T00:00:00"/>
    <n v="363"/>
    <x v="0"/>
    <n v="0.25"/>
    <n v="414"/>
  </r>
  <r>
    <s v="C1H07IBDNRPAPMKYLSCH"/>
    <x v="6"/>
    <x v="1"/>
    <n v="1950"/>
    <d v="2019-06-29T00:00:00"/>
    <n v="117"/>
    <n v="429"/>
    <d v="2019-12-31T00:00:00"/>
    <n v="185"/>
    <x v="0"/>
    <n v="0.25"/>
    <n v="136.5"/>
  </r>
  <r>
    <s v="3QRVYTCLRJY8W0S80FWD"/>
    <x v="1"/>
    <x v="2"/>
    <n v="2912"/>
    <d v="2019-02-21T00:00:00"/>
    <n v="436.8"/>
    <n v="1456"/>
    <d v="2019-12-31T00:00:00"/>
    <n v="313"/>
    <x v="0"/>
    <n v="0.25"/>
    <n v="473.2"/>
  </r>
  <r>
    <s v="88RR29C3A81T68AP58PY"/>
    <x v="2"/>
    <x v="17"/>
    <n v="960"/>
    <d v="2019-03-01T00:00:00"/>
    <n v="144"/>
    <n v="787.2"/>
    <d v="2019-12-31T00:00:00"/>
    <n v="305"/>
    <x v="0"/>
    <n v="0.25"/>
    <n v="232.8"/>
  </r>
  <r>
    <s v="W7Q2SMSQKDF4ZVI04WK0"/>
    <x v="0"/>
    <x v="19"/>
    <n v="3080"/>
    <d v="2019-12-27T00:00:00"/>
    <n v="123.2"/>
    <n v="677.6"/>
    <d v="2019-12-31T00:00:00"/>
    <n v="4"/>
    <x v="1"/>
    <n v="8.0000000000000002E-3"/>
    <n v="6.4064000000000005"/>
  </r>
  <r>
    <s v="GAXEQSHIV67F6B00OAMK"/>
    <x v="5"/>
    <x v="21"/>
    <n v="2090"/>
    <d v="2019-06-15T00:00:00"/>
    <n v="83.6"/>
    <n v="376.2"/>
    <d v="2019-12-31T00:00:00"/>
    <n v="199"/>
    <x v="0"/>
    <n v="0.25"/>
    <n v="114.94999999999999"/>
  </r>
  <r>
    <s v="QVMP6CRP0C4X9FXTN1UA"/>
    <x v="1"/>
    <x v="17"/>
    <n v="2420"/>
    <d v="2019-08-25T00:00:00"/>
    <n v="72.599999999999994"/>
    <n v="822.8"/>
    <d v="2019-12-31T00:00:00"/>
    <n v="128"/>
    <x v="0"/>
    <n v="0.25"/>
    <n v="223.85"/>
  </r>
  <r>
    <s v="O67PSJIZFLXF4QFAPKFQ"/>
    <x v="6"/>
    <x v="5"/>
    <n v="720"/>
    <d v="2019-05-29T00:00:00"/>
    <n v="50.4"/>
    <n v="122.4"/>
    <d v="2019-12-31T00:00:00"/>
    <n v="216"/>
    <x v="0"/>
    <n v="0.25"/>
    <n v="43.2"/>
  </r>
  <r>
    <s v="UU2HWW3718SA41PF0DT9"/>
    <x v="3"/>
    <x v="17"/>
    <n v="3808"/>
    <d v="2019-12-20T00:00:00"/>
    <n v="190.39999999999998"/>
    <n v="761.59999999999991"/>
    <d v="2019-12-31T00:00:00"/>
    <n v="11"/>
    <x v="1"/>
    <n v="8.0000000000000002E-3"/>
    <n v="7.6159999999999997"/>
  </r>
  <r>
    <s v="LQ7H5PHIXGFKFTB47VNE"/>
    <x v="7"/>
    <x v="8"/>
    <n v="1760"/>
    <d v="2019-03-06T00:00:00"/>
    <n v="176"/>
    <n v="457.59999999999997"/>
    <d v="2019-12-31T00:00:00"/>
    <n v="300"/>
    <x v="0"/>
    <n v="0.25"/>
    <n v="158.39999999999998"/>
  </r>
  <r>
    <s v="DC55ZOQVP7LG293VZR7L"/>
    <x v="9"/>
    <x v="11"/>
    <n v="2420"/>
    <d v="2019-03-29T00:00:00"/>
    <n v="96.8"/>
    <n v="508.2"/>
    <d v="2019-12-31T00:00:00"/>
    <n v="277"/>
    <x v="0"/>
    <n v="0.25"/>
    <n v="151.25"/>
  </r>
  <r>
    <s v="4RCPP8DASH6UX7E1C50R"/>
    <x v="6"/>
    <x v="20"/>
    <n v="2660"/>
    <d v="2019-07-25T00:00:00"/>
    <n v="266"/>
    <n v="771.4"/>
    <d v="2019-12-31T00:00:00"/>
    <n v="159"/>
    <x v="0"/>
    <n v="0.25"/>
    <n v="259.35000000000002"/>
  </r>
  <r>
    <s v="89T3CK8974FT39KSFAGC"/>
    <x v="8"/>
    <x v="10"/>
    <n v="640"/>
    <d v="2019-10-10T00:00:00"/>
    <n v="12.8"/>
    <n v="134.4"/>
    <d v="2019-12-31T00:00:00"/>
    <n v="82"/>
    <x v="4"/>
    <n v="0.15"/>
    <n v="22.080000000000002"/>
  </r>
  <r>
    <s v="WPFL51PTNL7T0VIJMCN4"/>
    <x v="0"/>
    <x v="14"/>
    <n v="80"/>
    <d v="2019-05-04T00:00:00"/>
    <n v="6.4"/>
    <n v="12.8"/>
    <d v="2019-12-31T00:00:00"/>
    <n v="241"/>
    <x v="0"/>
    <n v="0.25"/>
    <n v="4.8000000000000007"/>
  </r>
  <r>
    <s v="KDQ1TYT9WVJF2BKEI7JI"/>
    <x v="4"/>
    <x v="18"/>
    <n v="960"/>
    <d v="2019-08-14T00:00:00"/>
    <n v="28.799999999999997"/>
    <n v="259.20000000000005"/>
    <d v="2019-12-31T00:00:00"/>
    <n v="139"/>
    <x v="0"/>
    <n v="0.25"/>
    <n v="72.000000000000014"/>
  </r>
  <r>
    <s v="KI8Z3D29TXT7KBCOJB3W"/>
    <x v="6"/>
    <x v="3"/>
    <n v="3472.0000000000005"/>
    <d v="2019-12-22T00:00:00"/>
    <n v="243.04000000000005"/>
    <n v="833.2800000000002"/>
    <d v="2019-12-31T00:00:00"/>
    <n v="9"/>
    <x v="1"/>
    <n v="8.0000000000000002E-3"/>
    <n v="8.6105600000000013"/>
  </r>
  <r>
    <s v="RQNEYKX4444ML0UI2QKQ"/>
    <x v="7"/>
    <x v="6"/>
    <n v="1824"/>
    <d v="2019-04-12T00:00:00"/>
    <n v="364.79999999999995"/>
    <n v="784.32"/>
    <d v="2019-12-31T00:00:00"/>
    <n v="263"/>
    <x v="0"/>
    <n v="0.25"/>
    <n v="287.27999999999997"/>
  </r>
  <r>
    <s v="2XQ7IZ7PYWGMVTRKK4T4"/>
    <x v="3"/>
    <x v="16"/>
    <n v="2178"/>
    <d v="2019-12-20T00:00:00"/>
    <n v="174.24"/>
    <n v="392.04"/>
    <d v="2019-12-31T00:00:00"/>
    <n v="11"/>
    <x v="1"/>
    <n v="8.0000000000000002E-3"/>
    <n v="4.53024"/>
  </r>
  <r>
    <s v="PTPLYBH6HKI5LOTX7GKQ"/>
    <x v="3"/>
    <x v="3"/>
    <n v="1764"/>
    <d v="2019-02-08T00:00:00"/>
    <n v="158.76000000000002"/>
    <n v="511.56000000000006"/>
    <d v="2019-12-31T00:00:00"/>
    <n v="326"/>
    <x v="0"/>
    <n v="0.25"/>
    <n v="167.58"/>
  </r>
  <r>
    <s v="58OZP73XIMQLUD41LJOQ"/>
    <x v="1"/>
    <x v="2"/>
    <n v="360"/>
    <d v="2019-05-16T00:00:00"/>
    <n v="25.2"/>
    <n v="136.80000000000001"/>
    <d v="2019-12-31T00:00:00"/>
    <n v="229"/>
    <x v="0"/>
    <n v="0.25"/>
    <n v="40.5"/>
  </r>
  <r>
    <s v="HCXHA4YNCO9EPJL0M94E"/>
    <x v="1"/>
    <x v="3"/>
    <n v="2200"/>
    <d v="2019-06-13T00:00:00"/>
    <n v="176"/>
    <n v="858"/>
    <d v="2019-12-31T00:00:00"/>
    <n v="201"/>
    <x v="0"/>
    <n v="0.25"/>
    <n v="258.5"/>
  </r>
  <r>
    <s v="YYRJQBPWMWWZWOVQHF25"/>
    <x v="8"/>
    <x v="11"/>
    <n v="1980"/>
    <d v="2019-11-07T00:00:00"/>
    <n v="178.2"/>
    <n v="356.4"/>
    <d v="2019-12-31T00:00:00"/>
    <n v="54"/>
    <x v="3"/>
    <n v="0.04"/>
    <n v="21.383999999999997"/>
  </r>
  <r>
    <s v="5XH74TI0YAKB9IE5XJS8"/>
    <x v="4"/>
    <x v="21"/>
    <n v="1760"/>
    <d v="2019-05-06T00:00:00"/>
    <n v="52.800000000000004"/>
    <n v="457.59999999999997"/>
    <d v="2019-12-31T00:00:00"/>
    <n v="239"/>
    <x v="0"/>
    <n v="0.25"/>
    <n v="127.6"/>
  </r>
  <r>
    <s v="QRCETVPA4T19ZS09CMI6"/>
    <x v="5"/>
    <x v="0"/>
    <n v="570"/>
    <d v="2019-10-15T00:00:00"/>
    <n v="39.900000000000006"/>
    <n v="171"/>
    <d v="2019-12-31T00:00:00"/>
    <n v="77"/>
    <x v="4"/>
    <n v="0.15"/>
    <n v="31.634999999999998"/>
  </r>
  <r>
    <s v="NMBOM5HLKV9WJF55SAYT"/>
    <x v="7"/>
    <x v="14"/>
    <n v="2160"/>
    <d v="2019-08-10T00:00:00"/>
    <n v="216"/>
    <n v="777.6"/>
    <d v="2019-12-31T00:00:00"/>
    <n v="143"/>
    <x v="0"/>
    <n v="0.25"/>
    <n v="248.4"/>
  </r>
  <r>
    <s v="UGI2APDVLXA1U350Q7P7"/>
    <x v="4"/>
    <x v="12"/>
    <n v="1080"/>
    <d v="2019-02-16T00:00:00"/>
    <n v="162"/>
    <n v="540"/>
    <d v="2019-12-31T00:00:00"/>
    <n v="318"/>
    <x v="0"/>
    <n v="0.25"/>
    <n v="175.5"/>
  </r>
  <r>
    <s v="KXRCFDU4JBKD6S5SLCF3"/>
    <x v="1"/>
    <x v="16"/>
    <n v="300"/>
    <d v="2019-06-22T00:00:00"/>
    <n v="45"/>
    <n v="150"/>
    <d v="2019-12-31T00:00:00"/>
    <n v="192"/>
    <x v="0"/>
    <n v="0.25"/>
    <n v="48.75"/>
  </r>
  <r>
    <s v="YYZUPB04138L09JRQUCI"/>
    <x v="4"/>
    <x v="21"/>
    <n v="2250"/>
    <d v="2019-01-19T00:00:00"/>
    <n v="135"/>
    <n v="1012.5"/>
    <d v="2019-12-31T00:00:00"/>
    <n v="346"/>
    <x v="0"/>
    <n v="0.25"/>
    <n v="286.875"/>
  </r>
  <r>
    <s v="1LQONA075V94ZLYRHQ1U"/>
    <x v="9"/>
    <x v="19"/>
    <n v="3000"/>
    <d v="2019-11-30T00:00:00"/>
    <n v="30"/>
    <n v="630"/>
    <d v="2019-12-31T00:00:00"/>
    <n v="31"/>
    <x v="3"/>
    <n v="0.04"/>
    <n v="26.400000000000002"/>
  </r>
  <r>
    <s v="I8BR5IM1UH3KYWD9610Z"/>
    <x v="4"/>
    <x v="19"/>
    <n v="320"/>
    <d v="2019-08-26T00:00:00"/>
    <n v="3.2"/>
    <n v="134.4"/>
    <d v="2019-12-31T00:00:00"/>
    <n v="127"/>
    <x v="0"/>
    <n v="0.25"/>
    <n v="34.4"/>
  </r>
  <r>
    <s v="W8ZH1NKZ93AOQJDEXIRD"/>
    <x v="8"/>
    <x v="19"/>
    <n v="320"/>
    <d v="2019-09-09T00:00:00"/>
    <n v="9.6"/>
    <n v="60.8"/>
    <d v="2019-12-31T00:00:00"/>
    <n v="113"/>
    <x v="2"/>
    <n v="0.2"/>
    <n v="14.079999999999998"/>
  </r>
  <r>
    <s v="AD5J0OLIBP0U4LZCA4V2"/>
    <x v="2"/>
    <x v="4"/>
    <n v="4800"/>
    <d v="2019-07-22T00:00:00"/>
    <n v="960"/>
    <n v="4368"/>
    <d v="2019-12-31T00:00:00"/>
    <n v="162"/>
    <x v="0"/>
    <n v="0.25"/>
    <n v="1332"/>
  </r>
  <r>
    <s v="LDTW8D0U8I9MPLUTY0YY"/>
    <x v="2"/>
    <x v="19"/>
    <n v="5600"/>
    <d v="2019-08-30T00:00:00"/>
    <n v="1064"/>
    <n v="2856"/>
    <d v="2019-12-31T00:00:00"/>
    <n v="123"/>
    <x v="0"/>
    <n v="0.25"/>
    <n v="980"/>
  </r>
  <r>
    <s v="XE9TLXD2NEWB5PZCMSBL"/>
    <x v="6"/>
    <x v="7"/>
    <n v="1650"/>
    <d v="2019-10-04T00:00:00"/>
    <n v="115.5"/>
    <n v="313.5"/>
    <d v="2019-12-31T00:00:00"/>
    <n v="88"/>
    <x v="4"/>
    <n v="0.15"/>
    <n v="64.349999999999994"/>
  </r>
  <r>
    <s v="26R8E05JB3W3KNZJ3NFN"/>
    <x v="8"/>
    <x v="10"/>
    <n v="1320"/>
    <d v="2019-01-01T00:00:00"/>
    <n v="26.400000000000002"/>
    <n v="277.2"/>
    <d v="2019-12-31T00:00:00"/>
    <n v="364"/>
    <x v="0"/>
    <n v="0.25"/>
    <n v="75.899999999999991"/>
  </r>
  <r>
    <s v="L4CBKVVGB8NDSU7HL6W7"/>
    <x v="5"/>
    <x v="13"/>
    <n v="7750"/>
    <d v="2019-09-03T00:00:00"/>
    <n v="310"/>
    <n v="1472.5"/>
    <d v="2019-12-31T00:00:00"/>
    <n v="119"/>
    <x v="2"/>
    <n v="0.2"/>
    <n v="356.5"/>
  </r>
  <r>
    <s v="BA07K10SJ4VXWG2FWU4A"/>
    <x v="4"/>
    <x v="16"/>
    <n v="2640"/>
    <d v="2019-02-24T00:00:00"/>
    <n v="237.60000000000002"/>
    <n v="1003.1999999999999"/>
    <d v="2019-12-31T00:00:00"/>
    <n v="310"/>
    <x v="0"/>
    <n v="0.25"/>
    <n v="310.2"/>
  </r>
  <r>
    <s v="0U8QSSS1HGIF9AUC4ZUU"/>
    <x v="3"/>
    <x v="11"/>
    <n v="5270"/>
    <d v="2019-02-01T00:00:00"/>
    <n v="421.59999999999997"/>
    <n v="1106.7"/>
    <d v="2019-12-31T00:00:00"/>
    <n v="333"/>
    <x v="0"/>
    <n v="0.25"/>
    <n v="382.07499999999999"/>
  </r>
  <r>
    <s v="S3RFWE52OBRXGAGRGS87"/>
    <x v="1"/>
    <x v="1"/>
    <n v="5704"/>
    <d v="2019-07-31T00:00:00"/>
    <n v="456.32"/>
    <n v="2224.56"/>
    <d v="2019-12-31T00:00:00"/>
    <n v="153"/>
    <x v="0"/>
    <n v="0.25"/>
    <n v="670.22"/>
  </r>
  <r>
    <s v="1OCIM682SUAFE8QHAWEN"/>
    <x v="8"/>
    <x v="15"/>
    <n v="4968"/>
    <d v="2019-11-14T00:00:00"/>
    <n v="347.76"/>
    <n v="1192.3200000000002"/>
    <d v="2019-12-31T00:00:00"/>
    <n v="47"/>
    <x v="3"/>
    <n v="0.04"/>
    <n v="61.603200000000008"/>
  </r>
  <r>
    <s v="T4RHS0EKN7LNWQFEX97X"/>
    <x v="9"/>
    <x v="17"/>
    <n v="3100"/>
    <d v="2019-09-09T00:00:00"/>
    <n v="186"/>
    <n v="651"/>
    <d v="2019-12-31T00:00:00"/>
    <n v="113"/>
    <x v="2"/>
    <n v="0.2"/>
    <n v="167.4"/>
  </r>
  <r>
    <s v="VHHI22PA6WTKS8JL1U6U"/>
    <x v="4"/>
    <x v="3"/>
    <n v="3080"/>
    <d v="2019-11-20T00:00:00"/>
    <n v="308"/>
    <n v="800.8"/>
    <d v="2019-12-31T00:00:00"/>
    <n v="41"/>
    <x v="3"/>
    <n v="0.04"/>
    <n v="44.351999999999997"/>
  </r>
  <r>
    <s v="5NORHHB2DM6QYXN9YPXO"/>
    <x v="8"/>
    <x v="22"/>
    <n v="2400"/>
    <d v="2019-11-24T00:00:00"/>
    <n v="144"/>
    <n v="504"/>
    <d v="2019-12-31T00:00:00"/>
    <n v="37"/>
    <x v="3"/>
    <n v="0.04"/>
    <n v="25.92"/>
  </r>
  <r>
    <s v="GBS23IVTWF13HQTSRLKD"/>
    <x v="6"/>
    <x v="19"/>
    <n v="1100"/>
    <d v="2019-06-06T00:00:00"/>
    <n v="33"/>
    <n v="308"/>
    <d v="2019-12-31T00:00:00"/>
    <n v="208"/>
    <x v="0"/>
    <n v="0.25"/>
    <n v="85.25"/>
  </r>
  <r>
    <s v="T9MUTAWB24858OCWODZF"/>
    <x v="5"/>
    <x v="1"/>
    <n v="4032"/>
    <d v="2019-07-08T00:00:00"/>
    <n v="362.88"/>
    <n v="1088.6399999999999"/>
    <d v="2019-12-31T00:00:00"/>
    <n v="176"/>
    <x v="0"/>
    <n v="0.25"/>
    <n v="362.88"/>
  </r>
  <r>
    <s v="G74MH7TH74DA1N158A8Z"/>
    <x v="6"/>
    <x v="8"/>
    <n v="2160"/>
    <d v="2019-10-14T00:00:00"/>
    <n v="21.6"/>
    <n v="518.40000000000009"/>
    <d v="2019-12-31T00:00:00"/>
    <n v="78"/>
    <x v="4"/>
    <n v="0.15"/>
    <n v="81.000000000000014"/>
  </r>
  <r>
    <s v="TATX82HW27KYZC2H7C32"/>
    <x v="9"/>
    <x v="18"/>
    <n v="1520"/>
    <d v="2019-10-14T00:00:00"/>
    <n v="60.8"/>
    <n v="349.6"/>
    <d v="2019-12-31T00:00:00"/>
    <n v="78"/>
    <x v="4"/>
    <n v="0.15"/>
    <n v="61.56"/>
  </r>
  <r>
    <s v="VZUU70AQG3RGRMWBP84C"/>
    <x v="9"/>
    <x v="16"/>
    <n v="288"/>
    <d v="2019-04-20T00:00:00"/>
    <n v="20.16"/>
    <n v="86.4"/>
    <d v="2019-12-31T00:00:00"/>
    <n v="255"/>
    <x v="0"/>
    <n v="0.25"/>
    <n v="26.64"/>
  </r>
  <r>
    <s v="4XTC2AZN1X4WMYBZ3116"/>
    <x v="5"/>
    <x v="8"/>
    <n v="1500"/>
    <d v="2019-10-21T00:00:00"/>
    <n v="45"/>
    <n v="225"/>
    <d v="2019-12-31T00:00:00"/>
    <n v="71"/>
    <x v="4"/>
    <n v="0.15"/>
    <n v="40.5"/>
  </r>
  <r>
    <s v="L3TI7P56I3YQ9Q21H4PB"/>
    <x v="4"/>
    <x v="1"/>
    <n v="4320"/>
    <d v="2019-04-23T00:00:00"/>
    <n v="129.60000000000002"/>
    <n v="2030.3999999999999"/>
    <d v="2019-12-31T00:00:00"/>
    <n v="252"/>
    <x v="0"/>
    <n v="0.25"/>
    <n v="540"/>
  </r>
  <r>
    <s v="F5MJ4OLBL735GITZUULU"/>
    <x v="5"/>
    <x v="16"/>
    <n v="1680"/>
    <d v="2019-06-25T00:00:00"/>
    <n v="50.4"/>
    <n v="453.6"/>
    <d v="2019-12-31T00:00:00"/>
    <n v="189"/>
    <x v="0"/>
    <n v="0.25"/>
    <n v="126"/>
  </r>
  <r>
    <s v="IT66D79YLWBV26X6Y21J"/>
    <x v="2"/>
    <x v="22"/>
    <n v="720"/>
    <d v="2019-02-10T00:00:00"/>
    <n v="100.8"/>
    <n v="525.6"/>
    <d v="2019-12-31T00:00:00"/>
    <n v="324"/>
    <x v="0"/>
    <n v="0.25"/>
    <n v="156.6"/>
  </r>
  <r>
    <s v="WWVKT781N94HLWCFDQGC"/>
    <x v="9"/>
    <x v="7"/>
    <n v="2400"/>
    <d v="2019-09-01T00:00:00"/>
    <n v="120"/>
    <n v="456"/>
    <d v="2019-12-31T00:00:00"/>
    <n v="121"/>
    <x v="0"/>
    <n v="0.25"/>
    <n v="144"/>
  </r>
  <r>
    <s v="ZARADCVTVSJBLLXBLK00"/>
    <x v="1"/>
    <x v="18"/>
    <n v="220"/>
    <d v="2019-07-14T00:00:00"/>
    <n v="44"/>
    <n v="85.8"/>
    <d v="2019-12-31T00:00:00"/>
    <n v="170"/>
    <x v="0"/>
    <n v="0.25"/>
    <n v="32.450000000000003"/>
  </r>
  <r>
    <s v="YN7EGALQLBK6HXM3AFVC"/>
    <x v="4"/>
    <x v="8"/>
    <n v="3520"/>
    <d v="2019-04-11T00:00:00"/>
    <n v="492.8"/>
    <n v="1689.6000000000001"/>
    <d v="2019-12-31T00:00:00"/>
    <n v="264"/>
    <x v="0"/>
    <n v="0.25"/>
    <n v="545.6"/>
  </r>
  <r>
    <s v="RHL5ZAE3R6GCG1NJWX29"/>
    <x v="7"/>
    <x v="16"/>
    <n v="840"/>
    <d v="2019-06-28T00:00:00"/>
    <n v="58.8"/>
    <n v="420"/>
    <d v="2019-12-31T00:00:00"/>
    <n v="186"/>
    <x v="0"/>
    <n v="0.25"/>
    <n v="119.7"/>
  </r>
  <r>
    <s v="AGZ43OA7B54NO65M8GZ6"/>
    <x v="7"/>
    <x v="8"/>
    <n v="480"/>
    <d v="2019-07-15T00:00:00"/>
    <n v="43.2"/>
    <n v="216"/>
    <d v="2019-12-31T00:00:00"/>
    <n v="169"/>
    <x v="0"/>
    <n v="0.25"/>
    <n v="64.8"/>
  </r>
  <r>
    <s v="U53U1VZJDIT35H1L1VL4"/>
    <x v="7"/>
    <x v="10"/>
    <n v="800"/>
    <d v="2019-11-06T00:00:00"/>
    <n v="8"/>
    <n v="312"/>
    <d v="2019-12-31T00:00:00"/>
    <n v="55"/>
    <x v="3"/>
    <n v="0.04"/>
    <n v="12.8"/>
  </r>
  <r>
    <s v="F0COSUHXOG22FGAVA2TA"/>
    <x v="6"/>
    <x v="17"/>
    <n v="570"/>
    <d v="2019-09-12T00:00:00"/>
    <n v="17.100000000000001"/>
    <n v="142.5"/>
    <d v="2019-12-31T00:00:00"/>
    <n v="110"/>
    <x v="2"/>
    <n v="0.2"/>
    <n v="31.92"/>
  </r>
  <r>
    <s v="XNBKIP306KD2QE5R591H"/>
    <x v="5"/>
    <x v="22"/>
    <n v="480"/>
    <d v="2019-09-17T00:00:00"/>
    <n v="28.799999999999997"/>
    <n v="81.599999999999994"/>
    <d v="2019-12-31T00:00:00"/>
    <n v="105"/>
    <x v="2"/>
    <n v="0.2"/>
    <n v="22.08"/>
  </r>
  <r>
    <s v="P1Q0Q0QQQTST7HD1394D"/>
    <x v="7"/>
    <x v="3"/>
    <n v="1200"/>
    <d v="2019-06-24T00:00:00"/>
    <n v="180"/>
    <n v="384"/>
    <d v="2019-12-31T00:00:00"/>
    <n v="190"/>
    <x v="0"/>
    <n v="0.25"/>
    <n v="141"/>
  </r>
  <r>
    <s v="HVP0O1534TRT18LKKSOD"/>
    <x v="2"/>
    <x v="16"/>
    <n v="2240"/>
    <d v="2019-01-28T00:00:00"/>
    <n v="268.8"/>
    <n v="828.8"/>
    <d v="2019-12-31T00:00:00"/>
    <n v="337"/>
    <x v="0"/>
    <n v="0.25"/>
    <n v="274.39999999999998"/>
  </r>
  <r>
    <s v="GRK8JWSQ2ZW3P86101ZL"/>
    <x v="2"/>
    <x v="9"/>
    <n v="810"/>
    <d v="2019-05-18T00:00:00"/>
    <n v="32.400000000000006"/>
    <n v="486"/>
    <d v="2019-12-31T00:00:00"/>
    <n v="227"/>
    <x v="0"/>
    <n v="0.25"/>
    <n v="129.6"/>
  </r>
  <r>
    <s v="MZ1069RGJHF0N144R54D"/>
    <x v="3"/>
    <x v="13"/>
    <n v="1560"/>
    <d v="2019-10-19T00:00:00"/>
    <n v="46.8"/>
    <n v="312"/>
    <d v="2019-12-31T00:00:00"/>
    <n v="73"/>
    <x v="4"/>
    <n v="0.15"/>
    <n v="53.82"/>
  </r>
  <r>
    <s v="2TUPC0FJKQPRMTRJ8CN0"/>
    <x v="3"/>
    <x v="20"/>
    <n v="1560"/>
    <d v="2019-03-31T00:00:00"/>
    <n v="31.200000000000003"/>
    <n v="265.2"/>
    <d v="2019-12-31T00:00:00"/>
    <n v="275"/>
    <x v="0"/>
    <n v="0.25"/>
    <n v="74.099999999999994"/>
  </r>
  <r>
    <s v="JIH3161W8WU89K66BT8B"/>
    <x v="7"/>
    <x v="20"/>
    <n v="3040"/>
    <d v="2019-12-07T00:00:00"/>
    <n v="364.79999999999995"/>
    <n v="1003.1999999999999"/>
    <d v="2019-12-31T00:00:00"/>
    <n v="24"/>
    <x v="1"/>
    <n v="8.0000000000000002E-3"/>
    <n v="10.944000000000001"/>
  </r>
  <r>
    <s v="YQQ917CLJSHC2JADLBTD"/>
    <x v="1"/>
    <x v="2"/>
    <n v="1600"/>
    <d v="2019-07-04T00:00:00"/>
    <n v="128"/>
    <n v="448"/>
    <d v="2019-12-31T00:00:00"/>
    <n v="180"/>
    <x v="0"/>
    <n v="0.25"/>
    <n v="144"/>
  </r>
  <r>
    <s v="BTVJC9LCWJEPDKSRU0ZP"/>
    <x v="4"/>
    <x v="20"/>
    <n v="1152"/>
    <d v="2019-06-14T00:00:00"/>
    <n v="92.160000000000011"/>
    <n v="472.32"/>
    <d v="2019-12-31T00:00:00"/>
    <n v="200"/>
    <x v="0"/>
    <n v="0.25"/>
    <n v="141.12"/>
  </r>
  <r>
    <s v="P3DV71VSPIFX8NWVPOYQ"/>
    <x v="3"/>
    <x v="13"/>
    <n v="2200"/>
    <d v="2019-10-30T00:00:00"/>
    <n v="132"/>
    <n v="484"/>
    <d v="2019-12-31T00:00:00"/>
    <n v="62"/>
    <x v="4"/>
    <n v="0.15"/>
    <n v="92.399999999999991"/>
  </r>
  <r>
    <s v="M92NPYIMRAUOCMQHN58Q"/>
    <x v="0"/>
    <x v="3"/>
    <n v="480"/>
    <d v="2019-03-28T00:00:00"/>
    <n v="9.6"/>
    <n v="120"/>
    <d v="2019-12-31T00:00:00"/>
    <n v="278"/>
    <x v="0"/>
    <n v="0.25"/>
    <n v="32.4"/>
  </r>
  <r>
    <s v="70ZR4WVW4C1Y22UA8I2C"/>
    <x v="1"/>
    <x v="16"/>
    <n v="760"/>
    <d v="2019-09-28T00:00:00"/>
    <n v="76"/>
    <n v="304"/>
    <d v="2019-12-31T00:00:00"/>
    <n v="94"/>
    <x v="2"/>
    <n v="0.2"/>
    <n v="76"/>
  </r>
  <r>
    <s v="X8L9W16D2IP0OF93VK2M"/>
    <x v="0"/>
    <x v="10"/>
    <n v="5600"/>
    <d v="2019-03-16T00:00:00"/>
    <n v="336"/>
    <n v="1176"/>
    <d v="2019-12-31T00:00:00"/>
    <n v="290"/>
    <x v="0"/>
    <n v="0.25"/>
    <n v="378"/>
  </r>
  <r>
    <s v="NYSPAJV7EN6DD9SDH8VP"/>
    <x v="9"/>
    <x v="21"/>
    <n v="2464"/>
    <d v="2019-06-05T00:00:00"/>
    <n v="147.84"/>
    <n v="566.72"/>
    <d v="2019-12-31T00:00:00"/>
    <n v="209"/>
    <x v="0"/>
    <n v="0.25"/>
    <n v="178.64000000000001"/>
  </r>
  <r>
    <s v="2TBYDNL7DXZQGA9SJLHA"/>
    <x v="1"/>
    <x v="19"/>
    <n v="864"/>
    <d v="2019-02-12T00:00:00"/>
    <n v="120.96000000000002"/>
    <n v="397.44"/>
    <d v="2019-12-31T00:00:00"/>
    <n v="322"/>
    <x v="0"/>
    <n v="0.25"/>
    <n v="129.6"/>
  </r>
  <r>
    <s v="NVJNB6HPDB6X7K5HRXVA"/>
    <x v="1"/>
    <x v="7"/>
    <n v="2200"/>
    <d v="2019-09-18T00:00:00"/>
    <n v="264"/>
    <n v="660"/>
    <d v="2019-12-31T00:00:00"/>
    <n v="104"/>
    <x v="2"/>
    <n v="0.2"/>
    <n v="184.8"/>
  </r>
  <r>
    <s v="1P6NWYILXNDECEXSA1H4"/>
    <x v="8"/>
    <x v="14"/>
    <n v="2640"/>
    <d v="2019-06-12T00:00:00"/>
    <n v="132"/>
    <n v="686.4"/>
    <d v="2019-12-31T00:00:00"/>
    <n v="202"/>
    <x v="0"/>
    <n v="0.25"/>
    <n v="204.6"/>
  </r>
  <r>
    <s v="ZLTS9P4BSNL05M5C0E7Y"/>
    <x v="5"/>
    <x v="7"/>
    <n v="1800"/>
    <d v="2019-03-14T00:00:00"/>
    <n v="126"/>
    <n v="342"/>
    <d v="2019-12-31T00:00:00"/>
    <n v="292"/>
    <x v="0"/>
    <n v="0.25"/>
    <n v="117"/>
  </r>
  <r>
    <s v="GOSJU67OGVE6J23DUN8E"/>
    <x v="7"/>
    <x v="17"/>
    <n v="360"/>
    <d v="2019-10-29T00:00:00"/>
    <n v="68.400000000000006"/>
    <n v="169.20000000000002"/>
    <d v="2019-12-31T00:00:00"/>
    <n v="63"/>
    <x v="4"/>
    <n v="0.15"/>
    <n v="35.64"/>
  </r>
  <r>
    <s v="5ZRE6SRFAN95CJX08EJW"/>
    <x v="6"/>
    <x v="2"/>
    <n v="2860"/>
    <d v="2019-12-02T00:00:00"/>
    <n v="85.8"/>
    <n v="772.2"/>
    <d v="2019-12-31T00:00:00"/>
    <n v="29"/>
    <x v="1"/>
    <n v="8.0000000000000002E-3"/>
    <n v="6.8639999999999999"/>
  </r>
  <r>
    <s v="BS7TMK1Z5QYJVAP05NEF"/>
    <x v="2"/>
    <x v="19"/>
    <n v="4464"/>
    <d v="2019-12-07T00:00:00"/>
    <n v="44.64"/>
    <n v="3258.7200000000003"/>
    <d v="2019-12-31T00:00:00"/>
    <n v="24"/>
    <x v="1"/>
    <n v="8.0000000000000002E-3"/>
    <n v="26.426880000000001"/>
  </r>
  <r>
    <s v="67416I6CM9PIMT6KLK7Q"/>
    <x v="6"/>
    <x v="22"/>
    <n v="150"/>
    <d v="2019-04-14T00:00:00"/>
    <n v="1.5"/>
    <n v="28.5"/>
    <d v="2019-12-31T00:00:00"/>
    <n v="261"/>
    <x v="0"/>
    <n v="0.25"/>
    <n v="7.5"/>
  </r>
  <r>
    <s v="5WALG88Z3R5GE5K2SF1V"/>
    <x v="3"/>
    <x v="12"/>
    <n v="1863"/>
    <d v="2019-09-08T00:00:00"/>
    <n v="130.41000000000003"/>
    <n v="391.23"/>
    <d v="2019-12-31T00:00:00"/>
    <n v="114"/>
    <x v="2"/>
    <n v="0.2"/>
    <n v="104.32800000000003"/>
  </r>
  <r>
    <s v="JH918GIGJ36PS0ATFQAY"/>
    <x v="7"/>
    <x v="10"/>
    <n v="950"/>
    <d v="2019-10-23T00:00:00"/>
    <n v="133"/>
    <n v="266"/>
    <d v="2019-12-31T00:00:00"/>
    <n v="69"/>
    <x v="4"/>
    <n v="0.15"/>
    <n v="59.849999999999994"/>
  </r>
  <r>
    <s v="IIJ28OLHS46UTMF1K8RP"/>
    <x v="1"/>
    <x v="16"/>
    <n v="630"/>
    <d v="2019-06-28T00:00:00"/>
    <n v="113.4"/>
    <n v="176.4"/>
    <d v="2019-12-31T00:00:00"/>
    <n v="186"/>
    <x v="0"/>
    <n v="0.25"/>
    <n v="72.45"/>
  </r>
  <r>
    <s v="JNZQL498DPRX90ZPZ0SW"/>
    <x v="5"/>
    <x v="9"/>
    <n v="4840"/>
    <d v="2019-02-27T00:00:00"/>
    <n v="290.39999999999998"/>
    <n v="1210"/>
    <d v="2019-12-31T00:00:00"/>
    <n v="307"/>
    <x v="0"/>
    <n v="0.25"/>
    <n v="375.1"/>
  </r>
  <r>
    <s v="RYZUYEVSUHI8UYUKBMJC"/>
    <x v="1"/>
    <x v="7"/>
    <n v="5280"/>
    <d v="2019-07-08T00:00:00"/>
    <n v="158.4"/>
    <n v="2640"/>
    <d v="2019-12-31T00:00:00"/>
    <n v="176"/>
    <x v="0"/>
    <n v="0.25"/>
    <n v="699.6"/>
  </r>
  <r>
    <s v="FEFXJLGBL8YTJSOZVMQE"/>
    <x v="3"/>
    <x v="21"/>
    <n v="1200"/>
    <d v="2019-12-27T00:00:00"/>
    <n v="36"/>
    <n v="288"/>
    <d v="2019-12-31T00:00:00"/>
    <n v="4"/>
    <x v="1"/>
    <n v="8.0000000000000002E-3"/>
    <n v="2.5920000000000001"/>
  </r>
  <r>
    <s v="I88OF245ND9KQBKKWESE"/>
    <x v="4"/>
    <x v="13"/>
    <n v="3610"/>
    <d v="2019-11-29T00:00:00"/>
    <n v="613.69999999999993"/>
    <n v="1732.8"/>
    <d v="2019-12-31T00:00:00"/>
    <n v="32"/>
    <x v="3"/>
    <n v="0.04"/>
    <n v="93.86"/>
  </r>
  <r>
    <s v="99JFA55LF0SXSX6684JC"/>
    <x v="6"/>
    <x v="13"/>
    <n v="2160"/>
    <d v="2019-10-25T00:00:00"/>
    <n v="64.800000000000011"/>
    <n v="345.6"/>
    <d v="2019-12-31T00:00:00"/>
    <n v="67"/>
    <x v="4"/>
    <n v="0.15"/>
    <n v="61.56"/>
  </r>
  <r>
    <s v="XVP8TG4EY7YZY8YP94WY"/>
    <x v="9"/>
    <x v="6"/>
    <n v="360"/>
    <d v="2019-01-27T00:00:00"/>
    <n v="7.1999999999999993"/>
    <n v="93.6"/>
    <d v="2019-12-31T00:00:00"/>
    <n v="338"/>
    <x v="0"/>
    <n v="0.25"/>
    <n v="25.2"/>
  </r>
  <r>
    <s v="7DHMXEDENA92BCEU6GO1"/>
    <x v="7"/>
    <x v="5"/>
    <n v="1600"/>
    <d v="2019-02-12T00:00:00"/>
    <n v="32"/>
    <n v="432"/>
    <d v="2019-12-31T00:00:00"/>
    <n v="322"/>
    <x v="0"/>
    <n v="0.25"/>
    <n v="116"/>
  </r>
  <r>
    <s v="GSTYTP7HZ0MDMPI8LV2Q"/>
    <x v="5"/>
    <x v="22"/>
    <n v="96.000000000000014"/>
    <d v="2019-11-29T00:00:00"/>
    <n v="8.64"/>
    <n v="14.400000000000004"/>
    <d v="2019-12-31T00:00:00"/>
    <n v="32"/>
    <x v="3"/>
    <n v="0.04"/>
    <n v="0.92160000000000031"/>
  </r>
  <r>
    <s v="BXPWNVKV3O8XDQKNO3P6"/>
    <x v="6"/>
    <x v="8"/>
    <n v="1650"/>
    <d v="2019-05-22T00:00:00"/>
    <n v="165"/>
    <n v="445.5"/>
    <d v="2019-12-31T00:00:00"/>
    <n v="223"/>
    <x v="0"/>
    <n v="0.25"/>
    <n v="152.625"/>
  </r>
  <r>
    <s v="O9MPPMVMKKLA55U416TM"/>
    <x v="3"/>
    <x v="11"/>
    <n v="4080"/>
    <d v="2019-06-01T00:00:00"/>
    <n v="40.799999999999997"/>
    <n v="856.80000000000007"/>
    <d v="2019-12-31T00:00:00"/>
    <n v="213"/>
    <x v="0"/>
    <n v="0.25"/>
    <n v="224.4"/>
  </r>
  <r>
    <s v="VCEF8YXKXSDK3MN27X9O"/>
    <x v="8"/>
    <x v="6"/>
    <n v="3360"/>
    <d v="2019-02-14T00:00:00"/>
    <n v="302.39999999999998"/>
    <n v="705.6"/>
    <d v="2019-12-31T00:00:00"/>
    <n v="320"/>
    <x v="0"/>
    <n v="0.25"/>
    <n v="252"/>
  </r>
  <r>
    <s v="I3MM8LPJNWWJBSX8AGOY"/>
    <x v="9"/>
    <x v="21"/>
    <n v="480"/>
    <d v="2019-03-16T00:00:00"/>
    <n v="19.2"/>
    <n v="100.8"/>
    <d v="2019-12-31T00:00:00"/>
    <n v="290"/>
    <x v="0"/>
    <n v="0.25"/>
    <n v="30"/>
  </r>
  <r>
    <s v="NS8Q1J71U9KYCD8SS0D7"/>
    <x v="2"/>
    <x v="5"/>
    <n v="1550"/>
    <d v="2019-09-02T00:00:00"/>
    <n v="77.5"/>
    <n v="1178"/>
    <d v="2019-12-31T00:00:00"/>
    <n v="120"/>
    <x v="2"/>
    <n v="0.2"/>
    <n v="251.10000000000002"/>
  </r>
  <r>
    <s v="9VH0STPUXGKQ7VADV61I"/>
    <x v="3"/>
    <x v="16"/>
    <n v="3300"/>
    <d v="2019-08-19T00:00:00"/>
    <n v="165"/>
    <n v="660"/>
    <d v="2019-12-31T00:00:00"/>
    <n v="134"/>
    <x v="0"/>
    <n v="0.25"/>
    <n v="206.25"/>
  </r>
  <r>
    <s v="TNBLYFPFHGAQ0EXQQ8PH"/>
    <x v="3"/>
    <x v="21"/>
    <n v="1782.0000000000002"/>
    <d v="2019-02-27T00:00:00"/>
    <n v="178.20000000000005"/>
    <n v="374.22"/>
    <d v="2019-12-31T00:00:00"/>
    <n v="307"/>
    <x v="0"/>
    <n v="0.25"/>
    <n v="138.10500000000002"/>
  </r>
  <r>
    <s v="WSZ75HYEWTCPJG75FUE0"/>
    <x v="3"/>
    <x v="3"/>
    <n v="3750"/>
    <d v="2019-10-05T00:00:00"/>
    <n v="187.5"/>
    <n v="787.5"/>
    <d v="2019-12-31T00:00:00"/>
    <n v="87"/>
    <x v="4"/>
    <n v="0.15"/>
    <n v="146.25"/>
  </r>
  <r>
    <s v="F0AZ7HDN5XB1AWVCDTXR"/>
    <x v="2"/>
    <x v="1"/>
    <n v="5280"/>
    <d v="2019-03-16T00:00:00"/>
    <n v="1003.1999999999999"/>
    <n v="4276.8"/>
    <d v="2019-12-31T00:00:00"/>
    <n v="290"/>
    <x v="0"/>
    <n v="0.25"/>
    <n v="1320"/>
  </r>
  <r>
    <s v="KMY1GXQLBEBGSGSO7X0K"/>
    <x v="8"/>
    <x v="9"/>
    <n v="4480"/>
    <d v="2019-12-18T00:00:00"/>
    <n v="179.20000000000002"/>
    <n v="1254.4000000000001"/>
    <d v="2019-12-31T00:00:00"/>
    <n v="13"/>
    <x v="1"/>
    <n v="8.0000000000000002E-3"/>
    <n v="11.468800000000002"/>
  </r>
  <r>
    <s v="RV0N9JCS10G9DVDBYRJN"/>
    <x v="4"/>
    <x v="4"/>
    <n v="2520"/>
    <d v="2019-07-06T00:00:00"/>
    <n v="327.59999999999997"/>
    <n v="781.2"/>
    <d v="2019-12-31T00:00:00"/>
    <n v="178"/>
    <x v="0"/>
    <n v="0.25"/>
    <n v="277.2"/>
  </r>
  <r>
    <s v="UI0KIF3N5VW6ATRYD7ED"/>
    <x v="0"/>
    <x v="22"/>
    <n v="630"/>
    <d v="2019-02-05T00:00:00"/>
    <n v="12.6"/>
    <n v="94.5"/>
    <d v="2019-12-31T00:00:00"/>
    <n v="329"/>
    <x v="0"/>
    <n v="0.25"/>
    <n v="26.774999999999999"/>
  </r>
  <r>
    <s v="9DU7FLEC96HXPWCZ3Q39"/>
    <x v="1"/>
    <x v="2"/>
    <n v="2660"/>
    <d v="2019-09-04T00:00:00"/>
    <n v="319.20000000000005"/>
    <n v="904.4"/>
    <d v="2019-12-31T00:00:00"/>
    <n v="118"/>
    <x v="2"/>
    <n v="0.2"/>
    <n v="244.72"/>
  </r>
  <r>
    <s v="V5J322MDKJ49AK45D2UO"/>
    <x v="4"/>
    <x v="19"/>
    <n v="1040"/>
    <d v="2019-12-08T00:00:00"/>
    <n v="197.60000000000002"/>
    <n v="384.79999999999995"/>
    <d v="2019-12-31T00:00:00"/>
    <n v="23"/>
    <x v="1"/>
    <n v="8.0000000000000002E-3"/>
    <n v="4.6592000000000002"/>
  </r>
  <r>
    <s v="WOF8LWEYAGA4ME8B3CIS"/>
    <x v="2"/>
    <x v="4"/>
    <n v="1360"/>
    <d v="2019-03-22T00:00:00"/>
    <n v="163.19999999999999"/>
    <n v="421.59999999999997"/>
    <d v="2019-12-31T00:00:00"/>
    <n v="284"/>
    <x v="0"/>
    <n v="0.25"/>
    <n v="146.19999999999999"/>
  </r>
  <r>
    <s v="PNCOFC7UPO9KUZG4UH68"/>
    <x v="1"/>
    <x v="18"/>
    <n v="1050"/>
    <d v="2019-08-25T00:00:00"/>
    <n v="157.5"/>
    <n v="304.5"/>
    <d v="2019-12-31T00:00:00"/>
    <n v="128"/>
    <x v="0"/>
    <n v="0.25"/>
    <n v="115.5"/>
  </r>
  <r>
    <s v="93U4N6WU9QBVB712J5J6"/>
    <x v="6"/>
    <x v="16"/>
    <n v="2170"/>
    <d v="2019-04-01T00:00:00"/>
    <n v="65.099999999999994"/>
    <n v="412.29999999999995"/>
    <d v="2019-12-31T00:00:00"/>
    <n v="274"/>
    <x v="0"/>
    <n v="0.25"/>
    <n v="119.35"/>
  </r>
  <r>
    <s v="LS1JSFS79UCKKFJIKS6B"/>
    <x v="3"/>
    <x v="8"/>
    <n v="4320"/>
    <d v="2019-12-29T00:00:00"/>
    <n v="388.8"/>
    <n v="1209.5999999999999"/>
    <d v="2019-12-31T00:00:00"/>
    <n v="2"/>
    <x v="1"/>
    <n v="8.0000000000000002E-3"/>
    <n v="12.787199999999999"/>
  </r>
  <r>
    <s v="GXXPIRE1ABM2AOATKUQ4"/>
    <x v="6"/>
    <x v="0"/>
    <n v="880"/>
    <d v="2019-04-09T00:00:00"/>
    <n v="88"/>
    <n v="193.6"/>
    <d v="2019-12-31T00:00:00"/>
    <n v="266"/>
    <x v="0"/>
    <n v="0.25"/>
    <n v="70.400000000000006"/>
  </r>
  <r>
    <s v="0VZBQRHKZDDU34U3UAND"/>
    <x v="1"/>
    <x v="2"/>
    <n v="960"/>
    <d v="2019-08-09T00:00:00"/>
    <n v="115.19999999999999"/>
    <n v="422.40000000000003"/>
    <d v="2019-12-31T00:00:00"/>
    <n v="144"/>
    <x v="0"/>
    <n v="0.25"/>
    <n v="134.4"/>
  </r>
  <r>
    <s v="YIQIAQ9OZXF7DF2YERZW"/>
    <x v="8"/>
    <x v="9"/>
    <n v="4752"/>
    <d v="2019-12-26T00:00:00"/>
    <n v="95.039999999999992"/>
    <n v="760.31999999999994"/>
    <d v="2019-12-31T00:00:00"/>
    <n v="5"/>
    <x v="1"/>
    <n v="8.0000000000000002E-3"/>
    <n v="6.8428799999999992"/>
  </r>
  <r>
    <s v="BX876JFQQJ3RH2C9SG18"/>
    <x v="1"/>
    <x v="13"/>
    <n v="2280"/>
    <d v="2019-01-24T00:00:00"/>
    <n v="250.79999999999998"/>
    <n v="1026"/>
    <d v="2019-12-31T00:00:00"/>
    <n v="341"/>
    <x v="0"/>
    <n v="0.25"/>
    <n v="319.2"/>
  </r>
  <r>
    <s v="ZGYNQOS4FINGOMLHA36T"/>
    <x v="8"/>
    <x v="12"/>
    <n v="450"/>
    <d v="2019-08-04T00:00:00"/>
    <n v="4.5"/>
    <n v="99"/>
    <d v="2019-12-31T00:00:00"/>
    <n v="149"/>
    <x v="0"/>
    <n v="0.25"/>
    <n v="25.875"/>
  </r>
  <r>
    <s v="9DCGVDPPLBYOLBHAKGVN"/>
    <x v="0"/>
    <x v="20"/>
    <n v="2574.0000000000005"/>
    <d v="2019-05-11T00:00:00"/>
    <n v="25.740000000000002"/>
    <n v="437.58000000000004"/>
    <d v="2019-12-31T00:00:00"/>
    <n v="234"/>
    <x v="0"/>
    <n v="0.25"/>
    <n v="115.83000000000001"/>
  </r>
  <r>
    <s v="A1FASFRRIDUFWQ2L7UB2"/>
    <x v="9"/>
    <x v="19"/>
    <n v="240"/>
    <d v="2019-10-25T00:00:00"/>
    <n v="12"/>
    <n v="67.2"/>
    <d v="2019-12-31T00:00:00"/>
    <n v="67"/>
    <x v="4"/>
    <n v="0.15"/>
    <n v="11.88"/>
  </r>
  <r>
    <s v="U7PR3B37PNB5DZCW52YY"/>
    <x v="8"/>
    <x v="5"/>
    <n v="270"/>
    <d v="2019-01-27T00:00:00"/>
    <n v="16.200000000000003"/>
    <n v="56.7"/>
    <d v="2019-12-31T00:00:00"/>
    <n v="338"/>
    <x v="0"/>
    <n v="0.25"/>
    <n v="18.225000000000001"/>
  </r>
  <r>
    <s v="3X49OLFODLKL6GUQJP4N"/>
    <x v="8"/>
    <x v="14"/>
    <n v="1530"/>
    <d v="2019-12-07T00:00:00"/>
    <n v="45.9"/>
    <n v="275.39999999999998"/>
    <d v="2019-12-31T00:00:00"/>
    <n v="24"/>
    <x v="1"/>
    <n v="8.0000000000000002E-3"/>
    <n v="2.5703999999999998"/>
  </r>
  <r>
    <s v="SQJ9JRQP1RC3HR9LIEQO"/>
    <x v="1"/>
    <x v="4"/>
    <n v="1680"/>
    <d v="2019-04-27T00:00:00"/>
    <n v="117.6"/>
    <n v="436.8"/>
    <d v="2019-12-31T00:00:00"/>
    <n v="248"/>
    <x v="0"/>
    <n v="0.25"/>
    <n v="138.6"/>
  </r>
  <r>
    <s v="C2RK6JH6MDTADA7LZ5TP"/>
    <x v="8"/>
    <x v="22"/>
    <n v="1620"/>
    <d v="2019-08-24T00:00:00"/>
    <n v="32.400000000000006"/>
    <n v="243"/>
    <d v="2019-12-31T00:00:00"/>
    <n v="129"/>
    <x v="0"/>
    <n v="0.25"/>
    <n v="68.849999999999994"/>
  </r>
  <r>
    <s v="BT7HOPK50BEZ1GNRPC88"/>
    <x v="6"/>
    <x v="13"/>
    <n v="120"/>
    <d v="2019-12-05T00:00:00"/>
    <n v="12"/>
    <n v="28.799999999999997"/>
    <d v="2019-12-31T00:00:00"/>
    <n v="26"/>
    <x v="1"/>
    <n v="8.0000000000000002E-3"/>
    <n v="0.32639999999999997"/>
  </r>
  <r>
    <s v="FEJT4G1ZJ8WYJ08K3IUX"/>
    <x v="6"/>
    <x v="17"/>
    <n v="4180"/>
    <d v="2019-03-26T00:00:00"/>
    <n v="292.60000000000002"/>
    <n v="1212.2"/>
    <d v="2019-12-31T00:00:00"/>
    <n v="280"/>
    <x v="0"/>
    <n v="0.25"/>
    <n v="376.20000000000005"/>
  </r>
  <r>
    <s v="L1FABUJTATLGGVEONK8I"/>
    <x v="3"/>
    <x v="17"/>
    <n v="2700"/>
    <d v="2019-04-11T00:00:00"/>
    <n v="108"/>
    <n v="567"/>
    <d v="2019-12-31T00:00:00"/>
    <n v="264"/>
    <x v="0"/>
    <n v="0.25"/>
    <n v="168.75"/>
  </r>
  <r>
    <s v="H2H1IFF7LUEBITC3ISMI"/>
    <x v="0"/>
    <x v="9"/>
    <n v="1200"/>
    <d v="2019-12-01T00:00:00"/>
    <n v="96"/>
    <n v="192"/>
    <d v="2019-12-31T00:00:00"/>
    <n v="30"/>
    <x v="1"/>
    <n v="8.0000000000000002E-3"/>
    <n v="2.3040000000000003"/>
  </r>
  <r>
    <s v="8FAH34TVFXLEV4ZX9TE4"/>
    <x v="5"/>
    <x v="10"/>
    <n v="760"/>
    <d v="2019-09-13T00:00:00"/>
    <n v="22.799999999999997"/>
    <n v="228"/>
    <d v="2019-12-31T00:00:00"/>
    <n v="109"/>
    <x v="2"/>
    <n v="0.2"/>
    <n v="50.160000000000004"/>
  </r>
  <r>
    <s v="OY75Y22K5SL0Y8M7JEAL"/>
    <x v="5"/>
    <x v="18"/>
    <n v="594"/>
    <d v="2019-08-24T00:00:00"/>
    <n v="53.46"/>
    <n v="142.55999999999997"/>
    <d v="2019-12-31T00:00:00"/>
    <n v="129"/>
    <x v="0"/>
    <n v="0.25"/>
    <n v="49.004999999999995"/>
  </r>
  <r>
    <s v="6XSWMPD59Y7EKJH2C52R"/>
    <x v="8"/>
    <x v="1"/>
    <n v="6820"/>
    <d v="2019-01-21T00:00:00"/>
    <n v="204.60000000000002"/>
    <n v="1636.8000000000002"/>
    <d v="2019-12-31T00:00:00"/>
    <n v="344"/>
    <x v="0"/>
    <n v="0.25"/>
    <n v="460.35"/>
  </r>
  <r>
    <s v="A4ZEWWCQQF4IAI1F8BDO"/>
    <x v="4"/>
    <x v="13"/>
    <n v="4032.0000000000005"/>
    <d v="2019-03-13T00:00:00"/>
    <n v="483.84000000000009"/>
    <n v="1330.5600000000002"/>
    <d v="2019-12-31T00:00:00"/>
    <n v="293"/>
    <x v="0"/>
    <n v="0.25"/>
    <n v="453.60000000000008"/>
  </r>
  <r>
    <s v="WTDMDO55697U0WSSIQS1"/>
    <x v="4"/>
    <x v="4"/>
    <n v="5040"/>
    <d v="2019-06-27T00:00:00"/>
    <n v="957.6"/>
    <n v="1764"/>
    <d v="2019-12-31T00:00:00"/>
    <n v="187"/>
    <x v="0"/>
    <n v="0.25"/>
    <n v="680.4"/>
  </r>
  <r>
    <s v="IJ3VA1FN3UP2VEBLRI76"/>
    <x v="0"/>
    <x v="4"/>
    <n v="5022"/>
    <d v="2019-08-07T00:00:00"/>
    <n v="301.32"/>
    <n v="803.52"/>
    <d v="2019-12-31T00:00:00"/>
    <n v="146"/>
    <x v="0"/>
    <n v="0.25"/>
    <n v="276.20999999999998"/>
  </r>
  <r>
    <s v="J5WN9M9MQLKNZD9AQ3NQ"/>
    <x v="3"/>
    <x v="13"/>
    <n v="288"/>
    <d v="2019-12-28T00:00:00"/>
    <n v="14.399999999999999"/>
    <n v="86.4"/>
    <d v="2019-12-31T00:00:00"/>
    <n v="3"/>
    <x v="1"/>
    <n v="8.0000000000000002E-3"/>
    <n v="0.80640000000000012"/>
  </r>
  <r>
    <s v="3EIR4HG6Q7LUUZD781F5"/>
    <x v="9"/>
    <x v="16"/>
    <n v="2400"/>
    <d v="2019-11-07T00:00:00"/>
    <n v="240"/>
    <n v="528"/>
    <d v="2019-12-31T00:00:00"/>
    <n v="54"/>
    <x v="3"/>
    <n v="0.04"/>
    <n v="30.72"/>
  </r>
  <r>
    <s v="D85FW01B1FKG3GRDV44S"/>
    <x v="7"/>
    <x v="0"/>
    <n v="896.00000000000011"/>
    <d v="2019-02-21T00:00:00"/>
    <n v="89.600000000000009"/>
    <n v="448"/>
    <d v="2019-12-31T00:00:00"/>
    <n v="313"/>
    <x v="0"/>
    <n v="0.25"/>
    <n v="134.4"/>
  </r>
  <r>
    <s v="ZDYT5EV2H18KHQ6DC8HF"/>
    <x v="9"/>
    <x v="16"/>
    <n v="1440"/>
    <d v="2019-07-12T00:00:00"/>
    <n v="144"/>
    <n v="360"/>
    <d v="2019-12-31T00:00:00"/>
    <n v="172"/>
    <x v="0"/>
    <n v="0.25"/>
    <n v="126"/>
  </r>
  <r>
    <s v="PR1DRIMUCWADKDU6LRM5"/>
    <x v="1"/>
    <x v="8"/>
    <n v="2112"/>
    <d v="2019-10-04T00:00:00"/>
    <n v="84.48"/>
    <n v="908.16000000000008"/>
    <d v="2019-12-31T00:00:00"/>
    <n v="88"/>
    <x v="4"/>
    <n v="0.15"/>
    <n v="148.89600000000002"/>
  </r>
  <r>
    <s v="JDBWLPL0IWNDKAMXFDV8"/>
    <x v="8"/>
    <x v="5"/>
    <n v="3920"/>
    <d v="2019-11-18T00:00:00"/>
    <n v="39.200000000000003"/>
    <n v="901.59999999999991"/>
    <d v="2019-12-31T00:00:00"/>
    <n v="43"/>
    <x v="3"/>
    <n v="0.04"/>
    <n v="37.631999999999998"/>
  </r>
  <r>
    <s v="55X6WCB6RGU9L5EPH5T1"/>
    <x v="1"/>
    <x v="20"/>
    <n v="2640"/>
    <d v="2019-06-17T00:00:00"/>
    <n v="448.8"/>
    <n v="1293.6000000000001"/>
    <d v="2019-12-31T00:00:00"/>
    <n v="197"/>
    <x v="0"/>
    <n v="0.25"/>
    <n v="435.6"/>
  </r>
  <r>
    <s v="U0N003896DRW1E8DPPD9"/>
    <x v="9"/>
    <x v="17"/>
    <n v="1520"/>
    <d v="2019-12-30T00:00:00"/>
    <n v="30.4"/>
    <n v="334.4"/>
    <d v="2019-12-31T00:00:00"/>
    <n v="1"/>
    <x v="1"/>
    <n v="8.0000000000000002E-3"/>
    <n v="2.9183999999999997"/>
  </r>
  <r>
    <s v="RFS3Z487X827DB5A6W82"/>
    <x v="0"/>
    <x v="22"/>
    <n v="800"/>
    <d v="2019-09-11T00:00:00"/>
    <n v="8"/>
    <n v="200"/>
    <d v="2019-12-31T00:00:00"/>
    <n v="111"/>
    <x v="2"/>
    <n v="0.2"/>
    <n v="41.6"/>
  </r>
  <r>
    <s v="K33CJQ5BSFFR12KUW0Z0"/>
    <x v="5"/>
    <x v="2"/>
    <n v="693"/>
    <d v="2019-02-14T00:00:00"/>
    <n v="41.58"/>
    <n v="159.38999999999999"/>
    <d v="2019-12-31T00:00:00"/>
    <n v="320"/>
    <x v="0"/>
    <n v="0.25"/>
    <n v="50.242499999999993"/>
  </r>
  <r>
    <s v="85PPO333JT47V7CPQGD2"/>
    <x v="8"/>
    <x v="4"/>
    <n v="5952"/>
    <d v="2019-03-27T00:00:00"/>
    <n v="357.12"/>
    <n v="892.8"/>
    <d v="2019-12-31T00:00:00"/>
    <n v="279"/>
    <x v="0"/>
    <n v="0.25"/>
    <n v="312.48"/>
  </r>
  <r>
    <s v="5SMFC8KG9V91VBXENVN2"/>
    <x v="2"/>
    <x v="17"/>
    <n v="3360"/>
    <d v="2019-12-30T00:00:00"/>
    <n v="403.2"/>
    <n v="2150.4"/>
    <d v="2019-12-31T00:00:00"/>
    <n v="1"/>
    <x v="1"/>
    <n v="8.0000000000000002E-3"/>
    <n v="20.428799999999999"/>
  </r>
  <r>
    <s v="9MBK5V846KLY63C2ABUI"/>
    <x v="6"/>
    <x v="2"/>
    <n v="1400"/>
    <d v="2019-07-29T00:00:00"/>
    <n v="140"/>
    <n v="336"/>
    <d v="2019-12-31T00:00:00"/>
    <n v="155"/>
    <x v="0"/>
    <n v="0.25"/>
    <n v="119"/>
  </r>
  <r>
    <s v="9XU6ZVEB3KQZMV6AV6DC"/>
    <x v="6"/>
    <x v="19"/>
    <n v="2880"/>
    <d v="2019-12-22T00:00:00"/>
    <n v="86.4"/>
    <n v="748.8"/>
    <d v="2019-12-31T00:00:00"/>
    <n v="9"/>
    <x v="1"/>
    <n v="8.0000000000000002E-3"/>
    <n v="6.6815999999999995"/>
  </r>
  <r>
    <s v="3BO3P8LBDJSKLZOHE6ZT"/>
    <x v="3"/>
    <x v="18"/>
    <n v="1530"/>
    <d v="2019-06-10T00:00:00"/>
    <n v="91.8"/>
    <n v="382.5"/>
    <d v="2019-12-31T00:00:00"/>
    <n v="204"/>
    <x v="0"/>
    <n v="0.25"/>
    <n v="118.575"/>
  </r>
  <r>
    <s v="2ZVYJ76SE4H5A6M52AMT"/>
    <x v="2"/>
    <x v="16"/>
    <n v="540"/>
    <d v="2019-01-19T00:00:00"/>
    <n v="124.2"/>
    <n v="216"/>
    <d v="2019-12-31T00:00:00"/>
    <n v="346"/>
    <x v="0"/>
    <n v="0.25"/>
    <n v="85.05"/>
  </r>
  <r>
    <s v="Q1XF0WHSH0DJJ0BS450E"/>
    <x v="3"/>
    <x v="4"/>
    <n v="240"/>
    <d v="2019-03-31T00:00:00"/>
    <n v="21.6"/>
    <n v="38.4"/>
    <d v="2019-12-31T00:00:00"/>
    <n v="275"/>
    <x v="0"/>
    <n v="0.25"/>
    <n v="15"/>
  </r>
  <r>
    <s v="YEBEBS2BBVC0SBXXJIBP"/>
    <x v="9"/>
    <x v="11"/>
    <n v="1560"/>
    <d v="2019-06-20T00:00:00"/>
    <n v="156"/>
    <n v="436.8"/>
    <d v="2019-12-31T00:00:00"/>
    <n v="194"/>
    <x v="0"/>
    <n v="0.25"/>
    <n v="148.19999999999999"/>
  </r>
  <r>
    <s v="X43MR5ADY4MEHSNM1P3E"/>
    <x v="4"/>
    <x v="13"/>
    <n v="300"/>
    <d v="2019-07-19T00:00:00"/>
    <n v="33"/>
    <n v="138"/>
    <d v="2019-12-31T00:00:00"/>
    <n v="165"/>
    <x v="0"/>
    <n v="0.25"/>
    <n v="42.75"/>
  </r>
  <r>
    <s v="640IQODULNPPJ0A7RKMS"/>
    <x v="5"/>
    <x v="17"/>
    <n v="1920"/>
    <d v="2019-10-21T00:00:00"/>
    <n v="57.599999999999994"/>
    <n v="422.40000000000003"/>
    <d v="2019-12-31T00:00:00"/>
    <n v="71"/>
    <x v="4"/>
    <n v="0.15"/>
    <n v="72"/>
  </r>
  <r>
    <s v="CRQLBJABIT7AIRZ330GW"/>
    <x v="9"/>
    <x v="14"/>
    <n v="240"/>
    <d v="2019-12-28T00:00:00"/>
    <n v="2.4"/>
    <n v="38.4"/>
    <d v="2019-12-31T00:00:00"/>
    <n v="3"/>
    <x v="1"/>
    <n v="8.0000000000000002E-3"/>
    <n v="0.32639999999999997"/>
  </r>
  <r>
    <s v="DHWPYRDE95GMJTD9XF53"/>
    <x v="2"/>
    <x v="6"/>
    <n v="1550"/>
    <d v="2019-12-31T00:00:00"/>
    <n v="465"/>
    <n v="790.5"/>
    <d v="2019-12-31T00:00:00"/>
    <n v="0"/>
    <x v="1"/>
    <n v="8.0000000000000002E-3"/>
    <n v="10.044"/>
  </r>
  <r>
    <s v="2THF19B4NK5VGZ9TVCRX"/>
    <x v="3"/>
    <x v="18"/>
    <n v="704"/>
    <d v="2019-04-22T00:00:00"/>
    <n v="21.12"/>
    <n v="140.80000000000001"/>
    <d v="2019-12-31T00:00:00"/>
    <n v="253"/>
    <x v="0"/>
    <n v="0.25"/>
    <n v="40.480000000000004"/>
  </r>
  <r>
    <s v="8NRNYXLT6KBTZANFAWH1"/>
    <x v="3"/>
    <x v="4"/>
    <n v="2128"/>
    <d v="2019-05-07T00:00:00"/>
    <n v="170.24"/>
    <n v="574.56000000000006"/>
    <d v="2019-12-31T00:00:00"/>
    <n v="238"/>
    <x v="0"/>
    <n v="0.25"/>
    <n v="186.20000000000002"/>
  </r>
  <r>
    <s v="LLAR3U3G12D5LU5QR2BP"/>
    <x v="7"/>
    <x v="22"/>
    <n v="2640"/>
    <d v="2019-07-03T00:00:00"/>
    <n v="105.60000000000001"/>
    <n v="739.2"/>
    <d v="2019-12-31T00:00:00"/>
    <n v="181"/>
    <x v="0"/>
    <n v="0.25"/>
    <n v="211.20000000000002"/>
  </r>
  <r>
    <s v="HZU2GOMELGAVMM2GWV3H"/>
    <x v="8"/>
    <x v="6"/>
    <n v="5456"/>
    <d v="2019-09-30T00:00:00"/>
    <n v="272.8"/>
    <n v="1418.56"/>
    <d v="2019-12-31T00:00:00"/>
    <n v="92"/>
    <x v="2"/>
    <n v="0.2"/>
    <n v="338.27199999999999"/>
  </r>
  <r>
    <s v="4HXNDFHOIU6CZ3LFPM5H"/>
    <x v="0"/>
    <x v="13"/>
    <n v="2550"/>
    <d v="2019-08-12T00:00:00"/>
    <n v="204"/>
    <n v="765"/>
    <d v="2019-12-31T00:00:00"/>
    <n v="141"/>
    <x v="0"/>
    <n v="0.25"/>
    <n v="242.25"/>
  </r>
  <r>
    <s v="FM3AZ729V688XDIXE384"/>
    <x v="1"/>
    <x v="8"/>
    <n v="5280"/>
    <d v="2019-06-01T00:00:00"/>
    <n v="686.4"/>
    <n v="2270.4"/>
    <d v="2019-12-31T00:00:00"/>
    <n v="213"/>
    <x v="0"/>
    <n v="0.25"/>
    <n v="739.2"/>
  </r>
  <r>
    <s v="2M3JNIH079XZBOUTDD8E"/>
    <x v="3"/>
    <x v="0"/>
    <n v="2376"/>
    <d v="2019-12-31T00:00:00"/>
    <n v="118.80000000000001"/>
    <n v="689.04"/>
    <d v="2019-12-31T00:00:00"/>
    <n v="0"/>
    <x v="1"/>
    <n v="8.0000000000000002E-3"/>
    <n v="6.4627199999999991"/>
  </r>
  <r>
    <s v="NNX41Q2IAIXDBD0ZQBOL"/>
    <x v="4"/>
    <x v="13"/>
    <n v="2170"/>
    <d v="2019-06-13T00:00:00"/>
    <n v="325.5"/>
    <n v="585.90000000000009"/>
    <d v="2019-12-31T00:00:00"/>
    <n v="201"/>
    <x v="0"/>
    <n v="0.25"/>
    <n v="227.85000000000002"/>
  </r>
  <r>
    <s v="NWA8MOO30P0PAEY6EMSF"/>
    <x v="8"/>
    <x v="9"/>
    <n v="4620"/>
    <d v="2019-05-21T00:00:00"/>
    <n v="138.6"/>
    <n v="1108.8"/>
    <d v="2019-12-31T00:00:00"/>
    <n v="224"/>
    <x v="0"/>
    <n v="0.25"/>
    <n v="311.84999999999997"/>
  </r>
  <r>
    <s v="WR0M0BTTM2JT6ZQNWF1E"/>
    <x v="0"/>
    <x v="3"/>
    <n v="1650"/>
    <d v="2019-05-23T00:00:00"/>
    <n v="33"/>
    <n v="412.5"/>
    <d v="2019-12-31T00:00:00"/>
    <n v="222"/>
    <x v="0"/>
    <n v="0.25"/>
    <n v="111.375"/>
  </r>
  <r>
    <s v="9SWO0Y2TBPW6QR59LLDU"/>
    <x v="8"/>
    <x v="9"/>
    <n v="1120"/>
    <d v="2019-06-18T00:00:00"/>
    <n v="22.400000000000002"/>
    <n v="168"/>
    <d v="2019-12-31T00:00:00"/>
    <n v="196"/>
    <x v="0"/>
    <n v="0.25"/>
    <n v="47.6"/>
  </r>
  <r>
    <s v="ENHV4E7JI6Q02MY3YZDR"/>
    <x v="9"/>
    <x v="13"/>
    <n v="440"/>
    <d v="2019-07-09T00:00:00"/>
    <n v="17.600000000000001"/>
    <n v="118.80000000000001"/>
    <d v="2019-12-31T00:00:00"/>
    <n v="175"/>
    <x v="0"/>
    <n v="0.25"/>
    <n v="34.1"/>
  </r>
  <r>
    <s v="ACMNF8LDATNK5V5FSWJU"/>
    <x v="6"/>
    <x v="15"/>
    <n v="90"/>
    <d v="2019-07-05T00:00:00"/>
    <n v="5.4"/>
    <n v="18.899999999999999"/>
    <d v="2019-12-31T00:00:00"/>
    <n v="179"/>
    <x v="0"/>
    <n v="0.25"/>
    <n v="6.0749999999999993"/>
  </r>
  <r>
    <s v="SJ55N476NM0293BU8O6M"/>
    <x v="2"/>
    <x v="20"/>
    <n v="2850"/>
    <d v="2019-02-13T00:00:00"/>
    <n v="855"/>
    <n v="1396.5"/>
    <d v="2019-12-31T00:00:00"/>
    <n v="321"/>
    <x v="0"/>
    <n v="0.25"/>
    <n v="562.875"/>
  </r>
  <r>
    <s v="8D3GXRTO62TXPHTHIS3D"/>
    <x v="0"/>
    <x v="21"/>
    <n v="990"/>
    <d v="2019-08-13T00:00:00"/>
    <n v="49.5"/>
    <n v="257.39999999999998"/>
    <d v="2019-12-31T00:00:00"/>
    <n v="140"/>
    <x v="0"/>
    <n v="0.25"/>
    <n v="76.724999999999994"/>
  </r>
  <r>
    <s v="M7NHWRULJ8C74K52OQDE"/>
    <x v="5"/>
    <x v="17"/>
    <n v="4400"/>
    <d v="2019-08-10T00:00:00"/>
    <n v="132"/>
    <n v="660"/>
    <d v="2019-12-31T00:00:00"/>
    <n v="143"/>
    <x v="0"/>
    <n v="0.25"/>
    <n v="198"/>
  </r>
  <r>
    <s v="HJ65JLHDPW28YM5GZ0ZY"/>
    <x v="0"/>
    <x v="13"/>
    <n v="1600"/>
    <d v="2019-06-15T00:00:00"/>
    <n v="128"/>
    <n v="368"/>
    <d v="2019-12-31T00:00:00"/>
    <n v="199"/>
    <x v="0"/>
    <n v="0.25"/>
    <n v="124"/>
  </r>
  <r>
    <s v="MTHPLXNEU1QZP5NGCD6C"/>
    <x v="4"/>
    <x v="13"/>
    <n v="4560"/>
    <d v="2019-12-29T00:00:00"/>
    <n v="364.79999999999995"/>
    <n v="1960.8000000000002"/>
    <d v="2019-12-31T00:00:00"/>
    <n v="2"/>
    <x v="1"/>
    <n v="8.0000000000000002E-3"/>
    <n v="18.604800000000004"/>
  </r>
  <r>
    <s v="UCAZ6YZMPQEFFVPPFYNU"/>
    <x v="0"/>
    <x v="15"/>
    <n v="1240"/>
    <d v="2019-02-02T00:00:00"/>
    <n v="37.200000000000003"/>
    <n v="359.6"/>
    <d v="2019-12-31T00:00:00"/>
    <n v="332"/>
    <x v="0"/>
    <n v="0.25"/>
    <n v="99.2"/>
  </r>
  <r>
    <s v="VUC99GI0MNSMUSH6QEZN"/>
    <x v="5"/>
    <x v="7"/>
    <n v="1980"/>
    <d v="2019-06-12T00:00:00"/>
    <n v="158.4"/>
    <n v="316.8"/>
    <d v="2019-12-31T00:00:00"/>
    <n v="202"/>
    <x v="0"/>
    <n v="0.25"/>
    <n v="118.80000000000001"/>
  </r>
  <r>
    <s v="5BCJAAYQWEIH9YHXPXHH"/>
    <x v="8"/>
    <x v="6"/>
    <n v="770"/>
    <d v="2019-03-20T00:00:00"/>
    <n v="53.9"/>
    <n v="146.30000000000001"/>
    <d v="2019-12-31T00:00:00"/>
    <n v="286"/>
    <x v="0"/>
    <n v="0.25"/>
    <n v="50.050000000000004"/>
  </r>
  <r>
    <s v="22LSK38JPJO66QJ0PY6K"/>
    <x v="8"/>
    <x v="22"/>
    <n v="880"/>
    <d v="2019-03-01T00:00:00"/>
    <n v="61.6"/>
    <n v="202.39999999999998"/>
    <d v="2019-12-31T00:00:00"/>
    <n v="305"/>
    <x v="0"/>
    <n v="0.25"/>
    <n v="66"/>
  </r>
  <r>
    <s v="P8A4KTZ90HI5528QRP6P"/>
    <x v="9"/>
    <x v="15"/>
    <n v="1260"/>
    <d v="2019-12-17T00:00:00"/>
    <n v="113.4"/>
    <n v="201.6"/>
    <d v="2019-12-31T00:00:00"/>
    <n v="14"/>
    <x v="1"/>
    <n v="8.0000000000000002E-3"/>
    <n v="2.52"/>
  </r>
  <r>
    <s v="7VUB38YXZYAXCDUANZ98"/>
    <x v="7"/>
    <x v="16"/>
    <n v="1200"/>
    <d v="2019-11-02T00:00:00"/>
    <n v="96"/>
    <n v="564"/>
    <d v="2019-12-31T00:00:00"/>
    <n v="59"/>
    <x v="3"/>
    <n v="0.04"/>
    <n v="26.400000000000002"/>
  </r>
  <r>
    <s v="O1600OB9Y9ZU2ICGTHL1"/>
    <x v="1"/>
    <x v="18"/>
    <n v="2660"/>
    <d v="2019-06-02T00:00:00"/>
    <n v="186.20000000000002"/>
    <n v="1250.2"/>
    <d v="2019-12-31T00:00:00"/>
    <n v="212"/>
    <x v="0"/>
    <n v="0.25"/>
    <n v="359.1"/>
  </r>
  <r>
    <s v="0J78TODF3PXGXIUOA3JM"/>
    <x v="1"/>
    <x v="11"/>
    <n v="1710"/>
    <d v="2019-09-12T00:00:00"/>
    <n v="239.4"/>
    <n v="547.20000000000005"/>
    <d v="2019-12-31T00:00:00"/>
    <n v="110"/>
    <x v="2"/>
    <n v="0.2"/>
    <n v="157.32000000000002"/>
  </r>
  <r>
    <s v="1PA29VHUTIN7YNHYS6ZX"/>
    <x v="3"/>
    <x v="1"/>
    <n v="3610"/>
    <d v="2019-02-18T00:00:00"/>
    <n v="144.4"/>
    <n v="613.69999999999993"/>
    <d v="2019-12-31T00:00:00"/>
    <n v="316"/>
    <x v="0"/>
    <n v="0.25"/>
    <n v="189.52499999999998"/>
  </r>
  <r>
    <s v="UJ2D5ZIRJD1ENZUX5KTW"/>
    <x v="4"/>
    <x v="16"/>
    <n v="2250"/>
    <d v="2019-11-26T00:00:00"/>
    <n v="405"/>
    <n v="945"/>
    <d v="2019-12-31T00:00:00"/>
    <n v="35"/>
    <x v="3"/>
    <n v="0.04"/>
    <n v="54"/>
  </r>
  <r>
    <s v="9799YUCPHWJOU658P3VZ"/>
    <x v="3"/>
    <x v="17"/>
    <n v="930"/>
    <d v="2019-09-27T00:00:00"/>
    <n v="65.099999999999994"/>
    <n v="260.39999999999998"/>
    <d v="2019-12-31T00:00:00"/>
    <n v="95"/>
    <x v="2"/>
    <n v="0.2"/>
    <n v="65.100000000000009"/>
  </r>
  <r>
    <s v="A4MSBON1NM618LBS4745"/>
    <x v="0"/>
    <x v="19"/>
    <n v="2200"/>
    <d v="2019-11-04T00:00:00"/>
    <n v="66"/>
    <n v="616"/>
    <d v="2019-12-31T00:00:00"/>
    <n v="57"/>
    <x v="3"/>
    <n v="0.04"/>
    <n v="27.28"/>
  </r>
  <r>
    <s v="2GHPSSOOFGXWIZ2NGN6P"/>
    <x v="2"/>
    <x v="12"/>
    <n v="5600"/>
    <d v="2019-12-29T00:00:00"/>
    <n v="1456"/>
    <n v="4256"/>
    <d v="2019-12-31T00:00:00"/>
    <n v="2"/>
    <x v="1"/>
    <n v="8.0000000000000002E-3"/>
    <n v="45.695999999999998"/>
  </r>
  <r>
    <s v="UADMLLTFLWQT07N42IVY"/>
    <x v="4"/>
    <x v="11"/>
    <n v="1881"/>
    <d v="2019-10-25T00:00:00"/>
    <n v="263.33999999999997"/>
    <n v="884.06999999999982"/>
    <d v="2019-12-31T00:00:00"/>
    <n v="67"/>
    <x v="4"/>
    <n v="0.15"/>
    <n v="172.11149999999998"/>
  </r>
  <r>
    <s v="7585QL95NJYGD764267U"/>
    <x v="6"/>
    <x v="4"/>
    <n v="2025"/>
    <d v="2019-06-08T00:00:00"/>
    <n v="121.5"/>
    <n v="384.75"/>
    <d v="2019-12-31T00:00:00"/>
    <n v="206"/>
    <x v="0"/>
    <n v="0.25"/>
    <n v="126.5625"/>
  </r>
  <r>
    <s v="UK63HREJD5BRBN45HVZK"/>
    <x v="4"/>
    <x v="1"/>
    <n v="7440"/>
    <d v="2019-06-06T00:00:00"/>
    <n v="1190.4000000000001"/>
    <n v="2083.1999999999998"/>
    <d v="2019-12-31T00:00:00"/>
    <n v="208"/>
    <x v="0"/>
    <n v="0.25"/>
    <n v="818.4"/>
  </r>
  <r>
    <s v="XCSCNZH0ZBN33CL119TV"/>
    <x v="3"/>
    <x v="6"/>
    <n v="1140"/>
    <d v="2019-07-24T00:00:00"/>
    <n v="114"/>
    <n v="319.20000000000005"/>
    <d v="2019-12-31T00:00:00"/>
    <n v="160"/>
    <x v="0"/>
    <n v="0.25"/>
    <n v="108.30000000000001"/>
  </r>
  <r>
    <s v="9ENP1K2ZLB7AYX7EQURX"/>
    <x v="0"/>
    <x v="19"/>
    <n v="310"/>
    <d v="2019-12-08T00:00:00"/>
    <n v="27.9"/>
    <n v="86.8"/>
    <d v="2019-12-31T00:00:00"/>
    <n v="23"/>
    <x v="1"/>
    <n v="8.0000000000000002E-3"/>
    <n v="0.91759999999999997"/>
  </r>
  <r>
    <s v="DUNN8AI3GM5PNNY4NLEE"/>
    <x v="7"/>
    <x v="10"/>
    <n v="5890"/>
    <d v="2019-04-09T00:00:00"/>
    <n v="1119.0999999999999"/>
    <n v="1943.7"/>
    <d v="2019-12-31T00:00:00"/>
    <n v="266"/>
    <x v="0"/>
    <n v="0.25"/>
    <n v="765.7"/>
  </r>
  <r>
    <s v="EZGS4FEMAE2X3WK01TAJ"/>
    <x v="6"/>
    <x v="6"/>
    <n v="3600"/>
    <d v="2019-09-01T00:00:00"/>
    <n v="180"/>
    <n v="972"/>
    <d v="2019-12-31T00:00:00"/>
    <n v="121"/>
    <x v="0"/>
    <n v="0.25"/>
    <n v="288"/>
  </r>
  <r>
    <s v="4P1LB98938CIIYU7U3V3"/>
    <x v="2"/>
    <x v="19"/>
    <n v="6440"/>
    <d v="2019-12-23T00:00:00"/>
    <n v="708.40000000000009"/>
    <n v="1803.1999999999998"/>
    <d v="2019-12-31T00:00:00"/>
    <n v="8"/>
    <x v="1"/>
    <n v="8.0000000000000002E-3"/>
    <n v="20.0928"/>
  </r>
  <r>
    <s v="573RKRE4LR4U5AAE7T55"/>
    <x v="1"/>
    <x v="8"/>
    <n v="496"/>
    <d v="2019-10-20T00:00:00"/>
    <n v="84.320000000000007"/>
    <n v="218.24"/>
    <d v="2019-12-31T00:00:00"/>
    <n v="72"/>
    <x v="4"/>
    <n v="0.15"/>
    <n v="45.384"/>
  </r>
  <r>
    <s v="76PFLXPT6PEGFYIYUQIU"/>
    <x v="7"/>
    <x v="20"/>
    <n v="1980"/>
    <d v="2019-01-14T00:00:00"/>
    <n v="178.2"/>
    <n v="831.59999999999991"/>
    <d v="2019-12-31T00:00:00"/>
    <n v="351"/>
    <x v="0"/>
    <n v="0.25"/>
    <n v="252.45"/>
  </r>
  <r>
    <s v="IG8NDOKSNAQY3Y1ECZTO"/>
    <x v="0"/>
    <x v="6"/>
    <n v="837"/>
    <d v="2019-08-05T00:00:00"/>
    <n v="50.22"/>
    <n v="192.51000000000002"/>
    <d v="2019-12-31T00:00:00"/>
    <n v="148"/>
    <x v="0"/>
    <n v="0.25"/>
    <n v="60.682500000000005"/>
  </r>
  <r>
    <s v="E2PEPBRGC2MA7PPGR895"/>
    <x v="6"/>
    <x v="11"/>
    <n v="1320"/>
    <d v="2019-07-20T00:00:00"/>
    <n v="26.400000000000002"/>
    <n v="224.4"/>
    <d v="2019-12-31T00:00:00"/>
    <n v="164"/>
    <x v="0"/>
    <n v="0.25"/>
    <n v="62.7"/>
  </r>
  <r>
    <s v="JEOHB0HJIRO5U3EI8NCS"/>
    <x v="4"/>
    <x v="6"/>
    <n v="1040"/>
    <d v="2019-09-01T00:00:00"/>
    <n v="83.2"/>
    <n v="364"/>
    <d v="2019-12-31T00:00:00"/>
    <n v="121"/>
    <x v="0"/>
    <n v="0.25"/>
    <n v="111.8"/>
  </r>
  <r>
    <s v="A73NW9CXKRKJBVN1XDBA"/>
    <x v="8"/>
    <x v="22"/>
    <n v="2760"/>
    <d v="2019-02-08T00:00:00"/>
    <n v="110.39999999999999"/>
    <n v="828"/>
    <d v="2019-12-31T00:00:00"/>
    <n v="326"/>
    <x v="0"/>
    <n v="0.25"/>
    <n v="234.6"/>
  </r>
  <r>
    <s v="UBX4DLAYJKWCN87LUFQ4"/>
    <x v="1"/>
    <x v="11"/>
    <n v="330"/>
    <d v="2019-01-02T00:00:00"/>
    <n v="29.700000000000003"/>
    <n v="102.30000000000001"/>
    <d v="2019-12-31T00:00:00"/>
    <n v="363"/>
    <x v="0"/>
    <n v="0.25"/>
    <n v="33"/>
  </r>
  <r>
    <s v="YZ4MI7QHB91HGGV5IIN1"/>
    <x v="5"/>
    <x v="20"/>
    <n v="1728"/>
    <d v="2019-04-01T00:00:00"/>
    <n v="86.4"/>
    <n v="328.32"/>
    <d v="2019-12-31T00:00:00"/>
    <n v="274"/>
    <x v="0"/>
    <n v="0.25"/>
    <n v="103.68"/>
  </r>
  <r>
    <s v="06N7NNGF2XK5AWCTIUDK"/>
    <x v="2"/>
    <x v="1"/>
    <n v="1840"/>
    <d v="2019-01-16T00:00:00"/>
    <n v="73.600000000000009"/>
    <n v="1214.4000000000001"/>
    <d v="2019-12-31T00:00:00"/>
    <n v="349"/>
    <x v="0"/>
    <n v="0.25"/>
    <n v="322"/>
  </r>
  <r>
    <s v="7AUU6RBFCX23MXSGFUK9"/>
    <x v="3"/>
    <x v="1"/>
    <n v="3192.0000000000005"/>
    <d v="2019-02-27T00:00:00"/>
    <n v="287.28000000000003"/>
    <n v="925.68000000000006"/>
    <d v="2019-12-31T00:00:00"/>
    <n v="307"/>
    <x v="0"/>
    <n v="0.25"/>
    <n v="303.24"/>
  </r>
  <r>
    <s v="9BHB6JJCZNAGISVTCHV5"/>
    <x v="2"/>
    <x v="11"/>
    <n v="2520"/>
    <d v="2019-06-30T00:00:00"/>
    <n v="252"/>
    <n v="1990.8000000000002"/>
    <d v="2019-12-31T00:00:00"/>
    <n v="184"/>
    <x v="0"/>
    <n v="0.25"/>
    <n v="560.70000000000005"/>
  </r>
  <r>
    <s v="Q0H2NZJC3ZTAFYZDJ08R"/>
    <x v="7"/>
    <x v="14"/>
    <n v="3344.0000000000005"/>
    <d v="2019-03-04T00:00:00"/>
    <n v="434.72000000000008"/>
    <n v="1170.4000000000001"/>
    <d v="2019-12-31T00:00:00"/>
    <n v="302"/>
    <x v="0"/>
    <n v="0.25"/>
    <n v="401.28000000000003"/>
  </r>
  <r>
    <s v="C9SM34XN3DO41JBZ9IK0"/>
    <x v="8"/>
    <x v="14"/>
    <n v="330"/>
    <d v="2019-03-06T00:00:00"/>
    <n v="9.9"/>
    <n v="92.4"/>
    <d v="2019-12-31T00:00:00"/>
    <n v="300"/>
    <x v="0"/>
    <n v="0.25"/>
    <n v="25.575000000000003"/>
  </r>
  <r>
    <s v="WOH63UWFTGNDXDROFJVM"/>
    <x v="2"/>
    <x v="8"/>
    <n v="4800"/>
    <d v="2019-06-25T00:00:00"/>
    <n v="144"/>
    <n v="3600"/>
    <d v="2019-12-31T00:00:00"/>
    <n v="189"/>
    <x v="0"/>
    <n v="0.25"/>
    <n v="936"/>
  </r>
  <r>
    <s v="0M45DFOD9HNR2GLBG0A0"/>
    <x v="5"/>
    <x v="18"/>
    <n v="3762"/>
    <d v="2019-10-01T00:00:00"/>
    <n v="150.47999999999999"/>
    <n v="902.88"/>
    <d v="2019-12-31T00:00:00"/>
    <n v="91"/>
    <x v="2"/>
    <n v="0.2"/>
    <n v="210.672"/>
  </r>
  <r>
    <s v="9X1R35JBUYPEBW1C0PE8"/>
    <x v="1"/>
    <x v="12"/>
    <n v="5760"/>
    <d v="2019-12-24T00:00:00"/>
    <n v="691.2"/>
    <n v="2361.6"/>
    <d v="2019-12-31T00:00:00"/>
    <n v="7"/>
    <x v="1"/>
    <n v="8.0000000000000002E-3"/>
    <n v="24.422400000000003"/>
  </r>
  <r>
    <s v="JYZMUW5DZJLLGQP2EA94"/>
    <x v="0"/>
    <x v="16"/>
    <n v="6820"/>
    <d v="2019-11-18T00:00:00"/>
    <n v="409.20000000000005"/>
    <n v="1909.6000000000001"/>
    <d v="2019-12-31T00:00:00"/>
    <n v="43"/>
    <x v="3"/>
    <n v="0.04"/>
    <n v="92.75200000000001"/>
  </r>
  <r>
    <s v="FJYCQKJYFAVR5QY1598E"/>
    <x v="1"/>
    <x v="7"/>
    <n v="5500"/>
    <d v="2019-08-11T00:00:00"/>
    <n v="55"/>
    <n v="2530"/>
    <d v="2019-12-31T00:00:00"/>
    <n v="142"/>
    <x v="0"/>
    <n v="0.25"/>
    <n v="646.25"/>
  </r>
  <r>
    <s v="UE4SV6CAMF4404F193CM"/>
    <x v="2"/>
    <x v="13"/>
    <n v="900"/>
    <d v="2019-03-24T00:00:00"/>
    <n v="162"/>
    <n v="603"/>
    <d v="2019-12-31T00:00:00"/>
    <n v="282"/>
    <x v="0"/>
    <n v="0.25"/>
    <n v="191.25"/>
  </r>
  <r>
    <s v="K9PUA0Q1811Q4K4UJVE6"/>
    <x v="3"/>
    <x v="14"/>
    <n v="640"/>
    <d v="2019-09-14T00:00:00"/>
    <n v="32"/>
    <n v="192"/>
    <d v="2019-12-31T00:00:00"/>
    <n v="108"/>
    <x v="2"/>
    <n v="0.2"/>
    <n v="44.800000000000004"/>
  </r>
  <r>
    <s v="SURM5LI0V5VRJA5EYK6M"/>
    <x v="4"/>
    <x v="12"/>
    <n v="2760"/>
    <d v="2019-11-21T00:00:00"/>
    <n v="220.79999999999998"/>
    <n v="745.19999999999993"/>
    <d v="2019-12-31T00:00:00"/>
    <n v="40"/>
    <x v="3"/>
    <n v="0.04"/>
    <n v="38.639999999999993"/>
  </r>
  <r>
    <s v="DE3EVKA6P8YFQREY75E7"/>
    <x v="4"/>
    <x v="21"/>
    <n v="960"/>
    <d v="2019-07-17T00:00:00"/>
    <n v="172.8"/>
    <n v="326.39999999999998"/>
    <d v="2019-12-31T00:00:00"/>
    <n v="167"/>
    <x v="0"/>
    <n v="0.25"/>
    <n v="124.8"/>
  </r>
  <r>
    <s v="DV5YLAYFLB8KFEGN8917"/>
    <x v="5"/>
    <x v="18"/>
    <n v="2090"/>
    <d v="2019-11-15T00:00:00"/>
    <n v="146.30000000000001"/>
    <n v="376.2"/>
    <d v="2019-12-31T00:00:00"/>
    <n v="46"/>
    <x v="3"/>
    <n v="0.04"/>
    <n v="20.900000000000002"/>
  </r>
  <r>
    <s v="6XXCSIRGRERE80IYGA9C"/>
    <x v="9"/>
    <x v="6"/>
    <n v="950"/>
    <d v="2019-01-16T00:00:00"/>
    <n v="9.5"/>
    <n v="142.5"/>
    <d v="2019-12-31T00:00:00"/>
    <n v="349"/>
    <x v="0"/>
    <n v="0.25"/>
    <n v="38"/>
  </r>
  <r>
    <s v="4WQUADXAYWCZ66Y8LSR7"/>
    <x v="9"/>
    <x v="22"/>
    <n v="1210"/>
    <d v="2019-09-24T00:00:00"/>
    <n v="72.599999999999994"/>
    <n v="242"/>
    <d v="2019-12-31T00:00:00"/>
    <n v="98"/>
    <x v="2"/>
    <n v="0.2"/>
    <n v="62.920000000000009"/>
  </r>
  <r>
    <s v="UWG66DYPRYRV2206HH5T"/>
    <x v="9"/>
    <x v="3"/>
    <n v="2907"/>
    <d v="2019-09-13T00:00:00"/>
    <n v="145.35"/>
    <n v="726.75"/>
    <d v="2019-12-31T00:00:00"/>
    <n v="109"/>
    <x v="2"/>
    <n v="0.2"/>
    <n v="174.42000000000002"/>
  </r>
  <r>
    <s v="SIEE2UJQUII4R90AO4ZZ"/>
    <x v="0"/>
    <x v="7"/>
    <n v="3000"/>
    <d v="2019-07-31T00:00:00"/>
    <n v="210"/>
    <n v="870"/>
    <d v="2019-12-31T00:00:00"/>
    <n v="153"/>
    <x v="0"/>
    <n v="0.25"/>
    <n v="270"/>
  </r>
  <r>
    <s v="7XK434Y14AMDT1E1R4JE"/>
    <x v="1"/>
    <x v="20"/>
    <n v="1170"/>
    <d v="2019-08-26T00:00:00"/>
    <n v="11.7"/>
    <n v="573.29999999999995"/>
    <d v="2019-12-31T00:00:00"/>
    <n v="127"/>
    <x v="0"/>
    <n v="0.25"/>
    <n v="146.25"/>
  </r>
  <r>
    <s v="XG9QBSZWTD5UKLKUAYQK"/>
    <x v="5"/>
    <x v="11"/>
    <n v="560"/>
    <d v="2019-01-08T00:00:00"/>
    <n v="50.4"/>
    <n v="145.6"/>
    <d v="2019-12-31T00:00:00"/>
    <n v="357"/>
    <x v="0"/>
    <n v="0.25"/>
    <n v="49"/>
  </r>
  <r>
    <s v="Q7VRY8M8WZFKLAHBDSBY"/>
    <x v="8"/>
    <x v="10"/>
    <n v="1260"/>
    <d v="2019-06-25T00:00:00"/>
    <n v="126"/>
    <n v="378"/>
    <d v="2019-12-31T00:00:00"/>
    <n v="189"/>
    <x v="0"/>
    <n v="0.25"/>
    <n v="126"/>
  </r>
  <r>
    <s v="BXHJ9GT7H5TUA68DZDKD"/>
    <x v="4"/>
    <x v="17"/>
    <n v="810"/>
    <d v="2019-03-19T00:00:00"/>
    <n v="40.5"/>
    <n v="243"/>
    <d v="2019-12-31T00:00:00"/>
    <n v="287"/>
    <x v="0"/>
    <n v="0.25"/>
    <n v="70.875"/>
  </r>
  <r>
    <s v="WDPAYB3IX6EMJEAE7ORS"/>
    <x v="8"/>
    <x v="20"/>
    <n v="240"/>
    <d v="2019-02-22T00:00:00"/>
    <n v="12"/>
    <n v="69.599999999999994"/>
    <d v="2019-12-31T00:00:00"/>
    <n v="312"/>
    <x v="0"/>
    <n v="0.25"/>
    <n v="20.399999999999999"/>
  </r>
  <r>
    <s v="ETMQA38XDFRKHEJR9A5Q"/>
    <x v="6"/>
    <x v="1"/>
    <n v="1200"/>
    <d v="2019-12-21T00:00:00"/>
    <n v="36"/>
    <n v="228"/>
    <d v="2019-12-31T00:00:00"/>
    <n v="10"/>
    <x v="1"/>
    <n v="8.0000000000000002E-3"/>
    <n v="2.1120000000000001"/>
  </r>
  <r>
    <s v="KZF7RRYZSOSLMHK3JO7U"/>
    <x v="2"/>
    <x v="7"/>
    <n v="240"/>
    <d v="2019-06-17T00:00:00"/>
    <n v="9.6"/>
    <n v="146.4"/>
    <d v="2019-12-31T00:00:00"/>
    <n v="197"/>
    <x v="0"/>
    <n v="0.25"/>
    <n v="39"/>
  </r>
  <r>
    <s v="KRN120RMYEM2CUU7IJBA"/>
    <x v="5"/>
    <x v="0"/>
    <n v="768.00000000000011"/>
    <d v="2019-09-18T00:00:00"/>
    <n v="69.12"/>
    <n v="115.20000000000003"/>
    <d v="2019-12-31T00:00:00"/>
    <n v="104"/>
    <x v="2"/>
    <n v="0.2"/>
    <n v="36.864000000000011"/>
  </r>
  <r>
    <s v="LQYZUXYOPMXW307S6OR6"/>
    <x v="7"/>
    <x v="2"/>
    <n v="3750"/>
    <d v="2019-01-27T00:00:00"/>
    <n v="525"/>
    <n v="975"/>
    <d v="2019-12-31T00:00:00"/>
    <n v="338"/>
    <x v="0"/>
    <n v="0.25"/>
    <n v="375"/>
  </r>
  <r>
    <s v="T96IAMPV14WJNY0O182S"/>
    <x v="7"/>
    <x v="14"/>
    <n v="600"/>
    <d v="2019-12-17T00:00:00"/>
    <n v="6"/>
    <n v="282"/>
    <d v="2019-12-31T00:00:00"/>
    <n v="14"/>
    <x v="1"/>
    <n v="8.0000000000000002E-3"/>
    <n v="2.3040000000000003"/>
  </r>
  <r>
    <s v="9SO68UNFBUJ4KRHSHJA9"/>
    <x v="7"/>
    <x v="6"/>
    <n v="6510"/>
    <d v="2019-05-19T00:00:00"/>
    <n v="1171.8000000000002"/>
    <n v="1822.8"/>
    <d v="2019-12-31T00:00:00"/>
    <n v="226"/>
    <x v="0"/>
    <n v="0.25"/>
    <n v="748.65000000000009"/>
  </r>
  <r>
    <s v="NH1CG1635GOEFKHHC2S2"/>
    <x v="9"/>
    <x v="20"/>
    <n v="64"/>
    <d v="2019-04-09T00:00:00"/>
    <n v="0.64"/>
    <n v="18.560000000000002"/>
    <d v="2019-12-31T00:00:00"/>
    <n v="266"/>
    <x v="0"/>
    <n v="0.25"/>
    <n v="4.8000000000000007"/>
  </r>
  <r>
    <s v="QADF27JWKOSI5LBNTRTG"/>
    <x v="9"/>
    <x v="0"/>
    <n v="2040"/>
    <d v="2019-12-01T00:00:00"/>
    <n v="142.79999999999998"/>
    <n v="428.40000000000003"/>
    <d v="2019-12-31T00:00:00"/>
    <n v="30"/>
    <x v="1"/>
    <n v="8.0000000000000002E-3"/>
    <n v="4.5696000000000003"/>
  </r>
  <r>
    <s v="6EUP56ZA5HI7BX6OXETN"/>
    <x v="6"/>
    <x v="0"/>
    <n v="2640"/>
    <d v="2019-10-16T00:00:00"/>
    <n v="158.4"/>
    <n v="501.59999999999997"/>
    <d v="2019-12-31T00:00:00"/>
    <n v="76"/>
    <x v="4"/>
    <n v="0.15"/>
    <n v="99"/>
  </r>
  <r>
    <s v="LRWV9Y5UIAYL5JVIPW0J"/>
    <x v="3"/>
    <x v="4"/>
    <n v="3000"/>
    <d v="2019-06-28T00:00:00"/>
    <n v="90"/>
    <n v="480"/>
    <d v="2019-12-31T00:00:00"/>
    <n v="186"/>
    <x v="0"/>
    <n v="0.25"/>
    <n v="142.5"/>
  </r>
  <r>
    <s v="F7ABTO4ZWDZT3LNYUV8U"/>
    <x v="2"/>
    <x v="12"/>
    <n v="2970"/>
    <d v="2019-07-12T00:00:00"/>
    <n v="475.20000000000005"/>
    <n v="1782"/>
    <d v="2019-12-31T00:00:00"/>
    <n v="172"/>
    <x v="0"/>
    <n v="0.25"/>
    <n v="564.29999999999995"/>
  </r>
  <r>
    <s v="M7JL6DB57HT3L5KLKGA1"/>
    <x v="6"/>
    <x v="21"/>
    <n v="1100"/>
    <d v="2019-03-26T00:00:00"/>
    <n v="55"/>
    <n v="187"/>
    <d v="2019-12-31T00:00:00"/>
    <n v="280"/>
    <x v="0"/>
    <n v="0.25"/>
    <n v="60.5"/>
  </r>
  <r>
    <s v="MXYS1Y8JU0SP5S0QPMAT"/>
    <x v="7"/>
    <x v="19"/>
    <n v="5320"/>
    <d v="2019-03-22T00:00:00"/>
    <n v="53.2"/>
    <n v="1489.6000000000001"/>
    <d v="2019-12-31T00:00:00"/>
    <n v="284"/>
    <x v="0"/>
    <n v="0.25"/>
    <n v="385.70000000000005"/>
  </r>
  <r>
    <s v="OV6PHF2CAFXSK0AKT5F2"/>
    <x v="5"/>
    <x v="11"/>
    <n v="3740"/>
    <d v="2019-06-02T00:00:00"/>
    <n v="336.59999999999997"/>
    <n v="1009.8000000000001"/>
    <d v="2019-12-31T00:00:00"/>
    <n v="212"/>
    <x v="0"/>
    <n v="0.25"/>
    <n v="336.6"/>
  </r>
  <r>
    <s v="DH0DGDKVUU071X1S2JJ5"/>
    <x v="6"/>
    <x v="12"/>
    <n v="4080"/>
    <d v="2019-01-17T00:00:00"/>
    <n v="244.8"/>
    <n v="856.80000000000007"/>
    <d v="2019-12-31T00:00:00"/>
    <n v="348"/>
    <x v="0"/>
    <n v="0.25"/>
    <n v="275.40000000000003"/>
  </r>
  <r>
    <s v="KLUWKSP6WHVQ7BE5C12I"/>
    <x v="8"/>
    <x v="17"/>
    <n v="5500"/>
    <d v="2019-11-25T00:00:00"/>
    <n v="220"/>
    <n v="935"/>
    <d v="2019-12-31T00:00:00"/>
    <n v="36"/>
    <x v="3"/>
    <n v="0.04"/>
    <n v="46.2"/>
  </r>
  <r>
    <s v="GKXLJ28SQLVXFSV5GVLU"/>
    <x v="2"/>
    <x v="3"/>
    <n v="1344"/>
    <d v="2019-02-10T00:00:00"/>
    <n v="174.72000000000003"/>
    <n v="1075.2"/>
    <d v="2019-12-31T00:00:00"/>
    <n v="324"/>
    <x v="0"/>
    <n v="0.25"/>
    <n v="312.48"/>
  </r>
  <r>
    <s v="YC4HTMNMQHGMO40XB1PH"/>
    <x v="3"/>
    <x v="1"/>
    <n v="110"/>
    <d v="2019-03-09T00:00:00"/>
    <n v="9.9"/>
    <n v="19.8"/>
    <d v="2019-12-31T00:00:00"/>
    <n v="297"/>
    <x v="0"/>
    <n v="0.25"/>
    <n v="7.4250000000000007"/>
  </r>
  <r>
    <s v="5VZTRIIZV6HOSI8S4PGL"/>
    <x v="3"/>
    <x v="7"/>
    <n v="1520"/>
    <d v="2019-06-21T00:00:00"/>
    <n v="76"/>
    <n v="349.6"/>
    <d v="2019-12-31T00:00:00"/>
    <n v="193"/>
    <x v="0"/>
    <n v="0.25"/>
    <n v="106.4"/>
  </r>
  <r>
    <s v="04FAQOV85UVDASH4N235"/>
    <x v="2"/>
    <x v="7"/>
    <n v="240"/>
    <d v="2019-07-07T00:00:00"/>
    <n v="9.6"/>
    <n v="184.8"/>
    <d v="2019-12-31T00:00:00"/>
    <n v="177"/>
    <x v="0"/>
    <n v="0.25"/>
    <n v="48.6"/>
  </r>
  <r>
    <s v="UAZYVMS47B8W84RKJ0UM"/>
    <x v="8"/>
    <x v="21"/>
    <n v="1100"/>
    <d v="2019-12-22T00:00:00"/>
    <n v="99"/>
    <n v="330"/>
    <d v="2019-12-31T00:00:00"/>
    <n v="9"/>
    <x v="1"/>
    <n v="8.0000000000000002E-3"/>
    <n v="3.4319999999999999"/>
  </r>
  <r>
    <s v="PCLBIPQOGNDGI6TFBU23"/>
    <x v="5"/>
    <x v="18"/>
    <n v="630"/>
    <d v="2019-07-14T00:00:00"/>
    <n v="37.799999999999997"/>
    <n v="94.5"/>
    <d v="2019-12-31T00:00:00"/>
    <n v="170"/>
    <x v="0"/>
    <n v="0.25"/>
    <n v="33.075000000000003"/>
  </r>
  <r>
    <s v="YING2NPK418IV4YENDW1"/>
    <x v="6"/>
    <x v="22"/>
    <n v="7000"/>
    <d v="2019-03-31T00:00:00"/>
    <n v="700"/>
    <n v="1400"/>
    <d v="2019-12-31T00:00:00"/>
    <n v="275"/>
    <x v="0"/>
    <n v="0.25"/>
    <n v="525"/>
  </r>
  <r>
    <s v="QNUGQYY575RJNRTXUF11"/>
    <x v="2"/>
    <x v="9"/>
    <n v="3600"/>
    <d v="2019-04-05T00:00:00"/>
    <n v="864"/>
    <n v="1692"/>
    <d v="2019-12-31T00:00:00"/>
    <n v="270"/>
    <x v="0"/>
    <n v="0.25"/>
    <n v="639"/>
  </r>
  <r>
    <s v="BL4XM1U0OH51M7US0BPR"/>
    <x v="9"/>
    <x v="3"/>
    <n v="4416"/>
    <d v="2019-12-09T00:00:00"/>
    <n v="264.96000000000004"/>
    <n v="750.72"/>
    <d v="2019-12-31T00:00:00"/>
    <n v="22"/>
    <x v="1"/>
    <n v="8.0000000000000002E-3"/>
    <n v="8.1254400000000011"/>
  </r>
  <r>
    <s v="XVHY8C4HSXU0CF2QI4W3"/>
    <x v="9"/>
    <x v="14"/>
    <n v="4048"/>
    <d v="2019-09-20T00:00:00"/>
    <n v="40.480000000000004"/>
    <n v="850.08000000000015"/>
    <d v="2019-12-31T00:00:00"/>
    <n v="102"/>
    <x v="2"/>
    <n v="0.2"/>
    <n v="178.11200000000005"/>
  </r>
  <r>
    <s v="IOLI0KY4T4C9PEQNYDOQ"/>
    <x v="1"/>
    <x v="7"/>
    <n v="310"/>
    <d v="2019-12-12T00:00:00"/>
    <n v="37.200000000000003"/>
    <n v="105.39999999999999"/>
    <d v="2019-12-31T00:00:00"/>
    <n v="19"/>
    <x v="1"/>
    <n v="8.0000000000000002E-3"/>
    <n v="1.1408"/>
  </r>
  <r>
    <s v="WJA09SS2I6SN9F6VG7S5"/>
    <x v="3"/>
    <x v="13"/>
    <n v="2520"/>
    <d v="2019-11-13T00:00:00"/>
    <n v="252"/>
    <n v="655.19999999999993"/>
    <d v="2019-12-31T00:00:00"/>
    <n v="48"/>
    <x v="3"/>
    <n v="0.04"/>
    <n v="36.287999999999997"/>
  </r>
  <r>
    <s v="ZTIQN0B2JQ8DLM5BHQS6"/>
    <x v="7"/>
    <x v="12"/>
    <n v="324"/>
    <d v="2019-10-06T00:00:00"/>
    <n v="51.84"/>
    <n v="162"/>
    <d v="2019-12-31T00:00:00"/>
    <n v="86"/>
    <x v="4"/>
    <n v="0.15"/>
    <n v="32.076000000000001"/>
  </r>
  <r>
    <s v="BXJMFZJSI6WK7XPSAMRG"/>
    <x v="7"/>
    <x v="4"/>
    <n v="4480"/>
    <d v="2019-10-08T00:00:00"/>
    <n v="448"/>
    <n v="2105.6"/>
    <d v="2019-12-31T00:00:00"/>
    <n v="84"/>
    <x v="4"/>
    <n v="0.15"/>
    <n v="383.03999999999996"/>
  </r>
  <r>
    <s v="YGKAOS1KYGZZANVZ481S"/>
    <x v="6"/>
    <x v="5"/>
    <n v="1980"/>
    <d v="2019-05-16T00:00:00"/>
    <n v="19.8"/>
    <n v="495"/>
    <d v="2019-12-31T00:00:00"/>
    <n v="229"/>
    <x v="0"/>
    <n v="0.25"/>
    <n v="128.69999999999999"/>
  </r>
  <r>
    <s v="1KBSEPGJ740P1CHYBQ6I"/>
    <x v="6"/>
    <x v="4"/>
    <n v="720"/>
    <d v="2019-10-09T00:00:00"/>
    <n v="7.1999999999999993"/>
    <n v="136.80000000000001"/>
    <d v="2019-12-31T00:00:00"/>
    <n v="83"/>
    <x v="4"/>
    <n v="0.15"/>
    <n v="21.599999999999998"/>
  </r>
  <r>
    <s v="JQWLW9US5DPOQXW8IA3L"/>
    <x v="9"/>
    <x v="14"/>
    <n v="936.00000000000011"/>
    <d v="2019-01-31T00:00:00"/>
    <n v="74.88000000000001"/>
    <n v="196.56000000000003"/>
    <d v="2019-12-31T00:00:00"/>
    <n v="334"/>
    <x v="0"/>
    <n v="0.25"/>
    <n v="67.860000000000014"/>
  </r>
  <r>
    <s v="RBZA8BD0SHVA2HTF6HFM"/>
    <x v="4"/>
    <x v="15"/>
    <n v="880"/>
    <d v="2019-02-04T00:00:00"/>
    <n v="88"/>
    <n v="246.4"/>
    <d v="2019-12-31T00:00:00"/>
    <n v="330"/>
    <x v="0"/>
    <n v="0.25"/>
    <n v="83.6"/>
  </r>
  <r>
    <s v="1RB0BFLQTG2W7SEXBOYG"/>
    <x v="9"/>
    <x v="20"/>
    <n v="1260"/>
    <d v="2019-07-31T00:00:00"/>
    <n v="113.4"/>
    <n v="189"/>
    <d v="2019-12-31T00:00:00"/>
    <n v="153"/>
    <x v="0"/>
    <n v="0.25"/>
    <n v="75.599999999999994"/>
  </r>
  <r>
    <s v="DVUDNG2TBSNZAPJO9WVS"/>
    <x v="8"/>
    <x v="6"/>
    <n v="440"/>
    <d v="2019-11-02T00:00:00"/>
    <n v="17.600000000000001"/>
    <n v="66"/>
    <d v="2019-12-31T00:00:00"/>
    <n v="59"/>
    <x v="3"/>
    <n v="0.04"/>
    <n v="3.3439999999999999"/>
  </r>
  <r>
    <s v="Z1SDVPEHUTH5YOWGNNZJ"/>
    <x v="3"/>
    <x v="7"/>
    <n v="1360"/>
    <d v="2019-09-26T00:00:00"/>
    <n v="27.200000000000003"/>
    <n v="204"/>
    <d v="2019-12-31T00:00:00"/>
    <n v="96"/>
    <x v="2"/>
    <n v="0.2"/>
    <n v="46.24"/>
  </r>
  <r>
    <s v="HNFXW2U92R2NHEU20SQN"/>
    <x v="4"/>
    <x v="21"/>
    <n v="2200"/>
    <d v="2019-07-19T00:00:00"/>
    <n v="418"/>
    <n v="880"/>
    <d v="2019-12-31T00:00:00"/>
    <n v="165"/>
    <x v="0"/>
    <n v="0.25"/>
    <n v="324.5"/>
  </r>
  <r>
    <s v="GZ5TB1N7L9W8DHDCGYMJ"/>
    <x v="7"/>
    <x v="12"/>
    <n v="1710"/>
    <d v="2019-11-18T00:00:00"/>
    <n v="239.4"/>
    <n v="530.1"/>
    <d v="2019-12-31T00:00:00"/>
    <n v="43"/>
    <x v="3"/>
    <n v="0.04"/>
    <n v="30.78"/>
  </r>
  <r>
    <s v="S1FHH92DNU8WL0O94K07"/>
    <x v="9"/>
    <x v="14"/>
    <n v="190"/>
    <d v="2019-12-18T00:00:00"/>
    <n v="1.9"/>
    <n v="43.7"/>
    <d v="2019-12-31T00:00:00"/>
    <n v="13"/>
    <x v="1"/>
    <n v="8.0000000000000002E-3"/>
    <n v="0.36480000000000001"/>
  </r>
  <r>
    <s v="GI5F4WGPKU432OXQBUSL"/>
    <x v="5"/>
    <x v="2"/>
    <n v="4608"/>
    <d v="2019-10-03T00:00:00"/>
    <n v="368.64000000000004"/>
    <n v="1382.4"/>
    <d v="2019-12-31T00:00:00"/>
    <n v="89"/>
    <x v="4"/>
    <n v="0.15"/>
    <n v="262.65600000000001"/>
  </r>
  <r>
    <s v="YEOCRGP3BEMC6BJA2DCL"/>
    <x v="3"/>
    <x v="2"/>
    <n v="5320"/>
    <d v="2019-12-13T00:00:00"/>
    <n v="478.8"/>
    <n v="1330"/>
    <d v="2019-12-31T00:00:00"/>
    <n v="18"/>
    <x v="1"/>
    <n v="8.0000000000000002E-3"/>
    <n v="14.4704"/>
  </r>
  <r>
    <s v="304SICQJTQ8M7I3G2CGR"/>
    <x v="3"/>
    <x v="13"/>
    <n v="1980"/>
    <d v="2019-02-14T00:00:00"/>
    <n v="19.8"/>
    <n v="297"/>
    <d v="2019-12-31T00:00:00"/>
    <n v="320"/>
    <x v="0"/>
    <n v="0.25"/>
    <n v="79.2"/>
  </r>
  <r>
    <s v="8GHQWCEF8HFZ6VEKK94Y"/>
    <x v="7"/>
    <x v="2"/>
    <n v="960"/>
    <d v="2019-01-19T00:00:00"/>
    <n v="96"/>
    <n v="259.20000000000005"/>
    <d v="2019-12-31T00:00:00"/>
    <n v="346"/>
    <x v="0"/>
    <n v="0.25"/>
    <n v="88.800000000000011"/>
  </r>
  <r>
    <s v="IODQZTGT00WU1UKM1MZC"/>
    <x v="1"/>
    <x v="2"/>
    <n v="2240"/>
    <d v="2019-07-12T00:00:00"/>
    <n v="291.2"/>
    <n v="896"/>
    <d v="2019-12-31T00:00:00"/>
    <n v="172"/>
    <x v="0"/>
    <n v="0.25"/>
    <n v="296.8"/>
  </r>
  <r>
    <s v="K8SM1MPWI3BS3PS30WJY"/>
    <x v="7"/>
    <x v="5"/>
    <n v="1512.0000000000002"/>
    <d v="2019-04-28T00:00:00"/>
    <n v="75.600000000000009"/>
    <n v="695.5200000000001"/>
    <d v="2019-12-31T00:00:00"/>
    <n v="247"/>
    <x v="0"/>
    <n v="0.25"/>
    <n v="192.78000000000003"/>
  </r>
  <r>
    <s v="8GI550UYIM4MFYFL3Y7Q"/>
    <x v="1"/>
    <x v="10"/>
    <n v="3360"/>
    <d v="2019-02-09T00:00:00"/>
    <n v="201.6"/>
    <n v="1243.1999999999998"/>
    <d v="2019-12-31T00:00:00"/>
    <n v="325"/>
    <x v="0"/>
    <n v="0.25"/>
    <n v="361.19999999999993"/>
  </r>
  <r>
    <s v="IXK1X4RI0PGDHBSAHWLV"/>
    <x v="1"/>
    <x v="18"/>
    <n v="3840"/>
    <d v="2019-03-24T00:00:00"/>
    <n v="768"/>
    <n v="1766.3999999999999"/>
    <d v="2019-12-31T00:00:00"/>
    <n v="282"/>
    <x v="0"/>
    <n v="0.25"/>
    <n v="633.59999999999991"/>
  </r>
  <r>
    <s v="ZG76NRCIXYB7PQIX37V2"/>
    <x v="0"/>
    <x v="20"/>
    <n v="150"/>
    <d v="2019-07-18T00:00:00"/>
    <n v="3"/>
    <n v="43.5"/>
    <d v="2019-12-31T00:00:00"/>
    <n v="166"/>
    <x v="0"/>
    <n v="0.25"/>
    <n v="11.625"/>
  </r>
  <r>
    <s v="HWO8YMNAM2LVZIGDV9DE"/>
    <x v="5"/>
    <x v="3"/>
    <n v="1440"/>
    <d v="2019-08-19T00:00:00"/>
    <n v="144"/>
    <n v="331.2"/>
    <d v="2019-12-31T00:00:00"/>
    <n v="134"/>
    <x v="0"/>
    <n v="0.25"/>
    <n v="118.8"/>
  </r>
  <r>
    <s v="3R46SL9CDOPSHHKIXP5P"/>
    <x v="2"/>
    <x v="18"/>
    <n v="4760"/>
    <d v="2019-04-10T00:00:00"/>
    <n v="1285.2"/>
    <n v="3094"/>
    <d v="2019-12-31T00:00:00"/>
    <n v="265"/>
    <x v="0"/>
    <n v="0.25"/>
    <n v="1094.8"/>
  </r>
  <r>
    <s v="BWQCP72K8XINGE5J250E"/>
    <x v="5"/>
    <x v="16"/>
    <n v="560"/>
    <d v="2019-01-08T00:00:00"/>
    <n v="33.6"/>
    <n v="106.4"/>
    <d v="2019-12-31T00:00:00"/>
    <n v="357"/>
    <x v="0"/>
    <n v="0.25"/>
    <n v="35"/>
  </r>
  <r>
    <s v="8DV2H0WUYJ7PRSUEU2E6"/>
    <x v="3"/>
    <x v="3"/>
    <n v="450"/>
    <d v="2019-06-27T00:00:00"/>
    <n v="31.5"/>
    <n v="126"/>
    <d v="2019-12-31T00:00:00"/>
    <n v="187"/>
    <x v="0"/>
    <n v="0.25"/>
    <n v="39.375"/>
  </r>
  <r>
    <s v="4Q7503EZUK4BA2IU9765"/>
    <x v="5"/>
    <x v="9"/>
    <n v="810"/>
    <d v="2019-03-21T00:00:00"/>
    <n v="32.400000000000006"/>
    <n v="121.5"/>
    <d v="2019-12-31T00:00:00"/>
    <n v="285"/>
    <x v="0"/>
    <n v="0.25"/>
    <n v="38.475000000000001"/>
  </r>
  <r>
    <s v="AEAYPLB583M753NOXGXI"/>
    <x v="0"/>
    <x v="19"/>
    <n v="1440"/>
    <d v="2019-09-30T00:00:00"/>
    <n v="144"/>
    <n v="316.8"/>
    <d v="2019-12-31T00:00:00"/>
    <n v="92"/>
    <x v="2"/>
    <n v="0.2"/>
    <n v="92.160000000000011"/>
  </r>
  <r>
    <s v="3Z3DGPBJKU713UCW6BH3"/>
    <x v="1"/>
    <x v="17"/>
    <n v="5280"/>
    <d v="2019-08-15T00:00:00"/>
    <n v="158.4"/>
    <n v="2006.3999999999999"/>
    <d v="2019-12-31T00:00:00"/>
    <n v="138"/>
    <x v="0"/>
    <n v="0.25"/>
    <n v="541.19999999999993"/>
  </r>
  <r>
    <s v="MGI35ZV6CR9NT7E7K9WZ"/>
    <x v="3"/>
    <x v="18"/>
    <n v="380"/>
    <d v="2019-03-30T00:00:00"/>
    <n v="34.200000000000003"/>
    <n v="57"/>
    <d v="2019-12-31T00:00:00"/>
    <n v="276"/>
    <x v="0"/>
    <n v="0.25"/>
    <n v="22.8"/>
  </r>
  <r>
    <s v="N8F519BRQ5FE1HIKABQF"/>
    <x v="6"/>
    <x v="2"/>
    <n v="1400"/>
    <d v="2019-12-08T00:00:00"/>
    <n v="28"/>
    <n v="210"/>
    <d v="2019-12-31T00:00:00"/>
    <n v="23"/>
    <x v="1"/>
    <n v="8.0000000000000002E-3"/>
    <n v="1.9040000000000001"/>
  </r>
  <r>
    <s v="83XD9NXOM1L47Y83X3QK"/>
    <x v="8"/>
    <x v="0"/>
    <n v="440"/>
    <d v="2019-03-29T00:00:00"/>
    <n v="44"/>
    <n v="79.2"/>
    <d v="2019-12-31T00:00:00"/>
    <n v="277"/>
    <x v="0"/>
    <n v="0.25"/>
    <n v="30.8"/>
  </r>
  <r>
    <s v="LLU8RQVNAX5J9F5HSSLD"/>
    <x v="2"/>
    <x v="12"/>
    <n v="1064"/>
    <d v="2019-07-03T00:00:00"/>
    <n v="297.92"/>
    <n v="978.88000000000011"/>
    <d v="2019-12-31T00:00:00"/>
    <n v="181"/>
    <x v="0"/>
    <n v="0.25"/>
    <n v="319.20000000000005"/>
  </r>
  <r>
    <s v="43TAUIAHC70VYNH35HX2"/>
    <x v="0"/>
    <x v="8"/>
    <n v="2520"/>
    <d v="2019-10-20T00:00:00"/>
    <n v="151.19999999999999"/>
    <n v="655.19999999999993"/>
    <d v="2019-12-31T00:00:00"/>
    <n v="72"/>
    <x v="4"/>
    <n v="0.15"/>
    <n v="120.95999999999998"/>
  </r>
  <r>
    <s v="C4GKXJ3L5A47BHI0YX7L"/>
    <x v="2"/>
    <x v="5"/>
    <n v="750"/>
    <d v="2019-08-31T00:00:00"/>
    <n v="7.5"/>
    <n v="517.5"/>
    <d v="2019-12-31T00:00:00"/>
    <n v="122"/>
    <x v="0"/>
    <n v="0.25"/>
    <n v="131.25"/>
  </r>
  <r>
    <s v="YP4OASNEMAOA1SZDPWZ7"/>
    <x v="7"/>
    <x v="0"/>
    <n v="1170"/>
    <d v="2019-10-16T00:00:00"/>
    <n v="11.7"/>
    <n v="292.5"/>
    <d v="2019-12-31T00:00:00"/>
    <n v="76"/>
    <x v="4"/>
    <n v="0.15"/>
    <n v="45.629999999999995"/>
  </r>
  <r>
    <s v="6WWNN5Z26KPHWEEBWNQF"/>
    <x v="4"/>
    <x v="19"/>
    <n v="5208.0000000000009"/>
    <d v="2019-07-05T00:00:00"/>
    <n v="677.04000000000008"/>
    <n v="2083.2000000000007"/>
    <d v="2019-12-31T00:00:00"/>
    <n v="179"/>
    <x v="0"/>
    <n v="0.25"/>
    <n v="690.06000000000017"/>
  </r>
  <r>
    <s v="I0FWAPIN807D8RS80NMN"/>
    <x v="1"/>
    <x v="19"/>
    <n v="1840"/>
    <d v="2019-10-24T00:00:00"/>
    <n v="312.8"/>
    <n v="791.2"/>
    <d v="2019-12-31T00:00:00"/>
    <n v="68"/>
    <x v="4"/>
    <n v="0.15"/>
    <n v="165.6"/>
  </r>
  <r>
    <s v="GQYT4DL1T98RQNWGRDGH"/>
    <x v="5"/>
    <x v="5"/>
    <n v="3120"/>
    <d v="2019-05-22T00:00:00"/>
    <n v="62.400000000000006"/>
    <n v="780"/>
    <d v="2019-12-31T00:00:00"/>
    <n v="223"/>
    <x v="0"/>
    <n v="0.25"/>
    <n v="210.6"/>
  </r>
  <r>
    <s v="XJI3NML2W04ST29G35BX"/>
    <x v="9"/>
    <x v="21"/>
    <n v="1620"/>
    <d v="2019-04-17T00:00:00"/>
    <n v="32.400000000000006"/>
    <n v="388.8"/>
    <d v="2019-12-31T00:00:00"/>
    <n v="258"/>
    <x v="0"/>
    <n v="0.25"/>
    <n v="105.30000000000001"/>
  </r>
  <r>
    <s v="FQYMI4WR9956YI6GPHR0"/>
    <x v="9"/>
    <x v="20"/>
    <n v="2640"/>
    <d v="2019-04-04T00:00:00"/>
    <n v="79.2"/>
    <n v="580.79999999999995"/>
    <d v="2019-12-31T00:00:00"/>
    <n v="271"/>
    <x v="0"/>
    <n v="0.25"/>
    <n v="165"/>
  </r>
  <r>
    <s v="X94ZWKN0O75JSITJH4IP"/>
    <x v="9"/>
    <x v="15"/>
    <n v="513"/>
    <d v="2019-08-07T00:00:00"/>
    <n v="35.910000000000004"/>
    <n v="148.77000000000001"/>
    <d v="2019-12-31T00:00:00"/>
    <n v="146"/>
    <x v="0"/>
    <n v="0.25"/>
    <n v="46.17"/>
  </r>
  <r>
    <s v="MQZLVJ20DOKXMIHUNLJ8"/>
    <x v="6"/>
    <x v="22"/>
    <n v="2250"/>
    <d v="2019-07-01T00:00:00"/>
    <n v="112.5"/>
    <n v="405"/>
    <d v="2019-12-31T00:00:00"/>
    <n v="183"/>
    <x v="0"/>
    <n v="0.25"/>
    <n v="129.375"/>
  </r>
  <r>
    <s v="L1ZN50DW8C9AOAJ4D11K"/>
    <x v="6"/>
    <x v="1"/>
    <n v="2160"/>
    <d v="2019-01-03T00:00:00"/>
    <n v="43.2"/>
    <n v="583.20000000000005"/>
    <d v="2019-12-31T00:00:00"/>
    <n v="362"/>
    <x v="0"/>
    <n v="0.25"/>
    <n v="156.60000000000002"/>
  </r>
  <r>
    <s v="AJLM6ZCOTJYGJ1OZYQIO"/>
    <x v="2"/>
    <x v="11"/>
    <n v="160"/>
    <d v="2019-12-15T00:00:00"/>
    <n v="24"/>
    <n v="64"/>
    <d v="2019-12-31T00:00:00"/>
    <n v="16"/>
    <x v="1"/>
    <n v="8.0000000000000002E-3"/>
    <n v="0.70399999999999996"/>
  </r>
  <r>
    <s v="4BAMY7XQ9KINSAIE0Y01"/>
    <x v="0"/>
    <x v="1"/>
    <n v="1680"/>
    <d v="2019-11-12T00:00:00"/>
    <n v="151.19999999999999"/>
    <n v="336"/>
    <d v="2019-12-31T00:00:00"/>
    <n v="49"/>
    <x v="3"/>
    <n v="0.04"/>
    <n v="19.488"/>
  </r>
  <r>
    <s v="FTAU48U5FBIVV67AZ7SE"/>
    <x v="7"/>
    <x v="7"/>
    <n v="1710"/>
    <d v="2019-08-08T00:00:00"/>
    <n v="324.90000000000003"/>
    <n v="461.70000000000005"/>
    <d v="2019-12-31T00:00:00"/>
    <n v="145"/>
    <x v="0"/>
    <n v="0.25"/>
    <n v="196.65000000000003"/>
  </r>
  <r>
    <s v="KYGSRR6LXRINVPI0STZ2"/>
    <x v="2"/>
    <x v="20"/>
    <n v="560"/>
    <d v="2019-11-09T00:00:00"/>
    <n v="134.4"/>
    <n v="140"/>
    <d v="2019-12-31T00:00:00"/>
    <n v="52"/>
    <x v="3"/>
    <n v="0.04"/>
    <n v="10.975999999999999"/>
  </r>
  <r>
    <s v="U8ZRW3A30R8N9UUT1DGO"/>
    <x v="2"/>
    <x v="12"/>
    <n v="4760"/>
    <d v="2019-08-20T00:00:00"/>
    <n v="380.79999999999995"/>
    <n v="2094.4"/>
    <d v="2019-12-31T00:00:00"/>
    <n v="133"/>
    <x v="0"/>
    <n v="0.25"/>
    <n v="618.79999999999995"/>
  </r>
  <r>
    <s v="HJ080HPA7ESBEQQG0UOW"/>
    <x v="5"/>
    <x v="10"/>
    <n v="1188"/>
    <d v="2019-10-04T00:00:00"/>
    <n v="59.400000000000006"/>
    <n v="261.36"/>
    <d v="2019-12-31T00:00:00"/>
    <n v="88"/>
    <x v="4"/>
    <n v="0.15"/>
    <n v="48.113999999999997"/>
  </r>
  <r>
    <s v="W09ZMUO6QGIE0CPZJWMK"/>
    <x v="3"/>
    <x v="3"/>
    <n v="4180"/>
    <d v="2019-05-15T00:00:00"/>
    <n v="334.4"/>
    <n v="1212.2"/>
    <d v="2019-12-31T00:00:00"/>
    <n v="230"/>
    <x v="0"/>
    <n v="0.25"/>
    <n v="386.65"/>
  </r>
  <r>
    <s v="TCGCU44D0ISR2KJR8DM0"/>
    <x v="7"/>
    <x v="8"/>
    <n v="1760"/>
    <d v="2019-01-30T00:00:00"/>
    <n v="264"/>
    <n v="827.2"/>
    <d v="2019-12-31T00:00:00"/>
    <n v="335"/>
    <x v="0"/>
    <n v="0.25"/>
    <n v="272.8"/>
  </r>
  <r>
    <s v="GYAWDD1GHY1BN3NTNRPK"/>
    <x v="0"/>
    <x v="9"/>
    <n v="4760"/>
    <d v="2019-04-04T00:00:00"/>
    <n v="95.199999999999989"/>
    <n v="1285.2"/>
    <d v="2019-12-31T00:00:00"/>
    <n v="271"/>
    <x v="0"/>
    <n v="0.25"/>
    <n v="345.1"/>
  </r>
  <r>
    <s v="QXPMXR58AIZKQCE5FHR3"/>
    <x v="4"/>
    <x v="9"/>
    <n v="1080"/>
    <d v="2019-03-02T00:00:00"/>
    <n v="97.2"/>
    <n v="378"/>
    <d v="2019-12-31T00:00:00"/>
    <n v="304"/>
    <x v="0"/>
    <n v="0.25"/>
    <n v="118.8"/>
  </r>
  <r>
    <s v="JKRGFHWXLLWG9Q0KAFLV"/>
    <x v="2"/>
    <x v="19"/>
    <n v="1050"/>
    <d v="2019-10-31T00:00:00"/>
    <n v="115.5"/>
    <n v="966"/>
    <d v="2019-12-31T00:00:00"/>
    <n v="61"/>
    <x v="4"/>
    <n v="0.15"/>
    <n v="162.22499999999999"/>
  </r>
  <r>
    <s v="6F2RXQ8N8AYHX6DY6IA9"/>
    <x v="5"/>
    <x v="20"/>
    <n v="2079"/>
    <d v="2019-05-18T00:00:00"/>
    <n v="62.370000000000005"/>
    <n v="478.17"/>
    <d v="2019-12-31T00:00:00"/>
    <n v="227"/>
    <x v="0"/>
    <n v="0.25"/>
    <n v="135.13499999999999"/>
  </r>
  <r>
    <s v="PX23GMEK5157NC4PPIQN"/>
    <x v="3"/>
    <x v="1"/>
    <n v="1710"/>
    <d v="2019-03-01T00:00:00"/>
    <n v="68.400000000000006"/>
    <n v="495.90000000000003"/>
    <d v="2019-12-31T00:00:00"/>
    <n v="305"/>
    <x v="0"/>
    <n v="0.25"/>
    <n v="141.07500000000002"/>
  </r>
  <r>
    <s v="CBYZCJNM3XBMXHIZNG4U"/>
    <x v="8"/>
    <x v="20"/>
    <n v="7000"/>
    <d v="2019-10-28T00:00:00"/>
    <n v="280"/>
    <n v="1610"/>
    <d v="2019-12-31T00:00:00"/>
    <n v="64"/>
    <x v="4"/>
    <n v="0.15"/>
    <n v="283.5"/>
  </r>
  <r>
    <s v="28T99U89H0KL0CM4442Q"/>
    <x v="7"/>
    <x v="4"/>
    <n v="6510"/>
    <d v="2019-12-12T00:00:00"/>
    <n v="195.3"/>
    <n v="1757.7"/>
    <d v="2019-12-31T00:00:00"/>
    <n v="19"/>
    <x v="1"/>
    <n v="8.0000000000000002E-3"/>
    <n v="15.624000000000001"/>
  </r>
  <r>
    <s v="14ULQVLP11LT7924P2OE"/>
    <x v="2"/>
    <x v="6"/>
    <n v="320"/>
    <d v="2019-10-08T00:00:00"/>
    <n v="28.799999999999997"/>
    <n v="291.2"/>
    <d v="2019-12-31T00:00:00"/>
    <n v="84"/>
    <x v="4"/>
    <n v="0.15"/>
    <n v="48"/>
  </r>
  <r>
    <s v="MWQ0X4WUJC13413YOJZM"/>
    <x v="9"/>
    <x v="3"/>
    <n v="440"/>
    <d v="2019-05-08T00:00:00"/>
    <n v="26.400000000000002"/>
    <n v="101.19999999999999"/>
    <d v="2019-12-31T00:00:00"/>
    <n v="237"/>
    <x v="0"/>
    <n v="0.25"/>
    <n v="31.9"/>
  </r>
  <r>
    <s v="FZYSS2JZE1DBKE73KSQP"/>
    <x v="9"/>
    <x v="17"/>
    <n v="5040"/>
    <d v="2019-07-02T00:00:00"/>
    <n v="201.6"/>
    <n v="1360.8000000000002"/>
    <d v="2019-12-31T00:00:00"/>
    <n v="182"/>
    <x v="0"/>
    <n v="0.25"/>
    <n v="390.6"/>
  </r>
  <r>
    <s v="HOKP28Y51JPST6XS851C"/>
    <x v="0"/>
    <x v="13"/>
    <n v="1408"/>
    <d v="2019-05-16T00:00:00"/>
    <n v="70.400000000000006"/>
    <n v="408.32"/>
    <d v="2019-12-31T00:00:00"/>
    <n v="229"/>
    <x v="0"/>
    <n v="0.25"/>
    <n v="119.68"/>
  </r>
  <r>
    <s v="5BNSJMVV3Q8XPXAE2PUK"/>
    <x v="9"/>
    <x v="14"/>
    <n v="310"/>
    <d v="2019-07-10T00:00:00"/>
    <n v="3.1"/>
    <n v="52.699999999999996"/>
    <d v="2019-12-31T00:00:00"/>
    <n v="174"/>
    <x v="0"/>
    <n v="0.25"/>
    <n v="13.95"/>
  </r>
  <r>
    <s v="CIOJR89BBNOCZCDWXJM2"/>
    <x v="8"/>
    <x v="20"/>
    <n v="960"/>
    <d v="2019-06-12T00:00:00"/>
    <n v="96"/>
    <n v="172.8"/>
    <d v="2019-12-31T00:00:00"/>
    <n v="202"/>
    <x v="0"/>
    <n v="0.25"/>
    <n v="67.2"/>
  </r>
  <r>
    <s v="YSGV48ND6F7S1STZ8SEM"/>
    <x v="7"/>
    <x v="10"/>
    <n v="4320"/>
    <d v="2019-01-21T00:00:00"/>
    <n v="216"/>
    <n v="1339.1999999999998"/>
    <d v="2019-12-31T00:00:00"/>
    <n v="344"/>
    <x v="0"/>
    <n v="0.25"/>
    <n v="388.79999999999995"/>
  </r>
  <r>
    <s v="R2KKPLWI467HJEP7ONZM"/>
    <x v="5"/>
    <x v="14"/>
    <n v="1560"/>
    <d v="2019-08-07T00:00:00"/>
    <n v="62.400000000000006"/>
    <n v="265.2"/>
    <d v="2019-12-31T00:00:00"/>
    <n v="146"/>
    <x v="0"/>
    <n v="0.25"/>
    <n v="81.900000000000006"/>
  </r>
  <r>
    <s v="58HKYKKWPQ8GQ6QWAENR"/>
    <x v="9"/>
    <x v="19"/>
    <n v="660"/>
    <d v="2019-06-10T00:00:00"/>
    <n v="46.2"/>
    <n v="165"/>
    <d v="2019-12-31T00:00:00"/>
    <n v="204"/>
    <x v="0"/>
    <n v="0.25"/>
    <n v="52.8"/>
  </r>
  <r>
    <s v="19ZAHE3RK5FZMMU2ZR0B"/>
    <x v="1"/>
    <x v="12"/>
    <n v="4560"/>
    <d v="2019-01-05T00:00:00"/>
    <n v="45.599999999999994"/>
    <n v="1550.3999999999999"/>
    <d v="2019-12-31T00:00:00"/>
    <n v="360"/>
    <x v="0"/>
    <n v="0.25"/>
    <n v="398.99999999999994"/>
  </r>
  <r>
    <s v="FFZ0S8ZBD8BV23YHAG6G"/>
    <x v="9"/>
    <x v="10"/>
    <n v="540"/>
    <d v="2019-11-02T00:00:00"/>
    <n v="37.799999999999997"/>
    <n v="102.6"/>
    <d v="2019-12-31T00:00:00"/>
    <n v="59"/>
    <x v="3"/>
    <n v="0.04"/>
    <n v="5.6159999999999988"/>
  </r>
  <r>
    <s v="4LTH4JVTBNNF9MTZAP54"/>
    <x v="3"/>
    <x v="7"/>
    <n v="190"/>
    <d v="2019-01-31T00:00:00"/>
    <n v="17.100000000000001"/>
    <n v="38"/>
    <d v="2019-12-31T00:00:00"/>
    <n v="334"/>
    <x v="0"/>
    <n v="0.25"/>
    <n v="13.775"/>
  </r>
  <r>
    <s v="6X34KIVKPAUUHAT6JOO3"/>
    <x v="5"/>
    <x v="9"/>
    <n v="1860"/>
    <d v="2019-07-18T00:00:00"/>
    <n v="186"/>
    <n v="558"/>
    <d v="2019-12-31T00:00:00"/>
    <n v="166"/>
    <x v="0"/>
    <n v="0.25"/>
    <n v="186"/>
  </r>
  <r>
    <s v="1KOFSH4I0R0COYOPCK1Z"/>
    <x v="0"/>
    <x v="7"/>
    <n v="1760"/>
    <d v="2019-12-26T00:00:00"/>
    <n v="123.2"/>
    <n v="492.8"/>
    <d v="2019-12-31T00:00:00"/>
    <n v="5"/>
    <x v="1"/>
    <n v="8.0000000000000002E-3"/>
    <n v="4.9279999999999999"/>
  </r>
  <r>
    <s v="MDSKSB0SQ0H0Y4CFOR1Q"/>
    <x v="0"/>
    <x v="6"/>
    <n v="3600"/>
    <d v="2019-01-07T00:00:00"/>
    <n v="144"/>
    <n v="1044"/>
    <d v="2019-12-31T00:00:00"/>
    <n v="358"/>
    <x v="0"/>
    <n v="0.25"/>
    <n v="297"/>
  </r>
  <r>
    <s v="PJUISC5H63M48F6VUZ54"/>
    <x v="1"/>
    <x v="7"/>
    <n v="80"/>
    <d v="2019-09-06T00:00:00"/>
    <n v="11.200000000000001"/>
    <n v="35.200000000000003"/>
    <d v="2019-12-31T00:00:00"/>
    <n v="116"/>
    <x v="2"/>
    <n v="0.2"/>
    <n v="9.2800000000000011"/>
  </r>
  <r>
    <s v="9QIBQTBANSZ86XUY20YU"/>
    <x v="9"/>
    <x v="5"/>
    <n v="2040"/>
    <d v="2019-05-31T00:00:00"/>
    <n v="183.6"/>
    <n v="591.59999999999991"/>
    <d v="2019-12-31T00:00:00"/>
    <n v="214"/>
    <x v="0"/>
    <n v="0.25"/>
    <n v="193.79999999999998"/>
  </r>
  <r>
    <s v="JXUWPP6JURVLCFSB71JT"/>
    <x v="4"/>
    <x v="21"/>
    <n v="891.00000000000011"/>
    <d v="2019-05-30T00:00:00"/>
    <n v="35.640000000000008"/>
    <n v="436.59000000000003"/>
    <d v="2019-12-31T00:00:00"/>
    <n v="215"/>
    <x v="0"/>
    <n v="0.25"/>
    <n v="118.0575"/>
  </r>
  <r>
    <s v="IANV1HCXSZ79DPTNE135"/>
    <x v="1"/>
    <x v="17"/>
    <n v="2880"/>
    <d v="2019-04-16T00:00:00"/>
    <n v="230.39999999999998"/>
    <n v="892.8"/>
    <d v="2019-12-31T00:00:00"/>
    <n v="259"/>
    <x v="0"/>
    <n v="0.25"/>
    <n v="280.79999999999995"/>
  </r>
  <r>
    <s v="T14MTH1MVYF141M71N7T"/>
    <x v="0"/>
    <x v="0"/>
    <n v="4200"/>
    <d v="2019-01-25T00:00:00"/>
    <n v="294"/>
    <n v="966"/>
    <d v="2019-12-31T00:00:00"/>
    <n v="340"/>
    <x v="0"/>
    <n v="0.25"/>
    <n v="315"/>
  </r>
  <r>
    <s v="1ROCZPZNS0FNGP9I87ZB"/>
    <x v="1"/>
    <x v="21"/>
    <n v="1890"/>
    <d v="2019-10-31T00:00:00"/>
    <n v="245.7"/>
    <n v="680.40000000000009"/>
    <d v="2019-12-31T00:00:00"/>
    <n v="61"/>
    <x v="4"/>
    <n v="0.15"/>
    <n v="138.91500000000002"/>
  </r>
  <r>
    <s v="X1R89O6GDDVB5R9GAUS1"/>
    <x v="1"/>
    <x v="4"/>
    <n v="2520"/>
    <d v="2019-02-14T00:00:00"/>
    <n v="478.8"/>
    <n v="907.2"/>
    <d v="2019-12-31T00:00:00"/>
    <n v="320"/>
    <x v="0"/>
    <n v="0.25"/>
    <n v="346.5"/>
  </r>
  <r>
    <s v="2XZDOBCOSF8IA4QW3P1S"/>
    <x v="8"/>
    <x v="20"/>
    <n v="1050"/>
    <d v="2019-10-08T00:00:00"/>
    <n v="31.5"/>
    <n v="283.5"/>
    <d v="2019-12-31T00:00:00"/>
    <n v="84"/>
    <x v="4"/>
    <n v="0.15"/>
    <n v="47.25"/>
  </r>
  <r>
    <s v="FNKCBXZ2XD79DU3RULCU"/>
    <x v="4"/>
    <x v="19"/>
    <n v="5952"/>
    <d v="2019-08-30T00:00:00"/>
    <n v="654.72"/>
    <n v="2499.84"/>
    <d v="2019-12-31T00:00:00"/>
    <n v="123"/>
    <x v="0"/>
    <n v="0.25"/>
    <n v="788.6400000000001"/>
  </r>
  <r>
    <s v="KXNTVMJJ75Q8QNAF1DDC"/>
    <x v="0"/>
    <x v="3"/>
    <n v="2470"/>
    <d v="2019-02-23T00:00:00"/>
    <n v="49.400000000000006"/>
    <n v="444.6"/>
    <d v="2019-12-31T00:00:00"/>
    <n v="311"/>
    <x v="0"/>
    <n v="0.25"/>
    <n v="123.5"/>
  </r>
  <r>
    <s v="U208XAM584OYGUPWIFAG"/>
    <x v="5"/>
    <x v="9"/>
    <n v="450"/>
    <d v="2019-07-20T00:00:00"/>
    <n v="22.5"/>
    <n v="99"/>
    <d v="2019-12-31T00:00:00"/>
    <n v="164"/>
    <x v="0"/>
    <n v="0.25"/>
    <n v="30.375"/>
  </r>
  <r>
    <s v="Q7H1M7TCT8YH5PVMKYCW"/>
    <x v="4"/>
    <x v="20"/>
    <n v="3780"/>
    <d v="2019-10-11T00:00:00"/>
    <n v="264.60000000000002"/>
    <n v="1474.1999999999998"/>
    <d v="2019-12-31T00:00:00"/>
    <n v="81"/>
    <x v="4"/>
    <n v="0.15"/>
    <n v="260.81999999999994"/>
  </r>
  <r>
    <s v="Y0199SKIIX2V24UJ7A2T"/>
    <x v="5"/>
    <x v="2"/>
    <n v="3410"/>
    <d v="2019-07-25T00:00:00"/>
    <n v="341"/>
    <n v="511.5"/>
    <d v="2019-12-31T00:00:00"/>
    <n v="159"/>
    <x v="0"/>
    <n v="0.25"/>
    <n v="213.125"/>
  </r>
  <r>
    <s v="FWPHB5UAYHYK5S7FRCF8"/>
    <x v="7"/>
    <x v="0"/>
    <n v="5040"/>
    <d v="2019-07-12T00:00:00"/>
    <n v="604.79999999999995"/>
    <n v="1612.8"/>
    <d v="2019-12-31T00:00:00"/>
    <n v="172"/>
    <x v="0"/>
    <n v="0.25"/>
    <n v="554.4"/>
  </r>
  <r>
    <s v="BBWL2L03DN93LI4CSYMQ"/>
    <x v="1"/>
    <x v="3"/>
    <n v="4340"/>
    <d v="2019-09-30T00:00:00"/>
    <n v="564.20000000000005"/>
    <n v="1302"/>
    <d v="2019-12-31T00:00:00"/>
    <n v="92"/>
    <x v="2"/>
    <n v="0.2"/>
    <n v="373.24"/>
  </r>
  <r>
    <s v="JF4BXBN3FXNKY4LTV9JT"/>
    <x v="9"/>
    <x v="8"/>
    <n v="1900"/>
    <d v="2019-06-21T00:00:00"/>
    <n v="19"/>
    <n v="475"/>
    <d v="2019-12-31T00:00:00"/>
    <n v="193"/>
    <x v="0"/>
    <n v="0.25"/>
    <n v="123.5"/>
  </r>
  <r>
    <s v="LTOGJ923ZESILRVR95AD"/>
    <x v="3"/>
    <x v="5"/>
    <n v="750"/>
    <d v="2019-01-04T00:00:00"/>
    <n v="37.5"/>
    <n v="217.5"/>
    <d v="2019-12-31T00:00:00"/>
    <n v="361"/>
    <x v="0"/>
    <n v="0.25"/>
    <n v="63.75"/>
  </r>
  <r>
    <s v="XPMIMEJIWP3X1YLGUD1K"/>
    <x v="9"/>
    <x v="15"/>
    <n v="6510"/>
    <d v="2019-04-28T00:00:00"/>
    <n v="260.39999999999998"/>
    <n v="1302"/>
    <d v="2019-12-31T00:00:00"/>
    <n v="247"/>
    <x v="0"/>
    <n v="0.25"/>
    <n v="390.6"/>
  </r>
  <r>
    <s v="GJV2DCP2M39F6O32XXUJ"/>
    <x v="4"/>
    <x v="4"/>
    <n v="840"/>
    <d v="2019-10-13T00:00:00"/>
    <n v="84"/>
    <n v="336"/>
    <d v="2019-12-31T00:00:00"/>
    <n v="79"/>
    <x v="4"/>
    <n v="0.15"/>
    <n v="63"/>
  </r>
  <r>
    <s v="2PPKJSABER8SZG6QG91T"/>
    <x v="7"/>
    <x v="15"/>
    <n v="1980"/>
    <d v="2019-08-07T00:00:00"/>
    <n v="237.60000000000002"/>
    <n v="772.2"/>
    <d v="2019-12-31T00:00:00"/>
    <n v="146"/>
    <x v="0"/>
    <n v="0.25"/>
    <n v="252.45000000000002"/>
  </r>
  <r>
    <s v="ALTHVAHDWG61FDT6HUKF"/>
    <x v="0"/>
    <x v="16"/>
    <n v="4340"/>
    <d v="2019-05-12T00:00:00"/>
    <n v="217"/>
    <n v="1128.4000000000001"/>
    <d v="2019-12-31T00:00:00"/>
    <n v="233"/>
    <x v="0"/>
    <n v="0.25"/>
    <n v="336.35"/>
  </r>
  <r>
    <s v="7B1M77XBHNSP4S4V3OIS"/>
    <x v="1"/>
    <x v="9"/>
    <n v="2090"/>
    <d v="2019-10-03T00:00:00"/>
    <n v="250.79999999999998"/>
    <n v="606.1"/>
    <d v="2019-12-31T00:00:00"/>
    <n v="89"/>
    <x v="4"/>
    <n v="0.15"/>
    <n v="128.535"/>
  </r>
  <r>
    <s v="HB1RJ2DKZFHEP29SUN2K"/>
    <x v="5"/>
    <x v="9"/>
    <n v="1950"/>
    <d v="2019-02-12T00:00:00"/>
    <n v="19.5"/>
    <n v="468"/>
    <d v="2019-12-31T00:00:00"/>
    <n v="322"/>
    <x v="0"/>
    <n v="0.25"/>
    <n v="121.875"/>
  </r>
  <r>
    <s v="FSECALPAE52NSP0ZVN4J"/>
    <x v="8"/>
    <x v="19"/>
    <n v="1800"/>
    <d v="2019-04-14T00:00:00"/>
    <n v="108"/>
    <n v="486"/>
    <d v="2019-12-31T00:00:00"/>
    <n v="261"/>
    <x v="0"/>
    <n v="0.25"/>
    <n v="148.5"/>
  </r>
  <r>
    <s v="H8BAFPV380F7W2JNF8HN"/>
    <x v="4"/>
    <x v="3"/>
    <n v="5060"/>
    <d v="2019-03-04T00:00:00"/>
    <n v="657.8"/>
    <n v="1366.2"/>
    <d v="2019-12-31T00:00:00"/>
    <n v="302"/>
    <x v="0"/>
    <n v="0.25"/>
    <n v="506"/>
  </r>
  <r>
    <s v="K9FRWD9SZ0X09XK21VVU"/>
    <x v="5"/>
    <x v="2"/>
    <n v="810"/>
    <d v="2019-04-13T00:00:00"/>
    <n v="56.7"/>
    <n v="162"/>
    <d v="2019-12-31T00:00:00"/>
    <n v="262"/>
    <x v="0"/>
    <n v="0.25"/>
    <n v="54.674999999999997"/>
  </r>
  <r>
    <s v="65MFWNGCGENWHWZVJICL"/>
    <x v="0"/>
    <x v="1"/>
    <n v="3000"/>
    <d v="2019-11-01T00:00:00"/>
    <n v="120"/>
    <n v="600"/>
    <d v="2019-12-31T00:00:00"/>
    <n v="60"/>
    <x v="3"/>
    <n v="0.04"/>
    <n v="28.8"/>
  </r>
  <r>
    <s v="80H7M4ZKEDLT2E3SC0PS"/>
    <x v="4"/>
    <x v="6"/>
    <n v="360"/>
    <d v="2019-10-06T00:00:00"/>
    <n v="36"/>
    <n v="180"/>
    <d v="2019-12-31T00:00:00"/>
    <n v="86"/>
    <x v="4"/>
    <n v="0.15"/>
    <n v="32.4"/>
  </r>
  <r>
    <s v="JLA4S0K7HCI8WX5579JH"/>
    <x v="0"/>
    <x v="20"/>
    <n v="1760"/>
    <d v="2019-01-24T00:00:00"/>
    <n v="17.600000000000001"/>
    <n v="528"/>
    <d v="2019-12-31T00:00:00"/>
    <n v="341"/>
    <x v="0"/>
    <n v="0.25"/>
    <n v="136.4"/>
  </r>
  <r>
    <s v="2112FIV27IMTUPE72U3E"/>
    <x v="3"/>
    <x v="9"/>
    <n v="3360"/>
    <d v="2019-05-10T00:00:00"/>
    <n v="268.8"/>
    <n v="907.2"/>
    <d v="2019-12-31T00:00:00"/>
    <n v="235"/>
    <x v="0"/>
    <n v="0.25"/>
    <n v="294"/>
  </r>
  <r>
    <s v="W03L6HXN4Q6ANGK82DIP"/>
    <x v="4"/>
    <x v="3"/>
    <n v="1100"/>
    <d v="2019-11-02T00:00:00"/>
    <n v="11"/>
    <n v="506"/>
    <d v="2019-12-31T00:00:00"/>
    <n v="59"/>
    <x v="3"/>
    <n v="0.04"/>
    <n v="20.68"/>
  </r>
  <r>
    <s v="AUVE17QY4FF3F50YH80X"/>
    <x v="2"/>
    <x v="5"/>
    <n v="3672"/>
    <d v="2019-04-09T00:00:00"/>
    <n v="514.08000000000004"/>
    <n v="3304.8"/>
    <d v="2019-12-31T00:00:00"/>
    <n v="266"/>
    <x v="0"/>
    <n v="0.25"/>
    <n v="954.72"/>
  </r>
  <r>
    <s v="2SGJ78UY0HKP8M6765A6"/>
    <x v="8"/>
    <x v="0"/>
    <n v="1760"/>
    <d v="2019-02-28T00:00:00"/>
    <n v="52.800000000000004"/>
    <n v="316.8"/>
    <d v="2019-12-31T00:00:00"/>
    <n v="306"/>
    <x v="0"/>
    <n v="0.25"/>
    <n v="92.4"/>
  </r>
  <r>
    <s v="ZAQ68BJAK4HRP71FVTYW"/>
    <x v="4"/>
    <x v="17"/>
    <n v="300"/>
    <d v="2019-04-21T00:00:00"/>
    <n v="9"/>
    <n v="108"/>
    <d v="2019-12-31T00:00:00"/>
    <n v="254"/>
    <x v="0"/>
    <n v="0.25"/>
    <n v="29.25"/>
  </r>
  <r>
    <s v="3YUE7JTRA2QQP2HPCYXA"/>
    <x v="1"/>
    <x v="11"/>
    <n v="1320"/>
    <d v="2019-09-27T00:00:00"/>
    <n v="158.4"/>
    <n v="488.40000000000003"/>
    <d v="2019-12-31T00:00:00"/>
    <n v="95"/>
    <x v="2"/>
    <n v="0.2"/>
    <n v="129.36000000000001"/>
  </r>
  <r>
    <s v="FC3XIE4RBBBAQWCWS1SP"/>
    <x v="7"/>
    <x v="10"/>
    <n v="3240"/>
    <d v="2019-02-07T00:00:00"/>
    <n v="64.800000000000011"/>
    <n v="1425.6"/>
    <d v="2019-12-31T00:00:00"/>
    <n v="327"/>
    <x v="0"/>
    <n v="0.25"/>
    <n v="372.59999999999997"/>
  </r>
  <r>
    <s v="A1Q005KQIV1LAOMRGO4P"/>
    <x v="2"/>
    <x v="19"/>
    <n v="1320"/>
    <d v="2019-02-05T00:00:00"/>
    <n v="237.60000000000002"/>
    <n v="699.59999999999991"/>
    <d v="2019-12-31T00:00:00"/>
    <n v="329"/>
    <x v="0"/>
    <n v="0.25"/>
    <n v="234.29999999999998"/>
  </r>
  <r>
    <s v="ZRFGZ65TJX4L55ACXI9K"/>
    <x v="7"/>
    <x v="14"/>
    <n v="5520"/>
    <d v="2019-05-19T00:00:00"/>
    <n v="1104"/>
    <n v="1876.8000000000002"/>
    <d v="2019-12-31T00:00:00"/>
    <n v="226"/>
    <x v="0"/>
    <n v="0.25"/>
    <n v="745.2"/>
  </r>
  <r>
    <s v="SGAOF7P4CCO0JBABJ0YE"/>
    <x v="9"/>
    <x v="6"/>
    <n v="2640"/>
    <d v="2019-11-11T00:00:00"/>
    <n v="26.400000000000002"/>
    <n v="475.20000000000005"/>
    <d v="2019-12-31T00:00:00"/>
    <n v="50"/>
    <x v="3"/>
    <n v="0.04"/>
    <n v="20.064"/>
  </r>
  <r>
    <s v="ZXW04IBFI6U4X6A4RJYF"/>
    <x v="2"/>
    <x v="7"/>
    <n v="310"/>
    <d v="2019-08-05T00:00:00"/>
    <n v="71.3"/>
    <n v="145.69999999999999"/>
    <d v="2019-12-31T00:00:00"/>
    <n v="148"/>
    <x v="0"/>
    <n v="0.25"/>
    <n v="54.25"/>
  </r>
  <r>
    <s v="6LGKLUZ0DHA54SIDOAPE"/>
    <x v="3"/>
    <x v="9"/>
    <n v="2520"/>
    <d v="2019-09-24T00:00:00"/>
    <n v="25.2"/>
    <n v="756"/>
    <d v="2019-12-31T00:00:00"/>
    <n v="98"/>
    <x v="2"/>
    <n v="0.2"/>
    <n v="156.24"/>
  </r>
  <r>
    <s v="T6TVM4Z6SHZZ8SCFFJOC"/>
    <x v="3"/>
    <x v="7"/>
    <n v="3496"/>
    <d v="2019-11-27T00:00:00"/>
    <n v="314.64000000000004"/>
    <n v="839.04000000000008"/>
    <d v="2019-12-31T00:00:00"/>
    <n v="34"/>
    <x v="3"/>
    <n v="0.04"/>
    <n v="46.147200000000005"/>
  </r>
  <r>
    <s v="5OKZTESR28910CENPZQZ"/>
    <x v="0"/>
    <x v="13"/>
    <n v="1710"/>
    <d v="2019-02-18T00:00:00"/>
    <n v="85.5"/>
    <n v="461.70000000000005"/>
    <d v="2019-12-31T00:00:00"/>
    <n v="316"/>
    <x v="0"/>
    <n v="0.25"/>
    <n v="136.80000000000001"/>
  </r>
  <r>
    <s v="L0A6V06Y9R129OH9VSQ7"/>
    <x v="4"/>
    <x v="4"/>
    <n v="270"/>
    <d v="2019-08-23T00:00:00"/>
    <n v="32.400000000000006"/>
    <n v="126.89999999999999"/>
    <d v="2019-12-31T00:00:00"/>
    <n v="130"/>
    <x v="0"/>
    <n v="0.25"/>
    <n v="39.825000000000003"/>
  </r>
  <r>
    <s v="P8QX7FXSQJYCKJO9TXDM"/>
    <x v="5"/>
    <x v="10"/>
    <n v="4536"/>
    <d v="2019-01-13T00:00:00"/>
    <n v="226.8"/>
    <n v="1270.0800000000002"/>
    <d v="2019-12-31T00:00:00"/>
    <n v="352"/>
    <x v="0"/>
    <n v="0.25"/>
    <n v="374.22"/>
  </r>
  <r>
    <s v="TH8ZQOXET70SEVSK8NK8"/>
    <x v="2"/>
    <x v="12"/>
    <n v="3450"/>
    <d v="2019-09-10T00:00:00"/>
    <n v="379.5"/>
    <n v="2449.5"/>
    <d v="2019-12-31T00:00:00"/>
    <n v="112"/>
    <x v="2"/>
    <n v="0.2"/>
    <n v="565.80000000000007"/>
  </r>
  <r>
    <s v="I82QO5TZ2UCLMWQIYHR0"/>
    <x v="7"/>
    <x v="13"/>
    <n v="768.00000000000011"/>
    <d v="2019-12-12T00:00:00"/>
    <n v="53.760000000000012"/>
    <n v="253.44000000000005"/>
    <d v="2019-12-31T00:00:00"/>
    <n v="19"/>
    <x v="1"/>
    <n v="8.0000000000000002E-3"/>
    <n v="2.4576000000000002"/>
  </r>
  <r>
    <s v="WCYJ6OVPK9TDNA9591I4"/>
    <x v="5"/>
    <x v="13"/>
    <n v="1440"/>
    <d v="2019-05-14T00:00:00"/>
    <n v="57.599999999999994"/>
    <n v="230.39999999999998"/>
    <d v="2019-12-31T00:00:00"/>
    <n v="231"/>
    <x v="0"/>
    <n v="0.25"/>
    <n v="72"/>
  </r>
  <r>
    <s v="QCO7SZ1196S8RMV46IGX"/>
    <x v="3"/>
    <x v="21"/>
    <n v="1530"/>
    <d v="2019-02-02T00:00:00"/>
    <n v="122.4"/>
    <n v="260.10000000000002"/>
    <d v="2019-12-31T00:00:00"/>
    <n v="332"/>
    <x v="0"/>
    <n v="0.25"/>
    <n v="95.625"/>
  </r>
  <r>
    <s v="ILI7ZLHCPF8VZ6ZACDOT"/>
    <x v="6"/>
    <x v="13"/>
    <n v="640"/>
    <d v="2019-12-19T00:00:00"/>
    <n v="6.4"/>
    <n v="153.6"/>
    <d v="2019-12-31T00:00:00"/>
    <n v="12"/>
    <x v="1"/>
    <n v="8.0000000000000002E-3"/>
    <n v="1.28"/>
  </r>
  <r>
    <s v="A305VOD02J2637R5ZTEK"/>
    <x v="2"/>
    <x v="1"/>
    <n v="80"/>
    <d v="2019-09-01T00:00:00"/>
    <n v="1.6"/>
    <n v="62.400000000000006"/>
    <d v="2019-12-31T00:00:00"/>
    <n v="121"/>
    <x v="0"/>
    <n v="0.25"/>
    <n v="16"/>
  </r>
  <r>
    <s v="KRKCSFVUT4R4N7IH23W4"/>
    <x v="7"/>
    <x v="15"/>
    <n v="550"/>
    <d v="2019-10-20T00:00:00"/>
    <n v="99"/>
    <n v="176"/>
    <d v="2019-12-31T00:00:00"/>
    <n v="72"/>
    <x v="4"/>
    <n v="0.15"/>
    <n v="41.25"/>
  </r>
  <r>
    <s v="MW6PVY84CKA9YQBGS28H"/>
    <x v="5"/>
    <x v="10"/>
    <n v="840"/>
    <d v="2019-07-16T00:00:00"/>
    <n v="33.6"/>
    <n v="151.19999999999999"/>
    <d v="2019-12-31T00:00:00"/>
    <n v="168"/>
    <x v="0"/>
    <n v="0.25"/>
    <n v="46.199999999999996"/>
  </r>
  <r>
    <s v="8EA1F09NXPHGCXVDMWHN"/>
    <x v="9"/>
    <x v="21"/>
    <n v="1440"/>
    <d v="2019-08-15T00:00:00"/>
    <n v="129.60000000000002"/>
    <n v="374.4"/>
    <d v="2019-12-31T00:00:00"/>
    <n v="138"/>
    <x v="0"/>
    <n v="0.25"/>
    <n v="126"/>
  </r>
  <r>
    <s v="GKHVPH6190OM5DHWNGYZ"/>
    <x v="1"/>
    <x v="7"/>
    <n v="380"/>
    <d v="2019-07-07T00:00:00"/>
    <n v="68.400000000000006"/>
    <n v="106.4"/>
    <d v="2019-12-31T00:00:00"/>
    <n v="177"/>
    <x v="0"/>
    <n v="0.25"/>
    <n v="43.7"/>
  </r>
  <r>
    <s v="FVTSMSG356RUGSUS6QI2"/>
    <x v="6"/>
    <x v="8"/>
    <n v="1760"/>
    <d v="2019-06-10T00:00:00"/>
    <n v="35.200000000000003"/>
    <n v="387.2"/>
    <d v="2019-12-31T00:00:00"/>
    <n v="204"/>
    <x v="0"/>
    <n v="0.25"/>
    <n v="105.6"/>
  </r>
  <r>
    <s v="OOTT6KDGZGIN91ON22PP"/>
    <x v="3"/>
    <x v="22"/>
    <n v="1200"/>
    <d v="2019-08-08T00:00:00"/>
    <n v="48"/>
    <n v="264"/>
    <d v="2019-12-31T00:00:00"/>
    <n v="145"/>
    <x v="0"/>
    <n v="0.25"/>
    <n v="78"/>
  </r>
  <r>
    <s v="3UWSPLN3HPGWUR70ZF83"/>
    <x v="7"/>
    <x v="1"/>
    <n v="3762"/>
    <d v="2019-05-07T00:00:00"/>
    <n v="564.29999999999995"/>
    <n v="1053.3599999999999"/>
    <d v="2019-12-31T00:00:00"/>
    <n v="238"/>
    <x v="0"/>
    <n v="0.25"/>
    <n v="404.41499999999996"/>
  </r>
  <r>
    <s v="6Q867Q554NSDOKTW0GYP"/>
    <x v="9"/>
    <x v="3"/>
    <n v="1120"/>
    <d v="2019-11-26T00:00:00"/>
    <n v="112"/>
    <n v="246.4"/>
    <d v="2019-12-31T00:00:00"/>
    <n v="35"/>
    <x v="3"/>
    <n v="0.04"/>
    <n v="14.335999999999999"/>
  </r>
  <r>
    <s v="IR2QE9HM2NHMBW4NMIUH"/>
    <x v="8"/>
    <x v="9"/>
    <n v="1860"/>
    <d v="2019-02-28T00:00:00"/>
    <n v="18.600000000000001"/>
    <n v="483.6"/>
    <d v="2019-12-31T00:00:00"/>
    <n v="306"/>
    <x v="0"/>
    <n v="0.25"/>
    <n v="125.55000000000001"/>
  </r>
  <r>
    <s v="C1NJ66D3ZY9D9OY5FSGO"/>
    <x v="0"/>
    <x v="19"/>
    <n v="110"/>
    <d v="2019-04-27T00:00:00"/>
    <n v="11"/>
    <n v="30.8"/>
    <d v="2019-12-31T00:00:00"/>
    <n v="248"/>
    <x v="0"/>
    <n v="0.25"/>
    <n v="10.45"/>
  </r>
  <r>
    <s v="10BRCNP8DY37F5QF7733"/>
    <x v="5"/>
    <x v="10"/>
    <n v="3960"/>
    <d v="2019-07-31T00:00:00"/>
    <n v="316.8"/>
    <n v="752.4"/>
    <d v="2019-12-31T00:00:00"/>
    <n v="153"/>
    <x v="0"/>
    <n v="0.25"/>
    <n v="267.3"/>
  </r>
  <r>
    <s v="3P78285H6QDSFB0BSUJN"/>
    <x v="1"/>
    <x v="12"/>
    <n v="2000"/>
    <d v="2019-08-09T00:00:00"/>
    <n v="160"/>
    <n v="540"/>
    <d v="2019-12-31T00:00:00"/>
    <n v="144"/>
    <x v="0"/>
    <n v="0.25"/>
    <n v="175"/>
  </r>
  <r>
    <s v="L055TJ8Q8KDLZYB3I9FK"/>
    <x v="5"/>
    <x v="16"/>
    <n v="2470"/>
    <d v="2019-11-28T00:00:00"/>
    <n v="98.800000000000011"/>
    <n v="666.9"/>
    <d v="2019-12-31T00:00:00"/>
    <n v="33"/>
    <x v="3"/>
    <n v="0.04"/>
    <n v="30.628000000000004"/>
  </r>
  <r>
    <s v="78PFZTP4EDJGOHO129PX"/>
    <x v="9"/>
    <x v="12"/>
    <n v="570"/>
    <d v="2019-12-19T00:00:00"/>
    <n v="5.6999999999999993"/>
    <n v="159.60000000000002"/>
    <d v="2019-12-31T00:00:00"/>
    <n v="12"/>
    <x v="1"/>
    <n v="8.0000000000000002E-3"/>
    <n v="1.3224"/>
  </r>
  <r>
    <s v="X507GDP79L333DRGQUPJ"/>
    <x v="0"/>
    <x v="6"/>
    <n v="2660"/>
    <d v="2019-12-20T00:00:00"/>
    <n v="266"/>
    <n v="638.40000000000009"/>
    <d v="2019-12-31T00:00:00"/>
    <n v="11"/>
    <x v="1"/>
    <n v="8.0000000000000002E-3"/>
    <n v="7.2352000000000007"/>
  </r>
  <r>
    <s v="U7T4BGM2G0PNZ93P7JGZ"/>
    <x v="6"/>
    <x v="16"/>
    <n v="1980"/>
    <d v="2019-08-30T00:00:00"/>
    <n v="198"/>
    <n v="316.8"/>
    <d v="2019-12-31T00:00:00"/>
    <n v="123"/>
    <x v="0"/>
    <n v="0.25"/>
    <n v="128.69999999999999"/>
  </r>
  <r>
    <s v="4RGCK3WLBEZD53X634W2"/>
    <x v="3"/>
    <x v="22"/>
    <n v="648"/>
    <d v="2019-06-29T00:00:00"/>
    <n v="32.400000000000006"/>
    <n v="116.63999999999999"/>
    <d v="2019-12-31T00:00:00"/>
    <n v="185"/>
    <x v="0"/>
    <n v="0.25"/>
    <n v="37.26"/>
  </r>
  <r>
    <s v="TLDG44OQJA9JPPFDSRCP"/>
    <x v="4"/>
    <x v="15"/>
    <n v="3100"/>
    <d v="2019-11-12T00:00:00"/>
    <n v="620"/>
    <n v="868"/>
    <d v="2019-12-31T00:00:00"/>
    <n v="49"/>
    <x v="3"/>
    <n v="0.04"/>
    <n v="59.52"/>
  </r>
  <r>
    <s v="5LQ9U65J4EJXRB62WFZ8"/>
    <x v="8"/>
    <x v="18"/>
    <n v="2000"/>
    <d v="2019-07-27T00:00:00"/>
    <n v="40"/>
    <n v="360"/>
    <d v="2019-12-31T00:00:00"/>
    <n v="157"/>
    <x v="0"/>
    <n v="0.25"/>
    <n v="100"/>
  </r>
  <r>
    <s v="R4QUFDHSADJDOO0N79XJ"/>
    <x v="9"/>
    <x v="3"/>
    <n v="2640"/>
    <d v="2019-04-03T00:00:00"/>
    <n v="264"/>
    <n v="792"/>
    <d v="2019-12-31T00:00:00"/>
    <n v="272"/>
    <x v="0"/>
    <n v="0.25"/>
    <n v="264"/>
  </r>
  <r>
    <s v="FVPMYE9BVBDHLDGZEETN"/>
    <x v="4"/>
    <x v="5"/>
    <n v="640"/>
    <d v="2019-09-13T00:00:00"/>
    <n v="83.2"/>
    <n v="249.60000000000002"/>
    <d v="2019-12-31T00:00:00"/>
    <n v="109"/>
    <x v="2"/>
    <n v="0.2"/>
    <n v="66.56"/>
  </r>
  <r>
    <s v="T1ZJ2M6EP62ONB818GY8"/>
    <x v="4"/>
    <x v="3"/>
    <n v="3410"/>
    <d v="2019-06-03T00:00:00"/>
    <n v="34.1"/>
    <n v="920.69999999999993"/>
    <d v="2019-12-31T00:00:00"/>
    <n v="211"/>
    <x v="0"/>
    <n v="0.25"/>
    <n v="238.7"/>
  </r>
  <r>
    <s v="F26V3AJNSV4VGMUP2WR3"/>
    <x v="8"/>
    <x v="21"/>
    <n v="480"/>
    <d v="2019-02-10T00:00:00"/>
    <n v="24"/>
    <n v="134.4"/>
    <d v="2019-12-31T00:00:00"/>
    <n v="324"/>
    <x v="0"/>
    <n v="0.25"/>
    <n v="39.6"/>
  </r>
  <r>
    <s v="65ASX18Y6YUE9DZSOZBM"/>
    <x v="7"/>
    <x v="13"/>
    <n v="5500"/>
    <d v="2019-05-08T00:00:00"/>
    <n v="440"/>
    <n v="1485"/>
    <d v="2019-12-31T00:00:00"/>
    <n v="237"/>
    <x v="0"/>
    <n v="0.25"/>
    <n v="481.25"/>
  </r>
  <r>
    <s v="WAXS7PEB6K75K8XW259B"/>
    <x v="2"/>
    <x v="8"/>
    <n v="1280"/>
    <d v="2019-07-15T00:00:00"/>
    <n v="320"/>
    <n v="576"/>
    <d v="2019-12-31T00:00:00"/>
    <n v="169"/>
    <x v="0"/>
    <n v="0.25"/>
    <n v="224"/>
  </r>
  <r>
    <s v="MXAH78VWEXFG69UC0QCT"/>
    <x v="2"/>
    <x v="12"/>
    <n v="4750"/>
    <d v="2019-06-29T00:00:00"/>
    <n v="807.5"/>
    <n v="2755"/>
    <d v="2019-12-31T00:00:00"/>
    <n v="185"/>
    <x v="0"/>
    <n v="0.25"/>
    <n v="890.625"/>
  </r>
  <r>
    <s v="0DN9P52WLT2B1ADNBZGJ"/>
    <x v="3"/>
    <x v="10"/>
    <n v="1650"/>
    <d v="2019-04-11T00:00:00"/>
    <n v="165"/>
    <n v="379.5"/>
    <d v="2019-12-31T00:00:00"/>
    <n v="264"/>
    <x v="0"/>
    <n v="0.25"/>
    <n v="136.125"/>
  </r>
  <r>
    <s v="RMROEY2J2EWH2MJM7I3S"/>
    <x v="1"/>
    <x v="2"/>
    <n v="5890"/>
    <d v="2019-06-08T00:00:00"/>
    <n v="471.2"/>
    <n v="1708.1"/>
    <d v="2019-12-31T00:00:00"/>
    <n v="206"/>
    <x v="0"/>
    <n v="0.25"/>
    <n v="544.82499999999993"/>
  </r>
  <r>
    <s v="T3D55ZGOORVA78RWLA6Z"/>
    <x v="1"/>
    <x v="3"/>
    <n v="220"/>
    <d v="2019-10-23T00:00:00"/>
    <n v="17.600000000000001"/>
    <n v="105.60000000000001"/>
    <d v="2019-12-31T00:00:00"/>
    <n v="69"/>
    <x v="4"/>
    <n v="0.15"/>
    <n v="18.48"/>
  </r>
  <r>
    <s v="IF5TYOU13HDQEYJDI8YM"/>
    <x v="4"/>
    <x v="11"/>
    <n v="300"/>
    <d v="2019-01-13T00:00:00"/>
    <n v="12"/>
    <n v="114"/>
    <d v="2019-12-31T00:00:00"/>
    <n v="352"/>
    <x v="0"/>
    <n v="0.25"/>
    <n v="31.5"/>
  </r>
  <r>
    <s v="DN16UDSQM7WTMAO7B6BL"/>
    <x v="6"/>
    <x v="22"/>
    <n v="330"/>
    <d v="2019-03-17T00:00:00"/>
    <n v="6.6000000000000005"/>
    <n v="99"/>
    <d v="2019-12-31T00:00:00"/>
    <n v="289"/>
    <x v="0"/>
    <n v="0.25"/>
    <n v="26.4"/>
  </r>
  <r>
    <s v="K9HKT97I227DJ4S4N3A2"/>
    <x v="8"/>
    <x v="5"/>
    <n v="960"/>
    <d v="2019-06-27T00:00:00"/>
    <n v="28.799999999999997"/>
    <n v="153.6"/>
    <d v="2019-12-31T00:00:00"/>
    <n v="187"/>
    <x v="0"/>
    <n v="0.25"/>
    <n v="45.599999999999994"/>
  </r>
  <r>
    <s v="HAGXSOV672N06TDJM13K"/>
    <x v="2"/>
    <x v="17"/>
    <n v="5060"/>
    <d v="2019-03-14T00:00:00"/>
    <n v="708.40000000000009"/>
    <n v="2277"/>
    <d v="2019-12-31T00:00:00"/>
    <n v="292"/>
    <x v="0"/>
    <n v="0.25"/>
    <n v="746.35"/>
  </r>
  <r>
    <s v="J5OF25V3O21JD3Z0N0LC"/>
    <x v="4"/>
    <x v="14"/>
    <n v="3720"/>
    <d v="2019-08-02T00:00:00"/>
    <n v="372"/>
    <n v="1488"/>
    <d v="2019-12-31T00:00:00"/>
    <n v="151"/>
    <x v="0"/>
    <n v="0.25"/>
    <n v="465"/>
  </r>
  <r>
    <s v="VZKDDBEK126H2X4SHPIZ"/>
    <x v="0"/>
    <x v="19"/>
    <n v="660"/>
    <d v="2019-01-25T00:00:00"/>
    <n v="33"/>
    <n v="112.2"/>
    <d v="2019-12-31T00:00:00"/>
    <n v="340"/>
    <x v="0"/>
    <n v="0.25"/>
    <n v="36.299999999999997"/>
  </r>
  <r>
    <s v="IZLGSPDIZ1H7WO542PTH"/>
    <x v="4"/>
    <x v="3"/>
    <n v="4340"/>
    <d v="2019-01-19T00:00:00"/>
    <n v="434"/>
    <n v="1432.2"/>
    <d v="2019-12-31T00:00:00"/>
    <n v="346"/>
    <x v="0"/>
    <n v="0.25"/>
    <n v="466.55"/>
  </r>
  <r>
    <s v="N0V1B5U85A3D9C0YWKL0"/>
    <x v="8"/>
    <x v="9"/>
    <n v="800"/>
    <d v="2019-08-01T00:00:00"/>
    <n v="40"/>
    <n v="168"/>
    <d v="2019-12-31T00:00:00"/>
    <n v="152"/>
    <x v="0"/>
    <n v="0.25"/>
    <n v="52"/>
  </r>
  <r>
    <s v="10OA69ZNEZOIKVYQEHKJ"/>
    <x v="8"/>
    <x v="1"/>
    <n v="171"/>
    <d v="2019-12-20T00:00:00"/>
    <n v="13.680000000000001"/>
    <n v="37.620000000000005"/>
    <d v="2019-12-31T00:00:00"/>
    <n v="11"/>
    <x v="1"/>
    <n v="8.0000000000000002E-3"/>
    <n v="0.41040000000000004"/>
  </r>
  <r>
    <s v="TQEUMB46557GHLZ6R5WV"/>
    <x v="0"/>
    <x v="17"/>
    <n v="1240"/>
    <d v="2019-01-04T00:00:00"/>
    <n v="12.4"/>
    <n v="198.4"/>
    <d v="2019-12-31T00:00:00"/>
    <n v="361"/>
    <x v="0"/>
    <n v="0.25"/>
    <n v="52.7"/>
  </r>
  <r>
    <s v="QAEVOH27H21HR89AFJXV"/>
    <x v="1"/>
    <x v="4"/>
    <n v="1900"/>
    <d v="2019-02-14T00:00:00"/>
    <n v="209"/>
    <n v="741"/>
    <d v="2019-12-31T00:00:00"/>
    <n v="320"/>
    <x v="0"/>
    <n v="0.25"/>
    <n v="237.5"/>
  </r>
  <r>
    <s v="9UG13AYKNCOOO2GZZYU2"/>
    <x v="0"/>
    <x v="8"/>
    <n v="1260"/>
    <d v="2019-12-30T00:00:00"/>
    <n v="126"/>
    <n v="201.6"/>
    <d v="2019-12-31T00:00:00"/>
    <n v="1"/>
    <x v="1"/>
    <n v="8.0000000000000002E-3"/>
    <n v="2.6208"/>
  </r>
  <r>
    <s v="O36ZPCQWCLZZ4HGYTL63"/>
    <x v="4"/>
    <x v="9"/>
    <n v="1980"/>
    <d v="2019-01-08T00:00:00"/>
    <n v="99"/>
    <n v="970.19999999999993"/>
    <d v="2019-12-31T00:00:00"/>
    <n v="357"/>
    <x v="0"/>
    <n v="0.25"/>
    <n v="267.29999999999995"/>
  </r>
  <r>
    <s v="UPDT25TAGL2TIKRA2DX8"/>
    <x v="1"/>
    <x v="4"/>
    <n v="750"/>
    <d v="2019-04-30T00:00:00"/>
    <n v="105"/>
    <n v="255"/>
    <d v="2019-12-31T00:00:00"/>
    <n v="245"/>
    <x v="0"/>
    <n v="0.25"/>
    <n v="90"/>
  </r>
  <r>
    <s v="BQPOKL015CNYBTDS5M7W"/>
    <x v="8"/>
    <x v="18"/>
    <n v="3000"/>
    <d v="2019-11-22T00:00:00"/>
    <n v="240"/>
    <n v="450"/>
    <d v="2019-12-31T00:00:00"/>
    <n v="39"/>
    <x v="3"/>
    <n v="0.04"/>
    <n v="27.6"/>
  </r>
  <r>
    <s v="W0W6LWPNQ79VZJZO5IKT"/>
    <x v="2"/>
    <x v="4"/>
    <n v="3968"/>
    <d v="2019-12-27T00:00:00"/>
    <n v="1031.68"/>
    <n v="1428.48"/>
    <d v="2019-12-31T00:00:00"/>
    <n v="4"/>
    <x v="1"/>
    <n v="8.0000000000000002E-3"/>
    <n v="19.681280000000001"/>
  </r>
  <r>
    <s v="A8EU7RDHWRQC1FQSHYOA"/>
    <x v="9"/>
    <x v="12"/>
    <n v="2208"/>
    <d v="2019-03-09T00:00:00"/>
    <n v="66.240000000000009"/>
    <n v="507.84000000000003"/>
    <d v="2019-12-31T00:00:00"/>
    <n v="297"/>
    <x v="0"/>
    <n v="0.25"/>
    <n v="143.52000000000001"/>
  </r>
  <r>
    <s v="F4E2BAE403M2DMRHCE5B"/>
    <x v="5"/>
    <x v="5"/>
    <n v="840"/>
    <d v="2019-10-05T00:00:00"/>
    <n v="58.8"/>
    <n v="126"/>
    <d v="2019-12-31T00:00:00"/>
    <n v="87"/>
    <x v="4"/>
    <n v="0.15"/>
    <n v="27.720000000000002"/>
  </r>
  <r>
    <s v="TGJJY48VOKVIVU40RVHZ"/>
    <x v="9"/>
    <x v="15"/>
    <n v="2250"/>
    <d v="2019-03-12T00:00:00"/>
    <n v="22.5"/>
    <n v="675"/>
    <d v="2019-12-31T00:00:00"/>
    <n v="294"/>
    <x v="0"/>
    <n v="0.25"/>
    <n v="174.375"/>
  </r>
  <r>
    <s v="WN39OTYB5KJZ7LNUJD55"/>
    <x v="5"/>
    <x v="16"/>
    <n v="1920"/>
    <d v="2019-06-29T00:00:00"/>
    <n v="115.19999999999999"/>
    <n v="288"/>
    <d v="2019-12-31T00:00:00"/>
    <n v="185"/>
    <x v="0"/>
    <n v="0.25"/>
    <n v="100.8"/>
  </r>
  <r>
    <s v="CJQJIRNGKINBTXTG99BA"/>
    <x v="5"/>
    <x v="19"/>
    <n v="950"/>
    <d v="2019-08-20T00:00:00"/>
    <n v="47.5"/>
    <n v="237.5"/>
    <d v="2019-12-31T00:00:00"/>
    <n v="133"/>
    <x v="0"/>
    <n v="0.25"/>
    <n v="71.25"/>
  </r>
  <r>
    <s v="IZCJN9G57IBU3K3CP61B"/>
    <x v="6"/>
    <x v="19"/>
    <n v="5952"/>
    <d v="2019-04-28T00:00:00"/>
    <n v="119.04000000000002"/>
    <n v="952.32000000000016"/>
    <d v="2019-12-31T00:00:00"/>
    <n v="247"/>
    <x v="0"/>
    <n v="0.25"/>
    <n v="267.84000000000003"/>
  </r>
  <r>
    <s v="K1VNDNUE93UVOTJE0UH6"/>
    <x v="4"/>
    <x v="3"/>
    <n v="2480"/>
    <d v="2019-12-05T00:00:00"/>
    <n v="446.4"/>
    <n v="942.4"/>
    <d v="2019-12-31T00:00:00"/>
    <n v="26"/>
    <x v="1"/>
    <n v="8.0000000000000002E-3"/>
    <n v="11.1104"/>
  </r>
  <r>
    <s v="C0CHPCP4K39YQYXHWALM"/>
    <x v="1"/>
    <x v="15"/>
    <n v="3808"/>
    <d v="2019-03-22T00:00:00"/>
    <n v="76.160000000000011"/>
    <n v="1370.88"/>
    <d v="2019-12-31T00:00:00"/>
    <n v="284"/>
    <x v="0"/>
    <n v="0.25"/>
    <n v="361.76000000000005"/>
  </r>
  <r>
    <s v="YEGYFQJXPBK5I71I5NA4"/>
    <x v="6"/>
    <x v="4"/>
    <n v="1320"/>
    <d v="2019-09-03T00:00:00"/>
    <n v="66"/>
    <n v="237.60000000000002"/>
    <d v="2019-12-31T00:00:00"/>
    <n v="119"/>
    <x v="2"/>
    <n v="0.2"/>
    <n v="60.720000000000006"/>
  </r>
  <r>
    <s v="P0LWXUMW3KVJJELVJAM5"/>
    <x v="0"/>
    <x v="6"/>
    <n v="5580"/>
    <d v="2019-04-10T00:00:00"/>
    <n v="334.79999999999995"/>
    <n v="1450.8000000000002"/>
    <d v="2019-12-31T00:00:00"/>
    <n v="265"/>
    <x v="0"/>
    <n v="0.25"/>
    <n v="446.40000000000003"/>
  </r>
  <r>
    <s v="VROT7QWYRMBHH8EV2IVX"/>
    <x v="9"/>
    <x v="16"/>
    <n v="1881"/>
    <d v="2019-05-28T00:00:00"/>
    <n v="188.1"/>
    <n v="432.63000000000005"/>
    <d v="2019-12-31T00:00:00"/>
    <n v="217"/>
    <x v="0"/>
    <n v="0.25"/>
    <n v="155.1825"/>
  </r>
  <r>
    <s v="LRPLZTFNMDOY3T8W3P4Q"/>
    <x v="9"/>
    <x v="13"/>
    <n v="190"/>
    <d v="2019-04-14T00:00:00"/>
    <n v="11.399999999999999"/>
    <n v="39.900000000000006"/>
    <d v="2019-12-31T00:00:00"/>
    <n v="261"/>
    <x v="0"/>
    <n v="0.25"/>
    <n v="12.825000000000001"/>
  </r>
  <r>
    <s v="CYK1157ZHRQ85A0Z78WG"/>
    <x v="2"/>
    <x v="9"/>
    <n v="1560"/>
    <d v="2019-10-04T00:00:00"/>
    <n v="218.4"/>
    <n v="390"/>
    <d v="2019-12-31T00:00:00"/>
    <n v="88"/>
    <x v="4"/>
    <n v="0.15"/>
    <n v="91.259999999999991"/>
  </r>
  <r>
    <s v="48MJEE5ZYSR728T4JXN8"/>
    <x v="3"/>
    <x v="9"/>
    <n v="880"/>
    <d v="2019-10-31T00:00:00"/>
    <n v="8.8000000000000007"/>
    <n v="264"/>
    <d v="2019-12-31T00:00:00"/>
    <n v="61"/>
    <x v="4"/>
    <n v="0.15"/>
    <n v="40.92"/>
  </r>
  <r>
    <s v="5LYQXJ7XVH79N7PYINR1"/>
    <x v="6"/>
    <x v="8"/>
    <n v="720"/>
    <d v="2019-06-15T00:00:00"/>
    <n v="28.799999999999997"/>
    <n v="165.6"/>
    <d v="2019-12-31T00:00:00"/>
    <n v="199"/>
    <x v="0"/>
    <n v="0.25"/>
    <n v="48.599999999999994"/>
  </r>
  <r>
    <s v="IZY1217UOB97NZMNTGUX"/>
    <x v="5"/>
    <x v="5"/>
    <n v="4180"/>
    <d v="2019-11-30T00:00:00"/>
    <n v="41.8"/>
    <n v="836"/>
    <d v="2019-12-31T00:00:00"/>
    <n v="31"/>
    <x v="3"/>
    <n v="0.04"/>
    <n v="35.112000000000002"/>
  </r>
  <r>
    <s v="3BJXF1361AW6NNM0PVI0"/>
    <x v="7"/>
    <x v="16"/>
    <n v="297"/>
    <d v="2019-07-13T00:00:00"/>
    <n v="56.43"/>
    <n v="83.160000000000011"/>
    <d v="2019-12-31T00:00:00"/>
    <n v="171"/>
    <x v="0"/>
    <n v="0.25"/>
    <n v="34.897500000000001"/>
  </r>
  <r>
    <s v="76Y2072AP6W4YEOE3N03"/>
    <x v="0"/>
    <x v="14"/>
    <n v="3640"/>
    <d v="2019-12-14T00:00:00"/>
    <n v="254.8"/>
    <n v="1019.2"/>
    <d v="2019-12-31T00:00:00"/>
    <n v="17"/>
    <x v="1"/>
    <n v="8.0000000000000002E-3"/>
    <n v="10.192"/>
  </r>
  <r>
    <s v="M0C1ZC0N3LCXZW4LVFT0"/>
    <x v="0"/>
    <x v="22"/>
    <n v="440"/>
    <d v="2019-01-05T00:00:00"/>
    <n v="30.8"/>
    <n v="132"/>
    <d v="2019-12-31T00:00:00"/>
    <n v="360"/>
    <x v="0"/>
    <n v="0.25"/>
    <n v="40.700000000000003"/>
  </r>
  <r>
    <s v="C302O8YLL7IXEK5L00V2"/>
    <x v="0"/>
    <x v="7"/>
    <n v="4560"/>
    <d v="2019-01-27T00:00:00"/>
    <n v="136.80000000000001"/>
    <n v="1003.1999999999999"/>
    <d v="2019-12-31T00:00:00"/>
    <n v="338"/>
    <x v="0"/>
    <n v="0.25"/>
    <n v="285"/>
  </r>
  <r>
    <s v="LLJ6ZHJT8872RAXBZB42"/>
    <x v="4"/>
    <x v="9"/>
    <n v="1330"/>
    <d v="2019-08-07T00:00:00"/>
    <n v="159.60000000000002"/>
    <n v="571.9"/>
    <d v="2019-12-31T00:00:00"/>
    <n v="146"/>
    <x v="0"/>
    <n v="0.25"/>
    <n v="182.875"/>
  </r>
  <r>
    <s v="IDUZKCZZUEYY8QIGVPQE"/>
    <x v="7"/>
    <x v="3"/>
    <n v="216"/>
    <d v="2019-12-21T00:00:00"/>
    <n v="25.920000000000005"/>
    <n v="62.640000000000015"/>
    <d v="2019-12-31T00:00:00"/>
    <n v="10"/>
    <x v="1"/>
    <n v="8.0000000000000002E-3"/>
    <n v="0.70848000000000011"/>
  </r>
  <r>
    <s v="DZBVN9790OQ0L27P7E5J"/>
    <x v="6"/>
    <x v="6"/>
    <n v="220"/>
    <d v="2019-11-29T00:00:00"/>
    <n v="4.4000000000000004"/>
    <n v="61.6"/>
    <d v="2019-12-31T00:00:00"/>
    <n v="32"/>
    <x v="3"/>
    <n v="0.04"/>
    <n v="2.64"/>
  </r>
  <r>
    <s v="DT83JJFV3LDN95DJ4X2S"/>
    <x v="2"/>
    <x v="6"/>
    <n v="4370"/>
    <d v="2019-12-08T00:00:00"/>
    <n v="1092.5"/>
    <n v="2665.7"/>
    <d v="2019-12-31T00:00:00"/>
    <n v="23"/>
    <x v="1"/>
    <n v="8.0000000000000002E-3"/>
    <n v="30.0656"/>
  </r>
  <r>
    <s v="UP7YMOAROBLUYZ62R4QR"/>
    <x v="3"/>
    <x v="11"/>
    <n v="7750"/>
    <d v="2019-08-30T00:00:00"/>
    <n v="620"/>
    <n v="2015"/>
    <d v="2019-12-31T00:00:00"/>
    <n v="123"/>
    <x v="0"/>
    <n v="0.25"/>
    <n v="658.75"/>
  </r>
  <r>
    <s v="X2DCBXT62G2R4J315WV5"/>
    <x v="4"/>
    <x v="4"/>
    <n v="2790"/>
    <d v="2019-10-16T00:00:00"/>
    <n v="83.699999999999989"/>
    <n v="892.8"/>
    <d v="2019-12-31T00:00:00"/>
    <n v="76"/>
    <x v="4"/>
    <n v="0.15"/>
    <n v="146.47499999999999"/>
  </r>
  <r>
    <s v="FARSB57GDTC0AXMTLAQG"/>
    <x v="1"/>
    <x v="8"/>
    <n v="1368"/>
    <d v="2019-05-01T00:00:00"/>
    <n v="82.08"/>
    <n v="629.28000000000009"/>
    <d v="2019-12-31T00:00:00"/>
    <n v="244"/>
    <x v="0"/>
    <n v="0.25"/>
    <n v="177.84000000000003"/>
  </r>
  <r>
    <s v="LUI3TG30L7UMAHSLJ0SM"/>
    <x v="8"/>
    <x v="11"/>
    <n v="840"/>
    <d v="2019-01-01T00:00:00"/>
    <n v="58.8"/>
    <n v="151.19999999999999"/>
    <d v="2019-12-31T00:00:00"/>
    <n v="364"/>
    <x v="0"/>
    <n v="0.25"/>
    <n v="52.5"/>
  </r>
  <r>
    <s v="ONQRTMG8JL5OITG9PIO4"/>
    <x v="7"/>
    <x v="1"/>
    <n v="2250"/>
    <d v="2019-12-11T00:00:00"/>
    <n v="315"/>
    <n v="1012.5"/>
    <d v="2019-12-31T00:00:00"/>
    <n v="20"/>
    <x v="1"/>
    <n v="8.0000000000000002E-3"/>
    <n v="10.620000000000001"/>
  </r>
  <r>
    <s v="RLIDZFU72AYUVX6SB0UM"/>
    <x v="7"/>
    <x v="16"/>
    <n v="2090"/>
    <d v="2019-09-05T00:00:00"/>
    <n v="418"/>
    <n v="877.8"/>
    <d v="2019-12-31T00:00:00"/>
    <n v="117"/>
    <x v="2"/>
    <n v="0.2"/>
    <n v="259.16000000000003"/>
  </r>
  <r>
    <s v="2LPYSNBCUI3I9X18ET6L"/>
    <x v="0"/>
    <x v="22"/>
    <n v="6720"/>
    <d v="2019-08-13T00:00:00"/>
    <n v="336"/>
    <n v="1612.8"/>
    <d v="2019-12-31T00:00:00"/>
    <n v="140"/>
    <x v="0"/>
    <n v="0.25"/>
    <n v="487.2"/>
  </r>
  <r>
    <s v="HB6UNW9GDHUHNP0SF7RJ"/>
    <x v="5"/>
    <x v="7"/>
    <n v="840"/>
    <d v="2019-06-23T00:00:00"/>
    <n v="42"/>
    <n v="252"/>
    <d v="2019-12-31T00:00:00"/>
    <n v="191"/>
    <x v="0"/>
    <n v="0.25"/>
    <n v="73.5"/>
  </r>
  <r>
    <s v="7SUBLZ5KX6N1SKAI34R1"/>
    <x v="2"/>
    <x v="4"/>
    <n v="840"/>
    <d v="2019-02-23T00:00:00"/>
    <n v="159.60000000000002"/>
    <n v="756"/>
    <d v="2019-12-31T00:00:00"/>
    <n v="311"/>
    <x v="0"/>
    <n v="0.25"/>
    <n v="228.9"/>
  </r>
  <r>
    <s v="G091M71FZMF259ICJ2W4"/>
    <x v="3"/>
    <x v="20"/>
    <n v="2160"/>
    <d v="2019-08-13T00:00:00"/>
    <n v="86.4"/>
    <n v="604.79999999999995"/>
    <d v="2019-12-31T00:00:00"/>
    <n v="140"/>
    <x v="0"/>
    <n v="0.25"/>
    <n v="172.79999999999998"/>
  </r>
  <r>
    <s v="GB6FV5PAB30HZRSLAYS3"/>
    <x v="0"/>
    <x v="0"/>
    <n v="1710"/>
    <d v="2019-11-26T00:00:00"/>
    <n v="85.5"/>
    <n v="256.5"/>
    <d v="2019-12-31T00:00:00"/>
    <n v="35"/>
    <x v="3"/>
    <n v="0.04"/>
    <n v="13.68"/>
  </r>
  <r>
    <s v="YK8ZMBS6K1UWYZO2LR2C"/>
    <x v="0"/>
    <x v="20"/>
    <n v="5320"/>
    <d v="2019-09-11T00:00:00"/>
    <n v="319.20000000000005"/>
    <n v="1596"/>
    <d v="2019-12-31T00:00:00"/>
    <n v="111"/>
    <x v="2"/>
    <n v="0.2"/>
    <n v="383.04"/>
  </r>
  <r>
    <s v="NIEK5HQQ9441RIRYG8UW"/>
    <x v="1"/>
    <x v="19"/>
    <n v="3080"/>
    <d v="2019-10-16T00:00:00"/>
    <n v="616"/>
    <n v="1416.8000000000002"/>
    <d v="2019-12-31T00:00:00"/>
    <n v="76"/>
    <x v="4"/>
    <n v="0.15"/>
    <n v="304.92"/>
  </r>
  <r>
    <s v="R25L0S3JO6PR0A1TFHT2"/>
    <x v="2"/>
    <x v="20"/>
    <n v="2688"/>
    <d v="2019-11-30T00:00:00"/>
    <n v="241.92000000000004"/>
    <n v="1236.48"/>
    <d v="2019-12-31T00:00:00"/>
    <n v="31"/>
    <x v="3"/>
    <n v="0.04"/>
    <n v="59.136000000000003"/>
  </r>
  <r>
    <s v="BWQV7GX35J8F1VG8Y4PM"/>
    <x v="8"/>
    <x v="15"/>
    <n v="5280"/>
    <d v="2019-07-29T00:00:00"/>
    <n v="211.20000000000002"/>
    <n v="1584"/>
    <d v="2019-12-31T00:00:00"/>
    <n v="155"/>
    <x v="0"/>
    <n v="0.25"/>
    <n v="448.8"/>
  </r>
  <r>
    <s v="KYEAR8P41R0UNG5FQTB5"/>
    <x v="4"/>
    <x v="12"/>
    <n v="240"/>
    <d v="2019-11-22T00:00:00"/>
    <n v="19.2"/>
    <n v="98.4"/>
    <d v="2019-12-31T00:00:00"/>
    <n v="39"/>
    <x v="3"/>
    <n v="0.04"/>
    <n v="4.7040000000000006"/>
  </r>
  <r>
    <s v="INHBZFLKGC3F8QYBKG88"/>
    <x v="6"/>
    <x v="5"/>
    <n v="3000"/>
    <d v="2019-06-18T00:00:00"/>
    <n v="180"/>
    <n v="600"/>
    <d v="2019-12-31T00:00:00"/>
    <n v="196"/>
    <x v="0"/>
    <n v="0.25"/>
    <n v="195"/>
  </r>
  <r>
    <s v="4S7KDFAT8BEGR2AXYRT3"/>
    <x v="5"/>
    <x v="16"/>
    <n v="4400"/>
    <d v="2019-02-03T00:00:00"/>
    <n v="220"/>
    <n v="1232"/>
    <d v="2019-12-31T00:00:00"/>
    <n v="331"/>
    <x v="0"/>
    <n v="0.25"/>
    <n v="363"/>
  </r>
  <r>
    <s v="KEXFFQ745D2XGEUAQMZB"/>
    <x v="2"/>
    <x v="0"/>
    <n v="2112"/>
    <d v="2019-01-06T00:00:00"/>
    <n v="401.28"/>
    <n v="1246.08"/>
    <d v="2019-12-31T00:00:00"/>
    <n v="359"/>
    <x v="0"/>
    <n v="0.25"/>
    <n v="411.84"/>
  </r>
  <r>
    <s v="70PYHONEMOF5FJDA5XP3"/>
    <x v="9"/>
    <x v="7"/>
    <n v="1710"/>
    <d v="2019-04-13T00:00:00"/>
    <n v="51.3"/>
    <n v="495.90000000000003"/>
    <d v="2019-12-31T00:00:00"/>
    <n v="262"/>
    <x v="0"/>
    <n v="0.25"/>
    <n v="136.80000000000001"/>
  </r>
  <r>
    <s v="3YBJBNGN85TRSDD7HX1J"/>
    <x v="1"/>
    <x v="9"/>
    <n v="3360"/>
    <d v="2019-11-07T00:00:00"/>
    <n v="672"/>
    <n v="907.2"/>
    <d v="2019-12-31T00:00:00"/>
    <n v="54"/>
    <x v="3"/>
    <n v="0.04"/>
    <n v="63.168000000000006"/>
  </r>
  <r>
    <s v="JONS0VHZLOA8232EE607"/>
    <x v="1"/>
    <x v="2"/>
    <n v="1560"/>
    <d v="2019-07-13T00:00:00"/>
    <n v="78"/>
    <n v="670.8"/>
    <d v="2019-12-31T00:00:00"/>
    <n v="171"/>
    <x v="0"/>
    <n v="0.25"/>
    <n v="187.2"/>
  </r>
  <r>
    <s v="EIMDN5Z2N0NJZK9NRASY"/>
    <x v="1"/>
    <x v="14"/>
    <n v="5060"/>
    <d v="2019-07-09T00:00:00"/>
    <n v="910.8"/>
    <n v="1872.2"/>
    <d v="2019-12-31T00:00:00"/>
    <n v="175"/>
    <x v="0"/>
    <n v="0.25"/>
    <n v="695.75"/>
  </r>
  <r>
    <s v="MHIJP9BT2R1BY550EDPH"/>
    <x v="2"/>
    <x v="12"/>
    <n v="2250"/>
    <d v="2019-09-26T00:00:00"/>
    <n v="450"/>
    <n v="652.5"/>
    <d v="2019-12-31T00:00:00"/>
    <n v="96"/>
    <x v="2"/>
    <n v="0.2"/>
    <n v="220.5"/>
  </r>
  <r>
    <s v="XNNO2JSQNV784R13UXVN"/>
    <x v="4"/>
    <x v="4"/>
    <n v="3150"/>
    <d v="2019-03-15T00:00:00"/>
    <n v="126"/>
    <n v="787.5"/>
    <d v="2019-12-31T00:00:00"/>
    <n v="291"/>
    <x v="0"/>
    <n v="0.25"/>
    <n v="228.375"/>
  </r>
  <r>
    <s v="L9L71F4NCX3HQOTUUMQJ"/>
    <x v="2"/>
    <x v="11"/>
    <n v="1530"/>
    <d v="2019-06-24T00:00:00"/>
    <n v="397.8"/>
    <n v="749.7"/>
    <d v="2019-12-31T00:00:00"/>
    <n v="190"/>
    <x v="0"/>
    <n v="0.25"/>
    <n v="286.875"/>
  </r>
  <r>
    <s v="FVT2UD4WJFTTMCE1G13O"/>
    <x v="9"/>
    <x v="18"/>
    <n v="2090"/>
    <d v="2019-12-23T00:00:00"/>
    <n v="125.39999999999999"/>
    <n v="585.20000000000005"/>
    <d v="2019-12-31T00:00:00"/>
    <n v="8"/>
    <x v="1"/>
    <n v="8.0000000000000002E-3"/>
    <n v="5.6848000000000001"/>
  </r>
  <r>
    <s v="AY4RD2790A5476ES571Z"/>
    <x v="3"/>
    <x v="9"/>
    <n v="2640"/>
    <d v="2019-12-21T00:00:00"/>
    <n v="132"/>
    <n v="660"/>
    <d v="2019-12-31T00:00:00"/>
    <n v="10"/>
    <x v="1"/>
    <n v="8.0000000000000002E-3"/>
    <n v="6.3360000000000003"/>
  </r>
  <r>
    <s v="TI9N3CFSDLMVZ5WPBGBW"/>
    <x v="6"/>
    <x v="21"/>
    <n v="150"/>
    <d v="2019-10-29T00:00:00"/>
    <n v="13.5"/>
    <n v="34.5"/>
    <d v="2019-12-31T00:00:00"/>
    <n v="63"/>
    <x v="4"/>
    <n v="0.15"/>
    <n v="7.1999999999999993"/>
  </r>
  <r>
    <s v="J4OPF609BU2ODHGU49PS"/>
    <x v="1"/>
    <x v="16"/>
    <n v="96.000000000000014"/>
    <d v="2019-04-29T00:00:00"/>
    <n v="17.28"/>
    <n v="27.840000000000003"/>
    <d v="2019-12-31T00:00:00"/>
    <n v="246"/>
    <x v="0"/>
    <n v="0.25"/>
    <n v="11.280000000000001"/>
  </r>
  <r>
    <s v="NPI980H3UQQ229ELYO6E"/>
    <x v="4"/>
    <x v="9"/>
    <n v="1920"/>
    <d v="2019-12-25T00:00:00"/>
    <n v="307.2"/>
    <n v="710.40000000000009"/>
    <d v="2019-12-31T00:00:00"/>
    <n v="6"/>
    <x v="1"/>
    <n v="8.0000000000000002E-3"/>
    <n v="8.1408000000000005"/>
  </r>
  <r>
    <s v="1QK6LNGU76L37WE5G75I"/>
    <x v="9"/>
    <x v="1"/>
    <n v="2268"/>
    <d v="2019-12-27T00:00:00"/>
    <n v="181.44000000000003"/>
    <n v="385.56000000000006"/>
    <d v="2019-12-31T00:00:00"/>
    <n v="4"/>
    <x v="1"/>
    <n v="8.0000000000000002E-3"/>
    <n v="4.5360000000000014"/>
  </r>
  <r>
    <s v="H4BMA7285LIDXLYY2MC1"/>
    <x v="9"/>
    <x v="21"/>
    <n v="528"/>
    <d v="2019-08-26T00:00:00"/>
    <n v="5.28"/>
    <n v="95.04000000000002"/>
    <d v="2019-12-31T00:00:00"/>
    <n v="127"/>
    <x v="0"/>
    <n v="0.25"/>
    <n v="25.080000000000005"/>
  </r>
  <r>
    <s v="MJ5YVDZFIG1WCJM8KBGE"/>
    <x v="7"/>
    <x v="3"/>
    <n v="160"/>
    <d v="2019-02-06T00:00:00"/>
    <n v="11.200000000000001"/>
    <n v="80"/>
    <d v="2019-12-31T00:00:00"/>
    <n v="328"/>
    <x v="0"/>
    <n v="0.25"/>
    <n v="22.8"/>
  </r>
  <r>
    <s v="1L2Q9AF7DLSGYUK6NFU2"/>
    <x v="9"/>
    <x v="20"/>
    <n v="1216"/>
    <d v="2019-08-06T00:00:00"/>
    <n v="121.6"/>
    <n v="182.40000000000003"/>
    <d v="2019-12-31T00:00:00"/>
    <n v="147"/>
    <x v="0"/>
    <n v="0.25"/>
    <n v="76"/>
  </r>
  <r>
    <s v="N5HHL2CPIAWNMLY28L2J"/>
    <x v="1"/>
    <x v="4"/>
    <n v="6820"/>
    <d v="2019-01-22T00:00:00"/>
    <n v="750.19999999999993"/>
    <n v="3205.4"/>
    <d v="2019-12-31T00:00:00"/>
    <n v="343"/>
    <x v="0"/>
    <n v="0.25"/>
    <n v="988.9"/>
  </r>
  <r>
    <s v="4V9FDO22WVLBSDFK8O73"/>
    <x v="0"/>
    <x v="17"/>
    <n v="1584"/>
    <d v="2019-07-28T00:00:00"/>
    <n v="110.88"/>
    <n v="443.52"/>
    <d v="2019-12-31T00:00:00"/>
    <n v="156"/>
    <x v="0"/>
    <n v="0.25"/>
    <n v="138.6"/>
  </r>
  <r>
    <s v="UAVTB9M3EURIKI9817DA"/>
    <x v="7"/>
    <x v="21"/>
    <n v="220"/>
    <d v="2019-10-30T00:00:00"/>
    <n v="13.200000000000001"/>
    <n v="77"/>
    <d v="2019-12-31T00:00:00"/>
    <n v="62"/>
    <x v="4"/>
    <n v="0.15"/>
    <n v="13.53"/>
  </r>
  <r>
    <s v="LFABT7IHZWUGPAKDM2FF"/>
    <x v="8"/>
    <x v="13"/>
    <n v="240"/>
    <d v="2019-02-05T00:00:00"/>
    <n v="19.2"/>
    <n v="55.199999999999996"/>
    <d v="2019-12-31T00:00:00"/>
    <n v="329"/>
    <x v="0"/>
    <n v="0.25"/>
    <n v="18.599999999999998"/>
  </r>
  <r>
    <s v="H0TS8V5C7HUTV8UKHI13"/>
    <x v="7"/>
    <x v="0"/>
    <n v="108"/>
    <d v="2019-01-06T00:00:00"/>
    <n v="21.6"/>
    <n v="30.240000000000006"/>
    <d v="2019-12-31T00:00:00"/>
    <n v="359"/>
    <x v="0"/>
    <n v="0.25"/>
    <n v="12.96"/>
  </r>
  <r>
    <s v="FYX2U8PVE5YUO3EHILCC"/>
    <x v="9"/>
    <x v="8"/>
    <n v="3762"/>
    <d v="2019-01-24T00:00:00"/>
    <n v="150.47999999999999"/>
    <n v="902.88"/>
    <d v="2019-12-31T00:00:00"/>
    <n v="341"/>
    <x v="0"/>
    <n v="0.25"/>
    <n v="263.33999999999997"/>
  </r>
  <r>
    <s v="RE0NU1PS4KDCC22WQDNG"/>
    <x v="8"/>
    <x v="8"/>
    <n v="1950"/>
    <d v="2019-03-26T00:00:00"/>
    <n v="19.5"/>
    <n v="429"/>
    <d v="2019-12-31T00:00:00"/>
    <n v="280"/>
    <x v="0"/>
    <n v="0.25"/>
    <n v="112.125"/>
  </r>
  <r>
    <s v="TCVY75G3YWPQHNJWF07Z"/>
    <x v="1"/>
    <x v="3"/>
    <n v="4104"/>
    <d v="2019-12-22T00:00:00"/>
    <n v="779.76"/>
    <n v="1395.3600000000001"/>
    <d v="2019-12-31T00:00:00"/>
    <n v="9"/>
    <x v="1"/>
    <n v="8.0000000000000002E-3"/>
    <n v="17.400959999999998"/>
  </r>
  <r>
    <s v="9KKHC1BKS7PVNY24OMW9"/>
    <x v="9"/>
    <x v="20"/>
    <n v="480"/>
    <d v="2019-10-06T00:00:00"/>
    <n v="4.8"/>
    <n v="115.19999999999999"/>
    <d v="2019-12-31T00:00:00"/>
    <n v="86"/>
    <x v="4"/>
    <n v="0.15"/>
    <n v="17.999999999999996"/>
  </r>
  <r>
    <s v="6NOLUFJ0BCFHEJRBGU34"/>
    <x v="8"/>
    <x v="21"/>
    <n v="1620"/>
    <d v="2019-03-21T00:00:00"/>
    <n v="162"/>
    <n v="486"/>
    <d v="2019-12-31T00:00:00"/>
    <n v="285"/>
    <x v="0"/>
    <n v="0.25"/>
    <n v="162"/>
  </r>
  <r>
    <s v="6OZVTOGRQDAPD3XVWHMR"/>
    <x v="9"/>
    <x v="11"/>
    <n v="3080"/>
    <d v="2019-06-16T00:00:00"/>
    <n v="154"/>
    <n v="646.80000000000007"/>
    <d v="2019-12-31T00:00:00"/>
    <n v="198"/>
    <x v="0"/>
    <n v="0.25"/>
    <n v="200.20000000000002"/>
  </r>
  <r>
    <s v="HV9E9FAT7SS550YPQ1Q3"/>
    <x v="1"/>
    <x v="9"/>
    <n v="810"/>
    <d v="2019-12-08T00:00:00"/>
    <n v="48.6"/>
    <n v="348.29999999999995"/>
    <d v="2019-12-31T00:00:00"/>
    <n v="23"/>
    <x v="1"/>
    <n v="8.0000000000000002E-3"/>
    <n v="3.1751999999999998"/>
  </r>
  <r>
    <s v="KY5S1FUFKDHCZOTQGJ95"/>
    <x v="6"/>
    <x v="13"/>
    <n v="2584.0000000000005"/>
    <d v="2019-11-24T00:00:00"/>
    <n v="232.56000000000003"/>
    <n v="671.84000000000015"/>
    <d v="2019-12-31T00:00:00"/>
    <n v="37"/>
    <x v="3"/>
    <n v="0.04"/>
    <n v="36.176000000000009"/>
  </r>
  <r>
    <s v="JLIK83Y65FVOBWW4M8ZG"/>
    <x v="2"/>
    <x v="2"/>
    <n v="1530"/>
    <d v="2019-12-09T00:00:00"/>
    <n v="168.29999999999998"/>
    <n v="596.70000000000005"/>
    <d v="2019-12-31T00:00:00"/>
    <n v="22"/>
    <x v="1"/>
    <n v="8.0000000000000002E-3"/>
    <n v="6.12"/>
  </r>
  <r>
    <s v="MEAS6B4Y9HHXA1CM7SCV"/>
    <x v="2"/>
    <x v="7"/>
    <n v="558"/>
    <d v="2019-10-21T00:00:00"/>
    <n v="106.02000000000001"/>
    <n v="178.56"/>
    <d v="2019-12-31T00:00:00"/>
    <n v="71"/>
    <x v="4"/>
    <n v="0.15"/>
    <n v="42.687000000000005"/>
  </r>
  <r>
    <s v="FXLOOSXLUB9PKW78R2SU"/>
    <x v="5"/>
    <x v="20"/>
    <n v="896.00000000000011"/>
    <d v="2019-02-18T00:00:00"/>
    <n v="89.600000000000009"/>
    <n v="170.24"/>
    <d v="2019-12-31T00:00:00"/>
    <n v="316"/>
    <x v="0"/>
    <n v="0.25"/>
    <n v="64.960000000000008"/>
  </r>
  <r>
    <s v="VYEQ0VJHEFNL47HO4HJ6"/>
    <x v="6"/>
    <x v="2"/>
    <n v="3120"/>
    <d v="2019-01-02T00:00:00"/>
    <n v="31.200000000000003"/>
    <n v="592.79999999999995"/>
    <d v="2019-12-31T00:00:00"/>
    <n v="363"/>
    <x v="0"/>
    <n v="0.25"/>
    <n v="156"/>
  </r>
  <r>
    <s v="F578Q55EFQK11JZ7XNXE"/>
    <x v="3"/>
    <x v="6"/>
    <n v="4960"/>
    <d v="2019-11-23T00:00:00"/>
    <n v="297.60000000000002"/>
    <n v="1339.1999999999998"/>
    <d v="2019-12-31T00:00:00"/>
    <n v="38"/>
    <x v="3"/>
    <n v="0.04"/>
    <n v="65.471999999999994"/>
  </r>
  <r>
    <s v="GWM3FOPJNK8NUGS7IAQD"/>
    <x v="8"/>
    <x v="16"/>
    <n v="1584"/>
    <d v="2019-08-06T00:00:00"/>
    <n v="95.04000000000002"/>
    <n v="269.28000000000003"/>
    <d v="2019-12-31T00:00:00"/>
    <n v="147"/>
    <x v="0"/>
    <n v="0.25"/>
    <n v="91.080000000000013"/>
  </r>
  <r>
    <s v="YO3J3OHH6TLS8Y9L4AGG"/>
    <x v="8"/>
    <x v="20"/>
    <n v="864"/>
    <d v="2019-12-19T00:00:00"/>
    <n v="34.56"/>
    <n v="216"/>
    <d v="2019-12-31T00:00:00"/>
    <n v="12"/>
    <x v="1"/>
    <n v="8.0000000000000002E-3"/>
    <n v="2.00448"/>
  </r>
  <r>
    <s v="R6BD627ZFD711H7JKC07"/>
    <x v="7"/>
    <x v="0"/>
    <n v="1430"/>
    <d v="2019-07-20T00:00:00"/>
    <n v="243.1"/>
    <n v="543.40000000000009"/>
    <d v="2019-12-31T00:00:00"/>
    <n v="164"/>
    <x v="0"/>
    <n v="0.25"/>
    <n v="196.62500000000003"/>
  </r>
  <r>
    <s v="HQNVMIILDZ9X76IR6WMA"/>
    <x v="8"/>
    <x v="4"/>
    <n v="2880"/>
    <d v="2019-09-04T00:00:00"/>
    <n v="28.799999999999997"/>
    <n v="806.4"/>
    <d v="2019-12-31T00:00:00"/>
    <n v="118"/>
    <x v="2"/>
    <n v="0.2"/>
    <n v="167.04"/>
  </r>
  <r>
    <s v="QFER7G12KYG8SAFOIKKO"/>
    <x v="7"/>
    <x v="0"/>
    <n v="1710"/>
    <d v="2019-11-25T00:00:00"/>
    <n v="17.100000000000001"/>
    <n v="444.6"/>
    <d v="2019-12-31T00:00:00"/>
    <n v="36"/>
    <x v="3"/>
    <n v="0.04"/>
    <n v="18.468000000000004"/>
  </r>
  <r>
    <s v="2EX3TBPREFEXKQA83E1G"/>
    <x v="9"/>
    <x v="20"/>
    <n v="3080"/>
    <d v="2019-07-06T00:00:00"/>
    <n v="215.6"/>
    <n v="585.20000000000005"/>
    <d v="2019-12-31T00:00:00"/>
    <n v="178"/>
    <x v="0"/>
    <n v="0.25"/>
    <n v="200.20000000000002"/>
  </r>
  <r>
    <s v="S1TPFW33NC1L3O1HND5C"/>
    <x v="9"/>
    <x v="19"/>
    <n v="5280"/>
    <d v="2019-08-05T00:00:00"/>
    <n v="52.800000000000004"/>
    <n v="1108.8"/>
    <d v="2019-12-31T00:00:00"/>
    <n v="148"/>
    <x v="0"/>
    <n v="0.25"/>
    <n v="290.39999999999998"/>
  </r>
  <r>
    <s v="6I2A8K4FE5J7U9D4EEFM"/>
    <x v="9"/>
    <x v="6"/>
    <n v="5500"/>
    <d v="2019-07-10T00:00:00"/>
    <n v="220"/>
    <n v="1155"/>
    <d v="2019-12-31T00:00:00"/>
    <n v="174"/>
    <x v="0"/>
    <n v="0.25"/>
    <n v="343.75"/>
  </r>
  <r>
    <s v="Q3CBH19RG0V48LIQE6BY"/>
    <x v="5"/>
    <x v="8"/>
    <n v="756.00000000000011"/>
    <d v="2019-03-10T00:00:00"/>
    <n v="30.240000000000006"/>
    <n v="181.44000000000003"/>
    <d v="2019-12-31T00:00:00"/>
    <n v="296"/>
    <x v="0"/>
    <n v="0.25"/>
    <n v="52.920000000000009"/>
  </r>
  <r>
    <s v="86IE8EOC8ZQQNGFQZQIV"/>
    <x v="4"/>
    <x v="4"/>
    <n v="840"/>
    <d v="2019-09-06T00:00:00"/>
    <n v="58.8"/>
    <n v="277.2"/>
    <d v="2019-12-31T00:00:00"/>
    <n v="116"/>
    <x v="2"/>
    <n v="0.2"/>
    <n v="67.2"/>
  </r>
  <r>
    <s v="Y4N2MNUD073N0IWTX8MK"/>
    <x v="0"/>
    <x v="10"/>
    <n v="198"/>
    <d v="2019-09-23T00:00:00"/>
    <n v="11.880000000000003"/>
    <n v="57.420000000000009"/>
    <d v="2019-12-31T00:00:00"/>
    <n v="99"/>
    <x v="2"/>
    <n v="0.2"/>
    <n v="13.860000000000003"/>
  </r>
  <r>
    <s v="715EL520EGT3YA2VBMQT"/>
    <x v="4"/>
    <x v="17"/>
    <n v="5500"/>
    <d v="2019-01-31T00:00:00"/>
    <n v="110"/>
    <n v="2475"/>
    <d v="2019-12-31T00:00:00"/>
    <n v="334"/>
    <x v="0"/>
    <n v="0.25"/>
    <n v="646.25"/>
  </r>
  <r>
    <s v="7SM2MXIW2IVAAQ3HO0IR"/>
    <x v="1"/>
    <x v="5"/>
    <n v="5152"/>
    <d v="2019-05-13T00:00:00"/>
    <n v="51.52"/>
    <n v="1854.72"/>
    <d v="2019-12-31T00:00:00"/>
    <n v="232"/>
    <x v="0"/>
    <n v="0.25"/>
    <n v="476.56"/>
  </r>
  <r>
    <s v="MR9K17UYLMVQFZ9ICY7K"/>
    <x v="0"/>
    <x v="22"/>
    <n v="2660"/>
    <d v="2019-04-23T00:00:00"/>
    <n v="186.20000000000002"/>
    <n v="611.79999999999995"/>
    <d v="2019-12-31T00:00:00"/>
    <n v="252"/>
    <x v="0"/>
    <n v="0.25"/>
    <n v="199.5"/>
  </r>
  <r>
    <s v="CYYSOJYDML81LL0DIKPO"/>
    <x v="2"/>
    <x v="2"/>
    <n v="1980"/>
    <d v="2019-02-25T00:00:00"/>
    <n v="316.8"/>
    <n v="1188"/>
    <d v="2019-12-31T00:00:00"/>
    <n v="309"/>
    <x v="0"/>
    <n v="0.25"/>
    <n v="376.2"/>
  </r>
  <r>
    <s v="GVZJUQUYC2A789TBRDOV"/>
    <x v="3"/>
    <x v="14"/>
    <n v="1120"/>
    <d v="2019-07-11T00:00:00"/>
    <n v="56"/>
    <n v="302.39999999999998"/>
    <d v="2019-12-31T00:00:00"/>
    <n v="173"/>
    <x v="0"/>
    <n v="0.25"/>
    <n v="89.6"/>
  </r>
  <r>
    <s v="Y0NPTE85UDIW7V2Y8TT4"/>
    <x v="3"/>
    <x v="18"/>
    <n v="280"/>
    <d v="2019-04-17T00:00:00"/>
    <n v="14"/>
    <n v="72.8"/>
    <d v="2019-12-31T00:00:00"/>
    <n v="258"/>
    <x v="0"/>
    <n v="0.25"/>
    <n v="21.7"/>
  </r>
  <r>
    <s v="AJYUDC71Q71SCHVCU1CL"/>
    <x v="2"/>
    <x v="3"/>
    <n v="4030"/>
    <d v="2019-07-11T00:00:00"/>
    <n v="886.59999999999991"/>
    <n v="2297.1"/>
    <d v="2019-12-31T00:00:00"/>
    <n v="173"/>
    <x v="0"/>
    <n v="0.25"/>
    <n v="795.92499999999995"/>
  </r>
  <r>
    <s v="IOSB1EQCIKUQ6NGOUG20"/>
    <x v="2"/>
    <x v="18"/>
    <n v="4712"/>
    <d v="2019-06-08T00:00:00"/>
    <n v="848.16000000000008"/>
    <n v="3581.1200000000003"/>
    <d v="2019-12-31T00:00:00"/>
    <n v="206"/>
    <x v="0"/>
    <n v="0.25"/>
    <n v="1107.3200000000002"/>
  </r>
  <r>
    <s v="36G3UD6MESHJLSV6ICXG"/>
    <x v="9"/>
    <x v="4"/>
    <n v="1620"/>
    <d v="2019-10-01T00:00:00"/>
    <n v="32.400000000000006"/>
    <n v="356.4"/>
    <d v="2019-12-31T00:00:00"/>
    <n v="91"/>
    <x v="2"/>
    <n v="0.2"/>
    <n v="77.759999999999991"/>
  </r>
  <r>
    <s v="7M615TENZKALOEHB761K"/>
    <x v="1"/>
    <x v="12"/>
    <n v="1440"/>
    <d v="2019-10-11T00:00:00"/>
    <n v="172.8"/>
    <n v="475.20000000000005"/>
    <d v="2019-12-31T00:00:00"/>
    <n v="81"/>
    <x v="4"/>
    <n v="0.15"/>
    <n v="97.2"/>
  </r>
  <r>
    <s v="4SD7KVLIC44JFWK91OJS"/>
    <x v="2"/>
    <x v="13"/>
    <n v="3000"/>
    <d v="2019-01-27T00:00:00"/>
    <n v="240"/>
    <n v="1770"/>
    <d v="2019-12-31T00:00:00"/>
    <n v="338"/>
    <x v="0"/>
    <n v="0.25"/>
    <n v="502.5"/>
  </r>
  <r>
    <s v="E76XWEDUB5WWY2UTULYS"/>
    <x v="5"/>
    <x v="2"/>
    <n v="2250"/>
    <d v="2019-12-13T00:00:00"/>
    <n v="135"/>
    <n v="382.5"/>
    <d v="2019-12-31T00:00:00"/>
    <n v="18"/>
    <x v="1"/>
    <n v="8.0000000000000002E-3"/>
    <n v="4.1399999999999997"/>
  </r>
  <r>
    <s v="NG519IX25HHRRQK6ANG7"/>
    <x v="4"/>
    <x v="8"/>
    <n v="2280"/>
    <d v="2019-10-31T00:00:00"/>
    <n v="433.2"/>
    <n v="820.8"/>
    <d v="2019-12-31T00:00:00"/>
    <n v="61"/>
    <x v="4"/>
    <n v="0.15"/>
    <n v="188.1"/>
  </r>
  <r>
    <s v="1Y8MHTPG73KZTQQ0VNWG"/>
    <x v="3"/>
    <x v="1"/>
    <n v="3610"/>
    <d v="2019-10-19T00:00:00"/>
    <n v="36.1"/>
    <n v="866.4"/>
    <d v="2019-12-31T00:00:00"/>
    <n v="73"/>
    <x v="4"/>
    <n v="0.15"/>
    <n v="135.375"/>
  </r>
  <r>
    <s v="5OE46C9MJXHLHMIXERO7"/>
    <x v="9"/>
    <x v="21"/>
    <n v="2070"/>
    <d v="2019-12-05T00:00:00"/>
    <n v="165.6"/>
    <n v="310.5"/>
    <d v="2019-12-31T00:00:00"/>
    <n v="26"/>
    <x v="1"/>
    <n v="8.0000000000000002E-3"/>
    <n v="3.8088000000000002"/>
  </r>
  <r>
    <s v="XDWSX0U5E0KQVV9TIAGG"/>
    <x v="0"/>
    <x v="5"/>
    <n v="1200"/>
    <d v="2019-01-12T00:00:00"/>
    <n v="60"/>
    <n v="348"/>
    <d v="2019-12-31T00:00:00"/>
    <n v="353"/>
    <x v="0"/>
    <n v="0.25"/>
    <n v="102"/>
  </r>
  <r>
    <s v="O52EC383GV7957AIC8CF"/>
    <x v="3"/>
    <x v="18"/>
    <n v="810"/>
    <d v="2019-03-30T00:00:00"/>
    <n v="16.200000000000003"/>
    <n v="202.5"/>
    <d v="2019-12-31T00:00:00"/>
    <n v="276"/>
    <x v="0"/>
    <n v="0.25"/>
    <n v="54.674999999999997"/>
  </r>
  <r>
    <s v="5XXULR84WG8QS97TDLWM"/>
    <x v="8"/>
    <x v="10"/>
    <n v="4800"/>
    <d v="2019-10-25T00:00:00"/>
    <n v="48"/>
    <n v="768"/>
    <d v="2019-12-31T00:00:00"/>
    <n v="67"/>
    <x v="4"/>
    <n v="0.15"/>
    <n v="122.39999999999999"/>
  </r>
  <r>
    <s v="X5DGPOZB5241DI85KQCZ"/>
    <x v="0"/>
    <x v="16"/>
    <n v="1860"/>
    <d v="2019-08-21T00:00:00"/>
    <n v="74.400000000000006"/>
    <n v="465"/>
    <d v="2019-12-31T00:00:00"/>
    <n v="132"/>
    <x v="0"/>
    <n v="0.25"/>
    <n v="134.85"/>
  </r>
  <r>
    <s v="JEZIDX2OYMFSD7SKDV28"/>
    <x v="7"/>
    <x v="5"/>
    <n v="7000"/>
    <d v="2019-03-01T00:00:00"/>
    <n v="490"/>
    <n v="2800"/>
    <d v="2019-12-31T00:00:00"/>
    <n v="305"/>
    <x v="0"/>
    <n v="0.25"/>
    <n v="822.5"/>
  </r>
  <r>
    <s v="RE3PFQZOTUKM3DQDYCQW"/>
    <x v="7"/>
    <x v="13"/>
    <n v="4048"/>
    <d v="2019-02-23T00:00:00"/>
    <n v="445.28"/>
    <n v="2024"/>
    <d v="2019-12-31T00:00:00"/>
    <n v="311"/>
    <x v="0"/>
    <n v="0.25"/>
    <n v="617.31999999999994"/>
  </r>
  <r>
    <s v="7FO8ZBGL6U9Q5S0VTY73"/>
    <x v="7"/>
    <x v="8"/>
    <n v="6820"/>
    <d v="2019-06-13T00:00:00"/>
    <n v="1023"/>
    <n v="1773.1999999999998"/>
    <d v="2019-12-31T00:00:00"/>
    <n v="201"/>
    <x v="0"/>
    <n v="0.25"/>
    <n v="699.05"/>
  </r>
  <r>
    <s v="4SV6AT16FJBB6JZFGFFI"/>
    <x v="4"/>
    <x v="2"/>
    <n v="1440"/>
    <d v="2019-09-14T00:00:00"/>
    <n v="216"/>
    <n v="619.20000000000005"/>
    <d v="2019-12-31T00:00:00"/>
    <n v="108"/>
    <x v="2"/>
    <n v="0.2"/>
    <n v="167.04000000000002"/>
  </r>
  <r>
    <s v="NZAVXLQI4EJTM2NS2PIF"/>
    <x v="8"/>
    <x v="3"/>
    <n v="2376"/>
    <d v="2019-04-04T00:00:00"/>
    <n v="95.039999999999992"/>
    <n v="498.95999999999992"/>
    <d v="2019-12-31T00:00:00"/>
    <n v="271"/>
    <x v="0"/>
    <n v="0.25"/>
    <n v="148.49999999999997"/>
  </r>
  <r>
    <s v="RBXFZ81GCIRLXHSLAC8B"/>
    <x v="7"/>
    <x v="7"/>
    <n v="3520"/>
    <d v="2019-03-09T00:00:00"/>
    <n v="598.40000000000009"/>
    <n v="1302.4000000000001"/>
    <d v="2019-12-31T00:00:00"/>
    <n v="297"/>
    <x v="0"/>
    <n v="0.25"/>
    <n v="475.20000000000005"/>
  </r>
  <r>
    <s v="A5SIJHBMEQW3NWOCGYCP"/>
    <x v="1"/>
    <x v="6"/>
    <n v="3150"/>
    <d v="2019-03-02T00:00:00"/>
    <n v="283.5"/>
    <n v="1512"/>
    <d v="2019-12-31T00:00:00"/>
    <n v="304"/>
    <x v="0"/>
    <n v="0.25"/>
    <n v="448.875"/>
  </r>
  <r>
    <s v="SVR8PKU7RCA4QG65WGRP"/>
    <x v="9"/>
    <x v="14"/>
    <n v="2400"/>
    <d v="2019-08-11T00:00:00"/>
    <n v="216"/>
    <n v="432"/>
    <d v="2019-12-31T00:00:00"/>
    <n v="142"/>
    <x v="0"/>
    <n v="0.25"/>
    <n v="162"/>
  </r>
  <r>
    <s v="XRVI9L48UEVLMI909TXG"/>
    <x v="1"/>
    <x v="20"/>
    <n v="1760"/>
    <d v="2019-05-16T00:00:00"/>
    <n v="17.600000000000001"/>
    <n v="616"/>
    <d v="2019-12-31T00:00:00"/>
    <n v="229"/>
    <x v="0"/>
    <n v="0.25"/>
    <n v="158.4"/>
  </r>
  <r>
    <s v="NDMYWFH7JHL08U4WQFZQ"/>
    <x v="9"/>
    <x v="16"/>
    <n v="3040"/>
    <d v="2019-12-19T00:00:00"/>
    <n v="30.4"/>
    <n v="577.6"/>
    <d v="2019-12-31T00:00:00"/>
    <n v="12"/>
    <x v="1"/>
    <n v="8.0000000000000002E-3"/>
    <n v="4.8639999999999999"/>
  </r>
  <r>
    <s v="WYEI4XX4MNT8DAD8JC5M"/>
    <x v="2"/>
    <x v="7"/>
    <n v="880"/>
    <d v="2019-08-12T00:00:00"/>
    <n v="193.6"/>
    <n v="422.40000000000003"/>
    <d v="2019-12-31T00:00:00"/>
    <n v="141"/>
    <x v="0"/>
    <n v="0.25"/>
    <n v="154"/>
  </r>
  <r>
    <s v="AXALDO44JDYQGQF8GSIJ"/>
    <x v="8"/>
    <x v="16"/>
    <n v="144"/>
    <d v="2019-12-29T00:00:00"/>
    <n v="11.520000000000001"/>
    <n v="27.360000000000003"/>
    <d v="2019-12-31T00:00:00"/>
    <n v="2"/>
    <x v="1"/>
    <n v="8.0000000000000002E-3"/>
    <n v="0.31104000000000004"/>
  </r>
  <r>
    <s v="XURRUKQO62T3WM13XR8S"/>
    <x v="1"/>
    <x v="14"/>
    <n v="4743"/>
    <d v="2019-11-19T00:00:00"/>
    <n v="711.44999999999993"/>
    <n v="1612.62"/>
    <d v="2019-12-31T00:00:00"/>
    <n v="42"/>
    <x v="3"/>
    <n v="0.04"/>
    <n v="92.962799999999987"/>
  </r>
  <r>
    <s v="29VHXJY02KN2ZD2JTI4E"/>
    <x v="6"/>
    <x v="11"/>
    <n v="1540"/>
    <d v="2019-04-03T00:00:00"/>
    <n v="15.4"/>
    <n v="308"/>
    <d v="2019-12-31T00:00:00"/>
    <n v="272"/>
    <x v="0"/>
    <n v="0.25"/>
    <n v="80.849999999999994"/>
  </r>
  <r>
    <s v="CB4MJ4E4J19R1ULVAX0R"/>
    <x v="1"/>
    <x v="18"/>
    <n v="2530"/>
    <d v="2019-02-13T00:00:00"/>
    <n v="202.39999999999998"/>
    <n v="1189.0999999999999"/>
    <d v="2019-12-31T00:00:00"/>
    <n v="321"/>
    <x v="0"/>
    <n v="0.25"/>
    <n v="347.875"/>
  </r>
  <r>
    <s v="4I50X8YJ384EKQYRUDEK"/>
    <x v="0"/>
    <x v="9"/>
    <n v="855"/>
    <d v="2019-05-18T00:00:00"/>
    <n v="17.100000000000001"/>
    <n v="153.9"/>
    <d v="2019-12-31T00:00:00"/>
    <n v="227"/>
    <x v="0"/>
    <n v="0.25"/>
    <n v="42.75"/>
  </r>
  <r>
    <s v="JJEBYJHOJK3MS8SZMMVF"/>
    <x v="2"/>
    <x v="22"/>
    <n v="4620"/>
    <d v="2019-04-14T00:00:00"/>
    <n v="554.4"/>
    <n v="3742.2000000000003"/>
    <d v="2019-12-31T00:00:00"/>
    <n v="261"/>
    <x v="0"/>
    <n v="0.25"/>
    <n v="1074.1500000000001"/>
  </r>
  <r>
    <s v="FS4DG3N4FKM7SKYQOZPH"/>
    <x v="8"/>
    <x v="7"/>
    <n v="280"/>
    <d v="2019-10-22T00:00:00"/>
    <n v="2.8000000000000003"/>
    <n v="47.599999999999994"/>
    <d v="2019-12-31T00:00:00"/>
    <n v="70"/>
    <x v="4"/>
    <n v="0.15"/>
    <n v="7.5599999999999987"/>
  </r>
  <r>
    <s v="KN1RSH5R8QJ5A4QAYHFU"/>
    <x v="0"/>
    <x v="8"/>
    <n v="2000"/>
    <d v="2019-09-07T00:00:00"/>
    <n v="140"/>
    <n v="540"/>
    <d v="2019-12-31T00:00:00"/>
    <n v="115"/>
    <x v="2"/>
    <n v="0.2"/>
    <n v="136"/>
  </r>
  <r>
    <s v="40HFZOU8XM5YPU43LNMI"/>
    <x v="0"/>
    <x v="13"/>
    <n v="936.00000000000011"/>
    <d v="2019-12-13T00:00:00"/>
    <n v="74.88000000000001"/>
    <n v="252.72000000000003"/>
    <d v="2019-12-31T00:00:00"/>
    <n v="18"/>
    <x v="1"/>
    <n v="8.0000000000000002E-3"/>
    <n v="2.6208"/>
  </r>
  <r>
    <s v="6T22IG7GQHAMBGNKBTTA"/>
    <x v="6"/>
    <x v="21"/>
    <n v="4480"/>
    <d v="2019-05-26T00:00:00"/>
    <n v="89.600000000000009"/>
    <n v="1030.4000000000001"/>
    <d v="2019-12-31T00:00:00"/>
    <n v="219"/>
    <x v="0"/>
    <n v="0.25"/>
    <n v="280"/>
  </r>
  <r>
    <s v="B3D6K9L7CTSC7X6EDG8M"/>
    <x v="6"/>
    <x v="5"/>
    <n v="2100"/>
    <d v="2019-10-26T00:00:00"/>
    <n v="42"/>
    <n v="609"/>
    <d v="2019-12-31T00:00:00"/>
    <n v="66"/>
    <x v="4"/>
    <n v="0.15"/>
    <n v="97.649999999999991"/>
  </r>
  <r>
    <s v="75VBEEHIAUT7TVPPVY6L"/>
    <x v="1"/>
    <x v="10"/>
    <n v="880"/>
    <d v="2019-07-24T00:00:00"/>
    <n v="149.60000000000002"/>
    <n v="360.79999999999995"/>
    <d v="2019-12-31T00:00:00"/>
    <n v="160"/>
    <x v="0"/>
    <n v="0.25"/>
    <n v="127.6"/>
  </r>
  <r>
    <s v="DOHA3IG6YCKOR3YIV6U4"/>
    <x v="4"/>
    <x v="16"/>
    <n v="5880"/>
    <d v="2019-07-05T00:00:00"/>
    <n v="529.20000000000005"/>
    <n v="1705.2"/>
    <d v="2019-12-31T00:00:00"/>
    <n v="179"/>
    <x v="0"/>
    <n v="0.25"/>
    <n v="558.6"/>
  </r>
  <r>
    <s v="2ZZ5E2HOHI10IUGD1AV1"/>
    <x v="7"/>
    <x v="6"/>
    <n v="600"/>
    <d v="2019-09-17T00:00:00"/>
    <n v="108"/>
    <n v="276"/>
    <d v="2019-12-31T00:00:00"/>
    <n v="105"/>
    <x v="2"/>
    <n v="0.2"/>
    <n v="76.800000000000011"/>
  </r>
  <r>
    <s v="BH8J2RR60RBHLAOI5PGZ"/>
    <x v="1"/>
    <x v="4"/>
    <n v="640"/>
    <d v="2019-04-08T00:00:00"/>
    <n v="12.8"/>
    <n v="198.4"/>
    <d v="2019-12-31T00:00:00"/>
    <n v="267"/>
    <x v="0"/>
    <n v="0.25"/>
    <n v="52.800000000000004"/>
  </r>
  <r>
    <s v="GUJN89H5UVY2BRHRLBBQ"/>
    <x v="7"/>
    <x v="19"/>
    <n v="1755"/>
    <d v="2019-11-09T00:00:00"/>
    <n v="210.6"/>
    <n v="877.5"/>
    <d v="2019-12-31T00:00:00"/>
    <n v="52"/>
    <x v="3"/>
    <n v="0.04"/>
    <n v="43.523999999999994"/>
  </r>
  <r>
    <s v="HQPJWJRVVKF2VUMOWTH9"/>
    <x v="4"/>
    <x v="18"/>
    <n v="5060"/>
    <d v="2019-06-28T00:00:00"/>
    <n v="860.19999999999993"/>
    <n v="1315.6"/>
    <d v="2019-12-31T00:00:00"/>
    <n v="186"/>
    <x v="0"/>
    <n v="0.25"/>
    <n v="543.94999999999993"/>
  </r>
  <r>
    <s v="6VCF9J7QJE48YZ4T3BPQ"/>
    <x v="4"/>
    <x v="13"/>
    <n v="2280"/>
    <d v="2019-07-06T00:00:00"/>
    <n v="433.2"/>
    <n v="980.40000000000009"/>
    <d v="2019-12-31T00:00:00"/>
    <n v="178"/>
    <x v="0"/>
    <n v="0.25"/>
    <n v="353.40000000000003"/>
  </r>
  <r>
    <s v="YBJZFWV2PHUHGBUD4N0K"/>
    <x v="7"/>
    <x v="13"/>
    <n v="1760"/>
    <d v="2019-03-30T00:00:00"/>
    <n v="140.80000000000001"/>
    <n v="827.2"/>
    <d v="2019-12-31T00:00:00"/>
    <n v="276"/>
    <x v="0"/>
    <n v="0.25"/>
    <n v="242"/>
  </r>
  <r>
    <s v="C6BTWVIVSHRIR7KTFUMB"/>
    <x v="5"/>
    <x v="13"/>
    <n v="360"/>
    <d v="2019-03-06T00:00:00"/>
    <n v="21.6"/>
    <n v="93.6"/>
    <d v="2019-12-31T00:00:00"/>
    <n v="300"/>
    <x v="0"/>
    <n v="0.25"/>
    <n v="28.799999999999997"/>
  </r>
  <r>
    <s v="TWARIN9FZOP55M485I1D"/>
    <x v="7"/>
    <x v="11"/>
    <n v="2432"/>
    <d v="2019-09-28T00:00:00"/>
    <n v="145.92000000000002"/>
    <n v="948.48000000000013"/>
    <d v="2019-12-31T00:00:00"/>
    <n v="94"/>
    <x v="2"/>
    <n v="0.2"/>
    <n v="218.88000000000002"/>
  </r>
  <r>
    <s v="X02YP39JOTE9GIA01E78"/>
    <x v="6"/>
    <x v="11"/>
    <n v="950"/>
    <d v="2019-01-11T00:00:00"/>
    <n v="38"/>
    <n v="256.5"/>
    <d v="2019-12-31T00:00:00"/>
    <n v="354"/>
    <x v="0"/>
    <n v="0.25"/>
    <n v="73.625"/>
  </r>
  <r>
    <s v="SS2DMLGLABLYHWV7TSJ0"/>
    <x v="5"/>
    <x v="14"/>
    <n v="4370"/>
    <d v="2019-11-02T00:00:00"/>
    <n v="87.4"/>
    <n v="1048.8"/>
    <d v="2019-12-31T00:00:00"/>
    <n v="59"/>
    <x v="3"/>
    <n v="0.04"/>
    <n v="45.448"/>
  </r>
  <r>
    <s v="BVAWO4T734T4R470K2IT"/>
    <x v="8"/>
    <x v="19"/>
    <n v="1680"/>
    <d v="2019-10-13T00:00:00"/>
    <n v="33.6"/>
    <n v="403.2"/>
    <d v="2019-12-31T00:00:00"/>
    <n v="79"/>
    <x v="4"/>
    <n v="0.15"/>
    <n v="65.52"/>
  </r>
  <r>
    <s v="EHTAZLES8LN7JGXRHYHM"/>
    <x v="4"/>
    <x v="2"/>
    <n v="675"/>
    <d v="2019-07-06T00:00:00"/>
    <n v="40.5"/>
    <n v="290.25"/>
    <d v="2019-12-31T00:00:00"/>
    <n v="178"/>
    <x v="0"/>
    <n v="0.25"/>
    <n v="82.6875"/>
  </r>
  <r>
    <s v="67RUPRO79Q17XXDHLOIE"/>
    <x v="8"/>
    <x v="15"/>
    <n v="297"/>
    <d v="2019-04-29T00:00:00"/>
    <n v="11.879999999999999"/>
    <n v="68.31"/>
    <d v="2019-12-31T00:00:00"/>
    <n v="246"/>
    <x v="0"/>
    <n v="0.25"/>
    <n v="20.047499999999999"/>
  </r>
  <r>
    <s v="VI5W7OA93416K7A1G9UQ"/>
    <x v="9"/>
    <x v="14"/>
    <n v="4080"/>
    <d v="2019-03-05T00:00:00"/>
    <n v="163.19999999999999"/>
    <n v="897.6"/>
    <d v="2019-12-31T00:00:00"/>
    <n v="301"/>
    <x v="0"/>
    <n v="0.25"/>
    <n v="265.2"/>
  </r>
  <r>
    <s v="YVM0LJJ9V9Y7ZAPMXI3D"/>
    <x v="1"/>
    <x v="5"/>
    <n v="3840"/>
    <d v="2019-02-19T00:00:00"/>
    <n v="768"/>
    <n v="1612.8"/>
    <d v="2019-12-31T00:00:00"/>
    <n v="315"/>
    <x v="0"/>
    <n v="0.25"/>
    <n v="595.20000000000005"/>
  </r>
  <r>
    <s v="6L00DP3G5EOOTWMJVL4R"/>
    <x v="8"/>
    <x v="5"/>
    <n v="5890"/>
    <d v="2019-07-22T00:00:00"/>
    <n v="589"/>
    <n v="1531.3999999999999"/>
    <d v="2019-12-31T00:00:00"/>
    <n v="162"/>
    <x v="0"/>
    <n v="0.25"/>
    <n v="530.09999999999991"/>
  </r>
  <r>
    <s v="7V2YKXLFJRQCNSALZ7UF"/>
    <x v="2"/>
    <x v="22"/>
    <n v="1350"/>
    <d v="2019-01-21T00:00:00"/>
    <n v="121.5"/>
    <n v="351"/>
    <d v="2019-12-31T00:00:00"/>
    <n v="344"/>
    <x v="0"/>
    <n v="0.25"/>
    <n v="118.125"/>
  </r>
  <r>
    <s v="QVAJ6E221WZMYYQY2SSH"/>
    <x v="9"/>
    <x v="14"/>
    <n v="4960"/>
    <d v="2019-04-07T00:00:00"/>
    <n v="99.2"/>
    <n v="1240"/>
    <d v="2019-12-31T00:00:00"/>
    <n v="268"/>
    <x v="0"/>
    <n v="0.25"/>
    <n v="334.8"/>
  </r>
  <r>
    <s v="MMXB53BXWEAB6GZRFEII"/>
    <x v="8"/>
    <x v="12"/>
    <n v="3840"/>
    <d v="2019-10-09T00:00:00"/>
    <n v="230.39999999999998"/>
    <n v="1113.5999999999999"/>
    <d v="2019-12-31T00:00:00"/>
    <n v="83"/>
    <x v="4"/>
    <n v="0.15"/>
    <n v="201.6"/>
  </r>
  <r>
    <s v="HVRQPTKNXF2YR48D70AR"/>
    <x v="2"/>
    <x v="7"/>
    <n v="480"/>
    <d v="2019-07-22T00:00:00"/>
    <n v="19.2"/>
    <n v="345.6"/>
    <d v="2019-12-31T00:00:00"/>
    <n v="162"/>
    <x v="0"/>
    <n v="0.25"/>
    <n v="91.2"/>
  </r>
  <r>
    <s v="5IOARIQ6ME9ZO4R6LFAQ"/>
    <x v="4"/>
    <x v="15"/>
    <n v="1485"/>
    <d v="2019-10-13T00:00:00"/>
    <n v="297"/>
    <n v="445.5"/>
    <d v="2019-12-31T00:00:00"/>
    <n v="79"/>
    <x v="4"/>
    <n v="0.15"/>
    <n v="111.375"/>
  </r>
  <r>
    <s v="YZ8DFCRE7D8R7CC2FYBU"/>
    <x v="7"/>
    <x v="11"/>
    <n v="900"/>
    <d v="2019-05-09T00:00:00"/>
    <n v="144"/>
    <n v="387"/>
    <d v="2019-12-31T00:00:00"/>
    <n v="236"/>
    <x v="0"/>
    <n v="0.25"/>
    <n v="132.75"/>
  </r>
  <r>
    <s v="A0SY2ZG6LK00U6JGXB5Y"/>
    <x v="1"/>
    <x v="9"/>
    <n v="810"/>
    <d v="2019-06-03T00:00:00"/>
    <n v="121.5"/>
    <n v="234.89999999999998"/>
    <d v="2019-12-31T00:00:00"/>
    <n v="211"/>
    <x v="0"/>
    <n v="0.25"/>
    <n v="89.1"/>
  </r>
  <r>
    <s v="E008HSE36HYWTNYFEDDA"/>
    <x v="2"/>
    <x v="9"/>
    <n v="5040"/>
    <d v="2019-06-07T00:00:00"/>
    <n v="554.4"/>
    <n v="4284"/>
    <d v="2019-12-31T00:00:00"/>
    <n v="207"/>
    <x v="0"/>
    <n v="0.25"/>
    <n v="1209.5999999999999"/>
  </r>
  <r>
    <s v="MS8QD5TLHN6VNV0SQL71"/>
    <x v="7"/>
    <x v="16"/>
    <n v="2160"/>
    <d v="2019-02-18T00:00:00"/>
    <n v="280.79999999999995"/>
    <n v="972"/>
    <d v="2019-12-31T00:00:00"/>
    <n v="316"/>
    <x v="0"/>
    <n v="0.25"/>
    <n v="313.2"/>
  </r>
  <r>
    <s v="E3130JL1IYSNLS7SH4ML"/>
    <x v="2"/>
    <x v="7"/>
    <n v="1260"/>
    <d v="2019-11-09T00:00:00"/>
    <n v="50.4"/>
    <n v="869.4"/>
    <d v="2019-12-31T00:00:00"/>
    <n v="52"/>
    <x v="3"/>
    <n v="0.04"/>
    <n v="36.792000000000002"/>
  </r>
  <r>
    <s v="OUS05RXNOR5947P6MCM8"/>
    <x v="9"/>
    <x v="5"/>
    <n v="160"/>
    <d v="2019-04-24T00:00:00"/>
    <n v="4.8"/>
    <n v="30.4"/>
    <d v="2019-12-31T00:00:00"/>
    <n v="251"/>
    <x v="0"/>
    <n v="0.25"/>
    <n v="8.7999999999999989"/>
  </r>
  <r>
    <s v="ZOE823TZ9HKGLQ993VRN"/>
    <x v="8"/>
    <x v="1"/>
    <n v="864"/>
    <d v="2019-03-26T00:00:00"/>
    <n v="8.64"/>
    <n v="241.92000000000004"/>
    <d v="2019-12-31T00:00:00"/>
    <n v="280"/>
    <x v="0"/>
    <n v="0.25"/>
    <n v="62.640000000000015"/>
  </r>
  <r>
    <s v="U6MEHLIMUR0DXP5DS3O4"/>
    <x v="7"/>
    <x v="22"/>
    <n v="2268"/>
    <d v="2019-03-15T00:00:00"/>
    <n v="113.4"/>
    <n v="589.68000000000006"/>
    <d v="2019-12-31T00:00:00"/>
    <n v="291"/>
    <x v="0"/>
    <n v="0.25"/>
    <n v="175.77"/>
  </r>
  <r>
    <s v="EALTJHFWJHUK64HRULHB"/>
    <x v="4"/>
    <x v="2"/>
    <n v="1540"/>
    <d v="2019-01-31T00:00:00"/>
    <n v="184.8"/>
    <n v="616"/>
    <d v="2019-12-31T00:00:00"/>
    <n v="334"/>
    <x v="0"/>
    <n v="0.25"/>
    <n v="200.2"/>
  </r>
  <r>
    <s v="EPJ2N04VAR2JPFV0LY32"/>
    <x v="9"/>
    <x v="1"/>
    <n v="2850"/>
    <d v="2019-02-18T00:00:00"/>
    <n v="285"/>
    <n v="541.5"/>
    <d v="2019-12-31T00:00:00"/>
    <n v="316"/>
    <x v="0"/>
    <n v="0.25"/>
    <n v="206.625"/>
  </r>
  <r>
    <s v="BA5SRKNLYH6TA0L1QVGB"/>
    <x v="5"/>
    <x v="12"/>
    <n v="1650"/>
    <d v="2019-10-29T00:00:00"/>
    <n v="66"/>
    <n v="396"/>
    <d v="2019-12-31T00:00:00"/>
    <n v="63"/>
    <x v="4"/>
    <n v="0.15"/>
    <n v="69.3"/>
  </r>
  <r>
    <s v="8PS1GPMR9ND8N3EE9VFG"/>
    <x v="4"/>
    <x v="15"/>
    <n v="1824"/>
    <d v="2019-02-03T00:00:00"/>
    <n v="182.39999999999998"/>
    <n v="583.68000000000006"/>
    <d v="2019-12-31T00:00:00"/>
    <n v="331"/>
    <x v="0"/>
    <n v="0.25"/>
    <n v="191.52"/>
  </r>
  <r>
    <s v="C9VPFFAZU2NRP2LDRAV1"/>
    <x v="6"/>
    <x v="18"/>
    <n v="380"/>
    <d v="2019-04-24T00:00:00"/>
    <n v="26.6"/>
    <n v="83.6"/>
    <d v="2019-12-31T00:00:00"/>
    <n v="251"/>
    <x v="0"/>
    <n v="0.25"/>
    <n v="27.549999999999997"/>
  </r>
  <r>
    <s v="PUTKNX7NGZ0UQWFWB1AB"/>
    <x v="7"/>
    <x v="15"/>
    <n v="220"/>
    <d v="2019-01-05T00:00:00"/>
    <n v="30.8"/>
    <n v="57.199999999999996"/>
    <d v="2019-12-31T00:00:00"/>
    <n v="360"/>
    <x v="0"/>
    <n v="0.25"/>
    <n v="22"/>
  </r>
  <r>
    <s v="EKQHY0S1ILKFFNF25SH3"/>
    <x v="4"/>
    <x v="22"/>
    <n v="1920"/>
    <d v="2019-12-06T00:00:00"/>
    <n v="326.39999999999998"/>
    <n v="710.40000000000009"/>
    <d v="2019-12-31T00:00:00"/>
    <n v="25"/>
    <x v="1"/>
    <n v="8.0000000000000002E-3"/>
    <n v="8.2944000000000013"/>
  </r>
  <r>
    <s v="D2MWY66GF9KP2A923OWE"/>
    <x v="8"/>
    <x v="18"/>
    <n v="360"/>
    <d v="2019-06-18T00:00:00"/>
    <n v="32.400000000000006"/>
    <n v="108"/>
    <d v="2019-12-31T00:00:00"/>
    <n v="196"/>
    <x v="0"/>
    <n v="0.25"/>
    <n v="35.1"/>
  </r>
  <r>
    <s v="YEGFB90U69S8G0I4KZUM"/>
    <x v="9"/>
    <x v="18"/>
    <n v="2760"/>
    <d v="2019-05-01T00:00:00"/>
    <n v="27.599999999999998"/>
    <n v="717.6"/>
    <d v="2019-12-31T00:00:00"/>
    <n v="244"/>
    <x v="0"/>
    <n v="0.25"/>
    <n v="186.3"/>
  </r>
  <r>
    <s v="3BZPCC5Z13LPQFN5GNX6"/>
    <x v="7"/>
    <x v="10"/>
    <n v="3740"/>
    <d v="2019-02-02T00:00:00"/>
    <n v="37.400000000000006"/>
    <n v="1496"/>
    <d v="2019-12-31T00:00:00"/>
    <n v="332"/>
    <x v="0"/>
    <n v="0.25"/>
    <n v="383.35"/>
  </r>
  <r>
    <s v="80SHM9RXIP2R0U3GQYWU"/>
    <x v="3"/>
    <x v="17"/>
    <n v="2750"/>
    <d v="2019-04-23T00:00:00"/>
    <n v="27.5"/>
    <n v="440"/>
    <d v="2019-12-31T00:00:00"/>
    <n v="252"/>
    <x v="0"/>
    <n v="0.25"/>
    <n v="116.875"/>
  </r>
  <r>
    <s v="456IPLUY3CXGYUA77Q2D"/>
    <x v="3"/>
    <x v="20"/>
    <n v="4030"/>
    <d v="2019-04-05T00:00:00"/>
    <n v="322.40000000000003"/>
    <n v="1209"/>
    <d v="2019-12-31T00:00:00"/>
    <n v="270"/>
    <x v="0"/>
    <n v="0.25"/>
    <n v="382.85"/>
  </r>
  <r>
    <s v="IEJXPKKPQO0BR3ULZWOW"/>
    <x v="3"/>
    <x v="16"/>
    <n v="2860"/>
    <d v="2019-04-29T00:00:00"/>
    <n v="85.8"/>
    <n v="514.79999999999995"/>
    <d v="2019-12-31T00:00:00"/>
    <n v="246"/>
    <x v="0"/>
    <n v="0.25"/>
    <n v="150.14999999999998"/>
  </r>
  <r>
    <s v="EC5B20S9I7THSMRNL00A"/>
    <x v="1"/>
    <x v="20"/>
    <n v="4840"/>
    <d v="2019-08-11T00:00:00"/>
    <n v="774.4"/>
    <n v="1984.4"/>
    <d v="2019-12-31T00:00:00"/>
    <n v="142"/>
    <x v="0"/>
    <n v="0.25"/>
    <n v="689.7"/>
  </r>
  <r>
    <s v="DNW56QGL8UEH241EMMJS"/>
    <x v="8"/>
    <x v="14"/>
    <n v="2280"/>
    <d v="2019-02-17T00:00:00"/>
    <n v="159.60000000000002"/>
    <n v="387.59999999999997"/>
    <d v="2019-12-31T00:00:00"/>
    <n v="317"/>
    <x v="0"/>
    <n v="0.25"/>
    <n v="136.80000000000001"/>
  </r>
  <r>
    <s v="8G6UZH2XEVNMQ1P85VAC"/>
    <x v="3"/>
    <x v="12"/>
    <n v="2000"/>
    <d v="2019-09-20T00:00:00"/>
    <n v="160"/>
    <n v="480"/>
    <d v="2019-12-31T00:00:00"/>
    <n v="102"/>
    <x v="2"/>
    <n v="0.2"/>
    <n v="128"/>
  </r>
  <r>
    <s v="ADFZPHQ9YDGIS46PB78D"/>
    <x v="9"/>
    <x v="2"/>
    <n v="5580"/>
    <d v="2019-03-09T00:00:00"/>
    <n v="167.39999999999998"/>
    <n v="1395"/>
    <d v="2019-12-31T00:00:00"/>
    <n v="297"/>
    <x v="0"/>
    <n v="0.25"/>
    <n v="390.6"/>
  </r>
  <r>
    <s v="UYQUC2C5GR9FTX3QU90C"/>
    <x v="1"/>
    <x v="0"/>
    <n v="300"/>
    <d v="2019-07-26T00:00:00"/>
    <n v="3"/>
    <n v="123"/>
    <d v="2019-12-31T00:00:00"/>
    <n v="158"/>
    <x v="0"/>
    <n v="0.25"/>
    <n v="31.5"/>
  </r>
  <r>
    <s v="FI64YWIIUO2YZFFO4DFE"/>
    <x v="6"/>
    <x v="22"/>
    <n v="880"/>
    <d v="2019-10-01T00:00:00"/>
    <n v="79.2"/>
    <n v="220"/>
    <d v="2019-12-31T00:00:00"/>
    <n v="91"/>
    <x v="2"/>
    <n v="0.2"/>
    <n v="59.84"/>
  </r>
  <r>
    <s v="HM72Z63YHX70ZEGKQE5T"/>
    <x v="5"/>
    <x v="3"/>
    <n v="1710"/>
    <d v="2019-04-14T00:00:00"/>
    <n v="68.400000000000006"/>
    <n v="342"/>
    <d v="2019-12-31T00:00:00"/>
    <n v="261"/>
    <x v="0"/>
    <n v="0.25"/>
    <n v="102.6"/>
  </r>
  <r>
    <s v="M36GTIN2PWKYKXWY1YPE"/>
    <x v="6"/>
    <x v="5"/>
    <n v="540"/>
    <d v="2019-04-16T00:00:00"/>
    <n v="48.6"/>
    <n v="140.39999999999998"/>
    <d v="2019-12-31T00:00:00"/>
    <n v="259"/>
    <x v="0"/>
    <n v="0.25"/>
    <n v="47.249999999999993"/>
  </r>
  <r>
    <s v="DQUXZ0Z4EZ9KHVI1L5OG"/>
    <x v="3"/>
    <x v="22"/>
    <n v="320"/>
    <d v="2019-07-28T00:00:00"/>
    <n v="6.4"/>
    <n v="64"/>
    <d v="2019-12-31T00:00:00"/>
    <n v="156"/>
    <x v="0"/>
    <n v="0.25"/>
    <n v="17.600000000000001"/>
  </r>
  <r>
    <s v="R0N2FGKLOFGF39CCIUHN"/>
    <x v="3"/>
    <x v="15"/>
    <n v="110"/>
    <d v="2019-10-07T00:00:00"/>
    <n v="5.5"/>
    <n v="28.599999999999998"/>
    <d v="2019-12-31T00:00:00"/>
    <n v="85"/>
    <x v="4"/>
    <n v="0.15"/>
    <n v="5.1149999999999993"/>
  </r>
  <r>
    <s v="BWBE32DXGT1YMLP7VKJF"/>
    <x v="2"/>
    <x v="17"/>
    <n v="2530"/>
    <d v="2019-12-21T00:00:00"/>
    <n v="151.80000000000001"/>
    <n v="708.40000000000009"/>
    <d v="2019-12-31T00:00:00"/>
    <n v="10"/>
    <x v="1"/>
    <n v="8.0000000000000002E-3"/>
    <n v="6.8816000000000006"/>
  </r>
  <r>
    <s v="PKT4DL6O2A7SZG4BOCE6"/>
    <x v="2"/>
    <x v="20"/>
    <n v="1960"/>
    <d v="2019-08-20T00:00:00"/>
    <n v="313.60000000000002"/>
    <n v="999.59999999999991"/>
    <d v="2019-12-31T00:00:00"/>
    <n v="133"/>
    <x v="0"/>
    <n v="0.25"/>
    <n v="328.29999999999995"/>
  </r>
  <r>
    <s v="8LFGGNM4NAX8DLCI9PG7"/>
    <x v="2"/>
    <x v="1"/>
    <n v="1680"/>
    <d v="2019-06-02T00:00:00"/>
    <n v="336"/>
    <n v="705.6"/>
    <d v="2019-12-31T00:00:00"/>
    <n v="212"/>
    <x v="0"/>
    <n v="0.25"/>
    <n v="260.39999999999998"/>
  </r>
  <r>
    <s v="EJT6N5LV6758WHZEOXYJ"/>
    <x v="2"/>
    <x v="10"/>
    <n v="2200"/>
    <d v="2019-11-05T00:00:00"/>
    <n v="440"/>
    <n v="946"/>
    <d v="2019-12-31T00:00:00"/>
    <n v="56"/>
    <x v="3"/>
    <n v="0.04"/>
    <n v="55.44"/>
  </r>
  <r>
    <s v="E09JMVSTFMXZEU2L9TI1"/>
    <x v="4"/>
    <x v="9"/>
    <n v="3600"/>
    <d v="2019-08-01T00:00:00"/>
    <n v="324"/>
    <n v="1584"/>
    <d v="2019-12-31T00:00:00"/>
    <n v="152"/>
    <x v="0"/>
    <n v="0.25"/>
    <n v="477"/>
  </r>
  <r>
    <s v="G2RZH4C3KSINOZIJM09T"/>
    <x v="4"/>
    <x v="6"/>
    <n v="2400"/>
    <d v="2019-11-21T00:00:00"/>
    <n v="192"/>
    <n v="1008"/>
    <d v="2019-12-31T00:00:00"/>
    <n v="40"/>
    <x v="3"/>
    <n v="0.04"/>
    <n v="48"/>
  </r>
  <r>
    <s v="RK89HNXTF3FIBYXIK4QF"/>
    <x v="7"/>
    <x v="22"/>
    <n v="1440"/>
    <d v="2019-10-31T00:00:00"/>
    <n v="86.4"/>
    <n v="604.79999999999995"/>
    <d v="2019-12-31T00:00:00"/>
    <n v="61"/>
    <x v="4"/>
    <n v="0.15"/>
    <n v="103.67999999999999"/>
  </r>
  <r>
    <s v="UUEBQUJ1MS876OHIQ0GF"/>
    <x v="8"/>
    <x v="11"/>
    <n v="1550"/>
    <d v="2019-01-21T00:00:00"/>
    <n v="62"/>
    <n v="387.5"/>
    <d v="2019-12-31T00:00:00"/>
    <n v="344"/>
    <x v="0"/>
    <n v="0.25"/>
    <n v="112.375"/>
  </r>
  <r>
    <s v="5O25C1K12WJDDXPTXQSE"/>
    <x v="3"/>
    <x v="8"/>
    <n v="3520"/>
    <d v="2019-05-19T00:00:00"/>
    <n v="246.4"/>
    <n v="1020.8"/>
    <d v="2019-12-31T00:00:00"/>
    <n v="226"/>
    <x v="0"/>
    <n v="0.25"/>
    <n v="316.8"/>
  </r>
  <r>
    <s v="SB7A59GZT490EO6C6DTY"/>
    <x v="4"/>
    <x v="18"/>
    <n v="3300"/>
    <d v="2019-05-30T00:00:00"/>
    <n v="396"/>
    <n v="1155"/>
    <d v="2019-12-31T00:00:00"/>
    <n v="215"/>
    <x v="0"/>
    <n v="0.25"/>
    <n v="387.75"/>
  </r>
  <r>
    <s v="KWPTSRROS9O1IDDVV7S4"/>
    <x v="2"/>
    <x v="22"/>
    <n v="630"/>
    <d v="2019-03-04T00:00:00"/>
    <n v="100.8"/>
    <n v="182.7"/>
    <d v="2019-12-31T00:00:00"/>
    <n v="302"/>
    <x v="0"/>
    <n v="0.25"/>
    <n v="70.875"/>
  </r>
  <r>
    <s v="8R9DY8JHRDZFS7EHGCHO"/>
    <x v="3"/>
    <x v="10"/>
    <n v="3600"/>
    <d v="2019-02-28T00:00:00"/>
    <n v="288"/>
    <n v="864"/>
    <d v="2019-12-31T00:00:00"/>
    <n v="306"/>
    <x v="0"/>
    <n v="0.25"/>
    <n v="288"/>
  </r>
  <r>
    <s v="0ULYVBTHA61TXB4GGUI8"/>
    <x v="9"/>
    <x v="3"/>
    <n v="1782.0000000000002"/>
    <d v="2019-12-15T00:00:00"/>
    <n v="89.100000000000023"/>
    <n v="409.86"/>
    <d v="2019-12-31T00:00:00"/>
    <n v="16"/>
    <x v="1"/>
    <n v="8.0000000000000002E-3"/>
    <n v="3.9916800000000006"/>
  </r>
  <r>
    <s v="1WPLQ5YDEUAGR7WNE2XP"/>
    <x v="0"/>
    <x v="19"/>
    <n v="1890"/>
    <d v="2019-09-23T00:00:00"/>
    <n v="151.19999999999999"/>
    <n v="548.1"/>
    <d v="2019-12-31T00:00:00"/>
    <n v="99"/>
    <x v="2"/>
    <n v="0.2"/>
    <n v="139.85999999999999"/>
  </r>
  <r>
    <s v="G6XLUV910IZF3ZYWD45U"/>
    <x v="2"/>
    <x v="18"/>
    <n v="3960"/>
    <d v="2019-09-24T00:00:00"/>
    <n v="752.4"/>
    <n v="3603.6000000000004"/>
    <d v="2019-12-31T00:00:00"/>
    <n v="98"/>
    <x v="2"/>
    <n v="0.2"/>
    <n v="871.2"/>
  </r>
  <r>
    <s v="WBRC638S1RKI6KPRZWAP"/>
    <x v="2"/>
    <x v="4"/>
    <n v="620"/>
    <d v="2019-06-20T00:00:00"/>
    <n v="74.400000000000006"/>
    <n v="279"/>
    <d v="2019-12-31T00:00:00"/>
    <n v="194"/>
    <x v="0"/>
    <n v="0.25"/>
    <n v="88.35"/>
  </r>
  <r>
    <s v="ECA1N8YR1YSUWKV68OR1"/>
    <x v="5"/>
    <x v="5"/>
    <n v="1350"/>
    <d v="2019-10-23T00:00:00"/>
    <n v="94.5"/>
    <n v="364.5"/>
    <d v="2019-12-31T00:00:00"/>
    <n v="69"/>
    <x v="4"/>
    <n v="0.15"/>
    <n v="68.849999999999994"/>
  </r>
  <r>
    <s v="YQEWXF84D8V5RHYGBIV9"/>
    <x v="0"/>
    <x v="1"/>
    <n v="6000"/>
    <d v="2019-03-05T00:00:00"/>
    <n v="60"/>
    <n v="1440"/>
    <d v="2019-12-31T00:00:00"/>
    <n v="301"/>
    <x v="0"/>
    <n v="0.25"/>
    <n v="375"/>
  </r>
  <r>
    <s v="ZTSO90ULQ7IN3GLW4QTQ"/>
    <x v="8"/>
    <x v="2"/>
    <n v="3520"/>
    <d v="2019-11-11T00:00:00"/>
    <n v="211.20000000000002"/>
    <n v="915.19999999999993"/>
    <d v="2019-12-31T00:00:00"/>
    <n v="50"/>
    <x v="3"/>
    <n v="0.04"/>
    <n v="45.055999999999997"/>
  </r>
  <r>
    <s v="OPXP43XQX6WS7YXL8NEE"/>
    <x v="2"/>
    <x v="19"/>
    <n v="2640"/>
    <d v="2019-08-07T00:00:00"/>
    <n v="79.2"/>
    <n v="1003.1999999999999"/>
    <d v="2019-12-31T00:00:00"/>
    <n v="146"/>
    <x v="0"/>
    <n v="0.25"/>
    <n v="270.59999999999997"/>
  </r>
  <r>
    <s v="M0DIO1CJ6R2IEB3VY4WX"/>
    <x v="0"/>
    <x v="13"/>
    <n v="2304"/>
    <d v="2019-04-01T00:00:00"/>
    <n v="161.28"/>
    <n v="368.64000000000004"/>
    <d v="2019-12-31T00:00:00"/>
    <n v="274"/>
    <x v="0"/>
    <n v="0.25"/>
    <n v="132.48000000000002"/>
  </r>
  <r>
    <s v="T1MVVHOAW3EC32PJ6G1K"/>
    <x v="0"/>
    <x v="3"/>
    <n v="1360"/>
    <d v="2019-09-09T00:00:00"/>
    <n v="136"/>
    <n v="204"/>
    <d v="2019-12-31T00:00:00"/>
    <n v="113"/>
    <x v="2"/>
    <n v="0.2"/>
    <n v="68"/>
  </r>
  <r>
    <s v="QET9TNTQ9IIHOSYRNSJO"/>
    <x v="0"/>
    <x v="2"/>
    <n v="4760"/>
    <d v="2019-02-14T00:00:00"/>
    <n v="238"/>
    <n v="999.59999999999991"/>
    <d v="2019-12-31T00:00:00"/>
    <n v="320"/>
    <x v="0"/>
    <n v="0.25"/>
    <n v="309.39999999999998"/>
  </r>
  <r>
    <s v="AOO6A8EBSOUCN2MSL2UU"/>
    <x v="6"/>
    <x v="3"/>
    <n v="620"/>
    <d v="2019-01-20T00:00:00"/>
    <n v="6.2"/>
    <n v="173.6"/>
    <d v="2019-12-31T00:00:00"/>
    <n v="345"/>
    <x v="0"/>
    <n v="0.25"/>
    <n v="44.949999999999996"/>
  </r>
  <r>
    <s v="MKVVE9QSJNIWXGQ43IEF"/>
    <x v="4"/>
    <x v="15"/>
    <n v="896.00000000000011"/>
    <d v="2019-07-24T00:00:00"/>
    <n v="17.920000000000002"/>
    <n v="286.72000000000003"/>
    <d v="2019-12-31T00:00:00"/>
    <n v="160"/>
    <x v="0"/>
    <n v="0.25"/>
    <n v="76.160000000000011"/>
  </r>
  <r>
    <s v="HUN40PBY1PPTON3SBVYN"/>
    <x v="6"/>
    <x v="1"/>
    <n v="4200"/>
    <d v="2019-03-10T00:00:00"/>
    <n v="252"/>
    <n v="1218"/>
    <d v="2019-12-31T00:00:00"/>
    <n v="296"/>
    <x v="0"/>
    <n v="0.25"/>
    <n v="367.5"/>
  </r>
  <r>
    <s v="80CGQMWOHKFF65P8QEKE"/>
    <x v="7"/>
    <x v="13"/>
    <n v="4256"/>
    <d v="2019-08-08T00:00:00"/>
    <n v="638.40000000000009"/>
    <n v="1659.8400000000001"/>
    <d v="2019-12-31T00:00:00"/>
    <n v="145"/>
    <x v="0"/>
    <n v="0.25"/>
    <n v="574.56000000000006"/>
  </r>
  <r>
    <s v="IXS29TMCSMFRV9UAOA3F"/>
    <x v="6"/>
    <x v="17"/>
    <n v="3000"/>
    <d v="2019-06-28T00:00:00"/>
    <n v="150"/>
    <n v="600"/>
    <d v="2019-12-31T00:00:00"/>
    <n v="186"/>
    <x v="0"/>
    <n v="0.25"/>
    <n v="187.5"/>
  </r>
  <r>
    <s v="J59EIHEJKHE9OP2KEGS9"/>
    <x v="6"/>
    <x v="9"/>
    <n v="1800"/>
    <d v="2019-08-10T00:00:00"/>
    <n v="144"/>
    <n v="468"/>
    <d v="2019-12-31T00:00:00"/>
    <n v="143"/>
    <x v="0"/>
    <n v="0.25"/>
    <n v="153"/>
  </r>
  <r>
    <s v="PXZNAWVY23GYJYSINQB8"/>
    <x v="8"/>
    <x v="1"/>
    <n v="6720"/>
    <d v="2019-05-11T00:00:00"/>
    <n v="604.79999999999995"/>
    <n v="1612.8"/>
    <d v="2019-12-31T00:00:00"/>
    <n v="234"/>
    <x v="0"/>
    <n v="0.25"/>
    <n v="554.4"/>
  </r>
  <r>
    <s v="751I6JRQ9TA6YU79R7LI"/>
    <x v="9"/>
    <x v="20"/>
    <n v="5060"/>
    <d v="2019-04-15T00:00:00"/>
    <n v="50.599999999999994"/>
    <n v="759"/>
    <d v="2019-12-31T00:00:00"/>
    <n v="260"/>
    <x v="0"/>
    <n v="0.25"/>
    <n v="202.4"/>
  </r>
  <r>
    <s v="IEXA4RA1QQH0JHSY53C4"/>
    <x v="6"/>
    <x v="10"/>
    <n v="600"/>
    <d v="2019-06-02T00:00:00"/>
    <n v="60"/>
    <n v="144"/>
    <d v="2019-12-31T00:00:00"/>
    <n v="212"/>
    <x v="0"/>
    <n v="0.25"/>
    <n v="51"/>
  </r>
  <r>
    <s v="S96SL4K8WJPQ6PQ371SH"/>
    <x v="4"/>
    <x v="1"/>
    <n v="840"/>
    <d v="2019-09-17T00:00:00"/>
    <n v="75.599999999999994"/>
    <n v="369.6"/>
    <d v="2019-12-31T00:00:00"/>
    <n v="105"/>
    <x v="2"/>
    <n v="0.2"/>
    <n v="89.04000000000002"/>
  </r>
  <r>
    <s v="J3T6ECFBL39EDP4RHJMP"/>
    <x v="9"/>
    <x v="0"/>
    <n v="2025"/>
    <d v="2019-11-16T00:00:00"/>
    <n v="182.25"/>
    <n v="465.75"/>
    <d v="2019-12-31T00:00:00"/>
    <n v="45"/>
    <x v="3"/>
    <n v="0.04"/>
    <n v="25.92"/>
  </r>
  <r>
    <s v="U7R9DS1VX2KMJ96DM6S5"/>
    <x v="4"/>
    <x v="3"/>
    <n v="3080"/>
    <d v="2019-07-29T00:00:00"/>
    <n v="338.8"/>
    <n v="800.8"/>
    <d v="2019-12-31T00:00:00"/>
    <n v="155"/>
    <x v="0"/>
    <n v="0.25"/>
    <n v="284.89999999999998"/>
  </r>
  <r>
    <s v="AFGCT0MCQI6SVOW1W1JD"/>
    <x v="6"/>
    <x v="6"/>
    <n v="400"/>
    <d v="2019-10-20T00:00:00"/>
    <n v="12"/>
    <n v="84"/>
    <d v="2019-12-31T00:00:00"/>
    <n v="72"/>
    <x v="4"/>
    <n v="0.15"/>
    <n v="14.399999999999999"/>
  </r>
  <r>
    <s v="O1PRTFYEVCUJVKRAXJSE"/>
    <x v="7"/>
    <x v="20"/>
    <n v="4704"/>
    <d v="2019-01-24T00:00:00"/>
    <n v="235.2"/>
    <n v="1834.5600000000002"/>
    <d v="2019-12-31T00:00:00"/>
    <n v="341"/>
    <x v="0"/>
    <n v="0.25"/>
    <n v="517.44000000000005"/>
  </r>
  <r>
    <s v="7JEUOL9BP58SHLDRL0KO"/>
    <x v="3"/>
    <x v="16"/>
    <n v="1760"/>
    <d v="2019-10-27T00:00:00"/>
    <n v="140.80000000000001"/>
    <n v="264"/>
    <d v="2019-12-31T00:00:00"/>
    <n v="65"/>
    <x v="4"/>
    <n v="0.15"/>
    <n v="60.72"/>
  </r>
  <r>
    <s v="U5B8044RZHRYWHHAW5UO"/>
    <x v="7"/>
    <x v="16"/>
    <n v="2430"/>
    <d v="2019-09-18T00:00:00"/>
    <n v="97.2"/>
    <n v="972"/>
    <d v="2019-12-31T00:00:00"/>
    <n v="104"/>
    <x v="2"/>
    <n v="0.2"/>
    <n v="213.84000000000003"/>
  </r>
  <r>
    <s v="66LRDYEIBI7QLCD2LNG5"/>
    <x v="7"/>
    <x v="7"/>
    <n v="990"/>
    <d v="2019-05-07T00:00:00"/>
    <n v="89.1"/>
    <n v="336.59999999999997"/>
    <d v="2019-12-31T00:00:00"/>
    <n v="238"/>
    <x v="0"/>
    <n v="0.25"/>
    <n v="106.42499999999998"/>
  </r>
  <r>
    <s v="QNGTL4VGOVP0VOZQHN6P"/>
    <x v="5"/>
    <x v="16"/>
    <n v="3740"/>
    <d v="2019-06-19T00:00:00"/>
    <n v="261.8"/>
    <n v="860.19999999999993"/>
    <d v="2019-12-31T00:00:00"/>
    <n v="195"/>
    <x v="0"/>
    <n v="0.25"/>
    <n v="280.5"/>
  </r>
  <r>
    <s v="NZK8B438AHEIIGJ5XSUI"/>
    <x v="3"/>
    <x v="15"/>
    <n v="2223"/>
    <d v="2019-03-02T00:00:00"/>
    <n v="66.69"/>
    <n v="422.36999999999995"/>
    <d v="2019-12-31T00:00:00"/>
    <n v="304"/>
    <x v="0"/>
    <n v="0.25"/>
    <n v="122.26499999999999"/>
  </r>
  <r>
    <s v="NNIPPOEB40AFB2OWL9ZS"/>
    <x v="9"/>
    <x v="4"/>
    <n v="1400"/>
    <d v="2019-05-24T00:00:00"/>
    <n v="70"/>
    <n v="252"/>
    <d v="2019-12-31T00:00:00"/>
    <n v="221"/>
    <x v="0"/>
    <n v="0.25"/>
    <n v="80.5"/>
  </r>
  <r>
    <s v="EDBHD8FLJUC760B1ILFO"/>
    <x v="5"/>
    <x v="10"/>
    <n v="1870"/>
    <d v="2019-09-04T00:00:00"/>
    <n v="130.9"/>
    <n v="467.5"/>
    <d v="2019-12-31T00:00:00"/>
    <n v="118"/>
    <x v="2"/>
    <n v="0.2"/>
    <n v="119.68"/>
  </r>
  <r>
    <s v="6G426DU8CIUQT9967CGZ"/>
    <x v="3"/>
    <x v="0"/>
    <n v="1960"/>
    <d v="2019-06-23T00:00:00"/>
    <n v="117.6"/>
    <n v="392"/>
    <d v="2019-12-31T00:00:00"/>
    <n v="191"/>
    <x v="0"/>
    <n v="0.25"/>
    <n v="127.4"/>
  </r>
  <r>
    <s v="K5X842DU2NK3A7X7E6UL"/>
    <x v="1"/>
    <x v="6"/>
    <n v="6720"/>
    <d v="2019-08-07T00:00:00"/>
    <n v="873.6"/>
    <n v="2553.6000000000004"/>
    <d v="2019-12-31T00:00:00"/>
    <n v="146"/>
    <x v="0"/>
    <n v="0.25"/>
    <n v="856.80000000000007"/>
  </r>
  <r>
    <s v="6CIGCQ1UA9ZP7LB6U1AH"/>
    <x v="8"/>
    <x v="9"/>
    <n v="1672.0000000000002"/>
    <d v="2019-11-15T00:00:00"/>
    <n v="83.600000000000009"/>
    <n v="401.28"/>
    <d v="2019-12-31T00:00:00"/>
    <n v="46"/>
    <x v="3"/>
    <n v="0.04"/>
    <n v="19.395199999999999"/>
  </r>
  <r>
    <s v="AUANJ1CZS5LEDDTFRSBB"/>
    <x v="9"/>
    <x v="6"/>
    <n v="440"/>
    <d v="2019-08-20T00:00:00"/>
    <n v="39.6"/>
    <n v="127.6"/>
    <d v="2019-12-31T00:00:00"/>
    <n v="133"/>
    <x v="0"/>
    <n v="0.25"/>
    <n v="41.8"/>
  </r>
  <r>
    <s v="RELD3ML0K5K3YWH8TTPO"/>
    <x v="8"/>
    <x v="21"/>
    <n v="240"/>
    <d v="2019-03-18T00:00:00"/>
    <n v="16.8"/>
    <n v="40.799999999999997"/>
    <d v="2019-12-31T00:00:00"/>
    <n v="288"/>
    <x v="0"/>
    <n v="0.25"/>
    <n v="14.399999999999999"/>
  </r>
  <r>
    <s v="H3DBT7HQ39Y5EIGO9FEQ"/>
    <x v="9"/>
    <x v="11"/>
    <n v="240"/>
    <d v="2019-08-20T00:00:00"/>
    <n v="12"/>
    <n v="43.2"/>
    <d v="2019-12-31T00:00:00"/>
    <n v="133"/>
    <x v="0"/>
    <n v="0.25"/>
    <n v="13.8"/>
  </r>
  <r>
    <s v="801AEHC7XYMM49A71AF4"/>
    <x v="8"/>
    <x v="10"/>
    <n v="1200"/>
    <d v="2019-01-22T00:00:00"/>
    <n v="108"/>
    <n v="324"/>
    <d v="2019-12-31T00:00:00"/>
    <n v="343"/>
    <x v="0"/>
    <n v="0.25"/>
    <n v="108"/>
  </r>
  <r>
    <s v="GVLXKE0JKEAYW93B1EQ5"/>
    <x v="7"/>
    <x v="17"/>
    <n v="3080"/>
    <d v="2019-01-09T00:00:00"/>
    <n v="431.2"/>
    <n v="1355.2"/>
    <d v="2019-12-31T00:00:00"/>
    <n v="356"/>
    <x v="0"/>
    <n v="0.25"/>
    <n v="446.6"/>
  </r>
  <r>
    <s v="6BCJ986H75ZMOS4GCU3B"/>
    <x v="6"/>
    <x v="18"/>
    <n v="1440"/>
    <d v="2019-03-06T00:00:00"/>
    <n v="72"/>
    <n v="345.6"/>
    <d v="2019-12-31T00:00:00"/>
    <n v="300"/>
    <x v="0"/>
    <n v="0.25"/>
    <n v="104.4"/>
  </r>
  <r>
    <s v="DJCO806V0VOZS9K9EA5U"/>
    <x v="6"/>
    <x v="14"/>
    <n v="1980"/>
    <d v="2019-01-07T00:00:00"/>
    <n v="178.2"/>
    <n v="475.20000000000005"/>
    <d v="2019-12-31T00:00:00"/>
    <n v="358"/>
    <x v="0"/>
    <n v="0.25"/>
    <n v="163.35000000000002"/>
  </r>
  <r>
    <s v="C8AB7GYVOJNUTTRZU17Z"/>
    <x v="2"/>
    <x v="1"/>
    <n v="440"/>
    <d v="2019-03-14T00:00:00"/>
    <n v="26.400000000000002"/>
    <n v="303.60000000000002"/>
    <d v="2019-12-31T00:00:00"/>
    <n v="292"/>
    <x v="0"/>
    <n v="0.25"/>
    <n v="82.5"/>
  </r>
  <r>
    <s v="79BNVIK7YKXGN0B1C0K7"/>
    <x v="9"/>
    <x v="3"/>
    <n v="1953"/>
    <d v="2019-12-04T00:00:00"/>
    <n v="195.3"/>
    <n v="312.48"/>
    <d v="2019-12-31T00:00:00"/>
    <n v="27"/>
    <x v="1"/>
    <n v="8.0000000000000002E-3"/>
    <n v="4.0622400000000001"/>
  </r>
  <r>
    <s v="CB14ZGT9K9XVF5ZZOCYE"/>
    <x v="3"/>
    <x v="11"/>
    <n v="3520"/>
    <d v="2019-12-29T00:00:00"/>
    <n v="140.80000000000001"/>
    <n v="1056"/>
    <d v="2019-12-31T00:00:00"/>
    <n v="2"/>
    <x v="1"/>
    <n v="8.0000000000000002E-3"/>
    <n v="9.5744000000000007"/>
  </r>
  <r>
    <s v="QZPE5SGYH0NRLUX9IW1Q"/>
    <x v="5"/>
    <x v="3"/>
    <n v="600"/>
    <d v="2019-10-10T00:00:00"/>
    <n v="12"/>
    <n v="120"/>
    <d v="2019-12-31T00:00:00"/>
    <n v="82"/>
    <x v="4"/>
    <n v="0.15"/>
    <n v="19.8"/>
  </r>
  <r>
    <s v="DB0K7VB2OOLTBMCCQTOD"/>
    <x v="5"/>
    <x v="19"/>
    <n v="540"/>
    <d v="2019-07-01T00:00:00"/>
    <n v="21.6"/>
    <n v="118.80000000000001"/>
    <d v="2019-12-31T00:00:00"/>
    <n v="183"/>
    <x v="0"/>
    <n v="0.25"/>
    <n v="35.1"/>
  </r>
  <r>
    <s v="2894UA1P6GWOQCOPTYW4"/>
    <x v="4"/>
    <x v="18"/>
    <n v="810"/>
    <d v="2019-06-28T00:00:00"/>
    <n v="24.3"/>
    <n v="226.8"/>
    <d v="2019-12-31T00:00:00"/>
    <n v="186"/>
    <x v="0"/>
    <n v="0.25"/>
    <n v="62.775000000000006"/>
  </r>
  <r>
    <s v="TC1YA8LWR2CDMB2QFDLA"/>
    <x v="4"/>
    <x v="20"/>
    <n v="180"/>
    <d v="2019-05-25T00:00:00"/>
    <n v="34.200000000000003"/>
    <n v="82.8"/>
    <d v="2019-12-31T00:00:00"/>
    <n v="220"/>
    <x v="0"/>
    <n v="0.25"/>
    <n v="29.25"/>
  </r>
  <r>
    <s v="I8P4K9NNXUS8F9W86K1G"/>
    <x v="9"/>
    <x v="10"/>
    <n v="1330"/>
    <d v="2019-03-24T00:00:00"/>
    <n v="106.4"/>
    <n v="305.89999999999998"/>
    <d v="2019-12-31T00:00:00"/>
    <n v="282"/>
    <x v="0"/>
    <n v="0.25"/>
    <n v="103.07499999999999"/>
  </r>
  <r>
    <s v="EDJA30LZDLBTIB3CTPZX"/>
    <x v="1"/>
    <x v="6"/>
    <n v="2090"/>
    <d v="2019-11-03T00:00:00"/>
    <n v="271.70000000000005"/>
    <n v="815.1"/>
    <d v="2019-12-31T00:00:00"/>
    <n v="58"/>
    <x v="3"/>
    <n v="0.04"/>
    <n v="43.472000000000008"/>
  </r>
  <r>
    <s v="U7K4626H9TJUJ3V5UG81"/>
    <x v="3"/>
    <x v="21"/>
    <n v="3300"/>
    <d v="2019-07-11T00:00:00"/>
    <n v="198"/>
    <n v="660"/>
    <d v="2019-12-31T00:00:00"/>
    <n v="173"/>
    <x v="0"/>
    <n v="0.25"/>
    <n v="214.5"/>
  </r>
  <r>
    <s v="J9HEXXSVDU2IJJ5Z5WYF"/>
    <x v="6"/>
    <x v="9"/>
    <n v="7440"/>
    <d v="2019-01-16T00:00:00"/>
    <n v="223.2"/>
    <n v="2157.6"/>
    <d v="2019-12-31T00:00:00"/>
    <n v="349"/>
    <x v="0"/>
    <n v="0.25"/>
    <n v="595.19999999999993"/>
  </r>
  <r>
    <s v="4SRZY787Y8QVLBY3P94D"/>
    <x v="1"/>
    <x v="17"/>
    <n v="792"/>
    <d v="2019-06-10T00:00:00"/>
    <n v="142.56000000000003"/>
    <n v="221.76"/>
    <d v="2019-12-31T00:00:00"/>
    <n v="204"/>
    <x v="0"/>
    <n v="0.25"/>
    <n v="91.080000000000013"/>
  </r>
  <r>
    <s v="VYHB0JP6OJAM7EHQFYPJ"/>
    <x v="8"/>
    <x v="17"/>
    <n v="2835"/>
    <d v="2019-04-23T00:00:00"/>
    <n v="283.5"/>
    <n v="567"/>
    <d v="2019-12-31T00:00:00"/>
    <n v="252"/>
    <x v="0"/>
    <n v="0.25"/>
    <n v="212.625"/>
  </r>
  <r>
    <s v="EMCMX87VFNT1U9T9NYNJ"/>
    <x v="5"/>
    <x v="18"/>
    <n v="3610"/>
    <d v="2019-11-10T00:00:00"/>
    <n v="252.7"/>
    <n v="1083"/>
    <d v="2019-12-31T00:00:00"/>
    <n v="51"/>
    <x v="3"/>
    <n v="0.04"/>
    <n v="53.428000000000004"/>
  </r>
  <r>
    <s v="AOG9EXGDABFUXGC5P3BI"/>
    <x v="1"/>
    <x v="2"/>
    <n v="2480"/>
    <d v="2019-07-23T00:00:00"/>
    <n v="396.8"/>
    <n v="1190.4000000000001"/>
    <d v="2019-12-31T00:00:00"/>
    <n v="161"/>
    <x v="0"/>
    <n v="0.25"/>
    <n v="396.8"/>
  </r>
  <r>
    <s v="8WGKC4NGRZ10N4XWDIAQ"/>
    <x v="8"/>
    <x v="7"/>
    <n v="4030"/>
    <d v="2019-07-06T00:00:00"/>
    <n v="403"/>
    <n v="1088.0999999999999"/>
    <d v="2019-12-31T00:00:00"/>
    <n v="178"/>
    <x v="0"/>
    <n v="0.25"/>
    <n v="372.77499999999998"/>
  </r>
  <r>
    <s v="5BE7XSH4YVC0Q1RZP2ST"/>
    <x v="5"/>
    <x v="14"/>
    <n v="1056"/>
    <d v="2019-08-16T00:00:00"/>
    <n v="31.68"/>
    <n v="168.96"/>
    <d v="2019-12-31T00:00:00"/>
    <n v="137"/>
    <x v="0"/>
    <n v="0.25"/>
    <n v="50.160000000000004"/>
  </r>
  <r>
    <s v="IBDU9CE8BK1RS3L2CFB6"/>
    <x v="7"/>
    <x v="15"/>
    <n v="2240"/>
    <d v="2019-04-03T00:00:00"/>
    <n v="112"/>
    <n v="851.2"/>
    <d v="2019-12-31T00:00:00"/>
    <n v="272"/>
    <x v="0"/>
    <n v="0.25"/>
    <n v="240.8"/>
  </r>
  <r>
    <s v="T4PZX35WOGHXKM00DNG2"/>
    <x v="3"/>
    <x v="21"/>
    <n v="1760"/>
    <d v="2019-01-31T00:00:00"/>
    <n v="123.2"/>
    <n v="440"/>
    <d v="2019-12-31T00:00:00"/>
    <n v="334"/>
    <x v="0"/>
    <n v="0.25"/>
    <n v="140.80000000000001"/>
  </r>
  <r>
    <s v="MAB8XX6XCNGMLP6OUC88"/>
    <x v="9"/>
    <x v="5"/>
    <n v="1680"/>
    <d v="2019-12-08T00:00:00"/>
    <n v="33.6"/>
    <n v="268.8"/>
    <d v="2019-12-31T00:00:00"/>
    <n v="23"/>
    <x v="1"/>
    <n v="8.0000000000000002E-3"/>
    <n v="2.4192000000000005"/>
  </r>
  <r>
    <s v="N3JU7HK1ZSV3F6UEQ06Z"/>
    <x v="4"/>
    <x v="1"/>
    <n v="1600"/>
    <d v="2019-08-11T00:00:00"/>
    <n v="240"/>
    <n v="448"/>
    <d v="2019-12-31T00:00:00"/>
    <n v="142"/>
    <x v="0"/>
    <n v="0.25"/>
    <n v="172"/>
  </r>
  <r>
    <s v="CT0AZWTCIA7UJZ6REQFL"/>
    <x v="1"/>
    <x v="3"/>
    <n v="3720"/>
    <d v="2019-02-06T00:00:00"/>
    <n v="744"/>
    <n v="1488"/>
    <d v="2019-12-31T00:00:00"/>
    <n v="328"/>
    <x v="0"/>
    <n v="0.25"/>
    <n v="558"/>
  </r>
  <r>
    <s v="CVLJ5IC93C29CBAIJ8KR"/>
    <x v="7"/>
    <x v="22"/>
    <n v="3720"/>
    <d v="2019-02-01T00:00:00"/>
    <n v="706.80000000000007"/>
    <n v="1488"/>
    <d v="2019-12-31T00:00:00"/>
    <n v="333"/>
    <x v="0"/>
    <n v="0.25"/>
    <n v="548.70000000000005"/>
  </r>
  <r>
    <s v="HHN9W7NMC9QD4ZYFRTEG"/>
    <x v="0"/>
    <x v="10"/>
    <n v="220"/>
    <d v="2019-11-24T00:00:00"/>
    <n v="13.200000000000001"/>
    <n v="52.800000000000004"/>
    <d v="2019-12-31T00:00:00"/>
    <n v="37"/>
    <x v="3"/>
    <n v="0.04"/>
    <n v="2.64"/>
  </r>
  <r>
    <s v="EY5K7OW8UHVU6VDXA9BP"/>
    <x v="2"/>
    <x v="6"/>
    <n v="3800"/>
    <d v="2019-09-05T00:00:00"/>
    <n v="342"/>
    <n v="1976"/>
    <d v="2019-12-31T00:00:00"/>
    <n v="117"/>
    <x v="2"/>
    <n v="0.2"/>
    <n v="463.6"/>
  </r>
  <r>
    <s v="R2BW8BC3SF6AM2IIOOJQ"/>
    <x v="8"/>
    <x v="20"/>
    <n v="1920"/>
    <d v="2019-10-31T00:00:00"/>
    <n v="57.599999999999994"/>
    <n v="288"/>
    <d v="2019-12-31T00:00:00"/>
    <n v="61"/>
    <x v="4"/>
    <n v="0.15"/>
    <n v="51.84"/>
  </r>
  <r>
    <s v="ISVJX4KHGJ3RFNWTNZDK"/>
    <x v="3"/>
    <x v="7"/>
    <n v="440"/>
    <d v="2019-08-16T00:00:00"/>
    <n v="39.6"/>
    <n v="127.6"/>
    <d v="2019-12-31T00:00:00"/>
    <n v="137"/>
    <x v="0"/>
    <n v="0.25"/>
    <n v="41.8"/>
  </r>
  <r>
    <s v="12OJKSVFLKRZ99AGDA6R"/>
    <x v="5"/>
    <x v="1"/>
    <n v="1800"/>
    <d v="2019-10-22T00:00:00"/>
    <n v="180"/>
    <n v="540"/>
    <d v="2019-12-31T00:00:00"/>
    <n v="70"/>
    <x v="4"/>
    <n v="0.15"/>
    <n v="108"/>
  </r>
  <r>
    <s v="CV2J6FMO1P668GP6ZDBO"/>
    <x v="7"/>
    <x v="16"/>
    <n v="4750"/>
    <d v="2019-01-09T00:00:00"/>
    <n v="522.5"/>
    <n v="2327.5"/>
    <d v="2019-12-31T00:00:00"/>
    <n v="356"/>
    <x v="0"/>
    <n v="0.25"/>
    <n v="712.5"/>
  </r>
  <r>
    <s v="VZBS6DMCAP6SJP7LZED9"/>
    <x v="1"/>
    <x v="22"/>
    <n v="2420"/>
    <d v="2019-02-01T00:00:00"/>
    <n v="72.599999999999994"/>
    <n v="895.40000000000009"/>
    <d v="2019-12-31T00:00:00"/>
    <n v="333"/>
    <x v="0"/>
    <n v="0.25"/>
    <n v="242.00000000000003"/>
  </r>
  <r>
    <s v="KVLS0TK9EWU2KGWRRZ1Z"/>
    <x v="8"/>
    <x v="4"/>
    <n v="1100"/>
    <d v="2019-06-09T00:00:00"/>
    <n v="110"/>
    <n v="297"/>
    <d v="2019-12-31T00:00:00"/>
    <n v="205"/>
    <x v="0"/>
    <n v="0.25"/>
    <n v="101.75"/>
  </r>
  <r>
    <s v="R0ZDOQIKZZYFAA4QZ6K1"/>
    <x v="2"/>
    <x v="9"/>
    <n v="1950"/>
    <d v="2019-05-23T00:00:00"/>
    <n v="78"/>
    <n v="1111.5"/>
    <d v="2019-12-31T00:00:00"/>
    <n v="222"/>
    <x v="0"/>
    <n v="0.25"/>
    <n v="297.375"/>
  </r>
  <r>
    <s v="WSCPY8BU8EC9FTULFB22"/>
    <x v="6"/>
    <x v="0"/>
    <n v="1430"/>
    <d v="2019-12-09T00:00:00"/>
    <n v="85.8"/>
    <n v="214.5"/>
    <d v="2019-12-31T00:00:00"/>
    <n v="22"/>
    <x v="1"/>
    <n v="8.0000000000000002E-3"/>
    <n v="2.4024000000000001"/>
  </r>
  <r>
    <s v="EXWN95S0STGY8U8NNPI7"/>
    <x v="5"/>
    <x v="17"/>
    <n v="880"/>
    <d v="2019-03-20T00:00:00"/>
    <n v="8.8000000000000007"/>
    <n v="237.60000000000002"/>
    <d v="2019-12-31T00:00:00"/>
    <n v="286"/>
    <x v="0"/>
    <n v="0.25"/>
    <n v="61.600000000000009"/>
  </r>
  <r>
    <s v="QKL6VH95KUIZEHUF2P2I"/>
    <x v="6"/>
    <x v="2"/>
    <n v="1430"/>
    <d v="2019-02-24T00:00:00"/>
    <n v="85.8"/>
    <n v="343.2"/>
    <d v="2019-12-31T00:00:00"/>
    <n v="310"/>
    <x v="0"/>
    <n v="0.25"/>
    <n v="107.25"/>
  </r>
  <r>
    <s v="GLVB6YLXRLJUYNCAGEOI"/>
    <x v="7"/>
    <x v="14"/>
    <n v="840"/>
    <d v="2019-06-14T00:00:00"/>
    <n v="142.79999999999998"/>
    <n v="394.79999999999995"/>
    <d v="2019-12-31T00:00:00"/>
    <n v="200"/>
    <x v="0"/>
    <n v="0.25"/>
    <n v="134.39999999999998"/>
  </r>
  <r>
    <s v="7YYYUDD7L0FOWAZQVPJN"/>
    <x v="2"/>
    <x v="10"/>
    <n v="1800"/>
    <d v="2019-07-24T00:00:00"/>
    <n v="396"/>
    <n v="1350"/>
    <d v="2019-12-31T00:00:00"/>
    <n v="160"/>
    <x v="0"/>
    <n v="0.25"/>
    <n v="436.5"/>
  </r>
  <r>
    <s v="S8Y4FUH4MBE0X8MXCCL8"/>
    <x v="3"/>
    <x v="18"/>
    <n v="4480"/>
    <d v="2019-05-13T00:00:00"/>
    <n v="44.800000000000004"/>
    <n v="896"/>
    <d v="2019-12-31T00:00:00"/>
    <n v="232"/>
    <x v="0"/>
    <n v="0.25"/>
    <n v="235.2"/>
  </r>
  <r>
    <s v="5K461CDKLP4UOFPZTEJV"/>
    <x v="5"/>
    <x v="10"/>
    <n v="216"/>
    <d v="2019-08-11T00:00:00"/>
    <n v="21.6"/>
    <n v="36.720000000000006"/>
    <d v="2019-12-31T00:00:00"/>
    <n v="142"/>
    <x v="0"/>
    <n v="0.25"/>
    <n v="14.580000000000002"/>
  </r>
  <r>
    <s v="ZP0OY1DSICYFHMNUYDH4"/>
    <x v="4"/>
    <x v="6"/>
    <n v="1980"/>
    <d v="2019-05-19T00:00:00"/>
    <n v="178.2"/>
    <n v="891"/>
    <d v="2019-12-31T00:00:00"/>
    <n v="226"/>
    <x v="0"/>
    <n v="0.25"/>
    <n v="267.3"/>
  </r>
  <r>
    <s v="1MA59TWXJX1CM6V3I3B0"/>
    <x v="3"/>
    <x v="5"/>
    <n v="1760"/>
    <d v="2019-11-29T00:00:00"/>
    <n v="88"/>
    <n v="422.40000000000003"/>
    <d v="2019-12-31T00:00:00"/>
    <n v="32"/>
    <x v="3"/>
    <n v="0.04"/>
    <n v="20.416"/>
  </r>
  <r>
    <s v="2C5F7S25V01QIY3QIP8G"/>
    <x v="9"/>
    <x v="19"/>
    <n v="2090"/>
    <d v="2019-09-20T00:00:00"/>
    <n v="83.6"/>
    <n v="376.2"/>
    <d v="2019-12-31T00:00:00"/>
    <n v="102"/>
    <x v="2"/>
    <n v="0.2"/>
    <n v="91.96"/>
  </r>
  <r>
    <s v="ZFW3UGSQFA64SY94Q11U"/>
    <x v="0"/>
    <x v="3"/>
    <n v="2200"/>
    <d v="2019-09-02T00:00:00"/>
    <n v="66"/>
    <n v="352"/>
    <d v="2019-12-31T00:00:00"/>
    <n v="120"/>
    <x v="2"/>
    <n v="0.2"/>
    <n v="83.600000000000009"/>
  </r>
  <r>
    <s v="NX0L38RCZD2JX2X9CDC9"/>
    <x v="7"/>
    <x v="7"/>
    <n v="810"/>
    <d v="2019-09-30T00:00:00"/>
    <n v="64.800000000000011"/>
    <n v="380.7"/>
    <d v="2019-12-31T00:00:00"/>
    <n v="92"/>
    <x v="2"/>
    <n v="0.2"/>
    <n v="89.100000000000009"/>
  </r>
  <r>
    <s v="FPVMQZTMSN7M2BHWHQ71"/>
    <x v="5"/>
    <x v="5"/>
    <n v="1620"/>
    <d v="2019-04-24T00:00:00"/>
    <n v="129.60000000000002"/>
    <n v="388.8"/>
    <d v="2019-12-31T00:00:00"/>
    <n v="251"/>
    <x v="0"/>
    <n v="0.25"/>
    <n v="129.60000000000002"/>
  </r>
  <r>
    <s v="FX3LUVCUDOPKD874ZD9X"/>
    <x v="2"/>
    <x v="5"/>
    <n v="330"/>
    <d v="2019-12-29T00:00:00"/>
    <n v="13.200000000000001"/>
    <n v="178.2"/>
    <d v="2019-12-31T00:00:00"/>
    <n v="2"/>
    <x v="1"/>
    <n v="8.0000000000000002E-3"/>
    <n v="1.5311999999999999"/>
  </r>
  <r>
    <s v="7QVWVRFCUM480ZSS0W3H"/>
    <x v="3"/>
    <x v="21"/>
    <n v="570"/>
    <d v="2019-08-24T00:00:00"/>
    <n v="57"/>
    <n v="125.39999999999999"/>
    <d v="2019-12-31T00:00:00"/>
    <n v="129"/>
    <x v="0"/>
    <n v="0.25"/>
    <n v="45.599999999999994"/>
  </r>
  <r>
    <s v="EYI1O2ASIDY3O878OZ4X"/>
    <x v="5"/>
    <x v="17"/>
    <n v="1360"/>
    <d v="2019-03-18T00:00:00"/>
    <n v="136"/>
    <n v="244.8"/>
    <d v="2019-12-31T00:00:00"/>
    <n v="288"/>
    <x v="0"/>
    <n v="0.25"/>
    <n v="95.2"/>
  </r>
  <r>
    <s v="J1KCD8FCYH5GXSRDV7O5"/>
    <x v="9"/>
    <x v="2"/>
    <n v="4840"/>
    <d v="2019-04-20T00:00:00"/>
    <n v="145.19999999999999"/>
    <n v="822.8"/>
    <d v="2019-12-31T00:00:00"/>
    <n v="255"/>
    <x v="0"/>
    <n v="0.25"/>
    <n v="242"/>
  </r>
  <r>
    <s v="C964BRLKCWZJ9VWXOAUV"/>
    <x v="9"/>
    <x v="2"/>
    <n v="2470"/>
    <d v="2019-08-10T00:00:00"/>
    <n v="222.3"/>
    <n v="592.79999999999995"/>
    <d v="2019-12-31T00:00:00"/>
    <n v="143"/>
    <x v="0"/>
    <n v="0.25"/>
    <n v="203.77499999999998"/>
  </r>
  <r>
    <s v="JWSMQFFUTSFSX6SD71HT"/>
    <x v="1"/>
    <x v="11"/>
    <n v="2520"/>
    <d v="2019-09-05T00:00:00"/>
    <n v="327.59999999999997"/>
    <n v="882"/>
    <d v="2019-12-31T00:00:00"/>
    <n v="117"/>
    <x v="2"/>
    <n v="0.2"/>
    <n v="241.92"/>
  </r>
  <r>
    <s v="MK6XNXUF6WUA4SDEHLB5"/>
    <x v="9"/>
    <x v="19"/>
    <n v="1680"/>
    <d v="2019-06-22T00:00:00"/>
    <n v="134.4"/>
    <n v="302.39999999999998"/>
    <d v="2019-12-31T00:00:00"/>
    <n v="192"/>
    <x v="0"/>
    <n v="0.25"/>
    <n v="109.19999999999999"/>
  </r>
  <r>
    <s v="I4JQCO4JG8C1OXBLP2IL"/>
    <x v="3"/>
    <x v="6"/>
    <n v="1120"/>
    <d v="2019-02-14T00:00:00"/>
    <n v="67.2"/>
    <n v="324.79999999999995"/>
    <d v="2019-12-31T00:00:00"/>
    <n v="320"/>
    <x v="0"/>
    <n v="0.25"/>
    <n v="97.999999999999986"/>
  </r>
  <r>
    <s v="MVLITEEZQG5O23FN6B8P"/>
    <x v="1"/>
    <x v="21"/>
    <n v="1100"/>
    <d v="2019-12-21T00:00:00"/>
    <n v="220"/>
    <n v="429"/>
    <d v="2019-12-31T00:00:00"/>
    <n v="10"/>
    <x v="1"/>
    <n v="8.0000000000000002E-3"/>
    <n v="5.1920000000000002"/>
  </r>
  <r>
    <s v="PNH8FV1SSITJ9W8X8JAP"/>
    <x v="0"/>
    <x v="3"/>
    <n v="2070"/>
    <d v="2019-09-25T00:00:00"/>
    <n v="207"/>
    <n v="434.7"/>
    <d v="2019-12-31T00:00:00"/>
    <n v="97"/>
    <x v="2"/>
    <n v="0.2"/>
    <n v="128.34"/>
  </r>
  <r>
    <s v="QR7CLTWYJRAVJW749DJD"/>
    <x v="5"/>
    <x v="20"/>
    <n v="2850"/>
    <d v="2019-12-29T00:00:00"/>
    <n v="228"/>
    <n v="484.5"/>
    <d v="2019-12-31T00:00:00"/>
    <n v="2"/>
    <x v="1"/>
    <n v="8.0000000000000002E-3"/>
    <n v="5.7"/>
  </r>
  <r>
    <s v="XYB4T76PYSX0CYV9VU15"/>
    <x v="8"/>
    <x v="4"/>
    <n v="4620"/>
    <d v="2019-11-07T00:00:00"/>
    <n v="138.6"/>
    <n v="1247.3999999999999"/>
    <d v="2019-12-31T00:00:00"/>
    <n v="54"/>
    <x v="3"/>
    <n v="0.04"/>
    <n v="55.439999999999991"/>
  </r>
  <r>
    <s v="8QJOQZ1TY5RCCTTV8SMP"/>
    <x v="0"/>
    <x v="2"/>
    <n v="3520"/>
    <d v="2019-02-10T00:00:00"/>
    <n v="246.4"/>
    <n v="844.80000000000007"/>
    <d v="2019-12-31T00:00:00"/>
    <n v="324"/>
    <x v="0"/>
    <n v="0.25"/>
    <n v="272.8"/>
  </r>
  <r>
    <s v="LZCV7YBUDIH8DO7SG275"/>
    <x v="3"/>
    <x v="8"/>
    <n v="1900"/>
    <d v="2019-03-23T00:00:00"/>
    <n v="57"/>
    <n v="304"/>
    <d v="2019-12-31T00:00:00"/>
    <n v="283"/>
    <x v="0"/>
    <n v="0.25"/>
    <n v="90.25"/>
  </r>
  <r>
    <s v="ZM6OZ52EN2FFKNR6TJ1P"/>
    <x v="3"/>
    <x v="21"/>
    <n v="3040"/>
    <d v="2019-01-05T00:00:00"/>
    <n v="243.2"/>
    <n v="699.2"/>
    <d v="2019-12-31T00:00:00"/>
    <n v="360"/>
    <x v="0"/>
    <n v="0.25"/>
    <n v="235.60000000000002"/>
  </r>
  <r>
    <s v="KM94Y4L2SPEJDLC667S9"/>
    <x v="3"/>
    <x v="6"/>
    <n v="576"/>
    <d v="2019-09-02T00:00:00"/>
    <n v="11.520000000000001"/>
    <n v="120.96000000000002"/>
    <d v="2019-12-31T00:00:00"/>
    <n v="120"/>
    <x v="2"/>
    <n v="0.2"/>
    <n v="26.496000000000006"/>
  </r>
  <r>
    <s v="QG2ST1GMMJ6GXEZWK01H"/>
    <x v="6"/>
    <x v="1"/>
    <n v="2860"/>
    <d v="2019-09-02T00:00:00"/>
    <n v="171.6"/>
    <n v="772.2"/>
    <d v="2019-12-31T00:00:00"/>
    <n v="120"/>
    <x v="2"/>
    <n v="0.2"/>
    <n v="188.76000000000002"/>
  </r>
  <r>
    <s v="UC1V72E0MB8GIU67B535"/>
    <x v="4"/>
    <x v="16"/>
    <n v="1536.0000000000002"/>
    <d v="2019-05-03T00:00:00"/>
    <n v="168.96000000000004"/>
    <n v="491.5200000000001"/>
    <d v="2019-12-31T00:00:00"/>
    <n v="242"/>
    <x v="0"/>
    <n v="0.25"/>
    <n v="165.12000000000003"/>
  </r>
  <r>
    <s v="5673F6D9M6QS4V40WLY1"/>
    <x v="6"/>
    <x v="0"/>
    <n v="1760"/>
    <d v="2019-01-25T00:00:00"/>
    <n v="35.200000000000003"/>
    <n v="334.4"/>
    <d v="2019-12-31T00:00:00"/>
    <n v="340"/>
    <x v="0"/>
    <n v="0.25"/>
    <n v="92.399999999999991"/>
  </r>
  <r>
    <s v="07X0FKTO8VYCUP5TSRV1"/>
    <x v="7"/>
    <x v="6"/>
    <n v="3120"/>
    <d v="2019-08-09T00:00:00"/>
    <n v="280.79999999999995"/>
    <n v="1123.1999999999998"/>
    <d v="2019-12-31T00:00:00"/>
    <n v="144"/>
    <x v="0"/>
    <n v="0.25"/>
    <n v="350.99999999999994"/>
  </r>
  <r>
    <s v="Z4INDY26FJ43V4ZA30MK"/>
    <x v="0"/>
    <x v="14"/>
    <n v="1440"/>
    <d v="2019-11-27T00:00:00"/>
    <n v="115.19999999999999"/>
    <n v="331.2"/>
    <d v="2019-12-31T00:00:00"/>
    <n v="34"/>
    <x v="3"/>
    <n v="0.04"/>
    <n v="17.855999999999998"/>
  </r>
  <r>
    <s v="EBSFA6Y73U30U12FC1LR"/>
    <x v="5"/>
    <x v="4"/>
    <n v="1530"/>
    <d v="2019-09-22T00:00:00"/>
    <n v="61.2"/>
    <n v="244.8"/>
    <d v="2019-12-31T00:00:00"/>
    <n v="100"/>
    <x v="2"/>
    <n v="0.2"/>
    <n v="61.2"/>
  </r>
  <r>
    <s v="SBU8ZK6JPR9G6LTP83S3"/>
    <x v="8"/>
    <x v="12"/>
    <n v="1210"/>
    <d v="2019-07-18T00:00:00"/>
    <n v="36.299999999999997"/>
    <n v="254.1"/>
    <d v="2019-12-31T00:00:00"/>
    <n v="166"/>
    <x v="0"/>
    <n v="0.25"/>
    <n v="72.599999999999994"/>
  </r>
  <r>
    <s v="BP1213WUQY0T2L0X6ALS"/>
    <x v="3"/>
    <x v="21"/>
    <n v="1440"/>
    <d v="2019-09-23T00:00:00"/>
    <n v="100.8"/>
    <n v="360"/>
    <d v="2019-12-31T00:00:00"/>
    <n v="99"/>
    <x v="2"/>
    <n v="0.2"/>
    <n v="92.160000000000011"/>
  </r>
  <r>
    <s v="E2TJNF9P4YSNIHMT6YG9"/>
    <x v="1"/>
    <x v="2"/>
    <n v="240"/>
    <d v="2019-12-03T00:00:00"/>
    <n v="33.6"/>
    <n v="120"/>
    <d v="2019-12-31T00:00:00"/>
    <n v="28"/>
    <x v="1"/>
    <n v="8.0000000000000002E-3"/>
    <n v="1.2287999999999999"/>
  </r>
  <r>
    <s v="YS9N30SR1S6BAXM7IDON"/>
    <x v="6"/>
    <x v="1"/>
    <n v="7440"/>
    <d v="2019-04-23T00:00:00"/>
    <n v="446.4"/>
    <n v="1860"/>
    <d v="2019-12-31T00:00:00"/>
    <n v="252"/>
    <x v="0"/>
    <n v="0.25"/>
    <n v="576.6"/>
  </r>
  <r>
    <s v="M075K4D40C5IZF9KWJFG"/>
    <x v="3"/>
    <x v="12"/>
    <n v="3240"/>
    <d v="2019-02-17T00:00:00"/>
    <n v="291.60000000000002"/>
    <n v="810"/>
    <d v="2019-12-31T00:00:00"/>
    <n v="317"/>
    <x v="0"/>
    <n v="0.25"/>
    <n v="275.39999999999998"/>
  </r>
  <r>
    <s v="35LB7JZLOKSMKCS1IJWE"/>
    <x v="1"/>
    <x v="16"/>
    <n v="1200"/>
    <d v="2019-09-11T00:00:00"/>
    <n v="96"/>
    <n v="600"/>
    <d v="2019-12-31T00:00:00"/>
    <n v="111"/>
    <x v="2"/>
    <n v="0.2"/>
    <n v="139.20000000000002"/>
  </r>
  <r>
    <s v="0G1TBICMMU866JULTCKE"/>
    <x v="4"/>
    <x v="4"/>
    <n v="4560"/>
    <d v="2019-06-15T00:00:00"/>
    <n v="684"/>
    <n v="2052"/>
    <d v="2019-12-31T00:00:00"/>
    <n v="199"/>
    <x v="0"/>
    <n v="0.25"/>
    <n v="684"/>
  </r>
  <r>
    <s v="BSCWF3HJE0J1A2PJIW1M"/>
    <x v="0"/>
    <x v="12"/>
    <n v="3750"/>
    <d v="2019-12-28T00:00:00"/>
    <n v="300"/>
    <n v="1125"/>
    <d v="2019-12-31T00:00:00"/>
    <n v="3"/>
    <x v="1"/>
    <n v="8.0000000000000002E-3"/>
    <n v="11.4"/>
  </r>
  <r>
    <s v="2QKFDTXFO6B04OOPXWFV"/>
    <x v="9"/>
    <x v="19"/>
    <n v="2400"/>
    <d v="2019-04-02T00:00:00"/>
    <n v="24"/>
    <n v="648"/>
    <d v="2019-12-31T00:00:00"/>
    <n v="273"/>
    <x v="0"/>
    <n v="0.25"/>
    <n v="168"/>
  </r>
  <r>
    <s v="7TP5VG51BFJSJ91SG19J"/>
    <x v="0"/>
    <x v="12"/>
    <n v="4320"/>
    <d v="2019-03-23T00:00:00"/>
    <n v="129.60000000000002"/>
    <n v="777.6"/>
    <d v="2019-12-31T00:00:00"/>
    <n v="283"/>
    <x v="0"/>
    <n v="0.25"/>
    <n v="226.8"/>
  </r>
  <r>
    <s v="QT816D1UL0LRVUWU9ICS"/>
    <x v="5"/>
    <x v="12"/>
    <n v="320"/>
    <d v="2019-07-25T00:00:00"/>
    <n v="3.2"/>
    <n v="76.8"/>
    <d v="2019-12-31T00:00:00"/>
    <n v="159"/>
    <x v="0"/>
    <n v="0.25"/>
    <n v="20"/>
  </r>
  <r>
    <s v="CRR8KFMXGU5B0H0G4O34"/>
    <x v="6"/>
    <x v="9"/>
    <n v="880"/>
    <d v="2019-01-25T00:00:00"/>
    <n v="8.8000000000000007"/>
    <n v="202.39999999999998"/>
    <d v="2019-12-31T00:00:00"/>
    <n v="340"/>
    <x v="0"/>
    <n v="0.25"/>
    <n v="52.8"/>
  </r>
  <r>
    <s v="PFX0OF5X6IXROD2GSLXE"/>
    <x v="7"/>
    <x v="21"/>
    <n v="3168"/>
    <d v="2019-05-05T00:00:00"/>
    <n v="443.52"/>
    <n v="1425.6"/>
    <d v="2019-12-31T00:00:00"/>
    <n v="240"/>
    <x v="0"/>
    <n v="0.25"/>
    <n v="467.28"/>
  </r>
  <r>
    <s v="55GFUCWE5T8N7NBT7W0G"/>
    <x v="4"/>
    <x v="22"/>
    <n v="3640"/>
    <d v="2019-08-12T00:00:00"/>
    <n v="109.2"/>
    <n v="1419.6000000000001"/>
    <d v="2019-12-31T00:00:00"/>
    <n v="141"/>
    <x v="0"/>
    <n v="0.25"/>
    <n v="382.20000000000005"/>
  </r>
  <r>
    <s v="9B7JC4X0B25P9K9HLT29"/>
    <x v="4"/>
    <x v="3"/>
    <n v="2860"/>
    <d v="2019-11-17T00:00:00"/>
    <n v="514.79999999999995"/>
    <n v="800.8"/>
    <d v="2019-12-31T00:00:00"/>
    <n v="44"/>
    <x v="3"/>
    <n v="0.04"/>
    <n v="52.623999999999995"/>
  </r>
  <r>
    <s v="1PO4HQQNLPXYXVT8WI8Y"/>
    <x v="3"/>
    <x v="16"/>
    <n v="3960"/>
    <d v="2019-11-18T00:00:00"/>
    <n v="39.6"/>
    <n v="910.8"/>
    <d v="2019-12-31T00:00:00"/>
    <n v="43"/>
    <x v="3"/>
    <n v="0.04"/>
    <n v="38.015999999999998"/>
  </r>
  <r>
    <s v="UQ3XX21CM2Y7G8MJFUE7"/>
    <x v="7"/>
    <x v="17"/>
    <n v="1440"/>
    <d v="2019-05-12T00:00:00"/>
    <n v="100.8"/>
    <n v="432"/>
    <d v="2019-12-31T00:00:00"/>
    <n v="233"/>
    <x v="0"/>
    <n v="0.25"/>
    <n v="133.19999999999999"/>
  </r>
  <r>
    <s v="PD8RCOG8PATA56ZL6KNP"/>
    <x v="8"/>
    <x v="18"/>
    <n v="3456"/>
    <d v="2019-09-01T00:00:00"/>
    <n v="207.36000000000004"/>
    <n v="518.40000000000009"/>
    <d v="2019-12-31T00:00:00"/>
    <n v="121"/>
    <x v="0"/>
    <n v="0.25"/>
    <n v="181.44000000000003"/>
  </r>
  <r>
    <s v="ZMZQGN7PGOUR04CV6KDL"/>
    <x v="7"/>
    <x v="2"/>
    <n v="648"/>
    <d v="2019-12-16T00:00:00"/>
    <n v="32.400000000000006"/>
    <n v="272.15999999999997"/>
    <d v="2019-12-31T00:00:00"/>
    <n v="15"/>
    <x v="1"/>
    <n v="8.0000000000000002E-3"/>
    <n v="2.4364799999999995"/>
  </r>
  <r>
    <s v="XS4WB2NX9AQH2QQ81V19"/>
    <x v="3"/>
    <x v="5"/>
    <n v="1350"/>
    <d v="2019-06-30T00:00:00"/>
    <n v="108"/>
    <n v="324"/>
    <d v="2019-12-31T00:00:00"/>
    <n v="184"/>
    <x v="0"/>
    <n v="0.25"/>
    <n v="108"/>
  </r>
  <r>
    <s v="8MZJ41MQ0ZA471UVT5LJ"/>
    <x v="3"/>
    <x v="9"/>
    <n v="930"/>
    <d v="2019-04-12T00:00:00"/>
    <n v="65.099999999999994"/>
    <n v="167.39999999999998"/>
    <d v="2019-12-31T00:00:00"/>
    <n v="263"/>
    <x v="0"/>
    <n v="0.25"/>
    <n v="58.124999999999993"/>
  </r>
  <r>
    <s v="7D39YELM4PBBKO54D601"/>
    <x v="7"/>
    <x v="10"/>
    <n v="3120"/>
    <d v="2019-03-31T00:00:00"/>
    <n v="624"/>
    <n v="873.6"/>
    <d v="2019-12-31T00:00:00"/>
    <n v="275"/>
    <x v="0"/>
    <n v="0.25"/>
    <n v="374.4"/>
  </r>
  <r>
    <s v="9BFDUOWC7PGPR18VA5N0"/>
    <x v="0"/>
    <x v="8"/>
    <n v="5280"/>
    <d v="2019-10-24T00:00:00"/>
    <n v="475.20000000000005"/>
    <n v="1584"/>
    <d v="2019-12-31T00:00:00"/>
    <n v="68"/>
    <x v="4"/>
    <n v="0.15"/>
    <n v="308.87999999999994"/>
  </r>
  <r>
    <s v="VAYSNDOQGZKIKX2NV4PP"/>
    <x v="7"/>
    <x v="17"/>
    <n v="2880"/>
    <d v="2019-01-08T00:00:00"/>
    <n v="316.8"/>
    <n v="1180.8"/>
    <d v="2019-12-31T00:00:00"/>
    <n v="357"/>
    <x v="0"/>
    <n v="0.25"/>
    <n v="374.4"/>
  </r>
  <r>
    <s v="WZVMSNW830C03E0HL7B7"/>
    <x v="6"/>
    <x v="9"/>
    <n v="5952"/>
    <d v="2019-01-16T00:00:00"/>
    <n v="416.6400000000001"/>
    <n v="1071.3600000000001"/>
    <d v="2019-12-31T00:00:00"/>
    <n v="349"/>
    <x v="0"/>
    <n v="0.25"/>
    <n v="372.00000000000006"/>
  </r>
  <r>
    <s v="RQV66368E1YAUYA35UQS"/>
    <x v="8"/>
    <x v="22"/>
    <n v="840"/>
    <d v="2019-09-05T00:00:00"/>
    <n v="58.8"/>
    <n v="168"/>
    <d v="2019-12-31T00:00:00"/>
    <n v="117"/>
    <x v="2"/>
    <n v="0.2"/>
    <n v="45.360000000000007"/>
  </r>
  <r>
    <s v="CY8HHJ16AWDHN59ZGMJQ"/>
    <x v="1"/>
    <x v="11"/>
    <n v="2880"/>
    <d v="2019-07-25T00:00:00"/>
    <n v="547.20000000000005"/>
    <n v="1123.1999999999998"/>
    <d v="2019-12-31T00:00:00"/>
    <n v="159"/>
    <x v="0"/>
    <n v="0.25"/>
    <n v="417.59999999999997"/>
  </r>
  <r>
    <s v="OZDQ8FQDFCLF3FRNOOJ4"/>
    <x v="7"/>
    <x v="14"/>
    <n v="960"/>
    <d v="2019-02-15T00:00:00"/>
    <n v="124.80000000000001"/>
    <n v="297.60000000000002"/>
    <d v="2019-12-31T00:00:00"/>
    <n v="319"/>
    <x v="0"/>
    <n v="0.25"/>
    <n v="105.60000000000001"/>
  </r>
  <r>
    <s v="44KS6T13P862INZUR83B"/>
    <x v="0"/>
    <x v="7"/>
    <n v="2400"/>
    <d v="2019-05-05T00:00:00"/>
    <n v="216"/>
    <n v="480"/>
    <d v="2019-12-31T00:00:00"/>
    <n v="240"/>
    <x v="0"/>
    <n v="0.25"/>
    <n v="174"/>
  </r>
  <r>
    <s v="UKS2KPHCRXZLYKUSX2MO"/>
    <x v="0"/>
    <x v="1"/>
    <n v="270"/>
    <d v="2019-04-27T00:00:00"/>
    <n v="27"/>
    <n v="70.199999999999989"/>
    <d v="2019-12-31T00:00:00"/>
    <n v="248"/>
    <x v="0"/>
    <n v="0.25"/>
    <n v="24.299999999999997"/>
  </r>
  <r>
    <s v="Q4EDLRSSWFFT8AKSQM3K"/>
    <x v="3"/>
    <x v="6"/>
    <n v="3720"/>
    <d v="2019-06-08T00:00:00"/>
    <n v="74.400000000000006"/>
    <n v="706.80000000000007"/>
    <d v="2019-12-31T00:00:00"/>
    <n v="206"/>
    <x v="0"/>
    <n v="0.25"/>
    <n v="195.3"/>
  </r>
  <r>
    <s v="YA6GJ341U6HNI3FDPYYP"/>
    <x v="4"/>
    <x v="19"/>
    <n v="5040"/>
    <d v="2019-07-10T00:00:00"/>
    <n v="856.80000000000007"/>
    <n v="2066.3999999999996"/>
    <d v="2019-12-31T00:00:00"/>
    <n v="174"/>
    <x v="0"/>
    <n v="0.25"/>
    <n v="730.8"/>
  </r>
  <r>
    <s v="UHKSPAA06GJ4ISU8W1NN"/>
    <x v="1"/>
    <x v="2"/>
    <n v="720"/>
    <d v="2019-10-21T00:00:00"/>
    <n v="86.4"/>
    <n v="273.60000000000002"/>
    <d v="2019-12-31T00:00:00"/>
    <n v="71"/>
    <x v="4"/>
    <n v="0.15"/>
    <n v="54"/>
  </r>
  <r>
    <s v="29Y6P65F1N4U73SMOTTU"/>
    <x v="9"/>
    <x v="8"/>
    <n v="1152"/>
    <d v="2019-11-02T00:00:00"/>
    <n v="34.56"/>
    <n v="241.92000000000004"/>
    <d v="2019-12-31T00:00:00"/>
    <n v="59"/>
    <x v="3"/>
    <n v="0.04"/>
    <n v="11.059200000000001"/>
  </r>
  <r>
    <s v="OQXI0BL4SWB1SS8LMZ34"/>
    <x v="0"/>
    <x v="21"/>
    <n v="5580"/>
    <d v="2019-03-03T00:00:00"/>
    <n v="390.6"/>
    <n v="1004.4"/>
    <d v="2019-12-31T00:00:00"/>
    <n v="303"/>
    <x v="0"/>
    <n v="0.25"/>
    <n v="348.75"/>
  </r>
  <r>
    <s v="5SF9AO1L88TSPEJ1NPVJ"/>
    <x v="9"/>
    <x v="6"/>
    <n v="3410"/>
    <d v="2019-04-13T00:00:00"/>
    <n v="272.8"/>
    <n v="818.40000000000009"/>
    <d v="2019-12-31T00:00:00"/>
    <n v="262"/>
    <x v="0"/>
    <n v="0.25"/>
    <n v="272.8"/>
  </r>
  <r>
    <s v="8QSSEBK12TQPGIXH9PMK"/>
    <x v="2"/>
    <x v="14"/>
    <n v="2520"/>
    <d v="2019-05-25T00:00:00"/>
    <n v="630"/>
    <n v="2242.8000000000002"/>
    <d v="2019-12-31T00:00:00"/>
    <n v="220"/>
    <x v="0"/>
    <n v="0.25"/>
    <n v="718.2"/>
  </r>
  <r>
    <s v="KOH93EPJYA7LAW2MGWDG"/>
    <x v="7"/>
    <x v="19"/>
    <n v="2850"/>
    <d v="2019-12-04T00:00:00"/>
    <n v="28.5"/>
    <n v="1396.5"/>
    <d v="2019-12-31T00:00:00"/>
    <n v="27"/>
    <x v="1"/>
    <n v="8.0000000000000002E-3"/>
    <n v="11.4"/>
  </r>
  <r>
    <s v="5E339VLJDZ9ZRO2BJBWV"/>
    <x v="3"/>
    <x v="19"/>
    <n v="1680"/>
    <d v="2019-08-22T00:00:00"/>
    <n v="168"/>
    <n v="352.8"/>
    <d v="2019-12-31T00:00:00"/>
    <n v="131"/>
    <x v="0"/>
    <n v="0.25"/>
    <n v="130.19999999999999"/>
  </r>
  <r>
    <s v="3JI46MVVST83ZE9D5TI3"/>
    <x v="2"/>
    <x v="9"/>
    <n v="330"/>
    <d v="2019-04-20T00:00:00"/>
    <n v="99"/>
    <n v="247.5"/>
    <d v="2019-12-31T00:00:00"/>
    <n v="255"/>
    <x v="0"/>
    <n v="0.25"/>
    <n v="86.625"/>
  </r>
  <r>
    <s v="KAYLI7ZBWKGL21VLY28Q"/>
    <x v="1"/>
    <x v="9"/>
    <n v="1550"/>
    <d v="2019-01-25T00:00:00"/>
    <n v="139.5"/>
    <n v="449.5"/>
    <d v="2019-12-31T00:00:00"/>
    <n v="340"/>
    <x v="0"/>
    <n v="0.25"/>
    <n v="147.25"/>
  </r>
  <r>
    <s v="L60WR9SXEHESII8JINEV"/>
    <x v="7"/>
    <x v="21"/>
    <n v="2640"/>
    <d v="2019-12-26T00:00:00"/>
    <n v="369.6"/>
    <n v="818.40000000000009"/>
    <d v="2019-12-31T00:00:00"/>
    <n v="5"/>
    <x v="1"/>
    <n v="8.0000000000000002E-3"/>
    <n v="9.5039999999999996"/>
  </r>
  <r>
    <s v="V8RHXCES6R9CAZ4YPQY7"/>
    <x v="9"/>
    <x v="21"/>
    <n v="1260"/>
    <d v="2019-01-10T00:00:00"/>
    <n v="50.4"/>
    <n v="315"/>
    <d v="2019-12-31T00:00:00"/>
    <n v="355"/>
    <x v="0"/>
    <n v="0.25"/>
    <n v="91.35"/>
  </r>
  <r>
    <s v="I32TJJN1GEUV5PX9EUWD"/>
    <x v="8"/>
    <x v="4"/>
    <n v="6440"/>
    <d v="2019-12-10T00:00:00"/>
    <n v="515.20000000000005"/>
    <n v="1610"/>
    <d v="2019-12-31T00:00:00"/>
    <n v="21"/>
    <x v="1"/>
    <n v="8.0000000000000002E-3"/>
    <n v="17.0016"/>
  </r>
  <r>
    <s v="7Q4F7I4LTWGN6D5OODTR"/>
    <x v="3"/>
    <x v="4"/>
    <n v="1584"/>
    <d v="2019-10-11T00:00:00"/>
    <n v="158.4"/>
    <n v="427.68"/>
    <d v="2019-12-31T00:00:00"/>
    <n v="81"/>
    <x v="4"/>
    <n v="0.15"/>
    <n v="87.912000000000006"/>
  </r>
  <r>
    <s v="QCFH5A6PAW1T8BCYEB0I"/>
    <x v="5"/>
    <x v="19"/>
    <n v="1080"/>
    <d v="2019-04-01T00:00:00"/>
    <n v="64.800000000000011"/>
    <n v="194.4"/>
    <d v="2019-12-31T00:00:00"/>
    <n v="274"/>
    <x v="0"/>
    <n v="0.25"/>
    <n v="64.800000000000011"/>
  </r>
  <r>
    <s v="MHE7ZCRKPH2MEGDOX28X"/>
    <x v="0"/>
    <x v="1"/>
    <n v="2700"/>
    <d v="2019-04-03T00:00:00"/>
    <n v="81"/>
    <n v="405"/>
    <d v="2019-12-31T00:00:00"/>
    <n v="272"/>
    <x v="0"/>
    <n v="0.25"/>
    <n v="121.5"/>
  </r>
  <r>
    <s v="I0ETX1SQA1T8A4U1A6YE"/>
    <x v="1"/>
    <x v="5"/>
    <n v="930"/>
    <d v="2019-02-06T00:00:00"/>
    <n v="139.5"/>
    <n v="372"/>
    <d v="2019-12-31T00:00:00"/>
    <n v="328"/>
    <x v="0"/>
    <n v="0.25"/>
    <n v="127.875"/>
  </r>
  <r>
    <s v="LEZ7TUZ9G9SLK3H0D1AZ"/>
    <x v="5"/>
    <x v="13"/>
    <n v="4320"/>
    <d v="2019-09-14T00:00:00"/>
    <n v="259.20000000000005"/>
    <n v="1209.5999999999999"/>
    <d v="2019-12-31T00:00:00"/>
    <n v="108"/>
    <x v="2"/>
    <n v="0.2"/>
    <n v="293.76"/>
  </r>
  <r>
    <s v="FG9E4CINMW9IRXMEM36T"/>
    <x v="4"/>
    <x v="2"/>
    <n v="1890"/>
    <d v="2019-04-12T00:00:00"/>
    <n v="94.5"/>
    <n v="585.90000000000009"/>
    <d v="2019-12-31T00:00:00"/>
    <n v="263"/>
    <x v="0"/>
    <n v="0.25"/>
    <n v="170.10000000000002"/>
  </r>
  <r>
    <s v="TR1MP0D0X4OFA6YQTPIH"/>
    <x v="1"/>
    <x v="2"/>
    <n v="5880"/>
    <d v="2019-11-02T00:00:00"/>
    <n v="764.4"/>
    <n v="1470"/>
    <d v="2019-12-31T00:00:00"/>
    <n v="59"/>
    <x v="3"/>
    <n v="0.04"/>
    <n v="89.376000000000005"/>
  </r>
  <r>
    <s v="TDI3S5ULQX36DLO7REB4"/>
    <x v="7"/>
    <x v="16"/>
    <n v="1980"/>
    <d v="2019-08-29T00:00:00"/>
    <n v="99"/>
    <n v="851.4"/>
    <d v="2019-12-31T00:00:00"/>
    <n v="124"/>
    <x v="0"/>
    <n v="0.25"/>
    <n v="237.6"/>
  </r>
  <r>
    <s v="PRL2HRNOTEOBU0EIJWVJ"/>
    <x v="1"/>
    <x v="2"/>
    <n v="792"/>
    <d v="2019-05-08T00:00:00"/>
    <n v="87.12"/>
    <n v="396"/>
    <d v="2019-12-31T00:00:00"/>
    <n v="237"/>
    <x v="0"/>
    <n v="0.25"/>
    <n v="120.78"/>
  </r>
  <r>
    <s v="67K9WKAI1A7DY4MX0BD7"/>
    <x v="3"/>
    <x v="4"/>
    <n v="570"/>
    <d v="2019-06-30T00:00:00"/>
    <n v="22.799999999999997"/>
    <n v="131.1"/>
    <d v="2019-12-31T00:00:00"/>
    <n v="184"/>
    <x v="0"/>
    <n v="0.25"/>
    <n v="38.474999999999994"/>
  </r>
  <r>
    <s v="WJFUJK9O7IGL7JJ0SK6D"/>
    <x v="5"/>
    <x v="1"/>
    <n v="1512.0000000000002"/>
    <d v="2019-02-10T00:00:00"/>
    <n v="15.120000000000003"/>
    <n v="362.88000000000005"/>
    <d v="2019-12-31T00:00:00"/>
    <n v="324"/>
    <x v="0"/>
    <n v="0.25"/>
    <n v="94.500000000000014"/>
  </r>
  <r>
    <s v="R4GYVWSLILHBI9O5FD00"/>
    <x v="0"/>
    <x v="9"/>
    <n v="1944"/>
    <d v="2019-01-27T00:00:00"/>
    <n v="19.439999999999998"/>
    <n v="349.92000000000007"/>
    <d v="2019-12-31T00:00:00"/>
    <n v="338"/>
    <x v="0"/>
    <n v="0.25"/>
    <n v="92.340000000000018"/>
  </r>
  <r>
    <s v="TSRRQK2W7R7UQ4FYVNOH"/>
    <x v="0"/>
    <x v="3"/>
    <n v="880"/>
    <d v="2019-09-22T00:00:00"/>
    <n v="79.2"/>
    <n v="211.20000000000002"/>
    <d v="2019-12-31T00:00:00"/>
    <n v="100"/>
    <x v="2"/>
    <n v="0.2"/>
    <n v="58.080000000000013"/>
  </r>
  <r>
    <s v="OWY9P9VVD66CCYBP64BP"/>
    <x v="2"/>
    <x v="22"/>
    <n v="4650"/>
    <d v="2019-10-29T00:00:00"/>
    <n v="976.5"/>
    <n v="3580.5"/>
    <d v="2019-12-31T00:00:00"/>
    <n v="63"/>
    <x v="4"/>
    <n v="0.15"/>
    <n v="683.55"/>
  </r>
  <r>
    <s v="BTAHR496JQBJP5VSI1B7"/>
    <x v="1"/>
    <x v="7"/>
    <n v="310"/>
    <d v="2019-12-06T00:00:00"/>
    <n v="3.1"/>
    <n v="145.69999999999999"/>
    <d v="2019-12-31T00:00:00"/>
    <n v="25"/>
    <x v="1"/>
    <n v="8.0000000000000002E-3"/>
    <n v="1.1903999999999999"/>
  </r>
  <r>
    <s v="UK0IE638OIDRED2ORY4L"/>
    <x v="9"/>
    <x v="18"/>
    <n v="2790"/>
    <d v="2019-10-04T00:00:00"/>
    <n v="83.699999999999989"/>
    <n v="641.70000000000005"/>
    <d v="2019-12-31T00:00:00"/>
    <n v="88"/>
    <x v="4"/>
    <n v="0.15"/>
    <n v="108.81000000000002"/>
  </r>
  <r>
    <s v="TGVSMSGXO3ZINH99ZDY6"/>
    <x v="8"/>
    <x v="3"/>
    <n v="1440"/>
    <d v="2019-12-18T00:00:00"/>
    <n v="72"/>
    <n v="360"/>
    <d v="2019-12-31T00:00:00"/>
    <n v="13"/>
    <x v="1"/>
    <n v="8.0000000000000002E-3"/>
    <n v="3.456"/>
  </r>
  <r>
    <s v="V7YRARS3Q27LC035PRDN"/>
    <x v="4"/>
    <x v="20"/>
    <n v="1680"/>
    <d v="2019-04-15T00:00:00"/>
    <n v="235.2"/>
    <n v="453.6"/>
    <d v="2019-12-31T00:00:00"/>
    <n v="260"/>
    <x v="0"/>
    <n v="0.25"/>
    <n v="172.2"/>
  </r>
  <r>
    <s v="0FD9RWTERL6FQY9X0B1N"/>
    <x v="3"/>
    <x v="14"/>
    <n v="1550"/>
    <d v="2019-04-19T00:00:00"/>
    <n v="15.5"/>
    <n v="356.5"/>
    <d v="2019-12-31T00:00:00"/>
    <n v="256"/>
    <x v="0"/>
    <n v="0.25"/>
    <n v="93"/>
  </r>
  <r>
    <s v="X0SWAG54ALKILVSKIJVZ"/>
    <x v="1"/>
    <x v="16"/>
    <n v="2170"/>
    <d v="2019-07-24T00:00:00"/>
    <n v="151.9"/>
    <n v="651"/>
    <d v="2019-12-31T00:00:00"/>
    <n v="160"/>
    <x v="0"/>
    <n v="0.25"/>
    <n v="200.72499999999999"/>
  </r>
  <r>
    <s v="ZH15L2U7OFCZI2ELCHFN"/>
    <x v="8"/>
    <x v="19"/>
    <n v="1860"/>
    <d v="2019-02-09T00:00:00"/>
    <n v="18.600000000000001"/>
    <n v="502.2"/>
    <d v="2019-12-31T00:00:00"/>
    <n v="325"/>
    <x v="0"/>
    <n v="0.25"/>
    <n v="130.19999999999999"/>
  </r>
  <r>
    <s v="HZLX52GCIS5O3YJQROEA"/>
    <x v="6"/>
    <x v="16"/>
    <n v="792"/>
    <d v="2019-06-18T00:00:00"/>
    <n v="71.280000000000015"/>
    <n v="213.84"/>
    <d v="2019-12-31T00:00:00"/>
    <n v="196"/>
    <x v="0"/>
    <n v="0.25"/>
    <n v="71.28"/>
  </r>
  <r>
    <s v="L67I3SEY51GBEHHF8GZE"/>
    <x v="6"/>
    <x v="16"/>
    <n v="180"/>
    <d v="2019-11-16T00:00:00"/>
    <n v="3.5999999999999996"/>
    <n v="41.4"/>
    <d v="2019-12-31T00:00:00"/>
    <n v="45"/>
    <x v="3"/>
    <n v="0.04"/>
    <n v="1.8"/>
  </r>
  <r>
    <s v="6M7BE4UULS0CDWTDE292"/>
    <x v="0"/>
    <x v="10"/>
    <n v="1860"/>
    <d v="2019-08-08T00:00:00"/>
    <n v="111.6"/>
    <n v="427.8"/>
    <d v="2019-12-31T00:00:00"/>
    <n v="145"/>
    <x v="0"/>
    <n v="0.25"/>
    <n v="134.85"/>
  </r>
  <r>
    <s v="CRPCPG1AI7EW1EJ07OOJ"/>
    <x v="0"/>
    <x v="20"/>
    <n v="4620"/>
    <d v="2019-04-04T00:00:00"/>
    <n v="231"/>
    <n v="1155"/>
    <d v="2019-12-31T00:00:00"/>
    <n v="271"/>
    <x v="0"/>
    <n v="0.25"/>
    <n v="346.5"/>
  </r>
  <r>
    <s v="J8FY0KO2UEQBHTVHZPNT"/>
    <x v="8"/>
    <x v="8"/>
    <n v="180"/>
    <d v="2019-08-22T00:00:00"/>
    <n v="7.1999999999999993"/>
    <n v="34.200000000000003"/>
    <d v="2019-12-31T00:00:00"/>
    <n v="131"/>
    <x v="0"/>
    <n v="0.25"/>
    <n v="10.350000000000001"/>
  </r>
  <r>
    <s v="2KMGCH9C7DKI9TI9DOVD"/>
    <x v="2"/>
    <x v="6"/>
    <n v="2420"/>
    <d v="2019-12-27T00:00:00"/>
    <n v="701.80000000000007"/>
    <n v="1887.6"/>
    <d v="2019-12-31T00:00:00"/>
    <n v="4"/>
    <x v="1"/>
    <n v="8.0000000000000002E-3"/>
    <n v="20.715199999999999"/>
  </r>
  <r>
    <s v="OTOKJKOI7Y1QKGNTIO2E"/>
    <x v="4"/>
    <x v="13"/>
    <n v="5152"/>
    <d v="2019-07-29T00:00:00"/>
    <n v="51.52"/>
    <n v="2215.36"/>
    <d v="2019-12-31T00:00:00"/>
    <n v="155"/>
    <x v="0"/>
    <n v="0.25"/>
    <n v="566.72"/>
  </r>
  <r>
    <s v="M05T70D8L1RGBERYVSXL"/>
    <x v="7"/>
    <x v="0"/>
    <n v="2400"/>
    <d v="2019-06-11T00:00:00"/>
    <n v="288"/>
    <n v="888"/>
    <d v="2019-12-31T00:00:00"/>
    <n v="203"/>
    <x v="0"/>
    <n v="0.25"/>
    <n v="294"/>
  </r>
  <r>
    <s v="ZFJSPCUGUZTYI1SIRCKA"/>
    <x v="4"/>
    <x v="19"/>
    <n v="150"/>
    <d v="2019-03-14T00:00:00"/>
    <n v="19.5"/>
    <n v="57"/>
    <d v="2019-12-31T00:00:00"/>
    <n v="292"/>
    <x v="0"/>
    <n v="0.25"/>
    <n v="19.125"/>
  </r>
  <r>
    <s v="MXA982WUNW5SVNLL0HOI"/>
    <x v="3"/>
    <x v="19"/>
    <n v="1200"/>
    <d v="2019-10-03T00:00:00"/>
    <n v="108"/>
    <n v="264"/>
    <d v="2019-12-31T00:00:00"/>
    <n v="89"/>
    <x v="4"/>
    <n v="0.15"/>
    <n v="55.8"/>
  </r>
  <r>
    <s v="Q1YHSCZF3GCBJDH9IGAY"/>
    <x v="9"/>
    <x v="0"/>
    <n v="1980"/>
    <d v="2019-07-08T00:00:00"/>
    <n v="198"/>
    <n v="534.6"/>
    <d v="2019-12-31T00:00:00"/>
    <n v="176"/>
    <x v="0"/>
    <n v="0.25"/>
    <n v="183.15"/>
  </r>
  <r>
    <s v="73N6NE6WRUWSIVVBSGPW"/>
    <x v="4"/>
    <x v="13"/>
    <n v="5760"/>
    <d v="2019-04-24T00:00:00"/>
    <n v="633.6"/>
    <n v="2419.1999999999998"/>
    <d v="2019-12-31T00:00:00"/>
    <n v="251"/>
    <x v="0"/>
    <n v="0.25"/>
    <n v="763.19999999999993"/>
  </r>
  <r>
    <s v="KGTHC93CH0DK6JYBA5YT"/>
    <x v="2"/>
    <x v="11"/>
    <n v="300"/>
    <d v="2019-06-13T00:00:00"/>
    <n v="15"/>
    <n v="99"/>
    <d v="2019-12-31T00:00:00"/>
    <n v="201"/>
    <x v="0"/>
    <n v="0.25"/>
    <n v="28.5"/>
  </r>
  <r>
    <s v="BLGI1IMXQ0K17NNUOA42"/>
    <x v="7"/>
    <x v="8"/>
    <n v="4400"/>
    <d v="2019-10-26T00:00:00"/>
    <n v="484"/>
    <n v="2156"/>
    <d v="2019-12-31T00:00:00"/>
    <n v="66"/>
    <x v="4"/>
    <n v="0.15"/>
    <n v="396"/>
  </r>
  <r>
    <s v="ATI7BCX0HBQ3V8UCYBRH"/>
    <x v="7"/>
    <x v="22"/>
    <n v="1800"/>
    <d v="2019-12-21T00:00:00"/>
    <n v="306"/>
    <n v="630"/>
    <d v="2019-12-31T00:00:00"/>
    <n v="10"/>
    <x v="1"/>
    <n v="8.0000000000000002E-3"/>
    <n v="7.4880000000000004"/>
  </r>
  <r>
    <s v="R0TIZWAGMUUQZ1SXAP5O"/>
    <x v="3"/>
    <x v="8"/>
    <n v="1260"/>
    <d v="2019-03-21T00:00:00"/>
    <n v="126"/>
    <n v="214.20000000000002"/>
    <d v="2019-12-31T00:00:00"/>
    <n v="285"/>
    <x v="0"/>
    <n v="0.25"/>
    <n v="85.050000000000011"/>
  </r>
  <r>
    <s v="8PTYBETHQZCL4ITPPCFM"/>
    <x v="0"/>
    <x v="8"/>
    <n v="810"/>
    <d v="2019-02-08T00:00:00"/>
    <n v="72.900000000000006"/>
    <n v="234.89999999999998"/>
    <d v="2019-12-31T00:00:00"/>
    <n v="326"/>
    <x v="0"/>
    <n v="0.25"/>
    <n v="76.949999999999989"/>
  </r>
  <r>
    <s v="VGWDW62ENLLSIIAZKNHH"/>
    <x v="3"/>
    <x v="0"/>
    <n v="880"/>
    <d v="2019-04-06T00:00:00"/>
    <n v="26.400000000000002"/>
    <n v="149.60000000000002"/>
    <d v="2019-12-31T00:00:00"/>
    <n v="269"/>
    <x v="0"/>
    <n v="0.25"/>
    <n v="44.000000000000007"/>
  </r>
  <r>
    <s v="VUI4UIY8LCQ1CC9XKF7Q"/>
    <x v="3"/>
    <x v="4"/>
    <n v="4750"/>
    <d v="2019-03-18T00:00:00"/>
    <n v="475"/>
    <n v="950"/>
    <d v="2019-12-31T00:00:00"/>
    <n v="288"/>
    <x v="0"/>
    <n v="0.25"/>
    <n v="356.25"/>
  </r>
  <r>
    <s v="2EQSMZIP5OY5KZME82N3"/>
    <x v="2"/>
    <x v="16"/>
    <n v="1344"/>
    <d v="2019-08-04T00:00:00"/>
    <n v="67.2"/>
    <n v="819.83999999999992"/>
    <d v="2019-12-31T00:00:00"/>
    <n v="149"/>
    <x v="0"/>
    <n v="0.25"/>
    <n v="221.76"/>
  </r>
  <r>
    <s v="28VQ5612Z89QWTGRB8JG"/>
    <x v="6"/>
    <x v="7"/>
    <n v="3000"/>
    <d v="2019-07-24T00:00:00"/>
    <n v="240"/>
    <n v="720"/>
    <d v="2019-12-31T00:00:00"/>
    <n v="160"/>
    <x v="0"/>
    <n v="0.25"/>
    <n v="240"/>
  </r>
  <r>
    <s v="GNRWSDNICCKNWZ5U2GTG"/>
    <x v="8"/>
    <x v="10"/>
    <n v="3100"/>
    <d v="2019-12-16T00:00:00"/>
    <n v="93"/>
    <n v="496"/>
    <d v="2019-12-31T00:00:00"/>
    <n v="15"/>
    <x v="1"/>
    <n v="8.0000000000000002E-3"/>
    <n v="4.7119999999999997"/>
  </r>
  <r>
    <s v="6GOFN65MWU4MNMK4UDSE"/>
    <x v="9"/>
    <x v="6"/>
    <n v="440"/>
    <d v="2019-03-14T00:00:00"/>
    <n v="44"/>
    <n v="110"/>
    <d v="2019-12-31T00:00:00"/>
    <n v="292"/>
    <x v="0"/>
    <n v="0.25"/>
    <n v="38.5"/>
  </r>
  <r>
    <s v="MVP20TAX9RPZVA73G47H"/>
    <x v="4"/>
    <x v="2"/>
    <n v="5704"/>
    <d v="2019-04-23T00:00:00"/>
    <n v="399.28"/>
    <n v="2053.4399999999996"/>
    <d v="2019-12-31T00:00:00"/>
    <n v="252"/>
    <x v="0"/>
    <n v="0.25"/>
    <n v="613.17999999999984"/>
  </r>
  <r>
    <s v="FIF08DLQ82123JKZCNCV"/>
    <x v="3"/>
    <x v="13"/>
    <n v="1710"/>
    <d v="2019-12-09T00:00:00"/>
    <n v="68.400000000000006"/>
    <n v="427.5"/>
    <d v="2019-12-31T00:00:00"/>
    <n v="22"/>
    <x v="1"/>
    <n v="8.0000000000000002E-3"/>
    <n v="3.9672000000000001"/>
  </r>
  <r>
    <s v="N2FNSCD1D8LXN6CA1RFP"/>
    <x v="4"/>
    <x v="11"/>
    <n v="1240"/>
    <d v="2019-09-28T00:00:00"/>
    <n v="210.79999999999998"/>
    <n v="421.59999999999997"/>
    <d v="2019-12-31T00:00:00"/>
    <n v="94"/>
    <x v="2"/>
    <n v="0.2"/>
    <n v="126.48"/>
  </r>
  <r>
    <s v="1POWRQM34HUL5SGZDG18"/>
    <x v="9"/>
    <x v="6"/>
    <n v="560"/>
    <d v="2019-02-01T00:00:00"/>
    <n v="11.200000000000001"/>
    <n v="123.2"/>
    <d v="2019-12-31T00:00:00"/>
    <n v="333"/>
    <x v="0"/>
    <n v="0.25"/>
    <n v="33.6"/>
  </r>
  <r>
    <s v="UTF5FC8OBVW6IMDRQ1LQ"/>
    <x v="6"/>
    <x v="7"/>
    <n v="2100"/>
    <d v="2019-10-16T00:00:00"/>
    <n v="168"/>
    <n v="588"/>
    <d v="2019-12-31T00:00:00"/>
    <n v="76"/>
    <x v="4"/>
    <n v="0.15"/>
    <n v="113.39999999999999"/>
  </r>
  <r>
    <s v="9RQBHEWAOBEHH6V8RBEE"/>
    <x v="3"/>
    <x v="13"/>
    <n v="2530"/>
    <d v="2019-04-14T00:00:00"/>
    <n v="75.900000000000006"/>
    <n v="506"/>
    <d v="2019-12-31T00:00:00"/>
    <n v="261"/>
    <x v="0"/>
    <n v="0.25"/>
    <n v="145.47499999999999"/>
  </r>
  <r>
    <s v="TMYFN638NEGHSL2PTYYB"/>
    <x v="2"/>
    <x v="20"/>
    <n v="2520"/>
    <d v="2019-09-13T00:00:00"/>
    <n v="176.4"/>
    <n v="882"/>
    <d v="2019-12-31T00:00:00"/>
    <n v="109"/>
    <x v="2"/>
    <n v="0.2"/>
    <n v="211.68000000000004"/>
  </r>
  <r>
    <s v="MJIP1FHIYQ6BHF4SVU7S"/>
    <x v="6"/>
    <x v="20"/>
    <n v="2520"/>
    <d v="2019-03-13T00:00:00"/>
    <n v="226.8"/>
    <n v="529.20000000000005"/>
    <d v="2019-12-31T00:00:00"/>
    <n v="293"/>
    <x v="0"/>
    <n v="0.25"/>
    <n v="189"/>
  </r>
  <r>
    <s v="0WXZPKSJXDG2162FQLQL"/>
    <x v="6"/>
    <x v="21"/>
    <n v="912"/>
    <d v="2019-10-31T00:00:00"/>
    <n v="36.480000000000004"/>
    <n v="182.39999999999998"/>
    <d v="2019-12-31T00:00:00"/>
    <n v="61"/>
    <x v="4"/>
    <n v="0.15"/>
    <n v="32.832000000000001"/>
  </r>
  <r>
    <s v="OO95A6XWY3QJBMMKPCVP"/>
    <x v="7"/>
    <x v="3"/>
    <n v="1386"/>
    <d v="2019-09-15T00:00:00"/>
    <n v="249.47999999999996"/>
    <n v="665.28"/>
    <d v="2019-12-31T00:00:00"/>
    <n v="107"/>
    <x v="2"/>
    <n v="0.2"/>
    <n v="182.952"/>
  </r>
  <r>
    <s v="0DQ9G92C59G6DC8OTFEV"/>
    <x v="3"/>
    <x v="2"/>
    <n v="3740"/>
    <d v="2019-08-21T00:00:00"/>
    <n v="336.59999999999997"/>
    <n v="1009.8000000000001"/>
    <d v="2019-12-31T00:00:00"/>
    <n v="132"/>
    <x v="0"/>
    <n v="0.25"/>
    <n v="336.6"/>
  </r>
  <r>
    <s v="Z9PJQKGU19VWPNBIWTWV"/>
    <x v="1"/>
    <x v="10"/>
    <n v="800"/>
    <d v="2019-02-21T00:00:00"/>
    <n v="160"/>
    <n v="344"/>
    <d v="2019-12-31T00:00:00"/>
    <n v="313"/>
    <x v="0"/>
    <n v="0.25"/>
    <n v="126"/>
  </r>
  <r>
    <s v="STACXAEWVXHTC131QQPL"/>
    <x v="0"/>
    <x v="9"/>
    <n v="567"/>
    <d v="2019-08-08T00:00:00"/>
    <n v="56.7"/>
    <n v="158.76000000000002"/>
    <d v="2019-12-31T00:00:00"/>
    <n v="145"/>
    <x v="0"/>
    <n v="0.25"/>
    <n v="53.865000000000009"/>
  </r>
  <r>
    <s v="4ZLANOW5XLHZ26GF6S92"/>
    <x v="1"/>
    <x v="20"/>
    <n v="1440"/>
    <d v="2019-05-30T00:00:00"/>
    <n v="129.60000000000002"/>
    <n v="561.59999999999991"/>
    <d v="2019-12-31T00:00:00"/>
    <n v="215"/>
    <x v="0"/>
    <n v="0.25"/>
    <n v="172.79999999999998"/>
  </r>
  <r>
    <s v="5CE2DM8H53792OUO29LH"/>
    <x v="7"/>
    <x v="0"/>
    <n v="840"/>
    <d v="2019-06-07T00:00:00"/>
    <n v="168"/>
    <n v="294"/>
    <d v="2019-12-31T00:00:00"/>
    <n v="207"/>
    <x v="0"/>
    <n v="0.25"/>
    <n v="115.5"/>
  </r>
  <r>
    <s v="XBZU9UMLJXFJJYN77A1O"/>
    <x v="7"/>
    <x v="5"/>
    <n v="4760"/>
    <d v="2019-03-15T00:00:00"/>
    <n v="190.39999999999998"/>
    <n v="1475.6"/>
    <d v="2019-12-31T00:00:00"/>
    <n v="291"/>
    <x v="0"/>
    <n v="0.25"/>
    <n v="416.5"/>
  </r>
  <r>
    <s v="SHAP0HLQ4JNL670E83SL"/>
    <x v="0"/>
    <x v="4"/>
    <n v="6720"/>
    <d v="2019-07-24T00:00:00"/>
    <n v="67.2"/>
    <n v="1209.5999999999999"/>
    <d v="2019-12-31T00:00:00"/>
    <n v="160"/>
    <x v="0"/>
    <n v="0.25"/>
    <n v="319.2"/>
  </r>
  <r>
    <s v="L6RQIQ6HUYKS45UO49C1"/>
    <x v="9"/>
    <x v="11"/>
    <n v="2880"/>
    <d v="2019-10-12T00:00:00"/>
    <n v="28.799999999999997"/>
    <n v="864"/>
    <d v="2019-12-31T00:00:00"/>
    <n v="80"/>
    <x v="4"/>
    <n v="0.15"/>
    <n v="133.91999999999999"/>
  </r>
  <r>
    <s v="FDRYCQMSZ782R6AJYHRE"/>
    <x v="3"/>
    <x v="7"/>
    <n v="1080"/>
    <d v="2019-08-18T00:00:00"/>
    <n v="108"/>
    <n v="291.60000000000002"/>
    <d v="2019-12-31T00:00:00"/>
    <n v="135"/>
    <x v="0"/>
    <n v="0.25"/>
    <n v="99.9"/>
  </r>
  <r>
    <s v="9K3S226P3UGK06TZS5ZK"/>
    <x v="6"/>
    <x v="9"/>
    <n v="2640"/>
    <d v="2019-06-09T00:00:00"/>
    <n v="237.60000000000002"/>
    <n v="422.40000000000003"/>
    <d v="2019-12-31T00:00:00"/>
    <n v="205"/>
    <x v="0"/>
    <n v="0.25"/>
    <n v="165"/>
  </r>
  <r>
    <s v="VQBQCZJ56RKMM5SO6AOG"/>
    <x v="8"/>
    <x v="5"/>
    <n v="2880"/>
    <d v="2019-10-29T00:00:00"/>
    <n v="86.4"/>
    <n v="547.20000000000005"/>
    <d v="2019-12-31T00:00:00"/>
    <n v="63"/>
    <x v="4"/>
    <n v="0.15"/>
    <n v="95.04"/>
  </r>
  <r>
    <s v="WDSIRZHJ6BRUJEUR1P2M"/>
    <x v="2"/>
    <x v="15"/>
    <n v="4840"/>
    <d v="2019-07-31T00:00:00"/>
    <n v="1064.8"/>
    <n v="1887.6"/>
    <d v="2019-12-31T00:00:00"/>
    <n v="153"/>
    <x v="0"/>
    <n v="0.25"/>
    <n v="738.09999999999991"/>
  </r>
  <r>
    <s v="X2VYE00BMVB3MZDJ7LZ2"/>
    <x v="6"/>
    <x v="7"/>
    <n v="6000"/>
    <d v="2019-05-16T00:00:00"/>
    <n v="480"/>
    <n v="960"/>
    <d v="2019-12-31T00:00:00"/>
    <n v="229"/>
    <x v="0"/>
    <n v="0.25"/>
    <n v="360"/>
  </r>
  <r>
    <s v="ZFSR2RYW4KLUIYAWKCZG"/>
    <x v="2"/>
    <x v="2"/>
    <n v="1680"/>
    <d v="2019-06-17T00:00:00"/>
    <n v="84"/>
    <n v="571.19999999999993"/>
    <d v="2019-12-31T00:00:00"/>
    <n v="197"/>
    <x v="0"/>
    <n v="0.25"/>
    <n v="163.79999999999998"/>
  </r>
  <r>
    <s v="KGGQXEH8T42JXXN26C82"/>
    <x v="8"/>
    <x v="9"/>
    <n v="1800"/>
    <d v="2019-06-10T00:00:00"/>
    <n v="54"/>
    <n v="378"/>
    <d v="2019-12-31T00:00:00"/>
    <n v="204"/>
    <x v="0"/>
    <n v="0.25"/>
    <n v="108"/>
  </r>
  <r>
    <s v="HBP9302MN80LEFZB15DH"/>
    <x v="5"/>
    <x v="14"/>
    <n v="2090"/>
    <d v="2019-01-14T00:00:00"/>
    <n v="104.5"/>
    <n v="438.9"/>
    <d v="2019-12-31T00:00:00"/>
    <n v="351"/>
    <x v="0"/>
    <n v="0.25"/>
    <n v="135.85"/>
  </r>
  <r>
    <s v="AFIAL1NUD0QES24RHTEE"/>
    <x v="4"/>
    <x v="22"/>
    <n v="1890"/>
    <d v="2019-02-11T00:00:00"/>
    <n v="56.7"/>
    <n v="850.5"/>
    <d v="2019-12-31T00:00:00"/>
    <n v="323"/>
    <x v="0"/>
    <n v="0.25"/>
    <n v="226.8"/>
  </r>
  <r>
    <s v="5V2YIIOQ56VKQ7V6YIZE"/>
    <x v="4"/>
    <x v="6"/>
    <n v="1710"/>
    <d v="2019-10-25T00:00:00"/>
    <n v="342"/>
    <n v="701.1"/>
    <d v="2019-12-31T00:00:00"/>
    <n v="67"/>
    <x v="4"/>
    <n v="0.15"/>
    <n v="156.46499999999997"/>
  </r>
  <r>
    <s v="A8A6LCUKKBZ214KGC2JZ"/>
    <x v="1"/>
    <x v="16"/>
    <n v="1320"/>
    <d v="2019-08-12T00:00:00"/>
    <n v="79.2"/>
    <n v="382.8"/>
    <d v="2019-12-31T00:00:00"/>
    <n v="141"/>
    <x v="0"/>
    <n v="0.25"/>
    <n v="115.5"/>
  </r>
  <r>
    <s v="8TVU1V9LIAFZUVNSRX5T"/>
    <x v="6"/>
    <x v="17"/>
    <n v="1440"/>
    <d v="2019-01-30T00:00:00"/>
    <n v="129.60000000000002"/>
    <n v="345.6"/>
    <d v="2019-12-31T00:00:00"/>
    <n v="335"/>
    <x v="0"/>
    <n v="0.25"/>
    <n v="118.80000000000001"/>
  </r>
  <r>
    <s v="LVVIP2BPMGFFO1EECJHK"/>
    <x v="5"/>
    <x v="14"/>
    <n v="7750"/>
    <d v="2019-10-07T00:00:00"/>
    <n v="775"/>
    <n v="1705"/>
    <d v="2019-12-31T00:00:00"/>
    <n v="85"/>
    <x v="4"/>
    <n v="0.15"/>
    <n v="372"/>
  </r>
  <r>
    <s v="11K278XOL4E5XNYZCCSY"/>
    <x v="7"/>
    <x v="7"/>
    <n v="3360"/>
    <d v="2019-12-18T00:00:00"/>
    <n v="403.2"/>
    <n v="1411.2"/>
    <d v="2019-12-31T00:00:00"/>
    <n v="13"/>
    <x v="1"/>
    <n v="8.0000000000000002E-3"/>
    <n v="14.515200000000002"/>
  </r>
  <r>
    <s v="WUZK5U8DEDN96JUBFHTD"/>
    <x v="5"/>
    <x v="19"/>
    <n v="5280"/>
    <d v="2019-08-09T00:00:00"/>
    <n v="264"/>
    <n v="897.6"/>
    <d v="2019-12-31T00:00:00"/>
    <n v="144"/>
    <x v="0"/>
    <n v="0.25"/>
    <n v="290.39999999999998"/>
  </r>
  <r>
    <s v="0B1AREGE07OM456KI1EO"/>
    <x v="6"/>
    <x v="14"/>
    <n v="6720"/>
    <d v="2019-01-13T00:00:00"/>
    <n v="604.79999999999995"/>
    <n v="1276.8000000000002"/>
    <d v="2019-12-31T00:00:00"/>
    <n v="352"/>
    <x v="0"/>
    <n v="0.25"/>
    <n v="470.40000000000003"/>
  </r>
  <r>
    <s v="6RQWQ34OWUYKTVIXAEFS"/>
    <x v="6"/>
    <x v="13"/>
    <n v="2480"/>
    <d v="2019-10-08T00:00:00"/>
    <n v="49.6"/>
    <n v="372"/>
    <d v="2019-12-31T00:00:00"/>
    <n v="84"/>
    <x v="4"/>
    <n v="0.15"/>
    <n v="63.24"/>
  </r>
  <r>
    <s v="E6YM2DNQWGFPQTKBD1AB"/>
    <x v="6"/>
    <x v="17"/>
    <n v="720"/>
    <d v="2019-11-16T00:00:00"/>
    <n v="28.799999999999997"/>
    <n v="216"/>
    <d v="2019-12-31T00:00:00"/>
    <n v="45"/>
    <x v="3"/>
    <n v="0.04"/>
    <n v="9.7919999999999998"/>
  </r>
  <r>
    <s v="3CQ1A9NN8NZWBSKR9NPH"/>
    <x v="5"/>
    <x v="4"/>
    <n v="2640"/>
    <d v="2019-08-25T00:00:00"/>
    <n v="237.60000000000002"/>
    <n v="554.4"/>
    <d v="2019-12-31T00:00:00"/>
    <n v="128"/>
    <x v="0"/>
    <n v="0.25"/>
    <n v="198"/>
  </r>
  <r>
    <s v="0EJV21YMWD4H8AU8LR3Z"/>
    <x v="4"/>
    <x v="12"/>
    <n v="1350"/>
    <d v="2019-07-20T00:00:00"/>
    <n v="81"/>
    <n v="594"/>
    <d v="2019-12-31T00:00:00"/>
    <n v="164"/>
    <x v="0"/>
    <n v="0.25"/>
    <n v="168.75"/>
  </r>
  <r>
    <s v="OTFTE0ZK4DKUS3Y6678O"/>
    <x v="0"/>
    <x v="11"/>
    <n v="2790"/>
    <d v="2019-06-15T00:00:00"/>
    <n v="279"/>
    <n v="697.5"/>
    <d v="2019-12-31T00:00:00"/>
    <n v="199"/>
    <x v="0"/>
    <n v="0.25"/>
    <n v="244.125"/>
  </r>
  <r>
    <s v="BAUF3IQIOWLHUBL31N0Z"/>
    <x v="3"/>
    <x v="21"/>
    <n v="2688"/>
    <d v="2019-01-21T00:00:00"/>
    <n v="268.8"/>
    <n v="752.6400000000001"/>
    <d v="2019-12-31T00:00:00"/>
    <n v="344"/>
    <x v="0"/>
    <n v="0.25"/>
    <n v="255.36"/>
  </r>
  <r>
    <s v="SZJMF7W1EJVA2CILEBI8"/>
    <x v="0"/>
    <x v="15"/>
    <n v="4960"/>
    <d v="2019-01-11T00:00:00"/>
    <n v="496"/>
    <n v="793.6"/>
    <d v="2019-12-31T00:00:00"/>
    <n v="354"/>
    <x v="0"/>
    <n v="0.25"/>
    <n v="322.39999999999998"/>
  </r>
  <r>
    <s v="GHZCXRC34J7PYJAASNBU"/>
    <x v="1"/>
    <x v="21"/>
    <n v="1512.0000000000002"/>
    <d v="2019-12-19T00:00:00"/>
    <n v="45.360000000000007"/>
    <n v="393.12000000000006"/>
    <d v="2019-12-31T00:00:00"/>
    <n v="12"/>
    <x v="1"/>
    <n v="8.0000000000000002E-3"/>
    <n v="3.5078400000000007"/>
  </r>
  <r>
    <s v="ACQ6SY2HNCIQ0CIKAIFJ"/>
    <x v="0"/>
    <x v="9"/>
    <n v="1950"/>
    <d v="2019-05-20T00:00:00"/>
    <n v="39"/>
    <n v="429"/>
    <d v="2019-12-31T00:00:00"/>
    <n v="225"/>
    <x v="0"/>
    <n v="0.25"/>
    <n v="117"/>
  </r>
  <r>
    <s v="90OL4T8ALN7DK55865SA"/>
    <x v="8"/>
    <x v="4"/>
    <n v="5580"/>
    <d v="2019-11-26T00:00:00"/>
    <n v="279"/>
    <n v="892.8"/>
    <d v="2019-12-31T00:00:00"/>
    <n v="35"/>
    <x v="3"/>
    <n v="0.04"/>
    <n v="46.872"/>
  </r>
  <r>
    <s v="H7PYX7SQI5VBI0C1LO5T"/>
    <x v="1"/>
    <x v="0"/>
    <n v="720"/>
    <d v="2019-07-31T00:00:00"/>
    <n v="72"/>
    <n v="244.8"/>
    <d v="2019-12-31T00:00:00"/>
    <n v="153"/>
    <x v="0"/>
    <n v="0.25"/>
    <n v="79.2"/>
  </r>
  <r>
    <s v="1OACG6DB3DM8CSSZM6LG"/>
    <x v="8"/>
    <x v="22"/>
    <n v="3410"/>
    <d v="2019-09-07T00:00:00"/>
    <n v="204.60000000000002"/>
    <n v="579.70000000000005"/>
    <d v="2019-12-31T00:00:00"/>
    <n v="115"/>
    <x v="2"/>
    <n v="0.2"/>
    <n v="156.86000000000001"/>
  </r>
  <r>
    <s v="3IB215T7LHMGEFIELH1E"/>
    <x v="6"/>
    <x v="8"/>
    <n v="2790"/>
    <d v="2019-01-20T00:00:00"/>
    <n v="251.1"/>
    <n v="669.59999999999991"/>
    <d v="2019-12-31T00:00:00"/>
    <n v="345"/>
    <x v="0"/>
    <n v="0.25"/>
    <n v="230.17499999999998"/>
  </r>
  <r>
    <s v="ES8368J2YHJDNX6ZAE0K"/>
    <x v="3"/>
    <x v="19"/>
    <n v="220"/>
    <d v="2019-08-23T00:00:00"/>
    <n v="6.6000000000000005"/>
    <n v="63.8"/>
    <d v="2019-12-31T00:00:00"/>
    <n v="130"/>
    <x v="0"/>
    <n v="0.25"/>
    <n v="17.599999999999998"/>
  </r>
  <r>
    <s v="IVZRXCAL0PK15PQ2ZUW9"/>
    <x v="4"/>
    <x v="12"/>
    <n v="360"/>
    <d v="2019-02-19T00:00:00"/>
    <n v="7.1999999999999993"/>
    <n v="90"/>
    <d v="2019-12-31T00:00:00"/>
    <n v="315"/>
    <x v="0"/>
    <n v="0.25"/>
    <n v="24.3"/>
  </r>
  <r>
    <s v="MZ33RHCEB20UAVW8B8V9"/>
    <x v="6"/>
    <x v="1"/>
    <n v="1710"/>
    <d v="2019-07-01T00:00:00"/>
    <n v="34.200000000000003"/>
    <n v="342"/>
    <d v="2019-12-31T00:00:00"/>
    <n v="183"/>
    <x v="0"/>
    <n v="0.25"/>
    <n v="94.05"/>
  </r>
  <r>
    <s v="XSZCH8FWBJ4AZWWWO6VX"/>
    <x v="1"/>
    <x v="12"/>
    <n v="120"/>
    <d v="2019-05-13T00:00:00"/>
    <n v="13.200000000000001"/>
    <n v="43.2"/>
    <d v="2019-12-31T00:00:00"/>
    <n v="232"/>
    <x v="0"/>
    <n v="0.25"/>
    <n v="14.100000000000001"/>
  </r>
  <r>
    <s v="PMK6VUUTNM00NO74R98X"/>
    <x v="9"/>
    <x v="20"/>
    <n v="720"/>
    <d v="2019-12-09T00:00:00"/>
    <n v="14.399999999999999"/>
    <n v="108"/>
    <d v="2019-12-31T00:00:00"/>
    <n v="22"/>
    <x v="1"/>
    <n v="8.0000000000000002E-3"/>
    <n v="0.97920000000000007"/>
  </r>
  <r>
    <s v="0IWKAZZCN1ZBA85E5LEL"/>
    <x v="8"/>
    <x v="14"/>
    <n v="3720"/>
    <d v="2019-06-24T00:00:00"/>
    <n v="372"/>
    <n v="818.40000000000009"/>
    <d v="2019-12-31T00:00:00"/>
    <n v="190"/>
    <x v="0"/>
    <n v="0.25"/>
    <n v="297.60000000000002"/>
  </r>
  <r>
    <s v="OX39B7PSXXM0OP3OMKUU"/>
    <x v="7"/>
    <x v="2"/>
    <n v="3600"/>
    <d v="2019-02-09T00:00:00"/>
    <n v="540"/>
    <n v="972"/>
    <d v="2019-12-31T00:00:00"/>
    <n v="325"/>
    <x v="0"/>
    <n v="0.25"/>
    <n v="378"/>
  </r>
  <r>
    <s v="ZK1PCG1PLOUBFCLSAZSA"/>
    <x v="4"/>
    <x v="2"/>
    <n v="660"/>
    <d v="2019-10-30T00:00:00"/>
    <n v="39.6"/>
    <n v="316.8"/>
    <d v="2019-12-31T00:00:00"/>
    <n v="62"/>
    <x v="4"/>
    <n v="0.15"/>
    <n v="53.46"/>
  </r>
  <r>
    <s v="Q4DAMJ1QJ1JQLOD2KYQN"/>
    <x v="2"/>
    <x v="6"/>
    <n v="620"/>
    <d v="2019-05-12T00:00:00"/>
    <n v="6.2"/>
    <n v="533.20000000000005"/>
    <d v="2019-12-31T00:00:00"/>
    <n v="233"/>
    <x v="0"/>
    <n v="0.25"/>
    <n v="134.85000000000002"/>
  </r>
  <r>
    <s v="B9RO9DIVBL2JX9FNEQXZ"/>
    <x v="7"/>
    <x v="11"/>
    <n v="2090"/>
    <d v="2019-04-18T00:00:00"/>
    <n v="209"/>
    <n v="585.20000000000005"/>
    <d v="2019-12-31T00:00:00"/>
    <n v="257"/>
    <x v="0"/>
    <n v="0.25"/>
    <n v="198.55"/>
  </r>
  <r>
    <s v="1MBLUN7QQ01MHEVLMD5I"/>
    <x v="0"/>
    <x v="0"/>
    <n v="3300"/>
    <d v="2019-06-18T00:00:00"/>
    <n v="33"/>
    <n v="957"/>
    <d v="2019-12-31T00:00:00"/>
    <n v="196"/>
    <x v="0"/>
    <n v="0.25"/>
    <n v="247.5"/>
  </r>
  <r>
    <s v="8FG7NEXE68TN4AMG3FPB"/>
    <x v="7"/>
    <x v="4"/>
    <n v="1320"/>
    <d v="2019-11-06T00:00:00"/>
    <n v="211.20000000000002"/>
    <n v="528"/>
    <d v="2019-12-31T00:00:00"/>
    <n v="55"/>
    <x v="3"/>
    <n v="0.04"/>
    <n v="29.568000000000001"/>
  </r>
  <r>
    <s v="LL1WGVJ2RCRG3T7VE689"/>
    <x v="2"/>
    <x v="22"/>
    <n v="992"/>
    <d v="2019-07-14T00:00:00"/>
    <n v="79.36"/>
    <n v="615.04000000000008"/>
    <d v="2019-12-31T00:00:00"/>
    <n v="170"/>
    <x v="0"/>
    <n v="0.25"/>
    <n v="173.60000000000002"/>
  </r>
  <r>
    <s v="JR8YC494IYG7QNUEA6JE"/>
    <x v="1"/>
    <x v="22"/>
    <n v="930"/>
    <d v="2019-09-24T00:00:00"/>
    <n v="130.19999999999999"/>
    <n v="260.39999999999998"/>
    <d v="2019-12-31T00:00:00"/>
    <n v="98"/>
    <x v="2"/>
    <n v="0.2"/>
    <n v="78.12"/>
  </r>
  <r>
    <s v="EW170GELP8G1T1TTX3Q9"/>
    <x v="4"/>
    <x v="10"/>
    <n v="150"/>
    <d v="2019-08-03T00:00:00"/>
    <n v="15"/>
    <n v="58.5"/>
    <d v="2019-12-31T00:00:00"/>
    <n v="150"/>
    <x v="0"/>
    <n v="0.25"/>
    <n v="18.375"/>
  </r>
  <r>
    <s v="9EB9C6DG30PV05V6RCNU"/>
    <x v="6"/>
    <x v="0"/>
    <n v="5280"/>
    <d v="2019-02-02T00:00:00"/>
    <n v="158.4"/>
    <n v="1003.1999999999999"/>
    <d v="2019-12-31T00:00:00"/>
    <n v="332"/>
    <x v="0"/>
    <n v="0.25"/>
    <n v="290.39999999999998"/>
  </r>
  <r>
    <s v="TPZ6XM0LC2T4D5HQXOA1"/>
    <x v="1"/>
    <x v="19"/>
    <n v="5500"/>
    <d v="2019-06-24T00:00:00"/>
    <n v="220"/>
    <n v="2475"/>
    <d v="2019-12-31T00:00:00"/>
    <n v="190"/>
    <x v="0"/>
    <n v="0.25"/>
    <n v="673.75"/>
  </r>
  <r>
    <s v="L8R6SVYN6R2EEGPB3FKC"/>
    <x v="9"/>
    <x v="3"/>
    <n v="2170"/>
    <d v="2019-04-09T00:00:00"/>
    <n v="217"/>
    <n v="585.90000000000009"/>
    <d v="2019-12-31T00:00:00"/>
    <n v="266"/>
    <x v="0"/>
    <n v="0.25"/>
    <n v="200.72500000000002"/>
  </r>
  <r>
    <s v="RXWQM0DGTODTF7H8Z4Q1"/>
    <x v="5"/>
    <x v="17"/>
    <n v="1400"/>
    <d v="2019-05-08T00:00:00"/>
    <n v="98"/>
    <n v="322"/>
    <d v="2019-12-31T00:00:00"/>
    <n v="237"/>
    <x v="0"/>
    <n v="0.25"/>
    <n v="105"/>
  </r>
  <r>
    <s v="6AQPZPSEU8QO8UAVF5VL"/>
    <x v="8"/>
    <x v="15"/>
    <n v="1672.0000000000002"/>
    <d v="2019-04-15T00:00:00"/>
    <n v="33.440000000000005"/>
    <n v="484.88"/>
    <d v="2019-12-31T00:00:00"/>
    <n v="260"/>
    <x v="0"/>
    <n v="0.25"/>
    <n v="129.58000000000001"/>
  </r>
  <r>
    <s v="C3PLY8733BTBXLN51NBL"/>
    <x v="4"/>
    <x v="1"/>
    <n v="2160"/>
    <d v="2019-09-28T00:00:00"/>
    <n v="21.6"/>
    <n v="993.6"/>
    <d v="2019-12-31T00:00:00"/>
    <n v="94"/>
    <x v="2"/>
    <n v="0.2"/>
    <n v="203.04000000000002"/>
  </r>
  <r>
    <s v="ZFN46D7CKYVGRT6130GK"/>
    <x v="4"/>
    <x v="17"/>
    <n v="1100"/>
    <d v="2019-01-28T00:00:00"/>
    <n v="88"/>
    <n v="275"/>
    <d v="2019-12-31T00:00:00"/>
    <n v="337"/>
    <x v="0"/>
    <n v="0.25"/>
    <n v="90.75"/>
  </r>
  <r>
    <s v="RXWDB8NPDIJZ4DO1HSV0"/>
    <x v="6"/>
    <x v="17"/>
    <n v="750"/>
    <d v="2019-04-24T00:00:00"/>
    <n v="45"/>
    <n v="150"/>
    <d v="2019-12-31T00:00:00"/>
    <n v="251"/>
    <x v="0"/>
    <n v="0.25"/>
    <n v="48.75"/>
  </r>
  <r>
    <s v="ICXU5RG4XMV0Q7IQQU4J"/>
    <x v="1"/>
    <x v="8"/>
    <n v="4560"/>
    <d v="2019-10-17T00:00:00"/>
    <n v="638.40000000000009"/>
    <n v="1459.1999999999998"/>
    <d v="2019-12-31T00:00:00"/>
    <n v="75"/>
    <x v="4"/>
    <n v="0.15"/>
    <n v="314.64"/>
  </r>
  <r>
    <s v="6GCGMGIZM8KKK8KZI5G7"/>
    <x v="9"/>
    <x v="4"/>
    <n v="2790"/>
    <d v="2019-07-21T00:00:00"/>
    <n v="27.9"/>
    <n v="446.4"/>
    <d v="2019-12-31T00:00:00"/>
    <n v="163"/>
    <x v="0"/>
    <n v="0.25"/>
    <n v="118.57499999999999"/>
  </r>
  <r>
    <s v="GVOYD55BQXQG3CWLDJBX"/>
    <x v="2"/>
    <x v="12"/>
    <n v="1440"/>
    <d v="2019-04-05T00:00:00"/>
    <n v="388.8"/>
    <n v="1252.8"/>
    <d v="2019-12-31T00:00:00"/>
    <n v="270"/>
    <x v="0"/>
    <n v="0.25"/>
    <n v="410.4"/>
  </r>
  <r>
    <s v="AEAG6YXR8POC1QKNH8AD"/>
    <x v="1"/>
    <x v="15"/>
    <n v="2420"/>
    <d v="2019-11-09T00:00:00"/>
    <n v="266.2"/>
    <n v="653.40000000000009"/>
    <d v="2019-12-31T00:00:00"/>
    <n v="52"/>
    <x v="3"/>
    <n v="0.04"/>
    <n v="36.784000000000006"/>
  </r>
  <r>
    <s v="WBT3HWOD4M59G5HDI778"/>
    <x v="8"/>
    <x v="0"/>
    <n v="1600"/>
    <d v="2019-05-24T00:00:00"/>
    <n v="128"/>
    <n v="400"/>
    <d v="2019-12-31T00:00:00"/>
    <n v="221"/>
    <x v="0"/>
    <n v="0.25"/>
    <n v="132"/>
  </r>
  <r>
    <s v="H7231MBYWA0KGD3GCO19"/>
    <x v="2"/>
    <x v="6"/>
    <n v="930"/>
    <d v="2019-08-28T00:00:00"/>
    <n v="204.60000000000002"/>
    <n v="725.40000000000009"/>
    <d v="2019-12-31T00:00:00"/>
    <n v="125"/>
    <x v="0"/>
    <n v="0.25"/>
    <n v="232.50000000000003"/>
  </r>
  <r>
    <s v="33I3LK39Z1344E3Q0GAC"/>
    <x v="8"/>
    <x v="9"/>
    <n v="1100"/>
    <d v="2019-07-06T00:00:00"/>
    <n v="77"/>
    <n v="187"/>
    <d v="2019-12-31T00:00:00"/>
    <n v="178"/>
    <x v="0"/>
    <n v="0.25"/>
    <n v="66"/>
  </r>
  <r>
    <s v="8B4P0RDW5I5Z6E4K0G18"/>
    <x v="4"/>
    <x v="2"/>
    <n v="1520"/>
    <d v="2019-12-02T00:00:00"/>
    <n v="288.8"/>
    <n v="699.2"/>
    <d v="2019-12-31T00:00:00"/>
    <n v="29"/>
    <x v="1"/>
    <n v="8.0000000000000002E-3"/>
    <n v="7.9039999999999999"/>
  </r>
  <r>
    <s v="W9XFCY0QC8RWXUSDDKSP"/>
    <x v="6"/>
    <x v="10"/>
    <n v="5280"/>
    <d v="2019-01-12T00:00:00"/>
    <n v="158.4"/>
    <n v="1584"/>
    <d v="2019-12-31T00:00:00"/>
    <n v="353"/>
    <x v="0"/>
    <n v="0.25"/>
    <n v="435.6"/>
  </r>
  <r>
    <s v="TIX5X0Y6ZZ83RC17AOSD"/>
    <x v="2"/>
    <x v="19"/>
    <n v="1100"/>
    <d v="2019-11-20T00:00:00"/>
    <n v="132"/>
    <n v="1034"/>
    <d v="2019-12-31T00:00:00"/>
    <n v="41"/>
    <x v="3"/>
    <n v="0.04"/>
    <n v="46.64"/>
  </r>
  <r>
    <s v="T9E29KC6MV9JB3R09FY1"/>
    <x v="3"/>
    <x v="19"/>
    <n v="216"/>
    <d v="2019-01-05T00:00:00"/>
    <n v="17.28"/>
    <n v="60.480000000000011"/>
    <d v="2019-12-31T00:00:00"/>
    <n v="360"/>
    <x v="0"/>
    <n v="0.25"/>
    <n v="19.440000000000005"/>
  </r>
  <r>
    <s v="C8IS5IQ63WZB608I3NGM"/>
    <x v="6"/>
    <x v="14"/>
    <n v="2280"/>
    <d v="2019-06-19T00:00:00"/>
    <n v="91.199999999999989"/>
    <n v="433.2"/>
    <d v="2019-12-31T00:00:00"/>
    <n v="195"/>
    <x v="0"/>
    <n v="0.25"/>
    <n v="131.1"/>
  </r>
  <r>
    <s v="C4ZKG9A709UCNG0V932L"/>
    <x v="1"/>
    <x v="6"/>
    <n v="1200"/>
    <d v="2019-11-28T00:00:00"/>
    <n v="84"/>
    <n v="468"/>
    <d v="2019-12-31T00:00:00"/>
    <n v="33"/>
    <x v="3"/>
    <n v="0.04"/>
    <n v="22.080000000000002"/>
  </r>
  <r>
    <s v="JY9752IH5RIEI04J8P9G"/>
    <x v="7"/>
    <x v="15"/>
    <n v="4760"/>
    <d v="2019-06-11T00:00:00"/>
    <n v="809.2"/>
    <n v="1380.3999999999999"/>
    <d v="2019-12-31T00:00:00"/>
    <n v="203"/>
    <x v="0"/>
    <n v="0.25"/>
    <n v="547.4"/>
  </r>
  <r>
    <s v="2N5ZIK7MTKE01T6PCA6R"/>
    <x v="6"/>
    <x v="17"/>
    <n v="440"/>
    <d v="2019-08-03T00:00:00"/>
    <n v="39.6"/>
    <n v="88"/>
    <d v="2019-12-31T00:00:00"/>
    <n v="150"/>
    <x v="0"/>
    <n v="0.25"/>
    <n v="31.9"/>
  </r>
  <r>
    <s v="UHCX5GWC0DS5ZHA48MIB"/>
    <x v="2"/>
    <x v="1"/>
    <n v="3230"/>
    <d v="2019-02-06T00:00:00"/>
    <n v="387.59999999999997"/>
    <n v="1324.3000000000002"/>
    <d v="2019-12-31T00:00:00"/>
    <n v="328"/>
    <x v="0"/>
    <n v="0.25"/>
    <n v="427.97500000000002"/>
  </r>
  <r>
    <s v="C64EG7XUWF2O976S1C3A"/>
    <x v="4"/>
    <x v="22"/>
    <n v="252"/>
    <d v="2019-10-17T00:00:00"/>
    <n v="7.5599999999999987"/>
    <n v="80.64"/>
    <d v="2019-12-31T00:00:00"/>
    <n v="75"/>
    <x v="4"/>
    <n v="0.15"/>
    <n v="13.23"/>
  </r>
  <r>
    <s v="S6LV1BWK4NNGVIB7JO9Z"/>
    <x v="7"/>
    <x v="10"/>
    <n v="7000"/>
    <d v="2019-05-28T00:00:00"/>
    <n v="1190"/>
    <n v="2380"/>
    <d v="2019-12-31T00:00:00"/>
    <n v="217"/>
    <x v="0"/>
    <n v="0.25"/>
    <n v="892.5"/>
  </r>
  <r>
    <s v="4YPGPA4B69E0JJZIIEV1"/>
    <x v="9"/>
    <x v="21"/>
    <n v="2850"/>
    <d v="2019-07-14T00:00:00"/>
    <n v="199.5"/>
    <n v="798"/>
    <d v="2019-12-31T00:00:00"/>
    <n v="170"/>
    <x v="0"/>
    <n v="0.25"/>
    <n v="249.375"/>
  </r>
  <r>
    <s v="RRF8EOUKIOUBSN8VEC1R"/>
    <x v="1"/>
    <x v="17"/>
    <n v="840"/>
    <d v="2019-01-24T00:00:00"/>
    <n v="58.8"/>
    <n v="378"/>
    <d v="2019-12-31T00:00:00"/>
    <n v="341"/>
    <x v="0"/>
    <n v="0.25"/>
    <n v="109.2"/>
  </r>
  <r>
    <s v="XD8FBZBP09DY8C7A8BM9"/>
    <x v="0"/>
    <x v="11"/>
    <n v="1350"/>
    <d v="2019-03-15T00:00:00"/>
    <n v="40.5"/>
    <n v="243"/>
    <d v="2019-12-31T00:00:00"/>
    <n v="291"/>
    <x v="0"/>
    <n v="0.25"/>
    <n v="70.875"/>
  </r>
  <r>
    <s v="OLKORVRN42U91UD6S2OJ"/>
    <x v="6"/>
    <x v="16"/>
    <n v="160"/>
    <d v="2019-01-01T00:00:00"/>
    <n v="1.6"/>
    <n v="24"/>
    <d v="2019-12-31T00:00:00"/>
    <n v="364"/>
    <x v="0"/>
    <n v="0.25"/>
    <n v="6.4"/>
  </r>
  <r>
    <s v="HEHDJA1K61FIH9SORJ4K"/>
    <x v="2"/>
    <x v="5"/>
    <n v="600"/>
    <d v="2019-09-28T00:00:00"/>
    <n v="54"/>
    <n v="174"/>
    <d v="2019-12-31T00:00:00"/>
    <n v="94"/>
    <x v="2"/>
    <n v="0.2"/>
    <n v="45.6"/>
  </r>
  <r>
    <s v="W7JO7IT3F8XQV673B8KQ"/>
    <x v="6"/>
    <x v="7"/>
    <n v="1860"/>
    <d v="2019-08-23T00:00:00"/>
    <n v="93"/>
    <n v="372"/>
    <d v="2019-12-31T00:00:00"/>
    <n v="130"/>
    <x v="0"/>
    <n v="0.25"/>
    <n v="116.25"/>
  </r>
  <r>
    <s v="X1FRJLLI1JKYUK6YOBS7"/>
    <x v="7"/>
    <x v="5"/>
    <n v="3100"/>
    <d v="2019-08-27T00:00:00"/>
    <n v="310"/>
    <n v="1116"/>
    <d v="2019-12-31T00:00:00"/>
    <n v="126"/>
    <x v="0"/>
    <n v="0.25"/>
    <n v="356.5"/>
  </r>
  <r>
    <s v="QSHSM2KLFBJUZY63XNX8"/>
    <x v="5"/>
    <x v="8"/>
    <n v="3040"/>
    <d v="2019-09-07T00:00:00"/>
    <n v="243.2"/>
    <n v="729.59999999999991"/>
    <d v="2019-12-31T00:00:00"/>
    <n v="115"/>
    <x v="2"/>
    <n v="0.2"/>
    <n v="194.56"/>
  </r>
  <r>
    <s v="EOCR0L05MWRIL78XZXJ0"/>
    <x v="1"/>
    <x v="10"/>
    <n v="3450"/>
    <d v="2019-10-25T00:00:00"/>
    <n v="379.5"/>
    <n v="1690.5"/>
    <d v="2019-12-31T00:00:00"/>
    <n v="67"/>
    <x v="4"/>
    <n v="0.15"/>
    <n v="310.5"/>
  </r>
  <r>
    <s v="L804VM0URNVYUC440LGK"/>
    <x v="2"/>
    <x v="19"/>
    <n v="3120"/>
    <d v="2019-07-05T00:00:00"/>
    <n v="904.80000000000007"/>
    <n v="1372.8"/>
    <d v="2019-12-31T00:00:00"/>
    <n v="179"/>
    <x v="0"/>
    <n v="0.25"/>
    <n v="569.4"/>
  </r>
  <r>
    <s v="SESBDRX5YQD8PSGCM5Z0"/>
    <x v="6"/>
    <x v="6"/>
    <n v="880"/>
    <d v="2019-10-28T00:00:00"/>
    <n v="8.8000000000000007"/>
    <n v="149.60000000000002"/>
    <d v="2019-12-31T00:00:00"/>
    <n v="64"/>
    <x v="4"/>
    <n v="0.15"/>
    <n v="23.760000000000005"/>
  </r>
  <r>
    <s v="V9WKQU4SYB3GGTU8THU2"/>
    <x v="5"/>
    <x v="17"/>
    <n v="720"/>
    <d v="2019-04-19T00:00:00"/>
    <n v="50.4"/>
    <n v="144"/>
    <d v="2019-12-31T00:00:00"/>
    <n v="256"/>
    <x v="0"/>
    <n v="0.25"/>
    <n v="48.6"/>
  </r>
  <r>
    <s v="SWHQ5KNSDGGK5W4VRMXT"/>
    <x v="9"/>
    <x v="15"/>
    <n v="2000"/>
    <d v="2019-01-24T00:00:00"/>
    <n v="180"/>
    <n v="320"/>
    <d v="2019-12-31T00:00:00"/>
    <n v="341"/>
    <x v="0"/>
    <n v="0.25"/>
    <n v="125"/>
  </r>
  <r>
    <s v="0FAR8YM3TN4XL3CFTK9H"/>
    <x v="4"/>
    <x v="21"/>
    <n v="6000"/>
    <d v="2019-01-30T00:00:00"/>
    <n v="420"/>
    <n v="2820"/>
    <d v="2019-12-31T00:00:00"/>
    <n v="335"/>
    <x v="0"/>
    <n v="0.25"/>
    <n v="810"/>
  </r>
  <r>
    <s v="KVMWAWPD1VX8BSH6YWL0"/>
    <x v="8"/>
    <x v="8"/>
    <n v="3450"/>
    <d v="2019-02-03T00:00:00"/>
    <n v="207"/>
    <n v="793.5"/>
    <d v="2019-12-31T00:00:00"/>
    <n v="331"/>
    <x v="0"/>
    <n v="0.25"/>
    <n v="250.125"/>
  </r>
  <r>
    <s v="JSBMJTSGX1NCDFJOVX2X"/>
    <x v="3"/>
    <x v="20"/>
    <n v="2750"/>
    <d v="2019-08-13T00:00:00"/>
    <n v="55"/>
    <n v="632.5"/>
    <d v="2019-12-31T00:00:00"/>
    <n v="140"/>
    <x v="0"/>
    <n v="0.25"/>
    <n v="171.875"/>
  </r>
  <r>
    <s v="SS7OAAU8UNOGA03A9Q2W"/>
    <x v="3"/>
    <x v="21"/>
    <n v="120"/>
    <d v="2019-12-30T00:00:00"/>
    <n v="1.2"/>
    <n v="28.799999999999997"/>
    <d v="2019-12-31T00:00:00"/>
    <n v="1"/>
    <x v="1"/>
    <n v="8.0000000000000002E-3"/>
    <n v="0.23999999999999996"/>
  </r>
  <r>
    <s v="3TAWYDYI2YJ3YRZ4Y9JX"/>
    <x v="0"/>
    <x v="5"/>
    <n v="1620"/>
    <d v="2019-10-05T00:00:00"/>
    <n v="162"/>
    <n v="291.60000000000002"/>
    <d v="2019-12-31T00:00:00"/>
    <n v="87"/>
    <x v="4"/>
    <n v="0.15"/>
    <n v="68.040000000000006"/>
  </r>
  <r>
    <s v="3DZW2EGDM7Z0TOZXSBXW"/>
    <x v="2"/>
    <x v="20"/>
    <n v="1980"/>
    <d v="2019-12-12T00:00:00"/>
    <n v="316.8"/>
    <n v="910.8"/>
    <d v="2019-12-31T00:00:00"/>
    <n v="19"/>
    <x v="1"/>
    <n v="8.0000000000000002E-3"/>
    <n v="9.8208000000000002"/>
  </r>
  <r>
    <s v="RO4DB936BHJZO0FA0WZH"/>
    <x v="2"/>
    <x v="5"/>
    <n v="1800"/>
    <d v="2019-11-14T00:00:00"/>
    <n v="54"/>
    <n v="1350"/>
    <d v="2019-12-31T00:00:00"/>
    <n v="47"/>
    <x v="3"/>
    <n v="0.04"/>
    <n v="56.160000000000004"/>
  </r>
  <r>
    <s v="GRJ252065YM1IBOUIQ4D"/>
    <x v="4"/>
    <x v="10"/>
    <n v="320"/>
    <d v="2019-07-22T00:00:00"/>
    <n v="12.8"/>
    <n v="134.4"/>
    <d v="2019-12-31T00:00:00"/>
    <n v="162"/>
    <x v="0"/>
    <n v="0.25"/>
    <n v="36.800000000000004"/>
  </r>
  <r>
    <s v="BPG15OKMSFYEKBXKB663"/>
    <x v="3"/>
    <x v="15"/>
    <n v="840"/>
    <d v="2019-07-28T00:00:00"/>
    <n v="42"/>
    <n v="184.8"/>
    <d v="2019-12-31T00:00:00"/>
    <n v="156"/>
    <x v="0"/>
    <n v="0.25"/>
    <n v="56.7"/>
  </r>
  <r>
    <s v="5IXX6PQGH5U4Y4231ZEF"/>
    <x v="2"/>
    <x v="4"/>
    <n v="5040"/>
    <d v="2019-07-19T00:00:00"/>
    <n v="201.6"/>
    <n v="1260"/>
    <d v="2019-12-31T00:00:00"/>
    <n v="165"/>
    <x v="0"/>
    <n v="0.25"/>
    <n v="365.4"/>
  </r>
  <r>
    <s v="DJNNXZR97KY9657I3YYT"/>
    <x v="6"/>
    <x v="10"/>
    <n v="1800"/>
    <d v="2019-09-19T00:00:00"/>
    <n v="36"/>
    <n v="270"/>
    <d v="2019-12-31T00:00:00"/>
    <n v="103"/>
    <x v="2"/>
    <n v="0.2"/>
    <n v="61.2"/>
  </r>
  <r>
    <s v="A949M6UH96RNGRZ9A9PY"/>
    <x v="0"/>
    <x v="7"/>
    <n v="90"/>
    <d v="2019-10-13T00:00:00"/>
    <n v="4.5"/>
    <n v="21.6"/>
    <d v="2019-12-31T00:00:00"/>
    <n v="79"/>
    <x v="4"/>
    <n v="0.15"/>
    <n v="3.915"/>
  </r>
  <r>
    <s v="ALVVSYUKX1GMD39JEASW"/>
    <x v="9"/>
    <x v="5"/>
    <n v="560"/>
    <d v="2019-12-11T00:00:00"/>
    <n v="50.4"/>
    <n v="168"/>
    <d v="2019-12-31T00:00:00"/>
    <n v="20"/>
    <x v="1"/>
    <n v="8.0000000000000002E-3"/>
    <n v="1.7472000000000001"/>
  </r>
  <r>
    <s v="XD6MQE89TP8VZ0O8ET70"/>
    <x v="9"/>
    <x v="14"/>
    <n v="80"/>
    <d v="2019-05-14T00:00:00"/>
    <n v="1.6"/>
    <n v="20.8"/>
    <d v="2019-12-31T00:00:00"/>
    <n v="231"/>
    <x v="0"/>
    <n v="0.25"/>
    <n v="5.6000000000000005"/>
  </r>
  <r>
    <s v="C5B12OPPVYX1EC7P82KM"/>
    <x v="8"/>
    <x v="19"/>
    <n v="1080"/>
    <d v="2019-12-29T00:00:00"/>
    <n v="64.800000000000011"/>
    <n v="291.60000000000002"/>
    <d v="2019-12-31T00:00:00"/>
    <n v="2"/>
    <x v="1"/>
    <n v="8.0000000000000002E-3"/>
    <n v="2.8512000000000004"/>
  </r>
  <r>
    <s v="3B7QE2KBZGLWVK7ULNPI"/>
    <x v="4"/>
    <x v="16"/>
    <n v="1980"/>
    <d v="2019-06-16T00:00:00"/>
    <n v="39.6"/>
    <n v="930.6"/>
    <d v="2019-12-31T00:00:00"/>
    <n v="198"/>
    <x v="0"/>
    <n v="0.25"/>
    <n v="242.55"/>
  </r>
  <r>
    <s v="YRBTKOHI5RMDK9T4ANM4"/>
    <x v="6"/>
    <x v="13"/>
    <n v="2170"/>
    <d v="2019-07-05T00:00:00"/>
    <n v="65.099999999999994"/>
    <n v="520.79999999999995"/>
    <d v="2019-12-31T00:00:00"/>
    <n v="179"/>
    <x v="0"/>
    <n v="0.25"/>
    <n v="146.47499999999999"/>
  </r>
  <r>
    <s v="VHC5IRZUNEV3S5KVXUE3"/>
    <x v="4"/>
    <x v="0"/>
    <n v="4800"/>
    <d v="2019-03-11T00:00:00"/>
    <n v="768"/>
    <n v="1248"/>
    <d v="2019-12-31T00:00:00"/>
    <n v="295"/>
    <x v="0"/>
    <n v="0.25"/>
    <n v="504"/>
  </r>
  <r>
    <s v="UPYIBBEQB03E529ZO1WH"/>
    <x v="0"/>
    <x v="1"/>
    <n v="4650"/>
    <d v="2019-12-24T00:00:00"/>
    <n v="325.5"/>
    <n v="1302"/>
    <d v="2019-12-31T00:00:00"/>
    <n v="7"/>
    <x v="1"/>
    <n v="8.0000000000000002E-3"/>
    <n v="13.02"/>
  </r>
  <r>
    <s v="IDRAS498CS70L1SEM7FL"/>
    <x v="8"/>
    <x v="9"/>
    <n v="400"/>
    <d v="2019-11-30T00:00:00"/>
    <n v="4"/>
    <n v="108"/>
    <d v="2019-12-31T00:00:00"/>
    <n v="31"/>
    <x v="3"/>
    <n v="0.04"/>
    <n v="4.4800000000000004"/>
  </r>
  <r>
    <s v="BDSPN3AW9THM5BB68I75"/>
    <x v="8"/>
    <x v="16"/>
    <n v="1650"/>
    <d v="2019-01-01T00:00:00"/>
    <n v="33"/>
    <n v="445.5"/>
    <d v="2019-12-31T00:00:00"/>
    <n v="364"/>
    <x v="0"/>
    <n v="0.25"/>
    <n v="119.625"/>
  </r>
  <r>
    <s v="Y7VDK0HL1TGWK6ZZK50Y"/>
    <x v="6"/>
    <x v="8"/>
    <n v="2736"/>
    <d v="2019-12-10T00:00:00"/>
    <n v="54.720000000000006"/>
    <n v="656.64"/>
    <d v="2019-12-31T00:00:00"/>
    <n v="21"/>
    <x v="1"/>
    <n v="8.0000000000000002E-3"/>
    <n v="5.6908799999999999"/>
  </r>
  <r>
    <s v="3ZPEFQG7DP8GLD5XC23T"/>
    <x v="1"/>
    <x v="12"/>
    <n v="7130"/>
    <d v="2019-01-09T00:00:00"/>
    <n v="1426"/>
    <n v="2424.1999999999998"/>
    <d v="2019-12-31T00:00:00"/>
    <n v="356"/>
    <x v="0"/>
    <n v="0.25"/>
    <n v="962.55"/>
  </r>
  <r>
    <s v="7Z1QK4B7OD676U85Y491"/>
    <x v="6"/>
    <x v="19"/>
    <n v="3150"/>
    <d v="2019-01-03T00:00:00"/>
    <n v="157.5"/>
    <n v="724.5"/>
    <d v="2019-12-31T00:00:00"/>
    <n v="362"/>
    <x v="0"/>
    <n v="0.25"/>
    <n v="220.5"/>
  </r>
  <r>
    <s v="N48FZTU272X40WZONVL4"/>
    <x v="0"/>
    <x v="14"/>
    <n v="3078"/>
    <d v="2019-01-06T00:00:00"/>
    <n v="30.78"/>
    <n v="769.5"/>
    <d v="2019-12-31T00:00:00"/>
    <n v="359"/>
    <x v="0"/>
    <n v="0.25"/>
    <n v="200.07"/>
  </r>
  <r>
    <s v="PB19EIXRDYTSWJVTALBH"/>
    <x v="1"/>
    <x v="19"/>
    <n v="1026"/>
    <d v="2019-09-06T00:00:00"/>
    <n v="102.6"/>
    <n v="328.32"/>
    <d v="2019-12-31T00:00:00"/>
    <n v="116"/>
    <x v="2"/>
    <n v="0.2"/>
    <n v="86.183999999999997"/>
  </r>
  <r>
    <s v="GA825Y8GB9NWEXS66KAW"/>
    <x v="2"/>
    <x v="14"/>
    <n v="900"/>
    <d v="2019-02-24T00:00:00"/>
    <n v="225"/>
    <n v="549"/>
    <d v="2019-12-31T00:00:00"/>
    <n v="310"/>
    <x v="0"/>
    <n v="0.25"/>
    <n v="193.5"/>
  </r>
  <r>
    <s v="U44C4C4VD9ANU91S69KP"/>
    <x v="1"/>
    <x v="19"/>
    <n v="1950"/>
    <d v="2019-02-04T00:00:00"/>
    <n v="234"/>
    <n v="897"/>
    <d v="2019-12-31T00:00:00"/>
    <n v="330"/>
    <x v="0"/>
    <n v="0.25"/>
    <n v="282.75"/>
  </r>
  <r>
    <s v="2P5WIL2N410LUL64Q1M3"/>
    <x v="0"/>
    <x v="18"/>
    <n v="450"/>
    <d v="2019-12-19T00:00:00"/>
    <n v="27"/>
    <n v="94.5"/>
    <d v="2019-12-31T00:00:00"/>
    <n v="12"/>
    <x v="1"/>
    <n v="8.0000000000000002E-3"/>
    <n v="0.97199999999999998"/>
  </r>
  <r>
    <s v="XZD8JORDZBQ7ZSEYGLQ2"/>
    <x v="6"/>
    <x v="11"/>
    <n v="1100"/>
    <d v="2019-03-07T00:00:00"/>
    <n v="11"/>
    <n v="264"/>
    <d v="2019-12-31T00:00:00"/>
    <n v="299"/>
    <x v="0"/>
    <n v="0.25"/>
    <n v="68.75"/>
  </r>
  <r>
    <s v="9892ZNUOG7YLP4QSNZXB"/>
    <x v="8"/>
    <x v="19"/>
    <n v="4840"/>
    <d v="2019-07-12T00:00:00"/>
    <n v="338.8"/>
    <n v="1113.1999999999998"/>
    <d v="2019-12-31T00:00:00"/>
    <n v="172"/>
    <x v="0"/>
    <n v="0.25"/>
    <n v="362.99999999999994"/>
  </r>
  <r>
    <s v="4PADUTS6AGV1DOQ36J0X"/>
    <x v="3"/>
    <x v="4"/>
    <n v="5060"/>
    <d v="2019-12-17T00:00:00"/>
    <n v="506"/>
    <n v="1012"/>
    <d v="2019-12-31T00:00:00"/>
    <n v="14"/>
    <x v="1"/>
    <n v="8.0000000000000002E-3"/>
    <n v="12.144"/>
  </r>
  <r>
    <s v="J3SLANO6SLTRY4IYO5U2"/>
    <x v="7"/>
    <x v="1"/>
    <n v="3230"/>
    <d v="2019-09-02T00:00:00"/>
    <n v="646"/>
    <n v="1615"/>
    <d v="2019-12-31T00:00:00"/>
    <n v="120"/>
    <x v="2"/>
    <n v="0.2"/>
    <n v="452.20000000000005"/>
  </r>
  <r>
    <s v="6R2KBGZPGGXDKLLISK63"/>
    <x v="7"/>
    <x v="4"/>
    <n v="3080"/>
    <d v="2019-10-26T00:00:00"/>
    <n v="184.8"/>
    <n v="1047.2"/>
    <d v="2019-12-31T00:00:00"/>
    <n v="66"/>
    <x v="4"/>
    <n v="0.15"/>
    <n v="184.79999999999998"/>
  </r>
  <r>
    <s v="HU2AEJ84IE5V6CCP0Y7P"/>
    <x v="8"/>
    <x v="20"/>
    <n v="240"/>
    <d v="2019-01-13T00:00:00"/>
    <n v="21.6"/>
    <n v="60"/>
    <d v="2019-12-31T00:00:00"/>
    <n v="352"/>
    <x v="0"/>
    <n v="0.25"/>
    <n v="20.399999999999999"/>
  </r>
  <r>
    <s v="C5WDDJWGVLOYIPW0AXWR"/>
    <x v="4"/>
    <x v="19"/>
    <n v="4180"/>
    <d v="2019-04-13T00:00:00"/>
    <n v="543.40000000000009"/>
    <n v="1254"/>
    <d v="2019-12-31T00:00:00"/>
    <n v="262"/>
    <x v="0"/>
    <n v="0.25"/>
    <n v="449.35"/>
  </r>
  <r>
    <s v="X1RIE89TRLYEJ5P6W0ZB"/>
    <x v="5"/>
    <x v="13"/>
    <n v="480"/>
    <d v="2019-05-31T00:00:00"/>
    <n v="14.399999999999999"/>
    <n v="100.8"/>
    <d v="2019-12-31T00:00:00"/>
    <n v="214"/>
    <x v="0"/>
    <n v="0.25"/>
    <n v="28.799999999999997"/>
  </r>
  <r>
    <s v="MTHWONGOQ1AXWE34UZBN"/>
    <x v="6"/>
    <x v="12"/>
    <n v="4284"/>
    <d v="2019-02-09T00:00:00"/>
    <n v="42.84"/>
    <n v="1285.2"/>
    <d v="2019-12-31T00:00:00"/>
    <n v="325"/>
    <x v="0"/>
    <n v="0.25"/>
    <n v="332.01"/>
  </r>
  <r>
    <s v="3ZPJZK6UDWWFWB89LPLS"/>
    <x v="9"/>
    <x v="18"/>
    <n v="1040"/>
    <d v="2019-08-05T00:00:00"/>
    <n v="83.2"/>
    <n v="176.8"/>
    <d v="2019-12-31T00:00:00"/>
    <n v="148"/>
    <x v="0"/>
    <n v="0.25"/>
    <n v="65"/>
  </r>
  <r>
    <s v="1JNGMQL121ON0JTSDP39"/>
    <x v="1"/>
    <x v="10"/>
    <n v="4560"/>
    <d v="2019-11-11T00:00:00"/>
    <n v="91.199999999999989"/>
    <n v="2052"/>
    <d v="2019-12-31T00:00:00"/>
    <n v="50"/>
    <x v="3"/>
    <n v="0.04"/>
    <n v="85.727999999999994"/>
  </r>
  <r>
    <s v="D5EI03VV8AQVI2G12CTL"/>
    <x v="9"/>
    <x v="3"/>
    <n v="1210"/>
    <d v="2019-05-25T00:00:00"/>
    <n v="48.4"/>
    <n v="314.60000000000002"/>
    <d v="2019-12-31T00:00:00"/>
    <n v="220"/>
    <x v="0"/>
    <n v="0.25"/>
    <n v="90.75"/>
  </r>
  <r>
    <s v="BU8SVREG8ZII9OD9YMNP"/>
    <x v="5"/>
    <x v="14"/>
    <n v="2835"/>
    <d v="2019-04-30T00:00:00"/>
    <n v="226.8"/>
    <n v="481.95"/>
    <d v="2019-12-31T00:00:00"/>
    <n v="245"/>
    <x v="0"/>
    <n v="0.25"/>
    <n v="177.1875"/>
  </r>
  <r>
    <s v="TRYSIGCQAD9O11A5Q4BG"/>
    <x v="5"/>
    <x v="18"/>
    <n v="3840"/>
    <d v="2019-04-11T00:00:00"/>
    <n v="345.6"/>
    <n v="652.79999999999995"/>
    <d v="2019-12-31T00:00:00"/>
    <n v="264"/>
    <x v="0"/>
    <n v="0.25"/>
    <n v="249.6"/>
  </r>
  <r>
    <s v="0A8C9E2R4Q5VOI3AZDB2"/>
    <x v="4"/>
    <x v="0"/>
    <n v="1386"/>
    <d v="2019-05-08T00:00:00"/>
    <n v="166.32"/>
    <n v="401.93999999999994"/>
    <d v="2019-12-31T00:00:00"/>
    <n v="237"/>
    <x v="0"/>
    <n v="0.25"/>
    <n v="142.065"/>
  </r>
  <r>
    <s v="YM8U8M338HC9QSGPF829"/>
    <x v="1"/>
    <x v="21"/>
    <n v="2178"/>
    <d v="2019-09-18T00:00:00"/>
    <n v="21.78"/>
    <n v="609.84000000000015"/>
    <d v="2019-12-31T00:00:00"/>
    <n v="104"/>
    <x v="2"/>
    <n v="0.2"/>
    <n v="126.32400000000003"/>
  </r>
  <r>
    <s v="6M3SCJ6VQRZEP2NZI0RZ"/>
    <x v="8"/>
    <x v="8"/>
    <n v="180"/>
    <d v="2019-12-14T00:00:00"/>
    <n v="14.399999999999999"/>
    <n v="39.6"/>
    <d v="2019-12-31T00:00:00"/>
    <n v="17"/>
    <x v="1"/>
    <n v="8.0000000000000002E-3"/>
    <n v="0.432"/>
  </r>
  <r>
    <s v="V8TMXPNKK49SQRZ41V3W"/>
    <x v="5"/>
    <x v="14"/>
    <n v="440"/>
    <d v="2019-04-26T00:00:00"/>
    <n v="22"/>
    <n v="110"/>
    <d v="2019-12-31T00:00:00"/>
    <n v="249"/>
    <x v="0"/>
    <n v="0.25"/>
    <n v="33"/>
  </r>
  <r>
    <s v="IPCU1QSQX8AAAAEA6FUJ"/>
    <x v="7"/>
    <x v="22"/>
    <n v="1100"/>
    <d v="2019-01-13T00:00:00"/>
    <n v="11"/>
    <n v="374"/>
    <d v="2019-12-31T00:00:00"/>
    <n v="352"/>
    <x v="0"/>
    <n v="0.25"/>
    <n v="96.25"/>
  </r>
  <r>
    <s v="5NQLYAOVG4O2GDJHRVYU"/>
    <x v="9"/>
    <x v="13"/>
    <n v="240"/>
    <d v="2019-08-10T00:00:00"/>
    <n v="21.6"/>
    <n v="48"/>
    <d v="2019-12-31T00:00:00"/>
    <n v="143"/>
    <x v="0"/>
    <n v="0.25"/>
    <n v="17.399999999999999"/>
  </r>
  <r>
    <s v="NWYIGHLUVG8DXC2L93G4"/>
    <x v="0"/>
    <x v="18"/>
    <n v="1824"/>
    <d v="2019-04-04T00:00:00"/>
    <n v="54.720000000000006"/>
    <n v="383.04"/>
    <d v="2019-12-31T00:00:00"/>
    <n v="271"/>
    <x v="0"/>
    <n v="0.25"/>
    <n v="109.44000000000001"/>
  </r>
  <r>
    <s v="G3M7UXVTFJWOGIQS3IT2"/>
    <x v="1"/>
    <x v="2"/>
    <n v="2550"/>
    <d v="2019-10-29T00:00:00"/>
    <n v="382.5"/>
    <n v="688.5"/>
    <d v="2019-12-31T00:00:00"/>
    <n v="63"/>
    <x v="4"/>
    <n v="0.15"/>
    <n v="160.65"/>
  </r>
  <r>
    <s v="LOFPJ0GVISIQZ6SCBLJQ"/>
    <x v="4"/>
    <x v="17"/>
    <n v="2850"/>
    <d v="2019-06-14T00:00:00"/>
    <n v="256.5"/>
    <n v="912"/>
    <d v="2019-12-31T00:00:00"/>
    <n v="200"/>
    <x v="0"/>
    <n v="0.25"/>
    <n v="292.125"/>
  </r>
  <r>
    <s v="FWCOGUBS5LM1TVF6HBXE"/>
    <x v="9"/>
    <x v="4"/>
    <n v="2520"/>
    <d v="2019-06-12T00:00:00"/>
    <n v="126"/>
    <n v="730.8"/>
    <d v="2019-12-31T00:00:00"/>
    <n v="202"/>
    <x v="0"/>
    <n v="0.25"/>
    <n v="214.2"/>
  </r>
  <r>
    <s v="XQDYHCYGSW9C05R31364"/>
    <x v="1"/>
    <x v="22"/>
    <n v="160"/>
    <d v="2019-05-31T00:00:00"/>
    <n v="3.2"/>
    <n v="41.6"/>
    <d v="2019-12-31T00:00:00"/>
    <n v="214"/>
    <x v="0"/>
    <n v="0.25"/>
    <n v="11.200000000000001"/>
  </r>
  <r>
    <s v="C7VO5BD6TAMB3I5YQYID"/>
    <x v="9"/>
    <x v="10"/>
    <n v="2100"/>
    <d v="2019-03-20T00:00:00"/>
    <n v="21"/>
    <n v="525"/>
    <d v="2019-12-31T00:00:00"/>
    <n v="286"/>
    <x v="0"/>
    <n v="0.25"/>
    <n v="136.5"/>
  </r>
  <r>
    <s v="CPDPTPN3G8R9TKJI9C0K"/>
    <x v="9"/>
    <x v="3"/>
    <n v="3100"/>
    <d v="2019-11-19T00:00:00"/>
    <n v="310"/>
    <n v="496"/>
    <d v="2019-12-31T00:00:00"/>
    <n v="42"/>
    <x v="3"/>
    <n v="0.04"/>
    <n v="32.24"/>
  </r>
  <r>
    <s v="ZLN0WML4A4NRQZIHZBLQ"/>
    <x v="7"/>
    <x v="0"/>
    <n v="1800"/>
    <d v="2019-08-27T00:00:00"/>
    <n v="18"/>
    <n v="450"/>
    <d v="2019-12-31T00:00:00"/>
    <n v="126"/>
    <x v="0"/>
    <n v="0.25"/>
    <n v="117"/>
  </r>
  <r>
    <s v="C2V29YMFGMHS2D3POX21"/>
    <x v="2"/>
    <x v="2"/>
    <n v="352"/>
    <d v="2019-09-16T00:00:00"/>
    <n v="63.36"/>
    <n v="172.48000000000002"/>
    <d v="2019-12-31T00:00:00"/>
    <n v="106"/>
    <x v="2"/>
    <n v="0.2"/>
    <n v="47.168000000000006"/>
  </r>
  <r>
    <s v="533H3K11A0FU7MJSYMOZ"/>
    <x v="1"/>
    <x v="15"/>
    <n v="1350"/>
    <d v="2019-04-16T00:00:00"/>
    <n v="202.5"/>
    <n v="337.5"/>
    <d v="2019-12-31T00:00:00"/>
    <n v="259"/>
    <x v="0"/>
    <n v="0.25"/>
    <n v="135"/>
  </r>
  <r>
    <s v="UI6ZOMESBEIO47YRK6EK"/>
    <x v="5"/>
    <x v="9"/>
    <n v="2880"/>
    <d v="2019-12-17T00:00:00"/>
    <n v="230.39999999999998"/>
    <n v="748.8"/>
    <d v="2019-12-31T00:00:00"/>
    <n v="14"/>
    <x v="1"/>
    <n v="8.0000000000000002E-3"/>
    <n v="7.8335999999999997"/>
  </r>
  <r>
    <s v="6L1XVRJXPAE29BKWIFYM"/>
    <x v="0"/>
    <x v="3"/>
    <n v="648"/>
    <d v="2019-08-28T00:00:00"/>
    <n v="64.800000000000011"/>
    <n v="142.55999999999997"/>
    <d v="2019-12-31T00:00:00"/>
    <n v="125"/>
    <x v="0"/>
    <n v="0.25"/>
    <n v="51.839999999999996"/>
  </r>
  <r>
    <s v="YLW62FK0EFAEAOW52SUV"/>
    <x v="8"/>
    <x v="9"/>
    <n v="930"/>
    <d v="2019-08-02T00:00:00"/>
    <n v="46.5"/>
    <n v="176.70000000000002"/>
    <d v="2019-12-31T00:00:00"/>
    <n v="151"/>
    <x v="0"/>
    <n v="0.25"/>
    <n v="55.800000000000004"/>
  </r>
  <r>
    <s v="L44MUWEV1RGY57Z5QSCZ"/>
    <x v="7"/>
    <x v="0"/>
    <n v="6000"/>
    <d v="2019-11-18T00:00:00"/>
    <n v="1020"/>
    <n v="2220"/>
    <d v="2019-12-31T00:00:00"/>
    <n v="43"/>
    <x v="3"/>
    <n v="0.04"/>
    <n v="129.6"/>
  </r>
  <r>
    <s v="AU4NZMNRGM3RDCHRK8J6"/>
    <x v="6"/>
    <x v="17"/>
    <n v="7130"/>
    <d v="2019-06-04T00:00:00"/>
    <n v="713"/>
    <n v="1069.5"/>
    <d v="2019-12-31T00:00:00"/>
    <n v="210"/>
    <x v="0"/>
    <n v="0.25"/>
    <n v="445.625"/>
  </r>
  <r>
    <s v="COUG4HXZB0IVYA90YV9Q"/>
    <x v="5"/>
    <x v="2"/>
    <n v="6820"/>
    <d v="2019-05-04T00:00:00"/>
    <n v="341"/>
    <n v="1500.3999999999999"/>
    <d v="2019-12-31T00:00:00"/>
    <n v="241"/>
    <x v="0"/>
    <n v="0.25"/>
    <n v="460.34999999999997"/>
  </r>
  <r>
    <s v="L4C7SUID6KTSRX6A7V5Q"/>
    <x v="0"/>
    <x v="19"/>
    <n v="1215"/>
    <d v="2019-10-03T00:00:00"/>
    <n v="48.6"/>
    <n v="182.25"/>
    <d v="2019-12-31T00:00:00"/>
    <n v="89"/>
    <x v="4"/>
    <n v="0.15"/>
    <n v="34.627499999999998"/>
  </r>
  <r>
    <s v="4MKVF18RLC9G1RJH8CME"/>
    <x v="3"/>
    <x v="10"/>
    <n v="1350"/>
    <d v="2019-09-20T00:00:00"/>
    <n v="27"/>
    <n v="378"/>
    <d v="2019-12-31T00:00:00"/>
    <n v="102"/>
    <x v="2"/>
    <n v="0.2"/>
    <n v="81"/>
  </r>
  <r>
    <s v="5FP26C3QRZ3ZCGISBCS9"/>
    <x v="6"/>
    <x v="16"/>
    <n v="4960"/>
    <d v="2019-12-12T00:00:00"/>
    <n v="49.6"/>
    <n v="1488"/>
    <d v="2019-12-31T00:00:00"/>
    <n v="19"/>
    <x v="1"/>
    <n v="8.0000000000000002E-3"/>
    <n v="12.300799999999999"/>
  </r>
  <r>
    <s v="K7JCQ6MSYJJC5Z6VT8P5"/>
    <x v="3"/>
    <x v="1"/>
    <n v="3450"/>
    <d v="2019-09-15T00:00:00"/>
    <n v="207"/>
    <n v="966"/>
    <d v="2019-12-31T00:00:00"/>
    <n v="107"/>
    <x v="2"/>
    <n v="0.2"/>
    <n v="234.60000000000002"/>
  </r>
  <r>
    <s v="UC6HOB0PXZU40K85QG6G"/>
    <x v="1"/>
    <x v="14"/>
    <n v="2223"/>
    <d v="2019-04-09T00:00:00"/>
    <n v="244.53000000000003"/>
    <n v="733.59000000000015"/>
    <d v="2019-12-31T00:00:00"/>
    <n v="266"/>
    <x v="0"/>
    <n v="0.25"/>
    <n v="244.53000000000003"/>
  </r>
  <r>
    <s v="SGKN6GCXI334KQUDV1VM"/>
    <x v="8"/>
    <x v="4"/>
    <n v="3168"/>
    <d v="2019-06-29T00:00:00"/>
    <n v="126.72"/>
    <n v="475.20000000000005"/>
    <d v="2019-12-31T00:00:00"/>
    <n v="185"/>
    <x v="0"/>
    <n v="0.25"/>
    <n v="150.48000000000002"/>
  </r>
  <r>
    <s v="0JP75FYP2SIO42WMUHUN"/>
    <x v="3"/>
    <x v="13"/>
    <n v="1760"/>
    <d v="2019-07-03T00:00:00"/>
    <n v="88"/>
    <n v="457.59999999999997"/>
    <d v="2019-12-31T00:00:00"/>
    <n v="181"/>
    <x v="0"/>
    <n v="0.25"/>
    <n v="136.39999999999998"/>
  </r>
  <r>
    <s v="FVQ0GUDSUEBUTRXUF11E"/>
    <x v="1"/>
    <x v="8"/>
    <n v="504.00000000000006"/>
    <d v="2019-12-29T00:00:00"/>
    <n v="95.76"/>
    <n v="176.4"/>
    <d v="2019-12-31T00:00:00"/>
    <n v="2"/>
    <x v="1"/>
    <n v="8.0000000000000002E-3"/>
    <n v="2.1772800000000001"/>
  </r>
  <r>
    <s v="FBLFGOYR1K1YBLNY7OLK"/>
    <x v="4"/>
    <x v="20"/>
    <n v="4960"/>
    <d v="2019-02-28T00:00:00"/>
    <n v="297.60000000000002"/>
    <n v="1636.8000000000002"/>
    <d v="2019-12-31T00:00:00"/>
    <n v="306"/>
    <x v="0"/>
    <n v="0.25"/>
    <n v="483.6"/>
  </r>
  <r>
    <s v="7D7UAAYREGS9KZK5KZ6E"/>
    <x v="9"/>
    <x v="20"/>
    <n v="1710"/>
    <d v="2019-05-09T00:00:00"/>
    <n v="85.5"/>
    <n v="324.90000000000003"/>
    <d v="2019-12-31T00:00:00"/>
    <n v="236"/>
    <x v="0"/>
    <n v="0.25"/>
    <n v="102.60000000000001"/>
  </r>
  <r>
    <s v="TUAWI69W8CGTB7XEL6DZ"/>
    <x v="0"/>
    <x v="16"/>
    <n v="1350"/>
    <d v="2019-11-14T00:00:00"/>
    <n v="27"/>
    <n v="270"/>
    <d v="2019-12-31T00:00:00"/>
    <n v="47"/>
    <x v="3"/>
    <n v="0.04"/>
    <n v="11.88"/>
  </r>
  <r>
    <s v="M38ORL3TMOF5VEJWYR4O"/>
    <x v="6"/>
    <x v="16"/>
    <n v="7750"/>
    <d v="2019-04-01T00:00:00"/>
    <n v="155"/>
    <n v="1937.5"/>
    <d v="2019-12-31T00:00:00"/>
    <n v="274"/>
    <x v="0"/>
    <n v="0.25"/>
    <n v="523.125"/>
  </r>
  <r>
    <s v="53CF9SMRZTSF16Q17RK6"/>
    <x v="3"/>
    <x v="9"/>
    <n v="1980"/>
    <d v="2019-08-07T00:00:00"/>
    <n v="39.6"/>
    <n v="415.79999999999995"/>
    <d v="2019-12-31T00:00:00"/>
    <n v="146"/>
    <x v="0"/>
    <n v="0.25"/>
    <n v="113.85"/>
  </r>
  <r>
    <s v="MN1OGTDHNE9A5H0W9HTG"/>
    <x v="3"/>
    <x v="3"/>
    <n v="6720"/>
    <d v="2019-08-03T00:00:00"/>
    <n v="403.2"/>
    <n v="1209.5999999999999"/>
    <d v="2019-12-31T00:00:00"/>
    <n v="150"/>
    <x v="0"/>
    <n v="0.25"/>
    <n v="403.2"/>
  </r>
  <r>
    <s v="NVMQT7TVQ0KIRJFARTZ8"/>
    <x v="9"/>
    <x v="19"/>
    <n v="3584.0000000000005"/>
    <d v="2019-02-05T00:00:00"/>
    <n v="179.20000000000002"/>
    <n v="573.44000000000005"/>
    <d v="2019-12-31T00:00:00"/>
    <n v="329"/>
    <x v="0"/>
    <n v="0.25"/>
    <n v="188.16000000000003"/>
  </r>
  <r>
    <s v="BFJ4VPQ5Y9RP1YSEXMLK"/>
    <x v="5"/>
    <x v="11"/>
    <n v="880"/>
    <d v="2019-03-16T00:00:00"/>
    <n v="52.800000000000004"/>
    <n v="184.8"/>
    <d v="2019-12-31T00:00:00"/>
    <n v="290"/>
    <x v="0"/>
    <n v="0.25"/>
    <n v="59.400000000000006"/>
  </r>
  <r>
    <s v="WEPSDXKLIOU8RBF3MXH2"/>
    <x v="6"/>
    <x v="16"/>
    <n v="1100"/>
    <d v="2019-02-25T00:00:00"/>
    <n v="33"/>
    <n v="275"/>
    <d v="2019-12-31T00:00:00"/>
    <n v="309"/>
    <x v="0"/>
    <n v="0.25"/>
    <n v="77"/>
  </r>
  <r>
    <s v="SQSTQKNWT6DNOF0UBIS5"/>
    <x v="5"/>
    <x v="6"/>
    <n v="2880"/>
    <d v="2019-04-02T00:00:00"/>
    <n v="259.20000000000005"/>
    <n v="691.2"/>
    <d v="2019-12-31T00:00:00"/>
    <n v="273"/>
    <x v="0"/>
    <n v="0.25"/>
    <n v="237.60000000000002"/>
  </r>
  <r>
    <s v="GLWH9MDBBO4IV4OWZMCX"/>
    <x v="0"/>
    <x v="14"/>
    <n v="880"/>
    <d v="2019-01-21T00:00:00"/>
    <n v="26.400000000000002"/>
    <n v="149.60000000000002"/>
    <d v="2019-12-31T00:00:00"/>
    <n v="344"/>
    <x v="0"/>
    <n v="0.25"/>
    <n v="44.000000000000007"/>
  </r>
  <r>
    <s v="OHGK3WE9AFPW6B5VCHXA"/>
    <x v="4"/>
    <x v="10"/>
    <n v="2100"/>
    <d v="2019-10-08T00:00:00"/>
    <n v="189"/>
    <n v="840"/>
    <d v="2019-12-31T00:00:00"/>
    <n v="84"/>
    <x v="4"/>
    <n v="0.15"/>
    <n v="154.35"/>
  </r>
  <r>
    <s v="HI85SACXCVF8UR3GW5QY"/>
    <x v="7"/>
    <x v="8"/>
    <n v="760"/>
    <d v="2019-03-14T00:00:00"/>
    <n v="45.599999999999994"/>
    <n v="243.2"/>
    <d v="2019-12-31T00:00:00"/>
    <n v="292"/>
    <x v="0"/>
    <n v="0.25"/>
    <n v="72.199999999999989"/>
  </r>
  <r>
    <s v="09FLPSJ0M5EN47Z8FBL1"/>
    <x v="9"/>
    <x v="12"/>
    <n v="240"/>
    <d v="2019-05-29T00:00:00"/>
    <n v="4.8"/>
    <n v="50.4"/>
    <d v="2019-12-31T00:00:00"/>
    <n v="216"/>
    <x v="0"/>
    <n v="0.25"/>
    <n v="13.799999999999999"/>
  </r>
  <r>
    <s v="XK9OCK1FFB7BJH8TK3HT"/>
    <x v="8"/>
    <x v="11"/>
    <n v="1650"/>
    <d v="2019-11-29T00:00:00"/>
    <n v="115.5"/>
    <n v="346.5"/>
    <d v="2019-12-31T00:00:00"/>
    <n v="32"/>
    <x v="3"/>
    <n v="0.04"/>
    <n v="18.48"/>
  </r>
  <r>
    <s v="PP1KQK47HU4WP2P6WC8H"/>
    <x v="6"/>
    <x v="6"/>
    <n v="4554"/>
    <d v="2019-04-18T00:00:00"/>
    <n v="318.77999999999997"/>
    <n v="728.6400000000001"/>
    <d v="2019-12-31T00:00:00"/>
    <n v="257"/>
    <x v="0"/>
    <n v="0.25"/>
    <n v="261.85500000000002"/>
  </r>
  <r>
    <s v="7U7BKPQFU748E8U73MZW"/>
    <x v="5"/>
    <x v="14"/>
    <n v="1520"/>
    <d v="2019-09-01T00:00:00"/>
    <n v="91.199999999999989"/>
    <n v="456"/>
    <d v="2019-12-31T00:00:00"/>
    <n v="121"/>
    <x v="0"/>
    <n v="0.25"/>
    <n v="136.80000000000001"/>
  </r>
  <r>
    <s v="YG2FTEJMNQ8CCIVU95UD"/>
    <x v="9"/>
    <x v="17"/>
    <n v="2420"/>
    <d v="2019-05-21T00:00:00"/>
    <n v="24.2"/>
    <n v="459.79999999999995"/>
    <d v="2019-12-31T00:00:00"/>
    <n v="224"/>
    <x v="0"/>
    <n v="0.25"/>
    <n v="120.99999999999999"/>
  </r>
  <r>
    <s v="MN0OBUUYTQ9KC9D4WQB6"/>
    <x v="5"/>
    <x v="8"/>
    <n v="620"/>
    <d v="2019-04-27T00:00:00"/>
    <n v="12.4"/>
    <n v="111.6"/>
    <d v="2019-12-31T00:00:00"/>
    <n v="248"/>
    <x v="0"/>
    <n v="0.25"/>
    <n v="31"/>
  </r>
  <r>
    <s v="7HVV1PYDUG5JFBT1QIJO"/>
    <x v="3"/>
    <x v="2"/>
    <n v="720"/>
    <d v="2019-03-28T00:00:00"/>
    <n v="57.599999999999994"/>
    <n v="194.4"/>
    <d v="2019-12-31T00:00:00"/>
    <n v="278"/>
    <x v="0"/>
    <n v="0.25"/>
    <n v="63"/>
  </r>
  <r>
    <s v="U0ZR09HPCFI70E65SA5V"/>
    <x v="1"/>
    <x v="3"/>
    <n v="480"/>
    <d v="2019-11-11T00:00:00"/>
    <n v="57.599999999999994"/>
    <n v="230.39999999999998"/>
    <d v="2019-12-31T00:00:00"/>
    <n v="50"/>
    <x v="3"/>
    <n v="0.04"/>
    <n v="11.52"/>
  </r>
  <r>
    <s v="Y941XXK368RH3DGV40GH"/>
    <x v="6"/>
    <x v="7"/>
    <n v="1280"/>
    <d v="2019-09-25T00:00:00"/>
    <n v="51.2"/>
    <n v="230.39999999999998"/>
    <d v="2019-12-31T00:00:00"/>
    <n v="97"/>
    <x v="2"/>
    <n v="0.2"/>
    <n v="56.319999999999993"/>
  </r>
  <r>
    <s v="I1MBEWNWY8ES3VRVP3CX"/>
    <x v="6"/>
    <x v="5"/>
    <n v="1080"/>
    <d v="2019-06-14T00:00:00"/>
    <n v="21.6"/>
    <n v="280.79999999999995"/>
    <d v="2019-12-31T00:00:00"/>
    <n v="200"/>
    <x v="0"/>
    <n v="0.25"/>
    <n v="75.599999999999994"/>
  </r>
  <r>
    <s v="67QPW1PAN9PEWG7HQI0X"/>
    <x v="5"/>
    <x v="13"/>
    <n v="1584"/>
    <d v="2019-11-06T00:00:00"/>
    <n v="158.4"/>
    <n v="285.12000000000006"/>
    <d v="2019-12-31T00:00:00"/>
    <n v="55"/>
    <x v="3"/>
    <n v="0.04"/>
    <n v="17.740800000000004"/>
  </r>
  <r>
    <s v="70DO0HPZFX3K2BUVLIVX"/>
    <x v="7"/>
    <x v="4"/>
    <n v="1980"/>
    <d v="2019-08-30T00:00:00"/>
    <n v="336.59999999999997"/>
    <n v="613.80000000000007"/>
    <d v="2019-12-31T00:00:00"/>
    <n v="123"/>
    <x v="0"/>
    <n v="0.25"/>
    <n v="237.60000000000002"/>
  </r>
  <r>
    <s v="AYPE7FJDZLCZFY7D1WJ0"/>
    <x v="5"/>
    <x v="1"/>
    <n v="3078"/>
    <d v="2019-08-10T00:00:00"/>
    <n v="307.8"/>
    <n v="461.70000000000005"/>
    <d v="2019-12-31T00:00:00"/>
    <n v="143"/>
    <x v="0"/>
    <n v="0.25"/>
    <n v="192.375"/>
  </r>
  <r>
    <s v="8CLUU4DM404ZKX1NAS25"/>
    <x v="3"/>
    <x v="17"/>
    <n v="1920"/>
    <d v="2019-05-22T00:00:00"/>
    <n v="38.4"/>
    <n v="518.40000000000009"/>
    <d v="2019-12-31T00:00:00"/>
    <n v="223"/>
    <x v="0"/>
    <n v="0.25"/>
    <n v="139.20000000000002"/>
  </r>
  <r>
    <s v="GCRKMDNHKLCWB2M4JCA6"/>
    <x v="5"/>
    <x v="7"/>
    <n v="1980"/>
    <d v="2019-12-01T00:00:00"/>
    <n v="59.400000000000006"/>
    <n v="594"/>
    <d v="2019-12-31T00:00:00"/>
    <n v="30"/>
    <x v="1"/>
    <n v="8.0000000000000002E-3"/>
    <n v="5.2271999999999998"/>
  </r>
  <r>
    <s v="UK7ZU05QQ3HVOS0TA7RP"/>
    <x v="8"/>
    <x v="19"/>
    <n v="3080"/>
    <d v="2019-02-12T00:00:00"/>
    <n v="308"/>
    <n v="554.4"/>
    <d v="2019-12-31T00:00:00"/>
    <n v="322"/>
    <x v="0"/>
    <n v="0.25"/>
    <n v="215.6"/>
  </r>
  <r>
    <s v="JES29VFJQFRZVLRKKSCH"/>
    <x v="2"/>
    <x v="8"/>
    <n v="2232"/>
    <d v="2019-07-21T00:00:00"/>
    <n v="424.08000000000004"/>
    <n v="1160.6400000000003"/>
    <d v="2019-12-31T00:00:00"/>
    <n v="163"/>
    <x v="0"/>
    <n v="0.25"/>
    <n v="396.18000000000006"/>
  </r>
  <r>
    <s v="UIU1N9MA95JGLB6EWL5Q"/>
    <x v="1"/>
    <x v="9"/>
    <n v="2860"/>
    <d v="2019-02-27T00:00:00"/>
    <n v="200.2"/>
    <n v="715"/>
    <d v="2019-12-31T00:00:00"/>
    <n v="307"/>
    <x v="0"/>
    <n v="0.25"/>
    <n v="228.8"/>
  </r>
  <r>
    <s v="0NPWS689PFF8DPWX1LLS"/>
    <x v="3"/>
    <x v="1"/>
    <n v="396"/>
    <d v="2019-07-01T00:00:00"/>
    <n v="27.72"/>
    <n v="59.400000000000006"/>
    <d v="2019-12-31T00:00:00"/>
    <n v="183"/>
    <x v="0"/>
    <n v="0.25"/>
    <n v="21.78"/>
  </r>
  <r>
    <s v="GA8I9AL5N66RKTU45U3D"/>
    <x v="2"/>
    <x v="11"/>
    <n v="240"/>
    <d v="2019-12-06T00:00:00"/>
    <n v="38.4"/>
    <n v="187.2"/>
    <d v="2019-12-31T00:00:00"/>
    <n v="25"/>
    <x v="1"/>
    <n v="8.0000000000000002E-3"/>
    <n v="1.8048"/>
  </r>
  <r>
    <s v="KP487L9HVZJXYJCHDIWN"/>
    <x v="1"/>
    <x v="15"/>
    <n v="1800"/>
    <d v="2019-03-22T00:00:00"/>
    <n v="36"/>
    <n v="774"/>
    <d v="2019-12-31T00:00:00"/>
    <n v="284"/>
    <x v="0"/>
    <n v="0.25"/>
    <n v="202.5"/>
  </r>
  <r>
    <s v="288HTV1SVQIF7WK3A2OB"/>
    <x v="1"/>
    <x v="18"/>
    <n v="720"/>
    <d v="2019-06-17T00:00:00"/>
    <n v="79.2"/>
    <n v="201.6"/>
    <d v="2019-12-31T00:00:00"/>
    <n v="197"/>
    <x v="0"/>
    <n v="0.25"/>
    <n v="70.2"/>
  </r>
  <r>
    <s v="R6MTMAINSC7PXIGVQEP8"/>
    <x v="2"/>
    <x v="21"/>
    <n v="1520"/>
    <d v="2019-10-22T00:00:00"/>
    <n v="136.80000000000001"/>
    <n v="790.40000000000009"/>
    <d v="2019-12-31T00:00:00"/>
    <n v="70"/>
    <x v="4"/>
    <n v="0.15"/>
    <n v="139.08000000000001"/>
  </r>
  <r>
    <s v="Z91IQMRE2G7CFA2LO6LJ"/>
    <x v="1"/>
    <x v="16"/>
    <n v="7440"/>
    <d v="2019-07-10T00:00:00"/>
    <n v="1413.6000000000001"/>
    <n v="2455.2000000000003"/>
    <d v="2019-12-31T00:00:00"/>
    <n v="174"/>
    <x v="0"/>
    <n v="0.25"/>
    <n v="967.2"/>
  </r>
  <r>
    <s v="3EBP9E47JNZ2ZSXLAVOQ"/>
    <x v="9"/>
    <x v="16"/>
    <n v="1760"/>
    <d v="2019-01-18T00:00:00"/>
    <n v="17.600000000000001"/>
    <n v="281.60000000000002"/>
    <d v="2019-12-31T00:00:00"/>
    <n v="347"/>
    <x v="0"/>
    <n v="0.25"/>
    <n v="74.800000000000011"/>
  </r>
  <r>
    <s v="PVZCH7EA274PJWUQSH7N"/>
    <x v="7"/>
    <x v="21"/>
    <n v="1280"/>
    <d v="2019-05-01T00:00:00"/>
    <n v="153.6"/>
    <n v="601.59999999999991"/>
    <d v="2019-12-31T00:00:00"/>
    <n v="244"/>
    <x v="0"/>
    <n v="0.25"/>
    <n v="188.79999999999998"/>
  </r>
  <r>
    <s v="IS8AGI40DBXSWDJBCS6P"/>
    <x v="5"/>
    <x v="8"/>
    <n v="400"/>
    <d v="2019-10-18T00:00:00"/>
    <n v="20"/>
    <n v="64"/>
    <d v="2019-12-31T00:00:00"/>
    <n v="74"/>
    <x v="4"/>
    <n v="0.15"/>
    <n v="12.6"/>
  </r>
  <r>
    <s v="HGUDGV2UHEG2262R21PA"/>
    <x v="5"/>
    <x v="17"/>
    <n v="4320"/>
    <d v="2019-09-09T00:00:00"/>
    <n v="259.20000000000005"/>
    <n v="1166.4000000000001"/>
    <d v="2019-12-31T00:00:00"/>
    <n v="113"/>
    <x v="2"/>
    <n v="0.2"/>
    <n v="285.12000000000006"/>
  </r>
  <r>
    <s v="PW7WMIBFFO1Y81CDXZM1"/>
    <x v="1"/>
    <x v="7"/>
    <n v="880"/>
    <d v="2019-06-26T00:00:00"/>
    <n v="105.60000000000001"/>
    <n v="378.40000000000003"/>
    <d v="2019-12-31T00:00:00"/>
    <n v="188"/>
    <x v="0"/>
    <n v="0.25"/>
    <n v="121.00000000000001"/>
  </r>
  <r>
    <s v="VWHQT6GJARGFNSJNGTDR"/>
    <x v="6"/>
    <x v="8"/>
    <n v="600"/>
    <d v="2019-08-29T00:00:00"/>
    <n v="36"/>
    <n v="168"/>
    <d v="2019-12-31T00:00:00"/>
    <n v="124"/>
    <x v="0"/>
    <n v="0.25"/>
    <n v="51"/>
  </r>
  <r>
    <s v="1PE4U5PE51384TZQ6TBU"/>
    <x v="0"/>
    <x v="17"/>
    <n v="1920"/>
    <d v="2019-03-14T00:00:00"/>
    <n v="192"/>
    <n v="460.79999999999995"/>
    <d v="2019-12-31T00:00:00"/>
    <n v="292"/>
    <x v="0"/>
    <n v="0.25"/>
    <n v="163.19999999999999"/>
  </r>
  <r>
    <s v="5XKIL9TQG68AQU72LZ1Q"/>
    <x v="1"/>
    <x v="0"/>
    <n v="1120"/>
    <d v="2019-08-16T00:00:00"/>
    <n v="212.8"/>
    <n v="492.8"/>
    <d v="2019-12-31T00:00:00"/>
    <n v="137"/>
    <x v="0"/>
    <n v="0.25"/>
    <n v="176.4"/>
  </r>
  <r>
    <s v="5PD7JYJWA01WJWSUL9VW"/>
    <x v="0"/>
    <x v="3"/>
    <n v="1900"/>
    <d v="2019-12-25T00:00:00"/>
    <n v="57"/>
    <n v="475"/>
    <d v="2019-12-31T00:00:00"/>
    <n v="6"/>
    <x v="1"/>
    <n v="8.0000000000000002E-3"/>
    <n v="4.2560000000000002"/>
  </r>
  <r>
    <s v="OVUXDYSNKU94Q077B2A9"/>
    <x v="6"/>
    <x v="20"/>
    <n v="1440"/>
    <d v="2019-11-16T00:00:00"/>
    <n v="57.599999999999994"/>
    <n v="432"/>
    <d v="2019-12-31T00:00:00"/>
    <n v="45"/>
    <x v="3"/>
    <n v="0.04"/>
    <n v="19.584"/>
  </r>
  <r>
    <s v="657E7XF8ZP5UHGUI95ZQ"/>
    <x v="5"/>
    <x v="19"/>
    <n v="1560"/>
    <d v="2019-10-04T00:00:00"/>
    <n v="78"/>
    <n v="296.39999999999998"/>
    <d v="2019-12-31T00:00:00"/>
    <n v="88"/>
    <x v="4"/>
    <n v="0.15"/>
    <n v="56.16"/>
  </r>
  <r>
    <s v="P6RRTVKNA7LMUIPNJ51D"/>
    <x v="5"/>
    <x v="21"/>
    <n v="2280"/>
    <d v="2019-03-19T00:00:00"/>
    <n v="91.199999999999989"/>
    <n v="456"/>
    <d v="2019-12-31T00:00:00"/>
    <n v="287"/>
    <x v="0"/>
    <n v="0.25"/>
    <n v="136.80000000000001"/>
  </r>
  <r>
    <s v="L44A8KCO2WAIKGYFME2U"/>
    <x v="7"/>
    <x v="18"/>
    <n v="2090"/>
    <d v="2019-11-28T00:00:00"/>
    <n v="146.30000000000001"/>
    <n v="815.1"/>
    <d v="2019-12-31T00:00:00"/>
    <n v="33"/>
    <x v="3"/>
    <n v="0.04"/>
    <n v="38.456000000000003"/>
  </r>
  <r>
    <s v="PIK7NX4UQZYDT42NHLB7"/>
    <x v="4"/>
    <x v="1"/>
    <n v="950"/>
    <d v="2019-05-08T00:00:00"/>
    <n v="142.5"/>
    <n v="256.5"/>
    <d v="2019-12-31T00:00:00"/>
    <n v="237"/>
    <x v="0"/>
    <n v="0.25"/>
    <n v="99.75"/>
  </r>
  <r>
    <s v="8AA4A2Q8WRYIVVLJ2KM8"/>
    <x v="2"/>
    <x v="4"/>
    <n v="5270"/>
    <d v="2019-01-05T00:00:00"/>
    <n v="1581"/>
    <n v="1581"/>
    <d v="2019-12-31T00:00:00"/>
    <n v="360"/>
    <x v="0"/>
    <n v="0.25"/>
    <n v="790.5"/>
  </r>
  <r>
    <s v="BWB5RBWR4TQNMH8A3DUD"/>
    <x v="4"/>
    <x v="8"/>
    <n v="1650"/>
    <d v="2019-01-23T00:00:00"/>
    <n v="16.5"/>
    <n v="676.5"/>
    <d v="2019-12-31T00:00:00"/>
    <n v="342"/>
    <x v="0"/>
    <n v="0.25"/>
    <n v="173.25"/>
  </r>
  <r>
    <s v="U8ZUY9H4F0OZ5WEYYIQU"/>
    <x v="1"/>
    <x v="8"/>
    <n v="840"/>
    <d v="2019-01-24T00:00:00"/>
    <n v="92.4"/>
    <n v="344.4"/>
    <d v="2019-12-31T00:00:00"/>
    <n v="341"/>
    <x v="0"/>
    <n v="0.25"/>
    <n v="109.19999999999999"/>
  </r>
  <r>
    <s v="RY8V8DD8Z6RU7HOBAT2F"/>
    <x v="9"/>
    <x v="19"/>
    <n v="1860"/>
    <d v="2019-04-13T00:00:00"/>
    <n v="111.6"/>
    <n v="409.20000000000005"/>
    <d v="2019-12-31T00:00:00"/>
    <n v="262"/>
    <x v="0"/>
    <n v="0.25"/>
    <n v="130.20000000000002"/>
  </r>
  <r>
    <s v="PS1NHLUB4U4J529RZPV3"/>
    <x v="3"/>
    <x v="4"/>
    <n v="2250"/>
    <d v="2019-04-25T00:00:00"/>
    <n v="202.5"/>
    <n v="630"/>
    <d v="2019-12-31T00:00:00"/>
    <n v="250"/>
    <x v="0"/>
    <n v="0.25"/>
    <n v="208.125"/>
  </r>
  <r>
    <s v="FTX5XFPMOPNEU2577RSJ"/>
    <x v="1"/>
    <x v="13"/>
    <n v="1210"/>
    <d v="2019-09-27T00:00:00"/>
    <n v="193.6"/>
    <n v="375.09999999999997"/>
    <d v="2019-12-31T00:00:00"/>
    <n v="95"/>
    <x v="2"/>
    <n v="0.2"/>
    <n v="113.74"/>
  </r>
  <r>
    <s v="VCNA1FFKB36BR9Y4IJ54"/>
    <x v="9"/>
    <x v="20"/>
    <n v="3420"/>
    <d v="2019-01-02T00:00:00"/>
    <n v="342"/>
    <n v="923.40000000000009"/>
    <d v="2019-12-31T00:00:00"/>
    <n v="363"/>
    <x v="0"/>
    <n v="0.25"/>
    <n v="316.35000000000002"/>
  </r>
  <r>
    <s v="G4G4BZ3KRX3KYKH9UV0A"/>
    <x v="6"/>
    <x v="9"/>
    <n v="1764"/>
    <d v="2019-12-23T00:00:00"/>
    <n v="70.56"/>
    <n v="511.56000000000006"/>
    <d v="2019-12-31T00:00:00"/>
    <n v="8"/>
    <x v="1"/>
    <n v="8.0000000000000002E-3"/>
    <n v="4.6569600000000007"/>
  </r>
  <r>
    <s v="CMH32S72P8ME7F766QFB"/>
    <x v="1"/>
    <x v="14"/>
    <n v="2400"/>
    <d v="2019-11-06T00:00:00"/>
    <n v="24"/>
    <n v="1032"/>
    <d v="2019-12-31T00:00:00"/>
    <n v="55"/>
    <x v="3"/>
    <n v="0.04"/>
    <n v="42.24"/>
  </r>
  <r>
    <s v="K63QTPHUON5UN3IZ087W"/>
    <x v="7"/>
    <x v="9"/>
    <n v="3740"/>
    <d v="2019-08-01T00:00:00"/>
    <n v="710.6"/>
    <n v="1795.2"/>
    <d v="2019-12-31T00:00:00"/>
    <n v="152"/>
    <x v="0"/>
    <n v="0.25"/>
    <n v="626.45000000000005"/>
  </r>
  <r>
    <s v="2PG6Q592N5KY1SFDC83P"/>
    <x v="8"/>
    <x v="22"/>
    <n v="5760"/>
    <d v="2019-02-07T00:00:00"/>
    <n v="172.8"/>
    <n v="864"/>
    <d v="2019-12-31T00:00:00"/>
    <n v="327"/>
    <x v="0"/>
    <n v="0.25"/>
    <n v="259.2"/>
  </r>
  <r>
    <s v="0KHKJBO75H8FJHHNK2K7"/>
    <x v="9"/>
    <x v="7"/>
    <n v="1710"/>
    <d v="2019-05-25T00:00:00"/>
    <n v="119.7"/>
    <n v="495.90000000000003"/>
    <d v="2019-12-31T00:00:00"/>
    <n v="220"/>
    <x v="0"/>
    <n v="0.25"/>
    <n v="153.9"/>
  </r>
  <r>
    <s v="0IKVMA3LOZ46914ZM7TK"/>
    <x v="7"/>
    <x v="7"/>
    <n v="5060"/>
    <d v="2019-05-03T00:00:00"/>
    <n v="910.8"/>
    <n v="1265"/>
    <d v="2019-12-31T00:00:00"/>
    <n v="242"/>
    <x v="0"/>
    <n v="0.25"/>
    <n v="543.95000000000005"/>
  </r>
  <r>
    <s v="INCJHAYQS6IHG02WOX1L"/>
    <x v="5"/>
    <x v="20"/>
    <n v="4800"/>
    <d v="2019-05-10T00:00:00"/>
    <n v="288"/>
    <n v="912"/>
    <d v="2019-12-31T00:00:00"/>
    <n v="235"/>
    <x v="0"/>
    <n v="0.25"/>
    <n v="300"/>
  </r>
  <r>
    <s v="HH48AGCNYVRMWHV7C4Z4"/>
    <x v="1"/>
    <x v="20"/>
    <n v="880"/>
    <d v="2019-04-30T00:00:00"/>
    <n v="105.60000000000001"/>
    <n v="237.60000000000002"/>
    <d v="2019-12-31T00:00:00"/>
    <n v="245"/>
    <x v="0"/>
    <n v="0.25"/>
    <n v="85.800000000000011"/>
  </r>
  <r>
    <s v="WTLPS122X9SZ9158B7UL"/>
    <x v="3"/>
    <x v="21"/>
    <n v="1040"/>
    <d v="2019-08-21T00:00:00"/>
    <n v="93.6"/>
    <n v="197.60000000000002"/>
    <d v="2019-12-31T00:00:00"/>
    <n v="132"/>
    <x v="0"/>
    <n v="0.25"/>
    <n v="72.800000000000011"/>
  </r>
  <r>
    <s v="UARUKI6OBS1HQLOIIHFA"/>
    <x v="1"/>
    <x v="13"/>
    <n v="2907"/>
    <d v="2019-06-22T00:00:00"/>
    <n v="174.41999999999996"/>
    <n v="1220.94"/>
    <d v="2019-12-31T00:00:00"/>
    <n v="192"/>
    <x v="0"/>
    <n v="0.25"/>
    <n v="348.84000000000003"/>
  </r>
  <r>
    <s v="0LZNMGQY1W5IT1IUU8IV"/>
    <x v="3"/>
    <x v="7"/>
    <n v="1760"/>
    <d v="2019-04-09T00:00:00"/>
    <n v="88"/>
    <n v="387.2"/>
    <d v="2019-12-31T00:00:00"/>
    <n v="266"/>
    <x v="0"/>
    <n v="0.25"/>
    <n v="118.8"/>
  </r>
  <r>
    <s v="LHQIJGGQSQFBHTPS6X2G"/>
    <x v="1"/>
    <x v="10"/>
    <n v="1760"/>
    <d v="2019-09-21T00:00:00"/>
    <n v="211.20000000000002"/>
    <n v="475.20000000000005"/>
    <d v="2019-12-31T00:00:00"/>
    <n v="101"/>
    <x v="2"/>
    <n v="0.2"/>
    <n v="137.28000000000003"/>
  </r>
  <r>
    <s v="AVWYWJ5OO8WF7E485309"/>
    <x v="4"/>
    <x v="7"/>
    <n v="7000"/>
    <d v="2019-11-20T00:00:00"/>
    <n v="490"/>
    <n v="2590"/>
    <d v="2019-12-31T00:00:00"/>
    <n v="41"/>
    <x v="3"/>
    <n v="0.04"/>
    <n v="123.2"/>
  </r>
  <r>
    <s v="86P6C8T1NBGENALUJMXB"/>
    <x v="1"/>
    <x v="19"/>
    <n v="990"/>
    <d v="2019-06-20T00:00:00"/>
    <n v="89.1"/>
    <n v="247.5"/>
    <d v="2019-12-31T00:00:00"/>
    <n v="194"/>
    <x v="0"/>
    <n v="0.25"/>
    <n v="84.15"/>
  </r>
  <r>
    <s v="4HIW9FLJ1T17H2P6RKAC"/>
    <x v="8"/>
    <x v="6"/>
    <n v="720"/>
    <d v="2019-03-17T00:00:00"/>
    <n v="72"/>
    <n v="108"/>
    <d v="2019-12-31T00:00:00"/>
    <n v="289"/>
    <x v="0"/>
    <n v="0.25"/>
    <n v="45"/>
  </r>
  <r>
    <s v="0XG0J3IEMG2Y64O7A2S8"/>
    <x v="9"/>
    <x v="14"/>
    <n v="2024"/>
    <d v="2019-08-20T00:00:00"/>
    <n v="60.72"/>
    <n v="404.79999999999995"/>
    <d v="2019-12-31T00:00:00"/>
    <n v="133"/>
    <x v="0"/>
    <n v="0.25"/>
    <n v="116.38"/>
  </r>
  <r>
    <s v="MHE668WNR1MYF4K2WPC2"/>
    <x v="1"/>
    <x v="7"/>
    <n v="2400"/>
    <d v="2019-06-17T00:00:00"/>
    <n v="216"/>
    <n v="744"/>
    <d v="2019-12-31T00:00:00"/>
    <n v="197"/>
    <x v="0"/>
    <n v="0.25"/>
    <n v="240"/>
  </r>
  <r>
    <s v="FDY9AY0ZHII44DF1TDUM"/>
    <x v="2"/>
    <x v="20"/>
    <n v="2280"/>
    <d v="2019-11-13T00:00:00"/>
    <n v="250.79999999999998"/>
    <n v="1960.8000000000002"/>
    <d v="2019-12-31T00:00:00"/>
    <n v="48"/>
    <x v="3"/>
    <n v="0.04"/>
    <n v="88.464000000000013"/>
  </r>
  <r>
    <s v="UFGZRZ45EDF5D74FXW9V"/>
    <x v="3"/>
    <x v="13"/>
    <n v="2860"/>
    <d v="2019-12-08T00:00:00"/>
    <n v="28.599999999999998"/>
    <n v="514.79999999999995"/>
    <d v="2019-12-31T00:00:00"/>
    <n v="23"/>
    <x v="1"/>
    <n v="8.0000000000000002E-3"/>
    <n v="4.3472"/>
  </r>
  <r>
    <s v="AJ3TAQ402CHGDKXI9IYW"/>
    <x v="3"/>
    <x v="12"/>
    <n v="2430"/>
    <d v="2019-08-04T00:00:00"/>
    <n v="194.4"/>
    <n v="437.40000000000003"/>
    <d v="2019-12-31T00:00:00"/>
    <n v="149"/>
    <x v="0"/>
    <n v="0.25"/>
    <n v="157.95000000000002"/>
  </r>
  <r>
    <s v="242YR6BMWHKR3KVC5G9Z"/>
    <x v="3"/>
    <x v="21"/>
    <n v="1980"/>
    <d v="2019-10-12T00:00:00"/>
    <n v="19.8"/>
    <n v="396"/>
    <d v="2019-12-31T00:00:00"/>
    <n v="80"/>
    <x v="4"/>
    <n v="0.15"/>
    <n v="62.37"/>
  </r>
  <r>
    <s v="C1YPZM6XNDBYT7E0UJJS"/>
    <x v="3"/>
    <x v="18"/>
    <n v="810"/>
    <d v="2019-04-11T00:00:00"/>
    <n v="81"/>
    <n v="226.8"/>
    <d v="2019-12-31T00:00:00"/>
    <n v="264"/>
    <x v="0"/>
    <n v="0.25"/>
    <n v="76.95"/>
  </r>
  <r>
    <s v="5UXPA02541OXPQ349RJ5"/>
    <x v="0"/>
    <x v="3"/>
    <n v="120"/>
    <d v="2019-01-17T00:00:00"/>
    <n v="1.2"/>
    <n v="20.399999999999999"/>
    <d v="2019-12-31T00:00:00"/>
    <n v="348"/>
    <x v="0"/>
    <n v="0.25"/>
    <n v="5.3999999999999995"/>
  </r>
  <r>
    <s v="939S9CGCAWP6Q7600OM4"/>
    <x v="0"/>
    <x v="13"/>
    <n v="2200"/>
    <d v="2019-02-20T00:00:00"/>
    <n v="22"/>
    <n v="616"/>
    <d v="2019-12-31T00:00:00"/>
    <n v="314"/>
    <x v="0"/>
    <n v="0.25"/>
    <n v="159.5"/>
  </r>
  <r>
    <s v="IBM13GAVLS0NPVRNW1NL"/>
    <x v="8"/>
    <x v="15"/>
    <n v="7440"/>
    <d v="2019-12-01T00:00:00"/>
    <n v="520.79999999999995"/>
    <n v="2083.1999999999998"/>
    <d v="2019-12-31T00:00:00"/>
    <n v="30"/>
    <x v="1"/>
    <n v="8.0000000000000002E-3"/>
    <n v="20.832000000000001"/>
  </r>
  <r>
    <s v="T5YQZJX393W0WQSMR6W5"/>
    <x v="5"/>
    <x v="13"/>
    <n v="5270"/>
    <d v="2019-08-27T00:00:00"/>
    <n v="263.5"/>
    <n v="1001.3"/>
    <d v="2019-12-31T00:00:00"/>
    <n v="126"/>
    <x v="0"/>
    <n v="0.25"/>
    <n v="316.2"/>
  </r>
  <r>
    <s v="P4PI0BED3NZJZP6NA4XD"/>
    <x v="3"/>
    <x v="2"/>
    <n v="480"/>
    <d v="2019-03-22T00:00:00"/>
    <n v="14.399999999999999"/>
    <n v="110.39999999999999"/>
    <d v="2019-12-31T00:00:00"/>
    <n v="284"/>
    <x v="0"/>
    <n v="0.25"/>
    <n v="31.199999999999996"/>
  </r>
  <r>
    <s v="BO3NT4Y05VRFC3097Z8I"/>
    <x v="9"/>
    <x v="3"/>
    <n v="1584"/>
    <d v="2019-05-06T00:00:00"/>
    <n v="15.84"/>
    <n v="396"/>
    <d v="2019-12-31T00:00:00"/>
    <n v="239"/>
    <x v="0"/>
    <n v="0.25"/>
    <n v="102.96"/>
  </r>
  <r>
    <s v="6FXHX1LZG1YSODFMV77F"/>
    <x v="7"/>
    <x v="15"/>
    <n v="3080"/>
    <d v="2019-03-28T00:00:00"/>
    <n v="61.6"/>
    <n v="985.6"/>
    <d v="2019-12-31T00:00:00"/>
    <n v="278"/>
    <x v="0"/>
    <n v="0.25"/>
    <n v="261.8"/>
  </r>
  <r>
    <s v="XS73ML6E34PU15955W2D"/>
    <x v="3"/>
    <x v="5"/>
    <n v="3840"/>
    <d v="2019-03-01T00:00:00"/>
    <n v="307.2"/>
    <n v="1075.2"/>
    <d v="2019-12-31T00:00:00"/>
    <n v="305"/>
    <x v="0"/>
    <n v="0.25"/>
    <n v="345.6"/>
  </r>
  <r>
    <s v="PTSMOPKMBS03D8NPEBGF"/>
    <x v="9"/>
    <x v="5"/>
    <n v="630"/>
    <d v="2019-11-14T00:00:00"/>
    <n v="37.799999999999997"/>
    <n v="132.30000000000001"/>
    <d v="2019-12-31T00:00:00"/>
    <n v="47"/>
    <x v="3"/>
    <n v="0.04"/>
    <n v="6.8040000000000012"/>
  </r>
  <r>
    <s v="DW9YM86HQA42B8YFGXVL"/>
    <x v="3"/>
    <x v="17"/>
    <n v="1140"/>
    <d v="2019-09-12T00:00:00"/>
    <n v="11.399999999999999"/>
    <n v="228"/>
    <d v="2019-12-31T00:00:00"/>
    <n v="110"/>
    <x v="2"/>
    <n v="0.2"/>
    <n v="47.88"/>
  </r>
  <r>
    <s v="RCORNXLFRKMXGCWIO2HD"/>
    <x v="6"/>
    <x v="9"/>
    <n v="6417"/>
    <d v="2019-11-19T00:00:00"/>
    <n v="320.85000000000002"/>
    <n v="1219.2300000000002"/>
    <d v="2019-12-31T00:00:00"/>
    <n v="42"/>
    <x v="3"/>
    <n v="0.04"/>
    <n v="61.603200000000015"/>
  </r>
  <r>
    <s v="LHW02ZOAXDKUSLKL7YBL"/>
    <x v="2"/>
    <x v="13"/>
    <n v="384.00000000000006"/>
    <d v="2019-04-04T00:00:00"/>
    <n v="3.8400000000000007"/>
    <n v="303.36"/>
    <d v="2019-12-31T00:00:00"/>
    <n v="271"/>
    <x v="0"/>
    <n v="0.25"/>
    <n v="76.8"/>
  </r>
  <r>
    <s v="ZQH5UW2WSUE7M5VRQKXW"/>
    <x v="4"/>
    <x v="15"/>
    <n v="528"/>
    <d v="2019-07-23T00:00:00"/>
    <n v="52.800000000000004"/>
    <n v="258.72000000000003"/>
    <d v="2019-12-31T00:00:00"/>
    <n v="161"/>
    <x v="0"/>
    <n v="0.25"/>
    <n v="77.88000000000001"/>
  </r>
  <r>
    <s v="U723NQCXG36S3MREU72L"/>
    <x v="5"/>
    <x v="15"/>
    <n v="240"/>
    <d v="2019-08-10T00:00:00"/>
    <n v="16.8"/>
    <n v="45.599999999999994"/>
    <d v="2019-12-31T00:00:00"/>
    <n v="143"/>
    <x v="0"/>
    <n v="0.25"/>
    <n v="15.599999999999998"/>
  </r>
  <r>
    <s v="4J6M6GOUGDDOV5IF276Q"/>
    <x v="3"/>
    <x v="21"/>
    <n v="3920"/>
    <d v="2019-10-01T00:00:00"/>
    <n v="156.80000000000001"/>
    <n v="862.4"/>
    <d v="2019-12-31T00:00:00"/>
    <n v="91"/>
    <x v="2"/>
    <n v="0.2"/>
    <n v="203.84000000000003"/>
  </r>
  <r>
    <s v="BQ7EIJ4CVDVARPNWGH9N"/>
    <x v="2"/>
    <x v="9"/>
    <n v="4400"/>
    <d v="2019-07-28T00:00:00"/>
    <n v="1276"/>
    <n v="1628"/>
    <d v="2019-12-31T00:00:00"/>
    <n v="156"/>
    <x v="0"/>
    <n v="0.25"/>
    <n v="726"/>
  </r>
  <r>
    <s v="0QT37H8ZS0WVESSY7NWK"/>
    <x v="1"/>
    <x v="12"/>
    <n v="1650"/>
    <d v="2019-09-04T00:00:00"/>
    <n v="115.5"/>
    <n v="544.5"/>
    <d v="2019-12-31T00:00:00"/>
    <n v="118"/>
    <x v="2"/>
    <n v="0.2"/>
    <n v="132"/>
  </r>
  <r>
    <s v="K0ID4FVJLQW3WB0EBA1W"/>
    <x v="9"/>
    <x v="0"/>
    <n v="1320"/>
    <d v="2019-09-23T00:00:00"/>
    <n v="13.200000000000001"/>
    <n v="290.39999999999998"/>
    <d v="2019-12-31T00:00:00"/>
    <n v="99"/>
    <x v="2"/>
    <n v="0.2"/>
    <n v="60.72"/>
  </r>
  <r>
    <s v="3CZFDXVX8TC3LFPAP32D"/>
    <x v="7"/>
    <x v="0"/>
    <n v="4080"/>
    <d v="2019-08-21T00:00:00"/>
    <n v="652.79999999999995"/>
    <n v="1999.1999999999998"/>
    <d v="2019-12-31T00:00:00"/>
    <n v="132"/>
    <x v="0"/>
    <n v="0.25"/>
    <n v="663"/>
  </r>
  <r>
    <s v="6AZSHHRJWCVN4HNJYRIZ"/>
    <x v="3"/>
    <x v="22"/>
    <n v="660"/>
    <d v="2019-07-24T00:00:00"/>
    <n v="46.2"/>
    <n v="191.4"/>
    <d v="2019-12-31T00:00:00"/>
    <n v="160"/>
    <x v="0"/>
    <n v="0.25"/>
    <n v="59.400000000000006"/>
  </r>
  <r>
    <s v="DWJZAVA3L7ZIWW2ZNVG3"/>
    <x v="8"/>
    <x v="19"/>
    <n v="6160"/>
    <d v="2019-09-26T00:00:00"/>
    <n v="123.2"/>
    <n v="1663.1999999999998"/>
    <d v="2019-12-31T00:00:00"/>
    <n v="96"/>
    <x v="2"/>
    <n v="0.2"/>
    <n v="357.28"/>
  </r>
  <r>
    <s v="BHHFHY1RRBKDUTDFS6LH"/>
    <x v="6"/>
    <x v="5"/>
    <n v="620"/>
    <d v="2019-06-20T00:00:00"/>
    <n v="24.8"/>
    <n v="142.6"/>
    <d v="2019-12-31T00:00:00"/>
    <n v="194"/>
    <x v="0"/>
    <n v="0.25"/>
    <n v="41.85"/>
  </r>
  <r>
    <s v="B5V48LLJBW1V71F1KTX8"/>
    <x v="6"/>
    <x v="7"/>
    <n v="2040"/>
    <d v="2019-07-29T00:00:00"/>
    <n v="163.19999999999999"/>
    <n v="326.39999999999998"/>
    <d v="2019-12-31T00:00:00"/>
    <n v="155"/>
    <x v="0"/>
    <n v="0.25"/>
    <n v="122.39999999999999"/>
  </r>
  <r>
    <s v="TVF512OJVOUMY0BMA8DG"/>
    <x v="2"/>
    <x v="8"/>
    <n v="2304"/>
    <d v="2019-08-22T00:00:00"/>
    <n v="253.44"/>
    <n v="760.31999999999994"/>
    <d v="2019-12-31T00:00:00"/>
    <n v="131"/>
    <x v="0"/>
    <n v="0.25"/>
    <n v="253.44"/>
  </r>
  <r>
    <s v="GFIINSYE8CO83H9FZ6IW"/>
    <x v="9"/>
    <x v="16"/>
    <n v="1600"/>
    <d v="2019-11-11T00:00:00"/>
    <n v="16"/>
    <n v="448"/>
    <d v="2019-12-31T00:00:00"/>
    <n v="50"/>
    <x v="3"/>
    <n v="0.04"/>
    <n v="18.559999999999999"/>
  </r>
  <r>
    <s v="G778913F9LKS4DFXMDAQ"/>
    <x v="1"/>
    <x v="11"/>
    <n v="2310"/>
    <d v="2019-08-25T00:00:00"/>
    <n v="92.4"/>
    <n v="900.90000000000009"/>
    <d v="2019-12-31T00:00:00"/>
    <n v="128"/>
    <x v="0"/>
    <n v="0.25"/>
    <n v="248.32500000000002"/>
  </r>
  <r>
    <s v="NB6EUI26A1UK808A9ERU"/>
    <x v="2"/>
    <x v="10"/>
    <n v="1210"/>
    <d v="2019-02-18T00:00:00"/>
    <n v="314.60000000000002"/>
    <n v="689.7"/>
    <d v="2019-12-31T00:00:00"/>
    <n v="316"/>
    <x v="0"/>
    <n v="0.25"/>
    <n v="251.07500000000002"/>
  </r>
  <r>
    <s v="YR4GZ4UIDS85USW1UEI1"/>
    <x v="3"/>
    <x v="8"/>
    <n v="1782.0000000000002"/>
    <d v="2019-03-08T00:00:00"/>
    <n v="71.280000000000015"/>
    <n v="516.78000000000009"/>
    <d v="2019-12-31T00:00:00"/>
    <n v="298"/>
    <x v="0"/>
    <n v="0.25"/>
    <n v="147.01500000000001"/>
  </r>
  <r>
    <s v="YJP7VD7MDZJV7OJ2YVE8"/>
    <x v="4"/>
    <x v="10"/>
    <n v="1440"/>
    <d v="2019-04-12T00:00:00"/>
    <n v="172.8"/>
    <n v="388.8"/>
    <d v="2019-12-31T00:00:00"/>
    <n v="263"/>
    <x v="0"/>
    <n v="0.25"/>
    <n v="140.4"/>
  </r>
  <r>
    <s v="X8LEE7B9F08TPZ8E83QM"/>
    <x v="7"/>
    <x v="15"/>
    <n v="1170"/>
    <d v="2019-09-14T00:00:00"/>
    <n v="175.5"/>
    <n v="386.1"/>
    <d v="2019-12-31T00:00:00"/>
    <n v="108"/>
    <x v="2"/>
    <n v="0.2"/>
    <n v="112.32000000000001"/>
  </r>
  <r>
    <s v="ZTPAN4CYWI4TK1A4TH6V"/>
    <x v="7"/>
    <x v="1"/>
    <n v="3640"/>
    <d v="2019-12-20T00:00:00"/>
    <n v="145.6"/>
    <n v="1783.6000000000001"/>
    <d v="2019-12-31T00:00:00"/>
    <n v="11"/>
    <x v="1"/>
    <n v="8.0000000000000002E-3"/>
    <n v="15.4336"/>
  </r>
  <r>
    <s v="YZA1HPBNQSNLSYFW4Q3Z"/>
    <x v="4"/>
    <x v="11"/>
    <n v="2700"/>
    <d v="2019-09-28T00:00:00"/>
    <n v="189"/>
    <n v="810"/>
    <d v="2019-12-31T00:00:00"/>
    <n v="94"/>
    <x v="2"/>
    <n v="0.2"/>
    <n v="199.8"/>
  </r>
  <r>
    <s v="JH405YYAFLKQI1TF86F1"/>
    <x v="1"/>
    <x v="19"/>
    <n v="960"/>
    <d v="2019-08-26T00:00:00"/>
    <n v="38.4"/>
    <n v="470.4"/>
    <d v="2019-12-31T00:00:00"/>
    <n v="127"/>
    <x v="0"/>
    <n v="0.25"/>
    <n v="127.19999999999999"/>
  </r>
  <r>
    <s v="5QG7R2U7OQ3W2EI51BQC"/>
    <x v="2"/>
    <x v="1"/>
    <n v="6720"/>
    <d v="2019-04-22T00:00:00"/>
    <n v="1411.2"/>
    <n v="3091.2"/>
    <d v="2019-12-31T00:00:00"/>
    <n v="253"/>
    <x v="0"/>
    <n v="0.25"/>
    <n v="1125.5999999999999"/>
  </r>
  <r>
    <s v="A63VAWMGWKNYZDROTDV3"/>
    <x v="9"/>
    <x v="9"/>
    <n v="1408"/>
    <d v="2019-10-20T00:00:00"/>
    <n v="112.64000000000001"/>
    <n v="394.24000000000007"/>
    <d v="2019-12-31T00:00:00"/>
    <n v="72"/>
    <x v="4"/>
    <n v="0.15"/>
    <n v="76.032000000000011"/>
  </r>
  <r>
    <s v="QUHUGMB97UOOYUJDCH68"/>
    <x v="1"/>
    <x v="7"/>
    <n v="1584"/>
    <d v="2019-10-23T00:00:00"/>
    <n v="126.72"/>
    <n v="396"/>
    <d v="2019-12-31T00:00:00"/>
    <n v="69"/>
    <x v="4"/>
    <n v="0.15"/>
    <n v="78.408000000000001"/>
  </r>
  <r>
    <s v="S6FY21RH7YV8AKBL1U9B"/>
    <x v="0"/>
    <x v="15"/>
    <n v="7000"/>
    <d v="2019-08-26T00:00:00"/>
    <n v="490"/>
    <n v="1400"/>
    <d v="2019-12-31T00:00:00"/>
    <n v="127"/>
    <x v="0"/>
    <n v="0.25"/>
    <n v="472.5"/>
  </r>
  <r>
    <s v="PQZ91I7BHWOVBYO2VDKK"/>
    <x v="8"/>
    <x v="8"/>
    <n v="440"/>
    <d v="2019-07-16T00:00:00"/>
    <n v="39.6"/>
    <n v="92.4"/>
    <d v="2019-12-31T00:00:00"/>
    <n v="168"/>
    <x v="0"/>
    <n v="0.25"/>
    <n v="33"/>
  </r>
  <r>
    <s v="ZWTFNA8RAMWWJ2FFO1JJ"/>
    <x v="3"/>
    <x v="20"/>
    <n v="5040"/>
    <d v="2019-11-30T00:00:00"/>
    <n v="100.8"/>
    <n v="756"/>
    <d v="2019-12-31T00:00:00"/>
    <n v="31"/>
    <x v="3"/>
    <n v="0.04"/>
    <n v="34.271999999999998"/>
  </r>
  <r>
    <s v="Q16DYLMJ5HORGPU5UD7Y"/>
    <x v="6"/>
    <x v="18"/>
    <n v="480"/>
    <d v="2019-09-16T00:00:00"/>
    <n v="38.4"/>
    <n v="100.8"/>
    <d v="2019-12-31T00:00:00"/>
    <n v="106"/>
    <x v="2"/>
    <n v="0.2"/>
    <n v="27.84"/>
  </r>
  <r>
    <s v="69SZSV9M7B10K9UN2OOL"/>
    <x v="8"/>
    <x v="22"/>
    <n v="2090"/>
    <d v="2019-04-24T00:00:00"/>
    <n v="146.30000000000001"/>
    <n v="376.2"/>
    <d v="2019-12-31T00:00:00"/>
    <n v="251"/>
    <x v="0"/>
    <n v="0.25"/>
    <n v="130.625"/>
  </r>
  <r>
    <s v="55853DL9UNBKMJRED6PD"/>
    <x v="7"/>
    <x v="22"/>
    <n v="1520"/>
    <d v="2019-11-05T00:00:00"/>
    <n v="45.599999999999994"/>
    <n v="760"/>
    <d v="2019-12-31T00:00:00"/>
    <n v="56"/>
    <x v="3"/>
    <n v="0.04"/>
    <n v="32.224000000000004"/>
  </r>
  <r>
    <s v="X5NRVF0ISOIDB04KTPIN"/>
    <x v="0"/>
    <x v="16"/>
    <n v="3410"/>
    <d v="2019-02-22T00:00:00"/>
    <n v="306.90000000000003"/>
    <n v="818.40000000000009"/>
    <d v="2019-12-31T00:00:00"/>
    <n v="312"/>
    <x v="0"/>
    <n v="0.25"/>
    <n v="281.32500000000005"/>
  </r>
  <r>
    <s v="DNPFYQ29OIY7A80KE7XL"/>
    <x v="7"/>
    <x v="3"/>
    <n v="1530"/>
    <d v="2019-10-25T00:00:00"/>
    <n v="91.8"/>
    <n v="520.20000000000005"/>
    <d v="2019-12-31T00:00:00"/>
    <n v="67"/>
    <x v="4"/>
    <n v="0.15"/>
    <n v="91.8"/>
  </r>
  <r>
    <s v="1YS7AINTKH7PKKHXBWPX"/>
    <x v="8"/>
    <x v="2"/>
    <n v="960"/>
    <d v="2019-05-24T00:00:00"/>
    <n v="19.2"/>
    <n v="259.20000000000005"/>
    <d v="2019-12-31T00:00:00"/>
    <n v="221"/>
    <x v="0"/>
    <n v="0.25"/>
    <n v="69.600000000000009"/>
  </r>
  <r>
    <s v="36J51S3ZFHK2LBOW7N7E"/>
    <x v="8"/>
    <x v="16"/>
    <n v="4712"/>
    <d v="2019-11-07T00:00:00"/>
    <n v="47.120000000000005"/>
    <n v="1272.2400000000002"/>
    <d v="2019-12-31T00:00:00"/>
    <n v="54"/>
    <x v="3"/>
    <n v="0.04"/>
    <n v="52.774400000000007"/>
  </r>
  <r>
    <s v="40RHQNIN2B7NHYS919QJ"/>
    <x v="7"/>
    <x v="4"/>
    <n v="630"/>
    <d v="2019-03-22T00:00:00"/>
    <n v="75.599999999999994"/>
    <n v="302.39999999999998"/>
    <d v="2019-12-31T00:00:00"/>
    <n v="284"/>
    <x v="0"/>
    <n v="0.25"/>
    <n v="94.5"/>
  </r>
  <r>
    <s v="40MMZ8T049IIUZ6SNB4L"/>
    <x v="8"/>
    <x v="1"/>
    <n v="540"/>
    <d v="2019-01-30T00:00:00"/>
    <n v="32.400000000000006"/>
    <n v="162"/>
    <d v="2019-12-31T00:00:00"/>
    <n v="335"/>
    <x v="0"/>
    <n v="0.25"/>
    <n v="48.6"/>
  </r>
  <r>
    <s v="D6DF3DWN6DHUKZ05UQFP"/>
    <x v="3"/>
    <x v="21"/>
    <n v="1980"/>
    <d v="2019-07-16T00:00:00"/>
    <n v="158.4"/>
    <n v="554.4"/>
    <d v="2019-12-31T00:00:00"/>
    <n v="168"/>
    <x v="0"/>
    <n v="0.25"/>
    <n v="178.2"/>
  </r>
  <r>
    <s v="Y1P4NYLGDYLYIRT97VVW"/>
    <x v="0"/>
    <x v="8"/>
    <n v="4840"/>
    <d v="2019-09-18T00:00:00"/>
    <n v="387.2"/>
    <n v="1306.8000000000002"/>
    <d v="2019-12-31T00:00:00"/>
    <n v="104"/>
    <x v="2"/>
    <n v="0.2"/>
    <n v="338.80000000000007"/>
  </r>
  <r>
    <s v="XV1O9Z5NSKPWPE4NAGEA"/>
    <x v="6"/>
    <x v="4"/>
    <n v="360"/>
    <d v="2019-01-06T00:00:00"/>
    <n v="3.5999999999999996"/>
    <n v="72"/>
    <d v="2019-12-31T00:00:00"/>
    <n v="359"/>
    <x v="0"/>
    <n v="0.25"/>
    <n v="18.899999999999999"/>
  </r>
  <r>
    <s v="SFVW286VNUJS906OGDYG"/>
    <x v="4"/>
    <x v="21"/>
    <n v="1330"/>
    <d v="2019-04-04T00:00:00"/>
    <n v="79.800000000000011"/>
    <n v="545.29999999999995"/>
    <d v="2019-12-31T00:00:00"/>
    <n v="271"/>
    <x v="0"/>
    <n v="0.25"/>
    <n v="156.27499999999998"/>
  </r>
  <r>
    <s v="KEV1SCOLXFGL65G5R7RY"/>
    <x v="9"/>
    <x v="13"/>
    <n v="620"/>
    <d v="2019-06-08T00:00:00"/>
    <n v="43.4"/>
    <n v="111.6"/>
    <d v="2019-12-31T00:00:00"/>
    <n v="206"/>
    <x v="0"/>
    <n v="0.25"/>
    <n v="38.75"/>
  </r>
  <r>
    <s v="5P64GEYZU3GUD710U9WH"/>
    <x v="5"/>
    <x v="17"/>
    <n v="256"/>
    <d v="2019-04-03T00:00:00"/>
    <n v="7.6800000000000015"/>
    <n v="64"/>
    <d v="2019-12-31T00:00:00"/>
    <n v="272"/>
    <x v="0"/>
    <n v="0.25"/>
    <n v="17.920000000000002"/>
  </r>
  <r>
    <s v="QF373VPIO57H1FOPXCXQ"/>
    <x v="3"/>
    <x v="0"/>
    <n v="2574.0000000000005"/>
    <d v="2019-10-31T00:00:00"/>
    <n v="231.66000000000003"/>
    <n v="720.72"/>
    <d v="2019-12-31T00:00:00"/>
    <n v="61"/>
    <x v="4"/>
    <n v="0.15"/>
    <n v="142.857"/>
  </r>
  <r>
    <s v="2C0QTXE5WYVGHF93WDJ8"/>
    <x v="1"/>
    <x v="13"/>
    <n v="1800"/>
    <d v="2019-02-05T00:00:00"/>
    <n v="90"/>
    <n v="720"/>
    <d v="2019-12-31T00:00:00"/>
    <n v="329"/>
    <x v="0"/>
    <n v="0.25"/>
    <n v="202.5"/>
  </r>
  <r>
    <s v="6X9DBSCAXWYRNN32GAXA"/>
    <x v="3"/>
    <x v="19"/>
    <n v="600"/>
    <d v="2019-12-18T00:00:00"/>
    <n v="12"/>
    <n v="132"/>
    <d v="2019-12-31T00:00:00"/>
    <n v="13"/>
    <x v="1"/>
    <n v="8.0000000000000002E-3"/>
    <n v="1.1520000000000001"/>
  </r>
  <r>
    <s v="R7B0JZEM0ZEH5WERCH52"/>
    <x v="4"/>
    <x v="0"/>
    <n v="1800"/>
    <d v="2019-07-09T00:00:00"/>
    <n v="252"/>
    <n v="864"/>
    <d v="2019-12-31T00:00:00"/>
    <n v="175"/>
    <x v="0"/>
    <n v="0.25"/>
    <n v="279"/>
  </r>
  <r>
    <s v="Z1WPUS60G3MX3EQXDRSY"/>
    <x v="2"/>
    <x v="17"/>
    <n v="3105"/>
    <d v="2019-08-25T00:00:00"/>
    <n v="372.59999999999997"/>
    <n v="2732.4"/>
    <d v="2019-12-31T00:00:00"/>
    <n v="128"/>
    <x v="0"/>
    <n v="0.25"/>
    <n v="776.25"/>
  </r>
  <r>
    <s v="WXKAHQPB3SR8IR5EBP78"/>
    <x v="2"/>
    <x v="13"/>
    <n v="1080"/>
    <d v="2019-10-27T00:00:00"/>
    <n v="270"/>
    <n v="313.2"/>
    <d v="2019-12-31T00:00:00"/>
    <n v="65"/>
    <x v="4"/>
    <n v="0.15"/>
    <n v="87.48"/>
  </r>
  <r>
    <s v="KVSJ1INTZQD3623CEC1G"/>
    <x v="9"/>
    <x v="18"/>
    <n v="1320"/>
    <d v="2019-09-02T00:00:00"/>
    <n v="118.80000000000001"/>
    <n v="277.2"/>
    <d v="2019-12-31T00:00:00"/>
    <n v="120"/>
    <x v="2"/>
    <n v="0.2"/>
    <n v="79.2"/>
  </r>
  <r>
    <s v="CAUOLMKI21KP2C2RRF81"/>
    <x v="3"/>
    <x v="10"/>
    <n v="2420"/>
    <d v="2019-11-03T00:00:00"/>
    <n v="24.2"/>
    <n v="484"/>
    <d v="2019-12-31T00:00:00"/>
    <n v="58"/>
    <x v="3"/>
    <n v="0.04"/>
    <n v="20.327999999999999"/>
  </r>
  <r>
    <s v="32E5CP22WC6RX7KXUGV2"/>
    <x v="0"/>
    <x v="3"/>
    <n v="960"/>
    <d v="2019-09-11T00:00:00"/>
    <n v="96"/>
    <n v="268.8"/>
    <d v="2019-12-31T00:00:00"/>
    <n v="111"/>
    <x v="2"/>
    <n v="0.2"/>
    <n v="72.960000000000008"/>
  </r>
  <r>
    <s v="XOSE3P1LNWSF698GJ9XI"/>
    <x v="1"/>
    <x v="16"/>
    <n v="2280"/>
    <d v="2019-08-02T00:00:00"/>
    <n v="456"/>
    <n v="980.40000000000009"/>
    <d v="2019-12-31T00:00:00"/>
    <n v="151"/>
    <x v="0"/>
    <n v="0.25"/>
    <n v="359.1"/>
  </r>
  <r>
    <s v="5OEY55HUWZDY76DLQ8Z0"/>
    <x v="3"/>
    <x v="7"/>
    <n v="1980"/>
    <d v="2019-03-09T00:00:00"/>
    <n v="178.2"/>
    <n v="316.8"/>
    <d v="2019-12-31T00:00:00"/>
    <n v="297"/>
    <x v="0"/>
    <n v="0.25"/>
    <n v="123.75"/>
  </r>
  <r>
    <s v="8GDCRXCHA7YKUSZEGYKK"/>
    <x v="7"/>
    <x v="7"/>
    <n v="1100"/>
    <d v="2019-11-30T00:00:00"/>
    <n v="220"/>
    <n v="396"/>
    <d v="2019-12-31T00:00:00"/>
    <n v="31"/>
    <x v="3"/>
    <n v="0.04"/>
    <n v="24.64"/>
  </r>
  <r>
    <s v="QXFGZ3VVT1YHZW80LE75"/>
    <x v="7"/>
    <x v="22"/>
    <n v="1408"/>
    <d v="2019-04-12T00:00:00"/>
    <n v="281.60000000000002"/>
    <n v="352"/>
    <d v="2019-12-31T00:00:00"/>
    <n v="263"/>
    <x v="0"/>
    <n v="0.25"/>
    <n v="158.4"/>
  </r>
  <r>
    <s v="MRFECDE6A9EGQIIYVRUG"/>
    <x v="6"/>
    <x v="13"/>
    <n v="400"/>
    <d v="2019-01-30T00:00:00"/>
    <n v="36"/>
    <n v="104"/>
    <d v="2019-12-31T00:00:00"/>
    <n v="335"/>
    <x v="0"/>
    <n v="0.25"/>
    <n v="35"/>
  </r>
  <r>
    <s v="H6Z2VVQEUKDFE45Z2MPH"/>
    <x v="7"/>
    <x v="13"/>
    <n v="800"/>
    <d v="2019-05-09T00:00:00"/>
    <n v="24"/>
    <n v="392"/>
    <d v="2019-12-31T00:00:00"/>
    <n v="236"/>
    <x v="0"/>
    <n v="0.25"/>
    <n v="104"/>
  </r>
  <r>
    <s v="IRJ19EQ1QMCOQ5LFBGIN"/>
    <x v="8"/>
    <x v="5"/>
    <n v="3960"/>
    <d v="2019-07-24T00:00:00"/>
    <n v="79.2"/>
    <n v="752.4"/>
    <d v="2019-12-31T00:00:00"/>
    <n v="160"/>
    <x v="0"/>
    <n v="0.25"/>
    <n v="207.9"/>
  </r>
  <r>
    <s v="GP11BDCZT55ZXYEG1MH0"/>
    <x v="4"/>
    <x v="10"/>
    <n v="2400"/>
    <d v="2019-11-08T00:00:00"/>
    <n v="120"/>
    <n v="912"/>
    <d v="2019-12-31T00:00:00"/>
    <n v="53"/>
    <x v="3"/>
    <n v="0.04"/>
    <n v="41.28"/>
  </r>
  <r>
    <s v="4Y0QNZKKQ57TV12HZX1D"/>
    <x v="4"/>
    <x v="11"/>
    <n v="2660"/>
    <d v="2019-04-27T00:00:00"/>
    <n v="26.6"/>
    <n v="798"/>
    <d v="2019-12-31T00:00:00"/>
    <n v="248"/>
    <x v="0"/>
    <n v="0.25"/>
    <n v="206.15"/>
  </r>
  <r>
    <s v="WH7OT66YAU0NFCQ1AODS"/>
    <x v="7"/>
    <x v="19"/>
    <n v="960"/>
    <d v="2019-04-12T00:00:00"/>
    <n v="163.19999999999999"/>
    <n v="470.4"/>
    <d v="2019-12-31T00:00:00"/>
    <n v="263"/>
    <x v="0"/>
    <n v="0.25"/>
    <n v="158.39999999999998"/>
  </r>
  <r>
    <s v="3ZX62XCZ1PGMA7HT2TTD"/>
    <x v="0"/>
    <x v="8"/>
    <n v="4030"/>
    <d v="2019-01-01T00:00:00"/>
    <n v="161.20000000000002"/>
    <n v="1128.4000000000001"/>
    <d v="2019-12-31T00:00:00"/>
    <n v="364"/>
    <x v="0"/>
    <n v="0.25"/>
    <n v="322.40000000000003"/>
  </r>
  <r>
    <s v="GB65FPBGO8NLNTH9IR8U"/>
    <x v="6"/>
    <x v="14"/>
    <n v="3360"/>
    <d v="2019-11-26T00:00:00"/>
    <n v="201.6"/>
    <n v="672"/>
    <d v="2019-12-31T00:00:00"/>
    <n v="35"/>
    <x v="3"/>
    <n v="0.04"/>
    <n v="34.944000000000003"/>
  </r>
  <r>
    <s v="84K154988UKFTNNR0M80"/>
    <x v="3"/>
    <x v="7"/>
    <n v="1120"/>
    <d v="2019-10-28T00:00:00"/>
    <n v="67.2"/>
    <n v="302.39999999999998"/>
    <d v="2019-12-31T00:00:00"/>
    <n v="64"/>
    <x v="4"/>
    <n v="0.15"/>
    <n v="55.439999999999991"/>
  </r>
  <r>
    <s v="DGT1MEZJK2KIM76M4AK2"/>
    <x v="0"/>
    <x v="15"/>
    <n v="2160"/>
    <d v="2019-02-11T00:00:00"/>
    <n v="86.4"/>
    <n v="453.6"/>
    <d v="2019-12-31T00:00:00"/>
    <n v="323"/>
    <x v="0"/>
    <n v="0.25"/>
    <n v="135"/>
  </r>
  <r>
    <s v="GD25U5TIH40UGVNR0IQA"/>
    <x v="8"/>
    <x v="5"/>
    <n v="80"/>
    <d v="2019-10-16T00:00:00"/>
    <n v="3.2"/>
    <n v="20"/>
    <d v="2019-12-31T00:00:00"/>
    <n v="76"/>
    <x v="4"/>
    <n v="0.15"/>
    <n v="3.48"/>
  </r>
  <r>
    <s v="OSZX6FH5WCNYBW3QVS85"/>
    <x v="6"/>
    <x v="1"/>
    <n v="756.00000000000011"/>
    <d v="2019-01-12T00:00:00"/>
    <n v="37.800000000000004"/>
    <n v="173.88000000000002"/>
    <d v="2019-12-31T00:00:00"/>
    <n v="353"/>
    <x v="0"/>
    <n v="0.25"/>
    <n v="52.920000000000009"/>
  </r>
  <r>
    <s v="2XJN5CIU4RTRISL38NQC"/>
    <x v="9"/>
    <x v="12"/>
    <n v="310"/>
    <d v="2019-10-12T00:00:00"/>
    <n v="3.1"/>
    <n v="83.699999999999989"/>
    <d v="2019-12-31T00:00:00"/>
    <n v="80"/>
    <x v="4"/>
    <n v="0.15"/>
    <n v="13.019999999999998"/>
  </r>
  <r>
    <s v="LSDW4YK15QH5NLUF912Y"/>
    <x v="4"/>
    <x v="20"/>
    <n v="2660"/>
    <d v="2019-07-10T00:00:00"/>
    <n v="212.8"/>
    <n v="1303.4000000000001"/>
    <d v="2019-12-31T00:00:00"/>
    <n v="174"/>
    <x v="0"/>
    <n v="0.25"/>
    <n v="379.05"/>
  </r>
  <r>
    <s v="RKT6S4HMM5ISOH56R1EY"/>
    <x v="9"/>
    <x v="17"/>
    <n v="594"/>
    <d v="2019-06-08T00:00:00"/>
    <n v="29.700000000000003"/>
    <n v="172.26"/>
    <d v="2019-12-31T00:00:00"/>
    <n v="206"/>
    <x v="0"/>
    <n v="0.25"/>
    <n v="50.489999999999995"/>
  </r>
  <r>
    <s v="Z1BMV6RNZMNE2T7JPCT2"/>
    <x v="7"/>
    <x v="1"/>
    <n v="810"/>
    <d v="2019-04-24T00:00:00"/>
    <n v="81"/>
    <n v="348.29999999999995"/>
    <d v="2019-12-31T00:00:00"/>
    <n v="251"/>
    <x v="0"/>
    <n v="0.25"/>
    <n v="107.32499999999999"/>
  </r>
  <r>
    <s v="ILZCY3P8IZO0GSJIKXXQ"/>
    <x v="6"/>
    <x v="18"/>
    <n v="4400"/>
    <d v="2019-03-15T00:00:00"/>
    <n v="308"/>
    <n v="836"/>
    <d v="2019-12-31T00:00:00"/>
    <n v="291"/>
    <x v="0"/>
    <n v="0.25"/>
    <n v="286"/>
  </r>
  <r>
    <s v="NIUELOXN1PKVFGGB9W32"/>
    <x v="4"/>
    <x v="18"/>
    <n v="1710"/>
    <d v="2019-05-22T00:00:00"/>
    <n v="68.400000000000006"/>
    <n v="735.3"/>
    <d v="2019-12-31T00:00:00"/>
    <n v="223"/>
    <x v="0"/>
    <n v="0.25"/>
    <n v="200.92499999999998"/>
  </r>
  <r>
    <s v="HMZEM0O05FWBEV25YCFR"/>
    <x v="3"/>
    <x v="16"/>
    <n v="480"/>
    <d v="2019-07-21T00:00:00"/>
    <n v="9.6"/>
    <n v="72"/>
    <d v="2019-12-31T00:00:00"/>
    <n v="163"/>
    <x v="0"/>
    <n v="0.25"/>
    <n v="20.399999999999999"/>
  </r>
  <r>
    <s v="GA341C36A0UOK6WUZZN8"/>
    <x v="4"/>
    <x v="14"/>
    <n v="3740"/>
    <d v="2019-06-05T00:00:00"/>
    <n v="411.4"/>
    <n v="1084.5999999999999"/>
    <d v="2019-12-31T00:00:00"/>
    <n v="209"/>
    <x v="0"/>
    <n v="0.25"/>
    <n v="374"/>
  </r>
  <r>
    <s v="WAOJ0KE6BJNAT0BV9KOL"/>
    <x v="0"/>
    <x v="0"/>
    <n v="1680"/>
    <d v="2019-12-06T00:00:00"/>
    <n v="33.6"/>
    <n v="252"/>
    <d v="2019-12-31T00:00:00"/>
    <n v="25"/>
    <x v="1"/>
    <n v="8.0000000000000002E-3"/>
    <n v="2.2848000000000002"/>
  </r>
  <r>
    <s v="UE1NUP5AYDSIYJ0EL0RO"/>
    <x v="2"/>
    <x v="15"/>
    <n v="2640"/>
    <d v="2019-02-04T00:00:00"/>
    <n v="739.2"/>
    <n v="2349.6"/>
    <d v="2019-12-31T00:00:00"/>
    <n v="330"/>
    <x v="0"/>
    <n v="0.25"/>
    <n v="772.2"/>
  </r>
  <r>
    <s v="ZG6ER5LYQEYNS2VMW6V8"/>
    <x v="5"/>
    <x v="7"/>
    <n v="2907"/>
    <d v="2019-08-25T00:00:00"/>
    <n v="261.63"/>
    <n v="872.09999999999991"/>
    <d v="2019-12-31T00:00:00"/>
    <n v="128"/>
    <x v="0"/>
    <n v="0.25"/>
    <n v="283.4325"/>
  </r>
  <r>
    <s v="C6VRUHAHOKXWUVYV82KK"/>
    <x v="6"/>
    <x v="6"/>
    <n v="1216"/>
    <d v="2019-12-17T00:00:00"/>
    <n v="60.8"/>
    <n v="243.2"/>
    <d v="2019-12-31T00:00:00"/>
    <n v="14"/>
    <x v="1"/>
    <n v="8.0000000000000002E-3"/>
    <n v="2.4319999999999999"/>
  </r>
  <r>
    <s v="8YUV6H5ROUVG4N9BNWNA"/>
    <x v="6"/>
    <x v="0"/>
    <n v="1120"/>
    <d v="2019-06-28T00:00:00"/>
    <n v="67.2"/>
    <n v="212.8"/>
    <d v="2019-12-31T00:00:00"/>
    <n v="186"/>
    <x v="0"/>
    <n v="0.25"/>
    <n v="70"/>
  </r>
  <r>
    <s v="1U0QX7WRN3BOJ371VO04"/>
    <x v="9"/>
    <x v="2"/>
    <n v="440"/>
    <d v="2019-05-26T00:00:00"/>
    <n v="39.6"/>
    <n v="127.6"/>
    <d v="2019-12-31T00:00:00"/>
    <n v="219"/>
    <x v="0"/>
    <n v="0.25"/>
    <n v="41.8"/>
  </r>
  <r>
    <s v="ZP2GP7OKL6W9U74T49A9"/>
    <x v="6"/>
    <x v="17"/>
    <n v="3720"/>
    <d v="2019-07-10T00:00:00"/>
    <n v="186"/>
    <n v="1041.5999999999999"/>
    <d v="2019-12-31T00:00:00"/>
    <n v="174"/>
    <x v="0"/>
    <n v="0.25"/>
    <n v="306.89999999999998"/>
  </r>
  <r>
    <s v="1RKRLJ19R7N6S14YA7Z7"/>
    <x v="2"/>
    <x v="12"/>
    <n v="5580"/>
    <d v="2019-04-29T00:00:00"/>
    <n v="558"/>
    <n v="2957.4"/>
    <d v="2019-12-31T00:00:00"/>
    <n v="246"/>
    <x v="0"/>
    <n v="0.25"/>
    <n v="878.85"/>
  </r>
  <r>
    <s v="2WEEOW37QFPVPYYHO4NN"/>
    <x v="9"/>
    <x v="5"/>
    <n v="2070"/>
    <d v="2019-04-17T00:00:00"/>
    <n v="186.29999999999998"/>
    <n v="351.9"/>
    <d v="2019-12-31T00:00:00"/>
    <n v="258"/>
    <x v="0"/>
    <n v="0.25"/>
    <n v="134.54999999999998"/>
  </r>
  <r>
    <s v="TY8325ZVU1A1SZU5DWNX"/>
    <x v="0"/>
    <x v="5"/>
    <n v="2250"/>
    <d v="2019-02-23T00:00:00"/>
    <n v="135"/>
    <n v="472.5"/>
    <d v="2019-12-31T00:00:00"/>
    <n v="311"/>
    <x v="0"/>
    <n v="0.25"/>
    <n v="151.875"/>
  </r>
  <r>
    <s v="0SXA335GL3BKX8X5BMR4"/>
    <x v="3"/>
    <x v="12"/>
    <n v="5270"/>
    <d v="2019-09-30T00:00:00"/>
    <n v="52.699999999999996"/>
    <n v="1528.3000000000002"/>
    <d v="2019-12-31T00:00:00"/>
    <n v="92"/>
    <x v="2"/>
    <n v="0.2"/>
    <n v="316.20000000000005"/>
  </r>
  <r>
    <s v="VDFTXZ4CB70P8T6BSY1T"/>
    <x v="3"/>
    <x v="20"/>
    <n v="7440"/>
    <d v="2019-01-03T00:00:00"/>
    <n v="297.60000000000002"/>
    <n v="1190.4000000000001"/>
    <d v="2019-12-31T00:00:00"/>
    <n v="362"/>
    <x v="0"/>
    <n v="0.25"/>
    <n v="372"/>
  </r>
  <r>
    <s v="9YZHURWZ1AWTQ4EIG641"/>
    <x v="8"/>
    <x v="5"/>
    <n v="480"/>
    <d v="2019-12-19T00:00:00"/>
    <n v="28.799999999999997"/>
    <n v="134.4"/>
    <d v="2019-12-31T00:00:00"/>
    <n v="12"/>
    <x v="1"/>
    <n v="8.0000000000000002E-3"/>
    <n v="1.3055999999999999"/>
  </r>
  <r>
    <s v="9WBVPERUINPAWMFFC277"/>
    <x v="0"/>
    <x v="0"/>
    <n v="2760"/>
    <d v="2019-12-28T00:00:00"/>
    <n v="27.599999999999998"/>
    <n v="634.79999999999995"/>
    <d v="2019-12-31T00:00:00"/>
    <n v="3"/>
    <x v="1"/>
    <n v="8.0000000000000002E-3"/>
    <n v="5.2991999999999999"/>
  </r>
  <r>
    <s v="AW4VHOSSBSXSB02OL5C5"/>
    <x v="5"/>
    <x v="17"/>
    <n v="560"/>
    <d v="2019-11-27T00:00:00"/>
    <n v="33.6"/>
    <n v="84"/>
    <d v="2019-12-31T00:00:00"/>
    <n v="34"/>
    <x v="3"/>
    <n v="0.04"/>
    <n v="4.7039999999999997"/>
  </r>
  <r>
    <s v="IM6JTIZ243WTRZZ7Z7QZ"/>
    <x v="7"/>
    <x v="22"/>
    <n v="6820"/>
    <d v="2019-10-04T00:00:00"/>
    <n v="818.40000000000009"/>
    <n v="2318.8000000000002"/>
    <d v="2019-12-31T00:00:00"/>
    <n v="88"/>
    <x v="4"/>
    <n v="0.15"/>
    <n v="470.58000000000004"/>
  </r>
  <r>
    <s v="6USHLMDRRXV27RAXBO5S"/>
    <x v="3"/>
    <x v="7"/>
    <n v="1530"/>
    <d v="2019-06-19T00:00:00"/>
    <n v="153"/>
    <n v="351.9"/>
    <d v="2019-12-31T00:00:00"/>
    <n v="195"/>
    <x v="0"/>
    <n v="0.25"/>
    <n v="126.22499999999999"/>
  </r>
  <r>
    <s v="7O0ZK02HLXL63CRE28WL"/>
    <x v="1"/>
    <x v="7"/>
    <n v="930"/>
    <d v="2019-11-27T00:00:00"/>
    <n v="130.19999999999999"/>
    <n v="381.3"/>
    <d v="2019-12-31T00:00:00"/>
    <n v="34"/>
    <x v="3"/>
    <n v="0.04"/>
    <n v="20.46"/>
  </r>
  <r>
    <s v="D60RK8P9OJK6BZ5RI0LA"/>
    <x v="6"/>
    <x v="17"/>
    <n v="1440"/>
    <d v="2019-07-28T00:00:00"/>
    <n v="72"/>
    <n v="316.8"/>
    <d v="2019-12-31T00:00:00"/>
    <n v="156"/>
    <x v="0"/>
    <n v="0.25"/>
    <n v="97.2"/>
  </r>
  <r>
    <s v="5Z9V3FII9G97EUI080SD"/>
    <x v="4"/>
    <x v="17"/>
    <n v="5040"/>
    <d v="2019-12-15T00:00:00"/>
    <n v="453.6"/>
    <n v="1864.8"/>
    <d v="2019-12-31T00:00:00"/>
    <n v="16"/>
    <x v="1"/>
    <n v="8.0000000000000002E-3"/>
    <n v="18.5472"/>
  </r>
  <r>
    <s v="XE10SCMMJ7AB177QVGT7"/>
    <x v="6"/>
    <x v="2"/>
    <n v="3080"/>
    <d v="2019-12-19T00:00:00"/>
    <n v="246.4"/>
    <n v="492.8"/>
    <d v="2019-12-31T00:00:00"/>
    <n v="12"/>
    <x v="1"/>
    <n v="8.0000000000000002E-3"/>
    <n v="5.9136000000000006"/>
  </r>
  <r>
    <s v="E2AYW4NRA0TW27K8UA2W"/>
    <x v="6"/>
    <x v="17"/>
    <n v="2160"/>
    <d v="2019-03-09T00:00:00"/>
    <n v="151.19999999999999"/>
    <n v="518.40000000000009"/>
    <d v="2019-12-31T00:00:00"/>
    <n v="297"/>
    <x v="0"/>
    <n v="0.25"/>
    <n v="167.40000000000003"/>
  </r>
  <r>
    <s v="P8ZVDMA9CJY6GJBQ1V8Y"/>
    <x v="1"/>
    <x v="10"/>
    <n v="990"/>
    <d v="2019-10-08T00:00:00"/>
    <n v="29.700000000000003"/>
    <n v="405.90000000000003"/>
    <d v="2019-12-31T00:00:00"/>
    <n v="84"/>
    <x v="4"/>
    <n v="0.15"/>
    <n v="65.34"/>
  </r>
  <r>
    <s v="96GEY0MI06RAVOUB3JHD"/>
    <x v="6"/>
    <x v="10"/>
    <n v="792"/>
    <d v="2019-11-26T00:00:00"/>
    <n v="39.6"/>
    <n v="221.76"/>
    <d v="2019-12-31T00:00:00"/>
    <n v="35"/>
    <x v="3"/>
    <n v="0.04"/>
    <n v="10.454400000000001"/>
  </r>
  <r>
    <s v="XHUPMO9HTEUX0F1IHEMN"/>
    <x v="7"/>
    <x v="0"/>
    <n v="744"/>
    <d v="2019-03-01T00:00:00"/>
    <n v="37.200000000000003"/>
    <n v="252.96000000000004"/>
    <d v="2019-12-31T00:00:00"/>
    <n v="305"/>
    <x v="0"/>
    <n v="0.25"/>
    <n v="72.540000000000006"/>
  </r>
  <r>
    <s v="BD7VLUHFYCQKDBPMOCCD"/>
    <x v="0"/>
    <x v="2"/>
    <n v="1900"/>
    <d v="2019-05-27T00:00:00"/>
    <n v="133"/>
    <n v="361"/>
    <d v="2019-12-31T00:00:00"/>
    <n v="218"/>
    <x v="0"/>
    <n v="0.25"/>
    <n v="123.5"/>
  </r>
  <r>
    <s v="7RWCU8SSM4VPRM4MU0TR"/>
    <x v="6"/>
    <x v="17"/>
    <n v="5280"/>
    <d v="2019-05-24T00:00:00"/>
    <n v="422.40000000000003"/>
    <n v="1003.1999999999999"/>
    <d v="2019-12-31T00:00:00"/>
    <n v="221"/>
    <x v="0"/>
    <n v="0.25"/>
    <n v="356.4"/>
  </r>
  <r>
    <s v="U14DN4CWS2AAQ3LBIQLO"/>
    <x v="4"/>
    <x v="20"/>
    <n v="3000"/>
    <d v="2019-05-05T00:00:00"/>
    <n v="150"/>
    <n v="870"/>
    <d v="2019-12-31T00:00:00"/>
    <n v="240"/>
    <x v="0"/>
    <n v="0.25"/>
    <n v="255"/>
  </r>
  <r>
    <s v="C8UVLPKZUBILYCPSZ74F"/>
    <x v="7"/>
    <x v="15"/>
    <n v="576"/>
    <d v="2019-10-22T00:00:00"/>
    <n v="46.080000000000005"/>
    <n v="161.28"/>
    <d v="2019-12-31T00:00:00"/>
    <n v="70"/>
    <x v="4"/>
    <n v="0.15"/>
    <n v="31.103999999999999"/>
  </r>
  <r>
    <s v="T1LF0JIBBA83FIT9H1FR"/>
    <x v="9"/>
    <x v="5"/>
    <n v="1540"/>
    <d v="2019-11-25T00:00:00"/>
    <n v="107.8"/>
    <n v="369.6"/>
    <d v="2019-12-31T00:00:00"/>
    <n v="36"/>
    <x v="3"/>
    <n v="0.04"/>
    <n v="19.096"/>
  </r>
  <r>
    <s v="XQSOSQWIIJG8QI79GK62"/>
    <x v="5"/>
    <x v="0"/>
    <n v="900"/>
    <d v="2019-03-18T00:00:00"/>
    <n v="63"/>
    <n v="216"/>
    <d v="2019-12-31T00:00:00"/>
    <n v="288"/>
    <x v="0"/>
    <n v="0.25"/>
    <n v="69.75"/>
  </r>
  <r>
    <s v="J19IJUWJI5POZVATQ8SM"/>
    <x v="7"/>
    <x v="6"/>
    <n v="2640"/>
    <d v="2019-06-18T00:00:00"/>
    <n v="264"/>
    <n v="950.40000000000009"/>
    <d v="2019-12-31T00:00:00"/>
    <n v="196"/>
    <x v="0"/>
    <n v="0.25"/>
    <n v="303.60000000000002"/>
  </r>
  <r>
    <s v="SQRUOZM01G9P8EPI59V0"/>
    <x v="5"/>
    <x v="13"/>
    <n v="2640"/>
    <d v="2019-05-24T00:00:00"/>
    <n v="132"/>
    <n v="660"/>
    <d v="2019-12-31T00:00:00"/>
    <n v="221"/>
    <x v="0"/>
    <n v="0.25"/>
    <n v="198"/>
  </r>
  <r>
    <s v="0DRKQMWFPCDFUQBIOUVA"/>
    <x v="5"/>
    <x v="22"/>
    <n v="1512.0000000000002"/>
    <d v="2019-01-20T00:00:00"/>
    <n v="136.08000000000001"/>
    <n v="241.92000000000004"/>
    <d v="2019-12-31T00:00:00"/>
    <n v="345"/>
    <x v="0"/>
    <n v="0.25"/>
    <n v="94.500000000000014"/>
  </r>
  <r>
    <s v="HPGZRHLBLZWMURDZ9XCQ"/>
    <x v="5"/>
    <x v="1"/>
    <n v="2736"/>
    <d v="2019-05-07T00:00:00"/>
    <n v="82.08"/>
    <n v="465.12000000000006"/>
    <d v="2019-12-31T00:00:00"/>
    <n v="238"/>
    <x v="0"/>
    <n v="0.25"/>
    <n v="136.80000000000001"/>
  </r>
  <r>
    <s v="C4V9EODZHE0PGJOALZ5A"/>
    <x v="1"/>
    <x v="3"/>
    <n v="1520"/>
    <d v="2019-10-22T00:00:00"/>
    <n v="45.599999999999994"/>
    <n v="699.2"/>
    <d v="2019-12-31T00:00:00"/>
    <n v="70"/>
    <x v="4"/>
    <n v="0.15"/>
    <n v="111.72000000000001"/>
  </r>
  <r>
    <s v="4CGT0YXIEXIKY4KLPCT7"/>
    <x v="3"/>
    <x v="11"/>
    <n v="2700"/>
    <d v="2019-01-15T00:00:00"/>
    <n v="54"/>
    <n v="756"/>
    <d v="2019-12-31T00:00:00"/>
    <n v="350"/>
    <x v="0"/>
    <n v="0.25"/>
    <n v="202.5"/>
  </r>
  <r>
    <s v="3LVWD8OOOX7FF8SEGDPG"/>
    <x v="3"/>
    <x v="15"/>
    <n v="7000"/>
    <d v="2019-10-21T00:00:00"/>
    <n v="210"/>
    <n v="1330"/>
    <d v="2019-12-31T00:00:00"/>
    <n v="71"/>
    <x v="4"/>
    <n v="0.15"/>
    <n v="231"/>
  </r>
  <r>
    <s v="2HI5IE3PVMC2T0QLWMQ9"/>
    <x v="2"/>
    <x v="18"/>
    <n v="1680"/>
    <d v="2019-03-06T00:00:00"/>
    <n v="168"/>
    <n v="1545.6"/>
    <d v="2019-12-31T00:00:00"/>
    <n v="300"/>
    <x v="0"/>
    <n v="0.25"/>
    <n v="428.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PivotTable4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 chartFormat="1">
  <location ref="A3:D14" firstHeaderRow="0" firstDataRow="1" firstDataCol="1"/>
  <pivotFields count="13">
    <pivotField showAll="0"/>
    <pivotField axis="axisRow" showAll="0">
      <items count="11">
        <item x="5"/>
        <item x="3"/>
        <item x="8"/>
        <item x="6"/>
        <item x="0"/>
        <item x="9"/>
        <item x="2"/>
        <item x="7"/>
        <item x="1"/>
        <item x="4"/>
        <item t="default"/>
      </items>
    </pivotField>
    <pivotField showAll="0">
      <items count="24">
        <item x="14"/>
        <item x="18"/>
        <item x="6"/>
        <item x="16"/>
        <item x="8"/>
        <item x="0"/>
        <item x="10"/>
        <item x="3"/>
        <item x="20"/>
        <item x="4"/>
        <item x="15"/>
        <item x="21"/>
        <item x="2"/>
        <item x="5"/>
        <item x="17"/>
        <item x="1"/>
        <item x="9"/>
        <item x="13"/>
        <item x="11"/>
        <item x="19"/>
        <item x="22"/>
        <item x="7"/>
        <item x="12"/>
        <item t="default"/>
      </items>
    </pivotField>
    <pivotField dataField="1" showAll="0"/>
    <pivotField numFmtId="14" showAll="0"/>
    <pivotField dataField="1" numFmtId="1" showAll="0"/>
    <pivotField dataField="1" numFmtId="1" showAll="0"/>
    <pivotField numFmtId="14" showAll="0"/>
    <pivotField showAll="0"/>
    <pivotField showAll="0">
      <items count="6">
        <item x="0"/>
        <item x="1"/>
        <item x="3"/>
        <item x="4"/>
        <item x="2"/>
        <item t="default"/>
      </items>
    </pivotField>
    <pivotField showAll="0"/>
    <pivotField showAll="0"/>
    <pivotField numFmtId="2" showAll="0"/>
  </pivotFields>
  <rowFields count="1">
    <field x="1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CURRRENT_SALES" fld="3" baseField="0" baseItem="0"/>
    <dataField name="Sum of AR_PRIOR_BALANCE" fld="5" baseField="0" baseItem="0"/>
    <dataField name="Sum of AR_CURRENT_BALANCE" fld="6" baseField="0" baseItem="0"/>
  </dataFields>
  <chartFormats count="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2" cacheId="1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3:B9" firstHeaderRow="1" firstDataRow="1" firstDataCol="1"/>
  <pivotFields count="12">
    <pivotField showAll="0"/>
    <pivotField showAll="0"/>
    <pivotField showAll="0"/>
    <pivotField showAll="0"/>
    <pivotField numFmtId="14" showAll="0"/>
    <pivotField numFmtId="1" showAll="0"/>
    <pivotField numFmtId="1" showAll="0"/>
    <pivotField numFmtId="14" showAll="0"/>
    <pivotField showAll="0"/>
    <pivotField axis="axisRow" showAll="0">
      <items count="6">
        <item x="0"/>
        <item x="1"/>
        <item x="3"/>
        <item x="4"/>
        <item x="2"/>
        <item t="default"/>
      </items>
    </pivotField>
    <pivotField showAll="0"/>
    <pivotField dataField="1" showAll="0"/>
  </pivotFields>
  <rowFields count="1">
    <field x="9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Sum of Allowance" fld="1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PivotTable3" cacheId="1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3:G15" firstHeaderRow="1" firstDataRow="2" firstDataCol="1"/>
  <pivotFields count="12">
    <pivotField showAll="0"/>
    <pivotField axis="axisRow" showAll="0">
      <items count="11">
        <item x="5"/>
        <item x="3"/>
        <item x="8"/>
        <item x="6"/>
        <item x="0"/>
        <item x="9"/>
        <item x="2"/>
        <item x="7"/>
        <item x="1"/>
        <item x="4"/>
        <item t="default"/>
      </items>
    </pivotField>
    <pivotField showAll="0"/>
    <pivotField showAll="0"/>
    <pivotField numFmtId="14" showAll="0"/>
    <pivotField numFmtId="1" showAll="0"/>
    <pivotField numFmtId="1" showAll="0"/>
    <pivotField numFmtId="14" showAll="0"/>
    <pivotField showAll="0"/>
    <pivotField axis="axisCol" showAll="0">
      <items count="6">
        <item x="0"/>
        <item x="1"/>
        <item x="3"/>
        <item x="4"/>
        <item x="2"/>
        <item t="default"/>
      </items>
    </pivotField>
    <pivotField showAll="0"/>
    <pivotField dataField="1" showAll="0"/>
  </pivotFields>
  <rowFields count="1">
    <field x="1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Fields count="1">
    <field x="9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Sum of Allowance" fld="1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.xml><?xml version="1.0" encoding="utf-8"?>
<pivotTableDefinition xmlns="http://schemas.openxmlformats.org/spreadsheetml/2006/main" name="PivotTable4" cacheId="1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3:B27" firstHeaderRow="1" firstDataRow="1" firstDataCol="1"/>
  <pivotFields count="12">
    <pivotField showAll="0"/>
    <pivotField showAll="0"/>
    <pivotField axis="axisRow" showAll="0">
      <items count="24">
        <item x="14"/>
        <item x="18"/>
        <item x="6"/>
        <item x="16"/>
        <item x="8"/>
        <item x="0"/>
        <item x="10"/>
        <item x="3"/>
        <item x="20"/>
        <item x="4"/>
        <item x="15"/>
        <item x="21"/>
        <item x="2"/>
        <item x="5"/>
        <item x="17"/>
        <item x="1"/>
        <item x="9"/>
        <item x="13"/>
        <item x="11"/>
        <item x="19"/>
        <item x="22"/>
        <item x="7"/>
        <item x="12"/>
        <item t="default"/>
      </items>
    </pivotField>
    <pivotField showAll="0"/>
    <pivotField numFmtId="14" showAll="0"/>
    <pivotField numFmtId="1" showAll="0"/>
    <pivotField numFmtId="1" showAll="0"/>
    <pivotField numFmtId="14" showAll="0"/>
    <pivotField showAll="0"/>
    <pivotField showAll="0"/>
    <pivotField showAll="0"/>
    <pivotField dataField="1" showAll="0"/>
  </pivotFields>
  <rowFields count="1">
    <field x="2"/>
  </rowFields>
  <rowItems count="2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 t="grand">
      <x/>
    </i>
  </rowItems>
  <colItems count="1">
    <i/>
  </colItems>
  <dataFields count="1">
    <dataField name="Sum of Allowance" fld="1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4"/>
  <sheetViews>
    <sheetView tabSelected="1" topLeftCell="A13" workbookViewId="0">
      <selection activeCell="K6" sqref="K6"/>
    </sheetView>
  </sheetViews>
  <sheetFormatPr defaultRowHeight="15" x14ac:dyDescent="0.25"/>
  <cols>
    <col min="1" max="1" width="13.140625" bestFit="1" customWidth="1"/>
    <col min="2" max="2" width="23.5703125" bestFit="1" customWidth="1"/>
    <col min="3" max="3" width="26.140625" bestFit="1" customWidth="1"/>
    <col min="4" max="4" width="29" bestFit="1" customWidth="1"/>
    <col min="5" max="5" width="13.140625" customWidth="1"/>
    <col min="6" max="6" width="8.28515625" customWidth="1"/>
    <col min="7" max="7" width="18" customWidth="1"/>
    <col min="8" max="8" width="11.28515625" bestFit="1" customWidth="1"/>
  </cols>
  <sheetData>
    <row r="3" spans="1:7" x14ac:dyDescent="0.25">
      <c r="A3" s="8" t="s">
        <v>5008</v>
      </c>
      <c r="B3" t="s">
        <v>5012</v>
      </c>
      <c r="C3" t="s">
        <v>5010</v>
      </c>
      <c r="D3" t="s">
        <v>5011</v>
      </c>
      <c r="E3" s="5" t="s">
        <v>5024</v>
      </c>
      <c r="F3" s="5" t="s">
        <v>5022</v>
      </c>
      <c r="G3" s="5" t="s">
        <v>5023</v>
      </c>
    </row>
    <row r="4" spans="1:7" x14ac:dyDescent="0.25">
      <c r="A4" s="9">
        <v>1</v>
      </c>
      <c r="B4" s="10">
        <v>999502</v>
      </c>
      <c r="C4" s="10">
        <v>54773.840000000055</v>
      </c>
      <c r="D4" s="10">
        <v>221469.35999999996</v>
      </c>
      <c r="E4" s="10">
        <f>(GETPIVOTDATA("Sum of AR_CURRENT_BALANCE",$A$3,"LOCATION_ID",1)/GETPIVOTDATA("Sum of CURRRENT_SALES",$A$3,"LOCATION_ID",1))*100</f>
        <v>22.157970669393354</v>
      </c>
      <c r="F4" s="10">
        <f>(GETPIVOTDATA("Sum of AR_PRIOR_BALANCE",$A$3,"LOCATION_ID",1)+GETPIVOTDATA("Sum of AR_CURRENT_BALANCE",$A$3,"LOCATION_ID",1))/GETPIVOTDATA("Sum of CURRRENT_SALES",$A$3,"LOCATION_ID",1)</f>
        <v>0.27638083765715327</v>
      </c>
      <c r="G4" s="3">
        <f>(GETPIVOTDATA("Sum of AR_CURRENT_BALANCE",$A$3,"LOCATION_ID",1)/GETPIVOTDATA("Sum of CURRRENT_SALES",$A$3,"LOCATION_ID",1))*365</f>
        <v>80.876592943285743</v>
      </c>
    </row>
    <row r="5" spans="1:7" x14ac:dyDescent="0.25">
      <c r="A5" s="9">
        <v>2</v>
      </c>
      <c r="B5" s="10">
        <v>1231410</v>
      </c>
      <c r="C5" s="10">
        <v>66929.000000000029</v>
      </c>
      <c r="D5" s="10">
        <v>279935.61000000028</v>
      </c>
      <c r="E5" s="10">
        <f>(GETPIVOTDATA("Sum of AR_CURRENT_BALANCE",$A$3,"LOCATION_ID",2)/GETPIVOTDATA("Sum of CURRRENT_SALES",$A$3,"LOCATION_ID",2))*100</f>
        <v>22.732932979267691</v>
      </c>
      <c r="F5" s="10">
        <f>(GETPIVOTDATA("Sum of AR_PRIOR_BALANCE",$A$3,"LOCATION_ID",2)+GETPIVOTDATA("Sum of AR_CURRENT_BALANCE",$A$3,"LOCATION_ID",2))/GETPIVOTDATA("Sum of CURRRENT_SALES",$A$3,"LOCATION_ID",1)</f>
        <v>0.34703743464245229</v>
      </c>
      <c r="G5" s="3">
        <f>(GETPIVOTDATA("Sum of AR_CURRENT_BALANCE",$A$3,"LOCATION_ID",2)/GETPIVOTDATA("Sum of CURRRENT_SALES",$A$3,"LOCATION_ID",2))*365</f>
        <v>82.975205374327075</v>
      </c>
    </row>
    <row r="6" spans="1:7" x14ac:dyDescent="0.25">
      <c r="A6" s="9">
        <v>3</v>
      </c>
      <c r="B6" s="10">
        <v>1097033</v>
      </c>
      <c r="C6" s="10">
        <v>58079.660000000025</v>
      </c>
      <c r="D6" s="10">
        <v>248912.20000000004</v>
      </c>
      <c r="E6" s="10">
        <f>(GETPIVOTDATA("Sum of AR_CURRENT_BALANCE",$A$3,"LOCATION_ID",3)/GETPIVOTDATA("Sum of CURRRENT_SALES",$A$3,"LOCATION_ID",3))*100</f>
        <v>22.689581808386809</v>
      </c>
      <c r="F6" s="10">
        <f>(GETPIVOTDATA("Sum of AR_PRIOR_BALANCE",$A$3,"LOCATION_ID",3)+GETPIVOTDATA("Sum of AR_CURRENT_BALANCE",$A$3,"LOCATION_ID",3))/GETPIVOTDATA("Sum of CURRRENT_SALES",$A$3,"LOCATION_ID",3)</f>
        <v>0.27983830933071296</v>
      </c>
      <c r="G6" s="3">
        <f>(GETPIVOTDATA("Sum of AR_CURRENT_BALANCE",$A$3,"LOCATION_ID",3)/GETPIVOTDATA("Sum of CURRRENT_SALES",$A$3,"LOCATION_ID",3))*365</f>
        <v>82.816973600611846</v>
      </c>
    </row>
    <row r="7" spans="1:7" x14ac:dyDescent="0.25">
      <c r="A7" s="9">
        <v>4</v>
      </c>
      <c r="B7" s="10">
        <v>1170637</v>
      </c>
      <c r="C7" s="10">
        <v>62205.789999999964</v>
      </c>
      <c r="D7" s="10">
        <v>260093.62999999992</v>
      </c>
      <c r="E7" s="10">
        <f>(GETPIVOTDATA("Sum of AR_CURRENT_BALANCE",$A$3,"LOCATION_ID",4)/GETPIVOTDATA("Sum of CURRRENT_SALES",$A$3,"LOCATION_ID",4))*100</f>
        <v>22.218128249833203</v>
      </c>
      <c r="F7" s="10">
        <f>(GETPIVOTDATA("Sum of AR_PRIOR_BALANCE",$A$3,"LOCATION_ID",4)+GETPIVOTDATA("Sum of AR_CURRENT_BALANCE",$A$3,"LOCATION_ID",4))/GETPIVOTDATA("Sum of CURRRENT_SALES",$A$3,"LOCATION_ID",4)</f>
        <v>0.27531969346603591</v>
      </c>
      <c r="G7" s="3">
        <f>(GETPIVOTDATA("Sum of AR_CURRENT_BALANCE",$A$3,"LOCATION_ID",4)/GETPIVOTDATA("Sum of CURRRENT_SALES",$A$3,"LOCATION_ID",4))*365</f>
        <v>81.096168111891188</v>
      </c>
    </row>
    <row r="8" spans="1:7" x14ac:dyDescent="0.25">
      <c r="A8" s="9">
        <v>5</v>
      </c>
      <c r="B8" s="10">
        <v>1055330</v>
      </c>
      <c r="C8" s="10">
        <v>58923.149999999958</v>
      </c>
      <c r="D8" s="10">
        <v>238062.90000000008</v>
      </c>
      <c r="E8" s="10">
        <f>(GETPIVOTDATA("Sum of AR_CURRENT_BALANCE",$A$3,"LOCATION_ID",5)/GETPIVOTDATA("Sum of CURRRENT_SALES",$A$3,"LOCATION_ID",5))*100</f>
        <v>22.558147688400794</v>
      </c>
      <c r="F8" s="10">
        <f>(GETPIVOTDATA("Sum of AR_PRIOR_BALANCE",$A$3,"LOCATION_ID",5)+GETPIVOTDATA("Sum of AR_CURRENT_BALANCE",$A$3,"LOCATION_ID",5))/GETPIVOTDATA("Sum of CURRRENT_SALES",$A$3,"LOCATION_ID",5)</f>
        <v>0.28141533927776152</v>
      </c>
      <c r="G8" s="3">
        <f>(GETPIVOTDATA("Sum of AR_CURRENT_BALANCE",$A$3,"LOCATION_ID",5)/GETPIVOTDATA("Sum of CURRRENT_SALES",$A$3,"LOCATION_ID",5))*365</f>
        <v>82.337239062662889</v>
      </c>
    </row>
    <row r="9" spans="1:7" x14ac:dyDescent="0.25">
      <c r="A9" s="9">
        <v>6</v>
      </c>
      <c r="B9" s="10">
        <v>1162635</v>
      </c>
      <c r="C9" s="10">
        <v>63571.97000000003</v>
      </c>
      <c r="D9" s="10">
        <v>262286.26999999984</v>
      </c>
      <c r="E9" s="10">
        <f>(GETPIVOTDATA("Sum of AR_CURRENT_BALANCE",$A$3,"LOCATION_ID",6)/GETPIVOTDATA("Sum of CURRRENT_SALES",$A$3,"LOCATION_ID",6))*100</f>
        <v>22.559639955790068</v>
      </c>
      <c r="F9" s="10">
        <f>(GETPIVOTDATA("Sum of AR_PRIOR_BALANCE",$A$3,"LOCATION_ID",6)+GETPIVOTDATA("Sum of AR_CURRENT_BALANCE",$A$3,"LOCATION_ID",6))/GETPIVOTDATA("Sum of CURRRENT_SALES",$A$3,"LOCATION_ID",6)</f>
        <v>0.2802756153048892</v>
      </c>
      <c r="G9" s="3">
        <f>(GETPIVOTDATA("Sum of AR_CURRENT_BALANCE",$A$3,"LOCATION_ID",6)/GETPIVOTDATA("Sum of CURRRENT_SALES",$A$3,"LOCATION_ID",6))*365</f>
        <v>82.342685838633741</v>
      </c>
    </row>
    <row r="10" spans="1:7" x14ac:dyDescent="0.25">
      <c r="A10" s="9">
        <v>7</v>
      </c>
      <c r="B10" s="10">
        <v>1124106</v>
      </c>
      <c r="C10" s="10">
        <v>174829.52999999994</v>
      </c>
      <c r="D10" s="10">
        <v>675782.94999999972</v>
      </c>
      <c r="E10" s="10">
        <f>(GETPIVOTDATA("Sum of AR_CURRENT_BALANCE",$A$3,"LOCATION_ID",7)/GETPIVOTDATA("Sum of CURRRENT_SALES",$A$3,"LOCATION_ID",7))*100</f>
        <v>60.117368824648189</v>
      </c>
      <c r="F10" s="10">
        <f>(GETPIVOTDATA("Sum of AR_CURRENT_BALANCE",$A$3,"LOCATION_ID",7)+GETPIVOTDATA("Sum of AR_PRIOR_BALANCE",$A$3,"LOCATION_ID",7))/GETPIVOTDATA("Sum of CURRRENT_SALES",$A$3,"LOCATION_ID",7)</f>
        <v>0.75670130752793741</v>
      </c>
      <c r="G10" s="3">
        <f>(GETPIVOTDATA("Sum of AR_CURRENT_BALANCE",$A$3,"LOCATION_ID",7)/GETPIVOTDATA("Sum of CURRRENT_SALES",$A$3,"LOCATION_ID",7))*365</f>
        <v>219.42839620996588</v>
      </c>
    </row>
    <row r="11" spans="1:7" x14ac:dyDescent="0.25">
      <c r="A11" s="9">
        <v>8</v>
      </c>
      <c r="B11" s="10">
        <v>1086850</v>
      </c>
      <c r="C11" s="10">
        <v>115911.03999999999</v>
      </c>
      <c r="D11" s="10">
        <v>396602.63000000006</v>
      </c>
      <c r="E11" s="10">
        <f>(GETPIVOTDATA("Sum of AR_CURRENT_BALANCE",$A$3,"LOCATION_ID",8)/GETPIVOTDATA("Sum of CURRRENT_SALES",$A$3,"LOCATION_ID",8))*100</f>
        <v>36.491018079771827</v>
      </c>
      <c r="F11" s="10">
        <f>(GETPIVOTDATA("Sum of AR_CURRENT_BALANCE",$A$3,"LOCATION_ID",8)+GETPIVOTDATA("Sum of AR_PRIOR_BALANCE",$A$3,"LOCATION_ID",8))/GETPIVOTDATA("Sum of CURRRENT_SALES",$A$3,"LOCATION_ID",8)</f>
        <v>0.47155878916133787</v>
      </c>
      <c r="G11" s="3">
        <f>(GETPIVOTDATA("Sum of AR_CURRENT_BALANCE",$A$3,"LOCATION_ID",8)/GETPIVOTDATA("Sum of CURRRENT_SALES",$A$3,"LOCATION_ID",8))*365</f>
        <v>133.19221599116716</v>
      </c>
    </row>
    <row r="12" spans="1:7" x14ac:dyDescent="0.25">
      <c r="A12" s="9">
        <v>9</v>
      </c>
      <c r="B12" s="10">
        <v>1110611</v>
      </c>
      <c r="C12" s="10">
        <v>115599.25999999997</v>
      </c>
      <c r="D12" s="10">
        <v>408537.39000000025</v>
      </c>
      <c r="E12" s="10">
        <f>(GETPIVOTDATA("Sum of AR_CURRENT_BALANCE",$A$3,"LOCATION_ID",9)/GETPIVOTDATA("Sum of CURRRENT_SALES",$A$3,"LOCATION_ID",9))*100</f>
        <v>36.784921993389247</v>
      </c>
      <c r="F12" s="10">
        <f>(GETPIVOTDATA("Sum of AR_CURRENT_BALANCE",$A$3,"LOCATION_ID",9)+GETPIVOTDATA("Sum of AR_PRIOR_BALANCE",$A$3,"LOCATION_ID",9))/GETPIVOTDATA("Sum of CURRRENT_SALES",$A$3,"LOCATION_ID",9)</f>
        <v>0.4719354031249467</v>
      </c>
      <c r="G12" s="3">
        <f>(GETPIVOTDATA("Sum of AR_CURRENT_BALANCE",$A$3,"LOCATION_ID",9)/GETPIVOTDATA("Sum of CURRRENT_SALES",$A$3,"LOCATION_ID",9))*365</f>
        <v>134.26496527587076</v>
      </c>
    </row>
    <row r="13" spans="1:7" x14ac:dyDescent="0.25">
      <c r="A13" s="9">
        <v>10</v>
      </c>
      <c r="B13" s="10">
        <v>1126143</v>
      </c>
      <c r="C13" s="10">
        <v>112872.46999999999</v>
      </c>
      <c r="D13" s="10">
        <v>421058.59000000026</v>
      </c>
      <c r="E13" s="10">
        <f>(GETPIVOTDATA("Sum of AR_CURRENT_BALANCE",$A$3,"LOCATION_ID",10)/GETPIVOTDATA("Sum of CURRRENT_SALES",$A$3,"LOCATION_ID",10))*100</f>
        <v>37.389442548592875</v>
      </c>
      <c r="F13" s="10">
        <f>(GETPIVOTDATA("Sum of AR_PRIOR_BALANCE",$A$3,"LOCATION_ID",10)+GETPIVOTDATA("Sum of AR_CURRENT_BALANCE",$A$3,"LOCATION_ID",10))/GETPIVOTDATA("Sum of CURRRENT_SALES",$A$3,"LOCATION_ID",10)</f>
        <v>0.47412367701082392</v>
      </c>
      <c r="G13" s="3">
        <f>(GETPIVOTDATA("Sum of AR_CURRENT_BALANCE",$A$3,"LOCATION_ID",10)/GETPIVOTDATA("Sum of CURRRENT_SALES",$A$3,"LOCATION_ID",10))*365</f>
        <v>136.47146530236401</v>
      </c>
    </row>
    <row r="14" spans="1:7" x14ac:dyDescent="0.25">
      <c r="A14" s="9" t="s">
        <v>5009</v>
      </c>
      <c r="B14" s="10">
        <v>11164257</v>
      </c>
      <c r="C14" s="10">
        <v>883695.71000000008</v>
      </c>
      <c r="D14" s="10">
        <v>3412741.5300000003</v>
      </c>
      <c r="E14" s="10"/>
    </row>
  </sheetData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01"/>
  <sheetViews>
    <sheetView topLeftCell="B1" zoomScale="81" zoomScaleNormal="81" workbookViewId="0">
      <selection activeCell="Q20" sqref="Q20"/>
    </sheetView>
  </sheetViews>
  <sheetFormatPr defaultColWidth="8.85546875" defaultRowHeight="15" x14ac:dyDescent="0.25"/>
  <cols>
    <col min="1" max="1" width="46.28515625" style="2" customWidth="1"/>
    <col min="2" max="2" width="16.28515625" customWidth="1"/>
    <col min="3" max="3" width="18" customWidth="1"/>
    <col min="4" max="4" width="19.7109375" customWidth="1"/>
    <col min="5" max="5" width="18.85546875" style="1" customWidth="1"/>
    <col min="6" max="6" width="25.42578125" style="3" customWidth="1"/>
    <col min="7" max="7" width="23.42578125" style="3" customWidth="1"/>
    <col min="8" max="8" width="23.28515625" style="1" customWidth="1"/>
  </cols>
  <sheetData>
    <row r="1" spans="1:16" s="5" customFormat="1" x14ac:dyDescent="0.25">
      <c r="A1" s="4" t="s">
        <v>5007</v>
      </c>
      <c r="B1" s="5" t="s">
        <v>5004</v>
      </c>
      <c r="C1" s="5" t="s">
        <v>5005</v>
      </c>
      <c r="D1" s="5" t="s">
        <v>5000</v>
      </c>
      <c r="E1" s="6" t="s">
        <v>5001</v>
      </c>
      <c r="F1" s="7" t="s">
        <v>5002</v>
      </c>
      <c r="G1" s="7" t="s">
        <v>5003</v>
      </c>
      <c r="H1" s="6" t="s">
        <v>5006</v>
      </c>
      <c r="I1" s="5" t="s">
        <v>5015</v>
      </c>
      <c r="J1" s="5" t="s">
        <v>5020</v>
      </c>
      <c r="K1" s="5" t="s">
        <v>5021</v>
      </c>
      <c r="L1" s="5" t="s">
        <v>5025</v>
      </c>
    </row>
    <row r="2" spans="1:16" x14ac:dyDescent="0.25">
      <c r="A2" s="2" t="s">
        <v>0</v>
      </c>
      <c r="B2">
        <v>5</v>
      </c>
      <c r="C2">
        <v>6</v>
      </c>
      <c r="D2">
        <v>1330</v>
      </c>
      <c r="E2" s="1">
        <v>43569</v>
      </c>
      <c r="F2" s="3">
        <v>93.100000000000009</v>
      </c>
      <c r="G2" s="3">
        <v>239.4</v>
      </c>
      <c r="H2" s="1">
        <v>43830</v>
      </c>
      <c r="I2">
        <f t="shared" ref="I2:I65" si="0">H2-E2</f>
        <v>261</v>
      </c>
      <c r="J2" t="str">
        <f t="shared" ref="J2:J65" si="1">VLOOKUP(I2,groupings,2,1)</f>
        <v>&gt;121</v>
      </c>
      <c r="K2">
        <f t="shared" ref="K2:K65" si="2">VLOOKUP(I2,$N$8:$P$12,3,TRUE)</f>
        <v>0.25</v>
      </c>
      <c r="L2">
        <f t="shared" ref="L2:L65" si="3">(G2+F2)*K2</f>
        <v>83.125</v>
      </c>
    </row>
    <row r="3" spans="1:16" x14ac:dyDescent="0.25">
      <c r="A3" s="2" t="s">
        <v>1</v>
      </c>
      <c r="B3">
        <v>9</v>
      </c>
      <c r="C3">
        <v>16</v>
      </c>
      <c r="D3">
        <v>770</v>
      </c>
      <c r="E3" s="1">
        <v>43485</v>
      </c>
      <c r="F3" s="3">
        <v>38.5</v>
      </c>
      <c r="G3" s="3">
        <v>238.70000000000002</v>
      </c>
      <c r="H3" s="1">
        <v>43830</v>
      </c>
      <c r="I3">
        <f t="shared" si="0"/>
        <v>345</v>
      </c>
      <c r="J3" t="str">
        <f t="shared" si="1"/>
        <v>&gt;121</v>
      </c>
      <c r="K3">
        <f t="shared" si="2"/>
        <v>0.25</v>
      </c>
      <c r="L3">
        <f t="shared" si="3"/>
        <v>69.300000000000011</v>
      </c>
    </row>
    <row r="4" spans="1:16" x14ac:dyDescent="0.25">
      <c r="A4" s="2" t="s">
        <v>2</v>
      </c>
      <c r="B4">
        <v>5</v>
      </c>
      <c r="C4">
        <v>13</v>
      </c>
      <c r="D4">
        <v>4560</v>
      </c>
      <c r="E4" s="1">
        <v>43808</v>
      </c>
      <c r="F4" s="3">
        <v>45.599999999999994</v>
      </c>
      <c r="G4" s="3">
        <v>684</v>
      </c>
      <c r="H4" s="1">
        <v>43830</v>
      </c>
      <c r="I4">
        <f t="shared" si="0"/>
        <v>22</v>
      </c>
      <c r="J4" t="str">
        <f t="shared" si="1"/>
        <v>0-30</v>
      </c>
      <c r="K4">
        <f t="shared" si="2"/>
        <v>8.0000000000000002E-3</v>
      </c>
      <c r="L4">
        <f t="shared" si="3"/>
        <v>5.8368000000000002</v>
      </c>
    </row>
    <row r="5" spans="1:16" x14ac:dyDescent="0.25">
      <c r="A5" s="2" t="s">
        <v>3</v>
      </c>
      <c r="B5">
        <v>7</v>
      </c>
      <c r="C5">
        <v>8</v>
      </c>
      <c r="D5">
        <v>2280</v>
      </c>
      <c r="E5" s="1">
        <v>43524</v>
      </c>
      <c r="F5" s="3">
        <v>22.799999999999997</v>
      </c>
      <c r="G5" s="3">
        <v>1504.8</v>
      </c>
      <c r="H5" s="1">
        <v>43830</v>
      </c>
      <c r="I5">
        <f t="shared" si="0"/>
        <v>306</v>
      </c>
      <c r="J5" t="str">
        <f t="shared" si="1"/>
        <v>&gt;121</v>
      </c>
      <c r="K5">
        <f t="shared" si="2"/>
        <v>0.25</v>
      </c>
      <c r="L5">
        <f t="shared" si="3"/>
        <v>381.9</v>
      </c>
    </row>
    <row r="6" spans="1:16" x14ac:dyDescent="0.25">
      <c r="A6" s="2" t="s">
        <v>4</v>
      </c>
      <c r="B6">
        <v>2</v>
      </c>
      <c r="C6">
        <v>10</v>
      </c>
      <c r="D6">
        <v>2160</v>
      </c>
      <c r="E6" s="1">
        <v>43722</v>
      </c>
      <c r="F6" s="3">
        <v>151.19999999999999</v>
      </c>
      <c r="G6" s="3">
        <v>626.4</v>
      </c>
      <c r="H6" s="1">
        <v>43830</v>
      </c>
      <c r="I6">
        <f t="shared" si="0"/>
        <v>108</v>
      </c>
      <c r="J6" t="str">
        <f t="shared" si="1"/>
        <v>91-120</v>
      </c>
      <c r="K6">
        <f t="shared" si="2"/>
        <v>0.2</v>
      </c>
      <c r="L6">
        <f t="shared" si="3"/>
        <v>155.51999999999998</v>
      </c>
    </row>
    <row r="7" spans="1:16" x14ac:dyDescent="0.25">
      <c r="A7" s="2" t="s">
        <v>5</v>
      </c>
      <c r="B7">
        <v>10</v>
      </c>
      <c r="C7">
        <v>13</v>
      </c>
      <c r="D7">
        <v>960</v>
      </c>
      <c r="E7" s="1">
        <v>43466</v>
      </c>
      <c r="F7" s="3">
        <v>48</v>
      </c>
      <c r="G7" s="3">
        <v>345.6</v>
      </c>
      <c r="H7" s="1">
        <v>43830</v>
      </c>
      <c r="I7">
        <f t="shared" si="0"/>
        <v>364</v>
      </c>
      <c r="J7" t="str">
        <f t="shared" si="1"/>
        <v>&gt;121</v>
      </c>
      <c r="K7">
        <f t="shared" si="2"/>
        <v>0.25</v>
      </c>
      <c r="L7">
        <f t="shared" si="3"/>
        <v>98.4</v>
      </c>
      <c r="O7" s="11" t="s">
        <v>5018</v>
      </c>
      <c r="P7" s="11"/>
    </row>
    <row r="8" spans="1:16" x14ac:dyDescent="0.25">
      <c r="A8" s="2" t="s">
        <v>6</v>
      </c>
      <c r="B8">
        <v>5</v>
      </c>
      <c r="C8">
        <v>14</v>
      </c>
      <c r="D8">
        <v>1080</v>
      </c>
      <c r="E8" s="1">
        <v>43640</v>
      </c>
      <c r="F8" s="3">
        <v>54</v>
      </c>
      <c r="G8" s="3">
        <v>280.79999999999995</v>
      </c>
      <c r="H8" s="1">
        <v>43830</v>
      </c>
      <c r="I8">
        <f t="shared" si="0"/>
        <v>190</v>
      </c>
      <c r="J8" t="str">
        <f t="shared" si="1"/>
        <v>&gt;121</v>
      </c>
      <c r="K8">
        <f t="shared" si="2"/>
        <v>0.25</v>
      </c>
      <c r="L8">
        <f t="shared" si="3"/>
        <v>83.699999999999989</v>
      </c>
      <c r="N8">
        <v>0</v>
      </c>
      <c r="O8" s="12" t="s">
        <v>5013</v>
      </c>
      <c r="P8" s="13">
        <v>8.0000000000000002E-3</v>
      </c>
    </row>
    <row r="9" spans="1:16" x14ac:dyDescent="0.25">
      <c r="A9" s="2" t="s">
        <v>7</v>
      </c>
      <c r="B9">
        <v>1</v>
      </c>
      <c r="C9">
        <v>3</v>
      </c>
      <c r="D9">
        <v>768.00000000000011</v>
      </c>
      <c r="E9" s="1">
        <v>43562</v>
      </c>
      <c r="F9" s="3">
        <v>76.800000000000011</v>
      </c>
      <c r="G9" s="3">
        <v>122.88000000000002</v>
      </c>
      <c r="H9" s="1">
        <v>43830</v>
      </c>
      <c r="I9">
        <f t="shared" si="0"/>
        <v>268</v>
      </c>
      <c r="J9" t="str">
        <f t="shared" si="1"/>
        <v>&gt;121</v>
      </c>
      <c r="K9">
        <f t="shared" si="2"/>
        <v>0.25</v>
      </c>
      <c r="L9">
        <f t="shared" si="3"/>
        <v>49.920000000000009</v>
      </c>
      <c r="N9">
        <v>31</v>
      </c>
      <c r="O9" s="12" t="s">
        <v>5014</v>
      </c>
      <c r="P9" s="14">
        <v>0.04</v>
      </c>
    </row>
    <row r="10" spans="1:16" x14ac:dyDescent="0.25">
      <c r="A10" s="2" t="s">
        <v>8</v>
      </c>
      <c r="B10">
        <v>5</v>
      </c>
      <c r="C10">
        <v>16</v>
      </c>
      <c r="D10">
        <v>5060</v>
      </c>
      <c r="E10" s="1">
        <v>43732</v>
      </c>
      <c r="F10" s="3">
        <v>101.19999999999999</v>
      </c>
      <c r="G10" s="3">
        <v>1315.6</v>
      </c>
      <c r="H10" s="1">
        <v>43830</v>
      </c>
      <c r="I10">
        <f t="shared" si="0"/>
        <v>98</v>
      </c>
      <c r="J10" t="str">
        <f t="shared" si="1"/>
        <v>91-120</v>
      </c>
      <c r="K10">
        <f t="shared" si="2"/>
        <v>0.2</v>
      </c>
      <c r="L10">
        <f t="shared" si="3"/>
        <v>283.36</v>
      </c>
      <c r="N10">
        <v>61</v>
      </c>
      <c r="O10" s="12" t="s">
        <v>5016</v>
      </c>
      <c r="P10" s="14">
        <v>0.15</v>
      </c>
    </row>
    <row r="11" spans="1:16" x14ac:dyDescent="0.25">
      <c r="A11" s="2" t="s">
        <v>9</v>
      </c>
      <c r="B11">
        <v>2</v>
      </c>
      <c r="C11">
        <v>22</v>
      </c>
      <c r="D11">
        <v>1088</v>
      </c>
      <c r="E11" s="1">
        <v>43808</v>
      </c>
      <c r="F11" s="3">
        <v>76.160000000000011</v>
      </c>
      <c r="G11" s="3">
        <v>228.48000000000002</v>
      </c>
      <c r="H11" s="1">
        <v>43830</v>
      </c>
      <c r="I11">
        <f t="shared" si="0"/>
        <v>22</v>
      </c>
      <c r="J11" t="str">
        <f t="shared" si="1"/>
        <v>0-30</v>
      </c>
      <c r="K11">
        <f t="shared" si="2"/>
        <v>8.0000000000000002E-3</v>
      </c>
      <c r="L11">
        <f t="shared" si="3"/>
        <v>2.4371200000000002</v>
      </c>
      <c r="N11">
        <v>91</v>
      </c>
      <c r="O11" s="12" t="s">
        <v>5017</v>
      </c>
      <c r="P11" s="14">
        <v>0.2</v>
      </c>
    </row>
    <row r="12" spans="1:16" x14ac:dyDescent="0.25">
      <c r="A12" s="2" t="s">
        <v>10</v>
      </c>
      <c r="B12">
        <v>1</v>
      </c>
      <c r="C12">
        <v>5</v>
      </c>
      <c r="D12">
        <v>1152</v>
      </c>
      <c r="E12" s="1">
        <v>43664</v>
      </c>
      <c r="F12" s="3">
        <v>92.160000000000011</v>
      </c>
      <c r="G12" s="3">
        <v>322.56</v>
      </c>
      <c r="H12" s="1">
        <v>43830</v>
      </c>
      <c r="I12">
        <f t="shared" si="0"/>
        <v>166</v>
      </c>
      <c r="J12" t="str">
        <f t="shared" si="1"/>
        <v>&gt;121</v>
      </c>
      <c r="K12">
        <f t="shared" si="2"/>
        <v>0.25</v>
      </c>
      <c r="L12">
        <f t="shared" si="3"/>
        <v>103.68</v>
      </c>
      <c r="N12">
        <v>121</v>
      </c>
      <c r="O12" s="12" t="s">
        <v>5019</v>
      </c>
      <c r="P12" s="14">
        <v>0.25</v>
      </c>
    </row>
    <row r="13" spans="1:16" x14ac:dyDescent="0.25">
      <c r="A13" s="2" t="s">
        <v>11</v>
      </c>
      <c r="B13">
        <v>2</v>
      </c>
      <c r="C13">
        <v>17</v>
      </c>
      <c r="D13">
        <v>960</v>
      </c>
      <c r="E13" s="1">
        <v>43714</v>
      </c>
      <c r="F13" s="3">
        <v>38.4</v>
      </c>
      <c r="G13" s="3">
        <v>211.20000000000002</v>
      </c>
      <c r="H13" s="1">
        <v>43830</v>
      </c>
      <c r="I13">
        <f t="shared" si="0"/>
        <v>116</v>
      </c>
      <c r="J13" t="str">
        <f t="shared" si="1"/>
        <v>91-120</v>
      </c>
      <c r="K13">
        <f t="shared" si="2"/>
        <v>0.2</v>
      </c>
      <c r="L13">
        <f t="shared" si="3"/>
        <v>49.920000000000009</v>
      </c>
    </row>
    <row r="14" spans="1:16" x14ac:dyDescent="0.25">
      <c r="A14" s="2" t="s">
        <v>12</v>
      </c>
      <c r="B14">
        <v>4</v>
      </c>
      <c r="C14">
        <v>22</v>
      </c>
      <c r="D14">
        <v>960</v>
      </c>
      <c r="E14" s="1">
        <v>43694</v>
      </c>
      <c r="F14" s="3">
        <v>48</v>
      </c>
      <c r="G14" s="3">
        <v>182.39999999999998</v>
      </c>
      <c r="H14" s="1">
        <v>43830</v>
      </c>
      <c r="I14">
        <f t="shared" si="0"/>
        <v>136</v>
      </c>
      <c r="J14" t="str">
        <f t="shared" si="1"/>
        <v>&gt;121</v>
      </c>
      <c r="K14">
        <f t="shared" si="2"/>
        <v>0.25</v>
      </c>
      <c r="L14">
        <f t="shared" si="3"/>
        <v>57.599999999999994</v>
      </c>
    </row>
    <row r="15" spans="1:16" x14ac:dyDescent="0.25">
      <c r="A15" s="2" t="s">
        <v>13</v>
      </c>
      <c r="B15">
        <v>8</v>
      </c>
      <c r="C15">
        <v>7</v>
      </c>
      <c r="D15">
        <v>810</v>
      </c>
      <c r="E15" s="1">
        <v>43509</v>
      </c>
      <c r="F15" s="3">
        <v>32.400000000000006</v>
      </c>
      <c r="G15" s="3">
        <v>218.70000000000002</v>
      </c>
      <c r="H15" s="1">
        <v>43830</v>
      </c>
      <c r="I15">
        <f t="shared" si="0"/>
        <v>321</v>
      </c>
      <c r="J15" t="str">
        <f t="shared" si="1"/>
        <v>&gt;121</v>
      </c>
      <c r="K15">
        <f t="shared" si="2"/>
        <v>0.25</v>
      </c>
      <c r="L15">
        <f t="shared" si="3"/>
        <v>62.775000000000006</v>
      </c>
    </row>
    <row r="16" spans="1:16" x14ac:dyDescent="0.25">
      <c r="A16" s="2" t="s">
        <v>14</v>
      </c>
      <c r="B16">
        <v>3</v>
      </c>
      <c r="C16">
        <v>19</v>
      </c>
      <c r="D16">
        <v>600</v>
      </c>
      <c r="E16" s="1">
        <v>43626</v>
      </c>
      <c r="F16" s="3">
        <v>12</v>
      </c>
      <c r="G16" s="3">
        <v>102</v>
      </c>
      <c r="H16" s="1">
        <v>43830</v>
      </c>
      <c r="I16">
        <f t="shared" si="0"/>
        <v>204</v>
      </c>
      <c r="J16" t="str">
        <f t="shared" si="1"/>
        <v>&gt;121</v>
      </c>
      <c r="K16">
        <f t="shared" si="2"/>
        <v>0.25</v>
      </c>
      <c r="L16">
        <f t="shared" si="3"/>
        <v>28.5</v>
      </c>
    </row>
    <row r="17" spans="1:12" x14ac:dyDescent="0.25">
      <c r="A17" s="2" t="s">
        <v>15</v>
      </c>
      <c r="B17">
        <v>9</v>
      </c>
      <c r="C17">
        <v>16</v>
      </c>
      <c r="D17">
        <v>4560</v>
      </c>
      <c r="E17" s="1">
        <v>43499</v>
      </c>
      <c r="F17" s="3">
        <v>91.199999999999989</v>
      </c>
      <c r="G17" s="3">
        <v>1322.4</v>
      </c>
      <c r="H17" s="1">
        <v>43830</v>
      </c>
      <c r="I17">
        <f t="shared" si="0"/>
        <v>331</v>
      </c>
      <c r="J17" t="str">
        <f t="shared" si="1"/>
        <v>&gt;121</v>
      </c>
      <c r="K17">
        <f t="shared" si="2"/>
        <v>0.25</v>
      </c>
      <c r="L17">
        <f t="shared" si="3"/>
        <v>353.40000000000003</v>
      </c>
    </row>
    <row r="18" spans="1:12" x14ac:dyDescent="0.25">
      <c r="A18" s="2" t="s">
        <v>16</v>
      </c>
      <c r="B18">
        <v>5</v>
      </c>
      <c r="C18">
        <v>8</v>
      </c>
      <c r="D18">
        <v>1240</v>
      </c>
      <c r="E18" s="1">
        <v>43821</v>
      </c>
      <c r="F18" s="3">
        <v>111.6</v>
      </c>
      <c r="G18" s="3">
        <v>186</v>
      </c>
      <c r="H18" s="1">
        <v>43830</v>
      </c>
      <c r="I18">
        <f t="shared" si="0"/>
        <v>9</v>
      </c>
      <c r="J18" t="str">
        <f t="shared" si="1"/>
        <v>0-30</v>
      </c>
      <c r="K18">
        <f t="shared" si="2"/>
        <v>8.0000000000000002E-3</v>
      </c>
      <c r="L18">
        <f t="shared" si="3"/>
        <v>2.3808000000000002</v>
      </c>
    </row>
    <row r="19" spans="1:12" x14ac:dyDescent="0.25">
      <c r="A19" s="2" t="s">
        <v>17</v>
      </c>
      <c r="B19">
        <v>3</v>
      </c>
      <c r="C19">
        <v>17</v>
      </c>
      <c r="D19">
        <v>1800</v>
      </c>
      <c r="E19" s="1">
        <v>43626</v>
      </c>
      <c r="F19" s="3">
        <v>126</v>
      </c>
      <c r="G19" s="3">
        <v>486</v>
      </c>
      <c r="H19" s="1">
        <v>43830</v>
      </c>
      <c r="I19">
        <f t="shared" si="0"/>
        <v>204</v>
      </c>
      <c r="J19" t="str">
        <f t="shared" si="1"/>
        <v>&gt;121</v>
      </c>
      <c r="K19">
        <f t="shared" si="2"/>
        <v>0.25</v>
      </c>
      <c r="L19">
        <f t="shared" si="3"/>
        <v>153</v>
      </c>
    </row>
    <row r="20" spans="1:12" x14ac:dyDescent="0.25">
      <c r="A20" s="2" t="s">
        <v>18</v>
      </c>
      <c r="B20">
        <v>2</v>
      </c>
      <c r="C20">
        <v>23</v>
      </c>
      <c r="D20">
        <v>190</v>
      </c>
      <c r="E20" s="1">
        <v>43589</v>
      </c>
      <c r="F20" s="3">
        <v>7.6</v>
      </c>
      <c r="G20" s="3">
        <v>57</v>
      </c>
      <c r="H20" s="1">
        <v>43830</v>
      </c>
      <c r="I20">
        <f t="shared" si="0"/>
        <v>241</v>
      </c>
      <c r="J20" t="str">
        <f t="shared" si="1"/>
        <v>&gt;121</v>
      </c>
      <c r="K20">
        <f t="shared" si="2"/>
        <v>0.25</v>
      </c>
      <c r="L20">
        <f t="shared" si="3"/>
        <v>16.149999999999999</v>
      </c>
    </row>
    <row r="21" spans="1:12" x14ac:dyDescent="0.25">
      <c r="A21" s="2" t="s">
        <v>19</v>
      </c>
      <c r="B21">
        <v>1</v>
      </c>
      <c r="C21">
        <v>18</v>
      </c>
      <c r="D21">
        <v>1560</v>
      </c>
      <c r="E21" s="1">
        <v>43789</v>
      </c>
      <c r="F21" s="3">
        <v>15.600000000000001</v>
      </c>
      <c r="G21" s="3">
        <v>358.8</v>
      </c>
      <c r="H21" s="1">
        <v>43830</v>
      </c>
      <c r="I21">
        <f t="shared" si="0"/>
        <v>41</v>
      </c>
      <c r="J21" t="str">
        <f t="shared" si="1"/>
        <v>31-60</v>
      </c>
      <c r="K21">
        <f t="shared" si="2"/>
        <v>0.04</v>
      </c>
      <c r="L21">
        <f t="shared" si="3"/>
        <v>14.976000000000001</v>
      </c>
    </row>
    <row r="22" spans="1:12" x14ac:dyDescent="0.25">
      <c r="A22" s="2" t="s">
        <v>20</v>
      </c>
      <c r="B22">
        <v>5</v>
      </c>
      <c r="C22">
        <v>16</v>
      </c>
      <c r="D22">
        <v>3600</v>
      </c>
      <c r="E22" s="1">
        <v>43784</v>
      </c>
      <c r="F22" s="3">
        <v>216</v>
      </c>
      <c r="G22" s="3">
        <v>540</v>
      </c>
      <c r="H22" s="1">
        <v>43830</v>
      </c>
      <c r="I22">
        <f t="shared" si="0"/>
        <v>46</v>
      </c>
      <c r="J22" t="str">
        <f t="shared" si="1"/>
        <v>31-60</v>
      </c>
      <c r="K22">
        <f t="shared" si="2"/>
        <v>0.04</v>
      </c>
      <c r="L22">
        <f t="shared" si="3"/>
        <v>30.240000000000002</v>
      </c>
    </row>
    <row r="23" spans="1:12" x14ac:dyDescent="0.25">
      <c r="A23" s="2" t="s">
        <v>21</v>
      </c>
      <c r="B23">
        <v>6</v>
      </c>
      <c r="C23">
        <v>18</v>
      </c>
      <c r="D23">
        <v>660</v>
      </c>
      <c r="E23" s="1">
        <v>43782</v>
      </c>
      <c r="F23" s="3">
        <v>59.400000000000006</v>
      </c>
      <c r="G23" s="3">
        <v>151.80000000000001</v>
      </c>
      <c r="H23" s="1">
        <v>43830</v>
      </c>
      <c r="I23">
        <f t="shared" si="0"/>
        <v>48</v>
      </c>
      <c r="J23" t="str">
        <f t="shared" si="1"/>
        <v>31-60</v>
      </c>
      <c r="K23">
        <f t="shared" si="2"/>
        <v>0.04</v>
      </c>
      <c r="L23">
        <f t="shared" si="3"/>
        <v>8.4480000000000004</v>
      </c>
    </row>
    <row r="24" spans="1:12" x14ac:dyDescent="0.25">
      <c r="A24" s="2" t="s">
        <v>22</v>
      </c>
      <c r="B24">
        <v>4</v>
      </c>
      <c r="C24">
        <v>1</v>
      </c>
      <c r="D24">
        <v>2160</v>
      </c>
      <c r="E24" s="1">
        <v>43564</v>
      </c>
      <c r="F24" s="3">
        <v>64.800000000000011</v>
      </c>
      <c r="G24" s="3">
        <v>648</v>
      </c>
      <c r="H24" s="1">
        <v>43830</v>
      </c>
      <c r="I24">
        <f t="shared" si="0"/>
        <v>266</v>
      </c>
      <c r="J24" t="str">
        <f t="shared" si="1"/>
        <v>&gt;121</v>
      </c>
      <c r="K24">
        <f t="shared" si="2"/>
        <v>0.25</v>
      </c>
      <c r="L24">
        <f t="shared" si="3"/>
        <v>178.2</v>
      </c>
    </row>
    <row r="25" spans="1:12" x14ac:dyDescent="0.25">
      <c r="A25" s="2" t="s">
        <v>23</v>
      </c>
      <c r="B25">
        <v>9</v>
      </c>
      <c r="C25">
        <v>23</v>
      </c>
      <c r="D25">
        <v>3230</v>
      </c>
      <c r="E25" s="1">
        <v>43477</v>
      </c>
      <c r="F25" s="3">
        <v>355.3</v>
      </c>
      <c r="G25" s="3">
        <v>936.7</v>
      </c>
      <c r="H25" s="1">
        <v>43830</v>
      </c>
      <c r="I25">
        <f t="shared" si="0"/>
        <v>353</v>
      </c>
      <c r="J25" t="str">
        <f t="shared" si="1"/>
        <v>&gt;121</v>
      </c>
      <c r="K25">
        <f t="shared" si="2"/>
        <v>0.25</v>
      </c>
      <c r="L25">
        <f t="shared" si="3"/>
        <v>323</v>
      </c>
    </row>
    <row r="26" spans="1:12" x14ac:dyDescent="0.25">
      <c r="A26" s="2" t="s">
        <v>24</v>
      </c>
      <c r="B26">
        <v>4</v>
      </c>
      <c r="C26">
        <v>7</v>
      </c>
      <c r="D26">
        <v>3720</v>
      </c>
      <c r="E26" s="1">
        <v>43546</v>
      </c>
      <c r="F26" s="3">
        <v>74.400000000000006</v>
      </c>
      <c r="G26" s="3">
        <v>669.59999999999991</v>
      </c>
      <c r="H26" s="1">
        <v>43830</v>
      </c>
      <c r="I26">
        <f t="shared" si="0"/>
        <v>284</v>
      </c>
      <c r="J26" t="str">
        <f t="shared" si="1"/>
        <v>&gt;121</v>
      </c>
      <c r="K26">
        <f t="shared" si="2"/>
        <v>0.25</v>
      </c>
      <c r="L26">
        <f t="shared" si="3"/>
        <v>185.99999999999997</v>
      </c>
    </row>
    <row r="27" spans="1:12" x14ac:dyDescent="0.25">
      <c r="A27" s="2" t="s">
        <v>25</v>
      </c>
      <c r="B27">
        <v>7</v>
      </c>
      <c r="C27">
        <v>14</v>
      </c>
      <c r="D27">
        <v>2070</v>
      </c>
      <c r="E27" s="1">
        <v>43636</v>
      </c>
      <c r="F27" s="3">
        <v>517.5</v>
      </c>
      <c r="G27" s="3">
        <v>662.4</v>
      </c>
      <c r="H27" s="1">
        <v>43830</v>
      </c>
      <c r="I27">
        <f t="shared" si="0"/>
        <v>194</v>
      </c>
      <c r="J27" t="str">
        <f t="shared" si="1"/>
        <v>&gt;121</v>
      </c>
      <c r="K27">
        <f t="shared" si="2"/>
        <v>0.25</v>
      </c>
      <c r="L27">
        <f t="shared" si="3"/>
        <v>294.97500000000002</v>
      </c>
    </row>
    <row r="28" spans="1:12" x14ac:dyDescent="0.25">
      <c r="A28" s="2" t="s">
        <v>26</v>
      </c>
      <c r="B28">
        <v>4</v>
      </c>
      <c r="C28">
        <v>10</v>
      </c>
      <c r="D28">
        <v>960</v>
      </c>
      <c r="E28" s="1">
        <v>43477</v>
      </c>
      <c r="F28" s="3">
        <v>19.2</v>
      </c>
      <c r="G28" s="3">
        <v>192</v>
      </c>
      <c r="H28" s="1">
        <v>43830</v>
      </c>
      <c r="I28">
        <f t="shared" si="0"/>
        <v>353</v>
      </c>
      <c r="J28" t="str">
        <f t="shared" si="1"/>
        <v>&gt;121</v>
      </c>
      <c r="K28">
        <f t="shared" si="2"/>
        <v>0.25</v>
      </c>
      <c r="L28">
        <f t="shared" si="3"/>
        <v>52.8</v>
      </c>
    </row>
    <row r="29" spans="1:12" x14ac:dyDescent="0.25">
      <c r="A29" s="2" t="s">
        <v>27</v>
      </c>
      <c r="B29">
        <v>2</v>
      </c>
      <c r="C29">
        <v>6</v>
      </c>
      <c r="D29">
        <v>1056</v>
      </c>
      <c r="E29" s="1">
        <v>43783</v>
      </c>
      <c r="F29" s="3">
        <v>52.800000000000004</v>
      </c>
      <c r="G29" s="3">
        <v>253.44</v>
      </c>
      <c r="H29" s="1">
        <v>43830</v>
      </c>
      <c r="I29">
        <f t="shared" si="0"/>
        <v>47</v>
      </c>
      <c r="J29" t="str">
        <f t="shared" si="1"/>
        <v>31-60</v>
      </c>
      <c r="K29">
        <f t="shared" si="2"/>
        <v>0.04</v>
      </c>
      <c r="L29">
        <f t="shared" si="3"/>
        <v>12.249600000000001</v>
      </c>
    </row>
    <row r="30" spans="1:12" x14ac:dyDescent="0.25">
      <c r="A30" s="2" t="s">
        <v>28</v>
      </c>
      <c r="B30">
        <v>4</v>
      </c>
      <c r="C30">
        <v>11</v>
      </c>
      <c r="D30">
        <v>190</v>
      </c>
      <c r="E30" s="1">
        <v>43632</v>
      </c>
      <c r="F30" s="3">
        <v>1.9</v>
      </c>
      <c r="G30" s="3">
        <v>53.2</v>
      </c>
      <c r="H30" s="1">
        <v>43830</v>
      </c>
      <c r="I30">
        <f t="shared" si="0"/>
        <v>198</v>
      </c>
      <c r="J30" t="str">
        <f t="shared" si="1"/>
        <v>&gt;121</v>
      </c>
      <c r="K30">
        <f t="shared" si="2"/>
        <v>0.25</v>
      </c>
      <c r="L30">
        <f t="shared" si="3"/>
        <v>13.775</v>
      </c>
    </row>
    <row r="31" spans="1:12" x14ac:dyDescent="0.25">
      <c r="A31" s="2" t="s">
        <v>29</v>
      </c>
      <c r="B31">
        <v>1</v>
      </c>
      <c r="C31">
        <v>4</v>
      </c>
      <c r="D31">
        <v>5600</v>
      </c>
      <c r="E31" s="1">
        <v>43828</v>
      </c>
      <c r="F31" s="3">
        <v>168</v>
      </c>
      <c r="G31" s="3">
        <v>1176</v>
      </c>
      <c r="H31" s="1">
        <v>43830</v>
      </c>
      <c r="I31">
        <f t="shared" si="0"/>
        <v>2</v>
      </c>
      <c r="J31" t="str">
        <f t="shared" si="1"/>
        <v>0-30</v>
      </c>
      <c r="K31">
        <f t="shared" si="2"/>
        <v>8.0000000000000002E-3</v>
      </c>
      <c r="L31">
        <f t="shared" si="3"/>
        <v>10.752000000000001</v>
      </c>
    </row>
    <row r="32" spans="1:12" x14ac:dyDescent="0.25">
      <c r="A32" s="2" t="s">
        <v>30</v>
      </c>
      <c r="B32">
        <v>7</v>
      </c>
      <c r="C32">
        <v>4</v>
      </c>
      <c r="D32">
        <v>1840</v>
      </c>
      <c r="E32" s="1">
        <v>43710</v>
      </c>
      <c r="F32" s="3">
        <v>460</v>
      </c>
      <c r="G32" s="3">
        <v>1582.4</v>
      </c>
      <c r="H32" s="1">
        <v>43830</v>
      </c>
      <c r="I32">
        <f t="shared" si="0"/>
        <v>120</v>
      </c>
      <c r="J32" t="str">
        <f t="shared" si="1"/>
        <v>91-120</v>
      </c>
      <c r="K32">
        <f t="shared" si="2"/>
        <v>0.2</v>
      </c>
      <c r="L32">
        <f t="shared" si="3"/>
        <v>408.48</v>
      </c>
    </row>
    <row r="33" spans="1:12" x14ac:dyDescent="0.25">
      <c r="A33" s="2" t="s">
        <v>31</v>
      </c>
      <c r="B33">
        <v>10</v>
      </c>
      <c r="C33">
        <v>22</v>
      </c>
      <c r="D33">
        <v>1976.0000000000002</v>
      </c>
      <c r="E33" s="1">
        <v>43822</v>
      </c>
      <c r="F33" s="3">
        <v>197.60000000000002</v>
      </c>
      <c r="G33" s="3">
        <v>731.12000000000012</v>
      </c>
      <c r="H33" s="1">
        <v>43830</v>
      </c>
      <c r="I33">
        <f t="shared" si="0"/>
        <v>8</v>
      </c>
      <c r="J33" t="str">
        <f t="shared" si="1"/>
        <v>0-30</v>
      </c>
      <c r="K33">
        <f t="shared" si="2"/>
        <v>8.0000000000000002E-3</v>
      </c>
      <c r="L33">
        <f t="shared" si="3"/>
        <v>7.4297600000000017</v>
      </c>
    </row>
    <row r="34" spans="1:12" x14ac:dyDescent="0.25">
      <c r="A34" s="2" t="s">
        <v>32</v>
      </c>
      <c r="B34">
        <v>10</v>
      </c>
      <c r="C34">
        <v>15</v>
      </c>
      <c r="D34">
        <v>1210</v>
      </c>
      <c r="E34" s="1">
        <v>43564</v>
      </c>
      <c r="F34" s="3">
        <v>157.30000000000001</v>
      </c>
      <c r="G34" s="3">
        <v>314.60000000000002</v>
      </c>
      <c r="H34" s="1">
        <v>43830</v>
      </c>
      <c r="I34">
        <f t="shared" si="0"/>
        <v>266</v>
      </c>
      <c r="J34" t="str">
        <f t="shared" si="1"/>
        <v>&gt;121</v>
      </c>
      <c r="K34">
        <f t="shared" si="2"/>
        <v>0.25</v>
      </c>
      <c r="L34">
        <f t="shared" si="3"/>
        <v>117.97500000000001</v>
      </c>
    </row>
    <row r="35" spans="1:12" x14ac:dyDescent="0.25">
      <c r="A35" s="2" t="s">
        <v>33</v>
      </c>
      <c r="B35">
        <v>9</v>
      </c>
      <c r="C35">
        <v>4</v>
      </c>
      <c r="D35">
        <v>1200</v>
      </c>
      <c r="E35" s="1">
        <v>43504</v>
      </c>
      <c r="F35" s="3">
        <v>192</v>
      </c>
      <c r="G35" s="3">
        <v>420</v>
      </c>
      <c r="H35" s="1">
        <v>43830</v>
      </c>
      <c r="I35">
        <f t="shared" si="0"/>
        <v>326</v>
      </c>
      <c r="J35" t="str">
        <f t="shared" si="1"/>
        <v>&gt;121</v>
      </c>
      <c r="K35">
        <f t="shared" si="2"/>
        <v>0.25</v>
      </c>
      <c r="L35">
        <f t="shared" si="3"/>
        <v>153</v>
      </c>
    </row>
    <row r="36" spans="1:12" x14ac:dyDescent="0.25">
      <c r="A36" s="2" t="s">
        <v>34</v>
      </c>
      <c r="B36">
        <v>6</v>
      </c>
      <c r="C36">
        <v>2</v>
      </c>
      <c r="D36">
        <v>2700</v>
      </c>
      <c r="E36" s="1">
        <v>43610</v>
      </c>
      <c r="F36" s="3">
        <v>162</v>
      </c>
      <c r="G36" s="3">
        <v>540</v>
      </c>
      <c r="H36" s="1">
        <v>43830</v>
      </c>
      <c r="I36">
        <f t="shared" si="0"/>
        <v>220</v>
      </c>
      <c r="J36" t="str">
        <f t="shared" si="1"/>
        <v>&gt;121</v>
      </c>
      <c r="K36">
        <f t="shared" si="2"/>
        <v>0.25</v>
      </c>
      <c r="L36">
        <f t="shared" si="3"/>
        <v>175.5</v>
      </c>
    </row>
    <row r="37" spans="1:12" x14ac:dyDescent="0.25">
      <c r="A37" s="2" t="s">
        <v>35</v>
      </c>
      <c r="B37">
        <v>3</v>
      </c>
      <c r="C37">
        <v>3</v>
      </c>
      <c r="D37">
        <v>540</v>
      </c>
      <c r="E37" s="1">
        <v>43669</v>
      </c>
      <c r="F37" s="3">
        <v>54</v>
      </c>
      <c r="G37" s="3">
        <v>113.4</v>
      </c>
      <c r="H37" s="1">
        <v>43830</v>
      </c>
      <c r="I37">
        <f t="shared" si="0"/>
        <v>161</v>
      </c>
      <c r="J37" t="str">
        <f t="shared" si="1"/>
        <v>&gt;121</v>
      </c>
      <c r="K37">
        <f t="shared" si="2"/>
        <v>0.25</v>
      </c>
      <c r="L37">
        <f t="shared" si="3"/>
        <v>41.85</v>
      </c>
    </row>
    <row r="38" spans="1:12" x14ac:dyDescent="0.25">
      <c r="A38" s="2" t="s">
        <v>36</v>
      </c>
      <c r="B38">
        <v>7</v>
      </c>
      <c r="C38">
        <v>20</v>
      </c>
      <c r="D38">
        <v>1560</v>
      </c>
      <c r="E38" s="1">
        <v>43681</v>
      </c>
      <c r="F38" s="3">
        <v>312</v>
      </c>
      <c r="G38" s="3">
        <v>1029.5999999999999</v>
      </c>
      <c r="H38" s="1">
        <v>43830</v>
      </c>
      <c r="I38">
        <f t="shared" si="0"/>
        <v>149</v>
      </c>
      <c r="J38" t="str">
        <f t="shared" si="1"/>
        <v>&gt;121</v>
      </c>
      <c r="K38">
        <f t="shared" si="2"/>
        <v>0.25</v>
      </c>
      <c r="L38">
        <f t="shared" si="3"/>
        <v>335.4</v>
      </c>
    </row>
    <row r="39" spans="1:12" x14ac:dyDescent="0.25">
      <c r="A39" s="2" t="s">
        <v>37</v>
      </c>
      <c r="B39">
        <v>8</v>
      </c>
      <c r="C39">
        <v>9</v>
      </c>
      <c r="D39">
        <v>1980</v>
      </c>
      <c r="E39" s="1">
        <v>43588</v>
      </c>
      <c r="F39" s="3">
        <v>79.2</v>
      </c>
      <c r="G39" s="3">
        <v>732.6</v>
      </c>
      <c r="H39" s="1">
        <v>43830</v>
      </c>
      <c r="I39">
        <f t="shared" si="0"/>
        <v>242</v>
      </c>
      <c r="J39" t="str">
        <f t="shared" si="1"/>
        <v>&gt;121</v>
      </c>
      <c r="K39">
        <f t="shared" si="2"/>
        <v>0.25</v>
      </c>
      <c r="L39">
        <f t="shared" si="3"/>
        <v>202.95000000000002</v>
      </c>
    </row>
    <row r="40" spans="1:12" x14ac:dyDescent="0.25">
      <c r="A40" s="2" t="s">
        <v>38</v>
      </c>
      <c r="B40">
        <v>2</v>
      </c>
      <c r="C40">
        <v>7</v>
      </c>
      <c r="D40">
        <v>2400</v>
      </c>
      <c r="E40" s="1">
        <v>43562</v>
      </c>
      <c r="F40" s="3">
        <v>240</v>
      </c>
      <c r="G40" s="3">
        <v>672</v>
      </c>
      <c r="H40" s="1">
        <v>43830</v>
      </c>
      <c r="I40">
        <f t="shared" si="0"/>
        <v>268</v>
      </c>
      <c r="J40" t="str">
        <f t="shared" si="1"/>
        <v>&gt;121</v>
      </c>
      <c r="K40">
        <f t="shared" si="2"/>
        <v>0.25</v>
      </c>
      <c r="L40">
        <f t="shared" si="3"/>
        <v>228</v>
      </c>
    </row>
    <row r="41" spans="1:12" x14ac:dyDescent="0.25">
      <c r="A41" s="2" t="s">
        <v>39</v>
      </c>
      <c r="B41">
        <v>10</v>
      </c>
      <c r="C41">
        <v>3</v>
      </c>
      <c r="D41">
        <v>480</v>
      </c>
      <c r="E41" s="1">
        <v>43519</v>
      </c>
      <c r="F41" s="3">
        <v>19.2</v>
      </c>
      <c r="G41" s="3">
        <v>144</v>
      </c>
      <c r="H41" s="1">
        <v>43830</v>
      </c>
      <c r="I41">
        <f t="shared" si="0"/>
        <v>311</v>
      </c>
      <c r="J41" t="str">
        <f t="shared" si="1"/>
        <v>&gt;121</v>
      </c>
      <c r="K41">
        <f t="shared" si="2"/>
        <v>0.25</v>
      </c>
      <c r="L41">
        <f t="shared" si="3"/>
        <v>40.799999999999997</v>
      </c>
    </row>
    <row r="42" spans="1:12" x14ac:dyDescent="0.25">
      <c r="A42" s="2" t="s">
        <v>40</v>
      </c>
      <c r="B42">
        <v>10</v>
      </c>
      <c r="C42">
        <v>17</v>
      </c>
      <c r="D42">
        <v>630</v>
      </c>
      <c r="E42" s="1">
        <v>43584</v>
      </c>
      <c r="F42" s="3">
        <v>119.7</v>
      </c>
      <c r="G42" s="3">
        <v>170.10000000000002</v>
      </c>
      <c r="H42" s="1">
        <v>43830</v>
      </c>
      <c r="I42">
        <f t="shared" si="0"/>
        <v>246</v>
      </c>
      <c r="J42" t="str">
        <f t="shared" si="1"/>
        <v>&gt;121</v>
      </c>
      <c r="K42">
        <f t="shared" si="2"/>
        <v>0.25</v>
      </c>
      <c r="L42">
        <f t="shared" si="3"/>
        <v>72.45</v>
      </c>
    </row>
    <row r="43" spans="1:12" x14ac:dyDescent="0.25">
      <c r="A43" s="2" t="s">
        <v>41</v>
      </c>
      <c r="B43">
        <v>4</v>
      </c>
      <c r="C43">
        <v>14</v>
      </c>
      <c r="D43">
        <v>440</v>
      </c>
      <c r="E43" s="1">
        <v>43745</v>
      </c>
      <c r="F43" s="3">
        <v>4.4000000000000004</v>
      </c>
      <c r="G43" s="3">
        <v>92.4</v>
      </c>
      <c r="H43" s="1">
        <v>43830</v>
      </c>
      <c r="I43">
        <f t="shared" si="0"/>
        <v>85</v>
      </c>
      <c r="J43" t="str">
        <f t="shared" si="1"/>
        <v>61-90</v>
      </c>
      <c r="K43">
        <f t="shared" si="2"/>
        <v>0.15</v>
      </c>
      <c r="L43">
        <f t="shared" si="3"/>
        <v>14.520000000000001</v>
      </c>
    </row>
    <row r="44" spans="1:12" x14ac:dyDescent="0.25">
      <c r="A44" s="2" t="s">
        <v>42</v>
      </c>
      <c r="B44">
        <v>8</v>
      </c>
      <c r="C44">
        <v>15</v>
      </c>
      <c r="D44">
        <v>4560</v>
      </c>
      <c r="E44" s="1">
        <v>43627</v>
      </c>
      <c r="F44" s="3">
        <v>592.79999999999995</v>
      </c>
      <c r="G44" s="3">
        <v>2143.1999999999998</v>
      </c>
      <c r="H44" s="1">
        <v>43830</v>
      </c>
      <c r="I44">
        <f t="shared" si="0"/>
        <v>203</v>
      </c>
      <c r="J44" t="str">
        <f t="shared" si="1"/>
        <v>&gt;121</v>
      </c>
      <c r="K44">
        <f t="shared" si="2"/>
        <v>0.25</v>
      </c>
      <c r="L44">
        <f t="shared" si="3"/>
        <v>684</v>
      </c>
    </row>
    <row r="45" spans="1:12" x14ac:dyDescent="0.25">
      <c r="A45" s="2" t="s">
        <v>43</v>
      </c>
      <c r="B45">
        <v>6</v>
      </c>
      <c r="C45">
        <v>12</v>
      </c>
      <c r="D45">
        <v>5580</v>
      </c>
      <c r="E45" s="1">
        <v>43620</v>
      </c>
      <c r="F45" s="3">
        <v>223.2</v>
      </c>
      <c r="G45" s="3">
        <v>1060.2</v>
      </c>
      <c r="H45" s="1">
        <v>43830</v>
      </c>
      <c r="I45">
        <f t="shared" si="0"/>
        <v>210</v>
      </c>
      <c r="J45" t="str">
        <f t="shared" si="1"/>
        <v>&gt;121</v>
      </c>
      <c r="K45">
        <f t="shared" si="2"/>
        <v>0.25</v>
      </c>
      <c r="L45">
        <f t="shared" si="3"/>
        <v>320.85000000000002</v>
      </c>
    </row>
    <row r="46" spans="1:12" x14ac:dyDescent="0.25">
      <c r="A46" s="2" t="s">
        <v>44</v>
      </c>
      <c r="B46">
        <v>9</v>
      </c>
      <c r="C46">
        <v>5</v>
      </c>
      <c r="D46">
        <v>630</v>
      </c>
      <c r="E46" s="1">
        <v>43594</v>
      </c>
      <c r="F46" s="3">
        <v>6.3</v>
      </c>
      <c r="G46" s="3">
        <v>296.10000000000002</v>
      </c>
      <c r="H46" s="1">
        <v>43830</v>
      </c>
      <c r="I46">
        <f t="shared" si="0"/>
        <v>236</v>
      </c>
      <c r="J46" t="str">
        <f t="shared" si="1"/>
        <v>&gt;121</v>
      </c>
      <c r="K46">
        <f t="shared" si="2"/>
        <v>0.25</v>
      </c>
      <c r="L46">
        <f t="shared" si="3"/>
        <v>75.600000000000009</v>
      </c>
    </row>
    <row r="47" spans="1:12" x14ac:dyDescent="0.25">
      <c r="A47" s="2" t="s">
        <v>45</v>
      </c>
      <c r="B47">
        <v>1</v>
      </c>
      <c r="C47">
        <v>13</v>
      </c>
      <c r="D47">
        <v>1728</v>
      </c>
      <c r="E47" s="1">
        <v>43561</v>
      </c>
      <c r="F47" s="3">
        <v>155.51999999999998</v>
      </c>
      <c r="G47" s="3">
        <v>380.16000000000008</v>
      </c>
      <c r="H47" s="1">
        <v>43830</v>
      </c>
      <c r="I47">
        <f t="shared" si="0"/>
        <v>269</v>
      </c>
      <c r="J47" t="str">
        <f t="shared" si="1"/>
        <v>&gt;121</v>
      </c>
      <c r="K47">
        <f t="shared" si="2"/>
        <v>0.25</v>
      </c>
      <c r="L47">
        <f t="shared" si="3"/>
        <v>133.92000000000002</v>
      </c>
    </row>
    <row r="48" spans="1:12" x14ac:dyDescent="0.25">
      <c r="A48" s="2" t="s">
        <v>46</v>
      </c>
      <c r="B48">
        <v>10</v>
      </c>
      <c r="C48">
        <v>5</v>
      </c>
      <c r="D48">
        <v>1980</v>
      </c>
      <c r="E48" s="1">
        <v>43639</v>
      </c>
      <c r="F48" s="3">
        <v>59.400000000000006</v>
      </c>
      <c r="G48" s="3">
        <v>990</v>
      </c>
      <c r="H48" s="1">
        <v>43830</v>
      </c>
      <c r="I48">
        <f t="shared" si="0"/>
        <v>191</v>
      </c>
      <c r="J48" t="str">
        <f t="shared" si="1"/>
        <v>&gt;121</v>
      </c>
      <c r="K48">
        <f t="shared" si="2"/>
        <v>0.25</v>
      </c>
      <c r="L48">
        <f t="shared" si="3"/>
        <v>262.35000000000002</v>
      </c>
    </row>
    <row r="49" spans="1:12" x14ac:dyDescent="0.25">
      <c r="A49" s="2" t="s">
        <v>47</v>
      </c>
      <c r="B49">
        <v>6</v>
      </c>
      <c r="C49">
        <v>16</v>
      </c>
      <c r="D49">
        <v>3960</v>
      </c>
      <c r="E49" s="1">
        <v>43485</v>
      </c>
      <c r="F49" s="3">
        <v>79.2</v>
      </c>
      <c r="G49" s="3">
        <v>1029.5999999999999</v>
      </c>
      <c r="H49" s="1">
        <v>43830</v>
      </c>
      <c r="I49">
        <f t="shared" si="0"/>
        <v>345</v>
      </c>
      <c r="J49" t="str">
        <f t="shared" si="1"/>
        <v>&gt;121</v>
      </c>
      <c r="K49">
        <f t="shared" si="2"/>
        <v>0.25</v>
      </c>
      <c r="L49">
        <f t="shared" si="3"/>
        <v>277.2</v>
      </c>
    </row>
    <row r="50" spans="1:12" x14ac:dyDescent="0.25">
      <c r="A50" s="2" t="s">
        <v>48</v>
      </c>
      <c r="B50">
        <v>1</v>
      </c>
      <c r="C50">
        <v>18</v>
      </c>
      <c r="D50">
        <v>2640</v>
      </c>
      <c r="E50" s="1">
        <v>43792</v>
      </c>
      <c r="F50" s="3">
        <v>132</v>
      </c>
      <c r="G50" s="3">
        <v>396</v>
      </c>
      <c r="H50" s="1">
        <v>43830</v>
      </c>
      <c r="I50">
        <f t="shared" si="0"/>
        <v>38</v>
      </c>
      <c r="J50" t="str">
        <f t="shared" si="1"/>
        <v>31-60</v>
      </c>
      <c r="K50">
        <f t="shared" si="2"/>
        <v>0.04</v>
      </c>
      <c r="L50">
        <f t="shared" si="3"/>
        <v>21.12</v>
      </c>
    </row>
    <row r="51" spans="1:12" x14ac:dyDescent="0.25">
      <c r="A51" s="2" t="s">
        <v>49</v>
      </c>
      <c r="B51">
        <v>10</v>
      </c>
      <c r="C51">
        <v>21</v>
      </c>
      <c r="D51">
        <v>1400</v>
      </c>
      <c r="E51" s="1">
        <v>43668</v>
      </c>
      <c r="F51" s="3">
        <v>70</v>
      </c>
      <c r="G51" s="3">
        <v>490</v>
      </c>
      <c r="H51" s="1">
        <v>43830</v>
      </c>
      <c r="I51">
        <f t="shared" si="0"/>
        <v>162</v>
      </c>
      <c r="J51" t="str">
        <f t="shared" si="1"/>
        <v>&gt;121</v>
      </c>
      <c r="K51">
        <f t="shared" si="2"/>
        <v>0.25</v>
      </c>
      <c r="L51">
        <f t="shared" si="3"/>
        <v>140</v>
      </c>
    </row>
    <row r="52" spans="1:12" x14ac:dyDescent="0.25">
      <c r="A52" s="2" t="s">
        <v>50</v>
      </c>
      <c r="B52">
        <v>7</v>
      </c>
      <c r="C52">
        <v>21</v>
      </c>
      <c r="D52">
        <v>992</v>
      </c>
      <c r="E52" s="1">
        <v>43739</v>
      </c>
      <c r="F52" s="3">
        <v>257.92</v>
      </c>
      <c r="G52" s="3">
        <v>624.96</v>
      </c>
      <c r="H52" s="1">
        <v>43830</v>
      </c>
      <c r="I52">
        <f t="shared" si="0"/>
        <v>91</v>
      </c>
      <c r="J52" t="str">
        <f t="shared" si="1"/>
        <v>91-120</v>
      </c>
      <c r="K52">
        <f t="shared" si="2"/>
        <v>0.2</v>
      </c>
      <c r="L52">
        <f t="shared" si="3"/>
        <v>176.57600000000002</v>
      </c>
    </row>
    <row r="53" spans="1:12" x14ac:dyDescent="0.25">
      <c r="A53" s="2" t="s">
        <v>51</v>
      </c>
      <c r="B53">
        <v>2</v>
      </c>
      <c r="C53">
        <v>13</v>
      </c>
      <c r="D53">
        <v>2640</v>
      </c>
      <c r="E53" s="1">
        <v>43603</v>
      </c>
      <c r="F53" s="3">
        <v>158.4</v>
      </c>
      <c r="G53" s="3">
        <v>580.79999999999995</v>
      </c>
      <c r="H53" s="1">
        <v>43830</v>
      </c>
      <c r="I53">
        <f t="shared" si="0"/>
        <v>227</v>
      </c>
      <c r="J53" t="str">
        <f t="shared" si="1"/>
        <v>&gt;121</v>
      </c>
      <c r="K53">
        <f t="shared" si="2"/>
        <v>0.25</v>
      </c>
      <c r="L53">
        <f t="shared" si="3"/>
        <v>184.79999999999998</v>
      </c>
    </row>
    <row r="54" spans="1:12" x14ac:dyDescent="0.25">
      <c r="A54" s="2" t="s">
        <v>52</v>
      </c>
      <c r="B54">
        <v>6</v>
      </c>
      <c r="C54">
        <v>20</v>
      </c>
      <c r="D54">
        <v>960</v>
      </c>
      <c r="E54" s="1">
        <v>43615</v>
      </c>
      <c r="F54" s="3">
        <v>38.4</v>
      </c>
      <c r="G54" s="3">
        <v>163.19999999999999</v>
      </c>
      <c r="H54" s="1">
        <v>43830</v>
      </c>
      <c r="I54">
        <f t="shared" si="0"/>
        <v>215</v>
      </c>
      <c r="J54" t="str">
        <f t="shared" si="1"/>
        <v>&gt;121</v>
      </c>
      <c r="K54">
        <f t="shared" si="2"/>
        <v>0.25</v>
      </c>
      <c r="L54">
        <f t="shared" si="3"/>
        <v>50.4</v>
      </c>
    </row>
    <row r="55" spans="1:12" x14ac:dyDescent="0.25">
      <c r="A55" s="2" t="s">
        <v>53</v>
      </c>
      <c r="B55">
        <v>2</v>
      </c>
      <c r="C55">
        <v>9</v>
      </c>
      <c r="D55">
        <v>4400</v>
      </c>
      <c r="E55" s="1">
        <v>43742</v>
      </c>
      <c r="F55" s="3">
        <v>220</v>
      </c>
      <c r="G55" s="3">
        <v>968</v>
      </c>
      <c r="H55" s="1">
        <v>43830</v>
      </c>
      <c r="I55">
        <f t="shared" si="0"/>
        <v>88</v>
      </c>
      <c r="J55" t="str">
        <f t="shared" si="1"/>
        <v>61-90</v>
      </c>
      <c r="K55">
        <f t="shared" si="2"/>
        <v>0.15</v>
      </c>
      <c r="L55">
        <f t="shared" si="3"/>
        <v>178.2</v>
      </c>
    </row>
    <row r="56" spans="1:12" x14ac:dyDescent="0.25">
      <c r="A56" s="2" t="s">
        <v>54</v>
      </c>
      <c r="B56">
        <v>7</v>
      </c>
      <c r="C56">
        <v>7</v>
      </c>
      <c r="D56">
        <v>4320</v>
      </c>
      <c r="E56" s="1">
        <v>43645</v>
      </c>
      <c r="F56" s="3">
        <v>302.39999999999998</v>
      </c>
      <c r="G56" s="3">
        <v>2116.8000000000002</v>
      </c>
      <c r="H56" s="1">
        <v>43830</v>
      </c>
      <c r="I56">
        <f t="shared" si="0"/>
        <v>185</v>
      </c>
      <c r="J56" t="str">
        <f t="shared" si="1"/>
        <v>&gt;121</v>
      </c>
      <c r="K56">
        <f t="shared" si="2"/>
        <v>0.25</v>
      </c>
      <c r="L56">
        <f t="shared" si="3"/>
        <v>604.80000000000007</v>
      </c>
    </row>
    <row r="57" spans="1:12" x14ac:dyDescent="0.25">
      <c r="A57" s="2" t="s">
        <v>55</v>
      </c>
      <c r="B57">
        <v>2</v>
      </c>
      <c r="C57">
        <v>12</v>
      </c>
      <c r="D57">
        <v>198</v>
      </c>
      <c r="E57" s="1">
        <v>43656</v>
      </c>
      <c r="F57" s="3">
        <v>7.92</v>
      </c>
      <c r="G57" s="3">
        <v>37.619999999999997</v>
      </c>
      <c r="H57" s="1">
        <v>43830</v>
      </c>
      <c r="I57">
        <f t="shared" si="0"/>
        <v>174</v>
      </c>
      <c r="J57" t="str">
        <f t="shared" si="1"/>
        <v>&gt;121</v>
      </c>
      <c r="K57">
        <f t="shared" si="2"/>
        <v>0.25</v>
      </c>
      <c r="L57">
        <f t="shared" si="3"/>
        <v>11.385</v>
      </c>
    </row>
    <row r="58" spans="1:12" x14ac:dyDescent="0.25">
      <c r="A58" s="2" t="s">
        <v>56</v>
      </c>
      <c r="B58">
        <v>2</v>
      </c>
      <c r="C58">
        <v>15</v>
      </c>
      <c r="D58">
        <v>4370</v>
      </c>
      <c r="E58" s="1">
        <v>43671</v>
      </c>
      <c r="F58" s="3">
        <v>305.89999999999998</v>
      </c>
      <c r="G58" s="3">
        <v>1048.8</v>
      </c>
      <c r="H58" s="1">
        <v>43830</v>
      </c>
      <c r="I58">
        <f t="shared" si="0"/>
        <v>159</v>
      </c>
      <c r="J58" t="str">
        <f t="shared" si="1"/>
        <v>&gt;121</v>
      </c>
      <c r="K58">
        <f t="shared" si="2"/>
        <v>0.25</v>
      </c>
      <c r="L58">
        <f t="shared" si="3"/>
        <v>338.67499999999995</v>
      </c>
    </row>
    <row r="59" spans="1:12" x14ac:dyDescent="0.25">
      <c r="A59" s="2" t="s">
        <v>57</v>
      </c>
      <c r="B59">
        <v>5</v>
      </c>
      <c r="C59">
        <v>14</v>
      </c>
      <c r="D59">
        <v>1520</v>
      </c>
      <c r="E59" s="1">
        <v>43492</v>
      </c>
      <c r="F59" s="3">
        <v>60.8</v>
      </c>
      <c r="G59" s="3">
        <v>319.20000000000005</v>
      </c>
      <c r="H59" s="1">
        <v>43830</v>
      </c>
      <c r="I59">
        <f t="shared" si="0"/>
        <v>338</v>
      </c>
      <c r="J59" t="str">
        <f t="shared" si="1"/>
        <v>&gt;121</v>
      </c>
      <c r="K59">
        <f t="shared" si="2"/>
        <v>0.25</v>
      </c>
      <c r="L59">
        <f t="shared" si="3"/>
        <v>95.000000000000014</v>
      </c>
    </row>
    <row r="60" spans="1:12" x14ac:dyDescent="0.25">
      <c r="A60" s="2" t="s">
        <v>58</v>
      </c>
      <c r="B60">
        <v>2</v>
      </c>
      <c r="C60">
        <v>2</v>
      </c>
      <c r="D60">
        <v>640</v>
      </c>
      <c r="E60" s="1">
        <v>43791</v>
      </c>
      <c r="F60" s="3">
        <v>19.2</v>
      </c>
      <c r="G60" s="3">
        <v>96</v>
      </c>
      <c r="H60" s="1">
        <v>43830</v>
      </c>
      <c r="I60">
        <f t="shared" si="0"/>
        <v>39</v>
      </c>
      <c r="J60" t="str">
        <f t="shared" si="1"/>
        <v>31-60</v>
      </c>
      <c r="K60">
        <f t="shared" si="2"/>
        <v>0.04</v>
      </c>
      <c r="L60">
        <f t="shared" si="3"/>
        <v>4.6080000000000005</v>
      </c>
    </row>
    <row r="61" spans="1:12" x14ac:dyDescent="0.25">
      <c r="A61" s="2" t="s">
        <v>59</v>
      </c>
      <c r="B61">
        <v>8</v>
      </c>
      <c r="C61">
        <v>20</v>
      </c>
      <c r="D61">
        <v>3720</v>
      </c>
      <c r="E61" s="1">
        <v>43491</v>
      </c>
      <c r="F61" s="3">
        <v>520.79999999999995</v>
      </c>
      <c r="G61" s="3">
        <v>1264.8</v>
      </c>
      <c r="H61" s="1">
        <v>43830</v>
      </c>
      <c r="I61">
        <f t="shared" si="0"/>
        <v>339</v>
      </c>
      <c r="J61" t="str">
        <f t="shared" si="1"/>
        <v>&gt;121</v>
      </c>
      <c r="K61">
        <f t="shared" si="2"/>
        <v>0.25</v>
      </c>
      <c r="L61">
        <f t="shared" si="3"/>
        <v>446.4</v>
      </c>
    </row>
    <row r="62" spans="1:12" x14ac:dyDescent="0.25">
      <c r="A62" s="2" t="s">
        <v>60</v>
      </c>
      <c r="B62">
        <v>6</v>
      </c>
      <c r="C62">
        <v>3</v>
      </c>
      <c r="D62">
        <v>880</v>
      </c>
      <c r="E62" s="1">
        <v>43510</v>
      </c>
      <c r="F62" s="3">
        <v>35.200000000000003</v>
      </c>
      <c r="G62" s="3">
        <v>255.2</v>
      </c>
      <c r="H62" s="1">
        <v>43830</v>
      </c>
      <c r="I62">
        <f t="shared" si="0"/>
        <v>320</v>
      </c>
      <c r="J62" t="str">
        <f t="shared" si="1"/>
        <v>&gt;121</v>
      </c>
      <c r="K62">
        <f t="shared" si="2"/>
        <v>0.25</v>
      </c>
      <c r="L62">
        <f t="shared" si="3"/>
        <v>72.599999999999994</v>
      </c>
    </row>
    <row r="63" spans="1:12" x14ac:dyDescent="0.25">
      <c r="A63" s="2" t="s">
        <v>61</v>
      </c>
      <c r="B63">
        <v>5</v>
      </c>
      <c r="C63">
        <v>9</v>
      </c>
      <c r="D63">
        <v>90</v>
      </c>
      <c r="E63" s="1">
        <v>43559</v>
      </c>
      <c r="F63" s="3">
        <v>2.7</v>
      </c>
      <c r="G63" s="3">
        <v>23.4</v>
      </c>
      <c r="H63" s="1">
        <v>43830</v>
      </c>
      <c r="I63">
        <f t="shared" si="0"/>
        <v>271</v>
      </c>
      <c r="J63" t="str">
        <f t="shared" si="1"/>
        <v>&gt;121</v>
      </c>
      <c r="K63">
        <f t="shared" si="2"/>
        <v>0.25</v>
      </c>
      <c r="L63">
        <f t="shared" si="3"/>
        <v>6.5249999999999995</v>
      </c>
    </row>
    <row r="64" spans="1:12" x14ac:dyDescent="0.25">
      <c r="A64" s="2" t="s">
        <v>62</v>
      </c>
      <c r="B64">
        <v>8</v>
      </c>
      <c r="C64">
        <v>16</v>
      </c>
      <c r="D64">
        <v>1240</v>
      </c>
      <c r="E64" s="1">
        <v>43586</v>
      </c>
      <c r="F64" s="3">
        <v>223.2</v>
      </c>
      <c r="G64" s="3">
        <v>620</v>
      </c>
      <c r="H64" s="1">
        <v>43830</v>
      </c>
      <c r="I64">
        <f t="shared" si="0"/>
        <v>244</v>
      </c>
      <c r="J64" t="str">
        <f t="shared" si="1"/>
        <v>&gt;121</v>
      </c>
      <c r="K64">
        <f t="shared" si="2"/>
        <v>0.25</v>
      </c>
      <c r="L64">
        <f t="shared" si="3"/>
        <v>210.8</v>
      </c>
    </row>
    <row r="65" spans="1:12" x14ac:dyDescent="0.25">
      <c r="A65" s="2" t="s">
        <v>63</v>
      </c>
      <c r="B65">
        <v>6</v>
      </c>
      <c r="C65">
        <v>12</v>
      </c>
      <c r="D65">
        <v>528</v>
      </c>
      <c r="E65" s="1">
        <v>43587</v>
      </c>
      <c r="F65" s="3">
        <v>5.28</v>
      </c>
      <c r="G65" s="3">
        <v>153.12</v>
      </c>
      <c r="H65" s="1">
        <v>43830</v>
      </c>
      <c r="I65">
        <f t="shared" si="0"/>
        <v>243</v>
      </c>
      <c r="J65" t="str">
        <f t="shared" si="1"/>
        <v>&gt;121</v>
      </c>
      <c r="K65">
        <f t="shared" si="2"/>
        <v>0.25</v>
      </c>
      <c r="L65">
        <f t="shared" si="3"/>
        <v>39.6</v>
      </c>
    </row>
    <row r="66" spans="1:12" x14ac:dyDescent="0.25">
      <c r="A66" s="2" t="s">
        <v>64</v>
      </c>
      <c r="B66">
        <v>3</v>
      </c>
      <c r="C66">
        <v>18</v>
      </c>
      <c r="D66">
        <v>4400</v>
      </c>
      <c r="E66" s="1">
        <v>43523</v>
      </c>
      <c r="F66" s="3">
        <v>44</v>
      </c>
      <c r="G66" s="3">
        <v>1320</v>
      </c>
      <c r="H66" s="1">
        <v>43830</v>
      </c>
      <c r="I66">
        <f t="shared" ref="I66:I129" si="4">H66-E66</f>
        <v>307</v>
      </c>
      <c r="J66" t="str">
        <f t="shared" ref="J66:J129" si="5">VLOOKUP(I66,groupings,2,1)</f>
        <v>&gt;121</v>
      </c>
      <c r="K66">
        <f t="shared" ref="K66:K129" si="6">VLOOKUP(I66,$N$8:$P$12,3,TRUE)</f>
        <v>0.25</v>
      </c>
      <c r="L66">
        <f t="shared" ref="L66:L129" si="7">(G66+F66)*K66</f>
        <v>341</v>
      </c>
    </row>
    <row r="67" spans="1:12" x14ac:dyDescent="0.25">
      <c r="A67" s="2" t="s">
        <v>65</v>
      </c>
      <c r="B67">
        <v>2</v>
      </c>
      <c r="C67">
        <v>6</v>
      </c>
      <c r="D67">
        <v>1344</v>
      </c>
      <c r="E67" s="1">
        <v>43709</v>
      </c>
      <c r="F67" s="3">
        <v>120.96000000000002</v>
      </c>
      <c r="G67" s="3">
        <v>322.56</v>
      </c>
      <c r="H67" s="1">
        <v>43830</v>
      </c>
      <c r="I67">
        <f t="shared" si="4"/>
        <v>121</v>
      </c>
      <c r="J67" t="str">
        <f t="shared" si="5"/>
        <v>&gt;121</v>
      </c>
      <c r="K67">
        <f t="shared" si="6"/>
        <v>0.25</v>
      </c>
      <c r="L67">
        <f t="shared" si="7"/>
        <v>110.88000000000001</v>
      </c>
    </row>
    <row r="68" spans="1:12" x14ac:dyDescent="0.25">
      <c r="A68" s="2" t="s">
        <v>66</v>
      </c>
      <c r="B68">
        <v>4</v>
      </c>
      <c r="C68">
        <v>3</v>
      </c>
      <c r="D68">
        <v>6160</v>
      </c>
      <c r="E68" s="1">
        <v>43661</v>
      </c>
      <c r="F68" s="3">
        <v>431.2</v>
      </c>
      <c r="G68" s="3">
        <v>1848</v>
      </c>
      <c r="H68" s="1">
        <v>43830</v>
      </c>
      <c r="I68">
        <f t="shared" si="4"/>
        <v>169</v>
      </c>
      <c r="J68" t="str">
        <f t="shared" si="5"/>
        <v>&gt;121</v>
      </c>
      <c r="K68">
        <f t="shared" si="6"/>
        <v>0.25</v>
      </c>
      <c r="L68">
        <f t="shared" si="7"/>
        <v>569.79999999999995</v>
      </c>
    </row>
    <row r="69" spans="1:12" x14ac:dyDescent="0.25">
      <c r="A69" s="2" t="s">
        <v>67</v>
      </c>
      <c r="B69">
        <v>2</v>
      </c>
      <c r="C69">
        <v>19</v>
      </c>
      <c r="D69">
        <v>360</v>
      </c>
      <c r="E69" s="1">
        <v>43826</v>
      </c>
      <c r="F69" s="3">
        <v>28.799999999999997</v>
      </c>
      <c r="G69" s="3">
        <v>82.8</v>
      </c>
      <c r="H69" s="1">
        <v>43830</v>
      </c>
      <c r="I69">
        <f t="shared" si="4"/>
        <v>4</v>
      </c>
      <c r="J69" t="str">
        <f t="shared" si="5"/>
        <v>0-30</v>
      </c>
      <c r="K69">
        <f t="shared" si="6"/>
        <v>8.0000000000000002E-3</v>
      </c>
      <c r="L69">
        <f t="shared" si="7"/>
        <v>0.89279999999999993</v>
      </c>
    </row>
    <row r="70" spans="1:12" x14ac:dyDescent="0.25">
      <c r="A70" s="2" t="s">
        <v>68</v>
      </c>
      <c r="B70">
        <v>10</v>
      </c>
      <c r="C70">
        <v>6</v>
      </c>
      <c r="D70">
        <v>4650</v>
      </c>
      <c r="E70" s="1">
        <v>43595</v>
      </c>
      <c r="F70" s="3">
        <v>883.5</v>
      </c>
      <c r="G70" s="3">
        <v>1674</v>
      </c>
      <c r="H70" s="1">
        <v>43830</v>
      </c>
      <c r="I70">
        <f t="shared" si="4"/>
        <v>235</v>
      </c>
      <c r="J70" t="str">
        <f t="shared" si="5"/>
        <v>&gt;121</v>
      </c>
      <c r="K70">
        <f t="shared" si="6"/>
        <v>0.25</v>
      </c>
      <c r="L70">
        <f t="shared" si="7"/>
        <v>639.375</v>
      </c>
    </row>
    <row r="71" spans="1:12" x14ac:dyDescent="0.25">
      <c r="A71" s="2" t="s">
        <v>69</v>
      </c>
      <c r="B71">
        <v>7</v>
      </c>
      <c r="C71">
        <v>16</v>
      </c>
      <c r="D71">
        <v>2750</v>
      </c>
      <c r="E71" s="1">
        <v>43589</v>
      </c>
      <c r="F71" s="3">
        <v>440</v>
      </c>
      <c r="G71" s="3">
        <v>2612.5</v>
      </c>
      <c r="H71" s="1">
        <v>43830</v>
      </c>
      <c r="I71">
        <f t="shared" si="4"/>
        <v>241</v>
      </c>
      <c r="J71" t="str">
        <f t="shared" si="5"/>
        <v>&gt;121</v>
      </c>
      <c r="K71">
        <f t="shared" si="6"/>
        <v>0.25</v>
      </c>
      <c r="L71">
        <f t="shared" si="7"/>
        <v>763.125</v>
      </c>
    </row>
    <row r="72" spans="1:12" x14ac:dyDescent="0.25">
      <c r="A72" s="2" t="s">
        <v>70</v>
      </c>
      <c r="B72">
        <v>6</v>
      </c>
      <c r="C72">
        <v>19</v>
      </c>
      <c r="D72">
        <v>2728</v>
      </c>
      <c r="E72" s="1">
        <v>43509</v>
      </c>
      <c r="F72" s="3">
        <v>27.28</v>
      </c>
      <c r="G72" s="3">
        <v>491.04000000000008</v>
      </c>
      <c r="H72" s="1">
        <v>43830</v>
      </c>
      <c r="I72">
        <f t="shared" si="4"/>
        <v>321</v>
      </c>
      <c r="J72" t="str">
        <f t="shared" si="5"/>
        <v>&gt;121</v>
      </c>
      <c r="K72">
        <f t="shared" si="6"/>
        <v>0.25</v>
      </c>
      <c r="L72">
        <f t="shared" si="7"/>
        <v>129.58000000000001</v>
      </c>
    </row>
    <row r="73" spans="1:12" x14ac:dyDescent="0.25">
      <c r="A73" s="2" t="s">
        <v>71</v>
      </c>
      <c r="B73">
        <v>6</v>
      </c>
      <c r="C73">
        <v>22</v>
      </c>
      <c r="D73">
        <v>1210</v>
      </c>
      <c r="E73" s="1">
        <v>43774</v>
      </c>
      <c r="F73" s="3">
        <v>108.9</v>
      </c>
      <c r="G73" s="3">
        <v>242</v>
      </c>
      <c r="H73" s="1">
        <v>43830</v>
      </c>
      <c r="I73">
        <f t="shared" si="4"/>
        <v>56</v>
      </c>
      <c r="J73" t="str">
        <f t="shared" si="5"/>
        <v>31-60</v>
      </c>
      <c r="K73">
        <f t="shared" si="6"/>
        <v>0.04</v>
      </c>
      <c r="L73">
        <f t="shared" si="7"/>
        <v>14.036</v>
      </c>
    </row>
    <row r="74" spans="1:12" x14ac:dyDescent="0.25">
      <c r="A74" s="2" t="s">
        <v>72</v>
      </c>
      <c r="B74">
        <v>7</v>
      </c>
      <c r="C74">
        <v>11</v>
      </c>
      <c r="D74">
        <v>2790</v>
      </c>
      <c r="E74" s="1">
        <v>43674</v>
      </c>
      <c r="F74" s="3">
        <v>418.5</v>
      </c>
      <c r="G74" s="3">
        <v>2148.3000000000002</v>
      </c>
      <c r="H74" s="1">
        <v>43830</v>
      </c>
      <c r="I74">
        <f t="shared" si="4"/>
        <v>156</v>
      </c>
      <c r="J74" t="str">
        <f t="shared" si="5"/>
        <v>&gt;121</v>
      </c>
      <c r="K74">
        <f t="shared" si="6"/>
        <v>0.25</v>
      </c>
      <c r="L74">
        <f t="shared" si="7"/>
        <v>641.70000000000005</v>
      </c>
    </row>
    <row r="75" spans="1:12" x14ac:dyDescent="0.25">
      <c r="A75" s="2" t="s">
        <v>73</v>
      </c>
      <c r="B75">
        <v>4</v>
      </c>
      <c r="C75">
        <v>21</v>
      </c>
      <c r="D75">
        <v>4620</v>
      </c>
      <c r="E75" s="1">
        <v>43518</v>
      </c>
      <c r="F75" s="3">
        <v>462</v>
      </c>
      <c r="G75" s="3">
        <v>739.2</v>
      </c>
      <c r="H75" s="1">
        <v>43830</v>
      </c>
      <c r="I75">
        <f t="shared" si="4"/>
        <v>312</v>
      </c>
      <c r="J75" t="str">
        <f t="shared" si="5"/>
        <v>&gt;121</v>
      </c>
      <c r="K75">
        <f t="shared" si="6"/>
        <v>0.25</v>
      </c>
      <c r="L75">
        <f t="shared" si="7"/>
        <v>300.3</v>
      </c>
    </row>
    <row r="76" spans="1:12" x14ac:dyDescent="0.25">
      <c r="A76" s="2" t="s">
        <v>74</v>
      </c>
      <c r="B76">
        <v>7</v>
      </c>
      <c r="C76">
        <v>1</v>
      </c>
      <c r="D76">
        <v>2170</v>
      </c>
      <c r="E76" s="1">
        <v>43767</v>
      </c>
      <c r="F76" s="3">
        <v>477.40000000000003</v>
      </c>
      <c r="G76" s="3">
        <v>1041.5999999999999</v>
      </c>
      <c r="H76" s="1">
        <v>43830</v>
      </c>
      <c r="I76">
        <f t="shared" si="4"/>
        <v>63</v>
      </c>
      <c r="J76" t="str">
        <f t="shared" si="5"/>
        <v>61-90</v>
      </c>
      <c r="K76">
        <f t="shared" si="6"/>
        <v>0.15</v>
      </c>
      <c r="L76">
        <f t="shared" si="7"/>
        <v>227.85</v>
      </c>
    </row>
    <row r="77" spans="1:12" x14ac:dyDescent="0.25">
      <c r="A77" s="2" t="s">
        <v>75</v>
      </c>
      <c r="B77">
        <v>4</v>
      </c>
      <c r="C77">
        <v>2</v>
      </c>
      <c r="D77">
        <v>3800</v>
      </c>
      <c r="E77" s="1">
        <v>43628</v>
      </c>
      <c r="F77" s="3">
        <v>380</v>
      </c>
      <c r="G77" s="3">
        <v>646</v>
      </c>
      <c r="H77" s="1">
        <v>43830</v>
      </c>
      <c r="I77">
        <f t="shared" si="4"/>
        <v>202</v>
      </c>
      <c r="J77" t="str">
        <f t="shared" si="5"/>
        <v>&gt;121</v>
      </c>
      <c r="K77">
        <f t="shared" si="6"/>
        <v>0.25</v>
      </c>
      <c r="L77">
        <f t="shared" si="7"/>
        <v>256.5</v>
      </c>
    </row>
    <row r="78" spans="1:12" x14ac:dyDescent="0.25">
      <c r="A78" s="2" t="s">
        <v>76</v>
      </c>
      <c r="B78">
        <v>8</v>
      </c>
      <c r="C78">
        <v>4</v>
      </c>
      <c r="D78">
        <v>3276</v>
      </c>
      <c r="E78" s="1">
        <v>43692</v>
      </c>
      <c r="F78" s="3">
        <v>98.280000000000015</v>
      </c>
      <c r="G78" s="3">
        <v>1244.8800000000001</v>
      </c>
      <c r="H78" s="1">
        <v>43830</v>
      </c>
      <c r="I78">
        <f t="shared" si="4"/>
        <v>138</v>
      </c>
      <c r="J78" t="str">
        <f t="shared" si="5"/>
        <v>&gt;121</v>
      </c>
      <c r="K78">
        <f t="shared" si="6"/>
        <v>0.25</v>
      </c>
      <c r="L78">
        <f t="shared" si="7"/>
        <v>335.79</v>
      </c>
    </row>
    <row r="79" spans="1:12" x14ac:dyDescent="0.25">
      <c r="A79" s="2" t="s">
        <v>77</v>
      </c>
      <c r="B79">
        <v>4</v>
      </c>
      <c r="C79">
        <v>13</v>
      </c>
      <c r="D79">
        <v>1360</v>
      </c>
      <c r="E79" s="1">
        <v>43512</v>
      </c>
      <c r="F79" s="3">
        <v>13.600000000000001</v>
      </c>
      <c r="G79" s="3">
        <v>217.60000000000002</v>
      </c>
      <c r="H79" s="1">
        <v>43830</v>
      </c>
      <c r="I79">
        <f t="shared" si="4"/>
        <v>318</v>
      </c>
      <c r="J79" t="str">
        <f t="shared" si="5"/>
        <v>&gt;121</v>
      </c>
      <c r="K79">
        <f t="shared" si="6"/>
        <v>0.25</v>
      </c>
      <c r="L79">
        <f t="shared" si="7"/>
        <v>57.800000000000004</v>
      </c>
    </row>
    <row r="80" spans="1:12" x14ac:dyDescent="0.25">
      <c r="A80" s="2" t="s">
        <v>78</v>
      </c>
      <c r="B80">
        <v>5</v>
      </c>
      <c r="C80">
        <v>18</v>
      </c>
      <c r="D80">
        <v>3080</v>
      </c>
      <c r="E80" s="1">
        <v>43492</v>
      </c>
      <c r="F80" s="3">
        <v>154</v>
      </c>
      <c r="G80" s="3">
        <v>585.20000000000005</v>
      </c>
      <c r="H80" s="1">
        <v>43830</v>
      </c>
      <c r="I80">
        <f t="shared" si="4"/>
        <v>338</v>
      </c>
      <c r="J80" t="str">
        <f t="shared" si="5"/>
        <v>&gt;121</v>
      </c>
      <c r="K80">
        <f t="shared" si="6"/>
        <v>0.25</v>
      </c>
      <c r="L80">
        <f t="shared" si="7"/>
        <v>184.8</v>
      </c>
    </row>
    <row r="81" spans="1:12" x14ac:dyDescent="0.25">
      <c r="A81" s="2" t="s">
        <v>79</v>
      </c>
      <c r="B81">
        <v>8</v>
      </c>
      <c r="C81">
        <v>18</v>
      </c>
      <c r="D81">
        <v>400</v>
      </c>
      <c r="E81" s="1">
        <v>43748</v>
      </c>
      <c r="F81" s="3">
        <v>20</v>
      </c>
      <c r="G81" s="3">
        <v>156</v>
      </c>
      <c r="H81" s="1">
        <v>43830</v>
      </c>
      <c r="I81">
        <f t="shared" si="4"/>
        <v>82</v>
      </c>
      <c r="J81" t="str">
        <f t="shared" si="5"/>
        <v>61-90</v>
      </c>
      <c r="K81">
        <f t="shared" si="6"/>
        <v>0.15</v>
      </c>
      <c r="L81">
        <f t="shared" si="7"/>
        <v>26.4</v>
      </c>
    </row>
    <row r="82" spans="1:12" x14ac:dyDescent="0.25">
      <c r="A82" s="2" t="s">
        <v>80</v>
      </c>
      <c r="B82">
        <v>10</v>
      </c>
      <c r="C82">
        <v>10</v>
      </c>
      <c r="D82">
        <v>150</v>
      </c>
      <c r="E82" s="1">
        <v>43726</v>
      </c>
      <c r="F82" s="3">
        <v>24</v>
      </c>
      <c r="G82" s="3">
        <v>64.5</v>
      </c>
      <c r="H82" s="1">
        <v>43830</v>
      </c>
      <c r="I82">
        <f t="shared" si="4"/>
        <v>104</v>
      </c>
      <c r="J82" t="str">
        <f t="shared" si="5"/>
        <v>91-120</v>
      </c>
      <c r="K82">
        <f t="shared" si="6"/>
        <v>0.2</v>
      </c>
      <c r="L82">
        <f t="shared" si="7"/>
        <v>17.7</v>
      </c>
    </row>
    <row r="83" spans="1:12" x14ac:dyDescent="0.25">
      <c r="A83" s="2" t="s">
        <v>81</v>
      </c>
      <c r="B83">
        <v>1</v>
      </c>
      <c r="C83">
        <v>18</v>
      </c>
      <c r="D83">
        <v>1320</v>
      </c>
      <c r="E83" s="1">
        <v>43609</v>
      </c>
      <c r="F83" s="3">
        <v>118.80000000000001</v>
      </c>
      <c r="G83" s="3">
        <v>382.8</v>
      </c>
      <c r="H83" s="1">
        <v>43830</v>
      </c>
      <c r="I83">
        <f t="shared" si="4"/>
        <v>221</v>
      </c>
      <c r="J83" t="str">
        <f t="shared" si="5"/>
        <v>&gt;121</v>
      </c>
      <c r="K83">
        <f t="shared" si="6"/>
        <v>0.25</v>
      </c>
      <c r="L83">
        <f t="shared" si="7"/>
        <v>125.4</v>
      </c>
    </row>
    <row r="84" spans="1:12" x14ac:dyDescent="0.25">
      <c r="A84" s="2" t="s">
        <v>82</v>
      </c>
      <c r="B84">
        <v>10</v>
      </c>
      <c r="C84">
        <v>11</v>
      </c>
      <c r="D84">
        <v>3276</v>
      </c>
      <c r="E84" s="1">
        <v>43571</v>
      </c>
      <c r="F84" s="3">
        <v>622.44000000000005</v>
      </c>
      <c r="G84" s="3">
        <v>1572.4800000000002</v>
      </c>
      <c r="H84" s="1">
        <v>43830</v>
      </c>
      <c r="I84">
        <f t="shared" si="4"/>
        <v>259</v>
      </c>
      <c r="J84" t="str">
        <f t="shared" si="5"/>
        <v>&gt;121</v>
      </c>
      <c r="K84">
        <f t="shared" si="6"/>
        <v>0.25</v>
      </c>
      <c r="L84">
        <f t="shared" si="7"/>
        <v>548.73</v>
      </c>
    </row>
    <row r="85" spans="1:12" x14ac:dyDescent="0.25">
      <c r="A85" s="2" t="s">
        <v>83</v>
      </c>
      <c r="B85">
        <v>3</v>
      </c>
      <c r="C85">
        <v>13</v>
      </c>
      <c r="D85">
        <v>1701</v>
      </c>
      <c r="E85" s="1">
        <v>43521</v>
      </c>
      <c r="F85" s="3">
        <v>136.07999999999998</v>
      </c>
      <c r="G85" s="3">
        <v>391.22999999999996</v>
      </c>
      <c r="H85" s="1">
        <v>43830</v>
      </c>
      <c r="I85">
        <f t="shared" si="4"/>
        <v>309</v>
      </c>
      <c r="J85" t="str">
        <f t="shared" si="5"/>
        <v>&gt;121</v>
      </c>
      <c r="K85">
        <f t="shared" si="6"/>
        <v>0.25</v>
      </c>
      <c r="L85">
        <f t="shared" si="7"/>
        <v>131.82749999999999</v>
      </c>
    </row>
    <row r="86" spans="1:12" x14ac:dyDescent="0.25">
      <c r="A86" s="2" t="s">
        <v>84</v>
      </c>
      <c r="B86">
        <v>7</v>
      </c>
      <c r="C86">
        <v>7</v>
      </c>
      <c r="D86">
        <v>3230</v>
      </c>
      <c r="E86" s="1">
        <v>43474</v>
      </c>
      <c r="F86" s="3">
        <v>904.4</v>
      </c>
      <c r="G86" s="3">
        <v>2551.6999999999998</v>
      </c>
      <c r="H86" s="1">
        <v>43830</v>
      </c>
      <c r="I86">
        <f t="shared" si="4"/>
        <v>356</v>
      </c>
      <c r="J86" t="str">
        <f t="shared" si="5"/>
        <v>&gt;121</v>
      </c>
      <c r="K86">
        <f t="shared" si="6"/>
        <v>0.25</v>
      </c>
      <c r="L86">
        <f t="shared" si="7"/>
        <v>864.02499999999998</v>
      </c>
    </row>
    <row r="87" spans="1:12" x14ac:dyDescent="0.25">
      <c r="A87" s="2" t="s">
        <v>85</v>
      </c>
      <c r="B87">
        <v>1</v>
      </c>
      <c r="C87">
        <v>15</v>
      </c>
      <c r="D87">
        <v>1080</v>
      </c>
      <c r="E87" s="1">
        <v>43496</v>
      </c>
      <c r="F87" s="3">
        <v>75.599999999999994</v>
      </c>
      <c r="G87" s="3">
        <v>313.2</v>
      </c>
      <c r="H87" s="1">
        <v>43830</v>
      </c>
      <c r="I87">
        <f t="shared" si="4"/>
        <v>334</v>
      </c>
      <c r="J87" t="str">
        <f t="shared" si="5"/>
        <v>&gt;121</v>
      </c>
      <c r="K87">
        <f t="shared" si="6"/>
        <v>0.25</v>
      </c>
      <c r="L87">
        <f t="shared" si="7"/>
        <v>97.199999999999989</v>
      </c>
    </row>
    <row r="88" spans="1:12" x14ac:dyDescent="0.25">
      <c r="A88" s="2" t="s">
        <v>86</v>
      </c>
      <c r="B88">
        <v>6</v>
      </c>
      <c r="C88">
        <v>3</v>
      </c>
      <c r="D88">
        <v>950</v>
      </c>
      <c r="E88" s="1">
        <v>43700</v>
      </c>
      <c r="F88" s="3">
        <v>76</v>
      </c>
      <c r="G88" s="3">
        <v>142.5</v>
      </c>
      <c r="H88" s="1">
        <v>43830</v>
      </c>
      <c r="I88">
        <f t="shared" si="4"/>
        <v>130</v>
      </c>
      <c r="J88" t="str">
        <f t="shared" si="5"/>
        <v>&gt;121</v>
      </c>
      <c r="K88">
        <f t="shared" si="6"/>
        <v>0.25</v>
      </c>
      <c r="L88">
        <f t="shared" si="7"/>
        <v>54.625</v>
      </c>
    </row>
    <row r="89" spans="1:12" x14ac:dyDescent="0.25">
      <c r="A89" s="2" t="s">
        <v>87</v>
      </c>
      <c r="B89">
        <v>3</v>
      </c>
      <c r="C89">
        <v>7</v>
      </c>
      <c r="D89">
        <v>1530</v>
      </c>
      <c r="E89" s="1">
        <v>43511</v>
      </c>
      <c r="F89" s="3">
        <v>91.8</v>
      </c>
      <c r="G89" s="3">
        <v>260.10000000000002</v>
      </c>
      <c r="H89" s="1">
        <v>43830</v>
      </c>
      <c r="I89">
        <f t="shared" si="4"/>
        <v>319</v>
      </c>
      <c r="J89" t="str">
        <f t="shared" si="5"/>
        <v>&gt;121</v>
      </c>
      <c r="K89">
        <f t="shared" si="6"/>
        <v>0.25</v>
      </c>
      <c r="L89">
        <f t="shared" si="7"/>
        <v>87.975000000000009</v>
      </c>
    </row>
    <row r="90" spans="1:12" x14ac:dyDescent="0.25">
      <c r="A90" s="2" t="s">
        <v>88</v>
      </c>
      <c r="B90">
        <v>4</v>
      </c>
      <c r="C90">
        <v>20</v>
      </c>
      <c r="D90">
        <v>3720</v>
      </c>
      <c r="E90" s="1">
        <v>43741</v>
      </c>
      <c r="F90" s="3">
        <v>111.6</v>
      </c>
      <c r="G90" s="3">
        <v>706.80000000000007</v>
      </c>
      <c r="H90" s="1">
        <v>43830</v>
      </c>
      <c r="I90">
        <f t="shared" si="4"/>
        <v>89</v>
      </c>
      <c r="J90" t="str">
        <f t="shared" si="5"/>
        <v>61-90</v>
      </c>
      <c r="K90">
        <f t="shared" si="6"/>
        <v>0.15</v>
      </c>
      <c r="L90">
        <f t="shared" si="7"/>
        <v>122.76</v>
      </c>
    </row>
    <row r="91" spans="1:12" x14ac:dyDescent="0.25">
      <c r="A91" s="2" t="s">
        <v>89</v>
      </c>
      <c r="B91">
        <v>10</v>
      </c>
      <c r="C91">
        <v>14</v>
      </c>
      <c r="D91">
        <v>5890</v>
      </c>
      <c r="E91" s="1">
        <v>43626</v>
      </c>
      <c r="F91" s="3">
        <v>589</v>
      </c>
      <c r="G91" s="3">
        <v>2945</v>
      </c>
      <c r="H91" s="1">
        <v>43830</v>
      </c>
      <c r="I91">
        <f t="shared" si="4"/>
        <v>204</v>
      </c>
      <c r="J91" t="str">
        <f t="shared" si="5"/>
        <v>&gt;121</v>
      </c>
      <c r="K91">
        <f t="shared" si="6"/>
        <v>0.25</v>
      </c>
      <c r="L91">
        <f t="shared" si="7"/>
        <v>883.5</v>
      </c>
    </row>
    <row r="92" spans="1:12" x14ac:dyDescent="0.25">
      <c r="A92" s="2" t="s">
        <v>90</v>
      </c>
      <c r="B92">
        <v>3</v>
      </c>
      <c r="C92">
        <v>11</v>
      </c>
      <c r="D92">
        <v>720</v>
      </c>
      <c r="E92" s="1">
        <v>43681</v>
      </c>
      <c r="F92" s="3">
        <v>28.799999999999997</v>
      </c>
      <c r="G92" s="3">
        <v>108</v>
      </c>
      <c r="H92" s="1">
        <v>43830</v>
      </c>
      <c r="I92">
        <f t="shared" si="4"/>
        <v>149</v>
      </c>
      <c r="J92" t="str">
        <f t="shared" si="5"/>
        <v>&gt;121</v>
      </c>
      <c r="K92">
        <f t="shared" si="6"/>
        <v>0.25</v>
      </c>
      <c r="L92">
        <f t="shared" si="7"/>
        <v>34.200000000000003</v>
      </c>
    </row>
    <row r="93" spans="1:12" x14ac:dyDescent="0.25">
      <c r="A93" s="2" t="s">
        <v>91</v>
      </c>
      <c r="B93">
        <v>6</v>
      </c>
      <c r="C93">
        <v>7</v>
      </c>
      <c r="D93">
        <v>1152</v>
      </c>
      <c r="E93" s="1">
        <v>43467</v>
      </c>
      <c r="F93" s="3">
        <v>69.12</v>
      </c>
      <c r="G93" s="3">
        <v>241.92000000000004</v>
      </c>
      <c r="H93" s="1">
        <v>43830</v>
      </c>
      <c r="I93">
        <f t="shared" si="4"/>
        <v>363</v>
      </c>
      <c r="J93" t="str">
        <f t="shared" si="5"/>
        <v>&gt;121</v>
      </c>
      <c r="K93">
        <f t="shared" si="6"/>
        <v>0.25</v>
      </c>
      <c r="L93">
        <f t="shared" si="7"/>
        <v>77.760000000000019</v>
      </c>
    </row>
    <row r="94" spans="1:12" x14ac:dyDescent="0.25">
      <c r="A94" s="2" t="s">
        <v>92</v>
      </c>
      <c r="B94">
        <v>2</v>
      </c>
      <c r="C94">
        <v>7</v>
      </c>
      <c r="D94">
        <v>990</v>
      </c>
      <c r="E94" s="1">
        <v>43765</v>
      </c>
      <c r="F94" s="3">
        <v>19.8</v>
      </c>
      <c r="G94" s="3">
        <v>267.3</v>
      </c>
      <c r="H94" s="1">
        <v>43830</v>
      </c>
      <c r="I94">
        <f t="shared" si="4"/>
        <v>65</v>
      </c>
      <c r="J94" t="str">
        <f t="shared" si="5"/>
        <v>61-90</v>
      </c>
      <c r="K94">
        <f t="shared" si="6"/>
        <v>0.15</v>
      </c>
      <c r="L94">
        <f t="shared" si="7"/>
        <v>43.065000000000005</v>
      </c>
    </row>
    <row r="95" spans="1:12" x14ac:dyDescent="0.25">
      <c r="A95" s="2" t="s">
        <v>93</v>
      </c>
      <c r="B95">
        <v>3</v>
      </c>
      <c r="C95">
        <v>11</v>
      </c>
      <c r="D95">
        <v>540</v>
      </c>
      <c r="E95" s="1">
        <v>43576</v>
      </c>
      <c r="F95" s="3">
        <v>32.400000000000006</v>
      </c>
      <c r="G95" s="3">
        <v>91.8</v>
      </c>
      <c r="H95" s="1">
        <v>43830</v>
      </c>
      <c r="I95">
        <f t="shared" si="4"/>
        <v>254</v>
      </c>
      <c r="J95" t="str">
        <f t="shared" si="5"/>
        <v>&gt;121</v>
      </c>
      <c r="K95">
        <f t="shared" si="6"/>
        <v>0.25</v>
      </c>
      <c r="L95">
        <f t="shared" si="7"/>
        <v>31.05</v>
      </c>
    </row>
    <row r="96" spans="1:12" x14ac:dyDescent="0.25">
      <c r="A96" s="2" t="s">
        <v>94</v>
      </c>
      <c r="B96">
        <v>4</v>
      </c>
      <c r="C96">
        <v>23</v>
      </c>
      <c r="D96">
        <v>330</v>
      </c>
      <c r="E96" s="1">
        <v>43468</v>
      </c>
      <c r="F96" s="3">
        <v>9.9</v>
      </c>
      <c r="G96" s="3">
        <v>69.3</v>
      </c>
      <c r="H96" s="1">
        <v>43830</v>
      </c>
      <c r="I96">
        <f t="shared" si="4"/>
        <v>362</v>
      </c>
      <c r="J96" t="str">
        <f t="shared" si="5"/>
        <v>&gt;121</v>
      </c>
      <c r="K96">
        <f t="shared" si="6"/>
        <v>0.25</v>
      </c>
      <c r="L96">
        <f t="shared" si="7"/>
        <v>19.8</v>
      </c>
    </row>
    <row r="97" spans="1:12" x14ac:dyDescent="0.25">
      <c r="A97" s="2" t="s">
        <v>95</v>
      </c>
      <c r="B97">
        <v>5</v>
      </c>
      <c r="C97">
        <v>9</v>
      </c>
      <c r="D97">
        <v>1860</v>
      </c>
      <c r="E97" s="1">
        <v>43679</v>
      </c>
      <c r="F97" s="3">
        <v>55.8</v>
      </c>
      <c r="G97" s="3">
        <v>316.2</v>
      </c>
      <c r="H97" s="1">
        <v>43830</v>
      </c>
      <c r="I97">
        <f t="shared" si="4"/>
        <v>151</v>
      </c>
      <c r="J97" t="str">
        <f t="shared" si="5"/>
        <v>&gt;121</v>
      </c>
      <c r="K97">
        <f t="shared" si="6"/>
        <v>0.25</v>
      </c>
      <c r="L97">
        <f t="shared" si="7"/>
        <v>93</v>
      </c>
    </row>
    <row r="98" spans="1:12" x14ac:dyDescent="0.25">
      <c r="A98" s="2" t="s">
        <v>96</v>
      </c>
      <c r="B98">
        <v>2</v>
      </c>
      <c r="C98">
        <v>21</v>
      </c>
      <c r="D98">
        <v>81</v>
      </c>
      <c r="E98" s="1">
        <v>43713</v>
      </c>
      <c r="F98" s="3">
        <v>3.24</v>
      </c>
      <c r="G98" s="3">
        <v>15.39</v>
      </c>
      <c r="H98" s="1">
        <v>43830</v>
      </c>
      <c r="I98">
        <f t="shared" si="4"/>
        <v>117</v>
      </c>
      <c r="J98" t="str">
        <f t="shared" si="5"/>
        <v>91-120</v>
      </c>
      <c r="K98">
        <f t="shared" si="6"/>
        <v>0.2</v>
      </c>
      <c r="L98">
        <f t="shared" si="7"/>
        <v>3.7260000000000009</v>
      </c>
    </row>
    <row r="99" spans="1:12" x14ac:dyDescent="0.25">
      <c r="A99" s="2" t="s">
        <v>97</v>
      </c>
      <c r="B99">
        <v>8</v>
      </c>
      <c r="C99">
        <v>4</v>
      </c>
      <c r="D99">
        <v>1836</v>
      </c>
      <c r="E99" s="1">
        <v>43484</v>
      </c>
      <c r="F99" s="3">
        <v>165.23999999999998</v>
      </c>
      <c r="G99" s="3">
        <v>550.79999999999995</v>
      </c>
      <c r="H99" s="1">
        <v>43830</v>
      </c>
      <c r="I99">
        <f t="shared" si="4"/>
        <v>346</v>
      </c>
      <c r="J99" t="str">
        <f t="shared" si="5"/>
        <v>&gt;121</v>
      </c>
      <c r="K99">
        <f t="shared" si="6"/>
        <v>0.25</v>
      </c>
      <c r="L99">
        <f t="shared" si="7"/>
        <v>179.01</v>
      </c>
    </row>
    <row r="100" spans="1:12" x14ac:dyDescent="0.25">
      <c r="A100" s="2" t="s">
        <v>98</v>
      </c>
      <c r="B100">
        <v>8</v>
      </c>
      <c r="C100">
        <v>17</v>
      </c>
      <c r="D100">
        <v>2304</v>
      </c>
      <c r="E100" s="1">
        <v>43794</v>
      </c>
      <c r="F100" s="3">
        <v>368.64000000000004</v>
      </c>
      <c r="G100" s="3">
        <v>783.36</v>
      </c>
      <c r="H100" s="1">
        <v>43830</v>
      </c>
      <c r="I100">
        <f t="shared" si="4"/>
        <v>36</v>
      </c>
      <c r="J100" t="str">
        <f t="shared" si="5"/>
        <v>31-60</v>
      </c>
      <c r="K100">
        <f t="shared" si="6"/>
        <v>0.04</v>
      </c>
      <c r="L100">
        <f t="shared" si="7"/>
        <v>46.08</v>
      </c>
    </row>
    <row r="101" spans="1:12" x14ac:dyDescent="0.25">
      <c r="A101" s="2" t="s">
        <v>99</v>
      </c>
      <c r="B101">
        <v>4</v>
      </c>
      <c r="C101">
        <v>23</v>
      </c>
      <c r="D101">
        <v>380</v>
      </c>
      <c r="E101" s="1">
        <v>43493</v>
      </c>
      <c r="F101" s="3">
        <v>19</v>
      </c>
      <c r="G101" s="3">
        <v>76</v>
      </c>
      <c r="H101" s="1">
        <v>43830</v>
      </c>
      <c r="I101">
        <f t="shared" si="4"/>
        <v>337</v>
      </c>
      <c r="J101" t="str">
        <f t="shared" si="5"/>
        <v>&gt;121</v>
      </c>
      <c r="K101">
        <f t="shared" si="6"/>
        <v>0.25</v>
      </c>
      <c r="L101">
        <f t="shared" si="7"/>
        <v>23.75</v>
      </c>
    </row>
    <row r="102" spans="1:12" x14ac:dyDescent="0.25">
      <c r="A102" s="2" t="s">
        <v>100</v>
      </c>
      <c r="B102">
        <v>1</v>
      </c>
      <c r="C102">
        <v>10</v>
      </c>
      <c r="D102">
        <v>2420</v>
      </c>
      <c r="E102" s="1">
        <v>43687</v>
      </c>
      <c r="F102" s="3">
        <v>24.2</v>
      </c>
      <c r="G102" s="3">
        <v>726</v>
      </c>
      <c r="H102" s="1">
        <v>43830</v>
      </c>
      <c r="I102">
        <f t="shared" si="4"/>
        <v>143</v>
      </c>
      <c r="J102" t="str">
        <f t="shared" si="5"/>
        <v>&gt;121</v>
      </c>
      <c r="K102">
        <f t="shared" si="6"/>
        <v>0.25</v>
      </c>
      <c r="L102">
        <f t="shared" si="7"/>
        <v>187.55</v>
      </c>
    </row>
    <row r="103" spans="1:12" x14ac:dyDescent="0.25">
      <c r="A103" s="2" t="s">
        <v>101</v>
      </c>
      <c r="B103">
        <v>2</v>
      </c>
      <c r="C103">
        <v>10</v>
      </c>
      <c r="D103">
        <v>5600</v>
      </c>
      <c r="E103" s="1">
        <v>43474</v>
      </c>
      <c r="F103" s="3">
        <v>224</v>
      </c>
      <c r="G103" s="3">
        <v>1456</v>
      </c>
      <c r="H103" s="1">
        <v>43830</v>
      </c>
      <c r="I103">
        <f t="shared" si="4"/>
        <v>356</v>
      </c>
      <c r="J103" t="str">
        <f t="shared" si="5"/>
        <v>&gt;121</v>
      </c>
      <c r="K103">
        <f t="shared" si="6"/>
        <v>0.25</v>
      </c>
      <c r="L103">
        <f t="shared" si="7"/>
        <v>420</v>
      </c>
    </row>
    <row r="104" spans="1:12" x14ac:dyDescent="0.25">
      <c r="A104" s="2" t="s">
        <v>102</v>
      </c>
      <c r="B104">
        <v>10</v>
      </c>
      <c r="C104">
        <v>10</v>
      </c>
      <c r="D104">
        <v>360</v>
      </c>
      <c r="E104" s="1">
        <v>43661</v>
      </c>
      <c r="F104" s="3">
        <v>14.399999999999999</v>
      </c>
      <c r="G104" s="3">
        <v>93.6</v>
      </c>
      <c r="H104" s="1">
        <v>43830</v>
      </c>
      <c r="I104">
        <f t="shared" si="4"/>
        <v>169</v>
      </c>
      <c r="J104" t="str">
        <f t="shared" si="5"/>
        <v>&gt;121</v>
      </c>
      <c r="K104">
        <f t="shared" si="6"/>
        <v>0.25</v>
      </c>
      <c r="L104">
        <f t="shared" si="7"/>
        <v>27</v>
      </c>
    </row>
    <row r="105" spans="1:12" x14ac:dyDescent="0.25">
      <c r="A105" s="2" t="s">
        <v>103</v>
      </c>
      <c r="B105">
        <v>6</v>
      </c>
      <c r="C105">
        <v>2</v>
      </c>
      <c r="D105">
        <v>1920</v>
      </c>
      <c r="E105" s="1">
        <v>43509</v>
      </c>
      <c r="F105" s="3">
        <v>38.4</v>
      </c>
      <c r="G105" s="3">
        <v>326.39999999999998</v>
      </c>
      <c r="H105" s="1">
        <v>43830</v>
      </c>
      <c r="I105">
        <f t="shared" si="4"/>
        <v>321</v>
      </c>
      <c r="J105" t="str">
        <f t="shared" si="5"/>
        <v>&gt;121</v>
      </c>
      <c r="K105">
        <f t="shared" si="6"/>
        <v>0.25</v>
      </c>
      <c r="L105">
        <f t="shared" si="7"/>
        <v>91.199999999999989</v>
      </c>
    </row>
    <row r="106" spans="1:12" x14ac:dyDescent="0.25">
      <c r="A106" s="2" t="s">
        <v>104</v>
      </c>
      <c r="B106">
        <v>3</v>
      </c>
      <c r="C106">
        <v>2</v>
      </c>
      <c r="D106">
        <v>5320</v>
      </c>
      <c r="E106" s="1">
        <v>43654</v>
      </c>
      <c r="F106" s="3">
        <v>478.8</v>
      </c>
      <c r="G106" s="3">
        <v>904.4</v>
      </c>
      <c r="H106" s="1">
        <v>43830</v>
      </c>
      <c r="I106">
        <f t="shared" si="4"/>
        <v>176</v>
      </c>
      <c r="J106" t="str">
        <f t="shared" si="5"/>
        <v>&gt;121</v>
      </c>
      <c r="K106">
        <f t="shared" si="6"/>
        <v>0.25</v>
      </c>
      <c r="L106">
        <f t="shared" si="7"/>
        <v>345.8</v>
      </c>
    </row>
    <row r="107" spans="1:12" x14ac:dyDescent="0.25">
      <c r="A107" s="2" t="s">
        <v>105</v>
      </c>
      <c r="B107">
        <v>4</v>
      </c>
      <c r="C107">
        <v>22</v>
      </c>
      <c r="D107">
        <v>5580</v>
      </c>
      <c r="E107" s="1">
        <v>43585</v>
      </c>
      <c r="F107" s="3">
        <v>334.79999999999995</v>
      </c>
      <c r="G107" s="3">
        <v>1674</v>
      </c>
      <c r="H107" s="1">
        <v>43830</v>
      </c>
      <c r="I107">
        <f t="shared" si="4"/>
        <v>245</v>
      </c>
      <c r="J107" t="str">
        <f t="shared" si="5"/>
        <v>&gt;121</v>
      </c>
      <c r="K107">
        <f t="shared" si="6"/>
        <v>0.25</v>
      </c>
      <c r="L107">
        <f t="shared" si="7"/>
        <v>502.2</v>
      </c>
    </row>
    <row r="108" spans="1:12" x14ac:dyDescent="0.25">
      <c r="A108" s="2" t="s">
        <v>106</v>
      </c>
      <c r="B108">
        <v>9</v>
      </c>
      <c r="C108">
        <v>2</v>
      </c>
      <c r="D108">
        <v>396</v>
      </c>
      <c r="E108" s="1">
        <v>43722</v>
      </c>
      <c r="F108" s="3">
        <v>39.6</v>
      </c>
      <c r="G108" s="3">
        <v>174.24</v>
      </c>
      <c r="H108" s="1">
        <v>43830</v>
      </c>
      <c r="I108">
        <f t="shared" si="4"/>
        <v>108</v>
      </c>
      <c r="J108" t="str">
        <f t="shared" si="5"/>
        <v>91-120</v>
      </c>
      <c r="K108">
        <f t="shared" si="6"/>
        <v>0.2</v>
      </c>
      <c r="L108">
        <f t="shared" si="7"/>
        <v>42.768000000000001</v>
      </c>
    </row>
    <row r="109" spans="1:12" x14ac:dyDescent="0.25">
      <c r="A109" s="2" t="s">
        <v>107</v>
      </c>
      <c r="B109">
        <v>2</v>
      </c>
      <c r="C109">
        <v>23</v>
      </c>
      <c r="D109">
        <v>4030</v>
      </c>
      <c r="E109" s="1">
        <v>43640</v>
      </c>
      <c r="F109" s="3">
        <v>282.10000000000002</v>
      </c>
      <c r="G109" s="3">
        <v>604.5</v>
      </c>
      <c r="H109" s="1">
        <v>43830</v>
      </c>
      <c r="I109">
        <f t="shared" si="4"/>
        <v>190</v>
      </c>
      <c r="J109" t="str">
        <f t="shared" si="5"/>
        <v>&gt;121</v>
      </c>
      <c r="K109">
        <f t="shared" si="6"/>
        <v>0.25</v>
      </c>
      <c r="L109">
        <f t="shared" si="7"/>
        <v>221.65</v>
      </c>
    </row>
    <row r="110" spans="1:12" x14ac:dyDescent="0.25">
      <c r="A110" s="2" t="s">
        <v>108</v>
      </c>
      <c r="B110">
        <v>4</v>
      </c>
      <c r="C110">
        <v>8</v>
      </c>
      <c r="D110">
        <v>1248</v>
      </c>
      <c r="E110" s="1">
        <v>43524</v>
      </c>
      <c r="F110" s="3">
        <v>62.400000000000006</v>
      </c>
      <c r="G110" s="3">
        <v>262.08000000000004</v>
      </c>
      <c r="H110" s="1">
        <v>43830</v>
      </c>
      <c r="I110">
        <f t="shared" si="4"/>
        <v>306</v>
      </c>
      <c r="J110" t="str">
        <f t="shared" si="5"/>
        <v>&gt;121</v>
      </c>
      <c r="K110">
        <f t="shared" si="6"/>
        <v>0.25</v>
      </c>
      <c r="L110">
        <f t="shared" si="7"/>
        <v>81.12</v>
      </c>
    </row>
    <row r="111" spans="1:12" x14ac:dyDescent="0.25">
      <c r="A111" s="2" t="s">
        <v>109</v>
      </c>
      <c r="B111">
        <v>8</v>
      </c>
      <c r="C111">
        <v>6</v>
      </c>
      <c r="D111">
        <v>4370</v>
      </c>
      <c r="E111" s="1">
        <v>43662</v>
      </c>
      <c r="F111" s="3">
        <v>43.7</v>
      </c>
      <c r="G111" s="3">
        <v>1616.9</v>
      </c>
      <c r="H111" s="1">
        <v>43830</v>
      </c>
      <c r="I111">
        <f t="shared" si="4"/>
        <v>168</v>
      </c>
      <c r="J111" t="str">
        <f t="shared" si="5"/>
        <v>&gt;121</v>
      </c>
      <c r="K111">
        <f t="shared" si="6"/>
        <v>0.25</v>
      </c>
      <c r="L111">
        <f t="shared" si="7"/>
        <v>415.15000000000003</v>
      </c>
    </row>
    <row r="112" spans="1:12" x14ac:dyDescent="0.25">
      <c r="A112" s="2" t="s">
        <v>110</v>
      </c>
      <c r="B112">
        <v>9</v>
      </c>
      <c r="C112">
        <v>8</v>
      </c>
      <c r="D112">
        <v>3024.0000000000005</v>
      </c>
      <c r="E112" s="1">
        <v>43818</v>
      </c>
      <c r="F112" s="3">
        <v>393.12000000000006</v>
      </c>
      <c r="G112" s="3">
        <v>907.20000000000016</v>
      </c>
      <c r="H112" s="1">
        <v>43830</v>
      </c>
      <c r="I112">
        <f t="shared" si="4"/>
        <v>12</v>
      </c>
      <c r="J112" t="str">
        <f t="shared" si="5"/>
        <v>0-30</v>
      </c>
      <c r="K112">
        <f t="shared" si="6"/>
        <v>8.0000000000000002E-3</v>
      </c>
      <c r="L112">
        <f t="shared" si="7"/>
        <v>10.402560000000001</v>
      </c>
    </row>
    <row r="113" spans="1:12" x14ac:dyDescent="0.25">
      <c r="A113" s="2" t="s">
        <v>111</v>
      </c>
      <c r="B113">
        <v>3</v>
      </c>
      <c r="C113">
        <v>3</v>
      </c>
      <c r="D113">
        <v>1960</v>
      </c>
      <c r="E113" s="1">
        <v>43715</v>
      </c>
      <c r="F113" s="3">
        <v>39.200000000000003</v>
      </c>
      <c r="G113" s="3">
        <v>352.8</v>
      </c>
      <c r="H113" s="1">
        <v>43830</v>
      </c>
      <c r="I113">
        <f t="shared" si="4"/>
        <v>115</v>
      </c>
      <c r="J113" t="str">
        <f t="shared" si="5"/>
        <v>91-120</v>
      </c>
      <c r="K113">
        <f t="shared" si="6"/>
        <v>0.2</v>
      </c>
      <c r="L113">
        <f t="shared" si="7"/>
        <v>78.400000000000006</v>
      </c>
    </row>
    <row r="114" spans="1:12" x14ac:dyDescent="0.25">
      <c r="A114" s="2" t="s">
        <v>112</v>
      </c>
      <c r="B114">
        <v>5</v>
      </c>
      <c r="C114">
        <v>20</v>
      </c>
      <c r="D114">
        <v>3450</v>
      </c>
      <c r="E114" s="1">
        <v>43668</v>
      </c>
      <c r="F114" s="3">
        <v>172.5</v>
      </c>
      <c r="G114" s="3">
        <v>621</v>
      </c>
      <c r="H114" s="1">
        <v>43830</v>
      </c>
      <c r="I114">
        <f t="shared" si="4"/>
        <v>162</v>
      </c>
      <c r="J114" t="str">
        <f t="shared" si="5"/>
        <v>&gt;121</v>
      </c>
      <c r="K114">
        <f t="shared" si="6"/>
        <v>0.25</v>
      </c>
      <c r="L114">
        <f t="shared" si="7"/>
        <v>198.375</v>
      </c>
    </row>
    <row r="115" spans="1:12" x14ac:dyDescent="0.25">
      <c r="A115" s="2" t="s">
        <v>113</v>
      </c>
      <c r="B115">
        <v>7</v>
      </c>
      <c r="C115">
        <v>8</v>
      </c>
      <c r="D115">
        <v>360</v>
      </c>
      <c r="E115" s="1">
        <v>43602</v>
      </c>
      <c r="F115" s="3">
        <v>72</v>
      </c>
      <c r="G115" s="3">
        <v>93.6</v>
      </c>
      <c r="H115" s="1">
        <v>43830</v>
      </c>
      <c r="I115">
        <f t="shared" si="4"/>
        <v>228</v>
      </c>
      <c r="J115" t="str">
        <f t="shared" si="5"/>
        <v>&gt;121</v>
      </c>
      <c r="K115">
        <f t="shared" si="6"/>
        <v>0.25</v>
      </c>
      <c r="L115">
        <f t="shared" si="7"/>
        <v>41.4</v>
      </c>
    </row>
    <row r="116" spans="1:12" x14ac:dyDescent="0.25">
      <c r="A116" s="2" t="s">
        <v>114</v>
      </c>
      <c r="B116">
        <v>7</v>
      </c>
      <c r="C116">
        <v>10</v>
      </c>
      <c r="D116">
        <v>2728</v>
      </c>
      <c r="E116" s="1">
        <v>43806</v>
      </c>
      <c r="F116" s="3">
        <v>791.12000000000012</v>
      </c>
      <c r="G116" s="3">
        <v>1718.64</v>
      </c>
      <c r="H116" s="1">
        <v>43830</v>
      </c>
      <c r="I116">
        <f t="shared" si="4"/>
        <v>24</v>
      </c>
      <c r="J116" t="str">
        <f t="shared" si="5"/>
        <v>0-30</v>
      </c>
      <c r="K116">
        <f t="shared" si="6"/>
        <v>8.0000000000000002E-3</v>
      </c>
      <c r="L116">
        <f t="shared" si="7"/>
        <v>20.078080000000003</v>
      </c>
    </row>
    <row r="117" spans="1:12" x14ac:dyDescent="0.25">
      <c r="A117" s="2" t="s">
        <v>115</v>
      </c>
      <c r="B117">
        <v>7</v>
      </c>
      <c r="C117">
        <v>8</v>
      </c>
      <c r="D117">
        <v>3420</v>
      </c>
      <c r="E117" s="1">
        <v>43811</v>
      </c>
      <c r="F117" s="3">
        <v>205.2</v>
      </c>
      <c r="G117" s="3">
        <v>1949.4</v>
      </c>
      <c r="H117" s="1">
        <v>43830</v>
      </c>
      <c r="I117">
        <f t="shared" si="4"/>
        <v>19</v>
      </c>
      <c r="J117" t="str">
        <f t="shared" si="5"/>
        <v>0-30</v>
      </c>
      <c r="K117">
        <f t="shared" si="6"/>
        <v>8.0000000000000002E-3</v>
      </c>
      <c r="L117">
        <f t="shared" si="7"/>
        <v>17.236799999999999</v>
      </c>
    </row>
    <row r="118" spans="1:12" x14ac:dyDescent="0.25">
      <c r="A118" s="2" t="s">
        <v>116</v>
      </c>
      <c r="B118">
        <v>8</v>
      </c>
      <c r="C118">
        <v>21</v>
      </c>
      <c r="D118">
        <v>2860</v>
      </c>
      <c r="E118" s="1">
        <v>43609</v>
      </c>
      <c r="F118" s="3">
        <v>228.79999999999998</v>
      </c>
      <c r="G118" s="3">
        <v>1201.2</v>
      </c>
      <c r="H118" s="1">
        <v>43830</v>
      </c>
      <c r="I118">
        <f t="shared" si="4"/>
        <v>221</v>
      </c>
      <c r="J118" t="str">
        <f t="shared" si="5"/>
        <v>&gt;121</v>
      </c>
      <c r="K118">
        <f t="shared" si="6"/>
        <v>0.25</v>
      </c>
      <c r="L118">
        <f t="shared" si="7"/>
        <v>357.5</v>
      </c>
    </row>
    <row r="119" spans="1:12" x14ac:dyDescent="0.25">
      <c r="A119" s="2" t="s">
        <v>117</v>
      </c>
      <c r="B119">
        <v>3</v>
      </c>
      <c r="C119">
        <v>3</v>
      </c>
      <c r="D119">
        <v>2480</v>
      </c>
      <c r="E119" s="1">
        <v>43573</v>
      </c>
      <c r="F119" s="3">
        <v>173.6</v>
      </c>
      <c r="G119" s="3">
        <v>372</v>
      </c>
      <c r="H119" s="1">
        <v>43830</v>
      </c>
      <c r="I119">
        <f t="shared" si="4"/>
        <v>257</v>
      </c>
      <c r="J119" t="str">
        <f t="shared" si="5"/>
        <v>&gt;121</v>
      </c>
      <c r="K119">
        <f t="shared" si="6"/>
        <v>0.25</v>
      </c>
      <c r="L119">
        <f t="shared" si="7"/>
        <v>136.4</v>
      </c>
    </row>
    <row r="120" spans="1:12" x14ac:dyDescent="0.25">
      <c r="A120" s="2" t="s">
        <v>118</v>
      </c>
      <c r="B120">
        <v>10</v>
      </c>
      <c r="C120">
        <v>5</v>
      </c>
      <c r="D120">
        <v>2640</v>
      </c>
      <c r="E120" s="1">
        <v>43638</v>
      </c>
      <c r="F120" s="3">
        <v>184.8</v>
      </c>
      <c r="G120" s="3">
        <v>1056</v>
      </c>
      <c r="H120" s="1">
        <v>43830</v>
      </c>
      <c r="I120">
        <f t="shared" si="4"/>
        <v>192</v>
      </c>
      <c r="J120" t="str">
        <f t="shared" si="5"/>
        <v>&gt;121</v>
      </c>
      <c r="K120">
        <f t="shared" si="6"/>
        <v>0.25</v>
      </c>
      <c r="L120">
        <f t="shared" si="7"/>
        <v>310.2</v>
      </c>
    </row>
    <row r="121" spans="1:12" x14ac:dyDescent="0.25">
      <c r="A121" s="2" t="s">
        <v>119</v>
      </c>
      <c r="B121">
        <v>2</v>
      </c>
      <c r="C121">
        <v>4</v>
      </c>
      <c r="D121">
        <v>1520</v>
      </c>
      <c r="E121" s="1">
        <v>43606</v>
      </c>
      <c r="F121" s="3">
        <v>121.6</v>
      </c>
      <c r="G121" s="3">
        <v>349.6</v>
      </c>
      <c r="H121" s="1">
        <v>43830</v>
      </c>
      <c r="I121">
        <f t="shared" si="4"/>
        <v>224</v>
      </c>
      <c r="J121" t="str">
        <f t="shared" si="5"/>
        <v>&gt;121</v>
      </c>
      <c r="K121">
        <f t="shared" si="6"/>
        <v>0.25</v>
      </c>
      <c r="L121">
        <f t="shared" si="7"/>
        <v>117.80000000000001</v>
      </c>
    </row>
    <row r="122" spans="1:12" x14ac:dyDescent="0.25">
      <c r="A122" s="2" t="s">
        <v>120</v>
      </c>
      <c r="B122">
        <v>2</v>
      </c>
      <c r="C122">
        <v>4</v>
      </c>
      <c r="D122">
        <v>80</v>
      </c>
      <c r="E122" s="1">
        <v>43562</v>
      </c>
      <c r="F122" s="3">
        <v>2.4</v>
      </c>
      <c r="G122" s="3">
        <v>19.2</v>
      </c>
      <c r="H122" s="1">
        <v>43830</v>
      </c>
      <c r="I122">
        <f t="shared" si="4"/>
        <v>268</v>
      </c>
      <c r="J122" t="str">
        <f t="shared" si="5"/>
        <v>&gt;121</v>
      </c>
      <c r="K122">
        <f t="shared" si="6"/>
        <v>0.25</v>
      </c>
      <c r="L122">
        <f t="shared" si="7"/>
        <v>5.3999999999999995</v>
      </c>
    </row>
    <row r="123" spans="1:12" x14ac:dyDescent="0.25">
      <c r="A123" s="2" t="s">
        <v>121</v>
      </c>
      <c r="B123">
        <v>6</v>
      </c>
      <c r="C123">
        <v>19</v>
      </c>
      <c r="D123">
        <v>1200</v>
      </c>
      <c r="E123" s="1">
        <v>43466</v>
      </c>
      <c r="F123" s="3">
        <v>12</v>
      </c>
      <c r="G123" s="3">
        <v>204</v>
      </c>
      <c r="H123" s="1">
        <v>43830</v>
      </c>
      <c r="I123">
        <f t="shared" si="4"/>
        <v>364</v>
      </c>
      <c r="J123" t="str">
        <f t="shared" si="5"/>
        <v>&gt;121</v>
      </c>
      <c r="K123">
        <f t="shared" si="6"/>
        <v>0.25</v>
      </c>
      <c r="L123">
        <f t="shared" si="7"/>
        <v>54</v>
      </c>
    </row>
    <row r="124" spans="1:12" x14ac:dyDescent="0.25">
      <c r="A124" s="2" t="s">
        <v>122</v>
      </c>
      <c r="B124">
        <v>2</v>
      </c>
      <c r="C124">
        <v>23</v>
      </c>
      <c r="D124">
        <v>2400</v>
      </c>
      <c r="E124" s="1">
        <v>43718</v>
      </c>
      <c r="F124" s="3">
        <v>24</v>
      </c>
      <c r="G124" s="3">
        <v>600</v>
      </c>
      <c r="H124" s="1">
        <v>43830</v>
      </c>
      <c r="I124">
        <f t="shared" si="4"/>
        <v>112</v>
      </c>
      <c r="J124" t="str">
        <f t="shared" si="5"/>
        <v>91-120</v>
      </c>
      <c r="K124">
        <f t="shared" si="6"/>
        <v>0.2</v>
      </c>
      <c r="L124">
        <f t="shared" si="7"/>
        <v>124.80000000000001</v>
      </c>
    </row>
    <row r="125" spans="1:12" x14ac:dyDescent="0.25">
      <c r="A125" s="2" t="s">
        <v>123</v>
      </c>
      <c r="B125">
        <v>1</v>
      </c>
      <c r="C125">
        <v>15</v>
      </c>
      <c r="D125">
        <v>1760</v>
      </c>
      <c r="E125" s="1">
        <v>43528</v>
      </c>
      <c r="F125" s="3">
        <v>176</v>
      </c>
      <c r="G125" s="3">
        <v>528</v>
      </c>
      <c r="H125" s="1">
        <v>43830</v>
      </c>
      <c r="I125">
        <f t="shared" si="4"/>
        <v>302</v>
      </c>
      <c r="J125" t="str">
        <f t="shared" si="5"/>
        <v>&gt;121</v>
      </c>
      <c r="K125">
        <f t="shared" si="6"/>
        <v>0.25</v>
      </c>
      <c r="L125">
        <f t="shared" si="7"/>
        <v>176</v>
      </c>
    </row>
    <row r="126" spans="1:12" x14ac:dyDescent="0.25">
      <c r="A126" s="2" t="s">
        <v>124</v>
      </c>
      <c r="B126">
        <v>3</v>
      </c>
      <c r="C126">
        <v>5</v>
      </c>
      <c r="D126">
        <v>2160</v>
      </c>
      <c r="E126" s="1">
        <v>43781</v>
      </c>
      <c r="F126" s="3">
        <v>86.4</v>
      </c>
      <c r="G126" s="3">
        <v>453.6</v>
      </c>
      <c r="H126" s="1">
        <v>43830</v>
      </c>
      <c r="I126">
        <f t="shared" si="4"/>
        <v>49</v>
      </c>
      <c r="J126" t="str">
        <f t="shared" si="5"/>
        <v>31-60</v>
      </c>
      <c r="K126">
        <f t="shared" si="6"/>
        <v>0.04</v>
      </c>
      <c r="L126">
        <f t="shared" si="7"/>
        <v>21.6</v>
      </c>
    </row>
    <row r="127" spans="1:12" x14ac:dyDescent="0.25">
      <c r="A127" s="2" t="s">
        <v>125</v>
      </c>
      <c r="B127">
        <v>7</v>
      </c>
      <c r="C127">
        <v>13</v>
      </c>
      <c r="D127">
        <v>1100</v>
      </c>
      <c r="E127" s="1">
        <v>43490</v>
      </c>
      <c r="F127" s="3">
        <v>275</v>
      </c>
      <c r="G127" s="3">
        <v>352</v>
      </c>
      <c r="H127" s="1">
        <v>43830</v>
      </c>
      <c r="I127">
        <f t="shared" si="4"/>
        <v>340</v>
      </c>
      <c r="J127" t="str">
        <f t="shared" si="5"/>
        <v>&gt;121</v>
      </c>
      <c r="K127">
        <f t="shared" si="6"/>
        <v>0.25</v>
      </c>
      <c r="L127">
        <f t="shared" si="7"/>
        <v>156.75</v>
      </c>
    </row>
    <row r="128" spans="1:12" x14ac:dyDescent="0.25">
      <c r="A128" s="2" t="s">
        <v>126</v>
      </c>
      <c r="B128">
        <v>1</v>
      </c>
      <c r="C128">
        <v>16</v>
      </c>
      <c r="D128">
        <v>220</v>
      </c>
      <c r="E128" s="1">
        <v>43571</v>
      </c>
      <c r="F128" s="3">
        <v>13.200000000000001</v>
      </c>
      <c r="G128" s="3">
        <v>41.8</v>
      </c>
      <c r="H128" s="1">
        <v>43830</v>
      </c>
      <c r="I128">
        <f t="shared" si="4"/>
        <v>259</v>
      </c>
      <c r="J128" t="str">
        <f t="shared" si="5"/>
        <v>&gt;121</v>
      </c>
      <c r="K128">
        <f t="shared" si="6"/>
        <v>0.25</v>
      </c>
      <c r="L128">
        <f t="shared" si="7"/>
        <v>13.75</v>
      </c>
    </row>
    <row r="129" spans="1:12" x14ac:dyDescent="0.25">
      <c r="A129" s="2" t="s">
        <v>127</v>
      </c>
      <c r="B129">
        <v>6</v>
      </c>
      <c r="C129">
        <v>23</v>
      </c>
      <c r="D129">
        <v>320</v>
      </c>
      <c r="E129" s="1">
        <v>43467</v>
      </c>
      <c r="F129" s="3">
        <v>9.6</v>
      </c>
      <c r="G129" s="3">
        <v>89.600000000000009</v>
      </c>
      <c r="H129" s="1">
        <v>43830</v>
      </c>
      <c r="I129">
        <f t="shared" si="4"/>
        <v>363</v>
      </c>
      <c r="J129" t="str">
        <f t="shared" si="5"/>
        <v>&gt;121</v>
      </c>
      <c r="K129">
        <f t="shared" si="6"/>
        <v>0.25</v>
      </c>
      <c r="L129">
        <f t="shared" si="7"/>
        <v>24.8</v>
      </c>
    </row>
    <row r="130" spans="1:12" x14ac:dyDescent="0.25">
      <c r="A130" s="2" t="s">
        <v>128</v>
      </c>
      <c r="B130">
        <v>2</v>
      </c>
      <c r="C130">
        <v>21</v>
      </c>
      <c r="D130">
        <v>2280</v>
      </c>
      <c r="E130" s="1">
        <v>43749</v>
      </c>
      <c r="F130" s="3">
        <v>136.80000000000001</v>
      </c>
      <c r="G130" s="3">
        <v>364.79999999999995</v>
      </c>
      <c r="H130" s="1">
        <v>43830</v>
      </c>
      <c r="I130">
        <f t="shared" ref="I130:I193" si="8">H130-E130</f>
        <v>81</v>
      </c>
      <c r="J130" t="str">
        <f t="shared" ref="J130:J193" si="9">VLOOKUP(I130,groupings,2,1)</f>
        <v>61-90</v>
      </c>
      <c r="K130">
        <f t="shared" ref="K130:K193" si="10">VLOOKUP(I130,$N$8:$P$12,3,TRUE)</f>
        <v>0.15</v>
      </c>
      <c r="L130">
        <f t="shared" ref="L130:L193" si="11">(G130+F130)*K130</f>
        <v>75.239999999999995</v>
      </c>
    </row>
    <row r="131" spans="1:12" x14ac:dyDescent="0.25">
      <c r="A131" s="2" t="s">
        <v>129</v>
      </c>
      <c r="B131">
        <v>3</v>
      </c>
      <c r="C131">
        <v>16</v>
      </c>
      <c r="D131">
        <v>560</v>
      </c>
      <c r="E131" s="1">
        <v>43829</v>
      </c>
      <c r="F131" s="3">
        <v>33.6</v>
      </c>
      <c r="G131" s="3">
        <v>123.2</v>
      </c>
      <c r="H131" s="1">
        <v>43830</v>
      </c>
      <c r="I131">
        <f t="shared" si="8"/>
        <v>1</v>
      </c>
      <c r="J131" t="str">
        <f t="shared" si="9"/>
        <v>0-30</v>
      </c>
      <c r="K131">
        <f t="shared" si="10"/>
        <v>8.0000000000000002E-3</v>
      </c>
      <c r="L131">
        <f t="shared" si="11"/>
        <v>1.2544000000000002</v>
      </c>
    </row>
    <row r="132" spans="1:12" x14ac:dyDescent="0.25">
      <c r="A132" s="2" t="s">
        <v>130</v>
      </c>
      <c r="B132">
        <v>4</v>
      </c>
      <c r="C132">
        <v>4</v>
      </c>
      <c r="D132">
        <v>4400</v>
      </c>
      <c r="E132" s="1">
        <v>43798</v>
      </c>
      <c r="F132" s="3">
        <v>264</v>
      </c>
      <c r="G132" s="3">
        <v>1232</v>
      </c>
      <c r="H132" s="1">
        <v>43830</v>
      </c>
      <c r="I132">
        <f t="shared" si="8"/>
        <v>32</v>
      </c>
      <c r="J132" t="str">
        <f t="shared" si="9"/>
        <v>31-60</v>
      </c>
      <c r="K132">
        <f t="shared" si="10"/>
        <v>0.04</v>
      </c>
      <c r="L132">
        <f t="shared" si="11"/>
        <v>59.84</v>
      </c>
    </row>
    <row r="133" spans="1:12" x14ac:dyDescent="0.25">
      <c r="A133" s="2" t="s">
        <v>131</v>
      </c>
      <c r="B133">
        <v>4</v>
      </c>
      <c r="C133">
        <v>1</v>
      </c>
      <c r="D133">
        <v>2420</v>
      </c>
      <c r="E133" s="1">
        <v>43479</v>
      </c>
      <c r="F133" s="3">
        <v>242</v>
      </c>
      <c r="G133" s="3">
        <v>605</v>
      </c>
      <c r="H133" s="1">
        <v>43830</v>
      </c>
      <c r="I133">
        <f t="shared" si="8"/>
        <v>351</v>
      </c>
      <c r="J133" t="str">
        <f t="shared" si="9"/>
        <v>&gt;121</v>
      </c>
      <c r="K133">
        <f t="shared" si="10"/>
        <v>0.25</v>
      </c>
      <c r="L133">
        <f t="shared" si="11"/>
        <v>211.75</v>
      </c>
    </row>
    <row r="134" spans="1:12" x14ac:dyDescent="0.25">
      <c r="A134" s="2" t="s">
        <v>132</v>
      </c>
      <c r="B134">
        <v>1</v>
      </c>
      <c r="C134">
        <v>20</v>
      </c>
      <c r="D134">
        <v>2850</v>
      </c>
      <c r="E134" s="1">
        <v>43466</v>
      </c>
      <c r="F134" s="3">
        <v>114</v>
      </c>
      <c r="G134" s="3">
        <v>598.5</v>
      </c>
      <c r="H134" s="1">
        <v>43830</v>
      </c>
      <c r="I134">
        <f t="shared" si="8"/>
        <v>364</v>
      </c>
      <c r="J134" t="str">
        <f t="shared" si="9"/>
        <v>&gt;121</v>
      </c>
      <c r="K134">
        <f t="shared" si="10"/>
        <v>0.25</v>
      </c>
      <c r="L134">
        <f t="shared" si="11"/>
        <v>178.125</v>
      </c>
    </row>
    <row r="135" spans="1:12" x14ac:dyDescent="0.25">
      <c r="A135" s="2" t="s">
        <v>133</v>
      </c>
      <c r="B135">
        <v>3</v>
      </c>
      <c r="C135">
        <v>19</v>
      </c>
      <c r="D135">
        <v>729</v>
      </c>
      <c r="E135" s="1">
        <v>43681</v>
      </c>
      <c r="F135" s="3">
        <v>14.580000000000002</v>
      </c>
      <c r="G135" s="3">
        <v>116.64000000000001</v>
      </c>
      <c r="H135" s="1">
        <v>43830</v>
      </c>
      <c r="I135">
        <f t="shared" si="8"/>
        <v>149</v>
      </c>
      <c r="J135" t="str">
        <f t="shared" si="9"/>
        <v>&gt;121</v>
      </c>
      <c r="K135">
        <f t="shared" si="10"/>
        <v>0.25</v>
      </c>
      <c r="L135">
        <f t="shared" si="11"/>
        <v>32.805000000000007</v>
      </c>
    </row>
    <row r="136" spans="1:12" x14ac:dyDescent="0.25">
      <c r="A136" s="2" t="s">
        <v>134</v>
      </c>
      <c r="B136">
        <v>1</v>
      </c>
      <c r="C136">
        <v>8</v>
      </c>
      <c r="D136">
        <v>1368</v>
      </c>
      <c r="E136" s="1">
        <v>43732</v>
      </c>
      <c r="F136" s="3">
        <v>95.76</v>
      </c>
      <c r="G136" s="3">
        <v>396.72</v>
      </c>
      <c r="H136" s="1">
        <v>43830</v>
      </c>
      <c r="I136">
        <f t="shared" si="8"/>
        <v>98</v>
      </c>
      <c r="J136" t="str">
        <f t="shared" si="9"/>
        <v>91-120</v>
      </c>
      <c r="K136">
        <f t="shared" si="10"/>
        <v>0.2</v>
      </c>
      <c r="L136">
        <f t="shared" si="11"/>
        <v>98.496000000000009</v>
      </c>
    </row>
    <row r="137" spans="1:12" x14ac:dyDescent="0.25">
      <c r="A137" s="2" t="s">
        <v>135</v>
      </c>
      <c r="B137">
        <v>1</v>
      </c>
      <c r="C137">
        <v>23</v>
      </c>
      <c r="D137">
        <v>1064</v>
      </c>
      <c r="E137" s="1">
        <v>43484</v>
      </c>
      <c r="F137" s="3">
        <v>85.12</v>
      </c>
      <c r="G137" s="3">
        <v>223.44</v>
      </c>
      <c r="H137" s="1">
        <v>43830</v>
      </c>
      <c r="I137">
        <f t="shared" si="8"/>
        <v>346</v>
      </c>
      <c r="J137" t="str">
        <f t="shared" si="9"/>
        <v>&gt;121</v>
      </c>
      <c r="K137">
        <f t="shared" si="10"/>
        <v>0.25</v>
      </c>
      <c r="L137">
        <f t="shared" si="11"/>
        <v>77.14</v>
      </c>
    </row>
    <row r="138" spans="1:12" x14ac:dyDescent="0.25">
      <c r="A138" s="2" t="s">
        <v>136</v>
      </c>
      <c r="B138">
        <v>9</v>
      </c>
      <c r="C138">
        <v>8</v>
      </c>
      <c r="D138">
        <v>1710</v>
      </c>
      <c r="E138" s="1">
        <v>43791</v>
      </c>
      <c r="F138" s="3">
        <v>85.5</v>
      </c>
      <c r="G138" s="3">
        <v>786.59999999999991</v>
      </c>
      <c r="H138" s="1">
        <v>43830</v>
      </c>
      <c r="I138">
        <f t="shared" si="8"/>
        <v>39</v>
      </c>
      <c r="J138" t="str">
        <f t="shared" si="9"/>
        <v>31-60</v>
      </c>
      <c r="K138">
        <f t="shared" si="10"/>
        <v>0.04</v>
      </c>
      <c r="L138">
        <f t="shared" si="11"/>
        <v>34.884</v>
      </c>
    </row>
    <row r="139" spans="1:12" x14ac:dyDescent="0.25">
      <c r="A139" s="2" t="s">
        <v>137</v>
      </c>
      <c r="B139">
        <v>8</v>
      </c>
      <c r="C139">
        <v>10</v>
      </c>
      <c r="D139">
        <v>1800</v>
      </c>
      <c r="E139" s="1">
        <v>43674</v>
      </c>
      <c r="F139" s="3">
        <v>18</v>
      </c>
      <c r="G139" s="3">
        <v>900</v>
      </c>
      <c r="H139" s="1">
        <v>43830</v>
      </c>
      <c r="I139">
        <f t="shared" si="8"/>
        <v>156</v>
      </c>
      <c r="J139" t="str">
        <f t="shared" si="9"/>
        <v>&gt;121</v>
      </c>
      <c r="K139">
        <f t="shared" si="10"/>
        <v>0.25</v>
      </c>
      <c r="L139">
        <f t="shared" si="11"/>
        <v>229.5</v>
      </c>
    </row>
    <row r="140" spans="1:12" x14ac:dyDescent="0.25">
      <c r="A140" s="2" t="s">
        <v>138</v>
      </c>
      <c r="B140">
        <v>9</v>
      </c>
      <c r="C140">
        <v>11</v>
      </c>
      <c r="D140">
        <v>240</v>
      </c>
      <c r="E140" s="1">
        <v>43547</v>
      </c>
      <c r="F140" s="3">
        <v>33.6</v>
      </c>
      <c r="G140" s="3">
        <v>60</v>
      </c>
      <c r="H140" s="1">
        <v>43830</v>
      </c>
      <c r="I140">
        <f t="shared" si="8"/>
        <v>283</v>
      </c>
      <c r="J140" t="str">
        <f t="shared" si="9"/>
        <v>&gt;121</v>
      </c>
      <c r="K140">
        <f t="shared" si="10"/>
        <v>0.25</v>
      </c>
      <c r="L140">
        <f t="shared" si="11"/>
        <v>23.4</v>
      </c>
    </row>
    <row r="141" spans="1:12" x14ac:dyDescent="0.25">
      <c r="A141" s="2" t="s">
        <v>139</v>
      </c>
      <c r="B141">
        <v>2</v>
      </c>
      <c r="C141">
        <v>8</v>
      </c>
      <c r="D141">
        <v>4750</v>
      </c>
      <c r="E141" s="1">
        <v>43570</v>
      </c>
      <c r="F141" s="3">
        <v>332.5</v>
      </c>
      <c r="G141" s="3">
        <v>855</v>
      </c>
      <c r="H141" s="1">
        <v>43830</v>
      </c>
      <c r="I141">
        <f t="shared" si="8"/>
        <v>260</v>
      </c>
      <c r="J141" t="str">
        <f t="shared" si="9"/>
        <v>&gt;121</v>
      </c>
      <c r="K141">
        <f t="shared" si="10"/>
        <v>0.25</v>
      </c>
      <c r="L141">
        <f t="shared" si="11"/>
        <v>296.875</v>
      </c>
    </row>
    <row r="142" spans="1:12" x14ac:dyDescent="0.25">
      <c r="A142" s="2" t="s">
        <v>140</v>
      </c>
      <c r="B142">
        <v>6</v>
      </c>
      <c r="C142">
        <v>13</v>
      </c>
      <c r="D142">
        <v>1500</v>
      </c>
      <c r="E142" s="1">
        <v>43625</v>
      </c>
      <c r="F142" s="3">
        <v>90</v>
      </c>
      <c r="G142" s="3">
        <v>300</v>
      </c>
      <c r="H142" s="1">
        <v>43830</v>
      </c>
      <c r="I142">
        <f t="shared" si="8"/>
        <v>205</v>
      </c>
      <c r="J142" t="str">
        <f t="shared" si="9"/>
        <v>&gt;121</v>
      </c>
      <c r="K142">
        <f t="shared" si="10"/>
        <v>0.25</v>
      </c>
      <c r="L142">
        <f t="shared" si="11"/>
        <v>97.5</v>
      </c>
    </row>
    <row r="143" spans="1:12" x14ac:dyDescent="0.25">
      <c r="A143" s="2" t="s">
        <v>141</v>
      </c>
      <c r="B143">
        <v>2</v>
      </c>
      <c r="C143">
        <v>4</v>
      </c>
      <c r="D143">
        <v>2550</v>
      </c>
      <c r="E143" s="1">
        <v>43580</v>
      </c>
      <c r="F143" s="3">
        <v>178.5</v>
      </c>
      <c r="G143" s="3">
        <v>688.5</v>
      </c>
      <c r="H143" s="1">
        <v>43830</v>
      </c>
      <c r="I143">
        <f t="shared" si="8"/>
        <v>250</v>
      </c>
      <c r="J143" t="str">
        <f t="shared" si="9"/>
        <v>&gt;121</v>
      </c>
      <c r="K143">
        <f t="shared" si="10"/>
        <v>0.25</v>
      </c>
      <c r="L143">
        <f t="shared" si="11"/>
        <v>216.75</v>
      </c>
    </row>
    <row r="144" spans="1:12" x14ac:dyDescent="0.25">
      <c r="A144" s="2" t="s">
        <v>142</v>
      </c>
      <c r="B144">
        <v>7</v>
      </c>
      <c r="C144">
        <v>23</v>
      </c>
      <c r="D144">
        <v>880</v>
      </c>
      <c r="E144" s="1">
        <v>43559</v>
      </c>
      <c r="F144" s="3">
        <v>246.4</v>
      </c>
      <c r="G144" s="3">
        <v>360.79999999999995</v>
      </c>
      <c r="H144" s="1">
        <v>43830</v>
      </c>
      <c r="I144">
        <f t="shared" si="8"/>
        <v>271</v>
      </c>
      <c r="J144" t="str">
        <f t="shared" si="9"/>
        <v>&gt;121</v>
      </c>
      <c r="K144">
        <f t="shared" si="10"/>
        <v>0.25</v>
      </c>
      <c r="L144">
        <f t="shared" si="11"/>
        <v>151.79999999999998</v>
      </c>
    </row>
    <row r="145" spans="1:12" x14ac:dyDescent="0.25">
      <c r="A145" s="2" t="s">
        <v>143</v>
      </c>
      <c r="B145">
        <v>1</v>
      </c>
      <c r="C145">
        <v>14</v>
      </c>
      <c r="D145">
        <v>1800</v>
      </c>
      <c r="E145" s="1">
        <v>43648</v>
      </c>
      <c r="F145" s="3">
        <v>108</v>
      </c>
      <c r="G145" s="3">
        <v>306</v>
      </c>
      <c r="H145" s="1">
        <v>43830</v>
      </c>
      <c r="I145">
        <f t="shared" si="8"/>
        <v>182</v>
      </c>
      <c r="J145" t="str">
        <f t="shared" si="9"/>
        <v>&gt;121</v>
      </c>
      <c r="K145">
        <f t="shared" si="10"/>
        <v>0.25</v>
      </c>
      <c r="L145">
        <f t="shared" si="11"/>
        <v>103.5</v>
      </c>
    </row>
    <row r="146" spans="1:12" x14ac:dyDescent="0.25">
      <c r="A146" s="2" t="s">
        <v>144</v>
      </c>
      <c r="B146">
        <v>6</v>
      </c>
      <c r="C146">
        <v>6</v>
      </c>
      <c r="D146">
        <v>1550</v>
      </c>
      <c r="E146" s="1">
        <v>43653</v>
      </c>
      <c r="F146" s="3">
        <v>15.5</v>
      </c>
      <c r="G146" s="3">
        <v>310</v>
      </c>
      <c r="H146" s="1">
        <v>43830</v>
      </c>
      <c r="I146">
        <f t="shared" si="8"/>
        <v>177</v>
      </c>
      <c r="J146" t="str">
        <f t="shared" si="9"/>
        <v>&gt;121</v>
      </c>
      <c r="K146">
        <f t="shared" si="10"/>
        <v>0.25</v>
      </c>
      <c r="L146">
        <f t="shared" si="11"/>
        <v>81.375</v>
      </c>
    </row>
    <row r="147" spans="1:12" x14ac:dyDescent="0.25">
      <c r="A147" s="2" t="s">
        <v>145</v>
      </c>
      <c r="B147">
        <v>9</v>
      </c>
      <c r="C147">
        <v>9</v>
      </c>
      <c r="D147">
        <v>270</v>
      </c>
      <c r="E147" s="1">
        <v>43709</v>
      </c>
      <c r="F147" s="3">
        <v>5.4</v>
      </c>
      <c r="G147" s="3">
        <v>118.80000000000001</v>
      </c>
      <c r="H147" s="1">
        <v>43830</v>
      </c>
      <c r="I147">
        <f t="shared" si="8"/>
        <v>121</v>
      </c>
      <c r="J147" t="str">
        <f t="shared" si="9"/>
        <v>&gt;121</v>
      </c>
      <c r="K147">
        <f t="shared" si="10"/>
        <v>0.25</v>
      </c>
      <c r="L147">
        <f t="shared" si="11"/>
        <v>31.050000000000004</v>
      </c>
    </row>
    <row r="148" spans="1:12" x14ac:dyDescent="0.25">
      <c r="A148" s="2" t="s">
        <v>146</v>
      </c>
      <c r="B148">
        <v>4</v>
      </c>
      <c r="C148">
        <v>11</v>
      </c>
      <c r="D148">
        <v>2790</v>
      </c>
      <c r="E148" s="1">
        <v>43821</v>
      </c>
      <c r="F148" s="3">
        <v>195.3</v>
      </c>
      <c r="G148" s="3">
        <v>641.70000000000005</v>
      </c>
      <c r="H148" s="1">
        <v>43830</v>
      </c>
      <c r="I148">
        <f t="shared" si="8"/>
        <v>9</v>
      </c>
      <c r="J148" t="str">
        <f t="shared" si="9"/>
        <v>0-30</v>
      </c>
      <c r="K148">
        <f t="shared" si="10"/>
        <v>8.0000000000000002E-3</v>
      </c>
      <c r="L148">
        <f t="shared" si="11"/>
        <v>6.6959999999999997</v>
      </c>
    </row>
    <row r="149" spans="1:12" x14ac:dyDescent="0.25">
      <c r="A149" s="2" t="s">
        <v>147</v>
      </c>
      <c r="B149">
        <v>7</v>
      </c>
      <c r="C149">
        <v>23</v>
      </c>
      <c r="D149">
        <v>1408</v>
      </c>
      <c r="E149" s="1">
        <v>43483</v>
      </c>
      <c r="F149" s="3">
        <v>84.48</v>
      </c>
      <c r="G149" s="3">
        <v>901.12000000000012</v>
      </c>
      <c r="H149" s="1">
        <v>43830</v>
      </c>
      <c r="I149">
        <f t="shared" si="8"/>
        <v>347</v>
      </c>
      <c r="J149" t="str">
        <f t="shared" si="9"/>
        <v>&gt;121</v>
      </c>
      <c r="K149">
        <f t="shared" si="10"/>
        <v>0.25</v>
      </c>
      <c r="L149">
        <f t="shared" si="11"/>
        <v>246.40000000000003</v>
      </c>
    </row>
    <row r="150" spans="1:12" x14ac:dyDescent="0.25">
      <c r="A150" s="2" t="s">
        <v>148</v>
      </c>
      <c r="B150">
        <v>4</v>
      </c>
      <c r="C150">
        <v>1</v>
      </c>
      <c r="D150">
        <v>2052</v>
      </c>
      <c r="E150" s="1">
        <v>43753</v>
      </c>
      <c r="F150" s="3">
        <v>143.64000000000001</v>
      </c>
      <c r="G150" s="3">
        <v>533.52</v>
      </c>
      <c r="H150" s="1">
        <v>43830</v>
      </c>
      <c r="I150">
        <f t="shared" si="8"/>
        <v>77</v>
      </c>
      <c r="J150" t="str">
        <f t="shared" si="9"/>
        <v>61-90</v>
      </c>
      <c r="K150">
        <f t="shared" si="10"/>
        <v>0.15</v>
      </c>
      <c r="L150">
        <f t="shared" si="11"/>
        <v>101.574</v>
      </c>
    </row>
    <row r="151" spans="1:12" x14ac:dyDescent="0.25">
      <c r="A151" s="2" t="s">
        <v>149</v>
      </c>
      <c r="B151">
        <v>5</v>
      </c>
      <c r="C151">
        <v>15</v>
      </c>
      <c r="D151">
        <v>3080</v>
      </c>
      <c r="E151" s="1">
        <v>43604</v>
      </c>
      <c r="F151" s="3">
        <v>61.6</v>
      </c>
      <c r="G151" s="3">
        <v>523.6</v>
      </c>
      <c r="H151" s="1">
        <v>43830</v>
      </c>
      <c r="I151">
        <f t="shared" si="8"/>
        <v>226</v>
      </c>
      <c r="J151" t="str">
        <f t="shared" si="9"/>
        <v>&gt;121</v>
      </c>
      <c r="K151">
        <f t="shared" si="10"/>
        <v>0.25</v>
      </c>
      <c r="L151">
        <f t="shared" si="11"/>
        <v>146.30000000000001</v>
      </c>
    </row>
    <row r="152" spans="1:12" x14ac:dyDescent="0.25">
      <c r="A152" s="2" t="s">
        <v>150</v>
      </c>
      <c r="B152">
        <v>1</v>
      </c>
      <c r="C152">
        <v>11</v>
      </c>
      <c r="D152">
        <v>4180</v>
      </c>
      <c r="E152" s="1">
        <v>43510</v>
      </c>
      <c r="F152" s="3">
        <v>167.2</v>
      </c>
      <c r="G152" s="3">
        <v>877.8</v>
      </c>
      <c r="H152" s="1">
        <v>43830</v>
      </c>
      <c r="I152">
        <f t="shared" si="8"/>
        <v>320</v>
      </c>
      <c r="J152" t="str">
        <f t="shared" si="9"/>
        <v>&gt;121</v>
      </c>
      <c r="K152">
        <f t="shared" si="10"/>
        <v>0.25</v>
      </c>
      <c r="L152">
        <f t="shared" si="11"/>
        <v>261.25</v>
      </c>
    </row>
    <row r="153" spans="1:12" x14ac:dyDescent="0.25">
      <c r="A153" s="2" t="s">
        <v>151</v>
      </c>
      <c r="B153">
        <v>9</v>
      </c>
      <c r="C153">
        <v>19</v>
      </c>
      <c r="D153">
        <v>4560</v>
      </c>
      <c r="E153" s="1">
        <v>43659</v>
      </c>
      <c r="F153" s="3">
        <v>547.20000000000005</v>
      </c>
      <c r="G153" s="3">
        <v>1824</v>
      </c>
      <c r="H153" s="1">
        <v>43830</v>
      </c>
      <c r="I153">
        <f t="shared" si="8"/>
        <v>171</v>
      </c>
      <c r="J153" t="str">
        <f t="shared" si="9"/>
        <v>&gt;121</v>
      </c>
      <c r="K153">
        <f t="shared" si="10"/>
        <v>0.25</v>
      </c>
      <c r="L153">
        <f t="shared" si="11"/>
        <v>592.79999999999995</v>
      </c>
    </row>
    <row r="154" spans="1:12" x14ac:dyDescent="0.25">
      <c r="A154" s="2" t="s">
        <v>152</v>
      </c>
      <c r="B154">
        <v>6</v>
      </c>
      <c r="C154">
        <v>22</v>
      </c>
      <c r="D154">
        <v>450</v>
      </c>
      <c r="E154" s="1">
        <v>43815</v>
      </c>
      <c r="F154" s="3">
        <v>4.5</v>
      </c>
      <c r="G154" s="3">
        <v>112.5</v>
      </c>
      <c r="H154" s="1">
        <v>43830</v>
      </c>
      <c r="I154">
        <f t="shared" si="8"/>
        <v>15</v>
      </c>
      <c r="J154" t="str">
        <f t="shared" si="9"/>
        <v>0-30</v>
      </c>
      <c r="K154">
        <f t="shared" si="10"/>
        <v>8.0000000000000002E-3</v>
      </c>
      <c r="L154">
        <f t="shared" si="11"/>
        <v>0.93600000000000005</v>
      </c>
    </row>
    <row r="155" spans="1:12" x14ac:dyDescent="0.25">
      <c r="A155" s="2" t="s">
        <v>153</v>
      </c>
      <c r="B155">
        <v>6</v>
      </c>
      <c r="C155">
        <v>13</v>
      </c>
      <c r="D155">
        <v>1024</v>
      </c>
      <c r="E155" s="1">
        <v>43715</v>
      </c>
      <c r="F155" s="3">
        <v>51.2</v>
      </c>
      <c r="G155" s="3">
        <v>235.52000000000004</v>
      </c>
      <c r="H155" s="1">
        <v>43830</v>
      </c>
      <c r="I155">
        <f t="shared" si="8"/>
        <v>115</v>
      </c>
      <c r="J155" t="str">
        <f t="shared" si="9"/>
        <v>91-120</v>
      </c>
      <c r="K155">
        <f t="shared" si="10"/>
        <v>0.2</v>
      </c>
      <c r="L155">
        <f t="shared" si="11"/>
        <v>57.344000000000008</v>
      </c>
    </row>
    <row r="156" spans="1:12" x14ac:dyDescent="0.25">
      <c r="A156" s="2" t="s">
        <v>154</v>
      </c>
      <c r="B156">
        <v>3</v>
      </c>
      <c r="C156">
        <v>19</v>
      </c>
      <c r="D156">
        <v>80</v>
      </c>
      <c r="E156" s="1">
        <v>43509</v>
      </c>
      <c r="F156" s="3">
        <v>3.2</v>
      </c>
      <c r="G156" s="3">
        <v>16</v>
      </c>
      <c r="H156" s="1">
        <v>43830</v>
      </c>
      <c r="I156">
        <f t="shared" si="8"/>
        <v>321</v>
      </c>
      <c r="J156" t="str">
        <f t="shared" si="9"/>
        <v>&gt;121</v>
      </c>
      <c r="K156">
        <f t="shared" si="10"/>
        <v>0.25</v>
      </c>
      <c r="L156">
        <f t="shared" si="11"/>
        <v>4.8</v>
      </c>
    </row>
    <row r="157" spans="1:12" x14ac:dyDescent="0.25">
      <c r="A157" s="2" t="s">
        <v>155</v>
      </c>
      <c r="B157">
        <v>9</v>
      </c>
      <c r="C157">
        <v>15</v>
      </c>
      <c r="D157">
        <v>1050</v>
      </c>
      <c r="E157" s="1">
        <v>43707</v>
      </c>
      <c r="F157" s="3">
        <v>73.5</v>
      </c>
      <c r="G157" s="3">
        <v>420</v>
      </c>
      <c r="H157" s="1">
        <v>43830</v>
      </c>
      <c r="I157">
        <f t="shared" si="8"/>
        <v>123</v>
      </c>
      <c r="J157" t="str">
        <f t="shared" si="9"/>
        <v>&gt;121</v>
      </c>
      <c r="K157">
        <f t="shared" si="10"/>
        <v>0.25</v>
      </c>
      <c r="L157">
        <f t="shared" si="11"/>
        <v>123.375</v>
      </c>
    </row>
    <row r="158" spans="1:12" x14ac:dyDescent="0.25">
      <c r="A158" s="2" t="s">
        <v>156</v>
      </c>
      <c r="B158">
        <v>10</v>
      </c>
      <c r="C158">
        <v>11</v>
      </c>
      <c r="D158">
        <v>600</v>
      </c>
      <c r="E158" s="1">
        <v>43703</v>
      </c>
      <c r="F158" s="3">
        <v>12</v>
      </c>
      <c r="G158" s="3">
        <v>222</v>
      </c>
      <c r="H158" s="1">
        <v>43830</v>
      </c>
      <c r="I158">
        <f t="shared" si="8"/>
        <v>127</v>
      </c>
      <c r="J158" t="str">
        <f t="shared" si="9"/>
        <v>&gt;121</v>
      </c>
      <c r="K158">
        <f t="shared" si="10"/>
        <v>0.25</v>
      </c>
      <c r="L158">
        <f t="shared" si="11"/>
        <v>58.5</v>
      </c>
    </row>
    <row r="159" spans="1:12" x14ac:dyDescent="0.25">
      <c r="A159" s="2" t="s">
        <v>157</v>
      </c>
      <c r="B159">
        <v>4</v>
      </c>
      <c r="C159">
        <v>19</v>
      </c>
      <c r="D159">
        <v>1680</v>
      </c>
      <c r="E159" s="1">
        <v>43603</v>
      </c>
      <c r="F159" s="3">
        <v>117.6</v>
      </c>
      <c r="G159" s="3">
        <v>336</v>
      </c>
      <c r="H159" s="1">
        <v>43830</v>
      </c>
      <c r="I159">
        <f t="shared" si="8"/>
        <v>227</v>
      </c>
      <c r="J159" t="str">
        <f t="shared" si="9"/>
        <v>&gt;121</v>
      </c>
      <c r="K159">
        <f t="shared" si="10"/>
        <v>0.25</v>
      </c>
      <c r="L159">
        <f t="shared" si="11"/>
        <v>113.4</v>
      </c>
    </row>
    <row r="160" spans="1:12" x14ac:dyDescent="0.25">
      <c r="A160" s="2" t="s">
        <v>158</v>
      </c>
      <c r="B160">
        <v>1</v>
      </c>
      <c r="C160">
        <v>20</v>
      </c>
      <c r="D160">
        <v>1064</v>
      </c>
      <c r="E160" s="1">
        <v>43789</v>
      </c>
      <c r="F160" s="3">
        <v>95.76</v>
      </c>
      <c r="G160" s="3">
        <v>191.52</v>
      </c>
      <c r="H160" s="1">
        <v>43830</v>
      </c>
      <c r="I160">
        <f t="shared" si="8"/>
        <v>41</v>
      </c>
      <c r="J160" t="str">
        <f t="shared" si="9"/>
        <v>31-60</v>
      </c>
      <c r="K160">
        <f t="shared" si="10"/>
        <v>0.04</v>
      </c>
      <c r="L160">
        <f t="shared" si="11"/>
        <v>11.491200000000001</v>
      </c>
    </row>
    <row r="161" spans="1:12" x14ac:dyDescent="0.25">
      <c r="A161" s="2" t="s">
        <v>159</v>
      </c>
      <c r="B161">
        <v>7</v>
      </c>
      <c r="C161">
        <v>13</v>
      </c>
      <c r="D161">
        <v>1200</v>
      </c>
      <c r="E161" s="1">
        <v>43756</v>
      </c>
      <c r="F161" s="3">
        <v>24</v>
      </c>
      <c r="G161" s="3">
        <v>372</v>
      </c>
      <c r="H161" s="1">
        <v>43830</v>
      </c>
      <c r="I161">
        <f t="shared" si="8"/>
        <v>74</v>
      </c>
      <c r="J161" t="str">
        <f t="shared" si="9"/>
        <v>61-90</v>
      </c>
      <c r="K161">
        <f t="shared" si="10"/>
        <v>0.15</v>
      </c>
      <c r="L161">
        <f t="shared" si="11"/>
        <v>59.4</v>
      </c>
    </row>
    <row r="162" spans="1:12" x14ac:dyDescent="0.25">
      <c r="A162" s="2" t="s">
        <v>160</v>
      </c>
      <c r="B162">
        <v>2</v>
      </c>
      <c r="C162">
        <v>7</v>
      </c>
      <c r="D162">
        <v>4536</v>
      </c>
      <c r="E162" s="1">
        <v>43792</v>
      </c>
      <c r="F162" s="3">
        <v>45.360000000000007</v>
      </c>
      <c r="G162" s="3">
        <v>1088.6400000000001</v>
      </c>
      <c r="H162" s="1">
        <v>43830</v>
      </c>
      <c r="I162">
        <f t="shared" si="8"/>
        <v>38</v>
      </c>
      <c r="J162" t="str">
        <f t="shared" si="9"/>
        <v>31-60</v>
      </c>
      <c r="K162">
        <f t="shared" si="10"/>
        <v>0.04</v>
      </c>
      <c r="L162">
        <f t="shared" si="11"/>
        <v>45.36</v>
      </c>
    </row>
    <row r="163" spans="1:12" x14ac:dyDescent="0.25">
      <c r="A163" s="2" t="s">
        <v>161</v>
      </c>
      <c r="B163">
        <v>8</v>
      </c>
      <c r="C163">
        <v>2</v>
      </c>
      <c r="D163">
        <v>1656</v>
      </c>
      <c r="E163" s="1">
        <v>43516</v>
      </c>
      <c r="F163" s="3">
        <v>66.239999999999995</v>
      </c>
      <c r="G163" s="3">
        <v>794.88</v>
      </c>
      <c r="H163" s="1">
        <v>43830</v>
      </c>
      <c r="I163">
        <f t="shared" si="8"/>
        <v>314</v>
      </c>
      <c r="J163" t="str">
        <f t="shared" si="9"/>
        <v>&gt;121</v>
      </c>
      <c r="K163">
        <f t="shared" si="10"/>
        <v>0.25</v>
      </c>
      <c r="L163">
        <f t="shared" si="11"/>
        <v>215.28</v>
      </c>
    </row>
    <row r="164" spans="1:12" x14ac:dyDescent="0.25">
      <c r="A164" s="2" t="s">
        <v>162</v>
      </c>
      <c r="B164">
        <v>5</v>
      </c>
      <c r="C164">
        <v>2</v>
      </c>
      <c r="D164">
        <v>3000</v>
      </c>
      <c r="E164" s="1">
        <v>43517</v>
      </c>
      <c r="F164" s="3">
        <v>150</v>
      </c>
      <c r="G164" s="3">
        <v>660</v>
      </c>
      <c r="H164" s="1">
        <v>43830</v>
      </c>
      <c r="I164">
        <f t="shared" si="8"/>
        <v>313</v>
      </c>
      <c r="J164" t="str">
        <f t="shared" si="9"/>
        <v>&gt;121</v>
      </c>
      <c r="K164">
        <f t="shared" si="10"/>
        <v>0.25</v>
      </c>
      <c r="L164">
        <f t="shared" si="11"/>
        <v>202.5</v>
      </c>
    </row>
    <row r="165" spans="1:12" x14ac:dyDescent="0.25">
      <c r="A165" s="2" t="s">
        <v>163</v>
      </c>
      <c r="B165">
        <v>6</v>
      </c>
      <c r="C165">
        <v>15</v>
      </c>
      <c r="D165">
        <v>792</v>
      </c>
      <c r="E165" s="1">
        <v>43618</v>
      </c>
      <c r="F165" s="3">
        <v>63.36</v>
      </c>
      <c r="G165" s="3">
        <v>150.47999999999999</v>
      </c>
      <c r="H165" s="1">
        <v>43830</v>
      </c>
      <c r="I165">
        <f t="shared" si="8"/>
        <v>212</v>
      </c>
      <c r="J165" t="str">
        <f t="shared" si="9"/>
        <v>&gt;121</v>
      </c>
      <c r="K165">
        <f t="shared" si="10"/>
        <v>0.25</v>
      </c>
      <c r="L165">
        <f t="shared" si="11"/>
        <v>53.459999999999994</v>
      </c>
    </row>
    <row r="166" spans="1:12" x14ac:dyDescent="0.25">
      <c r="A166" s="2" t="s">
        <v>164</v>
      </c>
      <c r="B166">
        <v>8</v>
      </c>
      <c r="C166">
        <v>2</v>
      </c>
      <c r="D166">
        <v>960</v>
      </c>
      <c r="E166" s="1">
        <v>43607</v>
      </c>
      <c r="F166" s="3">
        <v>96</v>
      </c>
      <c r="G166" s="3">
        <v>278.39999999999998</v>
      </c>
      <c r="H166" s="1">
        <v>43830</v>
      </c>
      <c r="I166">
        <f t="shared" si="8"/>
        <v>223</v>
      </c>
      <c r="J166" t="str">
        <f t="shared" si="9"/>
        <v>&gt;121</v>
      </c>
      <c r="K166">
        <f t="shared" si="10"/>
        <v>0.25</v>
      </c>
      <c r="L166">
        <f t="shared" si="11"/>
        <v>93.6</v>
      </c>
    </row>
    <row r="167" spans="1:12" x14ac:dyDescent="0.25">
      <c r="A167" s="2" t="s">
        <v>165</v>
      </c>
      <c r="B167">
        <v>10</v>
      </c>
      <c r="C167">
        <v>8</v>
      </c>
      <c r="D167">
        <v>4320</v>
      </c>
      <c r="E167" s="1">
        <v>43545</v>
      </c>
      <c r="F167" s="3">
        <v>86.4</v>
      </c>
      <c r="G167" s="3">
        <v>1339.1999999999998</v>
      </c>
      <c r="H167" s="1">
        <v>43830</v>
      </c>
      <c r="I167">
        <f t="shared" si="8"/>
        <v>285</v>
      </c>
      <c r="J167" t="str">
        <f t="shared" si="9"/>
        <v>&gt;121</v>
      </c>
      <c r="K167">
        <f t="shared" si="10"/>
        <v>0.25</v>
      </c>
      <c r="L167">
        <f t="shared" si="11"/>
        <v>356.4</v>
      </c>
    </row>
    <row r="168" spans="1:12" x14ac:dyDescent="0.25">
      <c r="A168" s="2" t="s">
        <v>166</v>
      </c>
      <c r="B168">
        <v>3</v>
      </c>
      <c r="C168">
        <v>7</v>
      </c>
      <c r="D168">
        <v>1386</v>
      </c>
      <c r="E168" s="1">
        <v>43759</v>
      </c>
      <c r="F168" s="3">
        <v>97.02</v>
      </c>
      <c r="G168" s="3">
        <v>304.91999999999996</v>
      </c>
      <c r="H168" s="1">
        <v>43830</v>
      </c>
      <c r="I168">
        <f t="shared" si="8"/>
        <v>71</v>
      </c>
      <c r="J168" t="str">
        <f t="shared" si="9"/>
        <v>61-90</v>
      </c>
      <c r="K168">
        <f t="shared" si="10"/>
        <v>0.15</v>
      </c>
      <c r="L168">
        <f t="shared" si="11"/>
        <v>60.29099999999999</v>
      </c>
    </row>
    <row r="169" spans="1:12" x14ac:dyDescent="0.25">
      <c r="A169" s="2" t="s">
        <v>167</v>
      </c>
      <c r="B169">
        <v>2</v>
      </c>
      <c r="C169">
        <v>1</v>
      </c>
      <c r="D169">
        <v>3080</v>
      </c>
      <c r="E169" s="1">
        <v>43563</v>
      </c>
      <c r="F169" s="3">
        <v>61.6</v>
      </c>
      <c r="G169" s="3">
        <v>739.2</v>
      </c>
      <c r="H169" s="1">
        <v>43830</v>
      </c>
      <c r="I169">
        <f t="shared" si="8"/>
        <v>267</v>
      </c>
      <c r="J169" t="str">
        <f t="shared" si="9"/>
        <v>&gt;121</v>
      </c>
      <c r="K169">
        <f t="shared" si="10"/>
        <v>0.25</v>
      </c>
      <c r="L169">
        <f t="shared" si="11"/>
        <v>200.20000000000002</v>
      </c>
    </row>
    <row r="170" spans="1:12" x14ac:dyDescent="0.25">
      <c r="A170" s="2" t="s">
        <v>168</v>
      </c>
      <c r="B170">
        <v>4</v>
      </c>
      <c r="C170">
        <v>1</v>
      </c>
      <c r="D170">
        <v>2400</v>
      </c>
      <c r="E170" s="1">
        <v>43555</v>
      </c>
      <c r="F170" s="3">
        <v>72</v>
      </c>
      <c r="G170" s="3">
        <v>528</v>
      </c>
      <c r="H170" s="1">
        <v>43830</v>
      </c>
      <c r="I170">
        <f t="shared" si="8"/>
        <v>275</v>
      </c>
      <c r="J170" t="str">
        <f t="shared" si="9"/>
        <v>&gt;121</v>
      </c>
      <c r="K170">
        <f t="shared" si="10"/>
        <v>0.25</v>
      </c>
      <c r="L170">
        <f t="shared" si="11"/>
        <v>150</v>
      </c>
    </row>
    <row r="171" spans="1:12" x14ac:dyDescent="0.25">
      <c r="A171" s="2" t="s">
        <v>169</v>
      </c>
      <c r="B171">
        <v>3</v>
      </c>
      <c r="C171">
        <v>10</v>
      </c>
      <c r="D171">
        <v>400</v>
      </c>
      <c r="E171" s="1">
        <v>43687</v>
      </c>
      <c r="F171" s="3">
        <v>20</v>
      </c>
      <c r="G171" s="3">
        <v>108</v>
      </c>
      <c r="H171" s="1">
        <v>43830</v>
      </c>
      <c r="I171">
        <f t="shared" si="8"/>
        <v>143</v>
      </c>
      <c r="J171" t="str">
        <f t="shared" si="9"/>
        <v>&gt;121</v>
      </c>
      <c r="K171">
        <f t="shared" si="10"/>
        <v>0.25</v>
      </c>
      <c r="L171">
        <f t="shared" si="11"/>
        <v>32</v>
      </c>
    </row>
    <row r="172" spans="1:12" x14ac:dyDescent="0.25">
      <c r="A172" s="2" t="s">
        <v>170</v>
      </c>
      <c r="B172">
        <v>1</v>
      </c>
      <c r="C172">
        <v>1</v>
      </c>
      <c r="D172">
        <v>2160</v>
      </c>
      <c r="E172" s="1">
        <v>43684</v>
      </c>
      <c r="F172" s="3">
        <v>194.4</v>
      </c>
      <c r="G172" s="3">
        <v>453.6</v>
      </c>
      <c r="H172" s="1">
        <v>43830</v>
      </c>
      <c r="I172">
        <f t="shared" si="8"/>
        <v>146</v>
      </c>
      <c r="J172" t="str">
        <f t="shared" si="9"/>
        <v>&gt;121</v>
      </c>
      <c r="K172">
        <f t="shared" si="10"/>
        <v>0.25</v>
      </c>
      <c r="L172">
        <f t="shared" si="11"/>
        <v>162</v>
      </c>
    </row>
    <row r="173" spans="1:12" x14ac:dyDescent="0.25">
      <c r="A173" s="2" t="s">
        <v>171</v>
      </c>
      <c r="B173">
        <v>5</v>
      </c>
      <c r="C173">
        <v>12</v>
      </c>
      <c r="D173">
        <v>2160</v>
      </c>
      <c r="E173" s="1">
        <v>43808</v>
      </c>
      <c r="F173" s="3">
        <v>129.60000000000002</v>
      </c>
      <c r="G173" s="3">
        <v>604.79999999999995</v>
      </c>
      <c r="H173" s="1">
        <v>43830</v>
      </c>
      <c r="I173">
        <f t="shared" si="8"/>
        <v>22</v>
      </c>
      <c r="J173" t="str">
        <f t="shared" si="9"/>
        <v>0-30</v>
      </c>
      <c r="K173">
        <f t="shared" si="10"/>
        <v>8.0000000000000002E-3</v>
      </c>
      <c r="L173">
        <f t="shared" si="11"/>
        <v>5.8751999999999995</v>
      </c>
    </row>
    <row r="174" spans="1:12" x14ac:dyDescent="0.25">
      <c r="A174" s="2" t="s">
        <v>172</v>
      </c>
      <c r="B174">
        <v>9</v>
      </c>
      <c r="C174">
        <v>16</v>
      </c>
      <c r="D174">
        <v>540</v>
      </c>
      <c r="E174" s="1">
        <v>43478</v>
      </c>
      <c r="F174" s="3">
        <v>43.2</v>
      </c>
      <c r="G174" s="3">
        <v>232.2</v>
      </c>
      <c r="H174" s="1">
        <v>43830</v>
      </c>
      <c r="I174">
        <f t="shared" si="8"/>
        <v>352</v>
      </c>
      <c r="J174" t="str">
        <f t="shared" si="9"/>
        <v>&gt;121</v>
      </c>
      <c r="K174">
        <f t="shared" si="10"/>
        <v>0.25</v>
      </c>
      <c r="L174">
        <f t="shared" si="11"/>
        <v>68.849999999999994</v>
      </c>
    </row>
    <row r="175" spans="1:12" x14ac:dyDescent="0.25">
      <c r="A175" s="2" t="s">
        <v>173</v>
      </c>
      <c r="B175">
        <v>7</v>
      </c>
      <c r="C175">
        <v>20</v>
      </c>
      <c r="D175">
        <v>1170</v>
      </c>
      <c r="E175" s="1">
        <v>43501</v>
      </c>
      <c r="F175" s="3">
        <v>93.6</v>
      </c>
      <c r="G175" s="3">
        <v>1017.9000000000001</v>
      </c>
      <c r="H175" s="1">
        <v>43830</v>
      </c>
      <c r="I175">
        <f t="shared" si="8"/>
        <v>329</v>
      </c>
      <c r="J175" t="str">
        <f t="shared" si="9"/>
        <v>&gt;121</v>
      </c>
      <c r="K175">
        <f t="shared" si="10"/>
        <v>0.25</v>
      </c>
      <c r="L175">
        <f t="shared" si="11"/>
        <v>277.875</v>
      </c>
    </row>
    <row r="176" spans="1:12" x14ac:dyDescent="0.25">
      <c r="A176" s="2" t="s">
        <v>174</v>
      </c>
      <c r="B176">
        <v>8</v>
      </c>
      <c r="C176">
        <v>14</v>
      </c>
      <c r="D176">
        <v>2160</v>
      </c>
      <c r="E176" s="1">
        <v>43705</v>
      </c>
      <c r="F176" s="3">
        <v>345.6</v>
      </c>
      <c r="G176" s="3">
        <v>799.2</v>
      </c>
      <c r="H176" s="1">
        <v>43830</v>
      </c>
      <c r="I176">
        <f t="shared" si="8"/>
        <v>125</v>
      </c>
      <c r="J176" t="str">
        <f t="shared" si="9"/>
        <v>&gt;121</v>
      </c>
      <c r="K176">
        <f t="shared" si="10"/>
        <v>0.25</v>
      </c>
      <c r="L176">
        <f t="shared" si="11"/>
        <v>286.20000000000005</v>
      </c>
    </row>
    <row r="177" spans="1:12" x14ac:dyDescent="0.25">
      <c r="A177" s="2" t="s">
        <v>175</v>
      </c>
      <c r="B177">
        <v>8</v>
      </c>
      <c r="C177">
        <v>1</v>
      </c>
      <c r="D177">
        <v>1080</v>
      </c>
      <c r="E177" s="1">
        <v>43760</v>
      </c>
      <c r="F177" s="3">
        <v>194.4</v>
      </c>
      <c r="G177" s="3">
        <v>302.39999999999998</v>
      </c>
      <c r="H177" s="1">
        <v>43830</v>
      </c>
      <c r="I177">
        <f t="shared" si="8"/>
        <v>70</v>
      </c>
      <c r="J177" t="str">
        <f t="shared" si="9"/>
        <v>61-90</v>
      </c>
      <c r="K177">
        <f t="shared" si="10"/>
        <v>0.15</v>
      </c>
      <c r="L177">
        <f t="shared" si="11"/>
        <v>74.52</v>
      </c>
    </row>
    <row r="178" spans="1:12" x14ac:dyDescent="0.25">
      <c r="A178" s="2" t="s">
        <v>176</v>
      </c>
      <c r="B178">
        <v>7</v>
      </c>
      <c r="C178">
        <v>20</v>
      </c>
      <c r="D178">
        <v>2000</v>
      </c>
      <c r="E178" s="1">
        <v>43716</v>
      </c>
      <c r="F178" s="3">
        <v>320</v>
      </c>
      <c r="G178" s="3">
        <v>1200</v>
      </c>
      <c r="H178" s="1">
        <v>43830</v>
      </c>
      <c r="I178">
        <f t="shared" si="8"/>
        <v>114</v>
      </c>
      <c r="J178" t="str">
        <f t="shared" si="9"/>
        <v>91-120</v>
      </c>
      <c r="K178">
        <f t="shared" si="10"/>
        <v>0.2</v>
      </c>
      <c r="L178">
        <f t="shared" si="11"/>
        <v>304</v>
      </c>
    </row>
    <row r="179" spans="1:12" x14ac:dyDescent="0.25">
      <c r="A179" s="2" t="s">
        <v>177</v>
      </c>
      <c r="B179">
        <v>4</v>
      </c>
      <c r="C179">
        <v>9</v>
      </c>
      <c r="D179">
        <v>160</v>
      </c>
      <c r="E179" s="1">
        <v>43680</v>
      </c>
      <c r="F179" s="3">
        <v>14.399999999999999</v>
      </c>
      <c r="G179" s="3">
        <v>27.200000000000003</v>
      </c>
      <c r="H179" s="1">
        <v>43830</v>
      </c>
      <c r="I179">
        <f t="shared" si="8"/>
        <v>150</v>
      </c>
      <c r="J179" t="str">
        <f t="shared" si="9"/>
        <v>&gt;121</v>
      </c>
      <c r="K179">
        <f t="shared" si="10"/>
        <v>0.25</v>
      </c>
      <c r="L179">
        <f t="shared" si="11"/>
        <v>10.4</v>
      </c>
    </row>
    <row r="180" spans="1:12" x14ac:dyDescent="0.25">
      <c r="A180" s="2" t="s">
        <v>178</v>
      </c>
      <c r="B180">
        <v>5</v>
      </c>
      <c r="C180">
        <v>10</v>
      </c>
      <c r="D180">
        <v>1360</v>
      </c>
      <c r="E180" s="1">
        <v>43665</v>
      </c>
      <c r="F180" s="3">
        <v>13.600000000000001</v>
      </c>
      <c r="G180" s="3">
        <v>340</v>
      </c>
      <c r="H180" s="1">
        <v>43830</v>
      </c>
      <c r="I180">
        <f t="shared" si="8"/>
        <v>165</v>
      </c>
      <c r="J180" t="str">
        <f t="shared" si="9"/>
        <v>&gt;121</v>
      </c>
      <c r="K180">
        <f t="shared" si="10"/>
        <v>0.25</v>
      </c>
      <c r="L180">
        <f t="shared" si="11"/>
        <v>88.4</v>
      </c>
    </row>
    <row r="181" spans="1:12" x14ac:dyDescent="0.25">
      <c r="A181" s="2" t="s">
        <v>179</v>
      </c>
      <c r="B181">
        <v>5</v>
      </c>
      <c r="C181">
        <v>20</v>
      </c>
      <c r="D181">
        <v>1760</v>
      </c>
      <c r="E181" s="1">
        <v>43756</v>
      </c>
      <c r="F181" s="3">
        <v>123.2</v>
      </c>
      <c r="G181" s="3">
        <v>369.6</v>
      </c>
      <c r="H181" s="1">
        <v>43830</v>
      </c>
      <c r="I181">
        <f t="shared" si="8"/>
        <v>74</v>
      </c>
      <c r="J181" t="str">
        <f t="shared" si="9"/>
        <v>61-90</v>
      </c>
      <c r="K181">
        <f t="shared" si="10"/>
        <v>0.15</v>
      </c>
      <c r="L181">
        <f t="shared" si="11"/>
        <v>73.92</v>
      </c>
    </row>
    <row r="182" spans="1:12" x14ac:dyDescent="0.25">
      <c r="A182" s="2" t="s">
        <v>180</v>
      </c>
      <c r="B182">
        <v>2</v>
      </c>
      <c r="C182">
        <v>3</v>
      </c>
      <c r="D182">
        <v>2520</v>
      </c>
      <c r="E182" s="1">
        <v>43715</v>
      </c>
      <c r="F182" s="3">
        <v>252</v>
      </c>
      <c r="G182" s="3">
        <v>705.6</v>
      </c>
      <c r="H182" s="1">
        <v>43830</v>
      </c>
      <c r="I182">
        <f t="shared" si="8"/>
        <v>115</v>
      </c>
      <c r="J182" t="str">
        <f t="shared" si="9"/>
        <v>91-120</v>
      </c>
      <c r="K182">
        <f t="shared" si="10"/>
        <v>0.2</v>
      </c>
      <c r="L182">
        <f t="shared" si="11"/>
        <v>191.52</v>
      </c>
    </row>
    <row r="183" spans="1:12" x14ac:dyDescent="0.25">
      <c r="A183" s="2" t="s">
        <v>181</v>
      </c>
      <c r="B183">
        <v>1</v>
      </c>
      <c r="C183">
        <v>16</v>
      </c>
      <c r="D183">
        <v>3420</v>
      </c>
      <c r="E183" s="1">
        <v>43498</v>
      </c>
      <c r="F183" s="3">
        <v>68.400000000000006</v>
      </c>
      <c r="G183" s="3">
        <v>786.59999999999991</v>
      </c>
      <c r="H183" s="1">
        <v>43830</v>
      </c>
      <c r="I183">
        <f t="shared" si="8"/>
        <v>332</v>
      </c>
      <c r="J183" t="str">
        <f t="shared" si="9"/>
        <v>&gt;121</v>
      </c>
      <c r="K183">
        <f t="shared" si="10"/>
        <v>0.25</v>
      </c>
      <c r="L183">
        <f t="shared" si="11"/>
        <v>213.74999999999997</v>
      </c>
    </row>
    <row r="184" spans="1:12" x14ac:dyDescent="0.25">
      <c r="A184" s="2" t="s">
        <v>182</v>
      </c>
      <c r="B184">
        <v>8</v>
      </c>
      <c r="C184">
        <v>23</v>
      </c>
      <c r="D184">
        <v>3069.0000000000005</v>
      </c>
      <c r="E184" s="1">
        <v>43480</v>
      </c>
      <c r="F184" s="3">
        <v>184.14000000000001</v>
      </c>
      <c r="G184" s="3">
        <v>1135.5300000000002</v>
      </c>
      <c r="H184" s="1">
        <v>43830</v>
      </c>
      <c r="I184">
        <f t="shared" si="8"/>
        <v>350</v>
      </c>
      <c r="J184" t="str">
        <f t="shared" si="9"/>
        <v>&gt;121</v>
      </c>
      <c r="K184">
        <f t="shared" si="10"/>
        <v>0.25</v>
      </c>
      <c r="L184">
        <f t="shared" si="11"/>
        <v>329.91750000000008</v>
      </c>
    </row>
    <row r="185" spans="1:12" x14ac:dyDescent="0.25">
      <c r="A185" s="2" t="s">
        <v>183</v>
      </c>
      <c r="B185">
        <v>10</v>
      </c>
      <c r="C185">
        <v>7</v>
      </c>
      <c r="D185">
        <v>880</v>
      </c>
      <c r="E185" s="1">
        <v>43495</v>
      </c>
      <c r="F185" s="3">
        <v>96.8</v>
      </c>
      <c r="G185" s="3">
        <v>343.2</v>
      </c>
      <c r="H185" s="1">
        <v>43830</v>
      </c>
      <c r="I185">
        <f t="shared" si="8"/>
        <v>335</v>
      </c>
      <c r="J185" t="str">
        <f t="shared" si="9"/>
        <v>&gt;121</v>
      </c>
      <c r="K185">
        <f t="shared" si="10"/>
        <v>0.25</v>
      </c>
      <c r="L185">
        <f t="shared" si="11"/>
        <v>110</v>
      </c>
    </row>
    <row r="186" spans="1:12" x14ac:dyDescent="0.25">
      <c r="A186" s="2" t="s">
        <v>184</v>
      </c>
      <c r="B186">
        <v>9</v>
      </c>
      <c r="C186">
        <v>6</v>
      </c>
      <c r="D186">
        <v>960</v>
      </c>
      <c r="E186" s="1">
        <v>43609</v>
      </c>
      <c r="F186" s="3">
        <v>67.2</v>
      </c>
      <c r="G186" s="3">
        <v>374.4</v>
      </c>
      <c r="H186" s="1">
        <v>43830</v>
      </c>
      <c r="I186">
        <f t="shared" si="8"/>
        <v>221</v>
      </c>
      <c r="J186" t="str">
        <f t="shared" si="9"/>
        <v>&gt;121</v>
      </c>
      <c r="K186">
        <f t="shared" si="10"/>
        <v>0.25</v>
      </c>
      <c r="L186">
        <f t="shared" si="11"/>
        <v>110.39999999999999</v>
      </c>
    </row>
    <row r="187" spans="1:12" x14ac:dyDescent="0.25">
      <c r="A187" s="2" t="s">
        <v>185</v>
      </c>
      <c r="B187">
        <v>9</v>
      </c>
      <c r="C187">
        <v>9</v>
      </c>
      <c r="D187">
        <v>352</v>
      </c>
      <c r="E187" s="1">
        <v>43666</v>
      </c>
      <c r="F187" s="3">
        <v>52.800000000000004</v>
      </c>
      <c r="G187" s="3">
        <v>95.04000000000002</v>
      </c>
      <c r="H187" s="1">
        <v>43830</v>
      </c>
      <c r="I187">
        <f t="shared" si="8"/>
        <v>164</v>
      </c>
      <c r="J187" t="str">
        <f t="shared" si="9"/>
        <v>&gt;121</v>
      </c>
      <c r="K187">
        <f t="shared" si="10"/>
        <v>0.25</v>
      </c>
      <c r="L187">
        <f t="shared" si="11"/>
        <v>36.960000000000008</v>
      </c>
    </row>
    <row r="188" spans="1:12" x14ac:dyDescent="0.25">
      <c r="A188" s="2" t="s">
        <v>186</v>
      </c>
      <c r="B188">
        <v>3</v>
      </c>
      <c r="C188">
        <v>2</v>
      </c>
      <c r="D188">
        <v>1530</v>
      </c>
      <c r="E188" s="1">
        <v>43646</v>
      </c>
      <c r="F188" s="3">
        <v>107.10000000000001</v>
      </c>
      <c r="G188" s="3">
        <v>351.9</v>
      </c>
      <c r="H188" s="1">
        <v>43830</v>
      </c>
      <c r="I188">
        <f t="shared" si="8"/>
        <v>184</v>
      </c>
      <c r="J188" t="str">
        <f t="shared" si="9"/>
        <v>&gt;121</v>
      </c>
      <c r="K188">
        <f t="shared" si="10"/>
        <v>0.25</v>
      </c>
      <c r="L188">
        <f t="shared" si="11"/>
        <v>114.75</v>
      </c>
    </row>
    <row r="189" spans="1:12" x14ac:dyDescent="0.25">
      <c r="A189" s="2" t="s">
        <v>187</v>
      </c>
      <c r="B189">
        <v>2</v>
      </c>
      <c r="C189">
        <v>7</v>
      </c>
      <c r="D189">
        <v>660</v>
      </c>
      <c r="E189" s="1">
        <v>43631</v>
      </c>
      <c r="F189" s="3">
        <v>19.8</v>
      </c>
      <c r="G189" s="3">
        <v>165</v>
      </c>
      <c r="H189" s="1">
        <v>43830</v>
      </c>
      <c r="I189">
        <f t="shared" si="8"/>
        <v>199</v>
      </c>
      <c r="J189" t="str">
        <f t="shared" si="9"/>
        <v>&gt;121</v>
      </c>
      <c r="K189">
        <f t="shared" si="10"/>
        <v>0.25</v>
      </c>
      <c r="L189">
        <f t="shared" si="11"/>
        <v>46.2</v>
      </c>
    </row>
    <row r="190" spans="1:12" x14ac:dyDescent="0.25">
      <c r="A190" s="2" t="s">
        <v>188</v>
      </c>
      <c r="B190">
        <v>2</v>
      </c>
      <c r="C190">
        <v>23</v>
      </c>
      <c r="D190">
        <v>720</v>
      </c>
      <c r="E190" s="1">
        <v>43550</v>
      </c>
      <c r="F190" s="3">
        <v>72</v>
      </c>
      <c r="G190" s="3">
        <v>151.19999999999999</v>
      </c>
      <c r="H190" s="1">
        <v>43830</v>
      </c>
      <c r="I190">
        <f t="shared" si="8"/>
        <v>280</v>
      </c>
      <c r="J190" t="str">
        <f t="shared" si="9"/>
        <v>&gt;121</v>
      </c>
      <c r="K190">
        <f t="shared" si="10"/>
        <v>0.25</v>
      </c>
      <c r="L190">
        <f t="shared" si="11"/>
        <v>55.8</v>
      </c>
    </row>
    <row r="191" spans="1:12" x14ac:dyDescent="0.25">
      <c r="A191" s="2" t="s">
        <v>189</v>
      </c>
      <c r="B191">
        <v>6</v>
      </c>
      <c r="C191">
        <v>16</v>
      </c>
      <c r="D191">
        <v>1950</v>
      </c>
      <c r="E191" s="1">
        <v>43570</v>
      </c>
      <c r="F191" s="3">
        <v>195</v>
      </c>
      <c r="G191" s="3">
        <v>292.5</v>
      </c>
      <c r="H191" s="1">
        <v>43830</v>
      </c>
      <c r="I191">
        <f t="shared" si="8"/>
        <v>260</v>
      </c>
      <c r="J191" t="str">
        <f t="shared" si="9"/>
        <v>&gt;121</v>
      </c>
      <c r="K191">
        <f t="shared" si="10"/>
        <v>0.25</v>
      </c>
      <c r="L191">
        <f t="shared" si="11"/>
        <v>121.875</v>
      </c>
    </row>
    <row r="192" spans="1:12" x14ac:dyDescent="0.25">
      <c r="A192" s="2" t="s">
        <v>190</v>
      </c>
      <c r="B192">
        <v>7</v>
      </c>
      <c r="C192">
        <v>13</v>
      </c>
      <c r="D192">
        <v>840</v>
      </c>
      <c r="E192" s="1">
        <v>43809</v>
      </c>
      <c r="F192" s="3">
        <v>176.4</v>
      </c>
      <c r="G192" s="3">
        <v>764.4</v>
      </c>
      <c r="H192" s="1">
        <v>43830</v>
      </c>
      <c r="I192">
        <f t="shared" si="8"/>
        <v>21</v>
      </c>
      <c r="J192" t="str">
        <f t="shared" si="9"/>
        <v>0-30</v>
      </c>
      <c r="K192">
        <f t="shared" si="10"/>
        <v>8.0000000000000002E-3</v>
      </c>
      <c r="L192">
        <f t="shared" si="11"/>
        <v>7.5263999999999998</v>
      </c>
    </row>
    <row r="193" spans="1:12" x14ac:dyDescent="0.25">
      <c r="A193" s="2" t="s">
        <v>191</v>
      </c>
      <c r="B193">
        <v>4</v>
      </c>
      <c r="C193">
        <v>13</v>
      </c>
      <c r="D193">
        <v>180</v>
      </c>
      <c r="E193" s="1">
        <v>43646</v>
      </c>
      <c r="F193" s="3">
        <v>14.399999999999999</v>
      </c>
      <c r="G193" s="3">
        <v>28.799999999999997</v>
      </c>
      <c r="H193" s="1">
        <v>43830</v>
      </c>
      <c r="I193">
        <f t="shared" si="8"/>
        <v>184</v>
      </c>
      <c r="J193" t="str">
        <f t="shared" si="9"/>
        <v>&gt;121</v>
      </c>
      <c r="K193">
        <f t="shared" si="10"/>
        <v>0.25</v>
      </c>
      <c r="L193">
        <f t="shared" si="11"/>
        <v>10.799999999999999</v>
      </c>
    </row>
    <row r="194" spans="1:12" x14ac:dyDescent="0.25">
      <c r="A194" s="2" t="s">
        <v>192</v>
      </c>
      <c r="B194">
        <v>9</v>
      </c>
      <c r="C194">
        <v>13</v>
      </c>
      <c r="D194">
        <v>880</v>
      </c>
      <c r="E194" s="1">
        <v>43829</v>
      </c>
      <c r="F194" s="3">
        <v>52.800000000000004</v>
      </c>
      <c r="G194" s="3">
        <v>246.4</v>
      </c>
      <c r="H194" s="1">
        <v>43830</v>
      </c>
      <c r="I194">
        <f t="shared" ref="I194:I257" si="12">H194-E194</f>
        <v>1</v>
      </c>
      <c r="J194" t="str">
        <f t="shared" ref="J194:J257" si="13">VLOOKUP(I194,groupings,2,1)</f>
        <v>0-30</v>
      </c>
      <c r="K194">
        <f t="shared" ref="K194:K257" si="14">VLOOKUP(I194,$N$8:$P$12,3,TRUE)</f>
        <v>8.0000000000000002E-3</v>
      </c>
      <c r="L194">
        <f t="shared" ref="L194:L257" si="15">(G194+F194)*K194</f>
        <v>2.3936000000000002</v>
      </c>
    </row>
    <row r="195" spans="1:12" x14ac:dyDescent="0.25">
      <c r="A195" s="2" t="s">
        <v>193</v>
      </c>
      <c r="B195">
        <v>7</v>
      </c>
      <c r="C195">
        <v>22</v>
      </c>
      <c r="D195">
        <v>1248</v>
      </c>
      <c r="E195" s="1">
        <v>43537</v>
      </c>
      <c r="F195" s="3">
        <v>262.08000000000004</v>
      </c>
      <c r="G195" s="3">
        <v>1023.36</v>
      </c>
      <c r="H195" s="1">
        <v>43830</v>
      </c>
      <c r="I195">
        <f t="shared" si="12"/>
        <v>293</v>
      </c>
      <c r="J195" t="str">
        <f t="shared" si="13"/>
        <v>&gt;121</v>
      </c>
      <c r="K195">
        <f t="shared" si="14"/>
        <v>0.25</v>
      </c>
      <c r="L195">
        <f t="shared" si="15"/>
        <v>321.36</v>
      </c>
    </row>
    <row r="196" spans="1:12" x14ac:dyDescent="0.25">
      <c r="A196" s="2" t="s">
        <v>194</v>
      </c>
      <c r="B196">
        <v>4</v>
      </c>
      <c r="C196">
        <v>2</v>
      </c>
      <c r="D196">
        <v>1680</v>
      </c>
      <c r="E196" s="1">
        <v>43508</v>
      </c>
      <c r="F196" s="3">
        <v>50.4</v>
      </c>
      <c r="G196" s="3">
        <v>336</v>
      </c>
      <c r="H196" s="1">
        <v>43830</v>
      </c>
      <c r="I196">
        <f t="shared" si="12"/>
        <v>322</v>
      </c>
      <c r="J196" t="str">
        <f t="shared" si="13"/>
        <v>&gt;121</v>
      </c>
      <c r="K196">
        <f t="shared" si="14"/>
        <v>0.25</v>
      </c>
      <c r="L196">
        <f t="shared" si="15"/>
        <v>96.6</v>
      </c>
    </row>
    <row r="197" spans="1:12" x14ac:dyDescent="0.25">
      <c r="A197" s="2" t="s">
        <v>195</v>
      </c>
      <c r="B197">
        <v>3</v>
      </c>
      <c r="C197">
        <v>11</v>
      </c>
      <c r="D197">
        <v>2640</v>
      </c>
      <c r="E197" s="1">
        <v>43487</v>
      </c>
      <c r="F197" s="3">
        <v>211.20000000000002</v>
      </c>
      <c r="G197" s="3">
        <v>792</v>
      </c>
      <c r="H197" s="1">
        <v>43830</v>
      </c>
      <c r="I197">
        <f t="shared" si="12"/>
        <v>343</v>
      </c>
      <c r="J197" t="str">
        <f t="shared" si="13"/>
        <v>&gt;121</v>
      </c>
      <c r="K197">
        <f t="shared" si="14"/>
        <v>0.25</v>
      </c>
      <c r="L197">
        <f t="shared" si="15"/>
        <v>250.8</v>
      </c>
    </row>
    <row r="198" spans="1:12" x14ac:dyDescent="0.25">
      <c r="A198" s="2" t="s">
        <v>196</v>
      </c>
      <c r="B198">
        <v>7</v>
      </c>
      <c r="C198">
        <v>2</v>
      </c>
      <c r="D198">
        <v>2760</v>
      </c>
      <c r="E198" s="1">
        <v>43786</v>
      </c>
      <c r="F198" s="3">
        <v>303.60000000000002</v>
      </c>
      <c r="G198" s="3">
        <v>2594.4</v>
      </c>
      <c r="H198" s="1">
        <v>43830</v>
      </c>
      <c r="I198">
        <f t="shared" si="12"/>
        <v>44</v>
      </c>
      <c r="J198" t="str">
        <f t="shared" si="13"/>
        <v>31-60</v>
      </c>
      <c r="K198">
        <f t="shared" si="14"/>
        <v>0.04</v>
      </c>
      <c r="L198">
        <f t="shared" si="15"/>
        <v>115.92</v>
      </c>
    </row>
    <row r="199" spans="1:12" x14ac:dyDescent="0.25">
      <c r="A199" s="2" t="s">
        <v>197</v>
      </c>
      <c r="B199">
        <v>3</v>
      </c>
      <c r="C199">
        <v>8</v>
      </c>
      <c r="D199">
        <v>1672.0000000000002</v>
      </c>
      <c r="E199" s="1">
        <v>43809</v>
      </c>
      <c r="F199" s="3">
        <v>133.76000000000002</v>
      </c>
      <c r="G199" s="3">
        <v>334.40000000000003</v>
      </c>
      <c r="H199" s="1">
        <v>43830</v>
      </c>
      <c r="I199">
        <f t="shared" si="12"/>
        <v>21</v>
      </c>
      <c r="J199" t="str">
        <f t="shared" si="13"/>
        <v>0-30</v>
      </c>
      <c r="K199">
        <f t="shared" si="14"/>
        <v>8.0000000000000002E-3</v>
      </c>
      <c r="L199">
        <f t="shared" si="15"/>
        <v>3.7452800000000006</v>
      </c>
    </row>
    <row r="200" spans="1:12" x14ac:dyDescent="0.25">
      <c r="A200" s="2" t="s">
        <v>198</v>
      </c>
      <c r="B200">
        <v>9</v>
      </c>
      <c r="C200">
        <v>13</v>
      </c>
      <c r="D200">
        <v>792</v>
      </c>
      <c r="E200" s="1">
        <v>43575</v>
      </c>
      <c r="F200" s="3">
        <v>95.04000000000002</v>
      </c>
      <c r="G200" s="3">
        <v>277.2</v>
      </c>
      <c r="H200" s="1">
        <v>43830</v>
      </c>
      <c r="I200">
        <f t="shared" si="12"/>
        <v>255</v>
      </c>
      <c r="J200" t="str">
        <f t="shared" si="13"/>
        <v>&gt;121</v>
      </c>
      <c r="K200">
        <f t="shared" si="14"/>
        <v>0.25</v>
      </c>
      <c r="L200">
        <f t="shared" si="15"/>
        <v>93.06</v>
      </c>
    </row>
    <row r="201" spans="1:12" x14ac:dyDescent="0.25">
      <c r="A201" s="2" t="s">
        <v>199</v>
      </c>
      <c r="B201">
        <v>5</v>
      </c>
      <c r="C201">
        <v>21</v>
      </c>
      <c r="D201">
        <v>1080</v>
      </c>
      <c r="E201" s="1">
        <v>43541</v>
      </c>
      <c r="F201" s="3">
        <v>75.599999999999994</v>
      </c>
      <c r="G201" s="3">
        <v>270</v>
      </c>
      <c r="H201" s="1">
        <v>43830</v>
      </c>
      <c r="I201">
        <f t="shared" si="12"/>
        <v>289</v>
      </c>
      <c r="J201" t="str">
        <f t="shared" si="13"/>
        <v>&gt;121</v>
      </c>
      <c r="K201">
        <f t="shared" si="14"/>
        <v>0.25</v>
      </c>
      <c r="L201">
        <f t="shared" si="15"/>
        <v>86.4</v>
      </c>
    </row>
    <row r="202" spans="1:12" x14ac:dyDescent="0.25">
      <c r="A202" s="2" t="s">
        <v>200</v>
      </c>
      <c r="B202">
        <v>5</v>
      </c>
      <c r="C202">
        <v>3</v>
      </c>
      <c r="D202">
        <v>3360</v>
      </c>
      <c r="E202" s="1">
        <v>43596</v>
      </c>
      <c r="F202" s="3">
        <v>168</v>
      </c>
      <c r="G202" s="3">
        <v>806.4</v>
      </c>
      <c r="H202" s="1">
        <v>43830</v>
      </c>
      <c r="I202">
        <f t="shared" si="12"/>
        <v>234</v>
      </c>
      <c r="J202" t="str">
        <f t="shared" si="13"/>
        <v>&gt;121</v>
      </c>
      <c r="K202">
        <f t="shared" si="14"/>
        <v>0.25</v>
      </c>
      <c r="L202">
        <f t="shared" si="15"/>
        <v>243.6</v>
      </c>
    </row>
    <row r="203" spans="1:12" x14ac:dyDescent="0.25">
      <c r="A203" s="2" t="s">
        <v>201</v>
      </c>
      <c r="B203">
        <v>9</v>
      </c>
      <c r="C203">
        <v>10</v>
      </c>
      <c r="D203">
        <v>1890</v>
      </c>
      <c r="E203" s="1">
        <v>43719</v>
      </c>
      <c r="F203" s="3">
        <v>75.599999999999994</v>
      </c>
      <c r="G203" s="3">
        <v>831.59999999999991</v>
      </c>
      <c r="H203" s="1">
        <v>43830</v>
      </c>
      <c r="I203">
        <f t="shared" si="12"/>
        <v>111</v>
      </c>
      <c r="J203" t="str">
        <f t="shared" si="13"/>
        <v>91-120</v>
      </c>
      <c r="K203">
        <f t="shared" si="14"/>
        <v>0.2</v>
      </c>
      <c r="L203">
        <f t="shared" si="15"/>
        <v>181.44</v>
      </c>
    </row>
    <row r="204" spans="1:12" x14ac:dyDescent="0.25">
      <c r="A204" s="2" t="s">
        <v>202</v>
      </c>
      <c r="B204">
        <v>10</v>
      </c>
      <c r="C204">
        <v>23</v>
      </c>
      <c r="D204">
        <v>2880</v>
      </c>
      <c r="E204" s="1">
        <v>43556</v>
      </c>
      <c r="F204" s="3">
        <v>547.20000000000005</v>
      </c>
      <c r="G204" s="3">
        <v>979.2</v>
      </c>
      <c r="H204" s="1">
        <v>43830</v>
      </c>
      <c r="I204">
        <f t="shared" si="12"/>
        <v>274</v>
      </c>
      <c r="J204" t="str">
        <f t="shared" si="13"/>
        <v>&gt;121</v>
      </c>
      <c r="K204">
        <f t="shared" si="14"/>
        <v>0.25</v>
      </c>
      <c r="L204">
        <f t="shared" si="15"/>
        <v>381.6</v>
      </c>
    </row>
    <row r="205" spans="1:12" x14ac:dyDescent="0.25">
      <c r="A205" s="2" t="s">
        <v>203</v>
      </c>
      <c r="B205">
        <v>6</v>
      </c>
      <c r="C205">
        <v>14</v>
      </c>
      <c r="D205">
        <v>1512.0000000000002</v>
      </c>
      <c r="E205" s="1">
        <v>43824</v>
      </c>
      <c r="F205" s="3">
        <v>120.96000000000002</v>
      </c>
      <c r="G205" s="3">
        <v>453.60000000000008</v>
      </c>
      <c r="H205" s="1">
        <v>43830</v>
      </c>
      <c r="I205">
        <f t="shared" si="12"/>
        <v>6</v>
      </c>
      <c r="J205" t="str">
        <f t="shared" si="13"/>
        <v>0-30</v>
      </c>
      <c r="K205">
        <f t="shared" si="14"/>
        <v>8.0000000000000002E-3</v>
      </c>
      <c r="L205">
        <f t="shared" si="15"/>
        <v>4.5964800000000006</v>
      </c>
    </row>
    <row r="206" spans="1:12" x14ac:dyDescent="0.25">
      <c r="A206" s="2" t="s">
        <v>204</v>
      </c>
      <c r="B206">
        <v>10</v>
      </c>
      <c r="C206">
        <v>15</v>
      </c>
      <c r="D206">
        <v>380</v>
      </c>
      <c r="E206" s="1">
        <v>43715</v>
      </c>
      <c r="F206" s="3">
        <v>60.8</v>
      </c>
      <c r="G206" s="3">
        <v>106.4</v>
      </c>
      <c r="H206" s="1">
        <v>43830</v>
      </c>
      <c r="I206">
        <f t="shared" si="12"/>
        <v>115</v>
      </c>
      <c r="J206" t="str">
        <f t="shared" si="13"/>
        <v>91-120</v>
      </c>
      <c r="K206">
        <f t="shared" si="14"/>
        <v>0.2</v>
      </c>
      <c r="L206">
        <f t="shared" si="15"/>
        <v>33.44</v>
      </c>
    </row>
    <row r="207" spans="1:12" x14ac:dyDescent="0.25">
      <c r="A207" s="2" t="s">
        <v>205</v>
      </c>
      <c r="B207">
        <v>9</v>
      </c>
      <c r="C207">
        <v>23</v>
      </c>
      <c r="D207">
        <v>1980</v>
      </c>
      <c r="E207" s="1">
        <v>43737</v>
      </c>
      <c r="F207" s="3">
        <v>376.2</v>
      </c>
      <c r="G207" s="3">
        <v>752.4</v>
      </c>
      <c r="H207" s="1">
        <v>43830</v>
      </c>
      <c r="I207">
        <f t="shared" si="12"/>
        <v>93</v>
      </c>
      <c r="J207" t="str">
        <f t="shared" si="13"/>
        <v>91-120</v>
      </c>
      <c r="K207">
        <f t="shared" si="14"/>
        <v>0.2</v>
      </c>
      <c r="L207">
        <f t="shared" si="15"/>
        <v>225.72</v>
      </c>
    </row>
    <row r="208" spans="1:12" x14ac:dyDescent="0.25">
      <c r="A208" s="2" t="s">
        <v>206</v>
      </c>
      <c r="B208">
        <v>10</v>
      </c>
      <c r="C208">
        <v>3</v>
      </c>
      <c r="D208">
        <v>1560</v>
      </c>
      <c r="E208" s="1">
        <v>43734</v>
      </c>
      <c r="F208" s="3">
        <v>312</v>
      </c>
      <c r="G208" s="3">
        <v>546</v>
      </c>
      <c r="H208" s="1">
        <v>43830</v>
      </c>
      <c r="I208">
        <f t="shared" si="12"/>
        <v>96</v>
      </c>
      <c r="J208" t="str">
        <f t="shared" si="13"/>
        <v>91-120</v>
      </c>
      <c r="K208">
        <f t="shared" si="14"/>
        <v>0.2</v>
      </c>
      <c r="L208">
        <f t="shared" si="15"/>
        <v>171.60000000000002</v>
      </c>
    </row>
    <row r="209" spans="1:12" x14ac:dyDescent="0.25">
      <c r="A209" s="2" t="s">
        <v>207</v>
      </c>
      <c r="B209">
        <v>8</v>
      </c>
      <c r="C209">
        <v>2</v>
      </c>
      <c r="D209">
        <v>2160</v>
      </c>
      <c r="E209" s="1">
        <v>43681</v>
      </c>
      <c r="F209" s="3">
        <v>21.6</v>
      </c>
      <c r="G209" s="3">
        <v>777.6</v>
      </c>
      <c r="H209" s="1">
        <v>43830</v>
      </c>
      <c r="I209">
        <f t="shared" si="12"/>
        <v>149</v>
      </c>
      <c r="J209" t="str">
        <f t="shared" si="13"/>
        <v>&gt;121</v>
      </c>
      <c r="K209">
        <f t="shared" si="14"/>
        <v>0.25</v>
      </c>
      <c r="L209">
        <f t="shared" si="15"/>
        <v>199.8</v>
      </c>
    </row>
    <row r="210" spans="1:12" x14ac:dyDescent="0.25">
      <c r="A210" s="2" t="s">
        <v>208</v>
      </c>
      <c r="B210">
        <v>8</v>
      </c>
      <c r="C210">
        <v>22</v>
      </c>
      <c r="D210">
        <v>4320</v>
      </c>
      <c r="E210" s="1">
        <v>43717</v>
      </c>
      <c r="F210" s="3">
        <v>216</v>
      </c>
      <c r="G210" s="3">
        <v>1728</v>
      </c>
      <c r="H210" s="1">
        <v>43830</v>
      </c>
      <c r="I210">
        <f t="shared" si="12"/>
        <v>113</v>
      </c>
      <c r="J210" t="str">
        <f t="shared" si="13"/>
        <v>91-120</v>
      </c>
      <c r="K210">
        <f t="shared" si="14"/>
        <v>0.2</v>
      </c>
      <c r="L210">
        <f t="shared" si="15"/>
        <v>388.8</v>
      </c>
    </row>
    <row r="211" spans="1:12" x14ac:dyDescent="0.25">
      <c r="A211" s="2" t="s">
        <v>209</v>
      </c>
      <c r="B211">
        <v>7</v>
      </c>
      <c r="C211">
        <v>19</v>
      </c>
      <c r="D211">
        <v>4320</v>
      </c>
      <c r="E211" s="1">
        <v>43742</v>
      </c>
      <c r="F211" s="3">
        <v>864</v>
      </c>
      <c r="G211" s="3">
        <v>2505.6</v>
      </c>
      <c r="H211" s="1">
        <v>43830</v>
      </c>
      <c r="I211">
        <f t="shared" si="12"/>
        <v>88</v>
      </c>
      <c r="J211" t="str">
        <f t="shared" si="13"/>
        <v>61-90</v>
      </c>
      <c r="K211">
        <f t="shared" si="14"/>
        <v>0.15</v>
      </c>
      <c r="L211">
        <f t="shared" si="15"/>
        <v>505.43999999999994</v>
      </c>
    </row>
    <row r="212" spans="1:12" x14ac:dyDescent="0.25">
      <c r="A212" s="2" t="s">
        <v>210</v>
      </c>
      <c r="B212">
        <v>7</v>
      </c>
      <c r="C212">
        <v>18</v>
      </c>
      <c r="D212">
        <v>1680</v>
      </c>
      <c r="E212" s="1">
        <v>43589</v>
      </c>
      <c r="F212" s="3">
        <v>369.6</v>
      </c>
      <c r="G212" s="3">
        <v>1579.1999999999998</v>
      </c>
      <c r="H212" s="1">
        <v>43830</v>
      </c>
      <c r="I212">
        <f t="shared" si="12"/>
        <v>241</v>
      </c>
      <c r="J212" t="str">
        <f t="shared" si="13"/>
        <v>&gt;121</v>
      </c>
      <c r="K212">
        <f t="shared" si="14"/>
        <v>0.25</v>
      </c>
      <c r="L212">
        <f t="shared" si="15"/>
        <v>487.19999999999993</v>
      </c>
    </row>
    <row r="213" spans="1:12" x14ac:dyDescent="0.25">
      <c r="A213" s="2" t="s">
        <v>211</v>
      </c>
      <c r="B213">
        <v>4</v>
      </c>
      <c r="C213">
        <v>3</v>
      </c>
      <c r="D213">
        <v>162</v>
      </c>
      <c r="E213" s="1">
        <v>43525</v>
      </c>
      <c r="F213" s="3">
        <v>8.1000000000000014</v>
      </c>
      <c r="G213" s="3">
        <v>29.159999999999997</v>
      </c>
      <c r="H213" s="1">
        <v>43830</v>
      </c>
      <c r="I213">
        <f t="shared" si="12"/>
        <v>305</v>
      </c>
      <c r="J213" t="str">
        <f t="shared" si="13"/>
        <v>&gt;121</v>
      </c>
      <c r="K213">
        <f t="shared" si="14"/>
        <v>0.25</v>
      </c>
      <c r="L213">
        <f t="shared" si="15"/>
        <v>9.3149999999999995</v>
      </c>
    </row>
    <row r="214" spans="1:12" x14ac:dyDescent="0.25">
      <c r="A214" s="2" t="s">
        <v>212</v>
      </c>
      <c r="B214">
        <v>1</v>
      </c>
      <c r="C214">
        <v>9</v>
      </c>
      <c r="D214">
        <v>1584</v>
      </c>
      <c r="E214" s="1">
        <v>43813</v>
      </c>
      <c r="F214" s="3">
        <v>126.72</v>
      </c>
      <c r="G214" s="3">
        <v>237.60000000000002</v>
      </c>
      <c r="H214" s="1">
        <v>43830</v>
      </c>
      <c r="I214">
        <f t="shared" si="12"/>
        <v>17</v>
      </c>
      <c r="J214" t="str">
        <f t="shared" si="13"/>
        <v>0-30</v>
      </c>
      <c r="K214">
        <f t="shared" si="14"/>
        <v>8.0000000000000002E-3</v>
      </c>
      <c r="L214">
        <f t="shared" si="15"/>
        <v>2.9145600000000003</v>
      </c>
    </row>
    <row r="215" spans="1:12" x14ac:dyDescent="0.25">
      <c r="A215" s="2" t="s">
        <v>213</v>
      </c>
      <c r="B215">
        <v>5</v>
      </c>
      <c r="C215">
        <v>1</v>
      </c>
      <c r="D215">
        <v>3520</v>
      </c>
      <c r="E215" s="1">
        <v>43826</v>
      </c>
      <c r="F215" s="3">
        <v>176</v>
      </c>
      <c r="G215" s="3">
        <v>950.40000000000009</v>
      </c>
      <c r="H215" s="1">
        <v>43830</v>
      </c>
      <c r="I215">
        <f t="shared" si="12"/>
        <v>4</v>
      </c>
      <c r="J215" t="str">
        <f t="shared" si="13"/>
        <v>0-30</v>
      </c>
      <c r="K215">
        <f t="shared" si="14"/>
        <v>8.0000000000000002E-3</v>
      </c>
      <c r="L215">
        <f t="shared" si="15"/>
        <v>9.0112000000000005</v>
      </c>
    </row>
    <row r="216" spans="1:12" x14ac:dyDescent="0.25">
      <c r="A216" s="2" t="s">
        <v>214</v>
      </c>
      <c r="B216">
        <v>8</v>
      </c>
      <c r="C216">
        <v>11</v>
      </c>
      <c r="D216">
        <v>1710</v>
      </c>
      <c r="E216" s="1">
        <v>43694</v>
      </c>
      <c r="F216" s="3">
        <v>102.6</v>
      </c>
      <c r="G216" s="3">
        <v>769.5</v>
      </c>
      <c r="H216" s="1">
        <v>43830</v>
      </c>
      <c r="I216">
        <f t="shared" si="12"/>
        <v>136</v>
      </c>
      <c r="J216" t="str">
        <f t="shared" si="13"/>
        <v>&gt;121</v>
      </c>
      <c r="K216">
        <f t="shared" si="14"/>
        <v>0.25</v>
      </c>
      <c r="L216">
        <f t="shared" si="15"/>
        <v>218.02500000000001</v>
      </c>
    </row>
    <row r="217" spans="1:12" x14ac:dyDescent="0.25">
      <c r="A217" s="2" t="s">
        <v>215</v>
      </c>
      <c r="B217">
        <v>1</v>
      </c>
      <c r="C217">
        <v>14</v>
      </c>
      <c r="D217">
        <v>2000</v>
      </c>
      <c r="E217" s="1">
        <v>43557</v>
      </c>
      <c r="F217" s="3">
        <v>60</v>
      </c>
      <c r="G217" s="3">
        <v>560</v>
      </c>
      <c r="H217" s="1">
        <v>43830</v>
      </c>
      <c r="I217">
        <f t="shared" si="12"/>
        <v>273</v>
      </c>
      <c r="J217" t="str">
        <f t="shared" si="13"/>
        <v>&gt;121</v>
      </c>
      <c r="K217">
        <f t="shared" si="14"/>
        <v>0.25</v>
      </c>
      <c r="L217">
        <f t="shared" si="15"/>
        <v>155</v>
      </c>
    </row>
    <row r="218" spans="1:12" x14ac:dyDescent="0.25">
      <c r="A218" s="2" t="s">
        <v>216</v>
      </c>
      <c r="B218">
        <v>9</v>
      </c>
      <c r="C218">
        <v>3</v>
      </c>
      <c r="D218">
        <v>3120</v>
      </c>
      <c r="E218" s="1">
        <v>43706</v>
      </c>
      <c r="F218" s="3">
        <v>436.8</v>
      </c>
      <c r="G218" s="3">
        <v>936</v>
      </c>
      <c r="H218" s="1">
        <v>43830</v>
      </c>
      <c r="I218">
        <f t="shared" si="12"/>
        <v>124</v>
      </c>
      <c r="J218" t="str">
        <f t="shared" si="13"/>
        <v>&gt;121</v>
      </c>
      <c r="K218">
        <f t="shared" si="14"/>
        <v>0.25</v>
      </c>
      <c r="L218">
        <f t="shared" si="15"/>
        <v>343.2</v>
      </c>
    </row>
    <row r="219" spans="1:12" x14ac:dyDescent="0.25">
      <c r="A219" s="2" t="s">
        <v>217</v>
      </c>
      <c r="B219">
        <v>8</v>
      </c>
      <c r="C219">
        <v>19</v>
      </c>
      <c r="D219">
        <v>2280</v>
      </c>
      <c r="E219" s="1">
        <v>43692</v>
      </c>
      <c r="F219" s="3">
        <v>250.79999999999998</v>
      </c>
      <c r="G219" s="3">
        <v>592.79999999999995</v>
      </c>
      <c r="H219" s="1">
        <v>43830</v>
      </c>
      <c r="I219">
        <f t="shared" si="12"/>
        <v>138</v>
      </c>
      <c r="J219" t="str">
        <f t="shared" si="13"/>
        <v>&gt;121</v>
      </c>
      <c r="K219">
        <f t="shared" si="14"/>
        <v>0.25</v>
      </c>
      <c r="L219">
        <f t="shared" si="15"/>
        <v>210.89999999999998</v>
      </c>
    </row>
    <row r="220" spans="1:12" x14ac:dyDescent="0.25">
      <c r="A220" s="2" t="s">
        <v>218</v>
      </c>
      <c r="B220">
        <v>9</v>
      </c>
      <c r="C220">
        <v>10</v>
      </c>
      <c r="D220">
        <v>1240</v>
      </c>
      <c r="E220" s="1">
        <v>43764</v>
      </c>
      <c r="F220" s="3">
        <v>148.80000000000001</v>
      </c>
      <c r="G220" s="3">
        <v>570.4</v>
      </c>
      <c r="H220" s="1">
        <v>43830</v>
      </c>
      <c r="I220">
        <f t="shared" si="12"/>
        <v>66</v>
      </c>
      <c r="J220" t="str">
        <f t="shared" si="13"/>
        <v>61-90</v>
      </c>
      <c r="K220">
        <f t="shared" si="14"/>
        <v>0.15</v>
      </c>
      <c r="L220">
        <f t="shared" si="15"/>
        <v>107.88000000000001</v>
      </c>
    </row>
    <row r="221" spans="1:12" x14ac:dyDescent="0.25">
      <c r="A221" s="2" t="s">
        <v>219</v>
      </c>
      <c r="B221">
        <v>2</v>
      </c>
      <c r="C221">
        <v>16</v>
      </c>
      <c r="D221">
        <v>570</v>
      </c>
      <c r="E221" s="1">
        <v>43647</v>
      </c>
      <c r="F221" s="3">
        <v>28.5</v>
      </c>
      <c r="G221" s="3">
        <v>165.3</v>
      </c>
      <c r="H221" s="1">
        <v>43830</v>
      </c>
      <c r="I221">
        <f t="shared" si="12"/>
        <v>183</v>
      </c>
      <c r="J221" t="str">
        <f t="shared" si="13"/>
        <v>&gt;121</v>
      </c>
      <c r="K221">
        <f t="shared" si="14"/>
        <v>0.25</v>
      </c>
      <c r="L221">
        <f t="shared" si="15"/>
        <v>48.45</v>
      </c>
    </row>
    <row r="222" spans="1:12" x14ac:dyDescent="0.25">
      <c r="A222" s="2" t="s">
        <v>220</v>
      </c>
      <c r="B222">
        <v>2</v>
      </c>
      <c r="C222">
        <v>7</v>
      </c>
      <c r="D222">
        <v>620</v>
      </c>
      <c r="E222" s="1">
        <v>43473</v>
      </c>
      <c r="F222" s="3">
        <v>12.4</v>
      </c>
      <c r="G222" s="3">
        <v>93</v>
      </c>
      <c r="H222" s="1">
        <v>43830</v>
      </c>
      <c r="I222">
        <f t="shared" si="12"/>
        <v>357</v>
      </c>
      <c r="J222" t="str">
        <f t="shared" si="13"/>
        <v>&gt;121</v>
      </c>
      <c r="K222">
        <f t="shared" si="14"/>
        <v>0.25</v>
      </c>
      <c r="L222">
        <f t="shared" si="15"/>
        <v>26.35</v>
      </c>
    </row>
    <row r="223" spans="1:12" x14ac:dyDescent="0.25">
      <c r="A223" s="2" t="s">
        <v>221</v>
      </c>
      <c r="B223">
        <v>7</v>
      </c>
      <c r="C223">
        <v>23</v>
      </c>
      <c r="D223">
        <v>990</v>
      </c>
      <c r="E223" s="1">
        <v>43543</v>
      </c>
      <c r="F223" s="3">
        <v>267.3</v>
      </c>
      <c r="G223" s="3">
        <v>693</v>
      </c>
      <c r="H223" s="1">
        <v>43830</v>
      </c>
      <c r="I223">
        <f t="shared" si="12"/>
        <v>287</v>
      </c>
      <c r="J223" t="str">
        <f t="shared" si="13"/>
        <v>&gt;121</v>
      </c>
      <c r="K223">
        <f t="shared" si="14"/>
        <v>0.25</v>
      </c>
      <c r="L223">
        <f t="shared" si="15"/>
        <v>240.07499999999999</v>
      </c>
    </row>
    <row r="224" spans="1:12" x14ac:dyDescent="0.25">
      <c r="A224" s="2" t="s">
        <v>222</v>
      </c>
      <c r="B224">
        <v>10</v>
      </c>
      <c r="C224">
        <v>1</v>
      </c>
      <c r="D224">
        <v>1764</v>
      </c>
      <c r="E224" s="1">
        <v>43583</v>
      </c>
      <c r="F224" s="3">
        <v>35.28</v>
      </c>
      <c r="G224" s="3">
        <v>811.44</v>
      </c>
      <c r="H224" s="1">
        <v>43830</v>
      </c>
      <c r="I224">
        <f t="shared" si="12"/>
        <v>247</v>
      </c>
      <c r="J224" t="str">
        <f t="shared" si="13"/>
        <v>&gt;121</v>
      </c>
      <c r="K224">
        <f t="shared" si="14"/>
        <v>0.25</v>
      </c>
      <c r="L224">
        <f t="shared" si="15"/>
        <v>211.68</v>
      </c>
    </row>
    <row r="225" spans="1:12" x14ac:dyDescent="0.25">
      <c r="A225" s="2" t="s">
        <v>223</v>
      </c>
      <c r="B225">
        <v>3</v>
      </c>
      <c r="C225">
        <v>8</v>
      </c>
      <c r="D225">
        <v>1472.0000000000002</v>
      </c>
      <c r="E225" s="1">
        <v>43623</v>
      </c>
      <c r="F225" s="3">
        <v>29.440000000000005</v>
      </c>
      <c r="G225" s="3">
        <v>338.56</v>
      </c>
      <c r="H225" s="1">
        <v>43830</v>
      </c>
      <c r="I225">
        <f t="shared" si="12"/>
        <v>207</v>
      </c>
      <c r="J225" t="str">
        <f t="shared" si="13"/>
        <v>&gt;121</v>
      </c>
      <c r="K225">
        <f t="shared" si="14"/>
        <v>0.25</v>
      </c>
      <c r="L225">
        <f t="shared" si="15"/>
        <v>92</v>
      </c>
    </row>
    <row r="226" spans="1:12" x14ac:dyDescent="0.25">
      <c r="A226" s="2" t="s">
        <v>224</v>
      </c>
      <c r="B226">
        <v>2</v>
      </c>
      <c r="C226">
        <v>21</v>
      </c>
      <c r="D226">
        <v>840</v>
      </c>
      <c r="E226" s="1">
        <v>43599</v>
      </c>
      <c r="F226" s="3">
        <v>16.8</v>
      </c>
      <c r="G226" s="3">
        <v>218.4</v>
      </c>
      <c r="H226" s="1">
        <v>43830</v>
      </c>
      <c r="I226">
        <f t="shared" si="12"/>
        <v>231</v>
      </c>
      <c r="J226" t="str">
        <f t="shared" si="13"/>
        <v>&gt;121</v>
      </c>
      <c r="K226">
        <f t="shared" si="14"/>
        <v>0.25</v>
      </c>
      <c r="L226">
        <f t="shared" si="15"/>
        <v>58.800000000000004</v>
      </c>
    </row>
    <row r="227" spans="1:12" x14ac:dyDescent="0.25">
      <c r="A227" s="2" t="s">
        <v>225</v>
      </c>
      <c r="B227">
        <v>7</v>
      </c>
      <c r="C227">
        <v>11</v>
      </c>
      <c r="D227">
        <v>1760</v>
      </c>
      <c r="E227" s="1">
        <v>43738</v>
      </c>
      <c r="F227" s="3">
        <v>387.2</v>
      </c>
      <c r="G227" s="3">
        <v>1654.4</v>
      </c>
      <c r="H227" s="1">
        <v>43830</v>
      </c>
      <c r="I227">
        <f t="shared" si="12"/>
        <v>92</v>
      </c>
      <c r="J227" t="str">
        <f t="shared" si="13"/>
        <v>91-120</v>
      </c>
      <c r="K227">
        <f t="shared" si="14"/>
        <v>0.2</v>
      </c>
      <c r="L227">
        <f t="shared" si="15"/>
        <v>408.32000000000005</v>
      </c>
    </row>
    <row r="228" spans="1:12" x14ac:dyDescent="0.25">
      <c r="A228" s="2" t="s">
        <v>226</v>
      </c>
      <c r="B228">
        <v>4</v>
      </c>
      <c r="C228">
        <v>22</v>
      </c>
      <c r="D228">
        <v>3840</v>
      </c>
      <c r="E228" s="1">
        <v>43579</v>
      </c>
      <c r="F228" s="3">
        <v>345.6</v>
      </c>
      <c r="G228" s="3">
        <v>691.2</v>
      </c>
      <c r="H228" s="1">
        <v>43830</v>
      </c>
      <c r="I228">
        <f t="shared" si="12"/>
        <v>251</v>
      </c>
      <c r="J228" t="str">
        <f t="shared" si="13"/>
        <v>&gt;121</v>
      </c>
      <c r="K228">
        <f t="shared" si="14"/>
        <v>0.25</v>
      </c>
      <c r="L228">
        <f t="shared" si="15"/>
        <v>259.20000000000005</v>
      </c>
    </row>
    <row r="229" spans="1:12" x14ac:dyDescent="0.25">
      <c r="A229" s="2" t="s">
        <v>227</v>
      </c>
      <c r="B229">
        <v>5</v>
      </c>
      <c r="C229">
        <v>18</v>
      </c>
      <c r="D229">
        <v>4320</v>
      </c>
      <c r="E229" s="1">
        <v>43733</v>
      </c>
      <c r="F229" s="3">
        <v>43.2</v>
      </c>
      <c r="G229" s="3">
        <v>691.2</v>
      </c>
      <c r="H229" s="1">
        <v>43830</v>
      </c>
      <c r="I229">
        <f t="shared" si="12"/>
        <v>97</v>
      </c>
      <c r="J229" t="str">
        <f t="shared" si="13"/>
        <v>91-120</v>
      </c>
      <c r="K229">
        <f t="shared" si="14"/>
        <v>0.2</v>
      </c>
      <c r="L229">
        <f t="shared" si="15"/>
        <v>146.88000000000002</v>
      </c>
    </row>
    <row r="230" spans="1:12" x14ac:dyDescent="0.25">
      <c r="A230" s="2" t="s">
        <v>228</v>
      </c>
      <c r="B230">
        <v>8</v>
      </c>
      <c r="C230">
        <v>19</v>
      </c>
      <c r="D230">
        <v>1512.0000000000002</v>
      </c>
      <c r="E230" s="1">
        <v>43644</v>
      </c>
      <c r="F230" s="3">
        <v>90.720000000000013</v>
      </c>
      <c r="G230" s="3">
        <v>544.32000000000005</v>
      </c>
      <c r="H230" s="1">
        <v>43830</v>
      </c>
      <c r="I230">
        <f t="shared" si="12"/>
        <v>186</v>
      </c>
      <c r="J230" t="str">
        <f t="shared" si="13"/>
        <v>&gt;121</v>
      </c>
      <c r="K230">
        <f t="shared" si="14"/>
        <v>0.25</v>
      </c>
      <c r="L230">
        <f t="shared" si="15"/>
        <v>158.76000000000002</v>
      </c>
    </row>
    <row r="231" spans="1:12" x14ac:dyDescent="0.25">
      <c r="A231" s="2" t="s">
        <v>229</v>
      </c>
      <c r="B231">
        <v>3</v>
      </c>
      <c r="C231">
        <v>4</v>
      </c>
      <c r="D231">
        <v>960</v>
      </c>
      <c r="E231" s="1">
        <v>43801</v>
      </c>
      <c r="F231" s="3">
        <v>96</v>
      </c>
      <c r="G231" s="3">
        <v>259.20000000000005</v>
      </c>
      <c r="H231" s="1">
        <v>43830</v>
      </c>
      <c r="I231">
        <f t="shared" si="12"/>
        <v>29</v>
      </c>
      <c r="J231" t="str">
        <f t="shared" si="13"/>
        <v>0-30</v>
      </c>
      <c r="K231">
        <f t="shared" si="14"/>
        <v>8.0000000000000002E-3</v>
      </c>
      <c r="L231">
        <f t="shared" si="15"/>
        <v>2.8416000000000006</v>
      </c>
    </row>
    <row r="232" spans="1:12" x14ac:dyDescent="0.25">
      <c r="A232" s="2" t="s">
        <v>230</v>
      </c>
      <c r="B232">
        <v>6</v>
      </c>
      <c r="C232">
        <v>22</v>
      </c>
      <c r="D232">
        <v>3360</v>
      </c>
      <c r="E232" s="1">
        <v>43738</v>
      </c>
      <c r="F232" s="3">
        <v>268.8</v>
      </c>
      <c r="G232" s="3">
        <v>672</v>
      </c>
      <c r="H232" s="1">
        <v>43830</v>
      </c>
      <c r="I232">
        <f t="shared" si="12"/>
        <v>92</v>
      </c>
      <c r="J232" t="str">
        <f t="shared" si="13"/>
        <v>91-120</v>
      </c>
      <c r="K232">
        <f t="shared" si="14"/>
        <v>0.2</v>
      </c>
      <c r="L232">
        <f t="shared" si="15"/>
        <v>188.16</v>
      </c>
    </row>
    <row r="233" spans="1:12" x14ac:dyDescent="0.25">
      <c r="A233" s="2" t="s">
        <v>231</v>
      </c>
      <c r="B233">
        <v>1</v>
      </c>
      <c r="C233">
        <v>13</v>
      </c>
      <c r="D233">
        <v>1440</v>
      </c>
      <c r="E233" s="1">
        <v>43791</v>
      </c>
      <c r="F233" s="3">
        <v>100.8</v>
      </c>
      <c r="G233" s="3">
        <v>216</v>
      </c>
      <c r="H233" s="1">
        <v>43830</v>
      </c>
      <c r="I233">
        <f t="shared" si="12"/>
        <v>39</v>
      </c>
      <c r="J233" t="str">
        <f t="shared" si="13"/>
        <v>31-60</v>
      </c>
      <c r="K233">
        <f t="shared" si="14"/>
        <v>0.04</v>
      </c>
      <c r="L233">
        <f t="shared" si="15"/>
        <v>12.672000000000001</v>
      </c>
    </row>
    <row r="234" spans="1:12" x14ac:dyDescent="0.25">
      <c r="A234" s="2" t="s">
        <v>232</v>
      </c>
      <c r="B234">
        <v>1</v>
      </c>
      <c r="C234">
        <v>19</v>
      </c>
      <c r="D234">
        <v>1760</v>
      </c>
      <c r="E234" s="1">
        <v>43560</v>
      </c>
      <c r="F234" s="3">
        <v>70.400000000000006</v>
      </c>
      <c r="G234" s="3">
        <v>264</v>
      </c>
      <c r="H234" s="1">
        <v>43830</v>
      </c>
      <c r="I234">
        <f t="shared" si="12"/>
        <v>270</v>
      </c>
      <c r="J234" t="str">
        <f t="shared" si="13"/>
        <v>&gt;121</v>
      </c>
      <c r="K234">
        <f t="shared" si="14"/>
        <v>0.25</v>
      </c>
      <c r="L234">
        <f t="shared" si="15"/>
        <v>83.6</v>
      </c>
    </row>
    <row r="235" spans="1:12" x14ac:dyDescent="0.25">
      <c r="A235" s="2" t="s">
        <v>233</v>
      </c>
      <c r="B235">
        <v>5</v>
      </c>
      <c r="C235">
        <v>12</v>
      </c>
      <c r="D235">
        <v>480</v>
      </c>
      <c r="E235" s="1">
        <v>43488</v>
      </c>
      <c r="F235" s="3">
        <v>38.4</v>
      </c>
      <c r="G235" s="3">
        <v>96</v>
      </c>
      <c r="H235" s="1">
        <v>43830</v>
      </c>
      <c r="I235">
        <f t="shared" si="12"/>
        <v>342</v>
      </c>
      <c r="J235" t="str">
        <f t="shared" si="13"/>
        <v>&gt;121</v>
      </c>
      <c r="K235">
        <f t="shared" si="14"/>
        <v>0.25</v>
      </c>
      <c r="L235">
        <f t="shared" si="15"/>
        <v>33.6</v>
      </c>
    </row>
    <row r="236" spans="1:12" x14ac:dyDescent="0.25">
      <c r="A236" s="2" t="s">
        <v>234</v>
      </c>
      <c r="B236">
        <v>6</v>
      </c>
      <c r="C236">
        <v>18</v>
      </c>
      <c r="D236">
        <v>930</v>
      </c>
      <c r="E236" s="1">
        <v>43738</v>
      </c>
      <c r="F236" s="3">
        <v>9.3000000000000007</v>
      </c>
      <c r="G236" s="3">
        <v>269.7</v>
      </c>
      <c r="H236" s="1">
        <v>43830</v>
      </c>
      <c r="I236">
        <f t="shared" si="12"/>
        <v>92</v>
      </c>
      <c r="J236" t="str">
        <f t="shared" si="13"/>
        <v>91-120</v>
      </c>
      <c r="K236">
        <f t="shared" si="14"/>
        <v>0.2</v>
      </c>
      <c r="L236">
        <f t="shared" si="15"/>
        <v>55.800000000000004</v>
      </c>
    </row>
    <row r="237" spans="1:12" x14ac:dyDescent="0.25">
      <c r="A237" s="2" t="s">
        <v>235</v>
      </c>
      <c r="B237">
        <v>5</v>
      </c>
      <c r="C237">
        <v>16</v>
      </c>
      <c r="D237">
        <v>90</v>
      </c>
      <c r="E237" s="1">
        <v>43685</v>
      </c>
      <c r="F237" s="3">
        <v>6.3</v>
      </c>
      <c r="G237" s="3">
        <v>20.7</v>
      </c>
      <c r="H237" s="1">
        <v>43830</v>
      </c>
      <c r="I237">
        <f t="shared" si="12"/>
        <v>145</v>
      </c>
      <c r="J237" t="str">
        <f t="shared" si="13"/>
        <v>&gt;121</v>
      </c>
      <c r="K237">
        <f t="shared" si="14"/>
        <v>0.25</v>
      </c>
      <c r="L237">
        <f t="shared" si="15"/>
        <v>6.75</v>
      </c>
    </row>
    <row r="238" spans="1:12" x14ac:dyDescent="0.25">
      <c r="A238" s="2" t="s">
        <v>236</v>
      </c>
      <c r="B238">
        <v>8</v>
      </c>
      <c r="C238">
        <v>17</v>
      </c>
      <c r="D238">
        <v>3249.0000000000005</v>
      </c>
      <c r="E238" s="1">
        <v>43575</v>
      </c>
      <c r="F238" s="3">
        <v>649.80000000000007</v>
      </c>
      <c r="G238" s="3">
        <v>1527.03</v>
      </c>
      <c r="H238" s="1">
        <v>43830</v>
      </c>
      <c r="I238">
        <f t="shared" si="12"/>
        <v>255</v>
      </c>
      <c r="J238" t="str">
        <f t="shared" si="13"/>
        <v>&gt;121</v>
      </c>
      <c r="K238">
        <f t="shared" si="14"/>
        <v>0.25</v>
      </c>
      <c r="L238">
        <f t="shared" si="15"/>
        <v>544.20749999999998</v>
      </c>
    </row>
    <row r="239" spans="1:12" x14ac:dyDescent="0.25">
      <c r="A239" s="2" t="s">
        <v>237</v>
      </c>
      <c r="B239">
        <v>1</v>
      </c>
      <c r="C239">
        <v>9</v>
      </c>
      <c r="D239">
        <v>1584</v>
      </c>
      <c r="E239" s="1">
        <v>43677</v>
      </c>
      <c r="F239" s="3">
        <v>95.04000000000002</v>
      </c>
      <c r="G239" s="3">
        <v>443.52</v>
      </c>
      <c r="H239" s="1">
        <v>43830</v>
      </c>
      <c r="I239">
        <f t="shared" si="12"/>
        <v>153</v>
      </c>
      <c r="J239" t="str">
        <f t="shared" si="13"/>
        <v>&gt;121</v>
      </c>
      <c r="K239">
        <f t="shared" si="14"/>
        <v>0.25</v>
      </c>
      <c r="L239">
        <f t="shared" si="15"/>
        <v>134.63999999999999</v>
      </c>
    </row>
    <row r="240" spans="1:12" x14ac:dyDescent="0.25">
      <c r="A240" s="2" t="s">
        <v>238</v>
      </c>
      <c r="B240">
        <v>9</v>
      </c>
      <c r="C240">
        <v>15</v>
      </c>
      <c r="D240">
        <v>1540</v>
      </c>
      <c r="E240" s="1">
        <v>43636</v>
      </c>
      <c r="F240" s="3">
        <v>77</v>
      </c>
      <c r="G240" s="3">
        <v>431.2</v>
      </c>
      <c r="H240" s="1">
        <v>43830</v>
      </c>
      <c r="I240">
        <f t="shared" si="12"/>
        <v>194</v>
      </c>
      <c r="J240" t="str">
        <f t="shared" si="13"/>
        <v>&gt;121</v>
      </c>
      <c r="K240">
        <f t="shared" si="14"/>
        <v>0.25</v>
      </c>
      <c r="L240">
        <f t="shared" si="15"/>
        <v>127.05</v>
      </c>
    </row>
    <row r="241" spans="1:12" x14ac:dyDescent="0.25">
      <c r="A241" s="2" t="s">
        <v>239</v>
      </c>
      <c r="B241">
        <v>4</v>
      </c>
      <c r="C241">
        <v>6</v>
      </c>
      <c r="D241">
        <v>1755</v>
      </c>
      <c r="E241" s="1">
        <v>43826</v>
      </c>
      <c r="F241" s="3">
        <v>70.199999999999989</v>
      </c>
      <c r="G241" s="3">
        <v>315.89999999999998</v>
      </c>
      <c r="H241" s="1">
        <v>43830</v>
      </c>
      <c r="I241">
        <f t="shared" si="12"/>
        <v>4</v>
      </c>
      <c r="J241" t="str">
        <f t="shared" si="13"/>
        <v>0-30</v>
      </c>
      <c r="K241">
        <f t="shared" si="14"/>
        <v>8.0000000000000002E-3</v>
      </c>
      <c r="L241">
        <f t="shared" si="15"/>
        <v>3.0888</v>
      </c>
    </row>
    <row r="242" spans="1:12" x14ac:dyDescent="0.25">
      <c r="A242" s="2" t="s">
        <v>240</v>
      </c>
      <c r="B242">
        <v>4</v>
      </c>
      <c r="C242">
        <v>6</v>
      </c>
      <c r="D242">
        <v>4340</v>
      </c>
      <c r="E242" s="1">
        <v>43622</v>
      </c>
      <c r="F242" s="3">
        <v>434</v>
      </c>
      <c r="G242" s="3">
        <v>911.4</v>
      </c>
      <c r="H242" s="1">
        <v>43830</v>
      </c>
      <c r="I242">
        <f t="shared" si="12"/>
        <v>208</v>
      </c>
      <c r="J242" t="str">
        <f t="shared" si="13"/>
        <v>&gt;121</v>
      </c>
      <c r="K242">
        <f t="shared" si="14"/>
        <v>0.25</v>
      </c>
      <c r="L242">
        <f t="shared" si="15"/>
        <v>336.35</v>
      </c>
    </row>
    <row r="243" spans="1:12" x14ac:dyDescent="0.25">
      <c r="A243" s="2" t="s">
        <v>241</v>
      </c>
      <c r="B243">
        <v>7</v>
      </c>
      <c r="C243">
        <v>1</v>
      </c>
      <c r="D243">
        <v>7750</v>
      </c>
      <c r="E243" s="1">
        <v>43626</v>
      </c>
      <c r="F243" s="3">
        <v>465</v>
      </c>
      <c r="G243" s="3">
        <v>6975</v>
      </c>
      <c r="H243" s="1">
        <v>43830</v>
      </c>
      <c r="I243">
        <f t="shared" si="12"/>
        <v>204</v>
      </c>
      <c r="J243" t="str">
        <f t="shared" si="13"/>
        <v>&gt;121</v>
      </c>
      <c r="K243">
        <f t="shared" si="14"/>
        <v>0.25</v>
      </c>
      <c r="L243">
        <f t="shared" si="15"/>
        <v>1860</v>
      </c>
    </row>
    <row r="244" spans="1:12" x14ac:dyDescent="0.25">
      <c r="A244" s="2" t="s">
        <v>242</v>
      </c>
      <c r="B244">
        <v>8</v>
      </c>
      <c r="C244">
        <v>8</v>
      </c>
      <c r="D244">
        <v>3080</v>
      </c>
      <c r="E244" s="1">
        <v>43621</v>
      </c>
      <c r="F244" s="3">
        <v>246.4</v>
      </c>
      <c r="G244" s="3">
        <v>1386</v>
      </c>
      <c r="H244" s="1">
        <v>43830</v>
      </c>
      <c r="I244">
        <f t="shared" si="12"/>
        <v>209</v>
      </c>
      <c r="J244" t="str">
        <f t="shared" si="13"/>
        <v>&gt;121</v>
      </c>
      <c r="K244">
        <f t="shared" si="14"/>
        <v>0.25</v>
      </c>
      <c r="L244">
        <f t="shared" si="15"/>
        <v>408.1</v>
      </c>
    </row>
    <row r="245" spans="1:12" x14ac:dyDescent="0.25">
      <c r="A245" s="2" t="s">
        <v>243</v>
      </c>
      <c r="B245">
        <v>4</v>
      </c>
      <c r="C245">
        <v>5</v>
      </c>
      <c r="D245">
        <v>1760</v>
      </c>
      <c r="E245" s="1">
        <v>43702</v>
      </c>
      <c r="F245" s="3">
        <v>35.200000000000003</v>
      </c>
      <c r="G245" s="3">
        <v>528</v>
      </c>
      <c r="H245" s="1">
        <v>43830</v>
      </c>
      <c r="I245">
        <f t="shared" si="12"/>
        <v>128</v>
      </c>
      <c r="J245" t="str">
        <f t="shared" si="13"/>
        <v>&gt;121</v>
      </c>
      <c r="K245">
        <f t="shared" si="14"/>
        <v>0.25</v>
      </c>
      <c r="L245">
        <f t="shared" si="15"/>
        <v>140.80000000000001</v>
      </c>
    </row>
    <row r="246" spans="1:12" x14ac:dyDescent="0.25">
      <c r="A246" s="2" t="s">
        <v>244</v>
      </c>
      <c r="B246">
        <v>5</v>
      </c>
      <c r="C246">
        <v>22</v>
      </c>
      <c r="D246">
        <v>1320</v>
      </c>
      <c r="E246" s="1">
        <v>43684</v>
      </c>
      <c r="F246" s="3">
        <v>52.800000000000004</v>
      </c>
      <c r="G246" s="3">
        <v>316.8</v>
      </c>
      <c r="H246" s="1">
        <v>43830</v>
      </c>
      <c r="I246">
        <f t="shared" si="12"/>
        <v>146</v>
      </c>
      <c r="J246" t="str">
        <f t="shared" si="13"/>
        <v>&gt;121</v>
      </c>
      <c r="K246">
        <f t="shared" si="14"/>
        <v>0.25</v>
      </c>
      <c r="L246">
        <f t="shared" si="15"/>
        <v>92.4</v>
      </c>
    </row>
    <row r="247" spans="1:12" x14ac:dyDescent="0.25">
      <c r="A247" s="2" t="s">
        <v>245</v>
      </c>
      <c r="B247">
        <v>6</v>
      </c>
      <c r="C247">
        <v>11</v>
      </c>
      <c r="D247">
        <v>300</v>
      </c>
      <c r="E247" s="1">
        <v>43556</v>
      </c>
      <c r="F247" s="3">
        <v>21</v>
      </c>
      <c r="G247" s="3">
        <v>60</v>
      </c>
      <c r="H247" s="1">
        <v>43830</v>
      </c>
      <c r="I247">
        <f t="shared" si="12"/>
        <v>274</v>
      </c>
      <c r="J247" t="str">
        <f t="shared" si="13"/>
        <v>&gt;121</v>
      </c>
      <c r="K247">
        <f t="shared" si="14"/>
        <v>0.25</v>
      </c>
      <c r="L247">
        <f t="shared" si="15"/>
        <v>20.25</v>
      </c>
    </row>
    <row r="248" spans="1:12" x14ac:dyDescent="0.25">
      <c r="A248" s="2" t="s">
        <v>246</v>
      </c>
      <c r="B248">
        <v>10</v>
      </c>
      <c r="C248">
        <v>4</v>
      </c>
      <c r="D248">
        <v>1800</v>
      </c>
      <c r="E248" s="1">
        <v>43584</v>
      </c>
      <c r="F248" s="3">
        <v>144</v>
      </c>
      <c r="G248" s="3">
        <v>558</v>
      </c>
      <c r="H248" s="1">
        <v>43830</v>
      </c>
      <c r="I248">
        <f t="shared" si="12"/>
        <v>246</v>
      </c>
      <c r="J248" t="str">
        <f t="shared" si="13"/>
        <v>&gt;121</v>
      </c>
      <c r="K248">
        <f t="shared" si="14"/>
        <v>0.25</v>
      </c>
      <c r="L248">
        <f t="shared" si="15"/>
        <v>175.5</v>
      </c>
    </row>
    <row r="249" spans="1:12" x14ac:dyDescent="0.25">
      <c r="A249" s="2" t="s">
        <v>247</v>
      </c>
      <c r="B249">
        <v>4</v>
      </c>
      <c r="C249">
        <v>13</v>
      </c>
      <c r="D249">
        <v>4760</v>
      </c>
      <c r="E249" s="1">
        <v>43736</v>
      </c>
      <c r="F249" s="3">
        <v>190.39999999999998</v>
      </c>
      <c r="G249" s="3">
        <v>1142.3999999999999</v>
      </c>
      <c r="H249" s="1">
        <v>43830</v>
      </c>
      <c r="I249">
        <f t="shared" si="12"/>
        <v>94</v>
      </c>
      <c r="J249" t="str">
        <f t="shared" si="13"/>
        <v>91-120</v>
      </c>
      <c r="K249">
        <f t="shared" si="14"/>
        <v>0.2</v>
      </c>
      <c r="L249">
        <f t="shared" si="15"/>
        <v>266.55999999999995</v>
      </c>
    </row>
    <row r="250" spans="1:12" x14ac:dyDescent="0.25">
      <c r="A250" s="2" t="s">
        <v>248</v>
      </c>
      <c r="B250">
        <v>1</v>
      </c>
      <c r="C250">
        <v>11</v>
      </c>
      <c r="D250">
        <v>2565</v>
      </c>
      <c r="E250" s="1">
        <v>43641</v>
      </c>
      <c r="F250" s="3">
        <v>179.54999999999998</v>
      </c>
      <c r="G250" s="3">
        <v>589.94999999999993</v>
      </c>
      <c r="H250" s="1">
        <v>43830</v>
      </c>
      <c r="I250">
        <f t="shared" si="12"/>
        <v>189</v>
      </c>
      <c r="J250" t="str">
        <f t="shared" si="13"/>
        <v>&gt;121</v>
      </c>
      <c r="K250">
        <f t="shared" si="14"/>
        <v>0.25</v>
      </c>
      <c r="L250">
        <f t="shared" si="15"/>
        <v>192.37499999999997</v>
      </c>
    </row>
    <row r="251" spans="1:12" x14ac:dyDescent="0.25">
      <c r="A251" s="2" t="s">
        <v>249</v>
      </c>
      <c r="B251">
        <v>8</v>
      </c>
      <c r="C251">
        <v>11</v>
      </c>
      <c r="D251">
        <v>1568</v>
      </c>
      <c r="E251" s="1">
        <v>43607</v>
      </c>
      <c r="F251" s="3">
        <v>156.80000000000001</v>
      </c>
      <c r="G251" s="3">
        <v>768.32</v>
      </c>
      <c r="H251" s="1">
        <v>43830</v>
      </c>
      <c r="I251">
        <f t="shared" si="12"/>
        <v>223</v>
      </c>
      <c r="J251" t="str">
        <f t="shared" si="13"/>
        <v>&gt;121</v>
      </c>
      <c r="K251">
        <f t="shared" si="14"/>
        <v>0.25</v>
      </c>
      <c r="L251">
        <f t="shared" si="15"/>
        <v>231.28000000000003</v>
      </c>
    </row>
    <row r="252" spans="1:12" x14ac:dyDescent="0.25">
      <c r="A252" s="2" t="s">
        <v>250</v>
      </c>
      <c r="B252">
        <v>10</v>
      </c>
      <c r="C252">
        <v>8</v>
      </c>
      <c r="D252">
        <v>6720</v>
      </c>
      <c r="E252" s="1">
        <v>43558</v>
      </c>
      <c r="F252" s="3">
        <v>1008</v>
      </c>
      <c r="G252" s="3">
        <v>3225.6</v>
      </c>
      <c r="H252" s="1">
        <v>43830</v>
      </c>
      <c r="I252">
        <f t="shared" si="12"/>
        <v>272</v>
      </c>
      <c r="J252" t="str">
        <f t="shared" si="13"/>
        <v>&gt;121</v>
      </c>
      <c r="K252">
        <f t="shared" si="14"/>
        <v>0.25</v>
      </c>
      <c r="L252">
        <f t="shared" si="15"/>
        <v>1058.4000000000001</v>
      </c>
    </row>
    <row r="253" spans="1:12" x14ac:dyDescent="0.25">
      <c r="A253" s="2" t="s">
        <v>251</v>
      </c>
      <c r="B253">
        <v>2</v>
      </c>
      <c r="C253">
        <v>7</v>
      </c>
      <c r="D253">
        <v>1881</v>
      </c>
      <c r="E253" s="1">
        <v>43672</v>
      </c>
      <c r="F253" s="3">
        <v>169.29</v>
      </c>
      <c r="G253" s="3">
        <v>376.2</v>
      </c>
      <c r="H253" s="1">
        <v>43830</v>
      </c>
      <c r="I253">
        <f t="shared" si="12"/>
        <v>158</v>
      </c>
      <c r="J253" t="str">
        <f t="shared" si="13"/>
        <v>&gt;121</v>
      </c>
      <c r="K253">
        <f t="shared" si="14"/>
        <v>0.25</v>
      </c>
      <c r="L253">
        <f t="shared" si="15"/>
        <v>136.3725</v>
      </c>
    </row>
    <row r="254" spans="1:12" x14ac:dyDescent="0.25">
      <c r="A254" s="2" t="s">
        <v>252</v>
      </c>
      <c r="B254">
        <v>8</v>
      </c>
      <c r="C254">
        <v>22</v>
      </c>
      <c r="D254">
        <v>1920</v>
      </c>
      <c r="E254" s="1">
        <v>43520</v>
      </c>
      <c r="F254" s="3">
        <v>230.39999999999998</v>
      </c>
      <c r="G254" s="3">
        <v>940.8</v>
      </c>
      <c r="H254" s="1">
        <v>43830</v>
      </c>
      <c r="I254">
        <f t="shared" si="12"/>
        <v>310</v>
      </c>
      <c r="J254" t="str">
        <f t="shared" si="13"/>
        <v>&gt;121</v>
      </c>
      <c r="K254">
        <f t="shared" si="14"/>
        <v>0.25</v>
      </c>
      <c r="L254">
        <f t="shared" si="15"/>
        <v>292.79999999999995</v>
      </c>
    </row>
    <row r="255" spans="1:12" x14ac:dyDescent="0.25">
      <c r="A255" s="2" t="s">
        <v>253</v>
      </c>
      <c r="B255">
        <v>7</v>
      </c>
      <c r="C255">
        <v>21</v>
      </c>
      <c r="D255">
        <v>2790</v>
      </c>
      <c r="E255" s="1">
        <v>43684</v>
      </c>
      <c r="F255" s="3">
        <v>83.699999999999989</v>
      </c>
      <c r="G255" s="3">
        <v>2204.1</v>
      </c>
      <c r="H255" s="1">
        <v>43830</v>
      </c>
      <c r="I255">
        <f t="shared" si="12"/>
        <v>146</v>
      </c>
      <c r="J255" t="str">
        <f t="shared" si="13"/>
        <v>&gt;121</v>
      </c>
      <c r="K255">
        <f t="shared" si="14"/>
        <v>0.25</v>
      </c>
      <c r="L255">
        <f t="shared" si="15"/>
        <v>571.94999999999993</v>
      </c>
    </row>
    <row r="256" spans="1:12" x14ac:dyDescent="0.25">
      <c r="A256" s="2" t="s">
        <v>254</v>
      </c>
      <c r="B256">
        <v>10</v>
      </c>
      <c r="C256">
        <v>15</v>
      </c>
      <c r="D256">
        <v>1210</v>
      </c>
      <c r="E256" s="1">
        <v>43741</v>
      </c>
      <c r="F256" s="3">
        <v>242</v>
      </c>
      <c r="G256" s="3">
        <v>435.6</v>
      </c>
      <c r="H256" s="1">
        <v>43830</v>
      </c>
      <c r="I256">
        <f t="shared" si="12"/>
        <v>89</v>
      </c>
      <c r="J256" t="str">
        <f t="shared" si="13"/>
        <v>61-90</v>
      </c>
      <c r="K256">
        <f t="shared" si="14"/>
        <v>0.15</v>
      </c>
      <c r="L256">
        <f t="shared" si="15"/>
        <v>101.64</v>
      </c>
    </row>
    <row r="257" spans="1:12" x14ac:dyDescent="0.25">
      <c r="A257" s="2" t="s">
        <v>255</v>
      </c>
      <c r="B257">
        <v>9</v>
      </c>
      <c r="C257">
        <v>3</v>
      </c>
      <c r="D257">
        <v>600</v>
      </c>
      <c r="E257" s="1">
        <v>43771</v>
      </c>
      <c r="F257" s="3">
        <v>114</v>
      </c>
      <c r="G257" s="3">
        <v>204</v>
      </c>
      <c r="H257" s="1">
        <v>43830</v>
      </c>
      <c r="I257">
        <f t="shared" si="12"/>
        <v>59</v>
      </c>
      <c r="J257" t="str">
        <f t="shared" si="13"/>
        <v>31-60</v>
      </c>
      <c r="K257">
        <f t="shared" si="14"/>
        <v>0.04</v>
      </c>
      <c r="L257">
        <f t="shared" si="15"/>
        <v>12.72</v>
      </c>
    </row>
    <row r="258" spans="1:12" x14ac:dyDescent="0.25">
      <c r="A258" s="2" t="s">
        <v>256</v>
      </c>
      <c r="B258">
        <v>7</v>
      </c>
      <c r="C258">
        <v>10</v>
      </c>
      <c r="D258">
        <v>3300</v>
      </c>
      <c r="E258" s="1">
        <v>43816</v>
      </c>
      <c r="F258" s="3">
        <v>462</v>
      </c>
      <c r="G258" s="3">
        <v>2277</v>
      </c>
      <c r="H258" s="1">
        <v>43830</v>
      </c>
      <c r="I258">
        <f t="shared" ref="I258:I321" si="16">H258-E258</f>
        <v>14</v>
      </c>
      <c r="J258" t="str">
        <f t="shared" ref="J258:J321" si="17">VLOOKUP(I258,groupings,2,1)</f>
        <v>0-30</v>
      </c>
      <c r="K258">
        <f t="shared" ref="K258:K321" si="18">VLOOKUP(I258,$N$8:$P$12,3,TRUE)</f>
        <v>8.0000000000000002E-3</v>
      </c>
      <c r="L258">
        <f t="shared" ref="L258:L321" si="19">(G258+F258)*K258</f>
        <v>21.911999999999999</v>
      </c>
    </row>
    <row r="259" spans="1:12" x14ac:dyDescent="0.25">
      <c r="A259" s="2" t="s">
        <v>257</v>
      </c>
      <c r="B259">
        <v>5</v>
      </c>
      <c r="C259">
        <v>15</v>
      </c>
      <c r="D259">
        <v>160</v>
      </c>
      <c r="E259" s="1">
        <v>43682</v>
      </c>
      <c r="F259" s="3">
        <v>3.2</v>
      </c>
      <c r="G259" s="3">
        <v>38.4</v>
      </c>
      <c r="H259" s="1">
        <v>43830</v>
      </c>
      <c r="I259">
        <f t="shared" si="16"/>
        <v>148</v>
      </c>
      <c r="J259" t="str">
        <f t="shared" si="17"/>
        <v>&gt;121</v>
      </c>
      <c r="K259">
        <f t="shared" si="18"/>
        <v>0.25</v>
      </c>
      <c r="L259">
        <f t="shared" si="19"/>
        <v>10.4</v>
      </c>
    </row>
    <row r="260" spans="1:12" x14ac:dyDescent="0.25">
      <c r="A260" s="2" t="s">
        <v>258</v>
      </c>
      <c r="B260">
        <v>4</v>
      </c>
      <c r="C260">
        <v>17</v>
      </c>
      <c r="D260">
        <v>3720</v>
      </c>
      <c r="E260" s="1">
        <v>43627</v>
      </c>
      <c r="F260" s="3">
        <v>74.400000000000006</v>
      </c>
      <c r="G260" s="3">
        <v>818.40000000000009</v>
      </c>
      <c r="H260" s="1">
        <v>43830</v>
      </c>
      <c r="I260">
        <f t="shared" si="16"/>
        <v>203</v>
      </c>
      <c r="J260" t="str">
        <f t="shared" si="17"/>
        <v>&gt;121</v>
      </c>
      <c r="K260">
        <f t="shared" si="18"/>
        <v>0.25</v>
      </c>
      <c r="L260">
        <f t="shared" si="19"/>
        <v>223.20000000000002</v>
      </c>
    </row>
    <row r="261" spans="1:12" x14ac:dyDescent="0.25">
      <c r="A261" s="2" t="s">
        <v>259</v>
      </c>
      <c r="B261">
        <v>8</v>
      </c>
      <c r="C261">
        <v>5</v>
      </c>
      <c r="D261">
        <v>3800</v>
      </c>
      <c r="E261" s="1">
        <v>43471</v>
      </c>
      <c r="F261" s="3">
        <v>114</v>
      </c>
      <c r="G261" s="3">
        <v>1786</v>
      </c>
      <c r="H261" s="1">
        <v>43830</v>
      </c>
      <c r="I261">
        <f t="shared" si="16"/>
        <v>359</v>
      </c>
      <c r="J261" t="str">
        <f t="shared" si="17"/>
        <v>&gt;121</v>
      </c>
      <c r="K261">
        <f t="shared" si="18"/>
        <v>0.25</v>
      </c>
      <c r="L261">
        <f t="shared" si="19"/>
        <v>475</v>
      </c>
    </row>
    <row r="262" spans="1:12" x14ac:dyDescent="0.25">
      <c r="A262" s="2" t="s">
        <v>260</v>
      </c>
      <c r="B262">
        <v>6</v>
      </c>
      <c r="C262">
        <v>2</v>
      </c>
      <c r="D262">
        <v>950</v>
      </c>
      <c r="E262" s="1">
        <v>43665</v>
      </c>
      <c r="F262" s="3">
        <v>9.5</v>
      </c>
      <c r="G262" s="3">
        <v>228</v>
      </c>
      <c r="H262" s="1">
        <v>43830</v>
      </c>
      <c r="I262">
        <f t="shared" si="16"/>
        <v>165</v>
      </c>
      <c r="J262" t="str">
        <f t="shared" si="17"/>
        <v>&gt;121</v>
      </c>
      <c r="K262">
        <f t="shared" si="18"/>
        <v>0.25</v>
      </c>
      <c r="L262">
        <f t="shared" si="19"/>
        <v>59.375</v>
      </c>
    </row>
    <row r="263" spans="1:12" x14ac:dyDescent="0.25">
      <c r="A263" s="2" t="s">
        <v>261</v>
      </c>
      <c r="B263">
        <v>7</v>
      </c>
      <c r="C263">
        <v>9</v>
      </c>
      <c r="D263">
        <v>1890</v>
      </c>
      <c r="E263" s="1">
        <v>43723</v>
      </c>
      <c r="F263" s="3">
        <v>113.4</v>
      </c>
      <c r="G263" s="3">
        <v>1682.1000000000001</v>
      </c>
      <c r="H263" s="1">
        <v>43830</v>
      </c>
      <c r="I263">
        <f t="shared" si="16"/>
        <v>107</v>
      </c>
      <c r="J263" t="str">
        <f t="shared" si="17"/>
        <v>91-120</v>
      </c>
      <c r="K263">
        <f t="shared" si="18"/>
        <v>0.2</v>
      </c>
      <c r="L263">
        <f t="shared" si="19"/>
        <v>359.10000000000008</v>
      </c>
    </row>
    <row r="264" spans="1:12" x14ac:dyDescent="0.25">
      <c r="A264" s="2" t="s">
        <v>262</v>
      </c>
      <c r="B264">
        <v>8</v>
      </c>
      <c r="C264">
        <v>7</v>
      </c>
      <c r="D264">
        <v>1320</v>
      </c>
      <c r="E264" s="1">
        <v>43508</v>
      </c>
      <c r="F264" s="3">
        <v>132</v>
      </c>
      <c r="G264" s="3">
        <v>528</v>
      </c>
      <c r="H264" s="1">
        <v>43830</v>
      </c>
      <c r="I264">
        <f t="shared" si="16"/>
        <v>322</v>
      </c>
      <c r="J264" t="str">
        <f t="shared" si="17"/>
        <v>&gt;121</v>
      </c>
      <c r="K264">
        <f t="shared" si="18"/>
        <v>0.25</v>
      </c>
      <c r="L264">
        <f t="shared" si="19"/>
        <v>165</v>
      </c>
    </row>
    <row r="265" spans="1:12" x14ac:dyDescent="0.25">
      <c r="A265" s="2" t="s">
        <v>263</v>
      </c>
      <c r="B265">
        <v>7</v>
      </c>
      <c r="C265">
        <v>19</v>
      </c>
      <c r="D265">
        <v>660</v>
      </c>
      <c r="E265" s="1">
        <v>43805</v>
      </c>
      <c r="F265" s="3">
        <v>66</v>
      </c>
      <c r="G265" s="3">
        <v>613.80000000000007</v>
      </c>
      <c r="H265" s="1">
        <v>43830</v>
      </c>
      <c r="I265">
        <f t="shared" si="16"/>
        <v>25</v>
      </c>
      <c r="J265" t="str">
        <f t="shared" si="17"/>
        <v>0-30</v>
      </c>
      <c r="K265">
        <f t="shared" si="18"/>
        <v>8.0000000000000002E-3</v>
      </c>
      <c r="L265">
        <f t="shared" si="19"/>
        <v>5.4384000000000006</v>
      </c>
    </row>
    <row r="266" spans="1:12" x14ac:dyDescent="0.25">
      <c r="A266" s="2" t="s">
        <v>264</v>
      </c>
      <c r="B266">
        <v>7</v>
      </c>
      <c r="C266">
        <v>20</v>
      </c>
      <c r="D266">
        <v>1680</v>
      </c>
      <c r="E266" s="1">
        <v>43485</v>
      </c>
      <c r="F266" s="3">
        <v>386.4</v>
      </c>
      <c r="G266" s="3">
        <v>1209.5999999999999</v>
      </c>
      <c r="H266" s="1">
        <v>43830</v>
      </c>
      <c r="I266">
        <f t="shared" si="16"/>
        <v>345</v>
      </c>
      <c r="J266" t="str">
        <f t="shared" si="17"/>
        <v>&gt;121</v>
      </c>
      <c r="K266">
        <f t="shared" si="18"/>
        <v>0.25</v>
      </c>
      <c r="L266">
        <f t="shared" si="19"/>
        <v>399</v>
      </c>
    </row>
    <row r="267" spans="1:12" x14ac:dyDescent="0.25">
      <c r="A267" s="2" t="s">
        <v>265</v>
      </c>
      <c r="B267">
        <v>9</v>
      </c>
      <c r="C267">
        <v>6</v>
      </c>
      <c r="D267">
        <v>110</v>
      </c>
      <c r="E267" s="1">
        <v>43604</v>
      </c>
      <c r="F267" s="3">
        <v>20.9</v>
      </c>
      <c r="G267" s="3">
        <v>47.300000000000004</v>
      </c>
      <c r="H267" s="1">
        <v>43830</v>
      </c>
      <c r="I267">
        <f t="shared" si="16"/>
        <v>226</v>
      </c>
      <c r="J267" t="str">
        <f t="shared" si="17"/>
        <v>&gt;121</v>
      </c>
      <c r="K267">
        <f t="shared" si="18"/>
        <v>0.25</v>
      </c>
      <c r="L267">
        <f t="shared" si="19"/>
        <v>17.05</v>
      </c>
    </row>
    <row r="268" spans="1:12" x14ac:dyDescent="0.25">
      <c r="A268" s="2" t="s">
        <v>266</v>
      </c>
      <c r="B268">
        <v>10</v>
      </c>
      <c r="C268">
        <v>7</v>
      </c>
      <c r="D268">
        <v>3410</v>
      </c>
      <c r="E268" s="1">
        <v>43793</v>
      </c>
      <c r="F268" s="3">
        <v>204.60000000000002</v>
      </c>
      <c r="G268" s="3">
        <v>1057.0999999999999</v>
      </c>
      <c r="H268" s="1">
        <v>43830</v>
      </c>
      <c r="I268">
        <f t="shared" si="16"/>
        <v>37</v>
      </c>
      <c r="J268" t="str">
        <f t="shared" si="17"/>
        <v>31-60</v>
      </c>
      <c r="K268">
        <f t="shared" si="18"/>
        <v>0.04</v>
      </c>
      <c r="L268">
        <f t="shared" si="19"/>
        <v>50.467999999999996</v>
      </c>
    </row>
    <row r="269" spans="1:12" x14ac:dyDescent="0.25">
      <c r="A269" s="2" t="s">
        <v>267</v>
      </c>
      <c r="B269">
        <v>6</v>
      </c>
      <c r="C269">
        <v>21</v>
      </c>
      <c r="D269">
        <v>2090</v>
      </c>
      <c r="E269" s="1">
        <v>43622</v>
      </c>
      <c r="F269" s="3">
        <v>167.2</v>
      </c>
      <c r="G269" s="3">
        <v>522.5</v>
      </c>
      <c r="H269" s="1">
        <v>43830</v>
      </c>
      <c r="I269">
        <f t="shared" si="16"/>
        <v>208</v>
      </c>
      <c r="J269" t="str">
        <f t="shared" si="17"/>
        <v>&gt;121</v>
      </c>
      <c r="K269">
        <f t="shared" si="18"/>
        <v>0.25</v>
      </c>
      <c r="L269">
        <f t="shared" si="19"/>
        <v>172.42500000000001</v>
      </c>
    </row>
    <row r="270" spans="1:12" x14ac:dyDescent="0.25">
      <c r="A270" s="2" t="s">
        <v>268</v>
      </c>
      <c r="B270">
        <v>1</v>
      </c>
      <c r="C270">
        <v>6</v>
      </c>
      <c r="D270">
        <v>4340</v>
      </c>
      <c r="E270" s="1">
        <v>43588</v>
      </c>
      <c r="F270" s="3">
        <v>434</v>
      </c>
      <c r="G270" s="3">
        <v>824.59999999999991</v>
      </c>
      <c r="H270" s="1">
        <v>43830</v>
      </c>
      <c r="I270">
        <f t="shared" si="16"/>
        <v>242</v>
      </c>
      <c r="J270" t="str">
        <f t="shared" si="17"/>
        <v>&gt;121</v>
      </c>
      <c r="K270">
        <f t="shared" si="18"/>
        <v>0.25</v>
      </c>
      <c r="L270">
        <f t="shared" si="19"/>
        <v>314.64999999999998</v>
      </c>
    </row>
    <row r="271" spans="1:12" x14ac:dyDescent="0.25">
      <c r="A271" s="2" t="s">
        <v>269</v>
      </c>
      <c r="B271">
        <v>7</v>
      </c>
      <c r="C271">
        <v>19</v>
      </c>
      <c r="D271">
        <v>2090</v>
      </c>
      <c r="E271" s="1">
        <v>43777</v>
      </c>
      <c r="F271" s="3">
        <v>292.60000000000002</v>
      </c>
      <c r="G271" s="3">
        <v>836</v>
      </c>
      <c r="H271" s="1">
        <v>43830</v>
      </c>
      <c r="I271">
        <f t="shared" si="16"/>
        <v>53</v>
      </c>
      <c r="J271" t="str">
        <f t="shared" si="17"/>
        <v>31-60</v>
      </c>
      <c r="K271">
        <f t="shared" si="18"/>
        <v>0.04</v>
      </c>
      <c r="L271">
        <f t="shared" si="19"/>
        <v>45.143999999999998</v>
      </c>
    </row>
    <row r="272" spans="1:12" x14ac:dyDescent="0.25">
      <c r="A272" s="2" t="s">
        <v>270</v>
      </c>
      <c r="B272">
        <v>8</v>
      </c>
      <c r="C272">
        <v>21</v>
      </c>
      <c r="D272">
        <v>1488</v>
      </c>
      <c r="E272" s="1">
        <v>43800</v>
      </c>
      <c r="F272" s="3">
        <v>148.80000000000001</v>
      </c>
      <c r="G272" s="3">
        <v>684.48</v>
      </c>
      <c r="H272" s="1">
        <v>43830</v>
      </c>
      <c r="I272">
        <f t="shared" si="16"/>
        <v>30</v>
      </c>
      <c r="J272" t="str">
        <f t="shared" si="17"/>
        <v>0-30</v>
      </c>
      <c r="K272">
        <f t="shared" si="18"/>
        <v>8.0000000000000002E-3</v>
      </c>
      <c r="L272">
        <f t="shared" si="19"/>
        <v>6.6662400000000002</v>
      </c>
    </row>
    <row r="273" spans="1:12" x14ac:dyDescent="0.25">
      <c r="A273" s="2" t="s">
        <v>271</v>
      </c>
      <c r="B273">
        <v>1</v>
      </c>
      <c r="C273">
        <v>18</v>
      </c>
      <c r="D273">
        <v>2040</v>
      </c>
      <c r="E273" s="1">
        <v>43620</v>
      </c>
      <c r="F273" s="3">
        <v>102</v>
      </c>
      <c r="G273" s="3">
        <v>326.39999999999998</v>
      </c>
      <c r="H273" s="1">
        <v>43830</v>
      </c>
      <c r="I273">
        <f t="shared" si="16"/>
        <v>210</v>
      </c>
      <c r="J273" t="str">
        <f t="shared" si="17"/>
        <v>&gt;121</v>
      </c>
      <c r="K273">
        <f t="shared" si="18"/>
        <v>0.25</v>
      </c>
      <c r="L273">
        <f t="shared" si="19"/>
        <v>107.1</v>
      </c>
    </row>
    <row r="274" spans="1:12" x14ac:dyDescent="0.25">
      <c r="A274" s="2" t="s">
        <v>272</v>
      </c>
      <c r="B274">
        <v>1</v>
      </c>
      <c r="C274">
        <v>4</v>
      </c>
      <c r="D274">
        <v>1550</v>
      </c>
      <c r="E274" s="1">
        <v>43743</v>
      </c>
      <c r="F274" s="3">
        <v>15.5</v>
      </c>
      <c r="G274" s="3">
        <v>294.5</v>
      </c>
      <c r="H274" s="1">
        <v>43830</v>
      </c>
      <c r="I274">
        <f t="shared" si="16"/>
        <v>87</v>
      </c>
      <c r="J274" t="str">
        <f t="shared" si="17"/>
        <v>61-90</v>
      </c>
      <c r="K274">
        <f t="shared" si="18"/>
        <v>0.15</v>
      </c>
      <c r="L274">
        <f t="shared" si="19"/>
        <v>46.5</v>
      </c>
    </row>
    <row r="275" spans="1:12" x14ac:dyDescent="0.25">
      <c r="A275" s="2" t="s">
        <v>273</v>
      </c>
      <c r="B275">
        <v>7</v>
      </c>
      <c r="C275">
        <v>4</v>
      </c>
      <c r="D275">
        <v>1440</v>
      </c>
      <c r="E275" s="1">
        <v>43758</v>
      </c>
      <c r="F275" s="3">
        <v>374.4</v>
      </c>
      <c r="G275" s="3">
        <v>964.80000000000007</v>
      </c>
      <c r="H275" s="1">
        <v>43830</v>
      </c>
      <c r="I275">
        <f t="shared" si="16"/>
        <v>72</v>
      </c>
      <c r="J275" t="str">
        <f t="shared" si="17"/>
        <v>61-90</v>
      </c>
      <c r="K275">
        <f t="shared" si="18"/>
        <v>0.15</v>
      </c>
      <c r="L275">
        <f t="shared" si="19"/>
        <v>200.88</v>
      </c>
    </row>
    <row r="276" spans="1:12" x14ac:dyDescent="0.25">
      <c r="A276" s="2" t="s">
        <v>274</v>
      </c>
      <c r="B276">
        <v>9</v>
      </c>
      <c r="C276">
        <v>10</v>
      </c>
      <c r="D276">
        <v>1680</v>
      </c>
      <c r="E276" s="1">
        <v>43725</v>
      </c>
      <c r="F276" s="3">
        <v>235.2</v>
      </c>
      <c r="G276" s="3">
        <v>487.2</v>
      </c>
      <c r="H276" s="1">
        <v>43830</v>
      </c>
      <c r="I276">
        <f t="shared" si="16"/>
        <v>105</v>
      </c>
      <c r="J276" t="str">
        <f t="shared" si="17"/>
        <v>91-120</v>
      </c>
      <c r="K276">
        <f t="shared" si="18"/>
        <v>0.2</v>
      </c>
      <c r="L276">
        <f t="shared" si="19"/>
        <v>144.47999999999999</v>
      </c>
    </row>
    <row r="277" spans="1:12" x14ac:dyDescent="0.25">
      <c r="A277" s="2" t="s">
        <v>275</v>
      </c>
      <c r="B277">
        <v>1</v>
      </c>
      <c r="C277">
        <v>7</v>
      </c>
      <c r="D277">
        <v>162</v>
      </c>
      <c r="E277" s="1">
        <v>43541</v>
      </c>
      <c r="F277" s="3">
        <v>11.34</v>
      </c>
      <c r="G277" s="3">
        <v>35.639999999999993</v>
      </c>
      <c r="H277" s="1">
        <v>43830</v>
      </c>
      <c r="I277">
        <f t="shared" si="16"/>
        <v>289</v>
      </c>
      <c r="J277" t="str">
        <f t="shared" si="17"/>
        <v>&gt;121</v>
      </c>
      <c r="K277">
        <f t="shared" si="18"/>
        <v>0.25</v>
      </c>
      <c r="L277">
        <f t="shared" si="19"/>
        <v>11.744999999999997</v>
      </c>
    </row>
    <row r="278" spans="1:12" x14ac:dyDescent="0.25">
      <c r="A278" s="2" t="s">
        <v>276</v>
      </c>
      <c r="B278">
        <v>4</v>
      </c>
      <c r="C278">
        <v>16</v>
      </c>
      <c r="D278">
        <v>240</v>
      </c>
      <c r="E278" s="1">
        <v>43698</v>
      </c>
      <c r="F278" s="3">
        <v>21.6</v>
      </c>
      <c r="G278" s="3">
        <v>43.2</v>
      </c>
      <c r="H278" s="1">
        <v>43830</v>
      </c>
      <c r="I278">
        <f t="shared" si="16"/>
        <v>132</v>
      </c>
      <c r="J278" t="str">
        <f t="shared" si="17"/>
        <v>&gt;121</v>
      </c>
      <c r="K278">
        <f t="shared" si="18"/>
        <v>0.25</v>
      </c>
      <c r="L278">
        <f t="shared" si="19"/>
        <v>16.200000000000003</v>
      </c>
    </row>
    <row r="279" spans="1:12" x14ac:dyDescent="0.25">
      <c r="A279" s="2" t="s">
        <v>277</v>
      </c>
      <c r="B279">
        <v>5</v>
      </c>
      <c r="C279">
        <v>19</v>
      </c>
      <c r="D279">
        <v>1920</v>
      </c>
      <c r="E279" s="1">
        <v>43773</v>
      </c>
      <c r="F279" s="3">
        <v>172.8</v>
      </c>
      <c r="G279" s="3">
        <v>403.2</v>
      </c>
      <c r="H279" s="1">
        <v>43830</v>
      </c>
      <c r="I279">
        <f t="shared" si="16"/>
        <v>57</v>
      </c>
      <c r="J279" t="str">
        <f t="shared" si="17"/>
        <v>31-60</v>
      </c>
      <c r="K279">
        <f t="shared" si="18"/>
        <v>0.04</v>
      </c>
      <c r="L279">
        <f t="shared" si="19"/>
        <v>23.04</v>
      </c>
    </row>
    <row r="280" spans="1:12" x14ac:dyDescent="0.25">
      <c r="A280" s="2" t="s">
        <v>278</v>
      </c>
      <c r="B280">
        <v>4</v>
      </c>
      <c r="C280">
        <v>9</v>
      </c>
      <c r="D280">
        <v>1620</v>
      </c>
      <c r="E280" s="1">
        <v>43660</v>
      </c>
      <c r="F280" s="3">
        <v>81</v>
      </c>
      <c r="G280" s="3">
        <v>259.20000000000005</v>
      </c>
      <c r="H280" s="1">
        <v>43830</v>
      </c>
      <c r="I280">
        <f t="shared" si="16"/>
        <v>170</v>
      </c>
      <c r="J280" t="str">
        <f t="shared" si="17"/>
        <v>&gt;121</v>
      </c>
      <c r="K280">
        <f t="shared" si="18"/>
        <v>0.25</v>
      </c>
      <c r="L280">
        <f t="shared" si="19"/>
        <v>85.050000000000011</v>
      </c>
    </row>
    <row r="281" spans="1:12" x14ac:dyDescent="0.25">
      <c r="A281" s="2" t="s">
        <v>279</v>
      </c>
      <c r="B281">
        <v>10</v>
      </c>
      <c r="C281">
        <v>11</v>
      </c>
      <c r="D281">
        <v>248</v>
      </c>
      <c r="E281" s="1">
        <v>43630</v>
      </c>
      <c r="F281" s="3">
        <v>19.84</v>
      </c>
      <c r="G281" s="3">
        <v>114.08</v>
      </c>
      <c r="H281" s="1">
        <v>43830</v>
      </c>
      <c r="I281">
        <f t="shared" si="16"/>
        <v>200</v>
      </c>
      <c r="J281" t="str">
        <f t="shared" si="17"/>
        <v>&gt;121</v>
      </c>
      <c r="K281">
        <f t="shared" si="18"/>
        <v>0.25</v>
      </c>
      <c r="L281">
        <f t="shared" si="19"/>
        <v>33.479999999999997</v>
      </c>
    </row>
    <row r="282" spans="1:12" x14ac:dyDescent="0.25">
      <c r="A282" s="2" t="s">
        <v>280</v>
      </c>
      <c r="B282">
        <v>10</v>
      </c>
      <c r="C282">
        <v>7</v>
      </c>
      <c r="D282">
        <v>1760</v>
      </c>
      <c r="E282" s="1">
        <v>43531</v>
      </c>
      <c r="F282" s="3">
        <v>193.6</v>
      </c>
      <c r="G282" s="3">
        <v>686.4</v>
      </c>
      <c r="H282" s="1">
        <v>43830</v>
      </c>
      <c r="I282">
        <f t="shared" si="16"/>
        <v>299</v>
      </c>
      <c r="J282" t="str">
        <f t="shared" si="17"/>
        <v>&gt;121</v>
      </c>
      <c r="K282">
        <f t="shared" si="18"/>
        <v>0.25</v>
      </c>
      <c r="L282">
        <f t="shared" si="19"/>
        <v>220</v>
      </c>
    </row>
    <row r="283" spans="1:12" x14ac:dyDescent="0.25">
      <c r="A283" s="2" t="s">
        <v>281</v>
      </c>
      <c r="B283">
        <v>2</v>
      </c>
      <c r="C283">
        <v>10</v>
      </c>
      <c r="D283">
        <v>5500</v>
      </c>
      <c r="E283" s="1">
        <v>43808</v>
      </c>
      <c r="F283" s="3">
        <v>275</v>
      </c>
      <c r="G283" s="3">
        <v>880</v>
      </c>
      <c r="H283" s="1">
        <v>43830</v>
      </c>
      <c r="I283">
        <f t="shared" si="16"/>
        <v>22</v>
      </c>
      <c r="J283" t="str">
        <f t="shared" si="17"/>
        <v>0-30</v>
      </c>
      <c r="K283">
        <f t="shared" si="18"/>
        <v>8.0000000000000002E-3</v>
      </c>
      <c r="L283">
        <f t="shared" si="19"/>
        <v>9.24</v>
      </c>
    </row>
    <row r="284" spans="1:12" x14ac:dyDescent="0.25">
      <c r="A284" s="2" t="s">
        <v>282</v>
      </c>
      <c r="B284">
        <v>2</v>
      </c>
      <c r="C284">
        <v>7</v>
      </c>
      <c r="D284">
        <v>5500</v>
      </c>
      <c r="E284" s="1">
        <v>43650</v>
      </c>
      <c r="F284" s="3">
        <v>495</v>
      </c>
      <c r="G284" s="3">
        <v>825</v>
      </c>
      <c r="H284" s="1">
        <v>43830</v>
      </c>
      <c r="I284">
        <f t="shared" si="16"/>
        <v>180</v>
      </c>
      <c r="J284" t="str">
        <f t="shared" si="17"/>
        <v>&gt;121</v>
      </c>
      <c r="K284">
        <f t="shared" si="18"/>
        <v>0.25</v>
      </c>
      <c r="L284">
        <f t="shared" si="19"/>
        <v>330</v>
      </c>
    </row>
    <row r="285" spans="1:12" x14ac:dyDescent="0.25">
      <c r="A285" s="2" t="s">
        <v>283</v>
      </c>
      <c r="B285">
        <v>3</v>
      </c>
      <c r="C285">
        <v>8</v>
      </c>
      <c r="D285">
        <v>1728</v>
      </c>
      <c r="E285" s="1">
        <v>43814</v>
      </c>
      <c r="F285" s="3">
        <v>120.96000000000002</v>
      </c>
      <c r="G285" s="3">
        <v>449.28000000000003</v>
      </c>
      <c r="H285" s="1">
        <v>43830</v>
      </c>
      <c r="I285">
        <f t="shared" si="16"/>
        <v>16</v>
      </c>
      <c r="J285" t="str">
        <f t="shared" si="17"/>
        <v>0-30</v>
      </c>
      <c r="K285">
        <f t="shared" si="18"/>
        <v>8.0000000000000002E-3</v>
      </c>
      <c r="L285">
        <f t="shared" si="19"/>
        <v>4.5619199999999998</v>
      </c>
    </row>
    <row r="286" spans="1:12" x14ac:dyDescent="0.25">
      <c r="A286" s="2" t="s">
        <v>284</v>
      </c>
      <c r="B286">
        <v>7</v>
      </c>
      <c r="C286">
        <v>19</v>
      </c>
      <c r="D286">
        <v>2808</v>
      </c>
      <c r="E286" s="1">
        <v>43689</v>
      </c>
      <c r="F286" s="3">
        <v>673.92000000000007</v>
      </c>
      <c r="G286" s="3">
        <v>1740.9600000000003</v>
      </c>
      <c r="H286" s="1">
        <v>43830</v>
      </c>
      <c r="I286">
        <f t="shared" si="16"/>
        <v>141</v>
      </c>
      <c r="J286" t="str">
        <f t="shared" si="17"/>
        <v>&gt;121</v>
      </c>
      <c r="K286">
        <f t="shared" si="18"/>
        <v>0.25</v>
      </c>
      <c r="L286">
        <f t="shared" si="19"/>
        <v>603.72</v>
      </c>
    </row>
    <row r="287" spans="1:12" x14ac:dyDescent="0.25">
      <c r="A287" s="2" t="s">
        <v>285</v>
      </c>
      <c r="B287">
        <v>8</v>
      </c>
      <c r="C287">
        <v>15</v>
      </c>
      <c r="D287">
        <v>150</v>
      </c>
      <c r="E287" s="1">
        <v>43607</v>
      </c>
      <c r="F287" s="3">
        <v>1.5</v>
      </c>
      <c r="G287" s="3">
        <v>75</v>
      </c>
      <c r="H287" s="1">
        <v>43830</v>
      </c>
      <c r="I287">
        <f t="shared" si="16"/>
        <v>223</v>
      </c>
      <c r="J287" t="str">
        <f t="shared" si="17"/>
        <v>&gt;121</v>
      </c>
      <c r="K287">
        <f t="shared" si="18"/>
        <v>0.25</v>
      </c>
      <c r="L287">
        <f t="shared" si="19"/>
        <v>19.125</v>
      </c>
    </row>
    <row r="288" spans="1:12" x14ac:dyDescent="0.25">
      <c r="A288" s="2" t="s">
        <v>286</v>
      </c>
      <c r="B288">
        <v>2</v>
      </c>
      <c r="C288">
        <v>14</v>
      </c>
      <c r="D288">
        <v>1920</v>
      </c>
      <c r="E288" s="1">
        <v>43483</v>
      </c>
      <c r="F288" s="3">
        <v>96</v>
      </c>
      <c r="G288" s="3">
        <v>441.59999999999997</v>
      </c>
      <c r="H288" s="1">
        <v>43830</v>
      </c>
      <c r="I288">
        <f t="shared" si="16"/>
        <v>347</v>
      </c>
      <c r="J288" t="str">
        <f t="shared" si="17"/>
        <v>&gt;121</v>
      </c>
      <c r="K288">
        <f t="shared" si="18"/>
        <v>0.25</v>
      </c>
      <c r="L288">
        <f t="shared" si="19"/>
        <v>134.39999999999998</v>
      </c>
    </row>
    <row r="289" spans="1:12" x14ac:dyDescent="0.25">
      <c r="A289" s="2" t="s">
        <v>287</v>
      </c>
      <c r="B289">
        <v>2</v>
      </c>
      <c r="C289">
        <v>21</v>
      </c>
      <c r="D289">
        <v>1536.0000000000002</v>
      </c>
      <c r="E289" s="1">
        <v>43686</v>
      </c>
      <c r="F289" s="3">
        <v>92.160000000000011</v>
      </c>
      <c r="G289" s="3">
        <v>230.40000000000006</v>
      </c>
      <c r="H289" s="1">
        <v>43830</v>
      </c>
      <c r="I289">
        <f t="shared" si="16"/>
        <v>144</v>
      </c>
      <c r="J289" t="str">
        <f t="shared" si="17"/>
        <v>&gt;121</v>
      </c>
      <c r="K289">
        <f t="shared" si="18"/>
        <v>0.25</v>
      </c>
      <c r="L289">
        <f t="shared" si="19"/>
        <v>80.640000000000015</v>
      </c>
    </row>
    <row r="290" spans="1:12" x14ac:dyDescent="0.25">
      <c r="A290" s="2" t="s">
        <v>288</v>
      </c>
      <c r="B290">
        <v>4</v>
      </c>
      <c r="C290">
        <v>21</v>
      </c>
      <c r="D290">
        <v>1600</v>
      </c>
      <c r="E290" s="1">
        <v>43607</v>
      </c>
      <c r="F290" s="3">
        <v>160</v>
      </c>
      <c r="G290" s="3">
        <v>400</v>
      </c>
      <c r="H290" s="1">
        <v>43830</v>
      </c>
      <c r="I290">
        <f t="shared" si="16"/>
        <v>223</v>
      </c>
      <c r="J290" t="str">
        <f t="shared" si="17"/>
        <v>&gt;121</v>
      </c>
      <c r="K290">
        <f t="shared" si="18"/>
        <v>0.25</v>
      </c>
      <c r="L290">
        <f t="shared" si="19"/>
        <v>140</v>
      </c>
    </row>
    <row r="291" spans="1:12" x14ac:dyDescent="0.25">
      <c r="A291" s="2" t="s">
        <v>289</v>
      </c>
      <c r="B291">
        <v>1</v>
      </c>
      <c r="C291">
        <v>15</v>
      </c>
      <c r="D291">
        <v>2000</v>
      </c>
      <c r="E291" s="1">
        <v>43478</v>
      </c>
      <c r="F291" s="3">
        <v>140</v>
      </c>
      <c r="G291" s="3">
        <v>380</v>
      </c>
      <c r="H291" s="1">
        <v>43830</v>
      </c>
      <c r="I291">
        <f t="shared" si="16"/>
        <v>352</v>
      </c>
      <c r="J291" t="str">
        <f t="shared" si="17"/>
        <v>&gt;121</v>
      </c>
      <c r="K291">
        <f t="shared" si="18"/>
        <v>0.25</v>
      </c>
      <c r="L291">
        <f t="shared" si="19"/>
        <v>130</v>
      </c>
    </row>
    <row r="292" spans="1:12" x14ac:dyDescent="0.25">
      <c r="A292" s="2" t="s">
        <v>290</v>
      </c>
      <c r="B292">
        <v>10</v>
      </c>
      <c r="C292">
        <v>7</v>
      </c>
      <c r="D292">
        <v>2280</v>
      </c>
      <c r="E292" s="1">
        <v>43613</v>
      </c>
      <c r="F292" s="3">
        <v>45.599999999999994</v>
      </c>
      <c r="G292" s="3">
        <v>638.40000000000009</v>
      </c>
      <c r="H292" s="1">
        <v>43830</v>
      </c>
      <c r="I292">
        <f t="shared" si="16"/>
        <v>217</v>
      </c>
      <c r="J292" t="str">
        <f t="shared" si="17"/>
        <v>&gt;121</v>
      </c>
      <c r="K292">
        <f t="shared" si="18"/>
        <v>0.25</v>
      </c>
      <c r="L292">
        <f t="shared" si="19"/>
        <v>171.00000000000003</v>
      </c>
    </row>
    <row r="293" spans="1:12" x14ac:dyDescent="0.25">
      <c r="A293" s="2" t="s">
        <v>291</v>
      </c>
      <c r="B293">
        <v>7</v>
      </c>
      <c r="C293">
        <v>2</v>
      </c>
      <c r="D293">
        <v>2160</v>
      </c>
      <c r="E293" s="1">
        <v>43802</v>
      </c>
      <c r="F293" s="3">
        <v>302.39999999999998</v>
      </c>
      <c r="G293" s="3">
        <v>1015.1999999999999</v>
      </c>
      <c r="H293" s="1">
        <v>43830</v>
      </c>
      <c r="I293">
        <f t="shared" si="16"/>
        <v>28</v>
      </c>
      <c r="J293" t="str">
        <f t="shared" si="17"/>
        <v>0-30</v>
      </c>
      <c r="K293">
        <f t="shared" si="18"/>
        <v>8.0000000000000002E-3</v>
      </c>
      <c r="L293">
        <f t="shared" si="19"/>
        <v>10.540799999999999</v>
      </c>
    </row>
    <row r="294" spans="1:12" x14ac:dyDescent="0.25">
      <c r="A294" s="2" t="s">
        <v>292</v>
      </c>
      <c r="B294">
        <v>7</v>
      </c>
      <c r="C294">
        <v>15</v>
      </c>
      <c r="D294">
        <v>3100</v>
      </c>
      <c r="E294" s="1">
        <v>43518</v>
      </c>
      <c r="F294" s="3">
        <v>434</v>
      </c>
      <c r="G294" s="3">
        <v>1426</v>
      </c>
      <c r="H294" s="1">
        <v>43830</v>
      </c>
      <c r="I294">
        <f t="shared" si="16"/>
        <v>312</v>
      </c>
      <c r="J294" t="str">
        <f t="shared" si="17"/>
        <v>&gt;121</v>
      </c>
      <c r="K294">
        <f t="shared" si="18"/>
        <v>0.25</v>
      </c>
      <c r="L294">
        <f t="shared" si="19"/>
        <v>465</v>
      </c>
    </row>
    <row r="295" spans="1:12" x14ac:dyDescent="0.25">
      <c r="A295" s="2" t="s">
        <v>293</v>
      </c>
      <c r="B295">
        <v>9</v>
      </c>
      <c r="C295">
        <v>11</v>
      </c>
      <c r="D295">
        <v>3224.0000000000005</v>
      </c>
      <c r="E295" s="1">
        <v>43485</v>
      </c>
      <c r="F295" s="3">
        <v>548.08000000000004</v>
      </c>
      <c r="G295" s="3">
        <v>902.72</v>
      </c>
      <c r="H295" s="1">
        <v>43830</v>
      </c>
      <c r="I295">
        <f t="shared" si="16"/>
        <v>345</v>
      </c>
      <c r="J295" t="str">
        <f t="shared" si="17"/>
        <v>&gt;121</v>
      </c>
      <c r="K295">
        <f t="shared" si="18"/>
        <v>0.25</v>
      </c>
      <c r="L295">
        <f t="shared" si="19"/>
        <v>362.70000000000005</v>
      </c>
    </row>
    <row r="296" spans="1:12" x14ac:dyDescent="0.25">
      <c r="A296" s="2" t="s">
        <v>294</v>
      </c>
      <c r="B296">
        <v>1</v>
      </c>
      <c r="C296">
        <v>5</v>
      </c>
      <c r="D296">
        <v>1944</v>
      </c>
      <c r="E296" s="1">
        <v>43488</v>
      </c>
      <c r="F296" s="3">
        <v>174.96000000000004</v>
      </c>
      <c r="G296" s="3">
        <v>349.92000000000007</v>
      </c>
      <c r="H296" s="1">
        <v>43830</v>
      </c>
      <c r="I296">
        <f t="shared" si="16"/>
        <v>342</v>
      </c>
      <c r="J296" t="str">
        <f t="shared" si="17"/>
        <v>&gt;121</v>
      </c>
      <c r="K296">
        <f t="shared" si="18"/>
        <v>0.25</v>
      </c>
      <c r="L296">
        <f t="shared" si="19"/>
        <v>131.22000000000003</v>
      </c>
    </row>
    <row r="297" spans="1:12" x14ac:dyDescent="0.25">
      <c r="A297" s="2" t="s">
        <v>295</v>
      </c>
      <c r="B297">
        <v>8</v>
      </c>
      <c r="C297">
        <v>21</v>
      </c>
      <c r="D297">
        <v>2850</v>
      </c>
      <c r="E297" s="1">
        <v>43656</v>
      </c>
      <c r="F297" s="3">
        <v>399</v>
      </c>
      <c r="G297" s="3">
        <v>1225.5</v>
      </c>
      <c r="H297" s="1">
        <v>43830</v>
      </c>
      <c r="I297">
        <f t="shared" si="16"/>
        <v>174</v>
      </c>
      <c r="J297" t="str">
        <f t="shared" si="17"/>
        <v>&gt;121</v>
      </c>
      <c r="K297">
        <f t="shared" si="18"/>
        <v>0.25</v>
      </c>
      <c r="L297">
        <f t="shared" si="19"/>
        <v>406.125</v>
      </c>
    </row>
    <row r="298" spans="1:12" x14ac:dyDescent="0.25">
      <c r="A298" s="2" t="s">
        <v>296</v>
      </c>
      <c r="B298">
        <v>2</v>
      </c>
      <c r="C298">
        <v>18</v>
      </c>
      <c r="D298">
        <v>3080</v>
      </c>
      <c r="E298" s="1">
        <v>43622</v>
      </c>
      <c r="F298" s="3">
        <v>246.4</v>
      </c>
      <c r="G298" s="3">
        <v>523.6</v>
      </c>
      <c r="H298" s="1">
        <v>43830</v>
      </c>
      <c r="I298">
        <f t="shared" si="16"/>
        <v>208</v>
      </c>
      <c r="J298" t="str">
        <f t="shared" si="17"/>
        <v>&gt;121</v>
      </c>
      <c r="K298">
        <f t="shared" si="18"/>
        <v>0.25</v>
      </c>
      <c r="L298">
        <f t="shared" si="19"/>
        <v>192.5</v>
      </c>
    </row>
    <row r="299" spans="1:12" x14ac:dyDescent="0.25">
      <c r="A299" s="2" t="s">
        <v>297</v>
      </c>
      <c r="B299">
        <v>6</v>
      </c>
      <c r="C299">
        <v>13</v>
      </c>
      <c r="D299">
        <v>1400</v>
      </c>
      <c r="E299" s="1">
        <v>43514</v>
      </c>
      <c r="F299" s="3">
        <v>84</v>
      </c>
      <c r="G299" s="3">
        <v>364</v>
      </c>
      <c r="H299" s="1">
        <v>43830</v>
      </c>
      <c r="I299">
        <f t="shared" si="16"/>
        <v>316</v>
      </c>
      <c r="J299" t="str">
        <f t="shared" si="17"/>
        <v>&gt;121</v>
      </c>
      <c r="K299">
        <f t="shared" si="18"/>
        <v>0.25</v>
      </c>
      <c r="L299">
        <f t="shared" si="19"/>
        <v>112</v>
      </c>
    </row>
    <row r="300" spans="1:12" x14ac:dyDescent="0.25">
      <c r="A300" s="2" t="s">
        <v>298</v>
      </c>
      <c r="B300">
        <v>3</v>
      </c>
      <c r="C300">
        <v>9</v>
      </c>
      <c r="D300">
        <v>2800</v>
      </c>
      <c r="E300" s="1">
        <v>43797</v>
      </c>
      <c r="F300" s="3">
        <v>224</v>
      </c>
      <c r="G300" s="3">
        <v>476</v>
      </c>
      <c r="H300" s="1">
        <v>43830</v>
      </c>
      <c r="I300">
        <f t="shared" si="16"/>
        <v>33</v>
      </c>
      <c r="J300" t="str">
        <f t="shared" si="17"/>
        <v>31-60</v>
      </c>
      <c r="K300">
        <f t="shared" si="18"/>
        <v>0.04</v>
      </c>
      <c r="L300">
        <f t="shared" si="19"/>
        <v>28</v>
      </c>
    </row>
    <row r="301" spans="1:12" x14ac:dyDescent="0.25">
      <c r="A301" s="2" t="s">
        <v>299</v>
      </c>
      <c r="B301">
        <v>4</v>
      </c>
      <c r="C301">
        <v>17</v>
      </c>
      <c r="D301">
        <v>1100</v>
      </c>
      <c r="E301" s="1">
        <v>43479</v>
      </c>
      <c r="F301" s="3">
        <v>77</v>
      </c>
      <c r="G301" s="3">
        <v>297</v>
      </c>
      <c r="H301" s="1">
        <v>43830</v>
      </c>
      <c r="I301">
        <f t="shared" si="16"/>
        <v>351</v>
      </c>
      <c r="J301" t="str">
        <f t="shared" si="17"/>
        <v>&gt;121</v>
      </c>
      <c r="K301">
        <f t="shared" si="18"/>
        <v>0.25</v>
      </c>
      <c r="L301">
        <f t="shared" si="19"/>
        <v>93.5</v>
      </c>
    </row>
    <row r="302" spans="1:12" x14ac:dyDescent="0.25">
      <c r="A302" s="2" t="s">
        <v>300</v>
      </c>
      <c r="B302">
        <v>10</v>
      </c>
      <c r="C302">
        <v>4</v>
      </c>
      <c r="D302">
        <v>1584</v>
      </c>
      <c r="E302" s="1">
        <v>43703</v>
      </c>
      <c r="F302" s="3">
        <v>190.08000000000004</v>
      </c>
      <c r="G302" s="3">
        <v>443.52</v>
      </c>
      <c r="H302" s="1">
        <v>43830</v>
      </c>
      <c r="I302">
        <f t="shared" si="16"/>
        <v>127</v>
      </c>
      <c r="J302" t="str">
        <f t="shared" si="17"/>
        <v>&gt;121</v>
      </c>
      <c r="K302">
        <f t="shared" si="18"/>
        <v>0.25</v>
      </c>
      <c r="L302">
        <f t="shared" si="19"/>
        <v>158.4</v>
      </c>
    </row>
    <row r="303" spans="1:12" x14ac:dyDescent="0.25">
      <c r="A303" s="2" t="s">
        <v>301</v>
      </c>
      <c r="B303">
        <v>9</v>
      </c>
      <c r="C303">
        <v>7</v>
      </c>
      <c r="D303">
        <v>80</v>
      </c>
      <c r="E303" s="1">
        <v>43727</v>
      </c>
      <c r="F303" s="3">
        <v>3.2</v>
      </c>
      <c r="G303" s="3">
        <v>20</v>
      </c>
      <c r="H303" s="1">
        <v>43830</v>
      </c>
      <c r="I303">
        <f t="shared" si="16"/>
        <v>103</v>
      </c>
      <c r="J303" t="str">
        <f t="shared" si="17"/>
        <v>91-120</v>
      </c>
      <c r="K303">
        <f t="shared" si="18"/>
        <v>0.2</v>
      </c>
      <c r="L303">
        <f t="shared" si="19"/>
        <v>4.6399999999999997</v>
      </c>
    </row>
    <row r="304" spans="1:12" x14ac:dyDescent="0.25">
      <c r="A304" s="2" t="s">
        <v>302</v>
      </c>
      <c r="B304">
        <v>8</v>
      </c>
      <c r="C304">
        <v>7</v>
      </c>
      <c r="D304">
        <v>930</v>
      </c>
      <c r="E304" s="1">
        <v>43829</v>
      </c>
      <c r="F304" s="3">
        <v>74.400000000000006</v>
      </c>
      <c r="G304" s="3">
        <v>344.09999999999997</v>
      </c>
      <c r="H304" s="1">
        <v>43830</v>
      </c>
      <c r="I304">
        <f t="shared" si="16"/>
        <v>1</v>
      </c>
      <c r="J304" t="str">
        <f t="shared" si="17"/>
        <v>0-30</v>
      </c>
      <c r="K304">
        <f t="shared" si="18"/>
        <v>8.0000000000000002E-3</v>
      </c>
      <c r="L304">
        <f t="shared" si="19"/>
        <v>3.3479999999999999</v>
      </c>
    </row>
    <row r="305" spans="1:12" x14ac:dyDescent="0.25">
      <c r="A305" s="2" t="s">
        <v>303</v>
      </c>
      <c r="B305">
        <v>10</v>
      </c>
      <c r="C305">
        <v>16</v>
      </c>
      <c r="D305">
        <v>240</v>
      </c>
      <c r="E305" s="1">
        <v>43532</v>
      </c>
      <c r="F305" s="3">
        <v>7.1999999999999993</v>
      </c>
      <c r="G305" s="3">
        <v>120</v>
      </c>
      <c r="H305" s="1">
        <v>43830</v>
      </c>
      <c r="I305">
        <f t="shared" si="16"/>
        <v>298</v>
      </c>
      <c r="J305" t="str">
        <f t="shared" si="17"/>
        <v>&gt;121</v>
      </c>
      <c r="K305">
        <f t="shared" si="18"/>
        <v>0.25</v>
      </c>
      <c r="L305">
        <f t="shared" si="19"/>
        <v>31.8</v>
      </c>
    </row>
    <row r="306" spans="1:12" x14ac:dyDescent="0.25">
      <c r="A306" s="2" t="s">
        <v>304</v>
      </c>
      <c r="B306">
        <v>7</v>
      </c>
      <c r="C306">
        <v>14</v>
      </c>
      <c r="D306">
        <v>180</v>
      </c>
      <c r="E306" s="1">
        <v>43537</v>
      </c>
      <c r="F306" s="3">
        <v>48.6</v>
      </c>
      <c r="G306" s="3">
        <v>106.19999999999999</v>
      </c>
      <c r="H306" s="1">
        <v>43830</v>
      </c>
      <c r="I306">
        <f t="shared" si="16"/>
        <v>293</v>
      </c>
      <c r="J306" t="str">
        <f t="shared" si="17"/>
        <v>&gt;121</v>
      </c>
      <c r="K306">
        <f t="shared" si="18"/>
        <v>0.25</v>
      </c>
      <c r="L306">
        <f t="shared" si="19"/>
        <v>38.699999999999996</v>
      </c>
    </row>
    <row r="307" spans="1:12" x14ac:dyDescent="0.25">
      <c r="A307" s="2" t="s">
        <v>305</v>
      </c>
      <c r="B307">
        <v>2</v>
      </c>
      <c r="C307">
        <v>13</v>
      </c>
      <c r="D307">
        <v>1200</v>
      </c>
      <c r="E307" s="1">
        <v>43828</v>
      </c>
      <c r="F307" s="3">
        <v>60</v>
      </c>
      <c r="G307" s="3">
        <v>228</v>
      </c>
      <c r="H307" s="1">
        <v>43830</v>
      </c>
      <c r="I307">
        <f t="shared" si="16"/>
        <v>2</v>
      </c>
      <c r="J307" t="str">
        <f t="shared" si="17"/>
        <v>0-30</v>
      </c>
      <c r="K307">
        <f t="shared" si="18"/>
        <v>8.0000000000000002E-3</v>
      </c>
      <c r="L307">
        <f t="shared" si="19"/>
        <v>2.3040000000000003</v>
      </c>
    </row>
    <row r="308" spans="1:12" x14ac:dyDescent="0.25">
      <c r="A308" s="2" t="s">
        <v>306</v>
      </c>
      <c r="B308">
        <v>6</v>
      </c>
      <c r="C308">
        <v>4</v>
      </c>
      <c r="D308">
        <v>1320</v>
      </c>
      <c r="E308" s="1">
        <v>43555</v>
      </c>
      <c r="F308" s="3">
        <v>66</v>
      </c>
      <c r="G308" s="3">
        <v>277.2</v>
      </c>
      <c r="H308" s="1">
        <v>43830</v>
      </c>
      <c r="I308">
        <f t="shared" si="16"/>
        <v>275</v>
      </c>
      <c r="J308" t="str">
        <f t="shared" si="17"/>
        <v>&gt;121</v>
      </c>
      <c r="K308">
        <f t="shared" si="18"/>
        <v>0.25</v>
      </c>
      <c r="L308">
        <f t="shared" si="19"/>
        <v>85.8</v>
      </c>
    </row>
    <row r="309" spans="1:12" x14ac:dyDescent="0.25">
      <c r="A309" s="2" t="s">
        <v>307</v>
      </c>
      <c r="B309">
        <v>7</v>
      </c>
      <c r="C309">
        <v>18</v>
      </c>
      <c r="D309">
        <v>150</v>
      </c>
      <c r="E309" s="1">
        <v>43767</v>
      </c>
      <c r="F309" s="3">
        <v>40.5</v>
      </c>
      <c r="G309" s="3">
        <v>114</v>
      </c>
      <c r="H309" s="1">
        <v>43830</v>
      </c>
      <c r="I309">
        <f t="shared" si="16"/>
        <v>63</v>
      </c>
      <c r="J309" t="str">
        <f t="shared" si="17"/>
        <v>61-90</v>
      </c>
      <c r="K309">
        <f t="shared" si="18"/>
        <v>0.15</v>
      </c>
      <c r="L309">
        <f t="shared" si="19"/>
        <v>23.175000000000001</v>
      </c>
    </row>
    <row r="310" spans="1:12" x14ac:dyDescent="0.25">
      <c r="A310" s="2" t="s">
        <v>308</v>
      </c>
      <c r="B310">
        <v>3</v>
      </c>
      <c r="C310">
        <v>12</v>
      </c>
      <c r="D310">
        <v>1800</v>
      </c>
      <c r="E310" s="1">
        <v>43794</v>
      </c>
      <c r="F310" s="3">
        <v>108</v>
      </c>
      <c r="G310" s="3">
        <v>360</v>
      </c>
      <c r="H310" s="1">
        <v>43830</v>
      </c>
      <c r="I310">
        <f t="shared" si="16"/>
        <v>36</v>
      </c>
      <c r="J310" t="str">
        <f t="shared" si="17"/>
        <v>31-60</v>
      </c>
      <c r="K310">
        <f t="shared" si="18"/>
        <v>0.04</v>
      </c>
      <c r="L310">
        <f t="shared" si="19"/>
        <v>18.72</v>
      </c>
    </row>
    <row r="311" spans="1:12" x14ac:dyDescent="0.25">
      <c r="A311" s="2" t="s">
        <v>309</v>
      </c>
      <c r="B311">
        <v>4</v>
      </c>
      <c r="C311">
        <v>9</v>
      </c>
      <c r="D311">
        <v>1710</v>
      </c>
      <c r="E311" s="1">
        <v>43743</v>
      </c>
      <c r="F311" s="3">
        <v>17.100000000000001</v>
      </c>
      <c r="G311" s="3">
        <v>461.70000000000005</v>
      </c>
      <c r="H311" s="1">
        <v>43830</v>
      </c>
      <c r="I311">
        <f t="shared" si="16"/>
        <v>87</v>
      </c>
      <c r="J311" t="str">
        <f t="shared" si="17"/>
        <v>61-90</v>
      </c>
      <c r="K311">
        <f t="shared" si="18"/>
        <v>0.15</v>
      </c>
      <c r="L311">
        <f t="shared" si="19"/>
        <v>71.820000000000007</v>
      </c>
    </row>
    <row r="312" spans="1:12" x14ac:dyDescent="0.25">
      <c r="A312" s="2" t="s">
        <v>310</v>
      </c>
      <c r="B312">
        <v>5</v>
      </c>
      <c r="C312">
        <v>11</v>
      </c>
      <c r="D312">
        <v>570</v>
      </c>
      <c r="E312" s="1">
        <v>43704</v>
      </c>
      <c r="F312" s="3">
        <v>57</v>
      </c>
      <c r="G312" s="3">
        <v>148.19999999999999</v>
      </c>
      <c r="H312" s="1">
        <v>43830</v>
      </c>
      <c r="I312">
        <f t="shared" si="16"/>
        <v>126</v>
      </c>
      <c r="J312" t="str">
        <f t="shared" si="17"/>
        <v>&gt;121</v>
      </c>
      <c r="K312">
        <f t="shared" si="18"/>
        <v>0.25</v>
      </c>
      <c r="L312">
        <f t="shared" si="19"/>
        <v>51.3</v>
      </c>
    </row>
    <row r="313" spans="1:12" x14ac:dyDescent="0.25">
      <c r="A313" s="2" t="s">
        <v>311</v>
      </c>
      <c r="B313">
        <v>6</v>
      </c>
      <c r="C313">
        <v>14</v>
      </c>
      <c r="D313">
        <v>2160</v>
      </c>
      <c r="E313" s="1">
        <v>43659</v>
      </c>
      <c r="F313" s="3">
        <v>43.2</v>
      </c>
      <c r="G313" s="3">
        <v>648</v>
      </c>
      <c r="H313" s="1">
        <v>43830</v>
      </c>
      <c r="I313">
        <f t="shared" si="16"/>
        <v>171</v>
      </c>
      <c r="J313" t="str">
        <f t="shared" si="17"/>
        <v>&gt;121</v>
      </c>
      <c r="K313">
        <f t="shared" si="18"/>
        <v>0.25</v>
      </c>
      <c r="L313">
        <f t="shared" si="19"/>
        <v>172.8</v>
      </c>
    </row>
    <row r="314" spans="1:12" x14ac:dyDescent="0.25">
      <c r="A314" s="2" t="s">
        <v>312</v>
      </c>
      <c r="B314">
        <v>4</v>
      </c>
      <c r="C314">
        <v>7</v>
      </c>
      <c r="D314">
        <v>1368</v>
      </c>
      <c r="E314" s="1">
        <v>43473</v>
      </c>
      <c r="F314" s="3">
        <v>123.12</v>
      </c>
      <c r="G314" s="3">
        <v>300.96000000000004</v>
      </c>
      <c r="H314" s="1">
        <v>43830</v>
      </c>
      <c r="I314">
        <f t="shared" si="16"/>
        <v>357</v>
      </c>
      <c r="J314" t="str">
        <f t="shared" si="17"/>
        <v>&gt;121</v>
      </c>
      <c r="K314">
        <f t="shared" si="18"/>
        <v>0.25</v>
      </c>
      <c r="L314">
        <f t="shared" si="19"/>
        <v>106.02000000000001</v>
      </c>
    </row>
    <row r="315" spans="1:12" x14ac:dyDescent="0.25">
      <c r="A315" s="2" t="s">
        <v>313</v>
      </c>
      <c r="B315">
        <v>5</v>
      </c>
      <c r="C315">
        <v>7</v>
      </c>
      <c r="D315">
        <v>1080</v>
      </c>
      <c r="E315" s="1">
        <v>43476</v>
      </c>
      <c r="F315" s="3">
        <v>10.8</v>
      </c>
      <c r="G315" s="3">
        <v>162</v>
      </c>
      <c r="H315" s="1">
        <v>43830</v>
      </c>
      <c r="I315">
        <f t="shared" si="16"/>
        <v>354</v>
      </c>
      <c r="J315" t="str">
        <f t="shared" si="17"/>
        <v>&gt;121</v>
      </c>
      <c r="K315">
        <f t="shared" si="18"/>
        <v>0.25</v>
      </c>
      <c r="L315">
        <f t="shared" si="19"/>
        <v>43.2</v>
      </c>
    </row>
    <row r="316" spans="1:12" x14ac:dyDescent="0.25">
      <c r="A316" s="2" t="s">
        <v>314</v>
      </c>
      <c r="B316">
        <v>9</v>
      </c>
      <c r="C316">
        <v>21</v>
      </c>
      <c r="D316">
        <v>1920</v>
      </c>
      <c r="E316" s="1">
        <v>43684</v>
      </c>
      <c r="F316" s="3">
        <v>38.4</v>
      </c>
      <c r="G316" s="3">
        <v>672</v>
      </c>
      <c r="H316" s="1">
        <v>43830</v>
      </c>
      <c r="I316">
        <f t="shared" si="16"/>
        <v>146</v>
      </c>
      <c r="J316" t="str">
        <f t="shared" si="17"/>
        <v>&gt;121</v>
      </c>
      <c r="K316">
        <f t="shared" si="18"/>
        <v>0.25</v>
      </c>
      <c r="L316">
        <f t="shared" si="19"/>
        <v>177.6</v>
      </c>
    </row>
    <row r="317" spans="1:12" x14ac:dyDescent="0.25">
      <c r="A317" s="2" t="s">
        <v>315</v>
      </c>
      <c r="B317">
        <v>8</v>
      </c>
      <c r="C317">
        <v>16</v>
      </c>
      <c r="D317">
        <v>1860</v>
      </c>
      <c r="E317" s="1">
        <v>43497</v>
      </c>
      <c r="F317" s="3">
        <v>279</v>
      </c>
      <c r="G317" s="3">
        <v>762.6</v>
      </c>
      <c r="H317" s="1">
        <v>43830</v>
      </c>
      <c r="I317">
        <f t="shared" si="16"/>
        <v>333</v>
      </c>
      <c r="J317" t="str">
        <f t="shared" si="17"/>
        <v>&gt;121</v>
      </c>
      <c r="K317">
        <f t="shared" si="18"/>
        <v>0.25</v>
      </c>
      <c r="L317">
        <f t="shared" si="19"/>
        <v>260.39999999999998</v>
      </c>
    </row>
    <row r="318" spans="1:12" x14ac:dyDescent="0.25">
      <c r="A318" s="2" t="s">
        <v>316</v>
      </c>
      <c r="B318">
        <v>8</v>
      </c>
      <c r="C318">
        <v>3</v>
      </c>
      <c r="D318">
        <v>3990</v>
      </c>
      <c r="E318" s="1">
        <v>43711</v>
      </c>
      <c r="F318" s="3">
        <v>598.5</v>
      </c>
      <c r="G318" s="3">
        <v>1635.9</v>
      </c>
      <c r="H318" s="1">
        <v>43830</v>
      </c>
      <c r="I318">
        <f t="shared" si="16"/>
        <v>119</v>
      </c>
      <c r="J318" t="str">
        <f t="shared" si="17"/>
        <v>91-120</v>
      </c>
      <c r="K318">
        <f t="shared" si="18"/>
        <v>0.2</v>
      </c>
      <c r="L318">
        <f t="shared" si="19"/>
        <v>446.88000000000005</v>
      </c>
    </row>
    <row r="319" spans="1:12" x14ac:dyDescent="0.25">
      <c r="A319" s="2" t="s">
        <v>317</v>
      </c>
      <c r="B319">
        <v>3</v>
      </c>
      <c r="C319">
        <v>22</v>
      </c>
      <c r="D319">
        <v>1040</v>
      </c>
      <c r="E319" s="1">
        <v>43586</v>
      </c>
      <c r="F319" s="3">
        <v>41.6</v>
      </c>
      <c r="G319" s="3">
        <v>228.79999999999998</v>
      </c>
      <c r="H319" s="1">
        <v>43830</v>
      </c>
      <c r="I319">
        <f t="shared" si="16"/>
        <v>244</v>
      </c>
      <c r="J319" t="str">
        <f t="shared" si="17"/>
        <v>&gt;121</v>
      </c>
      <c r="K319">
        <f t="shared" si="18"/>
        <v>0.25</v>
      </c>
      <c r="L319">
        <f t="shared" si="19"/>
        <v>67.599999999999994</v>
      </c>
    </row>
    <row r="320" spans="1:12" x14ac:dyDescent="0.25">
      <c r="A320" s="2" t="s">
        <v>318</v>
      </c>
      <c r="B320">
        <v>4</v>
      </c>
      <c r="C320">
        <v>23</v>
      </c>
      <c r="D320">
        <v>1440</v>
      </c>
      <c r="E320" s="1">
        <v>43666</v>
      </c>
      <c r="F320" s="3">
        <v>43.2</v>
      </c>
      <c r="G320" s="3">
        <v>331.2</v>
      </c>
      <c r="H320" s="1">
        <v>43830</v>
      </c>
      <c r="I320">
        <f t="shared" si="16"/>
        <v>164</v>
      </c>
      <c r="J320" t="str">
        <f t="shared" si="17"/>
        <v>&gt;121</v>
      </c>
      <c r="K320">
        <f t="shared" si="18"/>
        <v>0.25</v>
      </c>
      <c r="L320">
        <f t="shared" si="19"/>
        <v>93.6</v>
      </c>
    </row>
    <row r="321" spans="1:12" x14ac:dyDescent="0.25">
      <c r="A321" s="2" t="s">
        <v>319</v>
      </c>
      <c r="B321">
        <v>4</v>
      </c>
      <c r="C321">
        <v>5</v>
      </c>
      <c r="D321">
        <v>750</v>
      </c>
      <c r="E321" s="1">
        <v>43578</v>
      </c>
      <c r="F321" s="3">
        <v>45</v>
      </c>
      <c r="G321" s="3">
        <v>202.5</v>
      </c>
      <c r="H321" s="1">
        <v>43830</v>
      </c>
      <c r="I321">
        <f t="shared" si="16"/>
        <v>252</v>
      </c>
      <c r="J321" t="str">
        <f t="shared" si="17"/>
        <v>&gt;121</v>
      </c>
      <c r="K321">
        <f t="shared" si="18"/>
        <v>0.25</v>
      </c>
      <c r="L321">
        <f t="shared" si="19"/>
        <v>61.875</v>
      </c>
    </row>
    <row r="322" spans="1:12" x14ac:dyDescent="0.25">
      <c r="A322" s="2" t="s">
        <v>320</v>
      </c>
      <c r="B322">
        <v>10</v>
      </c>
      <c r="C322">
        <v>15</v>
      </c>
      <c r="D322">
        <v>3410</v>
      </c>
      <c r="E322" s="1">
        <v>43763</v>
      </c>
      <c r="F322" s="3">
        <v>511.5</v>
      </c>
      <c r="G322" s="3">
        <v>1329.9</v>
      </c>
      <c r="H322" s="1">
        <v>43830</v>
      </c>
      <c r="I322">
        <f t="shared" ref="I322:I385" si="20">H322-E322</f>
        <v>67</v>
      </c>
      <c r="J322" t="str">
        <f t="shared" ref="J322:J385" si="21">VLOOKUP(I322,groupings,2,1)</f>
        <v>61-90</v>
      </c>
      <c r="K322">
        <f t="shared" ref="K322:K385" si="22">VLOOKUP(I322,$N$8:$P$12,3,TRUE)</f>
        <v>0.15</v>
      </c>
      <c r="L322">
        <f t="shared" ref="L322:L385" si="23">(G322+F322)*K322</f>
        <v>276.20999999999998</v>
      </c>
    </row>
    <row r="323" spans="1:12" x14ac:dyDescent="0.25">
      <c r="A323" s="2" t="s">
        <v>321</v>
      </c>
      <c r="B323">
        <v>9</v>
      </c>
      <c r="C323">
        <v>10</v>
      </c>
      <c r="D323">
        <v>960</v>
      </c>
      <c r="E323" s="1">
        <v>43487</v>
      </c>
      <c r="F323" s="3">
        <v>115.19999999999999</v>
      </c>
      <c r="G323" s="3">
        <v>460.79999999999995</v>
      </c>
      <c r="H323" s="1">
        <v>43830</v>
      </c>
      <c r="I323">
        <f t="shared" si="20"/>
        <v>343</v>
      </c>
      <c r="J323" t="str">
        <f t="shared" si="21"/>
        <v>&gt;121</v>
      </c>
      <c r="K323">
        <f t="shared" si="22"/>
        <v>0.25</v>
      </c>
      <c r="L323">
        <f t="shared" si="23"/>
        <v>144</v>
      </c>
    </row>
    <row r="324" spans="1:12" x14ac:dyDescent="0.25">
      <c r="A324" s="2" t="s">
        <v>322</v>
      </c>
      <c r="B324">
        <v>3</v>
      </c>
      <c r="C324">
        <v>23</v>
      </c>
      <c r="D324">
        <v>1152</v>
      </c>
      <c r="E324" s="1">
        <v>43697</v>
      </c>
      <c r="F324" s="3">
        <v>92.160000000000011</v>
      </c>
      <c r="G324" s="3">
        <v>322.56</v>
      </c>
      <c r="H324" s="1">
        <v>43830</v>
      </c>
      <c r="I324">
        <f t="shared" si="20"/>
        <v>133</v>
      </c>
      <c r="J324" t="str">
        <f t="shared" si="21"/>
        <v>&gt;121</v>
      </c>
      <c r="K324">
        <f t="shared" si="22"/>
        <v>0.25</v>
      </c>
      <c r="L324">
        <f t="shared" si="23"/>
        <v>103.68</v>
      </c>
    </row>
    <row r="325" spans="1:12" x14ac:dyDescent="0.25">
      <c r="A325" s="2" t="s">
        <v>323</v>
      </c>
      <c r="B325">
        <v>10</v>
      </c>
      <c r="C325">
        <v>14</v>
      </c>
      <c r="D325">
        <v>1650</v>
      </c>
      <c r="E325" s="1">
        <v>43504</v>
      </c>
      <c r="F325" s="3">
        <v>66</v>
      </c>
      <c r="G325" s="3">
        <v>825</v>
      </c>
      <c r="H325" s="1">
        <v>43830</v>
      </c>
      <c r="I325">
        <f t="shared" si="20"/>
        <v>326</v>
      </c>
      <c r="J325" t="str">
        <f t="shared" si="21"/>
        <v>&gt;121</v>
      </c>
      <c r="K325">
        <f t="shared" si="22"/>
        <v>0.25</v>
      </c>
      <c r="L325">
        <f t="shared" si="23"/>
        <v>222.75</v>
      </c>
    </row>
    <row r="326" spans="1:12" x14ac:dyDescent="0.25">
      <c r="A326" s="2" t="s">
        <v>324</v>
      </c>
      <c r="B326">
        <v>1</v>
      </c>
      <c r="C326">
        <v>12</v>
      </c>
      <c r="D326">
        <v>2240</v>
      </c>
      <c r="E326" s="1">
        <v>43725</v>
      </c>
      <c r="F326" s="3">
        <v>22.400000000000002</v>
      </c>
      <c r="G326" s="3">
        <v>537.6</v>
      </c>
      <c r="H326" s="1">
        <v>43830</v>
      </c>
      <c r="I326">
        <f t="shared" si="20"/>
        <v>105</v>
      </c>
      <c r="J326" t="str">
        <f t="shared" si="21"/>
        <v>91-120</v>
      </c>
      <c r="K326">
        <f t="shared" si="22"/>
        <v>0.2</v>
      </c>
      <c r="L326">
        <f t="shared" si="23"/>
        <v>112</v>
      </c>
    </row>
    <row r="327" spans="1:12" x14ac:dyDescent="0.25">
      <c r="A327" s="2" t="s">
        <v>325</v>
      </c>
      <c r="B327">
        <v>4</v>
      </c>
      <c r="C327">
        <v>19</v>
      </c>
      <c r="D327">
        <v>2470</v>
      </c>
      <c r="E327" s="1">
        <v>43514</v>
      </c>
      <c r="F327" s="3">
        <v>24.700000000000003</v>
      </c>
      <c r="G327" s="3">
        <v>543.40000000000009</v>
      </c>
      <c r="H327" s="1">
        <v>43830</v>
      </c>
      <c r="I327">
        <f t="shared" si="20"/>
        <v>316</v>
      </c>
      <c r="J327" t="str">
        <f t="shared" si="21"/>
        <v>&gt;121</v>
      </c>
      <c r="K327">
        <f t="shared" si="22"/>
        <v>0.25</v>
      </c>
      <c r="L327">
        <f t="shared" si="23"/>
        <v>142.02500000000003</v>
      </c>
    </row>
    <row r="328" spans="1:12" x14ac:dyDescent="0.25">
      <c r="A328" s="2" t="s">
        <v>326</v>
      </c>
      <c r="B328">
        <v>1</v>
      </c>
      <c r="C328">
        <v>3</v>
      </c>
      <c r="D328">
        <v>1330</v>
      </c>
      <c r="E328" s="1">
        <v>43746</v>
      </c>
      <c r="F328" s="3">
        <v>39.900000000000006</v>
      </c>
      <c r="G328" s="3">
        <v>292.60000000000002</v>
      </c>
      <c r="H328" s="1">
        <v>43830</v>
      </c>
      <c r="I328">
        <f t="shared" si="20"/>
        <v>84</v>
      </c>
      <c r="J328" t="str">
        <f t="shared" si="21"/>
        <v>61-90</v>
      </c>
      <c r="K328">
        <f t="shared" si="22"/>
        <v>0.15</v>
      </c>
      <c r="L328">
        <f t="shared" si="23"/>
        <v>49.875</v>
      </c>
    </row>
    <row r="329" spans="1:12" x14ac:dyDescent="0.25">
      <c r="A329" s="2" t="s">
        <v>327</v>
      </c>
      <c r="B329">
        <v>9</v>
      </c>
      <c r="C329">
        <v>16</v>
      </c>
      <c r="D329">
        <v>5040</v>
      </c>
      <c r="E329" s="1">
        <v>43657</v>
      </c>
      <c r="F329" s="3">
        <v>705.6</v>
      </c>
      <c r="G329" s="3">
        <v>2217.6</v>
      </c>
      <c r="H329" s="1">
        <v>43830</v>
      </c>
      <c r="I329">
        <f t="shared" si="20"/>
        <v>173</v>
      </c>
      <c r="J329" t="str">
        <f t="shared" si="21"/>
        <v>&gt;121</v>
      </c>
      <c r="K329">
        <f t="shared" si="22"/>
        <v>0.25</v>
      </c>
      <c r="L329">
        <f t="shared" si="23"/>
        <v>730.8</v>
      </c>
    </row>
    <row r="330" spans="1:12" x14ac:dyDescent="0.25">
      <c r="A330" s="2" t="s">
        <v>328</v>
      </c>
      <c r="B330">
        <v>7</v>
      </c>
      <c r="C330">
        <v>23</v>
      </c>
      <c r="D330">
        <v>1050</v>
      </c>
      <c r="E330" s="1">
        <v>43483</v>
      </c>
      <c r="F330" s="3">
        <v>115.5</v>
      </c>
      <c r="G330" s="3">
        <v>882</v>
      </c>
      <c r="H330" s="1">
        <v>43830</v>
      </c>
      <c r="I330">
        <f t="shared" si="20"/>
        <v>347</v>
      </c>
      <c r="J330" t="str">
        <f t="shared" si="21"/>
        <v>&gt;121</v>
      </c>
      <c r="K330">
        <f t="shared" si="22"/>
        <v>0.25</v>
      </c>
      <c r="L330">
        <f t="shared" si="23"/>
        <v>249.375</v>
      </c>
    </row>
    <row r="331" spans="1:12" x14ac:dyDescent="0.25">
      <c r="A331" s="2" t="s">
        <v>329</v>
      </c>
      <c r="B331">
        <v>7</v>
      </c>
      <c r="C331">
        <v>13</v>
      </c>
      <c r="D331">
        <v>2520</v>
      </c>
      <c r="E331" s="1">
        <v>43691</v>
      </c>
      <c r="F331" s="3">
        <v>378</v>
      </c>
      <c r="G331" s="3">
        <v>705.6</v>
      </c>
      <c r="H331" s="1">
        <v>43830</v>
      </c>
      <c r="I331">
        <f t="shared" si="20"/>
        <v>139</v>
      </c>
      <c r="J331" t="str">
        <f t="shared" si="21"/>
        <v>&gt;121</v>
      </c>
      <c r="K331">
        <f t="shared" si="22"/>
        <v>0.25</v>
      </c>
      <c r="L331">
        <f t="shared" si="23"/>
        <v>270.89999999999998</v>
      </c>
    </row>
    <row r="332" spans="1:12" x14ac:dyDescent="0.25">
      <c r="A332" s="2" t="s">
        <v>330</v>
      </c>
      <c r="B332">
        <v>1</v>
      </c>
      <c r="C332">
        <v>13</v>
      </c>
      <c r="D332">
        <v>3472.0000000000005</v>
      </c>
      <c r="E332" s="1">
        <v>43830</v>
      </c>
      <c r="F332" s="3">
        <v>138.88000000000002</v>
      </c>
      <c r="G332" s="3">
        <v>937.44000000000017</v>
      </c>
      <c r="H332" s="1">
        <v>43830</v>
      </c>
      <c r="I332">
        <f t="shared" si="20"/>
        <v>0</v>
      </c>
      <c r="J332" t="str">
        <f t="shared" si="21"/>
        <v>0-30</v>
      </c>
      <c r="K332">
        <f t="shared" si="22"/>
        <v>8.0000000000000002E-3</v>
      </c>
      <c r="L332">
        <f t="shared" si="23"/>
        <v>8.6105600000000013</v>
      </c>
    </row>
    <row r="333" spans="1:12" x14ac:dyDescent="0.25">
      <c r="A333" s="2" t="s">
        <v>331</v>
      </c>
      <c r="B333">
        <v>8</v>
      </c>
      <c r="C333">
        <v>4</v>
      </c>
      <c r="D333">
        <v>5880</v>
      </c>
      <c r="E333" s="1">
        <v>43696</v>
      </c>
      <c r="F333" s="3">
        <v>1176</v>
      </c>
      <c r="G333" s="3">
        <v>1940.3999999999999</v>
      </c>
      <c r="H333" s="1">
        <v>43830</v>
      </c>
      <c r="I333">
        <f t="shared" si="20"/>
        <v>134</v>
      </c>
      <c r="J333" t="str">
        <f t="shared" si="21"/>
        <v>&gt;121</v>
      </c>
      <c r="K333">
        <f t="shared" si="22"/>
        <v>0.25</v>
      </c>
      <c r="L333">
        <f t="shared" si="23"/>
        <v>779.09999999999991</v>
      </c>
    </row>
    <row r="334" spans="1:12" x14ac:dyDescent="0.25">
      <c r="A334" s="2" t="s">
        <v>332</v>
      </c>
      <c r="B334">
        <v>10</v>
      </c>
      <c r="C334">
        <v>11</v>
      </c>
      <c r="D334">
        <v>2170</v>
      </c>
      <c r="E334" s="1">
        <v>43691</v>
      </c>
      <c r="F334" s="3">
        <v>412.29999999999995</v>
      </c>
      <c r="G334" s="3">
        <v>1085</v>
      </c>
      <c r="H334" s="1">
        <v>43830</v>
      </c>
      <c r="I334">
        <f t="shared" si="20"/>
        <v>139</v>
      </c>
      <c r="J334" t="str">
        <f t="shared" si="21"/>
        <v>&gt;121</v>
      </c>
      <c r="K334">
        <f t="shared" si="22"/>
        <v>0.25</v>
      </c>
      <c r="L334">
        <f t="shared" si="23"/>
        <v>374.32499999999999</v>
      </c>
    </row>
    <row r="335" spans="1:12" x14ac:dyDescent="0.25">
      <c r="A335" s="2" t="s">
        <v>333</v>
      </c>
      <c r="B335">
        <v>1</v>
      </c>
      <c r="C335">
        <v>16</v>
      </c>
      <c r="D335">
        <v>3120</v>
      </c>
      <c r="E335" s="1">
        <v>43637</v>
      </c>
      <c r="F335" s="3">
        <v>312</v>
      </c>
      <c r="G335" s="3">
        <v>561.59999999999991</v>
      </c>
      <c r="H335" s="1">
        <v>43830</v>
      </c>
      <c r="I335">
        <f t="shared" si="20"/>
        <v>193</v>
      </c>
      <c r="J335" t="str">
        <f t="shared" si="21"/>
        <v>&gt;121</v>
      </c>
      <c r="K335">
        <f t="shared" si="22"/>
        <v>0.25</v>
      </c>
      <c r="L335">
        <f t="shared" si="23"/>
        <v>218.39999999999998</v>
      </c>
    </row>
    <row r="336" spans="1:12" x14ac:dyDescent="0.25">
      <c r="A336" s="2" t="s">
        <v>334</v>
      </c>
      <c r="B336">
        <v>10</v>
      </c>
      <c r="C336">
        <v>7</v>
      </c>
      <c r="D336">
        <v>880</v>
      </c>
      <c r="E336" s="1">
        <v>43747</v>
      </c>
      <c r="F336" s="3">
        <v>79.2</v>
      </c>
      <c r="G336" s="3">
        <v>220</v>
      </c>
      <c r="H336" s="1">
        <v>43830</v>
      </c>
      <c r="I336">
        <f t="shared" si="20"/>
        <v>83</v>
      </c>
      <c r="J336" t="str">
        <f t="shared" si="21"/>
        <v>61-90</v>
      </c>
      <c r="K336">
        <f t="shared" si="22"/>
        <v>0.15</v>
      </c>
      <c r="L336">
        <f t="shared" si="23"/>
        <v>44.879999999999995</v>
      </c>
    </row>
    <row r="337" spans="1:12" x14ac:dyDescent="0.25">
      <c r="A337" s="2" t="s">
        <v>335</v>
      </c>
      <c r="B337">
        <v>4</v>
      </c>
      <c r="C337">
        <v>23</v>
      </c>
      <c r="D337">
        <v>3150</v>
      </c>
      <c r="E337" s="1">
        <v>43629</v>
      </c>
      <c r="F337" s="3">
        <v>63</v>
      </c>
      <c r="G337" s="3">
        <v>756</v>
      </c>
      <c r="H337" s="1">
        <v>43830</v>
      </c>
      <c r="I337">
        <f t="shared" si="20"/>
        <v>201</v>
      </c>
      <c r="J337" t="str">
        <f t="shared" si="21"/>
        <v>&gt;121</v>
      </c>
      <c r="K337">
        <f t="shared" si="22"/>
        <v>0.25</v>
      </c>
      <c r="L337">
        <f t="shared" si="23"/>
        <v>204.75</v>
      </c>
    </row>
    <row r="338" spans="1:12" x14ac:dyDescent="0.25">
      <c r="A338" s="2" t="s">
        <v>336</v>
      </c>
      <c r="B338">
        <v>3</v>
      </c>
      <c r="C338">
        <v>3</v>
      </c>
      <c r="D338">
        <v>2640</v>
      </c>
      <c r="E338" s="1">
        <v>43592</v>
      </c>
      <c r="F338" s="3">
        <v>52.800000000000004</v>
      </c>
      <c r="G338" s="3">
        <v>554.4</v>
      </c>
      <c r="H338" s="1">
        <v>43830</v>
      </c>
      <c r="I338">
        <f t="shared" si="20"/>
        <v>238</v>
      </c>
      <c r="J338" t="str">
        <f t="shared" si="21"/>
        <v>&gt;121</v>
      </c>
      <c r="K338">
        <f t="shared" si="22"/>
        <v>0.25</v>
      </c>
      <c r="L338">
        <f t="shared" si="23"/>
        <v>151.79999999999998</v>
      </c>
    </row>
    <row r="339" spans="1:12" x14ac:dyDescent="0.25">
      <c r="A339" s="2" t="s">
        <v>337</v>
      </c>
      <c r="B339">
        <v>3</v>
      </c>
      <c r="C339">
        <v>14</v>
      </c>
      <c r="D339">
        <v>2000</v>
      </c>
      <c r="E339" s="1">
        <v>43558</v>
      </c>
      <c r="F339" s="3">
        <v>160</v>
      </c>
      <c r="G339" s="3">
        <v>540</v>
      </c>
      <c r="H339" s="1">
        <v>43830</v>
      </c>
      <c r="I339">
        <f t="shared" si="20"/>
        <v>272</v>
      </c>
      <c r="J339" t="str">
        <f t="shared" si="21"/>
        <v>&gt;121</v>
      </c>
      <c r="K339">
        <f t="shared" si="22"/>
        <v>0.25</v>
      </c>
      <c r="L339">
        <f t="shared" si="23"/>
        <v>175</v>
      </c>
    </row>
    <row r="340" spans="1:12" x14ac:dyDescent="0.25">
      <c r="A340" s="2" t="s">
        <v>338</v>
      </c>
      <c r="B340">
        <v>2</v>
      </c>
      <c r="C340">
        <v>18</v>
      </c>
      <c r="D340">
        <v>2760</v>
      </c>
      <c r="E340" s="1">
        <v>43569</v>
      </c>
      <c r="F340" s="3">
        <v>220.79999999999998</v>
      </c>
      <c r="G340" s="3">
        <v>772.8</v>
      </c>
      <c r="H340" s="1">
        <v>43830</v>
      </c>
      <c r="I340">
        <f t="shared" si="20"/>
        <v>261</v>
      </c>
      <c r="J340" t="str">
        <f t="shared" si="21"/>
        <v>&gt;121</v>
      </c>
      <c r="K340">
        <f t="shared" si="22"/>
        <v>0.25</v>
      </c>
      <c r="L340">
        <f t="shared" si="23"/>
        <v>248.39999999999998</v>
      </c>
    </row>
    <row r="341" spans="1:12" x14ac:dyDescent="0.25">
      <c r="A341" s="2" t="s">
        <v>339</v>
      </c>
      <c r="B341">
        <v>3</v>
      </c>
      <c r="C341">
        <v>6</v>
      </c>
      <c r="D341">
        <v>540</v>
      </c>
      <c r="E341" s="1">
        <v>43676</v>
      </c>
      <c r="F341" s="3">
        <v>37.799999999999997</v>
      </c>
      <c r="G341" s="3">
        <v>91.8</v>
      </c>
      <c r="H341" s="1">
        <v>43830</v>
      </c>
      <c r="I341">
        <f t="shared" si="20"/>
        <v>154</v>
      </c>
      <c r="J341" t="str">
        <f t="shared" si="21"/>
        <v>&gt;121</v>
      </c>
      <c r="K341">
        <f t="shared" si="22"/>
        <v>0.25</v>
      </c>
      <c r="L341">
        <f t="shared" si="23"/>
        <v>32.4</v>
      </c>
    </row>
    <row r="342" spans="1:12" x14ac:dyDescent="0.25">
      <c r="A342" s="2" t="s">
        <v>340</v>
      </c>
      <c r="B342">
        <v>1</v>
      </c>
      <c r="C342">
        <v>12</v>
      </c>
      <c r="D342">
        <v>1600</v>
      </c>
      <c r="E342" s="1">
        <v>43555</v>
      </c>
      <c r="F342" s="3">
        <v>64</v>
      </c>
      <c r="G342" s="3">
        <v>336</v>
      </c>
      <c r="H342" s="1">
        <v>43830</v>
      </c>
      <c r="I342">
        <f t="shared" si="20"/>
        <v>275</v>
      </c>
      <c r="J342" t="str">
        <f t="shared" si="21"/>
        <v>&gt;121</v>
      </c>
      <c r="K342">
        <f t="shared" si="22"/>
        <v>0.25</v>
      </c>
      <c r="L342">
        <f t="shared" si="23"/>
        <v>100</v>
      </c>
    </row>
    <row r="343" spans="1:12" x14ac:dyDescent="0.25">
      <c r="A343" s="2" t="s">
        <v>341</v>
      </c>
      <c r="B343">
        <v>4</v>
      </c>
      <c r="C343">
        <v>20</v>
      </c>
      <c r="D343">
        <v>1800</v>
      </c>
      <c r="E343" s="1">
        <v>43638</v>
      </c>
      <c r="F343" s="3">
        <v>126</v>
      </c>
      <c r="G343" s="3">
        <v>342</v>
      </c>
      <c r="H343" s="1">
        <v>43830</v>
      </c>
      <c r="I343">
        <f t="shared" si="20"/>
        <v>192</v>
      </c>
      <c r="J343" t="str">
        <f t="shared" si="21"/>
        <v>&gt;121</v>
      </c>
      <c r="K343">
        <f t="shared" si="22"/>
        <v>0.25</v>
      </c>
      <c r="L343">
        <f t="shared" si="23"/>
        <v>117</v>
      </c>
    </row>
    <row r="344" spans="1:12" x14ac:dyDescent="0.25">
      <c r="A344" s="2" t="s">
        <v>342</v>
      </c>
      <c r="B344">
        <v>2</v>
      </c>
      <c r="C344">
        <v>10</v>
      </c>
      <c r="D344">
        <v>4030</v>
      </c>
      <c r="E344" s="1">
        <v>43815</v>
      </c>
      <c r="F344" s="3">
        <v>120.9</v>
      </c>
      <c r="G344" s="3">
        <v>644.80000000000007</v>
      </c>
      <c r="H344" s="1">
        <v>43830</v>
      </c>
      <c r="I344">
        <f t="shared" si="20"/>
        <v>15</v>
      </c>
      <c r="J344" t="str">
        <f t="shared" si="21"/>
        <v>0-30</v>
      </c>
      <c r="K344">
        <f t="shared" si="22"/>
        <v>8.0000000000000002E-3</v>
      </c>
      <c r="L344">
        <f t="shared" si="23"/>
        <v>6.1256000000000004</v>
      </c>
    </row>
    <row r="345" spans="1:12" x14ac:dyDescent="0.25">
      <c r="A345" s="2" t="s">
        <v>343</v>
      </c>
      <c r="B345">
        <v>8</v>
      </c>
      <c r="C345">
        <v>13</v>
      </c>
      <c r="D345">
        <v>3360</v>
      </c>
      <c r="E345" s="1">
        <v>43778</v>
      </c>
      <c r="F345" s="3">
        <v>134.4</v>
      </c>
      <c r="G345" s="3">
        <v>1041.5999999999999</v>
      </c>
      <c r="H345" s="1">
        <v>43830</v>
      </c>
      <c r="I345">
        <f t="shared" si="20"/>
        <v>52</v>
      </c>
      <c r="J345" t="str">
        <f t="shared" si="21"/>
        <v>31-60</v>
      </c>
      <c r="K345">
        <f t="shared" si="22"/>
        <v>0.04</v>
      </c>
      <c r="L345">
        <f t="shared" si="23"/>
        <v>47.04</v>
      </c>
    </row>
    <row r="346" spans="1:12" x14ac:dyDescent="0.25">
      <c r="A346" s="2" t="s">
        <v>344</v>
      </c>
      <c r="B346">
        <v>9</v>
      </c>
      <c r="C346">
        <v>5</v>
      </c>
      <c r="D346">
        <v>2420</v>
      </c>
      <c r="E346" s="1">
        <v>43617</v>
      </c>
      <c r="F346" s="3">
        <v>459.79999999999995</v>
      </c>
      <c r="G346" s="3">
        <v>847</v>
      </c>
      <c r="H346" s="1">
        <v>43830</v>
      </c>
      <c r="I346">
        <f t="shared" si="20"/>
        <v>213</v>
      </c>
      <c r="J346" t="str">
        <f t="shared" si="21"/>
        <v>&gt;121</v>
      </c>
      <c r="K346">
        <f t="shared" si="22"/>
        <v>0.25</v>
      </c>
      <c r="L346">
        <f t="shared" si="23"/>
        <v>326.7</v>
      </c>
    </row>
    <row r="347" spans="1:12" x14ac:dyDescent="0.25">
      <c r="A347" s="2" t="s">
        <v>345</v>
      </c>
      <c r="B347">
        <v>4</v>
      </c>
      <c r="C347">
        <v>16</v>
      </c>
      <c r="D347">
        <v>2660</v>
      </c>
      <c r="E347" s="1">
        <v>43615</v>
      </c>
      <c r="F347" s="3">
        <v>26.6</v>
      </c>
      <c r="G347" s="3">
        <v>798</v>
      </c>
      <c r="H347" s="1">
        <v>43830</v>
      </c>
      <c r="I347">
        <f t="shared" si="20"/>
        <v>215</v>
      </c>
      <c r="J347" t="str">
        <f t="shared" si="21"/>
        <v>&gt;121</v>
      </c>
      <c r="K347">
        <f t="shared" si="22"/>
        <v>0.25</v>
      </c>
      <c r="L347">
        <f t="shared" si="23"/>
        <v>206.15</v>
      </c>
    </row>
    <row r="348" spans="1:12" x14ac:dyDescent="0.25">
      <c r="A348" s="2" t="s">
        <v>346</v>
      </c>
      <c r="B348">
        <v>10</v>
      </c>
      <c r="C348">
        <v>19</v>
      </c>
      <c r="D348">
        <v>2520</v>
      </c>
      <c r="E348" s="1">
        <v>43486</v>
      </c>
      <c r="F348" s="3">
        <v>226.8</v>
      </c>
      <c r="G348" s="3">
        <v>655.19999999999993</v>
      </c>
      <c r="H348" s="1">
        <v>43830</v>
      </c>
      <c r="I348">
        <f t="shared" si="20"/>
        <v>344</v>
      </c>
      <c r="J348" t="str">
        <f t="shared" si="21"/>
        <v>&gt;121</v>
      </c>
      <c r="K348">
        <f t="shared" si="22"/>
        <v>0.25</v>
      </c>
      <c r="L348">
        <f t="shared" si="23"/>
        <v>220.5</v>
      </c>
    </row>
    <row r="349" spans="1:12" x14ac:dyDescent="0.25">
      <c r="A349" s="2" t="s">
        <v>347</v>
      </c>
      <c r="B349">
        <v>8</v>
      </c>
      <c r="C349">
        <v>9</v>
      </c>
      <c r="D349">
        <v>5280</v>
      </c>
      <c r="E349" s="1">
        <v>43746</v>
      </c>
      <c r="F349" s="3">
        <v>897.6</v>
      </c>
      <c r="G349" s="3">
        <v>2270.4</v>
      </c>
      <c r="H349" s="1">
        <v>43830</v>
      </c>
      <c r="I349">
        <f t="shared" si="20"/>
        <v>84</v>
      </c>
      <c r="J349" t="str">
        <f t="shared" si="21"/>
        <v>61-90</v>
      </c>
      <c r="K349">
        <f t="shared" si="22"/>
        <v>0.15</v>
      </c>
      <c r="L349">
        <f t="shared" si="23"/>
        <v>475.2</v>
      </c>
    </row>
    <row r="350" spans="1:12" x14ac:dyDescent="0.25">
      <c r="A350" s="2" t="s">
        <v>348</v>
      </c>
      <c r="B350">
        <v>6</v>
      </c>
      <c r="C350">
        <v>14</v>
      </c>
      <c r="D350">
        <v>2250</v>
      </c>
      <c r="E350" s="1">
        <v>43608</v>
      </c>
      <c r="F350" s="3">
        <v>135</v>
      </c>
      <c r="G350" s="3">
        <v>495</v>
      </c>
      <c r="H350" s="1">
        <v>43830</v>
      </c>
      <c r="I350">
        <f t="shared" si="20"/>
        <v>222</v>
      </c>
      <c r="J350" t="str">
        <f t="shared" si="21"/>
        <v>&gt;121</v>
      </c>
      <c r="K350">
        <f t="shared" si="22"/>
        <v>0.25</v>
      </c>
      <c r="L350">
        <f t="shared" si="23"/>
        <v>157.5</v>
      </c>
    </row>
    <row r="351" spans="1:12" x14ac:dyDescent="0.25">
      <c r="A351" s="2" t="s">
        <v>349</v>
      </c>
      <c r="B351">
        <v>5</v>
      </c>
      <c r="C351">
        <v>13</v>
      </c>
      <c r="D351">
        <v>320</v>
      </c>
      <c r="E351" s="1">
        <v>43648</v>
      </c>
      <c r="F351" s="3">
        <v>28.799999999999997</v>
      </c>
      <c r="G351" s="3">
        <v>48</v>
      </c>
      <c r="H351" s="1">
        <v>43830</v>
      </c>
      <c r="I351">
        <f t="shared" si="20"/>
        <v>182</v>
      </c>
      <c r="J351" t="str">
        <f t="shared" si="21"/>
        <v>&gt;121</v>
      </c>
      <c r="K351">
        <f t="shared" si="22"/>
        <v>0.25</v>
      </c>
      <c r="L351">
        <f t="shared" si="23"/>
        <v>19.2</v>
      </c>
    </row>
    <row r="352" spans="1:12" x14ac:dyDescent="0.25">
      <c r="A352" s="2" t="s">
        <v>350</v>
      </c>
      <c r="B352">
        <v>10</v>
      </c>
      <c r="C352">
        <v>18</v>
      </c>
      <c r="D352">
        <v>6440</v>
      </c>
      <c r="E352" s="1">
        <v>43495</v>
      </c>
      <c r="F352" s="3">
        <v>772.8</v>
      </c>
      <c r="G352" s="3">
        <v>2704.8</v>
      </c>
      <c r="H352" s="1">
        <v>43830</v>
      </c>
      <c r="I352">
        <f t="shared" si="20"/>
        <v>335</v>
      </c>
      <c r="J352" t="str">
        <f t="shared" si="21"/>
        <v>&gt;121</v>
      </c>
      <c r="K352">
        <f t="shared" si="22"/>
        <v>0.25</v>
      </c>
      <c r="L352">
        <f t="shared" si="23"/>
        <v>869.40000000000009</v>
      </c>
    </row>
    <row r="353" spans="1:12" x14ac:dyDescent="0.25">
      <c r="A353" s="2" t="s">
        <v>351</v>
      </c>
      <c r="B353">
        <v>3</v>
      </c>
      <c r="C353">
        <v>19</v>
      </c>
      <c r="D353">
        <v>280</v>
      </c>
      <c r="E353" s="1">
        <v>43496</v>
      </c>
      <c r="F353" s="3">
        <v>22.400000000000002</v>
      </c>
      <c r="G353" s="3">
        <v>50.4</v>
      </c>
      <c r="H353" s="1">
        <v>43830</v>
      </c>
      <c r="I353">
        <f t="shared" si="20"/>
        <v>334</v>
      </c>
      <c r="J353" t="str">
        <f t="shared" si="21"/>
        <v>&gt;121</v>
      </c>
      <c r="K353">
        <f t="shared" si="22"/>
        <v>0.25</v>
      </c>
      <c r="L353">
        <f t="shared" si="23"/>
        <v>18.2</v>
      </c>
    </row>
    <row r="354" spans="1:12" x14ac:dyDescent="0.25">
      <c r="A354" s="2" t="s">
        <v>352</v>
      </c>
      <c r="B354">
        <v>8</v>
      </c>
      <c r="C354">
        <v>13</v>
      </c>
      <c r="D354">
        <v>1287.0000000000002</v>
      </c>
      <c r="E354" s="1">
        <v>43649</v>
      </c>
      <c r="F354" s="3">
        <v>38.61</v>
      </c>
      <c r="G354" s="3">
        <v>347.49</v>
      </c>
      <c r="H354" s="1">
        <v>43830</v>
      </c>
      <c r="I354">
        <f t="shared" si="20"/>
        <v>181</v>
      </c>
      <c r="J354" t="str">
        <f t="shared" si="21"/>
        <v>&gt;121</v>
      </c>
      <c r="K354">
        <f t="shared" si="22"/>
        <v>0.25</v>
      </c>
      <c r="L354">
        <f t="shared" si="23"/>
        <v>96.525000000000006</v>
      </c>
    </row>
    <row r="355" spans="1:12" x14ac:dyDescent="0.25">
      <c r="A355" s="2" t="s">
        <v>353</v>
      </c>
      <c r="B355">
        <v>3</v>
      </c>
      <c r="C355">
        <v>4</v>
      </c>
      <c r="D355">
        <v>1200</v>
      </c>
      <c r="E355" s="1">
        <v>43647</v>
      </c>
      <c r="F355" s="3">
        <v>108</v>
      </c>
      <c r="G355" s="3">
        <v>204</v>
      </c>
      <c r="H355" s="1">
        <v>43830</v>
      </c>
      <c r="I355">
        <f t="shared" si="20"/>
        <v>183</v>
      </c>
      <c r="J355" t="str">
        <f t="shared" si="21"/>
        <v>&gt;121</v>
      </c>
      <c r="K355">
        <f t="shared" si="22"/>
        <v>0.25</v>
      </c>
      <c r="L355">
        <f t="shared" si="23"/>
        <v>78</v>
      </c>
    </row>
    <row r="356" spans="1:12" x14ac:dyDescent="0.25">
      <c r="A356" s="2" t="s">
        <v>354</v>
      </c>
      <c r="B356">
        <v>1</v>
      </c>
      <c r="C356">
        <v>2</v>
      </c>
      <c r="D356">
        <v>5301</v>
      </c>
      <c r="E356" s="1">
        <v>43760</v>
      </c>
      <c r="F356" s="3">
        <v>159.03000000000003</v>
      </c>
      <c r="G356" s="3">
        <v>1272.2400000000002</v>
      </c>
      <c r="H356" s="1">
        <v>43830</v>
      </c>
      <c r="I356">
        <f t="shared" si="20"/>
        <v>70</v>
      </c>
      <c r="J356" t="str">
        <f t="shared" si="21"/>
        <v>61-90</v>
      </c>
      <c r="K356">
        <f t="shared" si="22"/>
        <v>0.15</v>
      </c>
      <c r="L356">
        <f t="shared" si="23"/>
        <v>214.69050000000001</v>
      </c>
    </row>
    <row r="357" spans="1:12" x14ac:dyDescent="0.25">
      <c r="A357" s="2" t="s">
        <v>355</v>
      </c>
      <c r="B357">
        <v>1</v>
      </c>
      <c r="C357">
        <v>18</v>
      </c>
      <c r="D357">
        <v>4030</v>
      </c>
      <c r="E357" s="1">
        <v>43475</v>
      </c>
      <c r="F357" s="3">
        <v>40.300000000000004</v>
      </c>
      <c r="G357" s="3">
        <v>967.2</v>
      </c>
      <c r="H357" s="1">
        <v>43830</v>
      </c>
      <c r="I357">
        <f t="shared" si="20"/>
        <v>355</v>
      </c>
      <c r="J357" t="str">
        <f t="shared" si="21"/>
        <v>&gt;121</v>
      </c>
      <c r="K357">
        <f t="shared" si="22"/>
        <v>0.25</v>
      </c>
      <c r="L357">
        <f t="shared" si="23"/>
        <v>251.875</v>
      </c>
    </row>
    <row r="358" spans="1:12" x14ac:dyDescent="0.25">
      <c r="A358" s="2" t="s">
        <v>356</v>
      </c>
      <c r="B358">
        <v>4</v>
      </c>
      <c r="C358">
        <v>7</v>
      </c>
      <c r="D358">
        <v>1320</v>
      </c>
      <c r="E358" s="1">
        <v>43707</v>
      </c>
      <c r="F358" s="3">
        <v>13.200000000000001</v>
      </c>
      <c r="G358" s="3">
        <v>303.60000000000002</v>
      </c>
      <c r="H358" s="1">
        <v>43830</v>
      </c>
      <c r="I358">
        <f t="shared" si="20"/>
        <v>123</v>
      </c>
      <c r="J358" t="str">
        <f t="shared" si="21"/>
        <v>&gt;121</v>
      </c>
      <c r="K358">
        <f t="shared" si="22"/>
        <v>0.25</v>
      </c>
      <c r="L358">
        <f t="shared" si="23"/>
        <v>79.2</v>
      </c>
    </row>
    <row r="359" spans="1:12" x14ac:dyDescent="0.25">
      <c r="A359" s="2" t="s">
        <v>357</v>
      </c>
      <c r="B359">
        <v>6</v>
      </c>
      <c r="C359">
        <v>16</v>
      </c>
      <c r="D359">
        <v>3640</v>
      </c>
      <c r="E359" s="1">
        <v>43749</v>
      </c>
      <c r="F359" s="3">
        <v>72.8</v>
      </c>
      <c r="G359" s="3">
        <v>982.8</v>
      </c>
      <c r="H359" s="1">
        <v>43830</v>
      </c>
      <c r="I359">
        <f t="shared" si="20"/>
        <v>81</v>
      </c>
      <c r="J359" t="str">
        <f t="shared" si="21"/>
        <v>61-90</v>
      </c>
      <c r="K359">
        <f t="shared" si="22"/>
        <v>0.15</v>
      </c>
      <c r="L359">
        <f t="shared" si="23"/>
        <v>158.33999999999997</v>
      </c>
    </row>
    <row r="360" spans="1:12" x14ac:dyDescent="0.25">
      <c r="A360" s="2" t="s">
        <v>358</v>
      </c>
      <c r="B360">
        <v>8</v>
      </c>
      <c r="C360">
        <v>4</v>
      </c>
      <c r="D360">
        <v>2160</v>
      </c>
      <c r="E360" s="1">
        <v>43596</v>
      </c>
      <c r="F360" s="3">
        <v>216</v>
      </c>
      <c r="G360" s="3">
        <v>648</v>
      </c>
      <c r="H360" s="1">
        <v>43830</v>
      </c>
      <c r="I360">
        <f t="shared" si="20"/>
        <v>234</v>
      </c>
      <c r="J360" t="str">
        <f t="shared" si="21"/>
        <v>&gt;121</v>
      </c>
      <c r="K360">
        <f t="shared" si="22"/>
        <v>0.25</v>
      </c>
      <c r="L360">
        <f t="shared" si="23"/>
        <v>216</v>
      </c>
    </row>
    <row r="361" spans="1:12" x14ac:dyDescent="0.25">
      <c r="A361" s="2" t="s">
        <v>359</v>
      </c>
      <c r="B361">
        <v>6</v>
      </c>
      <c r="C361">
        <v>18</v>
      </c>
      <c r="D361">
        <v>3080</v>
      </c>
      <c r="E361" s="1">
        <v>43539</v>
      </c>
      <c r="F361" s="3">
        <v>154</v>
      </c>
      <c r="G361" s="3">
        <v>554.4</v>
      </c>
      <c r="H361" s="1">
        <v>43830</v>
      </c>
      <c r="I361">
        <f t="shared" si="20"/>
        <v>291</v>
      </c>
      <c r="J361" t="str">
        <f t="shared" si="21"/>
        <v>&gt;121</v>
      </c>
      <c r="K361">
        <f t="shared" si="22"/>
        <v>0.25</v>
      </c>
      <c r="L361">
        <f t="shared" si="23"/>
        <v>177.1</v>
      </c>
    </row>
    <row r="362" spans="1:12" x14ac:dyDescent="0.25">
      <c r="A362" s="2" t="s">
        <v>360</v>
      </c>
      <c r="B362">
        <v>10</v>
      </c>
      <c r="C362">
        <v>10</v>
      </c>
      <c r="D362">
        <v>160</v>
      </c>
      <c r="E362" s="1">
        <v>43602</v>
      </c>
      <c r="F362" s="3">
        <v>28.799999999999997</v>
      </c>
      <c r="G362" s="3">
        <v>78.400000000000006</v>
      </c>
      <c r="H362" s="1">
        <v>43830</v>
      </c>
      <c r="I362">
        <f t="shared" si="20"/>
        <v>228</v>
      </c>
      <c r="J362" t="str">
        <f t="shared" si="21"/>
        <v>&gt;121</v>
      </c>
      <c r="K362">
        <f t="shared" si="22"/>
        <v>0.25</v>
      </c>
      <c r="L362">
        <f t="shared" si="23"/>
        <v>26.8</v>
      </c>
    </row>
    <row r="363" spans="1:12" x14ac:dyDescent="0.25">
      <c r="A363" s="2" t="s">
        <v>361</v>
      </c>
      <c r="B363">
        <v>2</v>
      </c>
      <c r="C363">
        <v>12</v>
      </c>
      <c r="D363">
        <v>2100</v>
      </c>
      <c r="E363" s="1">
        <v>43515</v>
      </c>
      <c r="F363" s="3">
        <v>147</v>
      </c>
      <c r="G363" s="3">
        <v>315</v>
      </c>
      <c r="H363" s="1">
        <v>43830</v>
      </c>
      <c r="I363">
        <f t="shared" si="20"/>
        <v>315</v>
      </c>
      <c r="J363" t="str">
        <f t="shared" si="21"/>
        <v>&gt;121</v>
      </c>
      <c r="K363">
        <f t="shared" si="22"/>
        <v>0.25</v>
      </c>
      <c r="L363">
        <f t="shared" si="23"/>
        <v>115.5</v>
      </c>
    </row>
    <row r="364" spans="1:12" x14ac:dyDescent="0.25">
      <c r="A364" s="2" t="s">
        <v>362</v>
      </c>
      <c r="B364">
        <v>5</v>
      </c>
      <c r="C364">
        <v>18</v>
      </c>
      <c r="D364">
        <v>2160</v>
      </c>
      <c r="E364" s="1">
        <v>43485</v>
      </c>
      <c r="F364" s="3">
        <v>86.4</v>
      </c>
      <c r="G364" s="3">
        <v>367.2</v>
      </c>
      <c r="H364" s="1">
        <v>43830</v>
      </c>
      <c r="I364">
        <f t="shared" si="20"/>
        <v>345</v>
      </c>
      <c r="J364" t="str">
        <f t="shared" si="21"/>
        <v>&gt;121</v>
      </c>
      <c r="K364">
        <f t="shared" si="22"/>
        <v>0.25</v>
      </c>
      <c r="L364">
        <f t="shared" si="23"/>
        <v>113.4</v>
      </c>
    </row>
    <row r="365" spans="1:12" x14ac:dyDescent="0.25">
      <c r="A365" s="2" t="s">
        <v>363</v>
      </c>
      <c r="B365">
        <v>2</v>
      </c>
      <c r="C365">
        <v>23</v>
      </c>
      <c r="D365">
        <v>2640</v>
      </c>
      <c r="E365" s="1">
        <v>43611</v>
      </c>
      <c r="F365" s="3">
        <v>26.400000000000002</v>
      </c>
      <c r="G365" s="3">
        <v>554.4</v>
      </c>
      <c r="H365" s="1">
        <v>43830</v>
      </c>
      <c r="I365">
        <f t="shared" si="20"/>
        <v>219</v>
      </c>
      <c r="J365" t="str">
        <f t="shared" si="21"/>
        <v>&gt;121</v>
      </c>
      <c r="K365">
        <f t="shared" si="22"/>
        <v>0.25</v>
      </c>
      <c r="L365">
        <f t="shared" si="23"/>
        <v>145.19999999999999</v>
      </c>
    </row>
    <row r="366" spans="1:12" x14ac:dyDescent="0.25">
      <c r="A366" s="2" t="s">
        <v>364</v>
      </c>
      <c r="B366">
        <v>9</v>
      </c>
      <c r="C366">
        <v>20</v>
      </c>
      <c r="D366">
        <v>4800</v>
      </c>
      <c r="E366" s="1">
        <v>43710</v>
      </c>
      <c r="F366" s="3">
        <v>432</v>
      </c>
      <c r="G366" s="3">
        <v>1392</v>
      </c>
      <c r="H366" s="1">
        <v>43830</v>
      </c>
      <c r="I366">
        <f t="shared" si="20"/>
        <v>120</v>
      </c>
      <c r="J366" t="str">
        <f t="shared" si="21"/>
        <v>91-120</v>
      </c>
      <c r="K366">
        <f t="shared" si="22"/>
        <v>0.2</v>
      </c>
      <c r="L366">
        <f t="shared" si="23"/>
        <v>364.8</v>
      </c>
    </row>
    <row r="367" spans="1:12" x14ac:dyDescent="0.25">
      <c r="A367" s="2" t="s">
        <v>365</v>
      </c>
      <c r="B367">
        <v>4</v>
      </c>
      <c r="C367">
        <v>8</v>
      </c>
      <c r="D367">
        <v>1520</v>
      </c>
      <c r="E367" s="1">
        <v>43783</v>
      </c>
      <c r="F367" s="3">
        <v>45.599999999999994</v>
      </c>
      <c r="G367" s="3">
        <v>228</v>
      </c>
      <c r="H367" s="1">
        <v>43830</v>
      </c>
      <c r="I367">
        <f t="shared" si="20"/>
        <v>47</v>
      </c>
      <c r="J367" t="str">
        <f t="shared" si="21"/>
        <v>31-60</v>
      </c>
      <c r="K367">
        <f t="shared" si="22"/>
        <v>0.04</v>
      </c>
      <c r="L367">
        <f t="shared" si="23"/>
        <v>10.944000000000001</v>
      </c>
    </row>
    <row r="368" spans="1:12" x14ac:dyDescent="0.25">
      <c r="A368" s="2" t="s">
        <v>366</v>
      </c>
      <c r="B368">
        <v>6</v>
      </c>
      <c r="C368">
        <v>3</v>
      </c>
      <c r="D368">
        <v>3740</v>
      </c>
      <c r="E368" s="1">
        <v>43613</v>
      </c>
      <c r="F368" s="3">
        <v>336.59999999999997</v>
      </c>
      <c r="G368" s="3">
        <v>1084.5999999999999</v>
      </c>
      <c r="H368" s="1">
        <v>43830</v>
      </c>
      <c r="I368">
        <f t="shared" si="20"/>
        <v>217</v>
      </c>
      <c r="J368" t="str">
        <f t="shared" si="21"/>
        <v>&gt;121</v>
      </c>
      <c r="K368">
        <f t="shared" si="22"/>
        <v>0.25</v>
      </c>
      <c r="L368">
        <f t="shared" si="23"/>
        <v>355.29999999999995</v>
      </c>
    </row>
    <row r="369" spans="1:12" x14ac:dyDescent="0.25">
      <c r="A369" s="2" t="s">
        <v>367</v>
      </c>
      <c r="B369">
        <v>2</v>
      </c>
      <c r="C369">
        <v>14</v>
      </c>
      <c r="D369">
        <v>1980</v>
      </c>
      <c r="E369" s="1">
        <v>43495</v>
      </c>
      <c r="F369" s="3">
        <v>59.400000000000006</v>
      </c>
      <c r="G369" s="3">
        <v>594</v>
      </c>
      <c r="H369" s="1">
        <v>43830</v>
      </c>
      <c r="I369">
        <f t="shared" si="20"/>
        <v>335</v>
      </c>
      <c r="J369" t="str">
        <f t="shared" si="21"/>
        <v>&gt;121</v>
      </c>
      <c r="K369">
        <f t="shared" si="22"/>
        <v>0.25</v>
      </c>
      <c r="L369">
        <f t="shared" si="23"/>
        <v>163.35</v>
      </c>
    </row>
    <row r="370" spans="1:12" x14ac:dyDescent="0.25">
      <c r="A370" s="2" t="s">
        <v>368</v>
      </c>
      <c r="B370">
        <v>7</v>
      </c>
      <c r="C370">
        <v>23</v>
      </c>
      <c r="D370">
        <v>310</v>
      </c>
      <c r="E370" s="1">
        <v>43592</v>
      </c>
      <c r="F370" s="3">
        <v>27.9</v>
      </c>
      <c r="G370" s="3">
        <v>195.3</v>
      </c>
      <c r="H370" s="1">
        <v>43830</v>
      </c>
      <c r="I370">
        <f t="shared" si="20"/>
        <v>238</v>
      </c>
      <c r="J370" t="str">
        <f t="shared" si="21"/>
        <v>&gt;121</v>
      </c>
      <c r="K370">
        <f t="shared" si="22"/>
        <v>0.25</v>
      </c>
      <c r="L370">
        <f t="shared" si="23"/>
        <v>55.800000000000004</v>
      </c>
    </row>
    <row r="371" spans="1:12" x14ac:dyDescent="0.25">
      <c r="A371" s="2" t="s">
        <v>369</v>
      </c>
      <c r="B371">
        <v>4</v>
      </c>
      <c r="C371">
        <v>21</v>
      </c>
      <c r="D371">
        <v>684</v>
      </c>
      <c r="E371" s="1">
        <v>43756</v>
      </c>
      <c r="F371" s="3">
        <v>47.88</v>
      </c>
      <c r="G371" s="3">
        <v>157.32000000000002</v>
      </c>
      <c r="H371" s="1">
        <v>43830</v>
      </c>
      <c r="I371">
        <f t="shared" si="20"/>
        <v>74</v>
      </c>
      <c r="J371" t="str">
        <f t="shared" si="21"/>
        <v>61-90</v>
      </c>
      <c r="K371">
        <f t="shared" si="22"/>
        <v>0.15</v>
      </c>
      <c r="L371">
        <f t="shared" si="23"/>
        <v>30.78</v>
      </c>
    </row>
    <row r="372" spans="1:12" x14ac:dyDescent="0.25">
      <c r="A372" s="2" t="s">
        <v>370</v>
      </c>
      <c r="B372">
        <v>10</v>
      </c>
      <c r="C372">
        <v>13</v>
      </c>
      <c r="D372">
        <v>2160</v>
      </c>
      <c r="E372" s="1">
        <v>43548</v>
      </c>
      <c r="F372" s="3">
        <v>432</v>
      </c>
      <c r="G372" s="3">
        <v>583.20000000000005</v>
      </c>
      <c r="H372" s="1">
        <v>43830</v>
      </c>
      <c r="I372">
        <f t="shared" si="20"/>
        <v>282</v>
      </c>
      <c r="J372" t="str">
        <f t="shared" si="21"/>
        <v>&gt;121</v>
      </c>
      <c r="K372">
        <f t="shared" si="22"/>
        <v>0.25</v>
      </c>
      <c r="L372">
        <f t="shared" si="23"/>
        <v>253.8</v>
      </c>
    </row>
    <row r="373" spans="1:12" x14ac:dyDescent="0.25">
      <c r="A373" s="2" t="s">
        <v>371</v>
      </c>
      <c r="B373">
        <v>3</v>
      </c>
      <c r="C373">
        <v>12</v>
      </c>
      <c r="D373">
        <v>3300</v>
      </c>
      <c r="E373" s="1">
        <v>43568</v>
      </c>
      <c r="F373" s="3">
        <v>165</v>
      </c>
      <c r="G373" s="3">
        <v>792</v>
      </c>
      <c r="H373" s="1">
        <v>43830</v>
      </c>
      <c r="I373">
        <f t="shared" si="20"/>
        <v>262</v>
      </c>
      <c r="J373" t="str">
        <f t="shared" si="21"/>
        <v>&gt;121</v>
      </c>
      <c r="K373">
        <f t="shared" si="22"/>
        <v>0.25</v>
      </c>
      <c r="L373">
        <f t="shared" si="23"/>
        <v>239.25</v>
      </c>
    </row>
    <row r="374" spans="1:12" x14ac:dyDescent="0.25">
      <c r="A374" s="2" t="s">
        <v>372</v>
      </c>
      <c r="B374">
        <v>7</v>
      </c>
      <c r="C374">
        <v>4</v>
      </c>
      <c r="D374">
        <v>1920</v>
      </c>
      <c r="E374" s="1">
        <v>43495</v>
      </c>
      <c r="F374" s="3">
        <v>384</v>
      </c>
      <c r="G374" s="3">
        <v>1401.6</v>
      </c>
      <c r="H374" s="1">
        <v>43830</v>
      </c>
      <c r="I374">
        <f t="shared" si="20"/>
        <v>335</v>
      </c>
      <c r="J374" t="str">
        <f t="shared" si="21"/>
        <v>&gt;121</v>
      </c>
      <c r="K374">
        <f t="shared" si="22"/>
        <v>0.25</v>
      </c>
      <c r="L374">
        <f t="shared" si="23"/>
        <v>446.4</v>
      </c>
    </row>
    <row r="375" spans="1:12" x14ac:dyDescent="0.25">
      <c r="A375" s="2" t="s">
        <v>373</v>
      </c>
      <c r="B375">
        <v>7</v>
      </c>
      <c r="C375">
        <v>18</v>
      </c>
      <c r="D375">
        <v>3120</v>
      </c>
      <c r="E375" s="1">
        <v>43504</v>
      </c>
      <c r="F375" s="3">
        <v>31.200000000000003</v>
      </c>
      <c r="G375" s="3">
        <v>1965.6</v>
      </c>
      <c r="H375" s="1">
        <v>43830</v>
      </c>
      <c r="I375">
        <f t="shared" si="20"/>
        <v>326</v>
      </c>
      <c r="J375" t="str">
        <f t="shared" si="21"/>
        <v>&gt;121</v>
      </c>
      <c r="K375">
        <f t="shared" si="22"/>
        <v>0.25</v>
      </c>
      <c r="L375">
        <f t="shared" si="23"/>
        <v>499.2</v>
      </c>
    </row>
    <row r="376" spans="1:12" x14ac:dyDescent="0.25">
      <c r="A376" s="2" t="s">
        <v>374</v>
      </c>
      <c r="B376">
        <v>9</v>
      </c>
      <c r="C376">
        <v>17</v>
      </c>
      <c r="D376">
        <v>990</v>
      </c>
      <c r="E376" s="1">
        <v>43779</v>
      </c>
      <c r="F376" s="3">
        <v>19.8</v>
      </c>
      <c r="G376" s="3">
        <v>425.7</v>
      </c>
      <c r="H376" s="1">
        <v>43830</v>
      </c>
      <c r="I376">
        <f t="shared" si="20"/>
        <v>51</v>
      </c>
      <c r="J376" t="str">
        <f t="shared" si="21"/>
        <v>31-60</v>
      </c>
      <c r="K376">
        <f t="shared" si="22"/>
        <v>0.04</v>
      </c>
      <c r="L376">
        <f t="shared" si="23"/>
        <v>17.82</v>
      </c>
    </row>
    <row r="377" spans="1:12" x14ac:dyDescent="0.25">
      <c r="A377" s="2" t="s">
        <v>375</v>
      </c>
      <c r="B377">
        <v>1</v>
      </c>
      <c r="C377">
        <v>18</v>
      </c>
      <c r="D377">
        <v>2112</v>
      </c>
      <c r="E377" s="1">
        <v>43557</v>
      </c>
      <c r="F377" s="3">
        <v>147.84</v>
      </c>
      <c r="G377" s="3">
        <v>316.8</v>
      </c>
      <c r="H377" s="1">
        <v>43830</v>
      </c>
      <c r="I377">
        <f t="shared" si="20"/>
        <v>273</v>
      </c>
      <c r="J377" t="str">
        <f t="shared" si="21"/>
        <v>&gt;121</v>
      </c>
      <c r="K377">
        <f t="shared" si="22"/>
        <v>0.25</v>
      </c>
      <c r="L377">
        <f t="shared" si="23"/>
        <v>116.16</v>
      </c>
    </row>
    <row r="378" spans="1:12" x14ac:dyDescent="0.25">
      <c r="A378" s="2" t="s">
        <v>376</v>
      </c>
      <c r="B378">
        <v>8</v>
      </c>
      <c r="C378">
        <v>23</v>
      </c>
      <c r="D378">
        <v>1440</v>
      </c>
      <c r="E378" s="1">
        <v>43680</v>
      </c>
      <c r="F378" s="3">
        <v>144</v>
      </c>
      <c r="G378" s="3">
        <v>388.8</v>
      </c>
      <c r="H378" s="1">
        <v>43830</v>
      </c>
      <c r="I378">
        <f t="shared" si="20"/>
        <v>150</v>
      </c>
      <c r="J378" t="str">
        <f t="shared" si="21"/>
        <v>&gt;121</v>
      </c>
      <c r="K378">
        <f t="shared" si="22"/>
        <v>0.25</v>
      </c>
      <c r="L378">
        <f t="shared" si="23"/>
        <v>133.19999999999999</v>
      </c>
    </row>
    <row r="379" spans="1:12" x14ac:dyDescent="0.25">
      <c r="A379" s="2" t="s">
        <v>377</v>
      </c>
      <c r="B379">
        <v>2</v>
      </c>
      <c r="C379">
        <v>11</v>
      </c>
      <c r="D379">
        <v>1120</v>
      </c>
      <c r="E379" s="1">
        <v>43473</v>
      </c>
      <c r="F379" s="3">
        <v>44.800000000000004</v>
      </c>
      <c r="G379" s="3">
        <v>280</v>
      </c>
      <c r="H379" s="1">
        <v>43830</v>
      </c>
      <c r="I379">
        <f t="shared" si="20"/>
        <v>357</v>
      </c>
      <c r="J379" t="str">
        <f t="shared" si="21"/>
        <v>&gt;121</v>
      </c>
      <c r="K379">
        <f t="shared" si="22"/>
        <v>0.25</v>
      </c>
      <c r="L379">
        <f t="shared" si="23"/>
        <v>81.2</v>
      </c>
    </row>
    <row r="380" spans="1:12" x14ac:dyDescent="0.25">
      <c r="A380" s="2" t="s">
        <v>378</v>
      </c>
      <c r="B380">
        <v>8</v>
      </c>
      <c r="C380">
        <v>10</v>
      </c>
      <c r="D380">
        <v>2850</v>
      </c>
      <c r="E380" s="1">
        <v>43605</v>
      </c>
      <c r="F380" s="3">
        <v>399</v>
      </c>
      <c r="G380" s="3">
        <v>1311</v>
      </c>
      <c r="H380" s="1">
        <v>43830</v>
      </c>
      <c r="I380">
        <f t="shared" si="20"/>
        <v>225</v>
      </c>
      <c r="J380" t="str">
        <f t="shared" si="21"/>
        <v>&gt;121</v>
      </c>
      <c r="K380">
        <f t="shared" si="22"/>
        <v>0.25</v>
      </c>
      <c r="L380">
        <f t="shared" si="23"/>
        <v>427.5</v>
      </c>
    </row>
    <row r="381" spans="1:12" x14ac:dyDescent="0.25">
      <c r="A381" s="2" t="s">
        <v>379</v>
      </c>
      <c r="B381">
        <v>5</v>
      </c>
      <c r="C381">
        <v>19</v>
      </c>
      <c r="D381">
        <v>5600</v>
      </c>
      <c r="E381" s="1">
        <v>43684</v>
      </c>
      <c r="F381" s="3">
        <v>448</v>
      </c>
      <c r="G381" s="3">
        <v>1120</v>
      </c>
      <c r="H381" s="1">
        <v>43830</v>
      </c>
      <c r="I381">
        <f t="shared" si="20"/>
        <v>146</v>
      </c>
      <c r="J381" t="str">
        <f t="shared" si="21"/>
        <v>&gt;121</v>
      </c>
      <c r="K381">
        <f t="shared" si="22"/>
        <v>0.25</v>
      </c>
      <c r="L381">
        <f t="shared" si="23"/>
        <v>392</v>
      </c>
    </row>
    <row r="382" spans="1:12" x14ac:dyDescent="0.25">
      <c r="A382" s="2" t="s">
        <v>380</v>
      </c>
      <c r="B382">
        <v>4</v>
      </c>
      <c r="C382">
        <v>1</v>
      </c>
      <c r="D382">
        <v>550</v>
      </c>
      <c r="E382" s="1">
        <v>43692</v>
      </c>
      <c r="F382" s="3">
        <v>44</v>
      </c>
      <c r="G382" s="3">
        <v>115.5</v>
      </c>
      <c r="H382" s="1">
        <v>43830</v>
      </c>
      <c r="I382">
        <f t="shared" si="20"/>
        <v>138</v>
      </c>
      <c r="J382" t="str">
        <f t="shared" si="21"/>
        <v>&gt;121</v>
      </c>
      <c r="K382">
        <f t="shared" si="22"/>
        <v>0.25</v>
      </c>
      <c r="L382">
        <f t="shared" si="23"/>
        <v>39.875</v>
      </c>
    </row>
    <row r="383" spans="1:12" x14ac:dyDescent="0.25">
      <c r="A383" s="2" t="s">
        <v>381</v>
      </c>
      <c r="B383">
        <v>6</v>
      </c>
      <c r="C383">
        <v>18</v>
      </c>
      <c r="D383">
        <v>720</v>
      </c>
      <c r="E383" s="1">
        <v>43597</v>
      </c>
      <c r="F383" s="3">
        <v>64.800000000000011</v>
      </c>
      <c r="G383" s="3">
        <v>129.60000000000002</v>
      </c>
      <c r="H383" s="1">
        <v>43830</v>
      </c>
      <c r="I383">
        <f t="shared" si="20"/>
        <v>233</v>
      </c>
      <c r="J383" t="str">
        <f t="shared" si="21"/>
        <v>&gt;121</v>
      </c>
      <c r="K383">
        <f t="shared" si="22"/>
        <v>0.25</v>
      </c>
      <c r="L383">
        <f t="shared" si="23"/>
        <v>48.600000000000009</v>
      </c>
    </row>
    <row r="384" spans="1:12" x14ac:dyDescent="0.25">
      <c r="A384" s="2" t="s">
        <v>382</v>
      </c>
      <c r="B384">
        <v>8</v>
      </c>
      <c r="C384">
        <v>3</v>
      </c>
      <c r="D384">
        <v>960</v>
      </c>
      <c r="E384" s="1">
        <v>43466</v>
      </c>
      <c r="F384" s="3">
        <v>86.4</v>
      </c>
      <c r="G384" s="3">
        <v>326.39999999999998</v>
      </c>
      <c r="H384" s="1">
        <v>43830</v>
      </c>
      <c r="I384">
        <f t="shared" si="20"/>
        <v>364</v>
      </c>
      <c r="J384" t="str">
        <f t="shared" si="21"/>
        <v>&gt;121</v>
      </c>
      <c r="K384">
        <f t="shared" si="22"/>
        <v>0.25</v>
      </c>
      <c r="L384">
        <f t="shared" si="23"/>
        <v>103.19999999999999</v>
      </c>
    </row>
    <row r="385" spans="1:12" x14ac:dyDescent="0.25">
      <c r="A385" s="2" t="s">
        <v>383</v>
      </c>
      <c r="B385">
        <v>9</v>
      </c>
      <c r="C385">
        <v>11</v>
      </c>
      <c r="D385">
        <v>930</v>
      </c>
      <c r="E385" s="1">
        <v>43771</v>
      </c>
      <c r="F385" s="3">
        <v>9.3000000000000007</v>
      </c>
      <c r="G385" s="3">
        <v>241.8</v>
      </c>
      <c r="H385" s="1">
        <v>43830</v>
      </c>
      <c r="I385">
        <f t="shared" si="20"/>
        <v>59</v>
      </c>
      <c r="J385" t="str">
        <f t="shared" si="21"/>
        <v>31-60</v>
      </c>
      <c r="K385">
        <f t="shared" si="22"/>
        <v>0.04</v>
      </c>
      <c r="L385">
        <f t="shared" si="23"/>
        <v>10.044</v>
      </c>
    </row>
    <row r="386" spans="1:12" x14ac:dyDescent="0.25">
      <c r="A386" s="2" t="s">
        <v>384</v>
      </c>
      <c r="B386">
        <v>7</v>
      </c>
      <c r="C386">
        <v>18</v>
      </c>
      <c r="D386">
        <v>3600</v>
      </c>
      <c r="E386" s="1">
        <v>43646</v>
      </c>
      <c r="F386" s="3">
        <v>504</v>
      </c>
      <c r="G386" s="3">
        <v>2952</v>
      </c>
      <c r="H386" s="1">
        <v>43830</v>
      </c>
      <c r="I386">
        <f t="shared" ref="I386:I449" si="24">H386-E386</f>
        <v>184</v>
      </c>
      <c r="J386" t="str">
        <f t="shared" ref="J386:J449" si="25">VLOOKUP(I386,groupings,2,1)</f>
        <v>&gt;121</v>
      </c>
      <c r="K386">
        <f t="shared" ref="K386:K449" si="26">VLOOKUP(I386,$N$8:$P$12,3,TRUE)</f>
        <v>0.25</v>
      </c>
      <c r="L386">
        <f t="shared" ref="L386:L449" si="27">(G386+F386)*K386</f>
        <v>864</v>
      </c>
    </row>
    <row r="387" spans="1:12" x14ac:dyDescent="0.25">
      <c r="A387" s="2" t="s">
        <v>385</v>
      </c>
      <c r="B387">
        <v>5</v>
      </c>
      <c r="C387">
        <v>17</v>
      </c>
      <c r="D387">
        <v>1260</v>
      </c>
      <c r="E387" s="1">
        <v>43825</v>
      </c>
      <c r="F387" s="3">
        <v>50.4</v>
      </c>
      <c r="G387" s="3">
        <v>302.39999999999998</v>
      </c>
      <c r="H387" s="1">
        <v>43830</v>
      </c>
      <c r="I387">
        <f t="shared" si="24"/>
        <v>5</v>
      </c>
      <c r="J387" t="str">
        <f t="shared" si="25"/>
        <v>0-30</v>
      </c>
      <c r="K387">
        <f t="shared" si="26"/>
        <v>8.0000000000000002E-3</v>
      </c>
      <c r="L387">
        <f t="shared" si="27"/>
        <v>2.8223999999999996</v>
      </c>
    </row>
    <row r="388" spans="1:12" x14ac:dyDescent="0.25">
      <c r="A388" s="2" t="s">
        <v>386</v>
      </c>
      <c r="B388">
        <v>4</v>
      </c>
      <c r="C388">
        <v>14</v>
      </c>
      <c r="D388">
        <v>960</v>
      </c>
      <c r="E388" s="1">
        <v>43473</v>
      </c>
      <c r="F388" s="3">
        <v>76.8</v>
      </c>
      <c r="G388" s="3">
        <v>288</v>
      </c>
      <c r="H388" s="1">
        <v>43830</v>
      </c>
      <c r="I388">
        <f t="shared" si="24"/>
        <v>357</v>
      </c>
      <c r="J388" t="str">
        <f t="shared" si="25"/>
        <v>&gt;121</v>
      </c>
      <c r="K388">
        <f t="shared" si="26"/>
        <v>0.25</v>
      </c>
      <c r="L388">
        <f t="shared" si="27"/>
        <v>91.2</v>
      </c>
    </row>
    <row r="389" spans="1:12" x14ac:dyDescent="0.25">
      <c r="A389" s="2" t="s">
        <v>387</v>
      </c>
      <c r="B389">
        <v>6</v>
      </c>
      <c r="C389">
        <v>8</v>
      </c>
      <c r="D389">
        <v>480</v>
      </c>
      <c r="E389" s="1">
        <v>43695</v>
      </c>
      <c r="F389" s="3">
        <v>4.8</v>
      </c>
      <c r="G389" s="3">
        <v>96</v>
      </c>
      <c r="H389" s="1">
        <v>43830</v>
      </c>
      <c r="I389">
        <f t="shared" si="24"/>
        <v>135</v>
      </c>
      <c r="J389" t="str">
        <f t="shared" si="25"/>
        <v>&gt;121</v>
      </c>
      <c r="K389">
        <f t="shared" si="26"/>
        <v>0.25</v>
      </c>
      <c r="L389">
        <f t="shared" si="27"/>
        <v>25.2</v>
      </c>
    </row>
    <row r="390" spans="1:12" x14ac:dyDescent="0.25">
      <c r="A390" s="2" t="s">
        <v>388</v>
      </c>
      <c r="B390">
        <v>2</v>
      </c>
      <c r="C390">
        <v>14</v>
      </c>
      <c r="D390">
        <v>2052</v>
      </c>
      <c r="E390" s="1">
        <v>43790</v>
      </c>
      <c r="F390" s="3">
        <v>205.2</v>
      </c>
      <c r="G390" s="3">
        <v>348.84000000000003</v>
      </c>
      <c r="H390" s="1">
        <v>43830</v>
      </c>
      <c r="I390">
        <f t="shared" si="24"/>
        <v>40</v>
      </c>
      <c r="J390" t="str">
        <f t="shared" si="25"/>
        <v>31-60</v>
      </c>
      <c r="K390">
        <f t="shared" si="26"/>
        <v>0.04</v>
      </c>
      <c r="L390">
        <f t="shared" si="27"/>
        <v>22.1616</v>
      </c>
    </row>
    <row r="391" spans="1:12" x14ac:dyDescent="0.25">
      <c r="A391" s="2" t="s">
        <v>389</v>
      </c>
      <c r="B391">
        <v>9</v>
      </c>
      <c r="C391">
        <v>13</v>
      </c>
      <c r="D391">
        <v>7130</v>
      </c>
      <c r="E391" s="1">
        <v>43771</v>
      </c>
      <c r="F391" s="3">
        <v>285.2</v>
      </c>
      <c r="G391" s="3">
        <v>3565</v>
      </c>
      <c r="H391" s="1">
        <v>43830</v>
      </c>
      <c r="I391">
        <f t="shared" si="24"/>
        <v>59</v>
      </c>
      <c r="J391" t="str">
        <f t="shared" si="25"/>
        <v>31-60</v>
      </c>
      <c r="K391">
        <f t="shared" si="26"/>
        <v>0.04</v>
      </c>
      <c r="L391">
        <f t="shared" si="27"/>
        <v>154.00800000000001</v>
      </c>
    </row>
    <row r="392" spans="1:12" x14ac:dyDescent="0.25">
      <c r="A392" s="2" t="s">
        <v>390</v>
      </c>
      <c r="B392">
        <v>8</v>
      </c>
      <c r="C392">
        <v>17</v>
      </c>
      <c r="D392">
        <v>2800</v>
      </c>
      <c r="E392" s="1">
        <v>43678</v>
      </c>
      <c r="F392" s="3">
        <v>224</v>
      </c>
      <c r="G392" s="3">
        <v>1232</v>
      </c>
      <c r="H392" s="1">
        <v>43830</v>
      </c>
      <c r="I392">
        <f t="shared" si="24"/>
        <v>152</v>
      </c>
      <c r="J392" t="str">
        <f t="shared" si="25"/>
        <v>&gt;121</v>
      </c>
      <c r="K392">
        <f t="shared" si="26"/>
        <v>0.25</v>
      </c>
      <c r="L392">
        <f t="shared" si="27"/>
        <v>364</v>
      </c>
    </row>
    <row r="393" spans="1:12" x14ac:dyDescent="0.25">
      <c r="A393" s="2" t="s">
        <v>391</v>
      </c>
      <c r="B393">
        <v>10</v>
      </c>
      <c r="C393">
        <v>10</v>
      </c>
      <c r="D393">
        <v>1080</v>
      </c>
      <c r="E393" s="1">
        <v>43610</v>
      </c>
      <c r="F393" s="3">
        <v>183.6</v>
      </c>
      <c r="G393" s="3">
        <v>399.6</v>
      </c>
      <c r="H393" s="1">
        <v>43830</v>
      </c>
      <c r="I393">
        <f t="shared" si="24"/>
        <v>220</v>
      </c>
      <c r="J393" t="str">
        <f t="shared" si="25"/>
        <v>&gt;121</v>
      </c>
      <c r="K393">
        <f t="shared" si="26"/>
        <v>0.25</v>
      </c>
      <c r="L393">
        <f t="shared" si="27"/>
        <v>145.80000000000001</v>
      </c>
    </row>
    <row r="394" spans="1:12" x14ac:dyDescent="0.25">
      <c r="A394" s="2" t="s">
        <v>392</v>
      </c>
      <c r="B394">
        <v>8</v>
      </c>
      <c r="C394">
        <v>10</v>
      </c>
      <c r="D394">
        <v>630</v>
      </c>
      <c r="E394" s="1">
        <v>43801</v>
      </c>
      <c r="F394" s="3">
        <v>100.8</v>
      </c>
      <c r="G394" s="3">
        <v>170.10000000000002</v>
      </c>
      <c r="H394" s="1">
        <v>43830</v>
      </c>
      <c r="I394">
        <f t="shared" si="24"/>
        <v>29</v>
      </c>
      <c r="J394" t="str">
        <f t="shared" si="25"/>
        <v>0-30</v>
      </c>
      <c r="K394">
        <f t="shared" si="26"/>
        <v>8.0000000000000002E-3</v>
      </c>
      <c r="L394">
        <f t="shared" si="27"/>
        <v>2.1672000000000002</v>
      </c>
    </row>
    <row r="395" spans="1:12" x14ac:dyDescent="0.25">
      <c r="A395" s="2" t="s">
        <v>393</v>
      </c>
      <c r="B395">
        <v>2</v>
      </c>
      <c r="C395">
        <v>23</v>
      </c>
      <c r="D395">
        <v>1200</v>
      </c>
      <c r="E395" s="1">
        <v>43796</v>
      </c>
      <c r="F395" s="3">
        <v>24</v>
      </c>
      <c r="G395" s="3">
        <v>228</v>
      </c>
      <c r="H395" s="1">
        <v>43830</v>
      </c>
      <c r="I395">
        <f t="shared" si="24"/>
        <v>34</v>
      </c>
      <c r="J395" t="str">
        <f t="shared" si="25"/>
        <v>31-60</v>
      </c>
      <c r="K395">
        <f t="shared" si="26"/>
        <v>0.04</v>
      </c>
      <c r="L395">
        <f t="shared" si="27"/>
        <v>10.08</v>
      </c>
    </row>
    <row r="396" spans="1:12" x14ac:dyDescent="0.25">
      <c r="A396" s="2" t="s">
        <v>394</v>
      </c>
      <c r="B396">
        <v>6</v>
      </c>
      <c r="C396">
        <v>19</v>
      </c>
      <c r="D396">
        <v>864</v>
      </c>
      <c r="E396" s="1">
        <v>43537</v>
      </c>
      <c r="F396" s="3">
        <v>43.2</v>
      </c>
      <c r="G396" s="3">
        <v>224.64000000000001</v>
      </c>
      <c r="H396" s="1">
        <v>43830</v>
      </c>
      <c r="I396">
        <f t="shared" si="24"/>
        <v>293</v>
      </c>
      <c r="J396" t="str">
        <f t="shared" si="25"/>
        <v>&gt;121</v>
      </c>
      <c r="K396">
        <f t="shared" si="26"/>
        <v>0.25</v>
      </c>
      <c r="L396">
        <f t="shared" si="27"/>
        <v>66.960000000000008</v>
      </c>
    </row>
    <row r="397" spans="1:12" x14ac:dyDescent="0.25">
      <c r="A397" s="2" t="s">
        <v>395</v>
      </c>
      <c r="B397">
        <v>9</v>
      </c>
      <c r="C397">
        <v>23</v>
      </c>
      <c r="D397">
        <v>1330</v>
      </c>
      <c r="E397" s="1">
        <v>43603</v>
      </c>
      <c r="F397" s="3">
        <v>53.2</v>
      </c>
      <c r="G397" s="3">
        <v>598.5</v>
      </c>
      <c r="H397" s="1">
        <v>43830</v>
      </c>
      <c r="I397">
        <f t="shared" si="24"/>
        <v>227</v>
      </c>
      <c r="J397" t="str">
        <f t="shared" si="25"/>
        <v>&gt;121</v>
      </c>
      <c r="K397">
        <f t="shared" si="26"/>
        <v>0.25</v>
      </c>
      <c r="L397">
        <f t="shared" si="27"/>
        <v>162.92500000000001</v>
      </c>
    </row>
    <row r="398" spans="1:12" x14ac:dyDescent="0.25">
      <c r="A398" s="2" t="s">
        <v>396</v>
      </c>
      <c r="B398">
        <v>8</v>
      </c>
      <c r="C398">
        <v>2</v>
      </c>
      <c r="D398">
        <v>4800</v>
      </c>
      <c r="E398" s="1">
        <v>43499</v>
      </c>
      <c r="F398" s="3">
        <v>864</v>
      </c>
      <c r="G398" s="3">
        <v>1584</v>
      </c>
      <c r="H398" s="1">
        <v>43830</v>
      </c>
      <c r="I398">
        <f t="shared" si="24"/>
        <v>331</v>
      </c>
      <c r="J398" t="str">
        <f t="shared" si="25"/>
        <v>&gt;121</v>
      </c>
      <c r="K398">
        <f t="shared" si="26"/>
        <v>0.25</v>
      </c>
      <c r="L398">
        <f t="shared" si="27"/>
        <v>612</v>
      </c>
    </row>
    <row r="399" spans="1:12" x14ac:dyDescent="0.25">
      <c r="A399" s="2" t="s">
        <v>397</v>
      </c>
      <c r="B399">
        <v>8</v>
      </c>
      <c r="C399">
        <v>11</v>
      </c>
      <c r="D399">
        <v>4650</v>
      </c>
      <c r="E399" s="1">
        <v>43829</v>
      </c>
      <c r="F399" s="3">
        <v>465</v>
      </c>
      <c r="G399" s="3">
        <v>2092.5</v>
      </c>
      <c r="H399" s="1">
        <v>43830</v>
      </c>
      <c r="I399">
        <f t="shared" si="24"/>
        <v>1</v>
      </c>
      <c r="J399" t="str">
        <f t="shared" si="25"/>
        <v>0-30</v>
      </c>
      <c r="K399">
        <f t="shared" si="26"/>
        <v>8.0000000000000002E-3</v>
      </c>
      <c r="L399">
        <f t="shared" si="27"/>
        <v>20.46</v>
      </c>
    </row>
    <row r="400" spans="1:12" x14ac:dyDescent="0.25">
      <c r="A400" s="2" t="s">
        <v>398</v>
      </c>
      <c r="B400">
        <v>1</v>
      </c>
      <c r="C400">
        <v>16</v>
      </c>
      <c r="D400">
        <v>1360</v>
      </c>
      <c r="E400" s="1">
        <v>43550</v>
      </c>
      <c r="F400" s="3">
        <v>40.799999999999997</v>
      </c>
      <c r="G400" s="3">
        <v>231.20000000000002</v>
      </c>
      <c r="H400" s="1">
        <v>43830</v>
      </c>
      <c r="I400">
        <f t="shared" si="24"/>
        <v>280</v>
      </c>
      <c r="J400" t="str">
        <f t="shared" si="25"/>
        <v>&gt;121</v>
      </c>
      <c r="K400">
        <f t="shared" si="26"/>
        <v>0.25</v>
      </c>
      <c r="L400">
        <f t="shared" si="27"/>
        <v>68</v>
      </c>
    </row>
    <row r="401" spans="1:12" x14ac:dyDescent="0.25">
      <c r="A401" s="2" t="s">
        <v>399</v>
      </c>
      <c r="B401">
        <v>3</v>
      </c>
      <c r="C401">
        <v>21</v>
      </c>
      <c r="D401">
        <v>1540</v>
      </c>
      <c r="E401" s="1">
        <v>43630</v>
      </c>
      <c r="F401" s="3">
        <v>154</v>
      </c>
      <c r="G401" s="3">
        <v>415.79999999999995</v>
      </c>
      <c r="H401" s="1">
        <v>43830</v>
      </c>
      <c r="I401">
        <f t="shared" si="24"/>
        <v>200</v>
      </c>
      <c r="J401" t="str">
        <f t="shared" si="25"/>
        <v>&gt;121</v>
      </c>
      <c r="K401">
        <f t="shared" si="26"/>
        <v>0.25</v>
      </c>
      <c r="L401">
        <f t="shared" si="27"/>
        <v>142.44999999999999</v>
      </c>
    </row>
    <row r="402" spans="1:12" x14ac:dyDescent="0.25">
      <c r="A402" s="2" t="s">
        <v>400</v>
      </c>
      <c r="B402">
        <v>8</v>
      </c>
      <c r="C402">
        <v>14</v>
      </c>
      <c r="D402">
        <v>3300</v>
      </c>
      <c r="E402" s="1">
        <v>43740</v>
      </c>
      <c r="F402" s="3">
        <v>330</v>
      </c>
      <c r="G402" s="3">
        <v>1353</v>
      </c>
      <c r="H402" s="1">
        <v>43830</v>
      </c>
      <c r="I402">
        <f t="shared" si="24"/>
        <v>90</v>
      </c>
      <c r="J402" t="str">
        <f t="shared" si="25"/>
        <v>61-90</v>
      </c>
      <c r="K402">
        <f t="shared" si="26"/>
        <v>0.15</v>
      </c>
      <c r="L402">
        <f t="shared" si="27"/>
        <v>252.45</v>
      </c>
    </row>
    <row r="403" spans="1:12" x14ac:dyDescent="0.25">
      <c r="A403" s="2" t="s">
        <v>401</v>
      </c>
      <c r="B403">
        <v>10</v>
      </c>
      <c r="C403">
        <v>5</v>
      </c>
      <c r="D403">
        <v>2470</v>
      </c>
      <c r="E403" s="1">
        <v>43761</v>
      </c>
      <c r="F403" s="3">
        <v>469.3</v>
      </c>
      <c r="G403" s="3">
        <v>839.80000000000007</v>
      </c>
      <c r="H403" s="1">
        <v>43830</v>
      </c>
      <c r="I403">
        <f t="shared" si="24"/>
        <v>69</v>
      </c>
      <c r="J403" t="str">
        <f t="shared" si="25"/>
        <v>61-90</v>
      </c>
      <c r="K403">
        <f t="shared" si="26"/>
        <v>0.15</v>
      </c>
      <c r="L403">
        <f t="shared" si="27"/>
        <v>196.36500000000001</v>
      </c>
    </row>
    <row r="404" spans="1:12" x14ac:dyDescent="0.25">
      <c r="A404" s="2" t="s">
        <v>402</v>
      </c>
      <c r="B404">
        <v>8</v>
      </c>
      <c r="C404">
        <v>10</v>
      </c>
      <c r="D404">
        <v>2277</v>
      </c>
      <c r="E404" s="1">
        <v>43701</v>
      </c>
      <c r="F404" s="3">
        <v>387.09000000000003</v>
      </c>
      <c r="G404" s="3">
        <v>933.57000000000016</v>
      </c>
      <c r="H404" s="1">
        <v>43830</v>
      </c>
      <c r="I404">
        <f t="shared" si="24"/>
        <v>129</v>
      </c>
      <c r="J404" t="str">
        <f t="shared" si="25"/>
        <v>&gt;121</v>
      </c>
      <c r="K404">
        <f t="shared" si="26"/>
        <v>0.25</v>
      </c>
      <c r="L404">
        <f t="shared" si="27"/>
        <v>330.16500000000008</v>
      </c>
    </row>
    <row r="405" spans="1:12" x14ac:dyDescent="0.25">
      <c r="A405" s="2" t="s">
        <v>403</v>
      </c>
      <c r="B405">
        <v>5</v>
      </c>
      <c r="C405">
        <v>16</v>
      </c>
      <c r="D405">
        <v>3720</v>
      </c>
      <c r="E405" s="1">
        <v>43576</v>
      </c>
      <c r="F405" s="3">
        <v>223.2</v>
      </c>
      <c r="G405" s="3">
        <v>892.8</v>
      </c>
      <c r="H405" s="1">
        <v>43830</v>
      </c>
      <c r="I405">
        <f t="shared" si="24"/>
        <v>254</v>
      </c>
      <c r="J405" t="str">
        <f t="shared" si="25"/>
        <v>&gt;121</v>
      </c>
      <c r="K405">
        <f t="shared" si="26"/>
        <v>0.25</v>
      </c>
      <c r="L405">
        <f t="shared" si="27"/>
        <v>279</v>
      </c>
    </row>
    <row r="406" spans="1:12" x14ac:dyDescent="0.25">
      <c r="A406" s="2" t="s">
        <v>404</v>
      </c>
      <c r="B406">
        <v>1</v>
      </c>
      <c r="C406">
        <v>23</v>
      </c>
      <c r="D406">
        <v>4536</v>
      </c>
      <c r="E406" s="1">
        <v>43691</v>
      </c>
      <c r="F406" s="3">
        <v>136.08000000000001</v>
      </c>
      <c r="G406" s="3">
        <v>907.2</v>
      </c>
      <c r="H406" s="1">
        <v>43830</v>
      </c>
      <c r="I406">
        <f t="shared" si="24"/>
        <v>139</v>
      </c>
      <c r="J406" t="str">
        <f t="shared" si="25"/>
        <v>&gt;121</v>
      </c>
      <c r="K406">
        <f t="shared" si="26"/>
        <v>0.25</v>
      </c>
      <c r="L406">
        <f t="shared" si="27"/>
        <v>260.82</v>
      </c>
    </row>
    <row r="407" spans="1:12" x14ac:dyDescent="0.25">
      <c r="A407" s="2" t="s">
        <v>405</v>
      </c>
      <c r="B407">
        <v>10</v>
      </c>
      <c r="C407">
        <v>7</v>
      </c>
      <c r="D407">
        <v>310</v>
      </c>
      <c r="E407" s="1">
        <v>43684</v>
      </c>
      <c r="F407" s="3">
        <v>58.9</v>
      </c>
      <c r="G407" s="3">
        <v>145.69999999999999</v>
      </c>
      <c r="H407" s="1">
        <v>43830</v>
      </c>
      <c r="I407">
        <f t="shared" si="24"/>
        <v>146</v>
      </c>
      <c r="J407" t="str">
        <f t="shared" si="25"/>
        <v>&gt;121</v>
      </c>
      <c r="K407">
        <f t="shared" si="26"/>
        <v>0.25</v>
      </c>
      <c r="L407">
        <f t="shared" si="27"/>
        <v>51.15</v>
      </c>
    </row>
    <row r="408" spans="1:12" x14ac:dyDescent="0.25">
      <c r="A408" s="2" t="s">
        <v>406</v>
      </c>
      <c r="B408">
        <v>7</v>
      </c>
      <c r="C408">
        <v>15</v>
      </c>
      <c r="D408">
        <v>1100</v>
      </c>
      <c r="E408" s="1">
        <v>43693</v>
      </c>
      <c r="F408" s="3">
        <v>44</v>
      </c>
      <c r="G408" s="3">
        <v>341</v>
      </c>
      <c r="H408" s="1">
        <v>43830</v>
      </c>
      <c r="I408">
        <f t="shared" si="24"/>
        <v>137</v>
      </c>
      <c r="J408" t="str">
        <f t="shared" si="25"/>
        <v>&gt;121</v>
      </c>
      <c r="K408">
        <f t="shared" si="26"/>
        <v>0.25</v>
      </c>
      <c r="L408">
        <f t="shared" si="27"/>
        <v>96.25</v>
      </c>
    </row>
    <row r="409" spans="1:12" x14ac:dyDescent="0.25">
      <c r="A409" s="2" t="s">
        <v>407</v>
      </c>
      <c r="B409">
        <v>7</v>
      </c>
      <c r="C409">
        <v>18</v>
      </c>
      <c r="D409">
        <v>280</v>
      </c>
      <c r="E409" s="1">
        <v>43545</v>
      </c>
      <c r="F409" s="3">
        <v>53.2</v>
      </c>
      <c r="G409" s="3">
        <v>179.20000000000002</v>
      </c>
      <c r="H409" s="1">
        <v>43830</v>
      </c>
      <c r="I409">
        <f t="shared" si="24"/>
        <v>285</v>
      </c>
      <c r="J409" t="str">
        <f t="shared" si="25"/>
        <v>&gt;121</v>
      </c>
      <c r="K409">
        <f t="shared" si="26"/>
        <v>0.25</v>
      </c>
      <c r="L409">
        <f t="shared" si="27"/>
        <v>58.100000000000009</v>
      </c>
    </row>
    <row r="410" spans="1:12" x14ac:dyDescent="0.25">
      <c r="A410" s="2" t="s">
        <v>408</v>
      </c>
      <c r="B410">
        <v>9</v>
      </c>
      <c r="C410">
        <v>11</v>
      </c>
      <c r="D410">
        <v>5600</v>
      </c>
      <c r="E410" s="1">
        <v>43489</v>
      </c>
      <c r="F410" s="3">
        <v>840</v>
      </c>
      <c r="G410" s="3">
        <v>1568</v>
      </c>
      <c r="H410" s="1">
        <v>43830</v>
      </c>
      <c r="I410">
        <f t="shared" si="24"/>
        <v>341</v>
      </c>
      <c r="J410" t="str">
        <f t="shared" si="25"/>
        <v>&gt;121</v>
      </c>
      <c r="K410">
        <f t="shared" si="26"/>
        <v>0.25</v>
      </c>
      <c r="L410">
        <f t="shared" si="27"/>
        <v>602</v>
      </c>
    </row>
    <row r="411" spans="1:12" x14ac:dyDescent="0.25">
      <c r="A411" s="2" t="s">
        <v>409</v>
      </c>
      <c r="B411">
        <v>10</v>
      </c>
      <c r="C411">
        <v>7</v>
      </c>
      <c r="D411">
        <v>2070</v>
      </c>
      <c r="E411" s="1">
        <v>43689</v>
      </c>
      <c r="F411" s="3">
        <v>331.2</v>
      </c>
      <c r="G411" s="3">
        <v>765.90000000000009</v>
      </c>
      <c r="H411" s="1">
        <v>43830</v>
      </c>
      <c r="I411">
        <f t="shared" si="24"/>
        <v>141</v>
      </c>
      <c r="J411" t="str">
        <f t="shared" si="25"/>
        <v>&gt;121</v>
      </c>
      <c r="K411">
        <f t="shared" si="26"/>
        <v>0.25</v>
      </c>
      <c r="L411">
        <f t="shared" si="27"/>
        <v>274.27500000000003</v>
      </c>
    </row>
    <row r="412" spans="1:12" x14ac:dyDescent="0.25">
      <c r="A412" s="2" t="s">
        <v>410</v>
      </c>
      <c r="B412">
        <v>1</v>
      </c>
      <c r="C412">
        <v>18</v>
      </c>
      <c r="D412">
        <v>6160</v>
      </c>
      <c r="E412" s="1">
        <v>43569</v>
      </c>
      <c r="F412" s="3">
        <v>123.2</v>
      </c>
      <c r="G412" s="3">
        <v>1232</v>
      </c>
      <c r="H412" s="1">
        <v>43830</v>
      </c>
      <c r="I412">
        <f t="shared" si="24"/>
        <v>261</v>
      </c>
      <c r="J412" t="str">
        <f t="shared" si="25"/>
        <v>&gt;121</v>
      </c>
      <c r="K412">
        <f t="shared" si="26"/>
        <v>0.25</v>
      </c>
      <c r="L412">
        <f t="shared" si="27"/>
        <v>338.8</v>
      </c>
    </row>
    <row r="413" spans="1:12" x14ac:dyDescent="0.25">
      <c r="A413" s="2" t="s">
        <v>411</v>
      </c>
      <c r="B413">
        <v>4</v>
      </c>
      <c r="C413">
        <v>20</v>
      </c>
      <c r="D413">
        <v>1860</v>
      </c>
      <c r="E413" s="1">
        <v>43814</v>
      </c>
      <c r="F413" s="3">
        <v>37.200000000000003</v>
      </c>
      <c r="G413" s="3">
        <v>353.40000000000003</v>
      </c>
      <c r="H413" s="1">
        <v>43830</v>
      </c>
      <c r="I413">
        <f t="shared" si="24"/>
        <v>16</v>
      </c>
      <c r="J413" t="str">
        <f t="shared" si="25"/>
        <v>0-30</v>
      </c>
      <c r="K413">
        <f t="shared" si="26"/>
        <v>8.0000000000000002E-3</v>
      </c>
      <c r="L413">
        <f t="shared" si="27"/>
        <v>3.1248000000000005</v>
      </c>
    </row>
    <row r="414" spans="1:12" x14ac:dyDescent="0.25">
      <c r="A414" s="2" t="s">
        <v>412</v>
      </c>
      <c r="B414">
        <v>5</v>
      </c>
      <c r="C414">
        <v>7</v>
      </c>
      <c r="D414">
        <v>1600</v>
      </c>
      <c r="E414" s="1">
        <v>43750</v>
      </c>
      <c r="F414" s="3">
        <v>112</v>
      </c>
      <c r="G414" s="3">
        <v>320</v>
      </c>
      <c r="H414" s="1">
        <v>43830</v>
      </c>
      <c r="I414">
        <f t="shared" si="24"/>
        <v>80</v>
      </c>
      <c r="J414" t="str">
        <f t="shared" si="25"/>
        <v>61-90</v>
      </c>
      <c r="K414">
        <f t="shared" si="26"/>
        <v>0.15</v>
      </c>
      <c r="L414">
        <f t="shared" si="27"/>
        <v>64.8</v>
      </c>
    </row>
    <row r="415" spans="1:12" x14ac:dyDescent="0.25">
      <c r="A415" s="2" t="s">
        <v>413</v>
      </c>
      <c r="B415">
        <v>3</v>
      </c>
      <c r="C415">
        <v>9</v>
      </c>
      <c r="D415">
        <v>2880</v>
      </c>
      <c r="E415" s="1">
        <v>43557</v>
      </c>
      <c r="F415" s="3">
        <v>201.6</v>
      </c>
      <c r="G415" s="3">
        <v>691.2</v>
      </c>
      <c r="H415" s="1">
        <v>43830</v>
      </c>
      <c r="I415">
        <f t="shared" si="24"/>
        <v>273</v>
      </c>
      <c r="J415" t="str">
        <f t="shared" si="25"/>
        <v>&gt;121</v>
      </c>
      <c r="K415">
        <f t="shared" si="26"/>
        <v>0.25</v>
      </c>
      <c r="L415">
        <f t="shared" si="27"/>
        <v>223.20000000000002</v>
      </c>
    </row>
    <row r="416" spans="1:12" x14ac:dyDescent="0.25">
      <c r="A416" s="2" t="s">
        <v>414</v>
      </c>
      <c r="B416">
        <v>1</v>
      </c>
      <c r="C416">
        <v>18</v>
      </c>
      <c r="D416">
        <v>1900</v>
      </c>
      <c r="E416" s="1">
        <v>43662</v>
      </c>
      <c r="F416" s="3">
        <v>38</v>
      </c>
      <c r="G416" s="3">
        <v>532</v>
      </c>
      <c r="H416" s="1">
        <v>43830</v>
      </c>
      <c r="I416">
        <f t="shared" si="24"/>
        <v>168</v>
      </c>
      <c r="J416" t="str">
        <f t="shared" si="25"/>
        <v>&gt;121</v>
      </c>
      <c r="K416">
        <f t="shared" si="26"/>
        <v>0.25</v>
      </c>
      <c r="L416">
        <f t="shared" si="27"/>
        <v>142.5</v>
      </c>
    </row>
    <row r="417" spans="1:12" x14ac:dyDescent="0.25">
      <c r="A417" s="2" t="s">
        <v>415</v>
      </c>
      <c r="B417">
        <v>4</v>
      </c>
      <c r="C417">
        <v>16</v>
      </c>
      <c r="D417">
        <v>1710</v>
      </c>
      <c r="E417" s="1">
        <v>43785</v>
      </c>
      <c r="F417" s="3">
        <v>171</v>
      </c>
      <c r="G417" s="3">
        <v>273.60000000000002</v>
      </c>
      <c r="H417" s="1">
        <v>43830</v>
      </c>
      <c r="I417">
        <f t="shared" si="24"/>
        <v>45</v>
      </c>
      <c r="J417" t="str">
        <f t="shared" si="25"/>
        <v>31-60</v>
      </c>
      <c r="K417">
        <f t="shared" si="26"/>
        <v>0.04</v>
      </c>
      <c r="L417">
        <f t="shared" si="27"/>
        <v>17.784000000000002</v>
      </c>
    </row>
    <row r="418" spans="1:12" x14ac:dyDescent="0.25">
      <c r="A418" s="2" t="s">
        <v>416</v>
      </c>
      <c r="B418">
        <v>2</v>
      </c>
      <c r="C418">
        <v>10</v>
      </c>
      <c r="D418">
        <v>1100</v>
      </c>
      <c r="E418" s="1">
        <v>43648</v>
      </c>
      <c r="F418" s="3">
        <v>22</v>
      </c>
      <c r="G418" s="3">
        <v>319</v>
      </c>
      <c r="H418" s="1">
        <v>43830</v>
      </c>
      <c r="I418">
        <f t="shared" si="24"/>
        <v>182</v>
      </c>
      <c r="J418" t="str">
        <f t="shared" si="25"/>
        <v>&gt;121</v>
      </c>
      <c r="K418">
        <f t="shared" si="26"/>
        <v>0.25</v>
      </c>
      <c r="L418">
        <f t="shared" si="27"/>
        <v>85.25</v>
      </c>
    </row>
    <row r="419" spans="1:12" x14ac:dyDescent="0.25">
      <c r="A419" s="2" t="s">
        <v>417</v>
      </c>
      <c r="B419">
        <v>1</v>
      </c>
      <c r="C419">
        <v>8</v>
      </c>
      <c r="D419">
        <v>1440</v>
      </c>
      <c r="E419" s="1">
        <v>43540</v>
      </c>
      <c r="F419" s="3">
        <v>144</v>
      </c>
      <c r="G419" s="3">
        <v>345.6</v>
      </c>
      <c r="H419" s="1">
        <v>43830</v>
      </c>
      <c r="I419">
        <f t="shared" si="24"/>
        <v>290</v>
      </c>
      <c r="J419" t="str">
        <f t="shared" si="25"/>
        <v>&gt;121</v>
      </c>
      <c r="K419">
        <f t="shared" si="26"/>
        <v>0.25</v>
      </c>
      <c r="L419">
        <f t="shared" si="27"/>
        <v>122.4</v>
      </c>
    </row>
    <row r="420" spans="1:12" x14ac:dyDescent="0.25">
      <c r="A420" s="2" t="s">
        <v>418</v>
      </c>
      <c r="B420">
        <v>9</v>
      </c>
      <c r="C420">
        <v>5</v>
      </c>
      <c r="D420">
        <v>2750</v>
      </c>
      <c r="E420" s="1">
        <v>43502</v>
      </c>
      <c r="F420" s="3">
        <v>412.5</v>
      </c>
      <c r="G420" s="3">
        <v>1347.5</v>
      </c>
      <c r="H420" s="1">
        <v>43830</v>
      </c>
      <c r="I420">
        <f t="shared" si="24"/>
        <v>328</v>
      </c>
      <c r="J420" t="str">
        <f t="shared" si="25"/>
        <v>&gt;121</v>
      </c>
      <c r="K420">
        <f t="shared" si="26"/>
        <v>0.25</v>
      </c>
      <c r="L420">
        <f t="shared" si="27"/>
        <v>440</v>
      </c>
    </row>
    <row r="421" spans="1:12" x14ac:dyDescent="0.25">
      <c r="A421" s="2" t="s">
        <v>419</v>
      </c>
      <c r="B421">
        <v>3</v>
      </c>
      <c r="C421">
        <v>3</v>
      </c>
      <c r="D421">
        <v>560</v>
      </c>
      <c r="E421" s="1">
        <v>43607</v>
      </c>
      <c r="F421" s="3">
        <v>50.4</v>
      </c>
      <c r="G421" s="3">
        <v>84</v>
      </c>
      <c r="H421" s="1">
        <v>43830</v>
      </c>
      <c r="I421">
        <f t="shared" si="24"/>
        <v>223</v>
      </c>
      <c r="J421" t="str">
        <f t="shared" si="25"/>
        <v>&gt;121</v>
      </c>
      <c r="K421">
        <f t="shared" si="26"/>
        <v>0.25</v>
      </c>
      <c r="L421">
        <f t="shared" si="27"/>
        <v>33.6</v>
      </c>
    </row>
    <row r="422" spans="1:12" x14ac:dyDescent="0.25">
      <c r="A422" s="2" t="s">
        <v>420</v>
      </c>
      <c r="B422">
        <v>9</v>
      </c>
      <c r="C422">
        <v>17</v>
      </c>
      <c r="D422">
        <v>2750</v>
      </c>
      <c r="E422" s="1">
        <v>43583</v>
      </c>
      <c r="F422" s="3">
        <v>330</v>
      </c>
      <c r="G422" s="3">
        <v>687.5</v>
      </c>
      <c r="H422" s="1">
        <v>43830</v>
      </c>
      <c r="I422">
        <f t="shared" si="24"/>
        <v>247</v>
      </c>
      <c r="J422" t="str">
        <f t="shared" si="25"/>
        <v>&gt;121</v>
      </c>
      <c r="K422">
        <f t="shared" si="26"/>
        <v>0.25</v>
      </c>
      <c r="L422">
        <f t="shared" si="27"/>
        <v>254.375</v>
      </c>
    </row>
    <row r="423" spans="1:12" x14ac:dyDescent="0.25">
      <c r="A423" s="2" t="s">
        <v>421</v>
      </c>
      <c r="B423">
        <v>7</v>
      </c>
      <c r="C423">
        <v>19</v>
      </c>
      <c r="D423">
        <v>2160</v>
      </c>
      <c r="E423" s="1">
        <v>43524</v>
      </c>
      <c r="F423" s="3">
        <v>324</v>
      </c>
      <c r="G423" s="3">
        <v>1706.3999999999999</v>
      </c>
      <c r="H423" s="1">
        <v>43830</v>
      </c>
      <c r="I423">
        <f t="shared" si="24"/>
        <v>306</v>
      </c>
      <c r="J423" t="str">
        <f t="shared" si="25"/>
        <v>&gt;121</v>
      </c>
      <c r="K423">
        <f t="shared" si="26"/>
        <v>0.25</v>
      </c>
      <c r="L423">
        <f t="shared" si="27"/>
        <v>507.59999999999997</v>
      </c>
    </row>
    <row r="424" spans="1:12" x14ac:dyDescent="0.25">
      <c r="A424" s="2" t="s">
        <v>422</v>
      </c>
      <c r="B424">
        <v>6</v>
      </c>
      <c r="C424">
        <v>23</v>
      </c>
      <c r="D424">
        <v>450</v>
      </c>
      <c r="E424" s="1">
        <v>43580</v>
      </c>
      <c r="F424" s="3">
        <v>9</v>
      </c>
      <c r="G424" s="3">
        <v>117</v>
      </c>
      <c r="H424" s="1">
        <v>43830</v>
      </c>
      <c r="I424">
        <f t="shared" si="24"/>
        <v>250</v>
      </c>
      <c r="J424" t="str">
        <f t="shared" si="25"/>
        <v>&gt;121</v>
      </c>
      <c r="K424">
        <f t="shared" si="26"/>
        <v>0.25</v>
      </c>
      <c r="L424">
        <f t="shared" si="27"/>
        <v>31.5</v>
      </c>
    </row>
    <row r="425" spans="1:12" x14ac:dyDescent="0.25">
      <c r="A425" s="2" t="s">
        <v>423</v>
      </c>
      <c r="B425">
        <v>4</v>
      </c>
      <c r="C425">
        <v>10</v>
      </c>
      <c r="D425">
        <v>1240</v>
      </c>
      <c r="E425" s="1">
        <v>43485</v>
      </c>
      <c r="F425" s="3">
        <v>37.200000000000003</v>
      </c>
      <c r="G425" s="3">
        <v>210.79999999999998</v>
      </c>
      <c r="H425" s="1">
        <v>43830</v>
      </c>
      <c r="I425">
        <f t="shared" si="24"/>
        <v>345</v>
      </c>
      <c r="J425" t="str">
        <f t="shared" si="25"/>
        <v>&gt;121</v>
      </c>
      <c r="K425">
        <f t="shared" si="26"/>
        <v>0.25</v>
      </c>
      <c r="L425">
        <f t="shared" si="27"/>
        <v>62</v>
      </c>
    </row>
    <row r="426" spans="1:12" x14ac:dyDescent="0.25">
      <c r="A426" s="2" t="s">
        <v>424</v>
      </c>
      <c r="B426">
        <v>10</v>
      </c>
      <c r="C426">
        <v>5</v>
      </c>
      <c r="D426">
        <v>4560</v>
      </c>
      <c r="E426" s="1">
        <v>43511</v>
      </c>
      <c r="F426" s="3">
        <v>547.20000000000005</v>
      </c>
      <c r="G426" s="3">
        <v>1960.8000000000002</v>
      </c>
      <c r="H426" s="1">
        <v>43830</v>
      </c>
      <c r="I426">
        <f t="shared" si="24"/>
        <v>319</v>
      </c>
      <c r="J426" t="str">
        <f t="shared" si="25"/>
        <v>&gt;121</v>
      </c>
      <c r="K426">
        <f t="shared" si="26"/>
        <v>0.25</v>
      </c>
      <c r="L426">
        <f t="shared" si="27"/>
        <v>627</v>
      </c>
    </row>
    <row r="427" spans="1:12" x14ac:dyDescent="0.25">
      <c r="A427" s="2" t="s">
        <v>425</v>
      </c>
      <c r="B427">
        <v>9</v>
      </c>
      <c r="C427">
        <v>4</v>
      </c>
      <c r="D427">
        <v>310</v>
      </c>
      <c r="E427" s="1">
        <v>43736</v>
      </c>
      <c r="F427" s="3">
        <v>62</v>
      </c>
      <c r="G427" s="3">
        <v>151.9</v>
      </c>
      <c r="H427" s="1">
        <v>43830</v>
      </c>
      <c r="I427">
        <f t="shared" si="24"/>
        <v>94</v>
      </c>
      <c r="J427" t="str">
        <f t="shared" si="25"/>
        <v>91-120</v>
      </c>
      <c r="K427">
        <f t="shared" si="26"/>
        <v>0.2</v>
      </c>
      <c r="L427">
        <f t="shared" si="27"/>
        <v>42.78</v>
      </c>
    </row>
    <row r="428" spans="1:12" x14ac:dyDescent="0.25">
      <c r="A428" s="2" t="s">
        <v>426</v>
      </c>
      <c r="B428">
        <v>7</v>
      </c>
      <c r="C428">
        <v>2</v>
      </c>
      <c r="D428">
        <v>4480</v>
      </c>
      <c r="E428" s="1">
        <v>43576</v>
      </c>
      <c r="F428" s="3">
        <v>761.59999999999991</v>
      </c>
      <c r="G428" s="3">
        <v>2643.2</v>
      </c>
      <c r="H428" s="1">
        <v>43830</v>
      </c>
      <c r="I428">
        <f t="shared" si="24"/>
        <v>254</v>
      </c>
      <c r="J428" t="str">
        <f t="shared" si="25"/>
        <v>&gt;121</v>
      </c>
      <c r="K428">
        <f t="shared" si="26"/>
        <v>0.25</v>
      </c>
      <c r="L428">
        <f t="shared" si="27"/>
        <v>851.19999999999993</v>
      </c>
    </row>
    <row r="429" spans="1:12" x14ac:dyDescent="0.25">
      <c r="A429" s="2" t="s">
        <v>427</v>
      </c>
      <c r="B429">
        <v>7</v>
      </c>
      <c r="C429">
        <v>5</v>
      </c>
      <c r="D429">
        <v>1440</v>
      </c>
      <c r="E429" s="1">
        <v>43514</v>
      </c>
      <c r="F429" s="3">
        <v>172.8</v>
      </c>
      <c r="G429" s="3">
        <v>604.79999999999995</v>
      </c>
      <c r="H429" s="1">
        <v>43830</v>
      </c>
      <c r="I429">
        <f t="shared" si="24"/>
        <v>316</v>
      </c>
      <c r="J429" t="str">
        <f t="shared" si="25"/>
        <v>&gt;121</v>
      </c>
      <c r="K429">
        <f t="shared" si="26"/>
        <v>0.25</v>
      </c>
      <c r="L429">
        <f t="shared" si="27"/>
        <v>194.39999999999998</v>
      </c>
    </row>
    <row r="430" spans="1:12" x14ac:dyDescent="0.25">
      <c r="A430" s="2" t="s">
        <v>428</v>
      </c>
      <c r="B430">
        <v>10</v>
      </c>
      <c r="C430">
        <v>22</v>
      </c>
      <c r="D430">
        <v>2160</v>
      </c>
      <c r="E430" s="1">
        <v>43808</v>
      </c>
      <c r="F430" s="3">
        <v>108</v>
      </c>
      <c r="G430" s="3">
        <v>777.6</v>
      </c>
      <c r="H430" s="1">
        <v>43830</v>
      </c>
      <c r="I430">
        <f t="shared" si="24"/>
        <v>22</v>
      </c>
      <c r="J430" t="str">
        <f t="shared" si="25"/>
        <v>0-30</v>
      </c>
      <c r="K430">
        <f t="shared" si="26"/>
        <v>8.0000000000000002E-3</v>
      </c>
      <c r="L430">
        <f t="shared" si="27"/>
        <v>7.0848000000000004</v>
      </c>
    </row>
    <row r="431" spans="1:12" x14ac:dyDescent="0.25">
      <c r="A431" s="2" t="s">
        <v>429</v>
      </c>
      <c r="B431">
        <v>6</v>
      </c>
      <c r="C431">
        <v>17</v>
      </c>
      <c r="D431">
        <v>360</v>
      </c>
      <c r="E431" s="1">
        <v>43480</v>
      </c>
      <c r="F431" s="3">
        <v>18</v>
      </c>
      <c r="G431" s="3">
        <v>90</v>
      </c>
      <c r="H431" s="1">
        <v>43830</v>
      </c>
      <c r="I431">
        <f t="shared" si="24"/>
        <v>350</v>
      </c>
      <c r="J431" t="str">
        <f t="shared" si="25"/>
        <v>&gt;121</v>
      </c>
      <c r="K431">
        <f t="shared" si="26"/>
        <v>0.25</v>
      </c>
      <c r="L431">
        <f t="shared" si="27"/>
        <v>27</v>
      </c>
    </row>
    <row r="432" spans="1:12" x14ac:dyDescent="0.25">
      <c r="A432" s="2" t="s">
        <v>430</v>
      </c>
      <c r="B432">
        <v>10</v>
      </c>
      <c r="C432">
        <v>17</v>
      </c>
      <c r="D432">
        <v>160</v>
      </c>
      <c r="E432" s="1">
        <v>43806</v>
      </c>
      <c r="F432" s="3">
        <v>16</v>
      </c>
      <c r="G432" s="3">
        <v>43.2</v>
      </c>
      <c r="H432" s="1">
        <v>43830</v>
      </c>
      <c r="I432">
        <f t="shared" si="24"/>
        <v>24</v>
      </c>
      <c r="J432" t="str">
        <f t="shared" si="25"/>
        <v>0-30</v>
      </c>
      <c r="K432">
        <f t="shared" si="26"/>
        <v>8.0000000000000002E-3</v>
      </c>
      <c r="L432">
        <f t="shared" si="27"/>
        <v>0.47360000000000002</v>
      </c>
    </row>
    <row r="433" spans="1:12" x14ac:dyDescent="0.25">
      <c r="A433" s="2" t="s">
        <v>431</v>
      </c>
      <c r="B433">
        <v>7</v>
      </c>
      <c r="C433">
        <v>12</v>
      </c>
      <c r="D433">
        <v>504</v>
      </c>
      <c r="E433" s="1">
        <v>43830</v>
      </c>
      <c r="F433" s="3">
        <v>80.64</v>
      </c>
      <c r="G433" s="3">
        <v>388.08</v>
      </c>
      <c r="H433" s="1">
        <v>43830</v>
      </c>
      <c r="I433">
        <f t="shared" si="24"/>
        <v>0</v>
      </c>
      <c r="J433" t="str">
        <f t="shared" si="25"/>
        <v>0-30</v>
      </c>
      <c r="K433">
        <f t="shared" si="26"/>
        <v>8.0000000000000002E-3</v>
      </c>
      <c r="L433">
        <f t="shared" si="27"/>
        <v>3.7497599999999998</v>
      </c>
    </row>
    <row r="434" spans="1:12" x14ac:dyDescent="0.25">
      <c r="A434" s="2" t="s">
        <v>432</v>
      </c>
      <c r="B434">
        <v>9</v>
      </c>
      <c r="C434">
        <v>18</v>
      </c>
      <c r="D434">
        <v>1950</v>
      </c>
      <c r="E434" s="1">
        <v>43816</v>
      </c>
      <c r="F434" s="3">
        <v>117</v>
      </c>
      <c r="G434" s="3">
        <v>936</v>
      </c>
      <c r="H434" s="1">
        <v>43830</v>
      </c>
      <c r="I434">
        <f t="shared" si="24"/>
        <v>14</v>
      </c>
      <c r="J434" t="str">
        <f t="shared" si="25"/>
        <v>0-30</v>
      </c>
      <c r="K434">
        <f t="shared" si="26"/>
        <v>8.0000000000000002E-3</v>
      </c>
      <c r="L434">
        <f t="shared" si="27"/>
        <v>8.4239999999999995</v>
      </c>
    </row>
    <row r="435" spans="1:12" x14ac:dyDescent="0.25">
      <c r="A435" s="2" t="s">
        <v>433</v>
      </c>
      <c r="B435">
        <v>7</v>
      </c>
      <c r="C435">
        <v>12</v>
      </c>
      <c r="D435">
        <v>1680</v>
      </c>
      <c r="E435" s="1">
        <v>43772</v>
      </c>
      <c r="F435" s="3">
        <v>403.2</v>
      </c>
      <c r="G435" s="3">
        <v>739.2</v>
      </c>
      <c r="H435" s="1">
        <v>43830</v>
      </c>
      <c r="I435">
        <f t="shared" si="24"/>
        <v>58</v>
      </c>
      <c r="J435" t="str">
        <f t="shared" si="25"/>
        <v>31-60</v>
      </c>
      <c r="K435">
        <f t="shared" si="26"/>
        <v>0.04</v>
      </c>
      <c r="L435">
        <f t="shared" si="27"/>
        <v>45.696000000000005</v>
      </c>
    </row>
    <row r="436" spans="1:12" x14ac:dyDescent="0.25">
      <c r="A436" s="2" t="s">
        <v>434</v>
      </c>
      <c r="B436">
        <v>3</v>
      </c>
      <c r="C436">
        <v>6</v>
      </c>
      <c r="D436">
        <v>3450</v>
      </c>
      <c r="E436" s="1">
        <v>43624</v>
      </c>
      <c r="F436" s="3">
        <v>241.5</v>
      </c>
      <c r="G436" s="3">
        <v>690</v>
      </c>
      <c r="H436" s="1">
        <v>43830</v>
      </c>
      <c r="I436">
        <f t="shared" si="24"/>
        <v>206</v>
      </c>
      <c r="J436" t="str">
        <f t="shared" si="25"/>
        <v>&gt;121</v>
      </c>
      <c r="K436">
        <f t="shared" si="26"/>
        <v>0.25</v>
      </c>
      <c r="L436">
        <f t="shared" si="27"/>
        <v>232.875</v>
      </c>
    </row>
    <row r="437" spans="1:12" x14ac:dyDescent="0.25">
      <c r="A437" s="2" t="s">
        <v>435</v>
      </c>
      <c r="B437">
        <v>3</v>
      </c>
      <c r="C437">
        <v>19</v>
      </c>
      <c r="D437">
        <v>3230</v>
      </c>
      <c r="E437" s="1">
        <v>43742</v>
      </c>
      <c r="F437" s="3">
        <v>193.79999999999998</v>
      </c>
      <c r="G437" s="3">
        <v>581.4</v>
      </c>
      <c r="H437" s="1">
        <v>43830</v>
      </c>
      <c r="I437">
        <f t="shared" si="24"/>
        <v>88</v>
      </c>
      <c r="J437" t="str">
        <f t="shared" si="25"/>
        <v>61-90</v>
      </c>
      <c r="K437">
        <f t="shared" si="26"/>
        <v>0.15</v>
      </c>
      <c r="L437">
        <f t="shared" si="27"/>
        <v>116.27999999999999</v>
      </c>
    </row>
    <row r="438" spans="1:12" x14ac:dyDescent="0.25">
      <c r="A438" s="2" t="s">
        <v>436</v>
      </c>
      <c r="B438">
        <v>8</v>
      </c>
      <c r="C438">
        <v>8</v>
      </c>
      <c r="D438">
        <v>1210</v>
      </c>
      <c r="E438" s="1">
        <v>43646</v>
      </c>
      <c r="F438" s="3">
        <v>229.89999999999998</v>
      </c>
      <c r="G438" s="3">
        <v>338.8</v>
      </c>
      <c r="H438" s="1">
        <v>43830</v>
      </c>
      <c r="I438">
        <f t="shared" si="24"/>
        <v>184</v>
      </c>
      <c r="J438" t="str">
        <f t="shared" si="25"/>
        <v>&gt;121</v>
      </c>
      <c r="K438">
        <f t="shared" si="26"/>
        <v>0.25</v>
      </c>
      <c r="L438">
        <f t="shared" si="27"/>
        <v>142.17500000000001</v>
      </c>
    </row>
    <row r="439" spans="1:12" x14ac:dyDescent="0.25">
      <c r="A439" s="2" t="s">
        <v>437</v>
      </c>
      <c r="B439">
        <v>2</v>
      </c>
      <c r="C439">
        <v>10</v>
      </c>
      <c r="D439">
        <v>3960</v>
      </c>
      <c r="E439" s="1">
        <v>43826</v>
      </c>
      <c r="F439" s="3">
        <v>396</v>
      </c>
      <c r="G439" s="3">
        <v>792</v>
      </c>
      <c r="H439" s="1">
        <v>43830</v>
      </c>
      <c r="I439">
        <f t="shared" si="24"/>
        <v>4</v>
      </c>
      <c r="J439" t="str">
        <f t="shared" si="25"/>
        <v>0-30</v>
      </c>
      <c r="K439">
        <f t="shared" si="26"/>
        <v>8.0000000000000002E-3</v>
      </c>
      <c r="L439">
        <f t="shared" si="27"/>
        <v>9.5039999999999996</v>
      </c>
    </row>
    <row r="440" spans="1:12" x14ac:dyDescent="0.25">
      <c r="A440" s="2" t="s">
        <v>438</v>
      </c>
      <c r="B440">
        <v>1</v>
      </c>
      <c r="C440">
        <v>11</v>
      </c>
      <c r="D440">
        <v>2240</v>
      </c>
      <c r="E440" s="1">
        <v>43689</v>
      </c>
      <c r="F440" s="3">
        <v>89.600000000000009</v>
      </c>
      <c r="G440" s="3">
        <v>403.2</v>
      </c>
      <c r="H440" s="1">
        <v>43830</v>
      </c>
      <c r="I440">
        <f t="shared" si="24"/>
        <v>141</v>
      </c>
      <c r="J440" t="str">
        <f t="shared" si="25"/>
        <v>&gt;121</v>
      </c>
      <c r="K440">
        <f t="shared" si="26"/>
        <v>0.25</v>
      </c>
      <c r="L440">
        <f t="shared" si="27"/>
        <v>123.2</v>
      </c>
    </row>
    <row r="441" spans="1:12" x14ac:dyDescent="0.25">
      <c r="A441" s="2" t="s">
        <v>439</v>
      </c>
      <c r="B441">
        <v>3</v>
      </c>
      <c r="C441">
        <v>11</v>
      </c>
      <c r="D441">
        <v>5760</v>
      </c>
      <c r="E441" s="1">
        <v>43676</v>
      </c>
      <c r="F441" s="3">
        <v>345.6</v>
      </c>
      <c r="G441" s="3">
        <v>1440</v>
      </c>
      <c r="H441" s="1">
        <v>43830</v>
      </c>
      <c r="I441">
        <f t="shared" si="24"/>
        <v>154</v>
      </c>
      <c r="J441" t="str">
        <f t="shared" si="25"/>
        <v>&gt;121</v>
      </c>
      <c r="K441">
        <f t="shared" si="26"/>
        <v>0.25</v>
      </c>
      <c r="L441">
        <f t="shared" si="27"/>
        <v>446.4</v>
      </c>
    </row>
    <row r="442" spans="1:12" x14ac:dyDescent="0.25">
      <c r="A442" s="2" t="s">
        <v>440</v>
      </c>
      <c r="B442">
        <v>2</v>
      </c>
      <c r="C442">
        <v>2</v>
      </c>
      <c r="D442">
        <v>440</v>
      </c>
      <c r="E442" s="1">
        <v>43495</v>
      </c>
      <c r="F442" s="3">
        <v>44</v>
      </c>
      <c r="G442" s="3">
        <v>114.39999999999999</v>
      </c>
      <c r="H442" s="1">
        <v>43830</v>
      </c>
      <c r="I442">
        <f t="shared" si="24"/>
        <v>335</v>
      </c>
      <c r="J442" t="str">
        <f t="shared" si="25"/>
        <v>&gt;121</v>
      </c>
      <c r="K442">
        <f t="shared" si="26"/>
        <v>0.25</v>
      </c>
      <c r="L442">
        <f t="shared" si="27"/>
        <v>39.599999999999994</v>
      </c>
    </row>
    <row r="443" spans="1:12" x14ac:dyDescent="0.25">
      <c r="A443" s="2" t="s">
        <v>441</v>
      </c>
      <c r="B443">
        <v>8</v>
      </c>
      <c r="C443">
        <v>20</v>
      </c>
      <c r="D443">
        <v>960</v>
      </c>
      <c r="E443" s="1">
        <v>43823</v>
      </c>
      <c r="F443" s="3">
        <v>105.60000000000001</v>
      </c>
      <c r="G443" s="3">
        <v>355.20000000000005</v>
      </c>
      <c r="H443" s="1">
        <v>43830</v>
      </c>
      <c r="I443">
        <f t="shared" si="24"/>
        <v>7</v>
      </c>
      <c r="J443" t="str">
        <f t="shared" si="25"/>
        <v>0-30</v>
      </c>
      <c r="K443">
        <f t="shared" si="26"/>
        <v>8.0000000000000002E-3</v>
      </c>
      <c r="L443">
        <f t="shared" si="27"/>
        <v>3.6864000000000008</v>
      </c>
    </row>
    <row r="444" spans="1:12" x14ac:dyDescent="0.25">
      <c r="A444" s="2" t="s">
        <v>442</v>
      </c>
      <c r="B444">
        <v>8</v>
      </c>
      <c r="C444">
        <v>21</v>
      </c>
      <c r="D444">
        <v>1920</v>
      </c>
      <c r="E444" s="1">
        <v>43725</v>
      </c>
      <c r="F444" s="3">
        <v>76.8</v>
      </c>
      <c r="G444" s="3">
        <v>806.4</v>
      </c>
      <c r="H444" s="1">
        <v>43830</v>
      </c>
      <c r="I444">
        <f t="shared" si="24"/>
        <v>105</v>
      </c>
      <c r="J444" t="str">
        <f t="shared" si="25"/>
        <v>91-120</v>
      </c>
      <c r="K444">
        <f t="shared" si="26"/>
        <v>0.2</v>
      </c>
      <c r="L444">
        <f t="shared" si="27"/>
        <v>176.64</v>
      </c>
    </row>
    <row r="445" spans="1:12" x14ac:dyDescent="0.25">
      <c r="A445" s="2" t="s">
        <v>443</v>
      </c>
      <c r="B445">
        <v>5</v>
      </c>
      <c r="C445">
        <v>8</v>
      </c>
      <c r="D445">
        <v>3872.0000000000005</v>
      </c>
      <c r="E445" s="1">
        <v>43470</v>
      </c>
      <c r="F445" s="3">
        <v>387.20000000000005</v>
      </c>
      <c r="G445" s="3">
        <v>1006.7200000000001</v>
      </c>
      <c r="H445" s="1">
        <v>43830</v>
      </c>
      <c r="I445">
        <f t="shared" si="24"/>
        <v>360</v>
      </c>
      <c r="J445" t="str">
        <f t="shared" si="25"/>
        <v>&gt;121</v>
      </c>
      <c r="K445">
        <f t="shared" si="26"/>
        <v>0.25</v>
      </c>
      <c r="L445">
        <f t="shared" si="27"/>
        <v>348.48</v>
      </c>
    </row>
    <row r="446" spans="1:12" x14ac:dyDescent="0.25">
      <c r="A446" s="2" t="s">
        <v>444</v>
      </c>
      <c r="B446">
        <v>6</v>
      </c>
      <c r="C446">
        <v>18</v>
      </c>
      <c r="D446">
        <v>80</v>
      </c>
      <c r="E446" s="1">
        <v>43642</v>
      </c>
      <c r="F446" s="3">
        <v>0.8</v>
      </c>
      <c r="G446" s="3">
        <v>13.600000000000001</v>
      </c>
      <c r="H446" s="1">
        <v>43830</v>
      </c>
      <c r="I446">
        <f t="shared" si="24"/>
        <v>188</v>
      </c>
      <c r="J446" t="str">
        <f t="shared" si="25"/>
        <v>&gt;121</v>
      </c>
      <c r="K446">
        <f t="shared" si="26"/>
        <v>0.25</v>
      </c>
      <c r="L446">
        <f t="shared" si="27"/>
        <v>3.6000000000000005</v>
      </c>
    </row>
    <row r="447" spans="1:12" x14ac:dyDescent="0.25">
      <c r="A447" s="2" t="s">
        <v>445</v>
      </c>
      <c r="B447">
        <v>6</v>
      </c>
      <c r="C447">
        <v>20</v>
      </c>
      <c r="D447">
        <v>1116</v>
      </c>
      <c r="E447" s="1">
        <v>43755</v>
      </c>
      <c r="F447" s="3">
        <v>100.44</v>
      </c>
      <c r="G447" s="3">
        <v>212.04000000000002</v>
      </c>
      <c r="H447" s="1">
        <v>43830</v>
      </c>
      <c r="I447">
        <f t="shared" si="24"/>
        <v>75</v>
      </c>
      <c r="J447" t="str">
        <f t="shared" si="25"/>
        <v>61-90</v>
      </c>
      <c r="K447">
        <f t="shared" si="26"/>
        <v>0.15</v>
      </c>
      <c r="L447">
        <f t="shared" si="27"/>
        <v>46.872</v>
      </c>
    </row>
    <row r="448" spans="1:12" x14ac:dyDescent="0.25">
      <c r="A448" s="2" t="s">
        <v>446</v>
      </c>
      <c r="B448">
        <v>1</v>
      </c>
      <c r="C448">
        <v>3</v>
      </c>
      <c r="D448">
        <v>1650</v>
      </c>
      <c r="E448" s="1">
        <v>43811</v>
      </c>
      <c r="F448" s="3">
        <v>33</v>
      </c>
      <c r="G448" s="3">
        <v>313.5</v>
      </c>
      <c r="H448" s="1">
        <v>43830</v>
      </c>
      <c r="I448">
        <f t="shared" si="24"/>
        <v>19</v>
      </c>
      <c r="J448" t="str">
        <f t="shared" si="25"/>
        <v>0-30</v>
      </c>
      <c r="K448">
        <f t="shared" si="26"/>
        <v>8.0000000000000002E-3</v>
      </c>
      <c r="L448">
        <f t="shared" si="27"/>
        <v>2.7720000000000002</v>
      </c>
    </row>
    <row r="449" spans="1:12" x14ac:dyDescent="0.25">
      <c r="A449" s="2" t="s">
        <v>447</v>
      </c>
      <c r="B449">
        <v>10</v>
      </c>
      <c r="C449">
        <v>2</v>
      </c>
      <c r="D449">
        <v>1792.0000000000002</v>
      </c>
      <c r="E449" s="1">
        <v>43532</v>
      </c>
      <c r="F449" s="3">
        <v>53.760000000000005</v>
      </c>
      <c r="G449" s="3">
        <v>609.28000000000009</v>
      </c>
      <c r="H449" s="1">
        <v>43830</v>
      </c>
      <c r="I449">
        <f t="shared" si="24"/>
        <v>298</v>
      </c>
      <c r="J449" t="str">
        <f t="shared" si="25"/>
        <v>&gt;121</v>
      </c>
      <c r="K449">
        <f t="shared" si="26"/>
        <v>0.25</v>
      </c>
      <c r="L449">
        <f t="shared" si="27"/>
        <v>165.76000000000002</v>
      </c>
    </row>
    <row r="450" spans="1:12" x14ac:dyDescent="0.25">
      <c r="A450" s="2" t="s">
        <v>448</v>
      </c>
      <c r="B450">
        <v>5</v>
      </c>
      <c r="C450">
        <v>5</v>
      </c>
      <c r="D450">
        <v>88</v>
      </c>
      <c r="E450" s="1">
        <v>43613</v>
      </c>
      <c r="F450" s="3">
        <v>1.7600000000000002</v>
      </c>
      <c r="G450" s="3">
        <v>25.52</v>
      </c>
      <c r="H450" s="1">
        <v>43830</v>
      </c>
      <c r="I450">
        <f t="shared" ref="I450:I513" si="28">H450-E450</f>
        <v>217</v>
      </c>
      <c r="J450" t="str">
        <f t="shared" ref="J450:J513" si="29">VLOOKUP(I450,groupings,2,1)</f>
        <v>&gt;121</v>
      </c>
      <c r="K450">
        <f t="shared" ref="K450:K513" si="30">VLOOKUP(I450,$N$8:$P$12,3,TRUE)</f>
        <v>0.25</v>
      </c>
      <c r="L450">
        <f t="shared" ref="L450:L513" si="31">(G450+F450)*K450</f>
        <v>6.82</v>
      </c>
    </row>
    <row r="451" spans="1:12" x14ac:dyDescent="0.25">
      <c r="A451" s="2" t="s">
        <v>449</v>
      </c>
      <c r="B451">
        <v>6</v>
      </c>
      <c r="C451">
        <v>4</v>
      </c>
      <c r="D451">
        <v>2420</v>
      </c>
      <c r="E451" s="1">
        <v>43538</v>
      </c>
      <c r="F451" s="3">
        <v>24.2</v>
      </c>
      <c r="G451" s="3">
        <v>677.6</v>
      </c>
      <c r="H451" s="1">
        <v>43830</v>
      </c>
      <c r="I451">
        <f t="shared" si="28"/>
        <v>292</v>
      </c>
      <c r="J451" t="str">
        <f t="shared" si="29"/>
        <v>&gt;121</v>
      </c>
      <c r="K451">
        <f t="shared" si="30"/>
        <v>0.25</v>
      </c>
      <c r="L451">
        <f t="shared" si="31"/>
        <v>175.45000000000002</v>
      </c>
    </row>
    <row r="452" spans="1:12" x14ac:dyDescent="0.25">
      <c r="A452" s="2" t="s">
        <v>450</v>
      </c>
      <c r="B452">
        <v>5</v>
      </c>
      <c r="C452">
        <v>14</v>
      </c>
      <c r="D452">
        <v>2530</v>
      </c>
      <c r="E452" s="1">
        <v>43705</v>
      </c>
      <c r="F452" s="3">
        <v>151.80000000000001</v>
      </c>
      <c r="G452" s="3">
        <v>531.30000000000007</v>
      </c>
      <c r="H452" s="1">
        <v>43830</v>
      </c>
      <c r="I452">
        <f t="shared" si="28"/>
        <v>125</v>
      </c>
      <c r="J452" t="str">
        <f t="shared" si="29"/>
        <v>&gt;121</v>
      </c>
      <c r="K452">
        <f t="shared" si="30"/>
        <v>0.25</v>
      </c>
      <c r="L452">
        <f t="shared" si="31"/>
        <v>170.77500000000003</v>
      </c>
    </row>
    <row r="453" spans="1:12" x14ac:dyDescent="0.25">
      <c r="A453" s="2" t="s">
        <v>451</v>
      </c>
      <c r="B453">
        <v>6</v>
      </c>
      <c r="C453">
        <v>18</v>
      </c>
      <c r="D453">
        <v>513</v>
      </c>
      <c r="E453" s="1">
        <v>43496</v>
      </c>
      <c r="F453" s="3">
        <v>51.3</v>
      </c>
      <c r="G453" s="3">
        <v>87.210000000000008</v>
      </c>
      <c r="H453" s="1">
        <v>43830</v>
      </c>
      <c r="I453">
        <f t="shared" si="28"/>
        <v>334</v>
      </c>
      <c r="J453" t="str">
        <f t="shared" si="29"/>
        <v>&gt;121</v>
      </c>
      <c r="K453">
        <f t="shared" si="30"/>
        <v>0.25</v>
      </c>
      <c r="L453">
        <f t="shared" si="31"/>
        <v>34.627499999999998</v>
      </c>
    </row>
    <row r="454" spans="1:12" x14ac:dyDescent="0.25">
      <c r="A454" s="2" t="s">
        <v>452</v>
      </c>
      <c r="B454">
        <v>5</v>
      </c>
      <c r="C454">
        <v>6</v>
      </c>
      <c r="D454">
        <v>2880</v>
      </c>
      <c r="E454" s="1">
        <v>43614</v>
      </c>
      <c r="F454" s="3">
        <v>144</v>
      </c>
      <c r="G454" s="3">
        <v>777.6</v>
      </c>
      <c r="H454" s="1">
        <v>43830</v>
      </c>
      <c r="I454">
        <f t="shared" si="28"/>
        <v>216</v>
      </c>
      <c r="J454" t="str">
        <f t="shared" si="29"/>
        <v>&gt;121</v>
      </c>
      <c r="K454">
        <f t="shared" si="30"/>
        <v>0.25</v>
      </c>
      <c r="L454">
        <f t="shared" si="31"/>
        <v>230.4</v>
      </c>
    </row>
    <row r="455" spans="1:12" x14ac:dyDescent="0.25">
      <c r="A455" s="2" t="s">
        <v>453</v>
      </c>
      <c r="B455">
        <v>3</v>
      </c>
      <c r="C455">
        <v>14</v>
      </c>
      <c r="D455">
        <v>880</v>
      </c>
      <c r="E455" s="1">
        <v>43782</v>
      </c>
      <c r="F455" s="3">
        <v>79.2</v>
      </c>
      <c r="G455" s="3">
        <v>132</v>
      </c>
      <c r="H455" s="1">
        <v>43830</v>
      </c>
      <c r="I455">
        <f t="shared" si="28"/>
        <v>48</v>
      </c>
      <c r="J455" t="str">
        <f t="shared" si="29"/>
        <v>31-60</v>
      </c>
      <c r="K455">
        <f t="shared" si="30"/>
        <v>0.04</v>
      </c>
      <c r="L455">
        <f t="shared" si="31"/>
        <v>8.4480000000000004</v>
      </c>
    </row>
    <row r="456" spans="1:12" x14ac:dyDescent="0.25">
      <c r="A456" s="2" t="s">
        <v>454</v>
      </c>
      <c r="B456">
        <v>10</v>
      </c>
      <c r="C456">
        <v>5</v>
      </c>
      <c r="D456">
        <v>3080</v>
      </c>
      <c r="E456" s="1">
        <v>43480</v>
      </c>
      <c r="F456" s="3">
        <v>277.2</v>
      </c>
      <c r="G456" s="3">
        <v>1139.5999999999999</v>
      </c>
      <c r="H456" s="1">
        <v>43830</v>
      </c>
      <c r="I456">
        <f t="shared" si="28"/>
        <v>350</v>
      </c>
      <c r="J456" t="str">
        <f t="shared" si="29"/>
        <v>&gt;121</v>
      </c>
      <c r="K456">
        <f t="shared" si="30"/>
        <v>0.25</v>
      </c>
      <c r="L456">
        <f t="shared" si="31"/>
        <v>354.2</v>
      </c>
    </row>
    <row r="457" spans="1:12" x14ac:dyDescent="0.25">
      <c r="A457" s="2" t="s">
        <v>455</v>
      </c>
      <c r="B457">
        <v>2</v>
      </c>
      <c r="C457">
        <v>18</v>
      </c>
      <c r="D457">
        <v>720</v>
      </c>
      <c r="E457" s="1">
        <v>43498</v>
      </c>
      <c r="F457" s="3">
        <v>57.599999999999994</v>
      </c>
      <c r="G457" s="3">
        <v>187.2</v>
      </c>
      <c r="H457" s="1">
        <v>43830</v>
      </c>
      <c r="I457">
        <f t="shared" si="28"/>
        <v>332</v>
      </c>
      <c r="J457" t="str">
        <f t="shared" si="29"/>
        <v>&gt;121</v>
      </c>
      <c r="K457">
        <f t="shared" si="30"/>
        <v>0.25</v>
      </c>
      <c r="L457">
        <f t="shared" si="31"/>
        <v>61.199999999999996</v>
      </c>
    </row>
    <row r="458" spans="1:12" x14ac:dyDescent="0.25">
      <c r="A458" s="2" t="s">
        <v>456</v>
      </c>
      <c r="B458">
        <v>7</v>
      </c>
      <c r="C458">
        <v>5</v>
      </c>
      <c r="D458">
        <v>1320</v>
      </c>
      <c r="E458" s="1">
        <v>43637</v>
      </c>
      <c r="F458" s="3">
        <v>158.4</v>
      </c>
      <c r="G458" s="3">
        <v>884.4</v>
      </c>
      <c r="H458" s="1">
        <v>43830</v>
      </c>
      <c r="I458">
        <f t="shared" si="28"/>
        <v>193</v>
      </c>
      <c r="J458" t="str">
        <f t="shared" si="29"/>
        <v>&gt;121</v>
      </c>
      <c r="K458">
        <f t="shared" si="30"/>
        <v>0.25</v>
      </c>
      <c r="L458">
        <f t="shared" si="31"/>
        <v>260.7</v>
      </c>
    </row>
    <row r="459" spans="1:12" x14ac:dyDescent="0.25">
      <c r="A459" s="2" t="s">
        <v>457</v>
      </c>
      <c r="B459">
        <v>6</v>
      </c>
      <c r="C459">
        <v>1</v>
      </c>
      <c r="D459">
        <v>6200</v>
      </c>
      <c r="E459" s="1">
        <v>43584</v>
      </c>
      <c r="F459" s="3">
        <v>124</v>
      </c>
      <c r="G459" s="3">
        <v>930</v>
      </c>
      <c r="H459" s="1">
        <v>43830</v>
      </c>
      <c r="I459">
        <f t="shared" si="28"/>
        <v>246</v>
      </c>
      <c r="J459" t="str">
        <f t="shared" si="29"/>
        <v>&gt;121</v>
      </c>
      <c r="K459">
        <f t="shared" si="30"/>
        <v>0.25</v>
      </c>
      <c r="L459">
        <f t="shared" si="31"/>
        <v>263.5</v>
      </c>
    </row>
    <row r="460" spans="1:12" x14ac:dyDescent="0.25">
      <c r="A460" s="2" t="s">
        <v>458</v>
      </c>
      <c r="B460">
        <v>8</v>
      </c>
      <c r="C460">
        <v>12</v>
      </c>
      <c r="D460">
        <v>3420</v>
      </c>
      <c r="E460" s="1">
        <v>43521</v>
      </c>
      <c r="F460" s="3">
        <v>273.60000000000002</v>
      </c>
      <c r="G460" s="3">
        <v>855</v>
      </c>
      <c r="H460" s="1">
        <v>43830</v>
      </c>
      <c r="I460">
        <f t="shared" si="28"/>
        <v>309</v>
      </c>
      <c r="J460" t="str">
        <f t="shared" si="29"/>
        <v>&gt;121</v>
      </c>
      <c r="K460">
        <f t="shared" si="30"/>
        <v>0.25</v>
      </c>
      <c r="L460">
        <f t="shared" si="31"/>
        <v>282.14999999999998</v>
      </c>
    </row>
    <row r="461" spans="1:12" x14ac:dyDescent="0.25">
      <c r="A461" s="2" t="s">
        <v>459</v>
      </c>
      <c r="B461">
        <v>9</v>
      </c>
      <c r="C461">
        <v>19</v>
      </c>
      <c r="D461">
        <v>3000</v>
      </c>
      <c r="E461" s="1">
        <v>43596</v>
      </c>
      <c r="F461" s="3">
        <v>480</v>
      </c>
      <c r="G461" s="3">
        <v>1320</v>
      </c>
      <c r="H461" s="1">
        <v>43830</v>
      </c>
      <c r="I461">
        <f t="shared" si="28"/>
        <v>234</v>
      </c>
      <c r="J461" t="str">
        <f t="shared" si="29"/>
        <v>&gt;121</v>
      </c>
      <c r="K461">
        <f t="shared" si="30"/>
        <v>0.25</v>
      </c>
      <c r="L461">
        <f t="shared" si="31"/>
        <v>450</v>
      </c>
    </row>
    <row r="462" spans="1:12" x14ac:dyDescent="0.25">
      <c r="A462" s="2" t="s">
        <v>460</v>
      </c>
      <c r="B462">
        <v>6</v>
      </c>
      <c r="C462">
        <v>5</v>
      </c>
      <c r="D462">
        <v>2090</v>
      </c>
      <c r="E462" s="1">
        <v>43570</v>
      </c>
      <c r="F462" s="3">
        <v>125.39999999999999</v>
      </c>
      <c r="G462" s="3">
        <v>627</v>
      </c>
      <c r="H462" s="1">
        <v>43830</v>
      </c>
      <c r="I462">
        <f t="shared" si="28"/>
        <v>260</v>
      </c>
      <c r="J462" t="str">
        <f t="shared" si="29"/>
        <v>&gt;121</v>
      </c>
      <c r="K462">
        <f t="shared" si="30"/>
        <v>0.25</v>
      </c>
      <c r="L462">
        <f t="shared" si="31"/>
        <v>188.1</v>
      </c>
    </row>
    <row r="463" spans="1:12" x14ac:dyDescent="0.25">
      <c r="A463" s="2" t="s">
        <v>461</v>
      </c>
      <c r="B463">
        <v>3</v>
      </c>
      <c r="C463">
        <v>11</v>
      </c>
      <c r="D463">
        <v>450</v>
      </c>
      <c r="E463" s="1">
        <v>43514</v>
      </c>
      <c r="F463" s="3">
        <v>18</v>
      </c>
      <c r="G463" s="3">
        <v>67.5</v>
      </c>
      <c r="H463" s="1">
        <v>43830</v>
      </c>
      <c r="I463">
        <f t="shared" si="28"/>
        <v>316</v>
      </c>
      <c r="J463" t="str">
        <f t="shared" si="29"/>
        <v>&gt;121</v>
      </c>
      <c r="K463">
        <f t="shared" si="30"/>
        <v>0.25</v>
      </c>
      <c r="L463">
        <f t="shared" si="31"/>
        <v>21.375</v>
      </c>
    </row>
    <row r="464" spans="1:12" x14ac:dyDescent="0.25">
      <c r="A464" s="2" t="s">
        <v>462</v>
      </c>
      <c r="B464">
        <v>2</v>
      </c>
      <c r="C464">
        <v>20</v>
      </c>
      <c r="D464">
        <v>3740</v>
      </c>
      <c r="E464" s="1">
        <v>43660</v>
      </c>
      <c r="F464" s="3">
        <v>149.60000000000002</v>
      </c>
      <c r="G464" s="3">
        <v>635.79999999999995</v>
      </c>
      <c r="H464" s="1">
        <v>43830</v>
      </c>
      <c r="I464">
        <f t="shared" si="28"/>
        <v>170</v>
      </c>
      <c r="J464" t="str">
        <f t="shared" si="29"/>
        <v>&gt;121</v>
      </c>
      <c r="K464">
        <f t="shared" si="30"/>
        <v>0.25</v>
      </c>
      <c r="L464">
        <f t="shared" si="31"/>
        <v>196.35</v>
      </c>
    </row>
    <row r="465" spans="1:12" x14ac:dyDescent="0.25">
      <c r="A465" s="2" t="s">
        <v>463</v>
      </c>
      <c r="B465">
        <v>6</v>
      </c>
      <c r="C465">
        <v>17</v>
      </c>
      <c r="D465">
        <v>1870</v>
      </c>
      <c r="E465" s="1">
        <v>43800</v>
      </c>
      <c r="F465" s="3">
        <v>168.29999999999998</v>
      </c>
      <c r="G465" s="3">
        <v>299.20000000000005</v>
      </c>
      <c r="H465" s="1">
        <v>43830</v>
      </c>
      <c r="I465">
        <f t="shared" si="28"/>
        <v>30</v>
      </c>
      <c r="J465" t="str">
        <f t="shared" si="29"/>
        <v>0-30</v>
      </c>
      <c r="K465">
        <f t="shared" si="30"/>
        <v>8.0000000000000002E-3</v>
      </c>
      <c r="L465">
        <f t="shared" si="31"/>
        <v>3.74</v>
      </c>
    </row>
    <row r="466" spans="1:12" x14ac:dyDescent="0.25">
      <c r="A466" s="2" t="s">
        <v>464</v>
      </c>
      <c r="B466">
        <v>1</v>
      </c>
      <c r="C466">
        <v>14</v>
      </c>
      <c r="D466">
        <v>6820</v>
      </c>
      <c r="E466" s="1">
        <v>43476</v>
      </c>
      <c r="F466" s="3">
        <v>272.8</v>
      </c>
      <c r="G466" s="3">
        <v>1500.3999999999999</v>
      </c>
      <c r="H466" s="1">
        <v>43830</v>
      </c>
      <c r="I466">
        <f t="shared" si="28"/>
        <v>354</v>
      </c>
      <c r="J466" t="str">
        <f t="shared" si="29"/>
        <v>&gt;121</v>
      </c>
      <c r="K466">
        <f t="shared" si="30"/>
        <v>0.25</v>
      </c>
      <c r="L466">
        <f t="shared" si="31"/>
        <v>443.29999999999995</v>
      </c>
    </row>
    <row r="467" spans="1:12" x14ac:dyDescent="0.25">
      <c r="A467" s="2" t="s">
        <v>465</v>
      </c>
      <c r="B467">
        <v>9</v>
      </c>
      <c r="C467">
        <v>7</v>
      </c>
      <c r="D467">
        <v>4620</v>
      </c>
      <c r="E467" s="1">
        <v>43497</v>
      </c>
      <c r="F467" s="3">
        <v>508.2</v>
      </c>
      <c r="G467" s="3">
        <v>1155</v>
      </c>
      <c r="H467" s="1">
        <v>43830</v>
      </c>
      <c r="I467">
        <f t="shared" si="28"/>
        <v>333</v>
      </c>
      <c r="J467" t="str">
        <f t="shared" si="29"/>
        <v>&gt;121</v>
      </c>
      <c r="K467">
        <f t="shared" si="30"/>
        <v>0.25</v>
      </c>
      <c r="L467">
        <f t="shared" si="31"/>
        <v>415.8</v>
      </c>
    </row>
    <row r="468" spans="1:12" x14ac:dyDescent="0.25">
      <c r="A468" s="2" t="s">
        <v>466</v>
      </c>
      <c r="B468">
        <v>7</v>
      </c>
      <c r="C468">
        <v>2</v>
      </c>
      <c r="D468">
        <v>1440</v>
      </c>
      <c r="E468" s="1">
        <v>43493</v>
      </c>
      <c r="F468" s="3">
        <v>288</v>
      </c>
      <c r="G468" s="3">
        <v>777.6</v>
      </c>
      <c r="H468" s="1">
        <v>43830</v>
      </c>
      <c r="I468">
        <f t="shared" si="28"/>
        <v>337</v>
      </c>
      <c r="J468" t="str">
        <f t="shared" si="29"/>
        <v>&gt;121</v>
      </c>
      <c r="K468">
        <f t="shared" si="30"/>
        <v>0.25</v>
      </c>
      <c r="L468">
        <f t="shared" si="31"/>
        <v>266.39999999999998</v>
      </c>
    </row>
    <row r="469" spans="1:12" x14ac:dyDescent="0.25">
      <c r="A469" s="2" t="s">
        <v>467</v>
      </c>
      <c r="B469">
        <v>4</v>
      </c>
      <c r="C469">
        <v>18</v>
      </c>
      <c r="D469">
        <v>1350</v>
      </c>
      <c r="E469" s="1">
        <v>43552</v>
      </c>
      <c r="F469" s="3">
        <v>67.5</v>
      </c>
      <c r="G469" s="3">
        <v>256.5</v>
      </c>
      <c r="H469" s="1">
        <v>43830</v>
      </c>
      <c r="I469">
        <f t="shared" si="28"/>
        <v>278</v>
      </c>
      <c r="J469" t="str">
        <f t="shared" si="29"/>
        <v>&gt;121</v>
      </c>
      <c r="K469">
        <f t="shared" si="30"/>
        <v>0.25</v>
      </c>
      <c r="L469">
        <f t="shared" si="31"/>
        <v>81</v>
      </c>
    </row>
    <row r="470" spans="1:12" x14ac:dyDescent="0.25">
      <c r="A470" s="2" t="s">
        <v>468</v>
      </c>
      <c r="B470">
        <v>4</v>
      </c>
      <c r="C470">
        <v>3</v>
      </c>
      <c r="D470">
        <v>280</v>
      </c>
      <c r="E470" s="1">
        <v>43721</v>
      </c>
      <c r="F470" s="3">
        <v>25.2</v>
      </c>
      <c r="G470" s="3">
        <v>47.599999999999994</v>
      </c>
      <c r="H470" s="1">
        <v>43830</v>
      </c>
      <c r="I470">
        <f t="shared" si="28"/>
        <v>109</v>
      </c>
      <c r="J470" t="str">
        <f t="shared" si="29"/>
        <v>91-120</v>
      </c>
      <c r="K470">
        <f t="shared" si="30"/>
        <v>0.2</v>
      </c>
      <c r="L470">
        <f t="shared" si="31"/>
        <v>14.56</v>
      </c>
    </row>
    <row r="471" spans="1:12" x14ac:dyDescent="0.25">
      <c r="A471" s="2" t="s">
        <v>469</v>
      </c>
      <c r="B471">
        <v>10</v>
      </c>
      <c r="C471">
        <v>23</v>
      </c>
      <c r="D471">
        <v>1620</v>
      </c>
      <c r="E471" s="1">
        <v>43687</v>
      </c>
      <c r="F471" s="3">
        <v>129.60000000000002</v>
      </c>
      <c r="G471" s="3">
        <v>810</v>
      </c>
      <c r="H471" s="1">
        <v>43830</v>
      </c>
      <c r="I471">
        <f t="shared" si="28"/>
        <v>143</v>
      </c>
      <c r="J471" t="str">
        <f t="shared" si="29"/>
        <v>&gt;121</v>
      </c>
      <c r="K471">
        <f t="shared" si="30"/>
        <v>0.25</v>
      </c>
      <c r="L471">
        <f t="shared" si="31"/>
        <v>234.9</v>
      </c>
    </row>
    <row r="472" spans="1:12" x14ac:dyDescent="0.25">
      <c r="A472" s="2" t="s">
        <v>470</v>
      </c>
      <c r="B472">
        <v>6</v>
      </c>
      <c r="C472">
        <v>9</v>
      </c>
      <c r="D472">
        <v>1080</v>
      </c>
      <c r="E472" s="1">
        <v>43593</v>
      </c>
      <c r="F472" s="3">
        <v>54</v>
      </c>
      <c r="G472" s="3">
        <v>280.79999999999995</v>
      </c>
      <c r="H472" s="1">
        <v>43830</v>
      </c>
      <c r="I472">
        <f t="shared" si="28"/>
        <v>237</v>
      </c>
      <c r="J472" t="str">
        <f t="shared" si="29"/>
        <v>&gt;121</v>
      </c>
      <c r="K472">
        <f t="shared" si="30"/>
        <v>0.25</v>
      </c>
      <c r="L472">
        <f t="shared" si="31"/>
        <v>83.699999999999989</v>
      </c>
    </row>
    <row r="473" spans="1:12" x14ac:dyDescent="0.25">
      <c r="A473" s="2" t="s">
        <v>471</v>
      </c>
      <c r="B473">
        <v>2</v>
      </c>
      <c r="C473">
        <v>23</v>
      </c>
      <c r="D473">
        <v>5270</v>
      </c>
      <c r="E473" s="1">
        <v>43829</v>
      </c>
      <c r="F473" s="3">
        <v>368.9</v>
      </c>
      <c r="G473" s="3">
        <v>1001.3</v>
      </c>
      <c r="H473" s="1">
        <v>43830</v>
      </c>
      <c r="I473">
        <f t="shared" si="28"/>
        <v>1</v>
      </c>
      <c r="J473" t="str">
        <f t="shared" si="29"/>
        <v>0-30</v>
      </c>
      <c r="K473">
        <f t="shared" si="30"/>
        <v>8.0000000000000002E-3</v>
      </c>
      <c r="L473">
        <f t="shared" si="31"/>
        <v>10.961599999999999</v>
      </c>
    </row>
    <row r="474" spans="1:12" x14ac:dyDescent="0.25">
      <c r="A474" s="2" t="s">
        <v>472</v>
      </c>
      <c r="B474">
        <v>10</v>
      </c>
      <c r="C474">
        <v>20</v>
      </c>
      <c r="D474">
        <v>2480</v>
      </c>
      <c r="E474" s="1">
        <v>43530</v>
      </c>
      <c r="F474" s="3">
        <v>347.2</v>
      </c>
      <c r="G474" s="3">
        <v>1116</v>
      </c>
      <c r="H474" s="1">
        <v>43830</v>
      </c>
      <c r="I474">
        <f t="shared" si="28"/>
        <v>300</v>
      </c>
      <c r="J474" t="str">
        <f t="shared" si="29"/>
        <v>&gt;121</v>
      </c>
      <c r="K474">
        <f t="shared" si="30"/>
        <v>0.25</v>
      </c>
      <c r="L474">
        <f t="shared" si="31"/>
        <v>365.8</v>
      </c>
    </row>
    <row r="475" spans="1:12" x14ac:dyDescent="0.25">
      <c r="A475" s="2" t="s">
        <v>473</v>
      </c>
      <c r="B475">
        <v>10</v>
      </c>
      <c r="C475">
        <v>18</v>
      </c>
      <c r="D475">
        <v>220</v>
      </c>
      <c r="E475" s="1">
        <v>43726</v>
      </c>
      <c r="F475" s="3">
        <v>8.8000000000000007</v>
      </c>
      <c r="G475" s="3">
        <v>81.400000000000006</v>
      </c>
      <c r="H475" s="1">
        <v>43830</v>
      </c>
      <c r="I475">
        <f t="shared" si="28"/>
        <v>104</v>
      </c>
      <c r="J475" t="str">
        <f t="shared" si="29"/>
        <v>91-120</v>
      </c>
      <c r="K475">
        <f t="shared" si="30"/>
        <v>0.2</v>
      </c>
      <c r="L475">
        <f t="shared" si="31"/>
        <v>18.040000000000003</v>
      </c>
    </row>
    <row r="476" spans="1:12" x14ac:dyDescent="0.25">
      <c r="A476" s="2" t="s">
        <v>474</v>
      </c>
      <c r="B476">
        <v>2</v>
      </c>
      <c r="C476">
        <v>2</v>
      </c>
      <c r="D476">
        <v>216</v>
      </c>
      <c r="E476" s="1">
        <v>43807</v>
      </c>
      <c r="F476" s="3">
        <v>17.28</v>
      </c>
      <c r="G476" s="3">
        <v>47.52000000000001</v>
      </c>
      <c r="H476" s="1">
        <v>43830</v>
      </c>
      <c r="I476">
        <f t="shared" si="28"/>
        <v>23</v>
      </c>
      <c r="J476" t="str">
        <f t="shared" si="29"/>
        <v>0-30</v>
      </c>
      <c r="K476">
        <f t="shared" si="30"/>
        <v>8.0000000000000002E-3</v>
      </c>
      <c r="L476">
        <f t="shared" si="31"/>
        <v>0.51840000000000008</v>
      </c>
    </row>
    <row r="477" spans="1:12" x14ac:dyDescent="0.25">
      <c r="A477" s="2" t="s">
        <v>475</v>
      </c>
      <c r="B477">
        <v>2</v>
      </c>
      <c r="C477">
        <v>21</v>
      </c>
      <c r="D477">
        <v>5580</v>
      </c>
      <c r="E477" s="1">
        <v>43612</v>
      </c>
      <c r="F477" s="3">
        <v>55.8</v>
      </c>
      <c r="G477" s="3">
        <v>1171.8000000000002</v>
      </c>
      <c r="H477" s="1">
        <v>43830</v>
      </c>
      <c r="I477">
        <f t="shared" si="28"/>
        <v>218</v>
      </c>
      <c r="J477" t="str">
        <f t="shared" si="29"/>
        <v>&gt;121</v>
      </c>
      <c r="K477">
        <f t="shared" si="30"/>
        <v>0.25</v>
      </c>
      <c r="L477">
        <f t="shared" si="31"/>
        <v>306.90000000000003</v>
      </c>
    </row>
    <row r="478" spans="1:12" x14ac:dyDescent="0.25">
      <c r="A478" s="2" t="s">
        <v>476</v>
      </c>
      <c r="B478">
        <v>6</v>
      </c>
      <c r="C478">
        <v>22</v>
      </c>
      <c r="D478">
        <v>2520</v>
      </c>
      <c r="E478" s="1">
        <v>43637</v>
      </c>
      <c r="F478" s="3">
        <v>226.8</v>
      </c>
      <c r="G478" s="3">
        <v>604.79999999999995</v>
      </c>
      <c r="H478" s="1">
        <v>43830</v>
      </c>
      <c r="I478">
        <f t="shared" si="28"/>
        <v>193</v>
      </c>
      <c r="J478" t="str">
        <f t="shared" si="29"/>
        <v>&gt;121</v>
      </c>
      <c r="K478">
        <f t="shared" si="30"/>
        <v>0.25</v>
      </c>
      <c r="L478">
        <f t="shared" si="31"/>
        <v>207.89999999999998</v>
      </c>
    </row>
    <row r="479" spans="1:12" x14ac:dyDescent="0.25">
      <c r="A479" s="2" t="s">
        <v>477</v>
      </c>
      <c r="B479">
        <v>5</v>
      </c>
      <c r="C479">
        <v>16</v>
      </c>
      <c r="D479">
        <v>2170</v>
      </c>
      <c r="E479" s="1">
        <v>43525</v>
      </c>
      <c r="F479" s="3">
        <v>173.6</v>
      </c>
      <c r="G479" s="3">
        <v>629.29999999999995</v>
      </c>
      <c r="H479" s="1">
        <v>43830</v>
      </c>
      <c r="I479">
        <f t="shared" si="28"/>
        <v>305</v>
      </c>
      <c r="J479" t="str">
        <f t="shared" si="29"/>
        <v>&gt;121</v>
      </c>
      <c r="K479">
        <f t="shared" si="30"/>
        <v>0.25</v>
      </c>
      <c r="L479">
        <f t="shared" si="31"/>
        <v>200.72499999999999</v>
      </c>
    </row>
    <row r="480" spans="1:12" x14ac:dyDescent="0.25">
      <c r="A480" s="2" t="s">
        <v>478</v>
      </c>
      <c r="B480">
        <v>3</v>
      </c>
      <c r="C480">
        <v>15</v>
      </c>
      <c r="D480">
        <v>405</v>
      </c>
      <c r="E480" s="1">
        <v>43641</v>
      </c>
      <c r="F480" s="3">
        <v>16.200000000000003</v>
      </c>
      <c r="G480" s="3">
        <v>113.4</v>
      </c>
      <c r="H480" s="1">
        <v>43830</v>
      </c>
      <c r="I480">
        <f t="shared" si="28"/>
        <v>189</v>
      </c>
      <c r="J480" t="str">
        <f t="shared" si="29"/>
        <v>&gt;121</v>
      </c>
      <c r="K480">
        <f t="shared" si="30"/>
        <v>0.25</v>
      </c>
      <c r="L480">
        <f t="shared" si="31"/>
        <v>32.400000000000006</v>
      </c>
    </row>
    <row r="481" spans="1:12" x14ac:dyDescent="0.25">
      <c r="A481" s="2" t="s">
        <v>479</v>
      </c>
      <c r="B481">
        <v>4</v>
      </c>
      <c r="C481">
        <v>8</v>
      </c>
      <c r="D481">
        <v>1080</v>
      </c>
      <c r="E481" s="1">
        <v>43650</v>
      </c>
      <c r="F481" s="3">
        <v>32.400000000000006</v>
      </c>
      <c r="G481" s="3">
        <v>216</v>
      </c>
      <c r="H481" s="1">
        <v>43830</v>
      </c>
      <c r="I481">
        <f t="shared" si="28"/>
        <v>180</v>
      </c>
      <c r="J481" t="str">
        <f t="shared" si="29"/>
        <v>&gt;121</v>
      </c>
      <c r="K481">
        <f t="shared" si="30"/>
        <v>0.25</v>
      </c>
      <c r="L481">
        <f t="shared" si="31"/>
        <v>62.1</v>
      </c>
    </row>
    <row r="482" spans="1:12" x14ac:dyDescent="0.25">
      <c r="A482" s="2" t="s">
        <v>480</v>
      </c>
      <c r="B482">
        <v>6</v>
      </c>
      <c r="C482">
        <v>1</v>
      </c>
      <c r="D482">
        <v>2112</v>
      </c>
      <c r="E482" s="1">
        <v>43820</v>
      </c>
      <c r="F482" s="3">
        <v>63.36</v>
      </c>
      <c r="G482" s="3">
        <v>337.92</v>
      </c>
      <c r="H482" s="1">
        <v>43830</v>
      </c>
      <c r="I482">
        <f t="shared" si="28"/>
        <v>10</v>
      </c>
      <c r="J482" t="str">
        <f t="shared" si="29"/>
        <v>0-30</v>
      </c>
      <c r="K482">
        <f t="shared" si="30"/>
        <v>8.0000000000000002E-3</v>
      </c>
      <c r="L482">
        <f t="shared" si="31"/>
        <v>3.2102400000000002</v>
      </c>
    </row>
    <row r="483" spans="1:12" x14ac:dyDescent="0.25">
      <c r="A483" s="2" t="s">
        <v>481</v>
      </c>
      <c r="B483">
        <v>10</v>
      </c>
      <c r="C483">
        <v>1</v>
      </c>
      <c r="D483">
        <v>640</v>
      </c>
      <c r="E483" s="1">
        <v>43648</v>
      </c>
      <c r="F483" s="3">
        <v>25.6</v>
      </c>
      <c r="G483" s="3">
        <v>166.4</v>
      </c>
      <c r="H483" s="1">
        <v>43830</v>
      </c>
      <c r="I483">
        <f t="shared" si="28"/>
        <v>182</v>
      </c>
      <c r="J483" t="str">
        <f t="shared" si="29"/>
        <v>&gt;121</v>
      </c>
      <c r="K483">
        <f t="shared" si="30"/>
        <v>0.25</v>
      </c>
      <c r="L483">
        <f t="shared" si="31"/>
        <v>48</v>
      </c>
    </row>
    <row r="484" spans="1:12" x14ac:dyDescent="0.25">
      <c r="A484" s="2" t="s">
        <v>482</v>
      </c>
      <c r="B484">
        <v>2</v>
      </c>
      <c r="C484">
        <v>1</v>
      </c>
      <c r="D484">
        <v>1860</v>
      </c>
      <c r="E484" s="1">
        <v>43576</v>
      </c>
      <c r="F484" s="3">
        <v>186</v>
      </c>
      <c r="G484" s="3">
        <v>483.6</v>
      </c>
      <c r="H484" s="1">
        <v>43830</v>
      </c>
      <c r="I484">
        <f t="shared" si="28"/>
        <v>254</v>
      </c>
      <c r="J484" t="str">
        <f t="shared" si="29"/>
        <v>&gt;121</v>
      </c>
      <c r="K484">
        <f t="shared" si="30"/>
        <v>0.25</v>
      </c>
      <c r="L484">
        <f t="shared" si="31"/>
        <v>167.4</v>
      </c>
    </row>
    <row r="485" spans="1:12" x14ac:dyDescent="0.25">
      <c r="A485" s="2" t="s">
        <v>483</v>
      </c>
      <c r="B485">
        <v>6</v>
      </c>
      <c r="C485">
        <v>19</v>
      </c>
      <c r="D485">
        <v>2070</v>
      </c>
      <c r="E485" s="1">
        <v>43499</v>
      </c>
      <c r="F485" s="3">
        <v>165.6</v>
      </c>
      <c r="G485" s="3">
        <v>517.5</v>
      </c>
      <c r="H485" s="1">
        <v>43830</v>
      </c>
      <c r="I485">
        <f t="shared" si="28"/>
        <v>331</v>
      </c>
      <c r="J485" t="str">
        <f t="shared" si="29"/>
        <v>&gt;121</v>
      </c>
      <c r="K485">
        <f t="shared" si="30"/>
        <v>0.25</v>
      </c>
      <c r="L485">
        <f t="shared" si="31"/>
        <v>170.77500000000001</v>
      </c>
    </row>
    <row r="486" spans="1:12" x14ac:dyDescent="0.25">
      <c r="A486" s="2" t="s">
        <v>484</v>
      </c>
      <c r="B486">
        <v>7</v>
      </c>
      <c r="C486">
        <v>3</v>
      </c>
      <c r="D486">
        <v>432</v>
      </c>
      <c r="E486" s="1">
        <v>43538</v>
      </c>
      <c r="F486" s="3">
        <v>12.960000000000003</v>
      </c>
      <c r="G486" s="3">
        <v>172.8</v>
      </c>
      <c r="H486" s="1">
        <v>43830</v>
      </c>
      <c r="I486">
        <f t="shared" si="28"/>
        <v>292</v>
      </c>
      <c r="J486" t="str">
        <f t="shared" si="29"/>
        <v>&gt;121</v>
      </c>
      <c r="K486">
        <f t="shared" si="30"/>
        <v>0.25</v>
      </c>
      <c r="L486">
        <f t="shared" si="31"/>
        <v>46.440000000000005</v>
      </c>
    </row>
    <row r="487" spans="1:12" x14ac:dyDescent="0.25">
      <c r="A487" s="2" t="s">
        <v>485</v>
      </c>
      <c r="B487">
        <v>4</v>
      </c>
      <c r="C487">
        <v>23</v>
      </c>
      <c r="D487">
        <v>3600</v>
      </c>
      <c r="E487" s="1">
        <v>43466</v>
      </c>
      <c r="F487" s="3">
        <v>144</v>
      </c>
      <c r="G487" s="3">
        <v>1080</v>
      </c>
      <c r="H487" s="1">
        <v>43830</v>
      </c>
      <c r="I487">
        <f t="shared" si="28"/>
        <v>364</v>
      </c>
      <c r="J487" t="str">
        <f t="shared" si="29"/>
        <v>&gt;121</v>
      </c>
      <c r="K487">
        <f t="shared" si="30"/>
        <v>0.25</v>
      </c>
      <c r="L487">
        <f t="shared" si="31"/>
        <v>306</v>
      </c>
    </row>
    <row r="488" spans="1:12" x14ac:dyDescent="0.25">
      <c r="A488" s="2" t="s">
        <v>486</v>
      </c>
      <c r="B488">
        <v>5</v>
      </c>
      <c r="C488">
        <v>6</v>
      </c>
      <c r="D488">
        <v>1950</v>
      </c>
      <c r="E488" s="1">
        <v>43533</v>
      </c>
      <c r="F488" s="3">
        <v>78</v>
      </c>
      <c r="G488" s="3">
        <v>351</v>
      </c>
      <c r="H488" s="1">
        <v>43830</v>
      </c>
      <c r="I488">
        <f t="shared" si="28"/>
        <v>297</v>
      </c>
      <c r="J488" t="str">
        <f t="shared" si="29"/>
        <v>&gt;121</v>
      </c>
      <c r="K488">
        <f t="shared" si="30"/>
        <v>0.25</v>
      </c>
      <c r="L488">
        <f t="shared" si="31"/>
        <v>107.25</v>
      </c>
    </row>
    <row r="489" spans="1:12" x14ac:dyDescent="0.25">
      <c r="A489" s="2" t="s">
        <v>487</v>
      </c>
      <c r="B489">
        <v>5</v>
      </c>
      <c r="C489">
        <v>5</v>
      </c>
      <c r="D489">
        <v>360</v>
      </c>
      <c r="E489" s="1">
        <v>43510</v>
      </c>
      <c r="F489" s="3">
        <v>28.799999999999997</v>
      </c>
      <c r="G489" s="3">
        <v>61.2</v>
      </c>
      <c r="H489" s="1">
        <v>43830</v>
      </c>
      <c r="I489">
        <f t="shared" si="28"/>
        <v>320</v>
      </c>
      <c r="J489" t="str">
        <f t="shared" si="29"/>
        <v>&gt;121</v>
      </c>
      <c r="K489">
        <f t="shared" si="30"/>
        <v>0.25</v>
      </c>
      <c r="L489">
        <f t="shared" si="31"/>
        <v>22.5</v>
      </c>
    </row>
    <row r="490" spans="1:12" x14ac:dyDescent="0.25">
      <c r="A490" s="2" t="s">
        <v>488</v>
      </c>
      <c r="B490">
        <v>9</v>
      </c>
      <c r="C490">
        <v>8</v>
      </c>
      <c r="D490">
        <v>3740</v>
      </c>
      <c r="E490" s="1">
        <v>43758</v>
      </c>
      <c r="F490" s="3">
        <v>448.8</v>
      </c>
      <c r="G490" s="3">
        <v>1570.8000000000002</v>
      </c>
      <c r="H490" s="1">
        <v>43830</v>
      </c>
      <c r="I490">
        <f t="shared" si="28"/>
        <v>72</v>
      </c>
      <c r="J490" t="str">
        <f t="shared" si="29"/>
        <v>61-90</v>
      </c>
      <c r="K490">
        <f t="shared" si="30"/>
        <v>0.15</v>
      </c>
      <c r="L490">
        <f t="shared" si="31"/>
        <v>302.94</v>
      </c>
    </row>
    <row r="491" spans="1:12" x14ac:dyDescent="0.25">
      <c r="A491" s="2" t="s">
        <v>489</v>
      </c>
      <c r="B491">
        <v>6</v>
      </c>
      <c r="C491">
        <v>11</v>
      </c>
      <c r="D491">
        <v>1440</v>
      </c>
      <c r="E491" s="1">
        <v>43472</v>
      </c>
      <c r="F491" s="3">
        <v>100.8</v>
      </c>
      <c r="G491" s="3">
        <v>360</v>
      </c>
      <c r="H491" s="1">
        <v>43830</v>
      </c>
      <c r="I491">
        <f t="shared" si="28"/>
        <v>358</v>
      </c>
      <c r="J491" t="str">
        <f t="shared" si="29"/>
        <v>&gt;121</v>
      </c>
      <c r="K491">
        <f t="shared" si="30"/>
        <v>0.25</v>
      </c>
      <c r="L491">
        <f t="shared" si="31"/>
        <v>115.2</v>
      </c>
    </row>
    <row r="492" spans="1:12" x14ac:dyDescent="0.25">
      <c r="A492" s="2" t="s">
        <v>490</v>
      </c>
      <c r="B492">
        <v>6</v>
      </c>
      <c r="C492">
        <v>14</v>
      </c>
      <c r="D492">
        <v>1050</v>
      </c>
      <c r="E492" s="1">
        <v>43764</v>
      </c>
      <c r="F492" s="3">
        <v>52.5</v>
      </c>
      <c r="G492" s="3">
        <v>231</v>
      </c>
      <c r="H492" s="1">
        <v>43830</v>
      </c>
      <c r="I492">
        <f t="shared" si="28"/>
        <v>66</v>
      </c>
      <c r="J492" t="str">
        <f t="shared" si="29"/>
        <v>61-90</v>
      </c>
      <c r="K492">
        <f t="shared" si="30"/>
        <v>0.15</v>
      </c>
      <c r="L492">
        <f t="shared" si="31"/>
        <v>42.524999999999999</v>
      </c>
    </row>
    <row r="493" spans="1:12" x14ac:dyDescent="0.25">
      <c r="A493" s="2" t="s">
        <v>491</v>
      </c>
      <c r="B493">
        <v>3</v>
      </c>
      <c r="C493">
        <v>8</v>
      </c>
      <c r="D493">
        <v>3740</v>
      </c>
      <c r="E493" s="1">
        <v>43727</v>
      </c>
      <c r="F493" s="3">
        <v>112.2</v>
      </c>
      <c r="G493" s="3">
        <v>635.79999999999995</v>
      </c>
      <c r="H493" s="1">
        <v>43830</v>
      </c>
      <c r="I493">
        <f t="shared" si="28"/>
        <v>103</v>
      </c>
      <c r="J493" t="str">
        <f t="shared" si="29"/>
        <v>91-120</v>
      </c>
      <c r="K493">
        <f t="shared" si="30"/>
        <v>0.2</v>
      </c>
      <c r="L493">
        <f t="shared" si="31"/>
        <v>149.6</v>
      </c>
    </row>
    <row r="494" spans="1:12" x14ac:dyDescent="0.25">
      <c r="A494" s="2" t="s">
        <v>492</v>
      </c>
      <c r="B494">
        <v>7</v>
      </c>
      <c r="C494">
        <v>22</v>
      </c>
      <c r="D494">
        <v>4750</v>
      </c>
      <c r="E494" s="1">
        <v>43745</v>
      </c>
      <c r="F494" s="3">
        <v>1092.5</v>
      </c>
      <c r="G494" s="3">
        <v>3752.5</v>
      </c>
      <c r="H494" s="1">
        <v>43830</v>
      </c>
      <c r="I494">
        <f t="shared" si="28"/>
        <v>85</v>
      </c>
      <c r="J494" t="str">
        <f t="shared" si="29"/>
        <v>61-90</v>
      </c>
      <c r="K494">
        <f t="shared" si="30"/>
        <v>0.15</v>
      </c>
      <c r="L494">
        <f t="shared" si="31"/>
        <v>726.75</v>
      </c>
    </row>
    <row r="495" spans="1:12" x14ac:dyDescent="0.25">
      <c r="A495" s="2" t="s">
        <v>493</v>
      </c>
      <c r="B495">
        <v>4</v>
      </c>
      <c r="C495">
        <v>15</v>
      </c>
      <c r="D495">
        <v>1950</v>
      </c>
      <c r="E495" s="1">
        <v>43572</v>
      </c>
      <c r="F495" s="3">
        <v>136.5</v>
      </c>
      <c r="G495" s="3">
        <v>448.5</v>
      </c>
      <c r="H495" s="1">
        <v>43830</v>
      </c>
      <c r="I495">
        <f t="shared" si="28"/>
        <v>258</v>
      </c>
      <c r="J495" t="str">
        <f t="shared" si="29"/>
        <v>&gt;121</v>
      </c>
      <c r="K495">
        <f t="shared" si="30"/>
        <v>0.25</v>
      </c>
      <c r="L495">
        <f t="shared" si="31"/>
        <v>146.25</v>
      </c>
    </row>
    <row r="496" spans="1:12" x14ac:dyDescent="0.25">
      <c r="A496" s="2" t="s">
        <v>494</v>
      </c>
      <c r="B496">
        <v>5</v>
      </c>
      <c r="C496">
        <v>7</v>
      </c>
      <c r="D496">
        <v>3080</v>
      </c>
      <c r="E496" s="1">
        <v>43718</v>
      </c>
      <c r="F496" s="3">
        <v>246.4</v>
      </c>
      <c r="G496" s="3">
        <v>462</v>
      </c>
      <c r="H496" s="1">
        <v>43830</v>
      </c>
      <c r="I496">
        <f t="shared" si="28"/>
        <v>112</v>
      </c>
      <c r="J496" t="str">
        <f t="shared" si="29"/>
        <v>91-120</v>
      </c>
      <c r="K496">
        <f t="shared" si="30"/>
        <v>0.2</v>
      </c>
      <c r="L496">
        <f t="shared" si="31"/>
        <v>141.68</v>
      </c>
    </row>
    <row r="497" spans="1:12" x14ac:dyDescent="0.25">
      <c r="A497" s="2" t="s">
        <v>495</v>
      </c>
      <c r="B497">
        <v>10</v>
      </c>
      <c r="C497">
        <v>14</v>
      </c>
      <c r="D497">
        <v>4750</v>
      </c>
      <c r="E497" s="1">
        <v>43821</v>
      </c>
      <c r="F497" s="3">
        <v>475</v>
      </c>
      <c r="G497" s="3">
        <v>1520</v>
      </c>
      <c r="H497" s="1">
        <v>43830</v>
      </c>
      <c r="I497">
        <f t="shared" si="28"/>
        <v>9</v>
      </c>
      <c r="J497" t="str">
        <f t="shared" si="29"/>
        <v>0-30</v>
      </c>
      <c r="K497">
        <f t="shared" si="30"/>
        <v>8.0000000000000002E-3</v>
      </c>
      <c r="L497">
        <f t="shared" si="31"/>
        <v>15.96</v>
      </c>
    </row>
    <row r="498" spans="1:12" x14ac:dyDescent="0.25">
      <c r="A498" s="2" t="s">
        <v>496</v>
      </c>
      <c r="B498">
        <v>1</v>
      </c>
      <c r="C498">
        <v>23</v>
      </c>
      <c r="D498">
        <v>4760</v>
      </c>
      <c r="E498" s="1">
        <v>43679</v>
      </c>
      <c r="F498" s="3">
        <v>285.59999999999997</v>
      </c>
      <c r="G498" s="3">
        <v>809.2</v>
      </c>
      <c r="H498" s="1">
        <v>43830</v>
      </c>
      <c r="I498">
        <f t="shared" si="28"/>
        <v>151</v>
      </c>
      <c r="J498" t="str">
        <f t="shared" si="29"/>
        <v>&gt;121</v>
      </c>
      <c r="K498">
        <f t="shared" si="30"/>
        <v>0.25</v>
      </c>
      <c r="L498">
        <f t="shared" si="31"/>
        <v>273.7</v>
      </c>
    </row>
    <row r="499" spans="1:12" x14ac:dyDescent="0.25">
      <c r="A499" s="2" t="s">
        <v>497</v>
      </c>
      <c r="B499">
        <v>4</v>
      </c>
      <c r="C499">
        <v>4</v>
      </c>
      <c r="D499">
        <v>3520</v>
      </c>
      <c r="E499" s="1">
        <v>43822</v>
      </c>
      <c r="F499" s="3">
        <v>105.60000000000001</v>
      </c>
      <c r="G499" s="3">
        <v>668.8</v>
      </c>
      <c r="H499" s="1">
        <v>43830</v>
      </c>
      <c r="I499">
        <f t="shared" si="28"/>
        <v>8</v>
      </c>
      <c r="J499" t="str">
        <f t="shared" si="29"/>
        <v>0-30</v>
      </c>
      <c r="K499">
        <f t="shared" si="30"/>
        <v>8.0000000000000002E-3</v>
      </c>
      <c r="L499">
        <f t="shared" si="31"/>
        <v>6.1951999999999998</v>
      </c>
    </row>
    <row r="500" spans="1:12" x14ac:dyDescent="0.25">
      <c r="A500" s="2" t="s">
        <v>498</v>
      </c>
      <c r="B500">
        <v>9</v>
      </c>
      <c r="C500">
        <v>17</v>
      </c>
      <c r="D500">
        <v>80</v>
      </c>
      <c r="E500" s="1">
        <v>43506</v>
      </c>
      <c r="F500" s="3">
        <v>9.6</v>
      </c>
      <c r="G500" s="3">
        <v>34.4</v>
      </c>
      <c r="H500" s="1">
        <v>43830</v>
      </c>
      <c r="I500">
        <f t="shared" si="28"/>
        <v>324</v>
      </c>
      <c r="J500" t="str">
        <f t="shared" si="29"/>
        <v>&gt;121</v>
      </c>
      <c r="K500">
        <f t="shared" si="30"/>
        <v>0.25</v>
      </c>
      <c r="L500">
        <f t="shared" si="31"/>
        <v>11</v>
      </c>
    </row>
    <row r="501" spans="1:12" x14ac:dyDescent="0.25">
      <c r="A501" s="2" t="s">
        <v>499</v>
      </c>
      <c r="B501">
        <v>8</v>
      </c>
      <c r="C501">
        <v>12</v>
      </c>
      <c r="D501">
        <v>1680</v>
      </c>
      <c r="E501" s="1">
        <v>43559</v>
      </c>
      <c r="F501" s="3">
        <v>16.8</v>
      </c>
      <c r="G501" s="3">
        <v>772.8</v>
      </c>
      <c r="H501" s="1">
        <v>43830</v>
      </c>
      <c r="I501">
        <f t="shared" si="28"/>
        <v>271</v>
      </c>
      <c r="J501" t="str">
        <f t="shared" si="29"/>
        <v>&gt;121</v>
      </c>
      <c r="K501">
        <f t="shared" si="30"/>
        <v>0.25</v>
      </c>
      <c r="L501">
        <f t="shared" si="31"/>
        <v>197.39999999999998</v>
      </c>
    </row>
    <row r="502" spans="1:12" x14ac:dyDescent="0.25">
      <c r="A502" s="2" t="s">
        <v>500</v>
      </c>
      <c r="B502">
        <v>7</v>
      </c>
      <c r="C502">
        <v>19</v>
      </c>
      <c r="D502">
        <v>1440</v>
      </c>
      <c r="E502" s="1">
        <v>43788</v>
      </c>
      <c r="F502" s="3">
        <v>115.19999999999999</v>
      </c>
      <c r="G502" s="3">
        <v>806.4</v>
      </c>
      <c r="H502" s="1">
        <v>43830</v>
      </c>
      <c r="I502">
        <f t="shared" si="28"/>
        <v>42</v>
      </c>
      <c r="J502" t="str">
        <f t="shared" si="29"/>
        <v>31-60</v>
      </c>
      <c r="K502">
        <f t="shared" si="30"/>
        <v>0.04</v>
      </c>
      <c r="L502">
        <f t="shared" si="31"/>
        <v>36.863999999999997</v>
      </c>
    </row>
    <row r="503" spans="1:12" x14ac:dyDescent="0.25">
      <c r="A503" s="2" t="s">
        <v>501</v>
      </c>
      <c r="B503">
        <v>3</v>
      </c>
      <c r="C503">
        <v>8</v>
      </c>
      <c r="D503">
        <v>220</v>
      </c>
      <c r="E503" s="1">
        <v>43605</v>
      </c>
      <c r="F503" s="3">
        <v>8.8000000000000007</v>
      </c>
      <c r="G503" s="3">
        <v>37.400000000000006</v>
      </c>
      <c r="H503" s="1">
        <v>43830</v>
      </c>
      <c r="I503">
        <f t="shared" si="28"/>
        <v>225</v>
      </c>
      <c r="J503" t="str">
        <f t="shared" si="29"/>
        <v>&gt;121</v>
      </c>
      <c r="K503">
        <f t="shared" si="30"/>
        <v>0.25</v>
      </c>
      <c r="L503">
        <f t="shared" si="31"/>
        <v>11.55</v>
      </c>
    </row>
    <row r="504" spans="1:12" x14ac:dyDescent="0.25">
      <c r="A504" s="2" t="s">
        <v>502</v>
      </c>
      <c r="B504">
        <v>4</v>
      </c>
      <c r="C504">
        <v>23</v>
      </c>
      <c r="D504">
        <v>1680</v>
      </c>
      <c r="E504" s="1">
        <v>43662</v>
      </c>
      <c r="F504" s="3">
        <v>168</v>
      </c>
      <c r="G504" s="3">
        <v>252</v>
      </c>
      <c r="H504" s="1">
        <v>43830</v>
      </c>
      <c r="I504">
        <f t="shared" si="28"/>
        <v>168</v>
      </c>
      <c r="J504" t="str">
        <f t="shared" si="29"/>
        <v>&gt;121</v>
      </c>
      <c r="K504">
        <f t="shared" si="30"/>
        <v>0.25</v>
      </c>
      <c r="L504">
        <f t="shared" si="31"/>
        <v>105</v>
      </c>
    </row>
    <row r="505" spans="1:12" x14ac:dyDescent="0.25">
      <c r="A505" s="2" t="s">
        <v>503</v>
      </c>
      <c r="B505">
        <v>2</v>
      </c>
      <c r="C505">
        <v>6</v>
      </c>
      <c r="D505">
        <v>2480</v>
      </c>
      <c r="E505" s="1">
        <v>43795</v>
      </c>
      <c r="F505" s="3">
        <v>124</v>
      </c>
      <c r="G505" s="3">
        <v>396.8</v>
      </c>
      <c r="H505" s="1">
        <v>43830</v>
      </c>
      <c r="I505">
        <f t="shared" si="28"/>
        <v>35</v>
      </c>
      <c r="J505" t="str">
        <f t="shared" si="29"/>
        <v>31-60</v>
      </c>
      <c r="K505">
        <f t="shared" si="30"/>
        <v>0.04</v>
      </c>
      <c r="L505">
        <f t="shared" si="31"/>
        <v>20.831999999999997</v>
      </c>
    </row>
    <row r="506" spans="1:12" x14ac:dyDescent="0.25">
      <c r="A506" s="2" t="s">
        <v>504</v>
      </c>
      <c r="B506">
        <v>5</v>
      </c>
      <c r="C506">
        <v>19</v>
      </c>
      <c r="D506">
        <v>1240</v>
      </c>
      <c r="E506" s="1">
        <v>43470</v>
      </c>
      <c r="F506" s="3">
        <v>124</v>
      </c>
      <c r="G506" s="3">
        <v>372</v>
      </c>
      <c r="H506" s="1">
        <v>43830</v>
      </c>
      <c r="I506">
        <f t="shared" si="28"/>
        <v>360</v>
      </c>
      <c r="J506" t="str">
        <f t="shared" si="29"/>
        <v>&gt;121</v>
      </c>
      <c r="K506">
        <f t="shared" si="30"/>
        <v>0.25</v>
      </c>
      <c r="L506">
        <f t="shared" si="31"/>
        <v>124</v>
      </c>
    </row>
    <row r="507" spans="1:12" x14ac:dyDescent="0.25">
      <c r="A507" s="2" t="s">
        <v>505</v>
      </c>
      <c r="B507">
        <v>1</v>
      </c>
      <c r="C507">
        <v>15</v>
      </c>
      <c r="D507">
        <v>384.00000000000006</v>
      </c>
      <c r="E507" s="1">
        <v>43496</v>
      </c>
      <c r="F507" s="3">
        <v>3.8400000000000007</v>
      </c>
      <c r="G507" s="3">
        <v>57.600000000000016</v>
      </c>
      <c r="H507" s="1">
        <v>43830</v>
      </c>
      <c r="I507">
        <f t="shared" si="28"/>
        <v>334</v>
      </c>
      <c r="J507" t="str">
        <f t="shared" si="29"/>
        <v>&gt;121</v>
      </c>
      <c r="K507">
        <f t="shared" si="30"/>
        <v>0.25</v>
      </c>
      <c r="L507">
        <f t="shared" si="31"/>
        <v>15.360000000000005</v>
      </c>
    </row>
    <row r="508" spans="1:12" x14ac:dyDescent="0.25">
      <c r="A508" s="2" t="s">
        <v>506</v>
      </c>
      <c r="B508">
        <v>7</v>
      </c>
      <c r="C508">
        <v>21</v>
      </c>
      <c r="D508">
        <v>1440</v>
      </c>
      <c r="E508" s="1">
        <v>43614</v>
      </c>
      <c r="F508" s="3">
        <v>144</v>
      </c>
      <c r="G508" s="3">
        <v>936</v>
      </c>
      <c r="H508" s="1">
        <v>43830</v>
      </c>
      <c r="I508">
        <f t="shared" si="28"/>
        <v>216</v>
      </c>
      <c r="J508" t="str">
        <f t="shared" si="29"/>
        <v>&gt;121</v>
      </c>
      <c r="K508">
        <f t="shared" si="30"/>
        <v>0.25</v>
      </c>
      <c r="L508">
        <f t="shared" si="31"/>
        <v>270</v>
      </c>
    </row>
    <row r="509" spans="1:12" x14ac:dyDescent="0.25">
      <c r="A509" s="2" t="s">
        <v>507</v>
      </c>
      <c r="B509">
        <v>2</v>
      </c>
      <c r="C509">
        <v>12</v>
      </c>
      <c r="D509">
        <v>2860</v>
      </c>
      <c r="E509" s="1">
        <v>43808</v>
      </c>
      <c r="F509" s="3">
        <v>257.39999999999998</v>
      </c>
      <c r="G509" s="3">
        <v>772.2</v>
      </c>
      <c r="H509" s="1">
        <v>43830</v>
      </c>
      <c r="I509">
        <f t="shared" si="28"/>
        <v>22</v>
      </c>
      <c r="J509" t="str">
        <f t="shared" si="29"/>
        <v>0-30</v>
      </c>
      <c r="K509">
        <f t="shared" si="30"/>
        <v>8.0000000000000002E-3</v>
      </c>
      <c r="L509">
        <f t="shared" si="31"/>
        <v>8.2367999999999988</v>
      </c>
    </row>
    <row r="510" spans="1:12" x14ac:dyDescent="0.25">
      <c r="A510" s="2" t="s">
        <v>508</v>
      </c>
      <c r="B510">
        <v>8</v>
      </c>
      <c r="C510">
        <v>12</v>
      </c>
      <c r="D510">
        <v>880</v>
      </c>
      <c r="E510" s="1">
        <v>43595</v>
      </c>
      <c r="F510" s="3">
        <v>96.8</v>
      </c>
      <c r="G510" s="3">
        <v>413.6</v>
      </c>
      <c r="H510" s="1">
        <v>43830</v>
      </c>
      <c r="I510">
        <f t="shared" si="28"/>
        <v>235</v>
      </c>
      <c r="J510" t="str">
        <f t="shared" si="29"/>
        <v>&gt;121</v>
      </c>
      <c r="K510">
        <f t="shared" si="30"/>
        <v>0.25</v>
      </c>
      <c r="L510">
        <f t="shared" si="31"/>
        <v>127.60000000000001</v>
      </c>
    </row>
    <row r="511" spans="1:12" x14ac:dyDescent="0.25">
      <c r="A511" s="2" t="s">
        <v>509</v>
      </c>
      <c r="B511">
        <v>8</v>
      </c>
      <c r="C511">
        <v>7</v>
      </c>
      <c r="D511">
        <v>5280</v>
      </c>
      <c r="E511" s="1">
        <v>43552</v>
      </c>
      <c r="F511" s="3">
        <v>633.6</v>
      </c>
      <c r="G511" s="3">
        <v>2164.7999999999997</v>
      </c>
      <c r="H511" s="1">
        <v>43830</v>
      </c>
      <c r="I511">
        <f t="shared" si="28"/>
        <v>278</v>
      </c>
      <c r="J511" t="str">
        <f t="shared" si="29"/>
        <v>&gt;121</v>
      </c>
      <c r="K511">
        <f t="shared" si="30"/>
        <v>0.25</v>
      </c>
      <c r="L511">
        <f t="shared" si="31"/>
        <v>699.59999999999991</v>
      </c>
    </row>
    <row r="512" spans="1:12" x14ac:dyDescent="0.25">
      <c r="A512" s="2" t="s">
        <v>510</v>
      </c>
      <c r="B512">
        <v>7</v>
      </c>
      <c r="C512">
        <v>19</v>
      </c>
      <c r="D512">
        <v>2760</v>
      </c>
      <c r="E512" s="1">
        <v>43589</v>
      </c>
      <c r="F512" s="3">
        <v>634.79999999999995</v>
      </c>
      <c r="G512" s="3">
        <v>1159.2</v>
      </c>
      <c r="H512" s="1">
        <v>43830</v>
      </c>
      <c r="I512">
        <f t="shared" si="28"/>
        <v>241</v>
      </c>
      <c r="J512" t="str">
        <f t="shared" si="29"/>
        <v>&gt;121</v>
      </c>
      <c r="K512">
        <f t="shared" si="30"/>
        <v>0.25</v>
      </c>
      <c r="L512">
        <f t="shared" si="31"/>
        <v>448.5</v>
      </c>
    </row>
    <row r="513" spans="1:12" x14ac:dyDescent="0.25">
      <c r="A513" s="2" t="s">
        <v>511</v>
      </c>
      <c r="B513">
        <v>4</v>
      </c>
      <c r="C513">
        <v>13</v>
      </c>
      <c r="D513">
        <v>440</v>
      </c>
      <c r="E513" s="1">
        <v>43777</v>
      </c>
      <c r="F513" s="3">
        <v>13.200000000000001</v>
      </c>
      <c r="G513" s="3">
        <v>118.80000000000001</v>
      </c>
      <c r="H513" s="1">
        <v>43830</v>
      </c>
      <c r="I513">
        <f t="shared" si="28"/>
        <v>53</v>
      </c>
      <c r="J513" t="str">
        <f t="shared" si="29"/>
        <v>31-60</v>
      </c>
      <c r="K513">
        <f t="shared" si="30"/>
        <v>0.04</v>
      </c>
      <c r="L513">
        <f t="shared" si="31"/>
        <v>5.28</v>
      </c>
    </row>
    <row r="514" spans="1:12" x14ac:dyDescent="0.25">
      <c r="A514" s="2" t="s">
        <v>512</v>
      </c>
      <c r="B514">
        <v>6</v>
      </c>
      <c r="C514">
        <v>9</v>
      </c>
      <c r="D514">
        <v>3960</v>
      </c>
      <c r="E514" s="1">
        <v>43819</v>
      </c>
      <c r="F514" s="3">
        <v>79.2</v>
      </c>
      <c r="G514" s="3">
        <v>831.59999999999991</v>
      </c>
      <c r="H514" s="1">
        <v>43830</v>
      </c>
      <c r="I514">
        <f t="shared" ref="I514:I577" si="32">H514-E514</f>
        <v>11</v>
      </c>
      <c r="J514" t="str">
        <f t="shared" ref="J514:J577" si="33">VLOOKUP(I514,groupings,2,1)</f>
        <v>0-30</v>
      </c>
      <c r="K514">
        <f t="shared" ref="K514:K577" si="34">VLOOKUP(I514,$N$8:$P$12,3,TRUE)</f>
        <v>8.0000000000000002E-3</v>
      </c>
      <c r="L514">
        <f t="shared" ref="L514:L577" si="35">(G514+F514)*K514</f>
        <v>7.2863999999999995</v>
      </c>
    </row>
    <row r="515" spans="1:12" x14ac:dyDescent="0.25">
      <c r="A515" s="2" t="s">
        <v>513</v>
      </c>
      <c r="B515">
        <v>9</v>
      </c>
      <c r="C515">
        <v>4</v>
      </c>
      <c r="D515">
        <v>352</v>
      </c>
      <c r="E515" s="1">
        <v>43673</v>
      </c>
      <c r="F515" s="3">
        <v>17.600000000000001</v>
      </c>
      <c r="G515" s="3">
        <v>165.44</v>
      </c>
      <c r="H515" s="1">
        <v>43830</v>
      </c>
      <c r="I515">
        <f t="shared" si="32"/>
        <v>157</v>
      </c>
      <c r="J515" t="str">
        <f t="shared" si="33"/>
        <v>&gt;121</v>
      </c>
      <c r="K515">
        <f t="shared" si="34"/>
        <v>0.25</v>
      </c>
      <c r="L515">
        <f t="shared" si="35"/>
        <v>45.76</v>
      </c>
    </row>
    <row r="516" spans="1:12" x14ac:dyDescent="0.25">
      <c r="A516" s="2" t="s">
        <v>514</v>
      </c>
      <c r="B516">
        <v>3</v>
      </c>
      <c r="C516">
        <v>18</v>
      </c>
      <c r="D516">
        <v>2790</v>
      </c>
      <c r="E516" s="1">
        <v>43573</v>
      </c>
      <c r="F516" s="3">
        <v>279</v>
      </c>
      <c r="G516" s="3">
        <v>837</v>
      </c>
      <c r="H516" s="1">
        <v>43830</v>
      </c>
      <c r="I516">
        <f t="shared" si="32"/>
        <v>257</v>
      </c>
      <c r="J516" t="str">
        <f t="shared" si="33"/>
        <v>&gt;121</v>
      </c>
      <c r="K516">
        <f t="shared" si="34"/>
        <v>0.25</v>
      </c>
      <c r="L516">
        <f t="shared" si="35"/>
        <v>279</v>
      </c>
    </row>
    <row r="517" spans="1:12" x14ac:dyDescent="0.25">
      <c r="A517" s="2" t="s">
        <v>515</v>
      </c>
      <c r="B517">
        <v>8</v>
      </c>
      <c r="C517">
        <v>5</v>
      </c>
      <c r="D517">
        <v>570</v>
      </c>
      <c r="E517" s="1">
        <v>43678</v>
      </c>
      <c r="F517" s="3">
        <v>51.3</v>
      </c>
      <c r="G517" s="3">
        <v>142.5</v>
      </c>
      <c r="H517" s="1">
        <v>43830</v>
      </c>
      <c r="I517">
        <f t="shared" si="32"/>
        <v>152</v>
      </c>
      <c r="J517" t="str">
        <f t="shared" si="33"/>
        <v>&gt;121</v>
      </c>
      <c r="K517">
        <f t="shared" si="34"/>
        <v>0.25</v>
      </c>
      <c r="L517">
        <f t="shared" si="35"/>
        <v>48.45</v>
      </c>
    </row>
    <row r="518" spans="1:12" x14ac:dyDescent="0.25">
      <c r="A518" s="2" t="s">
        <v>516</v>
      </c>
      <c r="B518">
        <v>4</v>
      </c>
      <c r="C518">
        <v>11</v>
      </c>
      <c r="D518">
        <v>4752</v>
      </c>
      <c r="E518" s="1">
        <v>43609</v>
      </c>
      <c r="F518" s="3">
        <v>332.64000000000004</v>
      </c>
      <c r="G518" s="3">
        <v>1378.08</v>
      </c>
      <c r="H518" s="1">
        <v>43830</v>
      </c>
      <c r="I518">
        <f t="shared" si="32"/>
        <v>221</v>
      </c>
      <c r="J518" t="str">
        <f t="shared" si="33"/>
        <v>&gt;121</v>
      </c>
      <c r="K518">
        <f t="shared" si="34"/>
        <v>0.25</v>
      </c>
      <c r="L518">
        <f t="shared" si="35"/>
        <v>427.68</v>
      </c>
    </row>
    <row r="519" spans="1:12" x14ac:dyDescent="0.25">
      <c r="A519" s="2" t="s">
        <v>517</v>
      </c>
      <c r="B519">
        <v>6</v>
      </c>
      <c r="C519">
        <v>2</v>
      </c>
      <c r="D519">
        <v>4400</v>
      </c>
      <c r="E519" s="1">
        <v>43653</v>
      </c>
      <c r="F519" s="3">
        <v>396</v>
      </c>
      <c r="G519" s="3">
        <v>1232</v>
      </c>
      <c r="H519" s="1">
        <v>43830</v>
      </c>
      <c r="I519">
        <f t="shared" si="32"/>
        <v>177</v>
      </c>
      <c r="J519" t="str">
        <f t="shared" si="33"/>
        <v>&gt;121</v>
      </c>
      <c r="K519">
        <f t="shared" si="34"/>
        <v>0.25</v>
      </c>
      <c r="L519">
        <f t="shared" si="35"/>
        <v>407</v>
      </c>
    </row>
    <row r="520" spans="1:12" x14ac:dyDescent="0.25">
      <c r="A520" s="2" t="s">
        <v>518</v>
      </c>
      <c r="B520">
        <v>4</v>
      </c>
      <c r="C520">
        <v>14</v>
      </c>
      <c r="D520">
        <v>3410</v>
      </c>
      <c r="E520" s="1">
        <v>43664</v>
      </c>
      <c r="F520" s="3">
        <v>306.90000000000003</v>
      </c>
      <c r="G520" s="3">
        <v>852.5</v>
      </c>
      <c r="H520" s="1">
        <v>43830</v>
      </c>
      <c r="I520">
        <f t="shared" si="32"/>
        <v>166</v>
      </c>
      <c r="J520" t="str">
        <f t="shared" si="33"/>
        <v>&gt;121</v>
      </c>
      <c r="K520">
        <f t="shared" si="34"/>
        <v>0.25</v>
      </c>
      <c r="L520">
        <f t="shared" si="35"/>
        <v>289.85000000000002</v>
      </c>
    </row>
    <row r="521" spans="1:12" x14ac:dyDescent="0.25">
      <c r="A521" s="2" t="s">
        <v>519</v>
      </c>
      <c r="B521">
        <v>4</v>
      </c>
      <c r="C521">
        <v>15</v>
      </c>
      <c r="D521">
        <v>3496</v>
      </c>
      <c r="E521" s="1">
        <v>43594</v>
      </c>
      <c r="F521" s="3">
        <v>314.64000000000004</v>
      </c>
      <c r="G521" s="3">
        <v>664.24</v>
      </c>
      <c r="H521" s="1">
        <v>43830</v>
      </c>
      <c r="I521">
        <f t="shared" si="32"/>
        <v>236</v>
      </c>
      <c r="J521" t="str">
        <f t="shared" si="33"/>
        <v>&gt;121</v>
      </c>
      <c r="K521">
        <f t="shared" si="34"/>
        <v>0.25</v>
      </c>
      <c r="L521">
        <f t="shared" si="35"/>
        <v>244.72000000000003</v>
      </c>
    </row>
    <row r="522" spans="1:12" x14ac:dyDescent="0.25">
      <c r="A522" s="2" t="s">
        <v>520</v>
      </c>
      <c r="B522">
        <v>7</v>
      </c>
      <c r="C522">
        <v>1</v>
      </c>
      <c r="D522">
        <v>720</v>
      </c>
      <c r="E522" s="1">
        <v>43494</v>
      </c>
      <c r="F522" s="3">
        <v>158.4</v>
      </c>
      <c r="G522" s="3">
        <v>424.79999999999995</v>
      </c>
      <c r="H522" s="1">
        <v>43830</v>
      </c>
      <c r="I522">
        <f t="shared" si="32"/>
        <v>336</v>
      </c>
      <c r="J522" t="str">
        <f t="shared" si="33"/>
        <v>&gt;121</v>
      </c>
      <c r="K522">
        <f t="shared" si="34"/>
        <v>0.25</v>
      </c>
      <c r="L522">
        <f t="shared" si="35"/>
        <v>145.79999999999998</v>
      </c>
    </row>
    <row r="523" spans="1:12" x14ac:dyDescent="0.25">
      <c r="A523" s="2" t="s">
        <v>521</v>
      </c>
      <c r="B523">
        <v>5</v>
      </c>
      <c r="C523">
        <v>20</v>
      </c>
      <c r="D523">
        <v>1920</v>
      </c>
      <c r="E523" s="1">
        <v>43539</v>
      </c>
      <c r="F523" s="3">
        <v>134.4</v>
      </c>
      <c r="G523" s="3">
        <v>499.20000000000005</v>
      </c>
      <c r="H523" s="1">
        <v>43830</v>
      </c>
      <c r="I523">
        <f t="shared" si="32"/>
        <v>291</v>
      </c>
      <c r="J523" t="str">
        <f t="shared" si="33"/>
        <v>&gt;121</v>
      </c>
      <c r="K523">
        <f t="shared" si="34"/>
        <v>0.25</v>
      </c>
      <c r="L523">
        <f t="shared" si="35"/>
        <v>158.4</v>
      </c>
    </row>
    <row r="524" spans="1:12" x14ac:dyDescent="0.25">
      <c r="A524" s="2" t="s">
        <v>522</v>
      </c>
      <c r="B524">
        <v>10</v>
      </c>
      <c r="C524">
        <v>11</v>
      </c>
      <c r="D524">
        <v>1863</v>
      </c>
      <c r="E524" s="1">
        <v>43544</v>
      </c>
      <c r="F524" s="3">
        <v>18.630000000000003</v>
      </c>
      <c r="G524" s="3">
        <v>503.01</v>
      </c>
      <c r="H524" s="1">
        <v>43830</v>
      </c>
      <c r="I524">
        <f t="shared" si="32"/>
        <v>286</v>
      </c>
      <c r="J524" t="str">
        <f t="shared" si="33"/>
        <v>&gt;121</v>
      </c>
      <c r="K524">
        <f t="shared" si="34"/>
        <v>0.25</v>
      </c>
      <c r="L524">
        <f t="shared" si="35"/>
        <v>130.41</v>
      </c>
    </row>
    <row r="525" spans="1:12" x14ac:dyDescent="0.25">
      <c r="A525" s="2" t="s">
        <v>523</v>
      </c>
      <c r="B525">
        <v>2</v>
      </c>
      <c r="C525">
        <v>15</v>
      </c>
      <c r="D525">
        <v>1215</v>
      </c>
      <c r="E525" s="1">
        <v>43571</v>
      </c>
      <c r="F525" s="3">
        <v>109.35000000000001</v>
      </c>
      <c r="G525" s="3">
        <v>255.15</v>
      </c>
      <c r="H525" s="1">
        <v>43830</v>
      </c>
      <c r="I525">
        <f t="shared" si="32"/>
        <v>259</v>
      </c>
      <c r="J525" t="str">
        <f t="shared" si="33"/>
        <v>&gt;121</v>
      </c>
      <c r="K525">
        <f t="shared" si="34"/>
        <v>0.25</v>
      </c>
      <c r="L525">
        <f t="shared" si="35"/>
        <v>91.125</v>
      </c>
    </row>
    <row r="526" spans="1:12" x14ac:dyDescent="0.25">
      <c r="A526" s="2" t="s">
        <v>524</v>
      </c>
      <c r="B526">
        <v>3</v>
      </c>
      <c r="C526">
        <v>10</v>
      </c>
      <c r="D526">
        <v>1320</v>
      </c>
      <c r="E526" s="1">
        <v>43744</v>
      </c>
      <c r="F526" s="3">
        <v>118.80000000000001</v>
      </c>
      <c r="G526" s="3">
        <v>224.4</v>
      </c>
      <c r="H526" s="1">
        <v>43830</v>
      </c>
      <c r="I526">
        <f t="shared" si="32"/>
        <v>86</v>
      </c>
      <c r="J526" t="str">
        <f t="shared" si="33"/>
        <v>61-90</v>
      </c>
      <c r="K526">
        <f t="shared" si="34"/>
        <v>0.15</v>
      </c>
      <c r="L526">
        <f t="shared" si="35"/>
        <v>51.480000000000004</v>
      </c>
    </row>
    <row r="527" spans="1:12" x14ac:dyDescent="0.25">
      <c r="A527" s="2" t="s">
        <v>525</v>
      </c>
      <c r="B527">
        <v>5</v>
      </c>
      <c r="C527">
        <v>1</v>
      </c>
      <c r="D527">
        <v>1870</v>
      </c>
      <c r="E527" s="1">
        <v>43721</v>
      </c>
      <c r="F527" s="3">
        <v>93.5</v>
      </c>
      <c r="G527" s="3">
        <v>355.3</v>
      </c>
      <c r="H527" s="1">
        <v>43830</v>
      </c>
      <c r="I527">
        <f t="shared" si="32"/>
        <v>109</v>
      </c>
      <c r="J527" t="str">
        <f t="shared" si="33"/>
        <v>91-120</v>
      </c>
      <c r="K527">
        <f t="shared" si="34"/>
        <v>0.2</v>
      </c>
      <c r="L527">
        <f t="shared" si="35"/>
        <v>89.76</v>
      </c>
    </row>
    <row r="528" spans="1:12" x14ac:dyDescent="0.25">
      <c r="A528" s="2" t="s">
        <v>526</v>
      </c>
      <c r="B528">
        <v>10</v>
      </c>
      <c r="C528">
        <v>2</v>
      </c>
      <c r="D528">
        <v>1620</v>
      </c>
      <c r="E528" s="1">
        <v>43573</v>
      </c>
      <c r="F528" s="3">
        <v>113.4</v>
      </c>
      <c r="G528" s="3">
        <v>729</v>
      </c>
      <c r="H528" s="1">
        <v>43830</v>
      </c>
      <c r="I528">
        <f t="shared" si="32"/>
        <v>257</v>
      </c>
      <c r="J528" t="str">
        <f t="shared" si="33"/>
        <v>&gt;121</v>
      </c>
      <c r="K528">
        <f t="shared" si="34"/>
        <v>0.25</v>
      </c>
      <c r="L528">
        <f t="shared" si="35"/>
        <v>210.6</v>
      </c>
    </row>
    <row r="529" spans="1:12" x14ac:dyDescent="0.25">
      <c r="A529" s="2" t="s">
        <v>527</v>
      </c>
      <c r="B529">
        <v>2</v>
      </c>
      <c r="C529">
        <v>5</v>
      </c>
      <c r="D529">
        <v>4370</v>
      </c>
      <c r="E529" s="1">
        <v>43694</v>
      </c>
      <c r="F529" s="3">
        <v>87.4</v>
      </c>
      <c r="G529" s="3">
        <v>1267.3</v>
      </c>
      <c r="H529" s="1">
        <v>43830</v>
      </c>
      <c r="I529">
        <f t="shared" si="32"/>
        <v>136</v>
      </c>
      <c r="J529" t="str">
        <f t="shared" si="33"/>
        <v>&gt;121</v>
      </c>
      <c r="K529">
        <f t="shared" si="34"/>
        <v>0.25</v>
      </c>
      <c r="L529">
        <f t="shared" si="35"/>
        <v>338.67500000000001</v>
      </c>
    </row>
    <row r="530" spans="1:12" x14ac:dyDescent="0.25">
      <c r="A530" s="2" t="s">
        <v>528</v>
      </c>
      <c r="B530">
        <v>6</v>
      </c>
      <c r="C530">
        <v>11</v>
      </c>
      <c r="D530">
        <v>1890</v>
      </c>
      <c r="E530" s="1">
        <v>43810</v>
      </c>
      <c r="F530" s="3">
        <v>56.7</v>
      </c>
      <c r="G530" s="3">
        <v>340.20000000000005</v>
      </c>
      <c r="H530" s="1">
        <v>43830</v>
      </c>
      <c r="I530">
        <f t="shared" si="32"/>
        <v>20</v>
      </c>
      <c r="J530" t="str">
        <f t="shared" si="33"/>
        <v>0-30</v>
      </c>
      <c r="K530">
        <f t="shared" si="34"/>
        <v>8.0000000000000002E-3</v>
      </c>
      <c r="L530">
        <f t="shared" si="35"/>
        <v>3.1752000000000002</v>
      </c>
    </row>
    <row r="531" spans="1:12" x14ac:dyDescent="0.25">
      <c r="A531" s="2" t="s">
        <v>529</v>
      </c>
      <c r="B531">
        <v>4</v>
      </c>
      <c r="C531">
        <v>11</v>
      </c>
      <c r="D531">
        <v>480</v>
      </c>
      <c r="E531" s="1">
        <v>43805</v>
      </c>
      <c r="F531" s="3">
        <v>48</v>
      </c>
      <c r="G531" s="3">
        <v>144</v>
      </c>
      <c r="H531" s="1">
        <v>43830</v>
      </c>
      <c r="I531">
        <f t="shared" si="32"/>
        <v>25</v>
      </c>
      <c r="J531" t="str">
        <f t="shared" si="33"/>
        <v>0-30</v>
      </c>
      <c r="K531">
        <f t="shared" si="34"/>
        <v>8.0000000000000002E-3</v>
      </c>
      <c r="L531">
        <f t="shared" si="35"/>
        <v>1.536</v>
      </c>
    </row>
    <row r="532" spans="1:12" x14ac:dyDescent="0.25">
      <c r="A532" s="2" t="s">
        <v>530</v>
      </c>
      <c r="B532">
        <v>7</v>
      </c>
      <c r="C532">
        <v>21</v>
      </c>
      <c r="D532">
        <v>180</v>
      </c>
      <c r="E532" s="1">
        <v>43778</v>
      </c>
      <c r="F532" s="3">
        <v>50.4</v>
      </c>
      <c r="G532" s="3">
        <v>72</v>
      </c>
      <c r="H532" s="1">
        <v>43830</v>
      </c>
      <c r="I532">
        <f t="shared" si="32"/>
        <v>52</v>
      </c>
      <c r="J532" t="str">
        <f t="shared" si="33"/>
        <v>31-60</v>
      </c>
      <c r="K532">
        <f t="shared" si="34"/>
        <v>0.04</v>
      </c>
      <c r="L532">
        <f t="shared" si="35"/>
        <v>4.8959999999999999</v>
      </c>
    </row>
    <row r="533" spans="1:12" x14ac:dyDescent="0.25">
      <c r="A533" s="2" t="s">
        <v>531</v>
      </c>
      <c r="B533">
        <v>4</v>
      </c>
      <c r="C533">
        <v>19</v>
      </c>
      <c r="D533">
        <v>3420</v>
      </c>
      <c r="E533" s="1">
        <v>43659</v>
      </c>
      <c r="F533" s="3">
        <v>273.60000000000002</v>
      </c>
      <c r="G533" s="3">
        <v>581.4</v>
      </c>
      <c r="H533" s="1">
        <v>43830</v>
      </c>
      <c r="I533">
        <f t="shared" si="32"/>
        <v>171</v>
      </c>
      <c r="J533" t="str">
        <f t="shared" si="33"/>
        <v>&gt;121</v>
      </c>
      <c r="K533">
        <f t="shared" si="34"/>
        <v>0.25</v>
      </c>
      <c r="L533">
        <f t="shared" si="35"/>
        <v>213.75</v>
      </c>
    </row>
    <row r="534" spans="1:12" x14ac:dyDescent="0.25">
      <c r="A534" s="2" t="s">
        <v>532</v>
      </c>
      <c r="B534">
        <v>3</v>
      </c>
      <c r="C534">
        <v>22</v>
      </c>
      <c r="D534">
        <v>630</v>
      </c>
      <c r="E534" s="1">
        <v>43490</v>
      </c>
      <c r="F534" s="3">
        <v>25.2</v>
      </c>
      <c r="G534" s="3">
        <v>182.7</v>
      </c>
      <c r="H534" s="1">
        <v>43830</v>
      </c>
      <c r="I534">
        <f t="shared" si="32"/>
        <v>340</v>
      </c>
      <c r="J534" t="str">
        <f t="shared" si="33"/>
        <v>&gt;121</v>
      </c>
      <c r="K534">
        <f t="shared" si="34"/>
        <v>0.25</v>
      </c>
      <c r="L534">
        <f t="shared" si="35"/>
        <v>51.974999999999994</v>
      </c>
    </row>
    <row r="535" spans="1:12" x14ac:dyDescent="0.25">
      <c r="A535" s="2" t="s">
        <v>533</v>
      </c>
      <c r="B535">
        <v>2</v>
      </c>
      <c r="C535">
        <v>3</v>
      </c>
      <c r="D535">
        <v>2760</v>
      </c>
      <c r="E535" s="1">
        <v>43763</v>
      </c>
      <c r="F535" s="3">
        <v>193.2</v>
      </c>
      <c r="G535" s="3">
        <v>552</v>
      </c>
      <c r="H535" s="1">
        <v>43830</v>
      </c>
      <c r="I535">
        <f t="shared" si="32"/>
        <v>67</v>
      </c>
      <c r="J535" t="str">
        <f t="shared" si="33"/>
        <v>61-90</v>
      </c>
      <c r="K535">
        <f t="shared" si="34"/>
        <v>0.15</v>
      </c>
      <c r="L535">
        <f t="shared" si="35"/>
        <v>111.78</v>
      </c>
    </row>
    <row r="536" spans="1:12" x14ac:dyDescent="0.25">
      <c r="A536" s="2" t="s">
        <v>534</v>
      </c>
      <c r="B536">
        <v>5</v>
      </c>
      <c r="C536">
        <v>12</v>
      </c>
      <c r="D536">
        <v>880</v>
      </c>
      <c r="E536" s="1">
        <v>43718</v>
      </c>
      <c r="F536" s="3">
        <v>8.8000000000000007</v>
      </c>
      <c r="G536" s="3">
        <v>202.39999999999998</v>
      </c>
      <c r="H536" s="1">
        <v>43830</v>
      </c>
      <c r="I536">
        <f t="shared" si="32"/>
        <v>112</v>
      </c>
      <c r="J536" t="str">
        <f t="shared" si="33"/>
        <v>91-120</v>
      </c>
      <c r="K536">
        <f t="shared" si="34"/>
        <v>0.2</v>
      </c>
      <c r="L536">
        <f t="shared" si="35"/>
        <v>42.24</v>
      </c>
    </row>
    <row r="537" spans="1:12" x14ac:dyDescent="0.25">
      <c r="A537" s="2" t="s">
        <v>535</v>
      </c>
      <c r="B537">
        <v>1</v>
      </c>
      <c r="C537">
        <v>17</v>
      </c>
      <c r="D537">
        <v>3360</v>
      </c>
      <c r="E537" s="1">
        <v>43797</v>
      </c>
      <c r="F537" s="3">
        <v>100.8</v>
      </c>
      <c r="G537" s="3">
        <v>537.6</v>
      </c>
      <c r="H537" s="1">
        <v>43830</v>
      </c>
      <c r="I537">
        <f t="shared" si="32"/>
        <v>33</v>
      </c>
      <c r="J537" t="str">
        <f t="shared" si="33"/>
        <v>31-60</v>
      </c>
      <c r="K537">
        <f t="shared" si="34"/>
        <v>0.04</v>
      </c>
      <c r="L537">
        <f t="shared" si="35"/>
        <v>25.536000000000001</v>
      </c>
    </row>
    <row r="538" spans="1:12" x14ac:dyDescent="0.25">
      <c r="A538" s="2" t="s">
        <v>536</v>
      </c>
      <c r="B538">
        <v>7</v>
      </c>
      <c r="C538">
        <v>1</v>
      </c>
      <c r="D538">
        <v>152</v>
      </c>
      <c r="E538" s="1">
        <v>43647</v>
      </c>
      <c r="F538" s="3">
        <v>1.5200000000000002</v>
      </c>
      <c r="G538" s="3">
        <v>53.2</v>
      </c>
      <c r="H538" s="1">
        <v>43830</v>
      </c>
      <c r="I538">
        <f t="shared" si="32"/>
        <v>183</v>
      </c>
      <c r="J538" t="str">
        <f t="shared" si="33"/>
        <v>&gt;121</v>
      </c>
      <c r="K538">
        <f t="shared" si="34"/>
        <v>0.25</v>
      </c>
      <c r="L538">
        <f t="shared" si="35"/>
        <v>13.680000000000001</v>
      </c>
    </row>
    <row r="539" spans="1:12" x14ac:dyDescent="0.25">
      <c r="A539" s="2" t="s">
        <v>537</v>
      </c>
      <c r="B539">
        <v>9</v>
      </c>
      <c r="C539">
        <v>19</v>
      </c>
      <c r="D539">
        <v>2208</v>
      </c>
      <c r="E539" s="1">
        <v>43528</v>
      </c>
      <c r="F539" s="3">
        <v>353.28000000000003</v>
      </c>
      <c r="G539" s="3">
        <v>552</v>
      </c>
      <c r="H539" s="1">
        <v>43830</v>
      </c>
      <c r="I539">
        <f t="shared" si="32"/>
        <v>302</v>
      </c>
      <c r="J539" t="str">
        <f t="shared" si="33"/>
        <v>&gt;121</v>
      </c>
      <c r="K539">
        <f t="shared" si="34"/>
        <v>0.25</v>
      </c>
      <c r="L539">
        <f t="shared" si="35"/>
        <v>226.32</v>
      </c>
    </row>
    <row r="540" spans="1:12" x14ac:dyDescent="0.25">
      <c r="A540" s="2" t="s">
        <v>538</v>
      </c>
      <c r="B540">
        <v>1</v>
      </c>
      <c r="C540">
        <v>1</v>
      </c>
      <c r="D540">
        <v>1600</v>
      </c>
      <c r="E540" s="1">
        <v>43728</v>
      </c>
      <c r="F540" s="3">
        <v>112</v>
      </c>
      <c r="G540" s="3">
        <v>384</v>
      </c>
      <c r="H540" s="1">
        <v>43830</v>
      </c>
      <c r="I540">
        <f t="shared" si="32"/>
        <v>102</v>
      </c>
      <c r="J540" t="str">
        <f t="shared" si="33"/>
        <v>91-120</v>
      </c>
      <c r="K540">
        <f t="shared" si="34"/>
        <v>0.2</v>
      </c>
      <c r="L540">
        <f t="shared" si="35"/>
        <v>99.2</v>
      </c>
    </row>
    <row r="541" spans="1:12" x14ac:dyDescent="0.25">
      <c r="A541" s="2" t="s">
        <v>539</v>
      </c>
      <c r="B541">
        <v>9</v>
      </c>
      <c r="C541">
        <v>12</v>
      </c>
      <c r="D541">
        <v>108</v>
      </c>
      <c r="E541" s="1">
        <v>43698</v>
      </c>
      <c r="F541" s="3">
        <v>5.4</v>
      </c>
      <c r="G541" s="3">
        <v>54</v>
      </c>
      <c r="H541" s="1">
        <v>43830</v>
      </c>
      <c r="I541">
        <f t="shared" si="32"/>
        <v>132</v>
      </c>
      <c r="J541" t="str">
        <f t="shared" si="33"/>
        <v>&gt;121</v>
      </c>
      <c r="K541">
        <f t="shared" si="34"/>
        <v>0.25</v>
      </c>
      <c r="L541">
        <f t="shared" si="35"/>
        <v>14.85</v>
      </c>
    </row>
    <row r="542" spans="1:12" x14ac:dyDescent="0.25">
      <c r="A542" s="2" t="s">
        <v>540</v>
      </c>
      <c r="B542">
        <v>5</v>
      </c>
      <c r="C542">
        <v>2</v>
      </c>
      <c r="D542">
        <v>1860</v>
      </c>
      <c r="E542" s="1">
        <v>43568</v>
      </c>
      <c r="F542" s="3">
        <v>186</v>
      </c>
      <c r="G542" s="3">
        <v>297.60000000000002</v>
      </c>
      <c r="H542" s="1">
        <v>43830</v>
      </c>
      <c r="I542">
        <f t="shared" si="32"/>
        <v>262</v>
      </c>
      <c r="J542" t="str">
        <f t="shared" si="33"/>
        <v>&gt;121</v>
      </c>
      <c r="K542">
        <f t="shared" si="34"/>
        <v>0.25</v>
      </c>
      <c r="L542">
        <f t="shared" si="35"/>
        <v>120.9</v>
      </c>
    </row>
    <row r="543" spans="1:12" x14ac:dyDescent="0.25">
      <c r="A543" s="2" t="s">
        <v>541</v>
      </c>
      <c r="B543">
        <v>9</v>
      </c>
      <c r="C543">
        <v>18</v>
      </c>
      <c r="D543">
        <v>2750</v>
      </c>
      <c r="E543" s="1">
        <v>43825</v>
      </c>
      <c r="F543" s="3">
        <v>550</v>
      </c>
      <c r="G543" s="3">
        <v>1237.5</v>
      </c>
      <c r="H543" s="1">
        <v>43830</v>
      </c>
      <c r="I543">
        <f t="shared" si="32"/>
        <v>5</v>
      </c>
      <c r="J543" t="str">
        <f t="shared" si="33"/>
        <v>0-30</v>
      </c>
      <c r="K543">
        <f t="shared" si="34"/>
        <v>8.0000000000000002E-3</v>
      </c>
      <c r="L543">
        <f t="shared" si="35"/>
        <v>14.3</v>
      </c>
    </row>
    <row r="544" spans="1:12" x14ac:dyDescent="0.25">
      <c r="A544" s="2" t="s">
        <v>542</v>
      </c>
      <c r="B544">
        <v>8</v>
      </c>
      <c r="C544">
        <v>17</v>
      </c>
      <c r="D544">
        <v>3990</v>
      </c>
      <c r="E544" s="1">
        <v>43816</v>
      </c>
      <c r="F544" s="3">
        <v>438.9</v>
      </c>
      <c r="G544" s="3">
        <v>1875.3</v>
      </c>
      <c r="H544" s="1">
        <v>43830</v>
      </c>
      <c r="I544">
        <f t="shared" si="32"/>
        <v>14</v>
      </c>
      <c r="J544" t="str">
        <f t="shared" si="33"/>
        <v>0-30</v>
      </c>
      <c r="K544">
        <f t="shared" si="34"/>
        <v>8.0000000000000002E-3</v>
      </c>
      <c r="L544">
        <f t="shared" si="35"/>
        <v>18.5136</v>
      </c>
    </row>
    <row r="545" spans="1:12" x14ac:dyDescent="0.25">
      <c r="A545" s="2" t="s">
        <v>543</v>
      </c>
      <c r="B545">
        <v>9</v>
      </c>
      <c r="C545">
        <v>2</v>
      </c>
      <c r="D545">
        <v>5040</v>
      </c>
      <c r="E545" s="1">
        <v>43595</v>
      </c>
      <c r="F545" s="3">
        <v>100.8</v>
      </c>
      <c r="G545" s="3">
        <v>2016</v>
      </c>
      <c r="H545" s="1">
        <v>43830</v>
      </c>
      <c r="I545">
        <f t="shared" si="32"/>
        <v>235</v>
      </c>
      <c r="J545" t="str">
        <f t="shared" si="33"/>
        <v>&gt;121</v>
      </c>
      <c r="K545">
        <f t="shared" si="34"/>
        <v>0.25</v>
      </c>
      <c r="L545">
        <f t="shared" si="35"/>
        <v>529.20000000000005</v>
      </c>
    </row>
    <row r="546" spans="1:12" x14ac:dyDescent="0.25">
      <c r="A546" s="2" t="s">
        <v>544</v>
      </c>
      <c r="B546">
        <v>10</v>
      </c>
      <c r="C546">
        <v>15</v>
      </c>
      <c r="D546">
        <v>1440</v>
      </c>
      <c r="E546" s="1">
        <v>43797</v>
      </c>
      <c r="F546" s="3">
        <v>230.39999999999998</v>
      </c>
      <c r="G546" s="3">
        <v>561.59999999999991</v>
      </c>
      <c r="H546" s="1">
        <v>43830</v>
      </c>
      <c r="I546">
        <f t="shared" si="32"/>
        <v>33</v>
      </c>
      <c r="J546" t="str">
        <f t="shared" si="33"/>
        <v>31-60</v>
      </c>
      <c r="K546">
        <f t="shared" si="34"/>
        <v>0.04</v>
      </c>
      <c r="L546">
        <f t="shared" si="35"/>
        <v>31.679999999999996</v>
      </c>
    </row>
    <row r="547" spans="1:12" x14ac:dyDescent="0.25">
      <c r="A547" s="2" t="s">
        <v>545</v>
      </c>
      <c r="B547">
        <v>3</v>
      </c>
      <c r="C547">
        <v>1</v>
      </c>
      <c r="D547">
        <v>240</v>
      </c>
      <c r="E547" s="1">
        <v>43633</v>
      </c>
      <c r="F547" s="3">
        <v>24</v>
      </c>
      <c r="G547" s="3">
        <v>57.599999999999994</v>
      </c>
      <c r="H547" s="1">
        <v>43830</v>
      </c>
      <c r="I547">
        <f t="shared" si="32"/>
        <v>197</v>
      </c>
      <c r="J547" t="str">
        <f t="shared" si="33"/>
        <v>&gt;121</v>
      </c>
      <c r="K547">
        <f t="shared" si="34"/>
        <v>0.25</v>
      </c>
      <c r="L547">
        <f t="shared" si="35"/>
        <v>20.399999999999999</v>
      </c>
    </row>
    <row r="548" spans="1:12" x14ac:dyDescent="0.25">
      <c r="A548" s="2" t="s">
        <v>546</v>
      </c>
      <c r="B548">
        <v>10</v>
      </c>
      <c r="C548">
        <v>23</v>
      </c>
      <c r="D548">
        <v>3750</v>
      </c>
      <c r="E548" s="1">
        <v>43601</v>
      </c>
      <c r="F548" s="3">
        <v>75</v>
      </c>
      <c r="G548" s="3">
        <v>1837.5</v>
      </c>
      <c r="H548" s="1">
        <v>43830</v>
      </c>
      <c r="I548">
        <f t="shared" si="32"/>
        <v>229</v>
      </c>
      <c r="J548" t="str">
        <f t="shared" si="33"/>
        <v>&gt;121</v>
      </c>
      <c r="K548">
        <f t="shared" si="34"/>
        <v>0.25</v>
      </c>
      <c r="L548">
        <f t="shared" si="35"/>
        <v>478.125</v>
      </c>
    </row>
    <row r="549" spans="1:12" x14ac:dyDescent="0.25">
      <c r="A549" s="2" t="s">
        <v>547</v>
      </c>
      <c r="B549">
        <v>1</v>
      </c>
      <c r="C549">
        <v>18</v>
      </c>
      <c r="D549">
        <v>4704</v>
      </c>
      <c r="E549" s="1">
        <v>43599</v>
      </c>
      <c r="F549" s="3">
        <v>329.28000000000003</v>
      </c>
      <c r="G549" s="3">
        <v>705.6</v>
      </c>
      <c r="H549" s="1">
        <v>43830</v>
      </c>
      <c r="I549">
        <f t="shared" si="32"/>
        <v>231</v>
      </c>
      <c r="J549" t="str">
        <f t="shared" si="33"/>
        <v>&gt;121</v>
      </c>
      <c r="K549">
        <f t="shared" si="34"/>
        <v>0.25</v>
      </c>
      <c r="L549">
        <f t="shared" si="35"/>
        <v>258.72000000000003</v>
      </c>
    </row>
    <row r="550" spans="1:12" x14ac:dyDescent="0.25">
      <c r="A550" s="2" t="s">
        <v>548</v>
      </c>
      <c r="B550">
        <v>10</v>
      </c>
      <c r="C550">
        <v>20</v>
      </c>
      <c r="D550">
        <v>360</v>
      </c>
      <c r="E550" s="1">
        <v>43813</v>
      </c>
      <c r="F550" s="3">
        <v>36</v>
      </c>
      <c r="G550" s="3">
        <v>111.6</v>
      </c>
      <c r="H550" s="1">
        <v>43830</v>
      </c>
      <c r="I550">
        <f t="shared" si="32"/>
        <v>17</v>
      </c>
      <c r="J550" t="str">
        <f t="shared" si="33"/>
        <v>0-30</v>
      </c>
      <c r="K550">
        <f t="shared" si="34"/>
        <v>8.0000000000000002E-3</v>
      </c>
      <c r="L550">
        <f t="shared" si="35"/>
        <v>1.1808000000000001</v>
      </c>
    </row>
    <row r="551" spans="1:12" x14ac:dyDescent="0.25">
      <c r="A551" s="2" t="s">
        <v>549</v>
      </c>
      <c r="B551">
        <v>4</v>
      </c>
      <c r="C551">
        <v>2</v>
      </c>
      <c r="D551">
        <v>1210</v>
      </c>
      <c r="E551" s="1">
        <v>43605</v>
      </c>
      <c r="F551" s="3">
        <v>108.9</v>
      </c>
      <c r="G551" s="3">
        <v>326.70000000000005</v>
      </c>
      <c r="H551" s="1">
        <v>43830</v>
      </c>
      <c r="I551">
        <f t="shared" si="32"/>
        <v>225</v>
      </c>
      <c r="J551" t="str">
        <f t="shared" si="33"/>
        <v>&gt;121</v>
      </c>
      <c r="K551">
        <f t="shared" si="34"/>
        <v>0.25</v>
      </c>
      <c r="L551">
        <f t="shared" si="35"/>
        <v>108.9</v>
      </c>
    </row>
    <row r="552" spans="1:12" x14ac:dyDescent="0.25">
      <c r="A552" s="2" t="s">
        <v>550</v>
      </c>
      <c r="B552">
        <v>3</v>
      </c>
      <c r="C552">
        <v>4</v>
      </c>
      <c r="D552">
        <v>220</v>
      </c>
      <c r="E552" s="1">
        <v>43583</v>
      </c>
      <c r="F552" s="3">
        <v>15.4</v>
      </c>
      <c r="G552" s="3">
        <v>52.800000000000004</v>
      </c>
      <c r="H552" s="1">
        <v>43830</v>
      </c>
      <c r="I552">
        <f t="shared" si="32"/>
        <v>247</v>
      </c>
      <c r="J552" t="str">
        <f t="shared" si="33"/>
        <v>&gt;121</v>
      </c>
      <c r="K552">
        <f t="shared" si="34"/>
        <v>0.25</v>
      </c>
      <c r="L552">
        <f t="shared" si="35"/>
        <v>17.05</v>
      </c>
    </row>
    <row r="553" spans="1:12" x14ac:dyDescent="0.25">
      <c r="A553" s="2" t="s">
        <v>551</v>
      </c>
      <c r="B553">
        <v>8</v>
      </c>
      <c r="C553">
        <v>21</v>
      </c>
      <c r="D553">
        <v>1980</v>
      </c>
      <c r="E553" s="1">
        <v>43475</v>
      </c>
      <c r="F553" s="3">
        <v>217.8</v>
      </c>
      <c r="G553" s="3">
        <v>693</v>
      </c>
      <c r="H553" s="1">
        <v>43830</v>
      </c>
      <c r="I553">
        <f t="shared" si="32"/>
        <v>355</v>
      </c>
      <c r="J553" t="str">
        <f t="shared" si="33"/>
        <v>&gt;121</v>
      </c>
      <c r="K553">
        <f t="shared" si="34"/>
        <v>0.25</v>
      </c>
      <c r="L553">
        <f t="shared" si="35"/>
        <v>227.7</v>
      </c>
    </row>
    <row r="554" spans="1:12" x14ac:dyDescent="0.25">
      <c r="A554" s="2" t="s">
        <v>552</v>
      </c>
      <c r="B554">
        <v>1</v>
      </c>
      <c r="C554">
        <v>13</v>
      </c>
      <c r="D554">
        <v>1200</v>
      </c>
      <c r="E554" s="1">
        <v>43540</v>
      </c>
      <c r="F554" s="3">
        <v>84</v>
      </c>
      <c r="G554" s="3">
        <v>360</v>
      </c>
      <c r="H554" s="1">
        <v>43830</v>
      </c>
      <c r="I554">
        <f t="shared" si="32"/>
        <v>290</v>
      </c>
      <c r="J554" t="str">
        <f t="shared" si="33"/>
        <v>&gt;121</v>
      </c>
      <c r="K554">
        <f t="shared" si="34"/>
        <v>0.25</v>
      </c>
      <c r="L554">
        <f t="shared" si="35"/>
        <v>111</v>
      </c>
    </row>
    <row r="555" spans="1:12" x14ac:dyDescent="0.25">
      <c r="A555" s="2" t="s">
        <v>553</v>
      </c>
      <c r="B555">
        <v>2</v>
      </c>
      <c r="C555">
        <v>3</v>
      </c>
      <c r="D555">
        <v>720</v>
      </c>
      <c r="E555" s="1">
        <v>43640</v>
      </c>
      <c r="F555" s="3">
        <v>14.399999999999999</v>
      </c>
      <c r="G555" s="3">
        <v>151.19999999999999</v>
      </c>
      <c r="H555" s="1">
        <v>43830</v>
      </c>
      <c r="I555">
        <f t="shared" si="32"/>
        <v>190</v>
      </c>
      <c r="J555" t="str">
        <f t="shared" si="33"/>
        <v>&gt;121</v>
      </c>
      <c r="K555">
        <f t="shared" si="34"/>
        <v>0.25</v>
      </c>
      <c r="L555">
        <f t="shared" si="35"/>
        <v>41.4</v>
      </c>
    </row>
    <row r="556" spans="1:12" x14ac:dyDescent="0.25">
      <c r="A556" s="2" t="s">
        <v>554</v>
      </c>
      <c r="B556">
        <v>7</v>
      </c>
      <c r="C556">
        <v>12</v>
      </c>
      <c r="D556">
        <v>2640</v>
      </c>
      <c r="E556" s="1">
        <v>43530</v>
      </c>
      <c r="F556" s="3">
        <v>264</v>
      </c>
      <c r="G556" s="3">
        <v>1082.3999999999999</v>
      </c>
      <c r="H556" s="1">
        <v>43830</v>
      </c>
      <c r="I556">
        <f t="shared" si="32"/>
        <v>300</v>
      </c>
      <c r="J556" t="str">
        <f t="shared" si="33"/>
        <v>&gt;121</v>
      </c>
      <c r="K556">
        <f t="shared" si="34"/>
        <v>0.25</v>
      </c>
      <c r="L556">
        <f t="shared" si="35"/>
        <v>336.59999999999997</v>
      </c>
    </row>
    <row r="557" spans="1:12" x14ac:dyDescent="0.25">
      <c r="A557" s="2" t="s">
        <v>555</v>
      </c>
      <c r="B557">
        <v>4</v>
      </c>
      <c r="C557">
        <v>23</v>
      </c>
      <c r="D557">
        <v>5880</v>
      </c>
      <c r="E557" s="1">
        <v>43478</v>
      </c>
      <c r="F557" s="3">
        <v>294</v>
      </c>
      <c r="G557" s="3">
        <v>1058.4000000000001</v>
      </c>
      <c r="H557" s="1">
        <v>43830</v>
      </c>
      <c r="I557">
        <f t="shared" si="32"/>
        <v>352</v>
      </c>
      <c r="J557" t="str">
        <f t="shared" si="33"/>
        <v>&gt;121</v>
      </c>
      <c r="K557">
        <f t="shared" si="34"/>
        <v>0.25</v>
      </c>
      <c r="L557">
        <f t="shared" si="35"/>
        <v>338.1</v>
      </c>
    </row>
    <row r="558" spans="1:12" x14ac:dyDescent="0.25">
      <c r="A558" s="2" t="s">
        <v>556</v>
      </c>
      <c r="B558">
        <v>9</v>
      </c>
      <c r="C558">
        <v>21</v>
      </c>
      <c r="D558">
        <v>930</v>
      </c>
      <c r="E558" s="1">
        <v>43466</v>
      </c>
      <c r="F558" s="3">
        <v>46.5</v>
      </c>
      <c r="G558" s="3">
        <v>362.70000000000005</v>
      </c>
      <c r="H558" s="1">
        <v>43830</v>
      </c>
      <c r="I558">
        <f t="shared" si="32"/>
        <v>364</v>
      </c>
      <c r="J558" t="str">
        <f t="shared" si="33"/>
        <v>&gt;121</v>
      </c>
      <c r="K558">
        <f t="shared" si="34"/>
        <v>0.25</v>
      </c>
      <c r="L558">
        <f t="shared" si="35"/>
        <v>102.30000000000001</v>
      </c>
    </row>
    <row r="559" spans="1:12" x14ac:dyDescent="0.25">
      <c r="A559" s="2" t="s">
        <v>557</v>
      </c>
      <c r="B559">
        <v>3</v>
      </c>
      <c r="C559">
        <v>8</v>
      </c>
      <c r="D559">
        <v>2160</v>
      </c>
      <c r="E559" s="1">
        <v>43640</v>
      </c>
      <c r="F559" s="3">
        <v>64.800000000000011</v>
      </c>
      <c r="G559" s="3">
        <v>410.4</v>
      </c>
      <c r="H559" s="1">
        <v>43830</v>
      </c>
      <c r="I559">
        <f t="shared" si="32"/>
        <v>190</v>
      </c>
      <c r="J559" t="str">
        <f t="shared" si="33"/>
        <v>&gt;121</v>
      </c>
      <c r="K559">
        <f t="shared" si="34"/>
        <v>0.25</v>
      </c>
      <c r="L559">
        <f t="shared" si="35"/>
        <v>118.8</v>
      </c>
    </row>
    <row r="560" spans="1:12" x14ac:dyDescent="0.25">
      <c r="A560" s="2" t="s">
        <v>558</v>
      </c>
      <c r="B560">
        <v>1</v>
      </c>
      <c r="C560">
        <v>20</v>
      </c>
      <c r="D560">
        <v>6138.0000000000009</v>
      </c>
      <c r="E560" s="1">
        <v>43572</v>
      </c>
      <c r="F560" s="3">
        <v>245.52000000000004</v>
      </c>
      <c r="G560" s="3">
        <v>920.70000000000027</v>
      </c>
      <c r="H560" s="1">
        <v>43830</v>
      </c>
      <c r="I560">
        <f t="shared" si="32"/>
        <v>258</v>
      </c>
      <c r="J560" t="str">
        <f t="shared" si="33"/>
        <v>&gt;121</v>
      </c>
      <c r="K560">
        <f t="shared" si="34"/>
        <v>0.25</v>
      </c>
      <c r="L560">
        <f t="shared" si="35"/>
        <v>291.55500000000006</v>
      </c>
    </row>
    <row r="561" spans="1:12" x14ac:dyDescent="0.25">
      <c r="A561" s="2" t="s">
        <v>559</v>
      </c>
      <c r="B561">
        <v>4</v>
      </c>
      <c r="C561">
        <v>18</v>
      </c>
      <c r="D561">
        <v>2860</v>
      </c>
      <c r="E561" s="1">
        <v>43799</v>
      </c>
      <c r="F561" s="3">
        <v>257.39999999999998</v>
      </c>
      <c r="G561" s="3">
        <v>457.59999999999997</v>
      </c>
      <c r="H561" s="1">
        <v>43830</v>
      </c>
      <c r="I561">
        <f t="shared" si="32"/>
        <v>31</v>
      </c>
      <c r="J561" t="str">
        <f t="shared" si="33"/>
        <v>31-60</v>
      </c>
      <c r="K561">
        <f t="shared" si="34"/>
        <v>0.04</v>
      </c>
      <c r="L561">
        <f t="shared" si="35"/>
        <v>28.6</v>
      </c>
    </row>
    <row r="562" spans="1:12" x14ac:dyDescent="0.25">
      <c r="A562" s="2" t="s">
        <v>560</v>
      </c>
      <c r="B562">
        <v>2</v>
      </c>
      <c r="C562">
        <v>14</v>
      </c>
      <c r="D562">
        <v>1540</v>
      </c>
      <c r="E562" s="1">
        <v>43747</v>
      </c>
      <c r="F562" s="3">
        <v>92.4</v>
      </c>
      <c r="G562" s="3">
        <v>462</v>
      </c>
      <c r="H562" s="1">
        <v>43830</v>
      </c>
      <c r="I562">
        <f t="shared" si="32"/>
        <v>83</v>
      </c>
      <c r="J562" t="str">
        <f t="shared" si="33"/>
        <v>61-90</v>
      </c>
      <c r="K562">
        <f t="shared" si="34"/>
        <v>0.15</v>
      </c>
      <c r="L562">
        <f t="shared" si="35"/>
        <v>83.16</v>
      </c>
    </row>
    <row r="563" spans="1:12" x14ac:dyDescent="0.25">
      <c r="A563" s="2" t="s">
        <v>561</v>
      </c>
      <c r="B563">
        <v>5</v>
      </c>
      <c r="C563">
        <v>16</v>
      </c>
      <c r="D563">
        <v>1890</v>
      </c>
      <c r="E563" s="1">
        <v>43475</v>
      </c>
      <c r="F563" s="3">
        <v>18.899999999999999</v>
      </c>
      <c r="G563" s="3">
        <v>396.9</v>
      </c>
      <c r="H563" s="1">
        <v>43830</v>
      </c>
      <c r="I563">
        <f t="shared" si="32"/>
        <v>355</v>
      </c>
      <c r="J563" t="str">
        <f t="shared" si="33"/>
        <v>&gt;121</v>
      </c>
      <c r="K563">
        <f t="shared" si="34"/>
        <v>0.25</v>
      </c>
      <c r="L563">
        <f t="shared" si="35"/>
        <v>103.94999999999999</v>
      </c>
    </row>
    <row r="564" spans="1:12" x14ac:dyDescent="0.25">
      <c r="A564" s="2" t="s">
        <v>562</v>
      </c>
      <c r="B564">
        <v>1</v>
      </c>
      <c r="C564">
        <v>2</v>
      </c>
      <c r="D564">
        <v>4224</v>
      </c>
      <c r="E564" s="1">
        <v>43503</v>
      </c>
      <c r="F564" s="3">
        <v>295.68</v>
      </c>
      <c r="G564" s="3">
        <v>1056</v>
      </c>
      <c r="H564" s="1">
        <v>43830</v>
      </c>
      <c r="I564">
        <f t="shared" si="32"/>
        <v>327</v>
      </c>
      <c r="J564" t="str">
        <f t="shared" si="33"/>
        <v>&gt;121</v>
      </c>
      <c r="K564">
        <f t="shared" si="34"/>
        <v>0.25</v>
      </c>
      <c r="L564">
        <f t="shared" si="35"/>
        <v>337.92</v>
      </c>
    </row>
    <row r="565" spans="1:12" x14ac:dyDescent="0.25">
      <c r="A565" s="2" t="s">
        <v>563</v>
      </c>
      <c r="B565">
        <v>7</v>
      </c>
      <c r="C565">
        <v>1</v>
      </c>
      <c r="D565">
        <v>600</v>
      </c>
      <c r="E565" s="1">
        <v>43490</v>
      </c>
      <c r="F565" s="3">
        <v>24</v>
      </c>
      <c r="G565" s="3">
        <v>162</v>
      </c>
      <c r="H565" s="1">
        <v>43830</v>
      </c>
      <c r="I565">
        <f t="shared" si="32"/>
        <v>340</v>
      </c>
      <c r="J565" t="str">
        <f t="shared" si="33"/>
        <v>&gt;121</v>
      </c>
      <c r="K565">
        <f t="shared" si="34"/>
        <v>0.25</v>
      </c>
      <c r="L565">
        <f t="shared" si="35"/>
        <v>46.5</v>
      </c>
    </row>
    <row r="566" spans="1:12" x14ac:dyDescent="0.25">
      <c r="A566" s="2" t="s">
        <v>564</v>
      </c>
      <c r="B566">
        <v>10</v>
      </c>
      <c r="C566">
        <v>9</v>
      </c>
      <c r="D566">
        <v>3000</v>
      </c>
      <c r="E566" s="1">
        <v>43548</v>
      </c>
      <c r="F566" s="3">
        <v>90</v>
      </c>
      <c r="G566" s="3">
        <v>990</v>
      </c>
      <c r="H566" s="1">
        <v>43830</v>
      </c>
      <c r="I566">
        <f t="shared" si="32"/>
        <v>282</v>
      </c>
      <c r="J566" t="str">
        <f t="shared" si="33"/>
        <v>&gt;121</v>
      </c>
      <c r="K566">
        <f t="shared" si="34"/>
        <v>0.25</v>
      </c>
      <c r="L566">
        <f t="shared" si="35"/>
        <v>270</v>
      </c>
    </row>
    <row r="567" spans="1:12" x14ac:dyDescent="0.25">
      <c r="A567" s="2" t="s">
        <v>565</v>
      </c>
      <c r="B567">
        <v>4</v>
      </c>
      <c r="C567">
        <v>1</v>
      </c>
      <c r="D567">
        <v>1080</v>
      </c>
      <c r="E567" s="1">
        <v>43614</v>
      </c>
      <c r="F567" s="3">
        <v>97.2</v>
      </c>
      <c r="G567" s="3">
        <v>313.2</v>
      </c>
      <c r="H567" s="1">
        <v>43830</v>
      </c>
      <c r="I567">
        <f t="shared" si="32"/>
        <v>216</v>
      </c>
      <c r="J567" t="str">
        <f t="shared" si="33"/>
        <v>&gt;121</v>
      </c>
      <c r="K567">
        <f t="shared" si="34"/>
        <v>0.25</v>
      </c>
      <c r="L567">
        <f t="shared" si="35"/>
        <v>102.6</v>
      </c>
    </row>
    <row r="568" spans="1:12" x14ac:dyDescent="0.25">
      <c r="A568" s="2" t="s">
        <v>566</v>
      </c>
      <c r="B568">
        <v>2</v>
      </c>
      <c r="C568">
        <v>14</v>
      </c>
      <c r="D568">
        <v>4416</v>
      </c>
      <c r="E568" s="1">
        <v>43712</v>
      </c>
      <c r="F568" s="3">
        <v>176.64000000000001</v>
      </c>
      <c r="G568" s="3">
        <v>839.04</v>
      </c>
      <c r="H568" s="1">
        <v>43830</v>
      </c>
      <c r="I568">
        <f t="shared" si="32"/>
        <v>118</v>
      </c>
      <c r="J568" t="str">
        <f t="shared" si="33"/>
        <v>91-120</v>
      </c>
      <c r="K568">
        <f t="shared" si="34"/>
        <v>0.2</v>
      </c>
      <c r="L568">
        <f t="shared" si="35"/>
        <v>203.136</v>
      </c>
    </row>
    <row r="569" spans="1:12" x14ac:dyDescent="0.25">
      <c r="A569" s="2" t="s">
        <v>567</v>
      </c>
      <c r="B569">
        <v>2</v>
      </c>
      <c r="C569">
        <v>6</v>
      </c>
      <c r="D569">
        <v>5292</v>
      </c>
      <c r="E569" s="1">
        <v>43803</v>
      </c>
      <c r="F569" s="3">
        <v>264.60000000000002</v>
      </c>
      <c r="G569" s="3">
        <v>1428.8400000000001</v>
      </c>
      <c r="H569" s="1">
        <v>43830</v>
      </c>
      <c r="I569">
        <f t="shared" si="32"/>
        <v>27</v>
      </c>
      <c r="J569" t="str">
        <f t="shared" si="33"/>
        <v>0-30</v>
      </c>
      <c r="K569">
        <f t="shared" si="34"/>
        <v>8.0000000000000002E-3</v>
      </c>
      <c r="L569">
        <f t="shared" si="35"/>
        <v>13.54752</v>
      </c>
    </row>
    <row r="570" spans="1:12" x14ac:dyDescent="0.25">
      <c r="A570" s="2" t="s">
        <v>568</v>
      </c>
      <c r="B570">
        <v>10</v>
      </c>
      <c r="C570">
        <v>15</v>
      </c>
      <c r="D570">
        <v>248</v>
      </c>
      <c r="E570" s="1">
        <v>43705</v>
      </c>
      <c r="F570" s="3">
        <v>29.760000000000005</v>
      </c>
      <c r="G570" s="3">
        <v>109.12</v>
      </c>
      <c r="H570" s="1">
        <v>43830</v>
      </c>
      <c r="I570">
        <f t="shared" si="32"/>
        <v>125</v>
      </c>
      <c r="J570" t="str">
        <f t="shared" si="33"/>
        <v>&gt;121</v>
      </c>
      <c r="K570">
        <f t="shared" si="34"/>
        <v>0.25</v>
      </c>
      <c r="L570">
        <f t="shared" si="35"/>
        <v>34.72</v>
      </c>
    </row>
    <row r="571" spans="1:12" x14ac:dyDescent="0.25">
      <c r="A571" s="2" t="s">
        <v>569</v>
      </c>
      <c r="B571">
        <v>7</v>
      </c>
      <c r="C571">
        <v>2</v>
      </c>
      <c r="D571">
        <v>2760</v>
      </c>
      <c r="E571" s="1">
        <v>43603</v>
      </c>
      <c r="F571" s="3">
        <v>276</v>
      </c>
      <c r="G571" s="3">
        <v>1159.2</v>
      </c>
      <c r="H571" s="1">
        <v>43830</v>
      </c>
      <c r="I571">
        <f t="shared" si="32"/>
        <v>227</v>
      </c>
      <c r="J571" t="str">
        <f t="shared" si="33"/>
        <v>&gt;121</v>
      </c>
      <c r="K571">
        <f t="shared" si="34"/>
        <v>0.25</v>
      </c>
      <c r="L571">
        <f t="shared" si="35"/>
        <v>358.8</v>
      </c>
    </row>
    <row r="572" spans="1:12" x14ac:dyDescent="0.25">
      <c r="A572" s="2" t="s">
        <v>570</v>
      </c>
      <c r="B572">
        <v>4</v>
      </c>
      <c r="C572">
        <v>4</v>
      </c>
      <c r="D572">
        <v>216</v>
      </c>
      <c r="E572" s="1">
        <v>43703</v>
      </c>
      <c r="F572" s="3">
        <v>12.960000000000003</v>
      </c>
      <c r="G572" s="3">
        <v>34.56</v>
      </c>
      <c r="H572" s="1">
        <v>43830</v>
      </c>
      <c r="I572">
        <f t="shared" si="32"/>
        <v>127</v>
      </c>
      <c r="J572" t="str">
        <f t="shared" si="33"/>
        <v>&gt;121</v>
      </c>
      <c r="K572">
        <f t="shared" si="34"/>
        <v>0.25</v>
      </c>
      <c r="L572">
        <f t="shared" si="35"/>
        <v>11.88</v>
      </c>
    </row>
    <row r="573" spans="1:12" x14ac:dyDescent="0.25">
      <c r="A573" s="2" t="s">
        <v>571</v>
      </c>
      <c r="B573">
        <v>2</v>
      </c>
      <c r="C573">
        <v>16</v>
      </c>
      <c r="D573">
        <v>176</v>
      </c>
      <c r="E573" s="1">
        <v>43516</v>
      </c>
      <c r="F573" s="3">
        <v>10.56</v>
      </c>
      <c r="G573" s="3">
        <v>35.200000000000003</v>
      </c>
      <c r="H573" s="1">
        <v>43830</v>
      </c>
      <c r="I573">
        <f t="shared" si="32"/>
        <v>314</v>
      </c>
      <c r="J573" t="str">
        <f t="shared" si="33"/>
        <v>&gt;121</v>
      </c>
      <c r="K573">
        <f t="shared" si="34"/>
        <v>0.25</v>
      </c>
      <c r="L573">
        <f t="shared" si="35"/>
        <v>11.440000000000001</v>
      </c>
    </row>
    <row r="574" spans="1:12" x14ac:dyDescent="0.25">
      <c r="A574" s="2" t="s">
        <v>572</v>
      </c>
      <c r="B574">
        <v>10</v>
      </c>
      <c r="C574">
        <v>2</v>
      </c>
      <c r="D574">
        <v>240</v>
      </c>
      <c r="E574" s="1">
        <v>43830</v>
      </c>
      <c r="F574" s="3">
        <v>36</v>
      </c>
      <c r="G574" s="3">
        <v>108</v>
      </c>
      <c r="H574" s="1">
        <v>43830</v>
      </c>
      <c r="I574">
        <f t="shared" si="32"/>
        <v>0</v>
      </c>
      <c r="J574" t="str">
        <f t="shared" si="33"/>
        <v>0-30</v>
      </c>
      <c r="K574">
        <f t="shared" si="34"/>
        <v>8.0000000000000002E-3</v>
      </c>
      <c r="L574">
        <f t="shared" si="35"/>
        <v>1.1520000000000001</v>
      </c>
    </row>
    <row r="575" spans="1:12" x14ac:dyDescent="0.25">
      <c r="A575" s="2" t="s">
        <v>573</v>
      </c>
      <c r="B575">
        <v>3</v>
      </c>
      <c r="C575">
        <v>3</v>
      </c>
      <c r="D575">
        <v>3080</v>
      </c>
      <c r="E575" s="1">
        <v>43526</v>
      </c>
      <c r="F575" s="3">
        <v>30.8</v>
      </c>
      <c r="G575" s="3">
        <v>554.4</v>
      </c>
      <c r="H575" s="1">
        <v>43830</v>
      </c>
      <c r="I575">
        <f t="shared" si="32"/>
        <v>304</v>
      </c>
      <c r="J575" t="str">
        <f t="shared" si="33"/>
        <v>&gt;121</v>
      </c>
      <c r="K575">
        <f t="shared" si="34"/>
        <v>0.25</v>
      </c>
      <c r="L575">
        <f t="shared" si="35"/>
        <v>146.29999999999998</v>
      </c>
    </row>
    <row r="576" spans="1:12" x14ac:dyDescent="0.25">
      <c r="A576" s="2" t="s">
        <v>574</v>
      </c>
      <c r="B576">
        <v>4</v>
      </c>
      <c r="C576">
        <v>13</v>
      </c>
      <c r="D576">
        <v>3230</v>
      </c>
      <c r="E576" s="1">
        <v>43579</v>
      </c>
      <c r="F576" s="3">
        <v>193.79999999999998</v>
      </c>
      <c r="G576" s="3">
        <v>872.09999999999991</v>
      </c>
      <c r="H576" s="1">
        <v>43830</v>
      </c>
      <c r="I576">
        <f t="shared" si="32"/>
        <v>251</v>
      </c>
      <c r="J576" t="str">
        <f t="shared" si="33"/>
        <v>&gt;121</v>
      </c>
      <c r="K576">
        <f t="shared" si="34"/>
        <v>0.25</v>
      </c>
      <c r="L576">
        <f t="shared" si="35"/>
        <v>266.47499999999997</v>
      </c>
    </row>
    <row r="577" spans="1:12" x14ac:dyDescent="0.25">
      <c r="A577" s="2" t="s">
        <v>575</v>
      </c>
      <c r="B577">
        <v>9</v>
      </c>
      <c r="C577">
        <v>7</v>
      </c>
      <c r="D577">
        <v>900</v>
      </c>
      <c r="E577" s="1">
        <v>43475</v>
      </c>
      <c r="F577" s="3">
        <v>153</v>
      </c>
      <c r="G577" s="3">
        <v>450</v>
      </c>
      <c r="H577" s="1">
        <v>43830</v>
      </c>
      <c r="I577">
        <f t="shared" si="32"/>
        <v>355</v>
      </c>
      <c r="J577" t="str">
        <f t="shared" si="33"/>
        <v>&gt;121</v>
      </c>
      <c r="K577">
        <f t="shared" si="34"/>
        <v>0.25</v>
      </c>
      <c r="L577">
        <f t="shared" si="35"/>
        <v>150.75</v>
      </c>
    </row>
    <row r="578" spans="1:12" x14ac:dyDescent="0.25">
      <c r="A578" s="2" t="s">
        <v>576</v>
      </c>
      <c r="B578">
        <v>9</v>
      </c>
      <c r="C578">
        <v>4</v>
      </c>
      <c r="D578">
        <v>2200</v>
      </c>
      <c r="E578" s="1">
        <v>43521</v>
      </c>
      <c r="F578" s="3">
        <v>22</v>
      </c>
      <c r="G578" s="3">
        <v>660</v>
      </c>
      <c r="H578" s="1">
        <v>43830</v>
      </c>
      <c r="I578">
        <f t="shared" ref="I578:I641" si="36">H578-E578</f>
        <v>309</v>
      </c>
      <c r="J578" t="str">
        <f t="shared" ref="J578:J641" si="37">VLOOKUP(I578,groupings,2,1)</f>
        <v>&gt;121</v>
      </c>
      <c r="K578">
        <f t="shared" ref="K578:K641" si="38">VLOOKUP(I578,$N$8:$P$12,3,TRUE)</f>
        <v>0.25</v>
      </c>
      <c r="L578">
        <f t="shared" ref="L578:L641" si="39">(G578+F578)*K578</f>
        <v>170.5</v>
      </c>
    </row>
    <row r="579" spans="1:12" x14ac:dyDescent="0.25">
      <c r="A579" s="2" t="s">
        <v>577</v>
      </c>
      <c r="B579">
        <v>9</v>
      </c>
      <c r="C579">
        <v>10</v>
      </c>
      <c r="D579">
        <v>440</v>
      </c>
      <c r="E579" s="1">
        <v>43559</v>
      </c>
      <c r="F579" s="3">
        <v>35.200000000000003</v>
      </c>
      <c r="G579" s="3">
        <v>202.39999999999998</v>
      </c>
      <c r="H579" s="1">
        <v>43830</v>
      </c>
      <c r="I579">
        <f t="shared" si="36"/>
        <v>271</v>
      </c>
      <c r="J579" t="str">
        <f t="shared" si="37"/>
        <v>&gt;121</v>
      </c>
      <c r="K579">
        <f t="shared" si="38"/>
        <v>0.25</v>
      </c>
      <c r="L579">
        <f t="shared" si="39"/>
        <v>59.399999999999991</v>
      </c>
    </row>
    <row r="580" spans="1:12" x14ac:dyDescent="0.25">
      <c r="A580" s="2" t="s">
        <v>578</v>
      </c>
      <c r="B580">
        <v>5</v>
      </c>
      <c r="C580">
        <v>23</v>
      </c>
      <c r="D580">
        <v>4340</v>
      </c>
      <c r="E580" s="1">
        <v>43507</v>
      </c>
      <c r="F580" s="3">
        <v>86.8</v>
      </c>
      <c r="G580" s="3">
        <v>911.4</v>
      </c>
      <c r="H580" s="1">
        <v>43830</v>
      </c>
      <c r="I580">
        <f t="shared" si="36"/>
        <v>323</v>
      </c>
      <c r="J580" t="str">
        <f t="shared" si="37"/>
        <v>&gt;121</v>
      </c>
      <c r="K580">
        <f t="shared" si="38"/>
        <v>0.25</v>
      </c>
      <c r="L580">
        <f t="shared" si="39"/>
        <v>249.54999999999998</v>
      </c>
    </row>
    <row r="581" spans="1:12" x14ac:dyDescent="0.25">
      <c r="A581" s="2" t="s">
        <v>579</v>
      </c>
      <c r="B581">
        <v>4</v>
      </c>
      <c r="C581">
        <v>9</v>
      </c>
      <c r="D581">
        <v>990</v>
      </c>
      <c r="E581" s="1">
        <v>43765</v>
      </c>
      <c r="F581" s="3">
        <v>19.8</v>
      </c>
      <c r="G581" s="3">
        <v>297</v>
      </c>
      <c r="H581" s="1">
        <v>43830</v>
      </c>
      <c r="I581">
        <f t="shared" si="36"/>
        <v>65</v>
      </c>
      <c r="J581" t="str">
        <f t="shared" si="37"/>
        <v>61-90</v>
      </c>
      <c r="K581">
        <f t="shared" si="38"/>
        <v>0.15</v>
      </c>
      <c r="L581">
        <f t="shared" si="39"/>
        <v>47.52</v>
      </c>
    </row>
    <row r="582" spans="1:12" x14ac:dyDescent="0.25">
      <c r="A582" s="2" t="s">
        <v>580</v>
      </c>
      <c r="B582">
        <v>5</v>
      </c>
      <c r="C582">
        <v>2</v>
      </c>
      <c r="D582">
        <v>1620</v>
      </c>
      <c r="E582" s="1">
        <v>43779</v>
      </c>
      <c r="F582" s="3">
        <v>48.6</v>
      </c>
      <c r="G582" s="3">
        <v>405</v>
      </c>
      <c r="H582" s="1">
        <v>43830</v>
      </c>
      <c r="I582">
        <f t="shared" si="36"/>
        <v>51</v>
      </c>
      <c r="J582" t="str">
        <f t="shared" si="37"/>
        <v>31-60</v>
      </c>
      <c r="K582">
        <f t="shared" si="38"/>
        <v>0.04</v>
      </c>
      <c r="L582">
        <f t="shared" si="39"/>
        <v>18.144000000000002</v>
      </c>
    </row>
    <row r="583" spans="1:12" x14ac:dyDescent="0.25">
      <c r="A583" s="2" t="s">
        <v>581</v>
      </c>
      <c r="B583">
        <v>7</v>
      </c>
      <c r="C583">
        <v>7</v>
      </c>
      <c r="D583">
        <v>2376</v>
      </c>
      <c r="E583" s="1">
        <v>43508</v>
      </c>
      <c r="F583" s="3">
        <v>403.91999999999996</v>
      </c>
      <c r="G583" s="3">
        <v>2138.4</v>
      </c>
      <c r="H583" s="1">
        <v>43830</v>
      </c>
      <c r="I583">
        <f t="shared" si="36"/>
        <v>322</v>
      </c>
      <c r="J583" t="str">
        <f t="shared" si="37"/>
        <v>&gt;121</v>
      </c>
      <c r="K583">
        <f t="shared" si="38"/>
        <v>0.25</v>
      </c>
      <c r="L583">
        <f t="shared" si="39"/>
        <v>635.58000000000004</v>
      </c>
    </row>
    <row r="584" spans="1:12" x14ac:dyDescent="0.25">
      <c r="A584" s="2" t="s">
        <v>582</v>
      </c>
      <c r="B584">
        <v>9</v>
      </c>
      <c r="C584">
        <v>9</v>
      </c>
      <c r="D584">
        <v>3000</v>
      </c>
      <c r="E584" s="1">
        <v>43537</v>
      </c>
      <c r="F584" s="3">
        <v>90</v>
      </c>
      <c r="G584" s="3">
        <v>1140</v>
      </c>
      <c r="H584" s="1">
        <v>43830</v>
      </c>
      <c r="I584">
        <f t="shared" si="36"/>
        <v>293</v>
      </c>
      <c r="J584" t="str">
        <f t="shared" si="37"/>
        <v>&gt;121</v>
      </c>
      <c r="K584">
        <f t="shared" si="38"/>
        <v>0.25</v>
      </c>
      <c r="L584">
        <f t="shared" si="39"/>
        <v>307.5</v>
      </c>
    </row>
    <row r="585" spans="1:12" x14ac:dyDescent="0.25">
      <c r="A585" s="2" t="s">
        <v>583</v>
      </c>
      <c r="B585">
        <v>5</v>
      </c>
      <c r="C585">
        <v>9</v>
      </c>
      <c r="D585">
        <v>320</v>
      </c>
      <c r="E585" s="1">
        <v>43804</v>
      </c>
      <c r="F585" s="3">
        <v>6.4</v>
      </c>
      <c r="G585" s="3">
        <v>96</v>
      </c>
      <c r="H585" s="1">
        <v>43830</v>
      </c>
      <c r="I585">
        <f t="shared" si="36"/>
        <v>26</v>
      </c>
      <c r="J585" t="str">
        <f t="shared" si="37"/>
        <v>0-30</v>
      </c>
      <c r="K585">
        <f t="shared" si="38"/>
        <v>8.0000000000000002E-3</v>
      </c>
      <c r="L585">
        <f t="shared" si="39"/>
        <v>0.81920000000000004</v>
      </c>
    </row>
    <row r="586" spans="1:12" x14ac:dyDescent="0.25">
      <c r="A586" s="2" t="s">
        <v>584</v>
      </c>
      <c r="B586">
        <v>2</v>
      </c>
      <c r="C586">
        <v>7</v>
      </c>
      <c r="D586">
        <v>660</v>
      </c>
      <c r="E586" s="1">
        <v>43742</v>
      </c>
      <c r="F586" s="3">
        <v>66</v>
      </c>
      <c r="G586" s="3">
        <v>99</v>
      </c>
      <c r="H586" s="1">
        <v>43830</v>
      </c>
      <c r="I586">
        <f t="shared" si="36"/>
        <v>88</v>
      </c>
      <c r="J586" t="str">
        <f t="shared" si="37"/>
        <v>61-90</v>
      </c>
      <c r="K586">
        <f t="shared" si="38"/>
        <v>0.15</v>
      </c>
      <c r="L586">
        <f t="shared" si="39"/>
        <v>24.75</v>
      </c>
    </row>
    <row r="587" spans="1:12" x14ac:dyDescent="0.25">
      <c r="A587" s="2" t="s">
        <v>585</v>
      </c>
      <c r="B587">
        <v>8</v>
      </c>
      <c r="C587">
        <v>23</v>
      </c>
      <c r="D587">
        <v>600</v>
      </c>
      <c r="E587" s="1">
        <v>43533</v>
      </c>
      <c r="F587" s="3">
        <v>72</v>
      </c>
      <c r="G587" s="3">
        <v>186</v>
      </c>
      <c r="H587" s="1">
        <v>43830</v>
      </c>
      <c r="I587">
        <f t="shared" si="36"/>
        <v>297</v>
      </c>
      <c r="J587" t="str">
        <f t="shared" si="37"/>
        <v>&gt;121</v>
      </c>
      <c r="K587">
        <f t="shared" si="38"/>
        <v>0.25</v>
      </c>
      <c r="L587">
        <f t="shared" si="39"/>
        <v>64.5</v>
      </c>
    </row>
    <row r="588" spans="1:12" x14ac:dyDescent="0.25">
      <c r="A588" s="2" t="s">
        <v>586</v>
      </c>
      <c r="B588">
        <v>6</v>
      </c>
      <c r="C588">
        <v>6</v>
      </c>
      <c r="D588">
        <v>1540</v>
      </c>
      <c r="E588" s="1">
        <v>43681</v>
      </c>
      <c r="F588" s="3">
        <v>123.2</v>
      </c>
      <c r="G588" s="3">
        <v>369.6</v>
      </c>
      <c r="H588" s="1">
        <v>43830</v>
      </c>
      <c r="I588">
        <f t="shared" si="36"/>
        <v>149</v>
      </c>
      <c r="J588" t="str">
        <f t="shared" si="37"/>
        <v>&gt;121</v>
      </c>
      <c r="K588">
        <f t="shared" si="38"/>
        <v>0.25</v>
      </c>
      <c r="L588">
        <f t="shared" si="39"/>
        <v>123.2</v>
      </c>
    </row>
    <row r="589" spans="1:12" x14ac:dyDescent="0.25">
      <c r="A589" s="2" t="s">
        <v>587</v>
      </c>
      <c r="B589">
        <v>8</v>
      </c>
      <c r="C589">
        <v>20</v>
      </c>
      <c r="D589">
        <v>288</v>
      </c>
      <c r="E589" s="1">
        <v>43772</v>
      </c>
      <c r="F589" s="3">
        <v>40.32</v>
      </c>
      <c r="G589" s="3">
        <v>141.12</v>
      </c>
      <c r="H589" s="1">
        <v>43830</v>
      </c>
      <c r="I589">
        <f t="shared" si="36"/>
        <v>58</v>
      </c>
      <c r="J589" t="str">
        <f t="shared" si="37"/>
        <v>31-60</v>
      </c>
      <c r="K589">
        <f t="shared" si="38"/>
        <v>0.04</v>
      </c>
      <c r="L589">
        <f t="shared" si="39"/>
        <v>7.2576000000000001</v>
      </c>
    </row>
    <row r="590" spans="1:12" x14ac:dyDescent="0.25">
      <c r="A590" s="2" t="s">
        <v>588</v>
      </c>
      <c r="B590">
        <v>2</v>
      </c>
      <c r="C590">
        <v>15</v>
      </c>
      <c r="D590">
        <v>88</v>
      </c>
      <c r="E590" s="1">
        <v>43748</v>
      </c>
      <c r="F590" s="3">
        <v>1.7600000000000002</v>
      </c>
      <c r="G590" s="3">
        <v>20.240000000000002</v>
      </c>
      <c r="H590" s="1">
        <v>43830</v>
      </c>
      <c r="I590">
        <f t="shared" si="36"/>
        <v>82</v>
      </c>
      <c r="J590" t="str">
        <f t="shared" si="37"/>
        <v>61-90</v>
      </c>
      <c r="K590">
        <f t="shared" si="38"/>
        <v>0.15</v>
      </c>
      <c r="L590">
        <f t="shared" si="39"/>
        <v>3.3000000000000003</v>
      </c>
    </row>
    <row r="591" spans="1:12" x14ac:dyDescent="0.25">
      <c r="A591" s="2" t="s">
        <v>589</v>
      </c>
      <c r="B591">
        <v>5</v>
      </c>
      <c r="C591">
        <v>13</v>
      </c>
      <c r="D591">
        <v>648</v>
      </c>
      <c r="E591" s="1">
        <v>43528</v>
      </c>
      <c r="F591" s="3">
        <v>6.48</v>
      </c>
      <c r="G591" s="3">
        <v>162</v>
      </c>
      <c r="H591" s="1">
        <v>43830</v>
      </c>
      <c r="I591">
        <f t="shared" si="36"/>
        <v>302</v>
      </c>
      <c r="J591" t="str">
        <f t="shared" si="37"/>
        <v>&gt;121</v>
      </c>
      <c r="K591">
        <f t="shared" si="38"/>
        <v>0.25</v>
      </c>
      <c r="L591">
        <f t="shared" si="39"/>
        <v>42.12</v>
      </c>
    </row>
    <row r="592" spans="1:12" x14ac:dyDescent="0.25">
      <c r="A592" s="2" t="s">
        <v>590</v>
      </c>
      <c r="B592">
        <v>8</v>
      </c>
      <c r="C592">
        <v>19</v>
      </c>
      <c r="D592">
        <v>2160</v>
      </c>
      <c r="E592" s="1">
        <v>43637</v>
      </c>
      <c r="F592" s="3">
        <v>324</v>
      </c>
      <c r="G592" s="3">
        <v>799.2</v>
      </c>
      <c r="H592" s="1">
        <v>43830</v>
      </c>
      <c r="I592">
        <f t="shared" si="36"/>
        <v>193</v>
      </c>
      <c r="J592" t="str">
        <f t="shared" si="37"/>
        <v>&gt;121</v>
      </c>
      <c r="K592">
        <f t="shared" si="38"/>
        <v>0.25</v>
      </c>
      <c r="L592">
        <f t="shared" si="39"/>
        <v>280.8</v>
      </c>
    </row>
    <row r="593" spans="1:12" x14ac:dyDescent="0.25">
      <c r="A593" s="2" t="s">
        <v>591</v>
      </c>
      <c r="B593">
        <v>10</v>
      </c>
      <c r="C593">
        <v>16</v>
      </c>
      <c r="D593">
        <v>570</v>
      </c>
      <c r="E593" s="1">
        <v>43789</v>
      </c>
      <c r="F593" s="3">
        <v>11.399999999999999</v>
      </c>
      <c r="G593" s="3">
        <v>262.2</v>
      </c>
      <c r="H593" s="1">
        <v>43830</v>
      </c>
      <c r="I593">
        <f t="shared" si="36"/>
        <v>41</v>
      </c>
      <c r="J593" t="str">
        <f t="shared" si="37"/>
        <v>31-60</v>
      </c>
      <c r="K593">
        <f t="shared" si="38"/>
        <v>0.04</v>
      </c>
      <c r="L593">
        <f t="shared" si="39"/>
        <v>10.943999999999999</v>
      </c>
    </row>
    <row r="594" spans="1:12" x14ac:dyDescent="0.25">
      <c r="A594" s="2" t="s">
        <v>592</v>
      </c>
      <c r="B594">
        <v>1</v>
      </c>
      <c r="C594">
        <v>23</v>
      </c>
      <c r="D594">
        <v>180</v>
      </c>
      <c r="E594" s="1">
        <v>43639</v>
      </c>
      <c r="F594" s="3">
        <v>5.4</v>
      </c>
      <c r="G594" s="3">
        <v>45</v>
      </c>
      <c r="H594" s="1">
        <v>43830</v>
      </c>
      <c r="I594">
        <f t="shared" si="36"/>
        <v>191</v>
      </c>
      <c r="J594" t="str">
        <f t="shared" si="37"/>
        <v>&gt;121</v>
      </c>
      <c r="K594">
        <f t="shared" si="38"/>
        <v>0.25</v>
      </c>
      <c r="L594">
        <f t="shared" si="39"/>
        <v>12.6</v>
      </c>
    </row>
    <row r="595" spans="1:12" x14ac:dyDescent="0.25">
      <c r="A595" s="2" t="s">
        <v>593</v>
      </c>
      <c r="B595">
        <v>6</v>
      </c>
      <c r="C595">
        <v>6</v>
      </c>
      <c r="D595">
        <v>1680</v>
      </c>
      <c r="E595" s="1">
        <v>43648</v>
      </c>
      <c r="F595" s="3">
        <v>134.4</v>
      </c>
      <c r="G595" s="3">
        <v>252</v>
      </c>
      <c r="H595" s="1">
        <v>43830</v>
      </c>
      <c r="I595">
        <f t="shared" si="36"/>
        <v>182</v>
      </c>
      <c r="J595" t="str">
        <f t="shared" si="37"/>
        <v>&gt;121</v>
      </c>
      <c r="K595">
        <f t="shared" si="38"/>
        <v>0.25</v>
      </c>
      <c r="L595">
        <f t="shared" si="39"/>
        <v>96.6</v>
      </c>
    </row>
    <row r="596" spans="1:12" x14ac:dyDescent="0.25">
      <c r="A596" s="2" t="s">
        <v>594</v>
      </c>
      <c r="B596">
        <v>10</v>
      </c>
      <c r="C596">
        <v>22</v>
      </c>
      <c r="D596">
        <v>1560</v>
      </c>
      <c r="E596" s="1">
        <v>43788</v>
      </c>
      <c r="F596" s="3">
        <v>31.200000000000003</v>
      </c>
      <c r="G596" s="3">
        <v>468</v>
      </c>
      <c r="H596" s="1">
        <v>43830</v>
      </c>
      <c r="I596">
        <f t="shared" si="36"/>
        <v>42</v>
      </c>
      <c r="J596" t="str">
        <f t="shared" si="37"/>
        <v>31-60</v>
      </c>
      <c r="K596">
        <f t="shared" si="38"/>
        <v>0.04</v>
      </c>
      <c r="L596">
        <f t="shared" si="39"/>
        <v>19.968</v>
      </c>
    </row>
    <row r="597" spans="1:12" x14ac:dyDescent="0.25">
      <c r="A597" s="2" t="s">
        <v>595</v>
      </c>
      <c r="B597">
        <v>4</v>
      </c>
      <c r="C597">
        <v>9</v>
      </c>
      <c r="D597">
        <v>704</v>
      </c>
      <c r="E597" s="1">
        <v>43817</v>
      </c>
      <c r="F597" s="3">
        <v>21.12</v>
      </c>
      <c r="G597" s="3">
        <v>140.80000000000001</v>
      </c>
      <c r="H597" s="1">
        <v>43830</v>
      </c>
      <c r="I597">
        <f t="shared" si="36"/>
        <v>13</v>
      </c>
      <c r="J597" t="str">
        <f t="shared" si="37"/>
        <v>0-30</v>
      </c>
      <c r="K597">
        <f t="shared" si="38"/>
        <v>8.0000000000000002E-3</v>
      </c>
      <c r="L597">
        <f t="shared" si="39"/>
        <v>1.2953600000000001</v>
      </c>
    </row>
    <row r="598" spans="1:12" x14ac:dyDescent="0.25">
      <c r="A598" s="2" t="s">
        <v>596</v>
      </c>
      <c r="B598">
        <v>7</v>
      </c>
      <c r="C598">
        <v>16</v>
      </c>
      <c r="D598">
        <v>310</v>
      </c>
      <c r="E598" s="1">
        <v>43820</v>
      </c>
      <c r="F598" s="3">
        <v>52.699999999999996</v>
      </c>
      <c r="G598" s="3">
        <v>182.89999999999998</v>
      </c>
      <c r="H598" s="1">
        <v>43830</v>
      </c>
      <c r="I598">
        <f t="shared" si="36"/>
        <v>10</v>
      </c>
      <c r="J598" t="str">
        <f t="shared" si="37"/>
        <v>0-30</v>
      </c>
      <c r="K598">
        <f t="shared" si="38"/>
        <v>8.0000000000000002E-3</v>
      </c>
      <c r="L598">
        <f t="shared" si="39"/>
        <v>1.8847999999999998</v>
      </c>
    </row>
    <row r="599" spans="1:12" x14ac:dyDescent="0.25">
      <c r="A599" s="2" t="s">
        <v>597</v>
      </c>
      <c r="B599">
        <v>5</v>
      </c>
      <c r="C599">
        <v>16</v>
      </c>
      <c r="D599">
        <v>3740</v>
      </c>
      <c r="E599" s="1">
        <v>43633</v>
      </c>
      <c r="F599" s="3">
        <v>74.800000000000011</v>
      </c>
      <c r="G599" s="3">
        <v>598.40000000000009</v>
      </c>
      <c r="H599" s="1">
        <v>43830</v>
      </c>
      <c r="I599">
        <f t="shared" si="36"/>
        <v>197</v>
      </c>
      <c r="J599" t="str">
        <f t="shared" si="37"/>
        <v>&gt;121</v>
      </c>
      <c r="K599">
        <f t="shared" si="38"/>
        <v>0.25</v>
      </c>
      <c r="L599">
        <f t="shared" si="39"/>
        <v>168.3</v>
      </c>
    </row>
    <row r="600" spans="1:12" x14ac:dyDescent="0.25">
      <c r="A600" s="2" t="s">
        <v>598</v>
      </c>
      <c r="B600">
        <v>1</v>
      </c>
      <c r="C600">
        <v>16</v>
      </c>
      <c r="D600">
        <v>150</v>
      </c>
      <c r="E600" s="1">
        <v>43556</v>
      </c>
      <c r="F600" s="3">
        <v>12</v>
      </c>
      <c r="G600" s="3">
        <v>22.5</v>
      </c>
      <c r="H600" s="1">
        <v>43830</v>
      </c>
      <c r="I600">
        <f t="shared" si="36"/>
        <v>274</v>
      </c>
      <c r="J600" t="str">
        <f t="shared" si="37"/>
        <v>&gt;121</v>
      </c>
      <c r="K600">
        <f t="shared" si="38"/>
        <v>0.25</v>
      </c>
      <c r="L600">
        <f t="shared" si="39"/>
        <v>8.625</v>
      </c>
    </row>
    <row r="601" spans="1:12" x14ac:dyDescent="0.25">
      <c r="A601" s="2" t="s">
        <v>599</v>
      </c>
      <c r="B601">
        <v>5</v>
      </c>
      <c r="C601">
        <v>15</v>
      </c>
      <c r="D601">
        <v>1152</v>
      </c>
      <c r="E601" s="1">
        <v>43740</v>
      </c>
      <c r="F601" s="3">
        <v>34.56</v>
      </c>
      <c r="G601" s="3">
        <v>299.52000000000004</v>
      </c>
      <c r="H601" s="1">
        <v>43830</v>
      </c>
      <c r="I601">
        <f t="shared" si="36"/>
        <v>90</v>
      </c>
      <c r="J601" t="str">
        <f t="shared" si="37"/>
        <v>61-90</v>
      </c>
      <c r="K601">
        <f t="shared" si="38"/>
        <v>0.15</v>
      </c>
      <c r="L601">
        <f t="shared" si="39"/>
        <v>50.112000000000002</v>
      </c>
    </row>
    <row r="602" spans="1:12" x14ac:dyDescent="0.25">
      <c r="A602" s="2" t="s">
        <v>600</v>
      </c>
      <c r="B602">
        <v>4</v>
      </c>
      <c r="C602">
        <v>11</v>
      </c>
      <c r="D602">
        <v>950</v>
      </c>
      <c r="E602" s="1">
        <v>43666</v>
      </c>
      <c r="F602" s="3">
        <v>76</v>
      </c>
      <c r="G602" s="3">
        <v>171</v>
      </c>
      <c r="H602" s="1">
        <v>43830</v>
      </c>
      <c r="I602">
        <f t="shared" si="36"/>
        <v>164</v>
      </c>
      <c r="J602" t="str">
        <f t="shared" si="37"/>
        <v>&gt;121</v>
      </c>
      <c r="K602">
        <f t="shared" si="38"/>
        <v>0.25</v>
      </c>
      <c r="L602">
        <f t="shared" si="39"/>
        <v>61.75</v>
      </c>
    </row>
    <row r="603" spans="1:12" x14ac:dyDescent="0.25">
      <c r="A603" s="2" t="s">
        <v>601</v>
      </c>
      <c r="B603">
        <v>6</v>
      </c>
      <c r="C603">
        <v>17</v>
      </c>
      <c r="D603">
        <v>480</v>
      </c>
      <c r="E603" s="1">
        <v>43727</v>
      </c>
      <c r="F603" s="3">
        <v>9.6</v>
      </c>
      <c r="G603" s="3">
        <v>96</v>
      </c>
      <c r="H603" s="1">
        <v>43830</v>
      </c>
      <c r="I603">
        <f t="shared" si="36"/>
        <v>103</v>
      </c>
      <c r="J603" t="str">
        <f t="shared" si="37"/>
        <v>91-120</v>
      </c>
      <c r="K603">
        <f t="shared" si="38"/>
        <v>0.2</v>
      </c>
      <c r="L603">
        <f t="shared" si="39"/>
        <v>21.12</v>
      </c>
    </row>
    <row r="604" spans="1:12" x14ac:dyDescent="0.25">
      <c r="A604" s="2" t="s">
        <v>602</v>
      </c>
      <c r="B604">
        <v>6</v>
      </c>
      <c r="C604">
        <v>4</v>
      </c>
      <c r="D604">
        <v>3990</v>
      </c>
      <c r="E604" s="1">
        <v>43470</v>
      </c>
      <c r="F604" s="3">
        <v>279.3</v>
      </c>
      <c r="G604" s="3">
        <v>957.6</v>
      </c>
      <c r="H604" s="1">
        <v>43830</v>
      </c>
      <c r="I604">
        <f t="shared" si="36"/>
        <v>360</v>
      </c>
      <c r="J604" t="str">
        <f t="shared" si="37"/>
        <v>&gt;121</v>
      </c>
      <c r="K604">
        <f t="shared" si="38"/>
        <v>0.25</v>
      </c>
      <c r="L604">
        <f t="shared" si="39"/>
        <v>309.22500000000002</v>
      </c>
    </row>
    <row r="605" spans="1:12" x14ac:dyDescent="0.25">
      <c r="A605" s="2" t="s">
        <v>603</v>
      </c>
      <c r="B605">
        <v>2</v>
      </c>
      <c r="C605">
        <v>19</v>
      </c>
      <c r="D605">
        <v>1680</v>
      </c>
      <c r="E605" s="1">
        <v>43774</v>
      </c>
      <c r="F605" s="3">
        <v>117.6</v>
      </c>
      <c r="G605" s="3">
        <v>504</v>
      </c>
      <c r="H605" s="1">
        <v>43830</v>
      </c>
      <c r="I605">
        <f t="shared" si="36"/>
        <v>56</v>
      </c>
      <c r="J605" t="str">
        <f t="shared" si="37"/>
        <v>31-60</v>
      </c>
      <c r="K605">
        <f t="shared" si="38"/>
        <v>0.04</v>
      </c>
      <c r="L605">
        <f t="shared" si="39"/>
        <v>24.864000000000001</v>
      </c>
    </row>
    <row r="606" spans="1:12" x14ac:dyDescent="0.25">
      <c r="A606" s="2" t="s">
        <v>604</v>
      </c>
      <c r="B606">
        <v>8</v>
      </c>
      <c r="C606">
        <v>22</v>
      </c>
      <c r="D606">
        <v>1728</v>
      </c>
      <c r="E606" s="1">
        <v>43753</v>
      </c>
      <c r="F606" s="3">
        <v>34.56</v>
      </c>
      <c r="G606" s="3">
        <v>622.07999999999993</v>
      </c>
      <c r="H606" s="1">
        <v>43830</v>
      </c>
      <c r="I606">
        <f t="shared" si="36"/>
        <v>77</v>
      </c>
      <c r="J606" t="str">
        <f t="shared" si="37"/>
        <v>61-90</v>
      </c>
      <c r="K606">
        <f t="shared" si="38"/>
        <v>0.15</v>
      </c>
      <c r="L606">
        <f t="shared" si="39"/>
        <v>98.495999999999981</v>
      </c>
    </row>
    <row r="607" spans="1:12" x14ac:dyDescent="0.25">
      <c r="A607" s="2" t="s">
        <v>605</v>
      </c>
      <c r="B607">
        <v>6</v>
      </c>
      <c r="C607">
        <v>12</v>
      </c>
      <c r="D607">
        <v>2025</v>
      </c>
      <c r="E607" s="1">
        <v>43591</v>
      </c>
      <c r="F607" s="3">
        <v>60.75</v>
      </c>
      <c r="G607" s="3">
        <v>324</v>
      </c>
      <c r="H607" s="1">
        <v>43830</v>
      </c>
      <c r="I607">
        <f t="shared" si="36"/>
        <v>239</v>
      </c>
      <c r="J607" t="str">
        <f t="shared" si="37"/>
        <v>&gt;121</v>
      </c>
      <c r="K607">
        <f t="shared" si="38"/>
        <v>0.25</v>
      </c>
      <c r="L607">
        <f t="shared" si="39"/>
        <v>96.1875</v>
      </c>
    </row>
    <row r="608" spans="1:12" x14ac:dyDescent="0.25">
      <c r="A608" s="2" t="s">
        <v>606</v>
      </c>
      <c r="B608">
        <v>2</v>
      </c>
      <c r="C608">
        <v>20</v>
      </c>
      <c r="D608">
        <v>6820</v>
      </c>
      <c r="E608" s="1">
        <v>43476</v>
      </c>
      <c r="F608" s="3">
        <v>477.40000000000003</v>
      </c>
      <c r="G608" s="3">
        <v>1705</v>
      </c>
      <c r="H608" s="1">
        <v>43830</v>
      </c>
      <c r="I608">
        <f t="shared" si="36"/>
        <v>354</v>
      </c>
      <c r="J608" t="str">
        <f t="shared" si="37"/>
        <v>&gt;121</v>
      </c>
      <c r="K608">
        <f t="shared" si="38"/>
        <v>0.25</v>
      </c>
      <c r="L608">
        <f t="shared" si="39"/>
        <v>545.6</v>
      </c>
    </row>
    <row r="609" spans="1:12" x14ac:dyDescent="0.25">
      <c r="A609" s="2" t="s">
        <v>607</v>
      </c>
      <c r="B609">
        <v>9</v>
      </c>
      <c r="C609">
        <v>11</v>
      </c>
      <c r="D609">
        <v>1216</v>
      </c>
      <c r="E609" s="1">
        <v>43646</v>
      </c>
      <c r="F609" s="3">
        <v>231.04</v>
      </c>
      <c r="G609" s="3">
        <v>316.16000000000003</v>
      </c>
      <c r="H609" s="1">
        <v>43830</v>
      </c>
      <c r="I609">
        <f t="shared" si="36"/>
        <v>184</v>
      </c>
      <c r="J609" t="str">
        <f t="shared" si="37"/>
        <v>&gt;121</v>
      </c>
      <c r="K609">
        <f t="shared" si="38"/>
        <v>0.25</v>
      </c>
      <c r="L609">
        <f t="shared" si="39"/>
        <v>136.80000000000001</v>
      </c>
    </row>
    <row r="610" spans="1:12" x14ac:dyDescent="0.25">
      <c r="A610" s="2" t="s">
        <v>608</v>
      </c>
      <c r="B610">
        <v>5</v>
      </c>
      <c r="C610">
        <v>13</v>
      </c>
      <c r="D610">
        <v>3410</v>
      </c>
      <c r="E610" s="1">
        <v>43777</v>
      </c>
      <c r="F610" s="3">
        <v>238.70000000000002</v>
      </c>
      <c r="G610" s="3">
        <v>579.70000000000005</v>
      </c>
      <c r="H610" s="1">
        <v>43830</v>
      </c>
      <c r="I610">
        <f t="shared" si="36"/>
        <v>53</v>
      </c>
      <c r="J610" t="str">
        <f t="shared" si="37"/>
        <v>31-60</v>
      </c>
      <c r="K610">
        <f t="shared" si="38"/>
        <v>0.04</v>
      </c>
      <c r="L610">
        <f t="shared" si="39"/>
        <v>32.736000000000004</v>
      </c>
    </row>
    <row r="611" spans="1:12" x14ac:dyDescent="0.25">
      <c r="A611" s="2" t="s">
        <v>609</v>
      </c>
      <c r="B611">
        <v>5</v>
      </c>
      <c r="C611">
        <v>5</v>
      </c>
      <c r="D611">
        <v>3224.0000000000005</v>
      </c>
      <c r="E611" s="1">
        <v>43734</v>
      </c>
      <c r="F611" s="3">
        <v>64.48</v>
      </c>
      <c r="G611" s="3">
        <v>644.80000000000007</v>
      </c>
      <c r="H611" s="1">
        <v>43830</v>
      </c>
      <c r="I611">
        <f t="shared" si="36"/>
        <v>96</v>
      </c>
      <c r="J611" t="str">
        <f t="shared" si="37"/>
        <v>91-120</v>
      </c>
      <c r="K611">
        <f t="shared" si="38"/>
        <v>0.2</v>
      </c>
      <c r="L611">
        <f t="shared" si="39"/>
        <v>141.85600000000002</v>
      </c>
    </row>
    <row r="612" spans="1:12" x14ac:dyDescent="0.25">
      <c r="A612" s="2" t="s">
        <v>610</v>
      </c>
      <c r="B612">
        <v>10</v>
      </c>
      <c r="C612">
        <v>19</v>
      </c>
      <c r="D612">
        <v>72</v>
      </c>
      <c r="E612" s="1">
        <v>43486</v>
      </c>
      <c r="F612" s="3">
        <v>2.8800000000000003</v>
      </c>
      <c r="G612" s="3">
        <v>28.080000000000002</v>
      </c>
      <c r="H612" s="1">
        <v>43830</v>
      </c>
      <c r="I612">
        <f t="shared" si="36"/>
        <v>344</v>
      </c>
      <c r="J612" t="str">
        <f t="shared" si="37"/>
        <v>&gt;121</v>
      </c>
      <c r="K612">
        <f t="shared" si="38"/>
        <v>0.25</v>
      </c>
      <c r="L612">
        <f t="shared" si="39"/>
        <v>7.74</v>
      </c>
    </row>
    <row r="613" spans="1:12" x14ac:dyDescent="0.25">
      <c r="A613" s="2" t="s">
        <v>611</v>
      </c>
      <c r="B613">
        <v>8</v>
      </c>
      <c r="C613">
        <v>12</v>
      </c>
      <c r="D613">
        <v>240</v>
      </c>
      <c r="E613" s="1">
        <v>43553</v>
      </c>
      <c r="F613" s="3">
        <v>14.399999999999999</v>
      </c>
      <c r="G613" s="3">
        <v>117.6</v>
      </c>
      <c r="H613" s="1">
        <v>43830</v>
      </c>
      <c r="I613">
        <f t="shared" si="36"/>
        <v>277</v>
      </c>
      <c r="J613" t="str">
        <f t="shared" si="37"/>
        <v>&gt;121</v>
      </c>
      <c r="K613">
        <f t="shared" si="38"/>
        <v>0.25</v>
      </c>
      <c r="L613">
        <f t="shared" si="39"/>
        <v>33</v>
      </c>
    </row>
    <row r="614" spans="1:12" x14ac:dyDescent="0.25">
      <c r="A614" s="2" t="s">
        <v>612</v>
      </c>
      <c r="B614">
        <v>6</v>
      </c>
      <c r="C614">
        <v>9</v>
      </c>
      <c r="D614">
        <v>3100</v>
      </c>
      <c r="E614" s="1">
        <v>43622</v>
      </c>
      <c r="F614" s="3">
        <v>248</v>
      </c>
      <c r="G614" s="3">
        <v>713</v>
      </c>
      <c r="H614" s="1">
        <v>43830</v>
      </c>
      <c r="I614">
        <f t="shared" si="36"/>
        <v>208</v>
      </c>
      <c r="J614" t="str">
        <f t="shared" si="37"/>
        <v>&gt;121</v>
      </c>
      <c r="K614">
        <f t="shared" si="38"/>
        <v>0.25</v>
      </c>
      <c r="L614">
        <f t="shared" si="39"/>
        <v>240.25</v>
      </c>
    </row>
    <row r="615" spans="1:12" x14ac:dyDescent="0.25">
      <c r="A615" s="2" t="s">
        <v>613</v>
      </c>
      <c r="B615">
        <v>9</v>
      </c>
      <c r="C615">
        <v>12</v>
      </c>
      <c r="D615">
        <v>1560</v>
      </c>
      <c r="E615" s="1">
        <v>43721</v>
      </c>
      <c r="F615" s="3">
        <v>31.200000000000003</v>
      </c>
      <c r="G615" s="3">
        <v>702</v>
      </c>
      <c r="H615" s="1">
        <v>43830</v>
      </c>
      <c r="I615">
        <f t="shared" si="36"/>
        <v>109</v>
      </c>
      <c r="J615" t="str">
        <f t="shared" si="37"/>
        <v>91-120</v>
      </c>
      <c r="K615">
        <f t="shared" si="38"/>
        <v>0.2</v>
      </c>
      <c r="L615">
        <f t="shared" si="39"/>
        <v>146.64000000000001</v>
      </c>
    </row>
    <row r="616" spans="1:12" x14ac:dyDescent="0.25">
      <c r="A616" s="2" t="s">
        <v>614</v>
      </c>
      <c r="B616">
        <v>6</v>
      </c>
      <c r="C616">
        <v>16</v>
      </c>
      <c r="D616">
        <v>4620</v>
      </c>
      <c r="E616" s="1">
        <v>43621</v>
      </c>
      <c r="F616" s="3">
        <v>231</v>
      </c>
      <c r="G616" s="3">
        <v>970.19999999999993</v>
      </c>
      <c r="H616" s="1">
        <v>43830</v>
      </c>
      <c r="I616">
        <f t="shared" si="36"/>
        <v>209</v>
      </c>
      <c r="J616" t="str">
        <f t="shared" si="37"/>
        <v>&gt;121</v>
      </c>
      <c r="K616">
        <f t="shared" si="38"/>
        <v>0.25</v>
      </c>
      <c r="L616">
        <f t="shared" si="39"/>
        <v>300.29999999999995</v>
      </c>
    </row>
    <row r="617" spans="1:12" x14ac:dyDescent="0.25">
      <c r="A617" s="2" t="s">
        <v>615</v>
      </c>
      <c r="B617">
        <v>5</v>
      </c>
      <c r="C617">
        <v>7</v>
      </c>
      <c r="D617">
        <v>1870</v>
      </c>
      <c r="E617" s="1">
        <v>43574</v>
      </c>
      <c r="F617" s="3">
        <v>112.2</v>
      </c>
      <c r="G617" s="3">
        <v>280.5</v>
      </c>
      <c r="H617" s="1">
        <v>43830</v>
      </c>
      <c r="I617">
        <f t="shared" si="36"/>
        <v>256</v>
      </c>
      <c r="J617" t="str">
        <f t="shared" si="37"/>
        <v>&gt;121</v>
      </c>
      <c r="K617">
        <f t="shared" si="38"/>
        <v>0.25</v>
      </c>
      <c r="L617">
        <f t="shared" si="39"/>
        <v>98.174999999999997</v>
      </c>
    </row>
    <row r="618" spans="1:12" x14ac:dyDescent="0.25">
      <c r="A618" s="2" t="s">
        <v>616</v>
      </c>
      <c r="B618">
        <v>2</v>
      </c>
      <c r="C618">
        <v>8</v>
      </c>
      <c r="D618">
        <v>192.00000000000003</v>
      </c>
      <c r="E618" s="1">
        <v>43677</v>
      </c>
      <c r="F618" s="3">
        <v>3.8400000000000007</v>
      </c>
      <c r="G618" s="3">
        <v>34.56</v>
      </c>
      <c r="H618" s="1">
        <v>43830</v>
      </c>
      <c r="I618">
        <f t="shared" si="36"/>
        <v>153</v>
      </c>
      <c r="J618" t="str">
        <f t="shared" si="37"/>
        <v>&gt;121</v>
      </c>
      <c r="K618">
        <f t="shared" si="38"/>
        <v>0.25</v>
      </c>
      <c r="L618">
        <f t="shared" si="39"/>
        <v>9.6000000000000014</v>
      </c>
    </row>
    <row r="619" spans="1:12" x14ac:dyDescent="0.25">
      <c r="A619" s="2" t="s">
        <v>617</v>
      </c>
      <c r="B619">
        <v>1</v>
      </c>
      <c r="C619">
        <v>16</v>
      </c>
      <c r="D619">
        <v>3150</v>
      </c>
      <c r="E619" s="1">
        <v>43748</v>
      </c>
      <c r="F619" s="3">
        <v>315</v>
      </c>
      <c r="G619" s="3">
        <v>724.5</v>
      </c>
      <c r="H619" s="1">
        <v>43830</v>
      </c>
      <c r="I619">
        <f t="shared" si="36"/>
        <v>82</v>
      </c>
      <c r="J619" t="str">
        <f t="shared" si="37"/>
        <v>61-90</v>
      </c>
      <c r="K619">
        <f t="shared" si="38"/>
        <v>0.15</v>
      </c>
      <c r="L619">
        <f t="shared" si="39"/>
        <v>155.92499999999998</v>
      </c>
    </row>
    <row r="620" spans="1:12" x14ac:dyDescent="0.25">
      <c r="A620" s="2" t="s">
        <v>618</v>
      </c>
      <c r="B620">
        <v>2</v>
      </c>
      <c r="C620">
        <v>18</v>
      </c>
      <c r="D620">
        <v>180</v>
      </c>
      <c r="E620" s="1">
        <v>43497</v>
      </c>
      <c r="F620" s="3">
        <v>18</v>
      </c>
      <c r="G620" s="3">
        <v>27</v>
      </c>
      <c r="H620" s="1">
        <v>43830</v>
      </c>
      <c r="I620">
        <f t="shared" si="36"/>
        <v>333</v>
      </c>
      <c r="J620" t="str">
        <f t="shared" si="37"/>
        <v>&gt;121</v>
      </c>
      <c r="K620">
        <f t="shared" si="38"/>
        <v>0.25</v>
      </c>
      <c r="L620">
        <f t="shared" si="39"/>
        <v>11.25</v>
      </c>
    </row>
    <row r="621" spans="1:12" x14ac:dyDescent="0.25">
      <c r="A621" s="2" t="s">
        <v>619</v>
      </c>
      <c r="B621">
        <v>1</v>
      </c>
      <c r="C621">
        <v>10</v>
      </c>
      <c r="D621">
        <v>2432</v>
      </c>
      <c r="E621" s="1">
        <v>43492</v>
      </c>
      <c r="F621" s="3">
        <v>243.2</v>
      </c>
      <c r="G621" s="3">
        <v>729.60000000000014</v>
      </c>
      <c r="H621" s="1">
        <v>43830</v>
      </c>
      <c r="I621">
        <f t="shared" si="36"/>
        <v>338</v>
      </c>
      <c r="J621" t="str">
        <f t="shared" si="37"/>
        <v>&gt;121</v>
      </c>
      <c r="K621">
        <f t="shared" si="38"/>
        <v>0.25</v>
      </c>
      <c r="L621">
        <f t="shared" si="39"/>
        <v>243.20000000000005</v>
      </c>
    </row>
    <row r="622" spans="1:12" x14ac:dyDescent="0.25">
      <c r="A622" s="2" t="s">
        <v>620</v>
      </c>
      <c r="B622">
        <v>8</v>
      </c>
      <c r="C622">
        <v>19</v>
      </c>
      <c r="D622">
        <v>3740</v>
      </c>
      <c r="E622" s="1">
        <v>43580</v>
      </c>
      <c r="F622" s="3">
        <v>112.2</v>
      </c>
      <c r="G622" s="3">
        <v>1159.4000000000001</v>
      </c>
      <c r="H622" s="1">
        <v>43830</v>
      </c>
      <c r="I622">
        <f t="shared" si="36"/>
        <v>250</v>
      </c>
      <c r="J622" t="str">
        <f t="shared" si="37"/>
        <v>&gt;121</v>
      </c>
      <c r="K622">
        <f t="shared" si="38"/>
        <v>0.25</v>
      </c>
      <c r="L622">
        <f t="shared" si="39"/>
        <v>317.90000000000003</v>
      </c>
    </row>
    <row r="623" spans="1:12" x14ac:dyDescent="0.25">
      <c r="A623" s="2" t="s">
        <v>621</v>
      </c>
      <c r="B623">
        <v>6</v>
      </c>
      <c r="C623">
        <v>18</v>
      </c>
      <c r="D623">
        <v>2090</v>
      </c>
      <c r="E623" s="1">
        <v>43765</v>
      </c>
      <c r="F623" s="3">
        <v>83.6</v>
      </c>
      <c r="G623" s="3">
        <v>459.79999999999995</v>
      </c>
      <c r="H623" s="1">
        <v>43830</v>
      </c>
      <c r="I623">
        <f t="shared" si="36"/>
        <v>65</v>
      </c>
      <c r="J623" t="str">
        <f t="shared" si="37"/>
        <v>61-90</v>
      </c>
      <c r="K623">
        <f t="shared" si="38"/>
        <v>0.15</v>
      </c>
      <c r="L623">
        <f t="shared" si="39"/>
        <v>81.509999999999991</v>
      </c>
    </row>
    <row r="624" spans="1:12" x14ac:dyDescent="0.25">
      <c r="A624" s="2" t="s">
        <v>622</v>
      </c>
      <c r="B624">
        <v>2</v>
      </c>
      <c r="C624">
        <v>14</v>
      </c>
      <c r="D624">
        <v>4320</v>
      </c>
      <c r="E624" s="1">
        <v>43548</v>
      </c>
      <c r="F624" s="3">
        <v>43.2</v>
      </c>
      <c r="G624" s="3">
        <v>993.6</v>
      </c>
      <c r="H624" s="1">
        <v>43830</v>
      </c>
      <c r="I624">
        <f t="shared" si="36"/>
        <v>282</v>
      </c>
      <c r="J624" t="str">
        <f t="shared" si="37"/>
        <v>&gt;121</v>
      </c>
      <c r="K624">
        <f t="shared" si="38"/>
        <v>0.25</v>
      </c>
      <c r="L624">
        <f t="shared" si="39"/>
        <v>259.2</v>
      </c>
    </row>
    <row r="625" spans="1:12" x14ac:dyDescent="0.25">
      <c r="A625" s="2" t="s">
        <v>623</v>
      </c>
      <c r="B625">
        <v>10</v>
      </c>
      <c r="C625">
        <v>2</v>
      </c>
      <c r="D625">
        <v>5890</v>
      </c>
      <c r="E625" s="1">
        <v>43816</v>
      </c>
      <c r="F625" s="3">
        <v>353.40000000000003</v>
      </c>
      <c r="G625" s="3">
        <v>2532.7000000000003</v>
      </c>
      <c r="H625" s="1">
        <v>43830</v>
      </c>
      <c r="I625">
        <f t="shared" si="36"/>
        <v>14</v>
      </c>
      <c r="J625" t="str">
        <f t="shared" si="37"/>
        <v>0-30</v>
      </c>
      <c r="K625">
        <f t="shared" si="38"/>
        <v>8.0000000000000002E-3</v>
      </c>
      <c r="L625">
        <f t="shared" si="39"/>
        <v>23.088800000000003</v>
      </c>
    </row>
    <row r="626" spans="1:12" x14ac:dyDescent="0.25">
      <c r="A626" s="2" t="s">
        <v>624</v>
      </c>
      <c r="B626">
        <v>2</v>
      </c>
      <c r="C626">
        <v>6</v>
      </c>
      <c r="D626">
        <v>4650</v>
      </c>
      <c r="E626" s="1">
        <v>43629</v>
      </c>
      <c r="F626" s="3">
        <v>372</v>
      </c>
      <c r="G626" s="3">
        <v>1302</v>
      </c>
      <c r="H626" s="1">
        <v>43830</v>
      </c>
      <c r="I626">
        <f t="shared" si="36"/>
        <v>201</v>
      </c>
      <c r="J626" t="str">
        <f t="shared" si="37"/>
        <v>&gt;121</v>
      </c>
      <c r="K626">
        <f t="shared" si="38"/>
        <v>0.25</v>
      </c>
      <c r="L626">
        <f t="shared" si="39"/>
        <v>418.5</v>
      </c>
    </row>
    <row r="627" spans="1:12" x14ac:dyDescent="0.25">
      <c r="A627" s="2" t="s">
        <v>625</v>
      </c>
      <c r="B627">
        <v>10</v>
      </c>
      <c r="C627">
        <v>11</v>
      </c>
      <c r="D627">
        <v>2750</v>
      </c>
      <c r="E627" s="1">
        <v>43650</v>
      </c>
      <c r="F627" s="3">
        <v>495</v>
      </c>
      <c r="G627" s="3">
        <v>990</v>
      </c>
      <c r="H627" s="1">
        <v>43830</v>
      </c>
      <c r="I627">
        <f t="shared" si="36"/>
        <v>180</v>
      </c>
      <c r="J627" t="str">
        <f t="shared" si="37"/>
        <v>&gt;121</v>
      </c>
      <c r="K627">
        <f t="shared" si="38"/>
        <v>0.25</v>
      </c>
      <c r="L627">
        <f t="shared" si="39"/>
        <v>371.25</v>
      </c>
    </row>
    <row r="628" spans="1:12" x14ac:dyDescent="0.25">
      <c r="A628" s="2" t="s">
        <v>626</v>
      </c>
      <c r="B628">
        <v>6</v>
      </c>
      <c r="C628">
        <v>16</v>
      </c>
      <c r="D628">
        <v>3800</v>
      </c>
      <c r="E628" s="1">
        <v>43618</v>
      </c>
      <c r="F628" s="3">
        <v>342</v>
      </c>
      <c r="G628" s="3">
        <v>722</v>
      </c>
      <c r="H628" s="1">
        <v>43830</v>
      </c>
      <c r="I628">
        <f t="shared" si="36"/>
        <v>212</v>
      </c>
      <c r="J628" t="str">
        <f t="shared" si="37"/>
        <v>&gt;121</v>
      </c>
      <c r="K628">
        <f t="shared" si="38"/>
        <v>0.25</v>
      </c>
      <c r="L628">
        <f t="shared" si="39"/>
        <v>266</v>
      </c>
    </row>
    <row r="629" spans="1:12" x14ac:dyDescent="0.25">
      <c r="A629" s="2" t="s">
        <v>627</v>
      </c>
      <c r="B629">
        <v>4</v>
      </c>
      <c r="C629">
        <v>19</v>
      </c>
      <c r="D629">
        <v>4180</v>
      </c>
      <c r="E629" s="1">
        <v>43613</v>
      </c>
      <c r="F629" s="3">
        <v>125.39999999999999</v>
      </c>
      <c r="G629" s="3">
        <v>961.4</v>
      </c>
      <c r="H629" s="1">
        <v>43830</v>
      </c>
      <c r="I629">
        <f t="shared" si="36"/>
        <v>217</v>
      </c>
      <c r="J629" t="str">
        <f t="shared" si="37"/>
        <v>&gt;121</v>
      </c>
      <c r="K629">
        <f t="shared" si="38"/>
        <v>0.25</v>
      </c>
      <c r="L629">
        <f t="shared" si="39"/>
        <v>271.7</v>
      </c>
    </row>
    <row r="630" spans="1:12" x14ac:dyDescent="0.25">
      <c r="A630" s="2" t="s">
        <v>628</v>
      </c>
      <c r="B630">
        <v>2</v>
      </c>
      <c r="C630">
        <v>4</v>
      </c>
      <c r="D630">
        <v>5280</v>
      </c>
      <c r="E630" s="1">
        <v>43703</v>
      </c>
      <c r="F630" s="3">
        <v>316.8</v>
      </c>
      <c r="G630" s="3">
        <v>897.6</v>
      </c>
      <c r="H630" s="1">
        <v>43830</v>
      </c>
      <c r="I630">
        <f t="shared" si="36"/>
        <v>127</v>
      </c>
      <c r="J630" t="str">
        <f t="shared" si="37"/>
        <v>&gt;121</v>
      </c>
      <c r="K630">
        <f t="shared" si="38"/>
        <v>0.25</v>
      </c>
      <c r="L630">
        <f t="shared" si="39"/>
        <v>303.60000000000002</v>
      </c>
    </row>
    <row r="631" spans="1:12" x14ac:dyDescent="0.25">
      <c r="A631" s="2" t="s">
        <v>629</v>
      </c>
      <c r="B631">
        <v>9</v>
      </c>
      <c r="C631">
        <v>4</v>
      </c>
      <c r="D631">
        <v>1540</v>
      </c>
      <c r="E631" s="1">
        <v>43493</v>
      </c>
      <c r="F631" s="3">
        <v>184.8</v>
      </c>
      <c r="G631" s="3">
        <v>385</v>
      </c>
      <c r="H631" s="1">
        <v>43830</v>
      </c>
      <c r="I631">
        <f t="shared" si="36"/>
        <v>337</v>
      </c>
      <c r="J631" t="str">
        <f t="shared" si="37"/>
        <v>&gt;121</v>
      </c>
      <c r="K631">
        <f t="shared" si="38"/>
        <v>0.25</v>
      </c>
      <c r="L631">
        <f t="shared" si="39"/>
        <v>142.44999999999999</v>
      </c>
    </row>
    <row r="632" spans="1:12" x14ac:dyDescent="0.25">
      <c r="A632" s="2" t="s">
        <v>630</v>
      </c>
      <c r="B632">
        <v>7</v>
      </c>
      <c r="C632">
        <v>14</v>
      </c>
      <c r="D632">
        <v>1710</v>
      </c>
      <c r="E632" s="1">
        <v>43645</v>
      </c>
      <c r="F632" s="3">
        <v>102.6</v>
      </c>
      <c r="G632" s="3">
        <v>889.2</v>
      </c>
      <c r="H632" s="1">
        <v>43830</v>
      </c>
      <c r="I632">
        <f t="shared" si="36"/>
        <v>185</v>
      </c>
      <c r="J632" t="str">
        <f t="shared" si="37"/>
        <v>&gt;121</v>
      </c>
      <c r="K632">
        <f t="shared" si="38"/>
        <v>0.25</v>
      </c>
      <c r="L632">
        <f t="shared" si="39"/>
        <v>247.95000000000002</v>
      </c>
    </row>
    <row r="633" spans="1:12" x14ac:dyDescent="0.25">
      <c r="A633" s="2" t="s">
        <v>631</v>
      </c>
      <c r="B633">
        <v>4</v>
      </c>
      <c r="C633">
        <v>12</v>
      </c>
      <c r="D633">
        <v>432</v>
      </c>
      <c r="E633" s="1">
        <v>43747</v>
      </c>
      <c r="F633" s="3">
        <v>4.32</v>
      </c>
      <c r="G633" s="3">
        <v>103.68000000000002</v>
      </c>
      <c r="H633" s="1">
        <v>43830</v>
      </c>
      <c r="I633">
        <f t="shared" si="36"/>
        <v>83</v>
      </c>
      <c r="J633" t="str">
        <f t="shared" si="37"/>
        <v>61-90</v>
      </c>
      <c r="K633">
        <f t="shared" si="38"/>
        <v>0.15</v>
      </c>
      <c r="L633">
        <f t="shared" si="39"/>
        <v>16.200000000000003</v>
      </c>
    </row>
    <row r="634" spans="1:12" x14ac:dyDescent="0.25">
      <c r="A634" s="2" t="s">
        <v>632</v>
      </c>
      <c r="B634">
        <v>8</v>
      </c>
      <c r="C634">
        <v>17</v>
      </c>
      <c r="D634">
        <v>64</v>
      </c>
      <c r="E634" s="1">
        <v>43603</v>
      </c>
      <c r="F634" s="3">
        <v>5.12</v>
      </c>
      <c r="G634" s="3">
        <v>19.84</v>
      </c>
      <c r="H634" s="1">
        <v>43830</v>
      </c>
      <c r="I634">
        <f t="shared" si="36"/>
        <v>227</v>
      </c>
      <c r="J634" t="str">
        <f t="shared" si="37"/>
        <v>&gt;121</v>
      </c>
      <c r="K634">
        <f t="shared" si="38"/>
        <v>0.25</v>
      </c>
      <c r="L634">
        <f t="shared" si="39"/>
        <v>6.24</v>
      </c>
    </row>
    <row r="635" spans="1:12" x14ac:dyDescent="0.25">
      <c r="A635" s="2" t="s">
        <v>633</v>
      </c>
      <c r="B635">
        <v>5</v>
      </c>
      <c r="C635">
        <v>9</v>
      </c>
      <c r="D635">
        <v>5280</v>
      </c>
      <c r="E635" s="1">
        <v>43597</v>
      </c>
      <c r="F635" s="3">
        <v>158.4</v>
      </c>
      <c r="G635" s="3">
        <v>1320</v>
      </c>
      <c r="H635" s="1">
        <v>43830</v>
      </c>
      <c r="I635">
        <f t="shared" si="36"/>
        <v>233</v>
      </c>
      <c r="J635" t="str">
        <f t="shared" si="37"/>
        <v>&gt;121</v>
      </c>
      <c r="K635">
        <f t="shared" si="38"/>
        <v>0.25</v>
      </c>
      <c r="L635">
        <f t="shared" si="39"/>
        <v>369.6</v>
      </c>
    </row>
    <row r="636" spans="1:12" x14ac:dyDescent="0.25">
      <c r="A636" s="2" t="s">
        <v>634</v>
      </c>
      <c r="B636">
        <v>1</v>
      </c>
      <c r="C636">
        <v>21</v>
      </c>
      <c r="D636">
        <v>600</v>
      </c>
      <c r="E636" s="1">
        <v>43795</v>
      </c>
      <c r="F636" s="3">
        <v>24</v>
      </c>
      <c r="G636" s="3">
        <v>156</v>
      </c>
      <c r="H636" s="1">
        <v>43830</v>
      </c>
      <c r="I636">
        <f t="shared" si="36"/>
        <v>35</v>
      </c>
      <c r="J636" t="str">
        <f t="shared" si="37"/>
        <v>31-60</v>
      </c>
      <c r="K636">
        <f t="shared" si="38"/>
        <v>0.04</v>
      </c>
      <c r="L636">
        <f t="shared" si="39"/>
        <v>7.2</v>
      </c>
    </row>
    <row r="637" spans="1:12" x14ac:dyDescent="0.25">
      <c r="A637" s="2" t="s">
        <v>635</v>
      </c>
      <c r="B637">
        <v>6</v>
      </c>
      <c r="C637">
        <v>9</v>
      </c>
      <c r="D637">
        <v>3080</v>
      </c>
      <c r="E637" s="1">
        <v>43714</v>
      </c>
      <c r="F637" s="3">
        <v>92.4</v>
      </c>
      <c r="G637" s="3">
        <v>800.8</v>
      </c>
      <c r="H637" s="1">
        <v>43830</v>
      </c>
      <c r="I637">
        <f t="shared" si="36"/>
        <v>116</v>
      </c>
      <c r="J637" t="str">
        <f t="shared" si="37"/>
        <v>91-120</v>
      </c>
      <c r="K637">
        <f t="shared" si="38"/>
        <v>0.2</v>
      </c>
      <c r="L637">
        <f t="shared" si="39"/>
        <v>178.64</v>
      </c>
    </row>
    <row r="638" spans="1:12" x14ac:dyDescent="0.25">
      <c r="A638" s="2" t="s">
        <v>636</v>
      </c>
      <c r="B638">
        <v>2</v>
      </c>
      <c r="C638">
        <v>3</v>
      </c>
      <c r="D638">
        <v>72</v>
      </c>
      <c r="E638" s="1">
        <v>43761</v>
      </c>
      <c r="F638" s="3">
        <v>2.8800000000000003</v>
      </c>
      <c r="G638" s="3">
        <v>11.520000000000001</v>
      </c>
      <c r="H638" s="1">
        <v>43830</v>
      </c>
      <c r="I638">
        <f t="shared" si="36"/>
        <v>69</v>
      </c>
      <c r="J638" t="str">
        <f t="shared" si="37"/>
        <v>61-90</v>
      </c>
      <c r="K638">
        <f t="shared" si="38"/>
        <v>0.15</v>
      </c>
      <c r="L638">
        <f t="shared" si="39"/>
        <v>2.16</v>
      </c>
    </row>
    <row r="639" spans="1:12" x14ac:dyDescent="0.25">
      <c r="A639" s="2" t="s">
        <v>637</v>
      </c>
      <c r="B639">
        <v>3</v>
      </c>
      <c r="C639">
        <v>13</v>
      </c>
      <c r="D639">
        <v>3920</v>
      </c>
      <c r="E639" s="1">
        <v>43564</v>
      </c>
      <c r="F639" s="3">
        <v>39.200000000000003</v>
      </c>
      <c r="G639" s="3">
        <v>862.4</v>
      </c>
      <c r="H639" s="1">
        <v>43830</v>
      </c>
      <c r="I639">
        <f t="shared" si="36"/>
        <v>266</v>
      </c>
      <c r="J639" t="str">
        <f t="shared" si="37"/>
        <v>&gt;121</v>
      </c>
      <c r="K639">
        <f t="shared" si="38"/>
        <v>0.25</v>
      </c>
      <c r="L639">
        <f t="shared" si="39"/>
        <v>225.4</v>
      </c>
    </row>
    <row r="640" spans="1:12" x14ac:dyDescent="0.25">
      <c r="A640" s="2" t="s">
        <v>638</v>
      </c>
      <c r="B640">
        <v>9</v>
      </c>
      <c r="C640">
        <v>11</v>
      </c>
      <c r="D640">
        <v>3800</v>
      </c>
      <c r="E640" s="1">
        <v>43814</v>
      </c>
      <c r="F640" s="3">
        <v>342</v>
      </c>
      <c r="G640" s="3">
        <v>1406</v>
      </c>
      <c r="H640" s="1">
        <v>43830</v>
      </c>
      <c r="I640">
        <f t="shared" si="36"/>
        <v>16</v>
      </c>
      <c r="J640" t="str">
        <f t="shared" si="37"/>
        <v>0-30</v>
      </c>
      <c r="K640">
        <f t="shared" si="38"/>
        <v>8.0000000000000002E-3</v>
      </c>
      <c r="L640">
        <f t="shared" si="39"/>
        <v>13.984</v>
      </c>
    </row>
    <row r="641" spans="1:12" x14ac:dyDescent="0.25">
      <c r="A641" s="2" t="s">
        <v>639</v>
      </c>
      <c r="B641">
        <v>8</v>
      </c>
      <c r="C641">
        <v>18</v>
      </c>
      <c r="D641">
        <v>930</v>
      </c>
      <c r="E641" s="1">
        <v>43684</v>
      </c>
      <c r="F641" s="3">
        <v>55.8</v>
      </c>
      <c r="G641" s="3">
        <v>241.8</v>
      </c>
      <c r="H641" s="1">
        <v>43830</v>
      </c>
      <c r="I641">
        <f t="shared" si="36"/>
        <v>146</v>
      </c>
      <c r="J641" t="str">
        <f t="shared" si="37"/>
        <v>&gt;121</v>
      </c>
      <c r="K641">
        <f t="shared" si="38"/>
        <v>0.25</v>
      </c>
      <c r="L641">
        <f t="shared" si="39"/>
        <v>74.400000000000006</v>
      </c>
    </row>
    <row r="642" spans="1:12" x14ac:dyDescent="0.25">
      <c r="A642" s="2" t="s">
        <v>640</v>
      </c>
      <c r="B642">
        <v>7</v>
      </c>
      <c r="C642">
        <v>4</v>
      </c>
      <c r="D642">
        <v>880</v>
      </c>
      <c r="E642" s="1">
        <v>43550</v>
      </c>
      <c r="F642" s="3">
        <v>88</v>
      </c>
      <c r="G642" s="3">
        <v>440</v>
      </c>
      <c r="H642" s="1">
        <v>43830</v>
      </c>
      <c r="I642">
        <f t="shared" ref="I642:I705" si="40">H642-E642</f>
        <v>280</v>
      </c>
      <c r="J642" t="str">
        <f t="shared" ref="J642:J705" si="41">VLOOKUP(I642,groupings,2,1)</f>
        <v>&gt;121</v>
      </c>
      <c r="K642">
        <f t="shared" ref="K642:K705" si="42">VLOOKUP(I642,$N$8:$P$12,3,TRUE)</f>
        <v>0.25</v>
      </c>
      <c r="L642">
        <f t="shared" ref="L642:L705" si="43">(G642+F642)*K642</f>
        <v>132</v>
      </c>
    </row>
    <row r="643" spans="1:12" x14ac:dyDescent="0.25">
      <c r="A643" s="2" t="s">
        <v>641</v>
      </c>
      <c r="B643">
        <v>7</v>
      </c>
      <c r="C643">
        <v>18</v>
      </c>
      <c r="D643">
        <v>4400</v>
      </c>
      <c r="E643" s="1">
        <v>43608</v>
      </c>
      <c r="F643" s="3">
        <v>132</v>
      </c>
      <c r="G643" s="3">
        <v>4048</v>
      </c>
      <c r="H643" s="1">
        <v>43830</v>
      </c>
      <c r="I643">
        <f t="shared" si="40"/>
        <v>222</v>
      </c>
      <c r="J643" t="str">
        <f t="shared" si="41"/>
        <v>&gt;121</v>
      </c>
      <c r="K643">
        <f t="shared" si="42"/>
        <v>0.25</v>
      </c>
      <c r="L643">
        <f t="shared" si="43"/>
        <v>1045</v>
      </c>
    </row>
    <row r="644" spans="1:12" x14ac:dyDescent="0.25">
      <c r="A644" s="2" t="s">
        <v>642</v>
      </c>
      <c r="B644">
        <v>9</v>
      </c>
      <c r="C644">
        <v>7</v>
      </c>
      <c r="D644">
        <v>4788</v>
      </c>
      <c r="E644" s="1">
        <v>43718</v>
      </c>
      <c r="F644" s="3">
        <v>430.91999999999996</v>
      </c>
      <c r="G644" s="3">
        <v>1292.7600000000002</v>
      </c>
      <c r="H644" s="1">
        <v>43830</v>
      </c>
      <c r="I644">
        <f t="shared" si="40"/>
        <v>112</v>
      </c>
      <c r="J644" t="str">
        <f t="shared" si="41"/>
        <v>91-120</v>
      </c>
      <c r="K644">
        <f t="shared" si="42"/>
        <v>0.2</v>
      </c>
      <c r="L644">
        <f t="shared" si="43"/>
        <v>344.7360000000001</v>
      </c>
    </row>
    <row r="645" spans="1:12" x14ac:dyDescent="0.25">
      <c r="A645" s="2" t="s">
        <v>643</v>
      </c>
      <c r="B645">
        <v>9</v>
      </c>
      <c r="C645">
        <v>10</v>
      </c>
      <c r="D645">
        <v>1755</v>
      </c>
      <c r="E645" s="1">
        <v>43613</v>
      </c>
      <c r="F645" s="3">
        <v>210.6</v>
      </c>
      <c r="G645" s="3">
        <v>456.3</v>
      </c>
      <c r="H645" s="1">
        <v>43830</v>
      </c>
      <c r="I645">
        <f t="shared" si="40"/>
        <v>217</v>
      </c>
      <c r="J645" t="str">
        <f t="shared" si="41"/>
        <v>&gt;121</v>
      </c>
      <c r="K645">
        <f t="shared" si="42"/>
        <v>0.25</v>
      </c>
      <c r="L645">
        <f t="shared" si="43"/>
        <v>166.72499999999999</v>
      </c>
    </row>
    <row r="646" spans="1:12" x14ac:dyDescent="0.25">
      <c r="A646" s="2" t="s">
        <v>644</v>
      </c>
      <c r="B646">
        <v>3</v>
      </c>
      <c r="C646">
        <v>17</v>
      </c>
      <c r="D646">
        <v>504</v>
      </c>
      <c r="E646" s="1">
        <v>43586</v>
      </c>
      <c r="F646" s="3">
        <v>15.119999999999997</v>
      </c>
      <c r="G646" s="3">
        <v>90.72</v>
      </c>
      <c r="H646" s="1">
        <v>43830</v>
      </c>
      <c r="I646">
        <f t="shared" si="40"/>
        <v>244</v>
      </c>
      <c r="J646" t="str">
        <f t="shared" si="41"/>
        <v>&gt;121</v>
      </c>
      <c r="K646">
        <f t="shared" si="42"/>
        <v>0.25</v>
      </c>
      <c r="L646">
        <f t="shared" si="43"/>
        <v>26.46</v>
      </c>
    </row>
    <row r="647" spans="1:12" x14ac:dyDescent="0.25">
      <c r="A647" s="2" t="s">
        <v>645</v>
      </c>
      <c r="B647">
        <v>6</v>
      </c>
      <c r="C647">
        <v>8</v>
      </c>
      <c r="D647">
        <v>1520</v>
      </c>
      <c r="E647" s="1">
        <v>43814</v>
      </c>
      <c r="F647" s="3">
        <v>15.2</v>
      </c>
      <c r="G647" s="3">
        <v>243.2</v>
      </c>
      <c r="H647" s="1">
        <v>43830</v>
      </c>
      <c r="I647">
        <f t="shared" si="40"/>
        <v>16</v>
      </c>
      <c r="J647" t="str">
        <f t="shared" si="41"/>
        <v>0-30</v>
      </c>
      <c r="K647">
        <f t="shared" si="42"/>
        <v>8.0000000000000002E-3</v>
      </c>
      <c r="L647">
        <f t="shared" si="43"/>
        <v>2.0671999999999997</v>
      </c>
    </row>
    <row r="648" spans="1:12" x14ac:dyDescent="0.25">
      <c r="A648" s="2" t="s">
        <v>646</v>
      </c>
      <c r="B648">
        <v>6</v>
      </c>
      <c r="C648">
        <v>8</v>
      </c>
      <c r="D648">
        <v>2736</v>
      </c>
      <c r="E648" s="1">
        <v>43747</v>
      </c>
      <c r="F648" s="3">
        <v>54.720000000000006</v>
      </c>
      <c r="G648" s="3">
        <v>684</v>
      </c>
      <c r="H648" s="1">
        <v>43830</v>
      </c>
      <c r="I648">
        <f t="shared" si="40"/>
        <v>83</v>
      </c>
      <c r="J648" t="str">
        <f t="shared" si="41"/>
        <v>61-90</v>
      </c>
      <c r="K648">
        <f t="shared" si="42"/>
        <v>0.15</v>
      </c>
      <c r="L648">
        <f t="shared" si="43"/>
        <v>110.80800000000001</v>
      </c>
    </row>
    <row r="649" spans="1:12" x14ac:dyDescent="0.25">
      <c r="A649" s="2" t="s">
        <v>647</v>
      </c>
      <c r="B649">
        <v>6</v>
      </c>
      <c r="C649">
        <v>12</v>
      </c>
      <c r="D649">
        <v>4650</v>
      </c>
      <c r="E649" s="1">
        <v>43694</v>
      </c>
      <c r="F649" s="3">
        <v>232.5</v>
      </c>
      <c r="G649" s="3">
        <v>1069.5</v>
      </c>
      <c r="H649" s="1">
        <v>43830</v>
      </c>
      <c r="I649">
        <f t="shared" si="40"/>
        <v>136</v>
      </c>
      <c r="J649" t="str">
        <f t="shared" si="41"/>
        <v>&gt;121</v>
      </c>
      <c r="K649">
        <f t="shared" si="42"/>
        <v>0.25</v>
      </c>
      <c r="L649">
        <f t="shared" si="43"/>
        <v>325.5</v>
      </c>
    </row>
    <row r="650" spans="1:12" x14ac:dyDescent="0.25">
      <c r="A650" s="2" t="s">
        <v>648</v>
      </c>
      <c r="B650">
        <v>7</v>
      </c>
      <c r="C650">
        <v>13</v>
      </c>
      <c r="D650">
        <v>1800</v>
      </c>
      <c r="E650" s="1">
        <v>43761</v>
      </c>
      <c r="F650" s="3">
        <v>144</v>
      </c>
      <c r="G650" s="3">
        <v>936</v>
      </c>
      <c r="H650" s="1">
        <v>43830</v>
      </c>
      <c r="I650">
        <f t="shared" si="40"/>
        <v>69</v>
      </c>
      <c r="J650" t="str">
        <f t="shared" si="41"/>
        <v>61-90</v>
      </c>
      <c r="K650">
        <f t="shared" si="42"/>
        <v>0.15</v>
      </c>
      <c r="L650">
        <f t="shared" si="43"/>
        <v>162</v>
      </c>
    </row>
    <row r="651" spans="1:12" x14ac:dyDescent="0.25">
      <c r="A651" s="2" t="s">
        <v>649</v>
      </c>
      <c r="B651">
        <v>6</v>
      </c>
      <c r="C651">
        <v>15</v>
      </c>
      <c r="D651">
        <v>5880</v>
      </c>
      <c r="E651" s="1">
        <v>43503</v>
      </c>
      <c r="F651" s="3">
        <v>117.6</v>
      </c>
      <c r="G651" s="3">
        <v>1352.4</v>
      </c>
      <c r="H651" s="1">
        <v>43830</v>
      </c>
      <c r="I651">
        <f t="shared" si="40"/>
        <v>327</v>
      </c>
      <c r="J651" t="str">
        <f t="shared" si="41"/>
        <v>&gt;121</v>
      </c>
      <c r="K651">
        <f t="shared" si="42"/>
        <v>0.25</v>
      </c>
      <c r="L651">
        <f t="shared" si="43"/>
        <v>367.5</v>
      </c>
    </row>
    <row r="652" spans="1:12" x14ac:dyDescent="0.25">
      <c r="A652" s="2" t="s">
        <v>650</v>
      </c>
      <c r="B652">
        <v>6</v>
      </c>
      <c r="C652">
        <v>2</v>
      </c>
      <c r="D652">
        <v>1350</v>
      </c>
      <c r="E652" s="1">
        <v>43692</v>
      </c>
      <c r="F652" s="3">
        <v>81</v>
      </c>
      <c r="G652" s="3">
        <v>378</v>
      </c>
      <c r="H652" s="1">
        <v>43830</v>
      </c>
      <c r="I652">
        <f t="shared" si="40"/>
        <v>138</v>
      </c>
      <c r="J652" t="str">
        <f t="shared" si="41"/>
        <v>&gt;121</v>
      </c>
      <c r="K652">
        <f t="shared" si="42"/>
        <v>0.25</v>
      </c>
      <c r="L652">
        <f t="shared" si="43"/>
        <v>114.75</v>
      </c>
    </row>
    <row r="653" spans="1:12" x14ac:dyDescent="0.25">
      <c r="A653" s="2" t="s">
        <v>651</v>
      </c>
      <c r="B653">
        <v>3</v>
      </c>
      <c r="C653">
        <v>1</v>
      </c>
      <c r="D653">
        <v>760</v>
      </c>
      <c r="E653" s="1">
        <v>43812</v>
      </c>
      <c r="F653" s="3">
        <v>30.4</v>
      </c>
      <c r="G653" s="3">
        <v>159.60000000000002</v>
      </c>
      <c r="H653" s="1">
        <v>43830</v>
      </c>
      <c r="I653">
        <f t="shared" si="40"/>
        <v>18</v>
      </c>
      <c r="J653" t="str">
        <f t="shared" si="41"/>
        <v>0-30</v>
      </c>
      <c r="K653">
        <f t="shared" si="42"/>
        <v>8.0000000000000002E-3</v>
      </c>
      <c r="L653">
        <f t="shared" si="43"/>
        <v>1.5200000000000002</v>
      </c>
    </row>
    <row r="654" spans="1:12" x14ac:dyDescent="0.25">
      <c r="A654" s="2" t="s">
        <v>652</v>
      </c>
      <c r="B654">
        <v>9</v>
      </c>
      <c r="C654">
        <v>22</v>
      </c>
      <c r="D654">
        <v>2400</v>
      </c>
      <c r="E654" s="1">
        <v>43820</v>
      </c>
      <c r="F654" s="3">
        <v>96</v>
      </c>
      <c r="G654" s="3">
        <v>768</v>
      </c>
      <c r="H654" s="1">
        <v>43830</v>
      </c>
      <c r="I654">
        <f t="shared" si="40"/>
        <v>10</v>
      </c>
      <c r="J654" t="str">
        <f t="shared" si="41"/>
        <v>0-30</v>
      </c>
      <c r="K654">
        <f t="shared" si="42"/>
        <v>8.0000000000000002E-3</v>
      </c>
      <c r="L654">
        <f t="shared" si="43"/>
        <v>6.9119999999999999</v>
      </c>
    </row>
    <row r="655" spans="1:12" x14ac:dyDescent="0.25">
      <c r="A655" s="2" t="s">
        <v>653</v>
      </c>
      <c r="B655">
        <v>10</v>
      </c>
      <c r="C655">
        <v>7</v>
      </c>
      <c r="D655">
        <v>880</v>
      </c>
      <c r="E655" s="1">
        <v>43529</v>
      </c>
      <c r="F655" s="3">
        <v>8.8000000000000007</v>
      </c>
      <c r="G655" s="3">
        <v>369.6</v>
      </c>
      <c r="H655" s="1">
        <v>43830</v>
      </c>
      <c r="I655">
        <f t="shared" si="40"/>
        <v>301</v>
      </c>
      <c r="J655" t="str">
        <f t="shared" si="41"/>
        <v>&gt;121</v>
      </c>
      <c r="K655">
        <f t="shared" si="42"/>
        <v>0.25</v>
      </c>
      <c r="L655">
        <f t="shared" si="43"/>
        <v>94.600000000000009</v>
      </c>
    </row>
    <row r="656" spans="1:12" x14ac:dyDescent="0.25">
      <c r="A656" s="2" t="s">
        <v>654</v>
      </c>
      <c r="B656">
        <v>5</v>
      </c>
      <c r="C656">
        <v>19</v>
      </c>
      <c r="D656">
        <v>1920</v>
      </c>
      <c r="E656" s="1">
        <v>43735</v>
      </c>
      <c r="F656" s="3">
        <v>38.4</v>
      </c>
      <c r="G656" s="3">
        <v>345.6</v>
      </c>
      <c r="H656" s="1">
        <v>43830</v>
      </c>
      <c r="I656">
        <f t="shared" si="40"/>
        <v>95</v>
      </c>
      <c r="J656" t="str">
        <f t="shared" si="41"/>
        <v>91-120</v>
      </c>
      <c r="K656">
        <f t="shared" si="42"/>
        <v>0.2</v>
      </c>
      <c r="L656">
        <f t="shared" si="43"/>
        <v>76.800000000000011</v>
      </c>
    </row>
    <row r="657" spans="1:12" x14ac:dyDescent="0.25">
      <c r="A657" s="2" t="s">
        <v>655</v>
      </c>
      <c r="B657">
        <v>4</v>
      </c>
      <c r="C657">
        <v>17</v>
      </c>
      <c r="D657">
        <v>3080</v>
      </c>
      <c r="E657" s="1">
        <v>43773</v>
      </c>
      <c r="F657" s="3">
        <v>154</v>
      </c>
      <c r="G657" s="3">
        <v>554.4</v>
      </c>
      <c r="H657" s="1">
        <v>43830</v>
      </c>
      <c r="I657">
        <f t="shared" si="40"/>
        <v>57</v>
      </c>
      <c r="J657" t="str">
        <f t="shared" si="41"/>
        <v>31-60</v>
      </c>
      <c r="K657">
        <f t="shared" si="42"/>
        <v>0.04</v>
      </c>
      <c r="L657">
        <f t="shared" si="43"/>
        <v>28.335999999999999</v>
      </c>
    </row>
    <row r="658" spans="1:12" x14ac:dyDescent="0.25">
      <c r="A658" s="2" t="s">
        <v>656</v>
      </c>
      <c r="B658">
        <v>5</v>
      </c>
      <c r="C658">
        <v>3</v>
      </c>
      <c r="D658">
        <v>900</v>
      </c>
      <c r="E658" s="1">
        <v>43558</v>
      </c>
      <c r="F658" s="3">
        <v>90</v>
      </c>
      <c r="G658" s="3">
        <v>243</v>
      </c>
      <c r="H658" s="1">
        <v>43830</v>
      </c>
      <c r="I658">
        <f t="shared" si="40"/>
        <v>272</v>
      </c>
      <c r="J658" t="str">
        <f t="shared" si="41"/>
        <v>&gt;121</v>
      </c>
      <c r="K658">
        <f t="shared" si="42"/>
        <v>0.25</v>
      </c>
      <c r="L658">
        <f t="shared" si="43"/>
        <v>83.25</v>
      </c>
    </row>
    <row r="659" spans="1:12" x14ac:dyDescent="0.25">
      <c r="A659" s="2" t="s">
        <v>657</v>
      </c>
      <c r="B659">
        <v>7</v>
      </c>
      <c r="C659">
        <v>2</v>
      </c>
      <c r="D659">
        <v>216</v>
      </c>
      <c r="E659" s="1">
        <v>43559</v>
      </c>
      <c r="F659" s="3">
        <v>32.400000000000006</v>
      </c>
      <c r="G659" s="3">
        <v>185.76</v>
      </c>
      <c r="H659" s="1">
        <v>43830</v>
      </c>
      <c r="I659">
        <f t="shared" si="40"/>
        <v>271</v>
      </c>
      <c r="J659" t="str">
        <f t="shared" si="41"/>
        <v>&gt;121</v>
      </c>
      <c r="K659">
        <f t="shared" si="42"/>
        <v>0.25</v>
      </c>
      <c r="L659">
        <f t="shared" si="43"/>
        <v>54.54</v>
      </c>
    </row>
    <row r="660" spans="1:12" x14ac:dyDescent="0.25">
      <c r="A660" s="2" t="s">
        <v>658</v>
      </c>
      <c r="B660">
        <v>3</v>
      </c>
      <c r="C660">
        <v>13</v>
      </c>
      <c r="D660">
        <v>3808</v>
      </c>
      <c r="E660" s="1">
        <v>43610</v>
      </c>
      <c r="F660" s="3">
        <v>152.32000000000002</v>
      </c>
      <c r="G660" s="3">
        <v>1028.1600000000001</v>
      </c>
      <c r="H660" s="1">
        <v>43830</v>
      </c>
      <c r="I660">
        <f t="shared" si="40"/>
        <v>220</v>
      </c>
      <c r="J660" t="str">
        <f t="shared" si="41"/>
        <v>&gt;121</v>
      </c>
      <c r="K660">
        <f t="shared" si="42"/>
        <v>0.25</v>
      </c>
      <c r="L660">
        <f t="shared" si="43"/>
        <v>295.12</v>
      </c>
    </row>
    <row r="661" spans="1:12" x14ac:dyDescent="0.25">
      <c r="A661" s="2" t="s">
        <v>659</v>
      </c>
      <c r="B661">
        <v>1</v>
      </c>
      <c r="C661">
        <v>11</v>
      </c>
      <c r="D661">
        <v>1080</v>
      </c>
      <c r="E661" s="1">
        <v>43534</v>
      </c>
      <c r="F661" s="3">
        <v>10.8</v>
      </c>
      <c r="G661" s="3">
        <v>183.6</v>
      </c>
      <c r="H661" s="1">
        <v>43830</v>
      </c>
      <c r="I661">
        <f t="shared" si="40"/>
        <v>296</v>
      </c>
      <c r="J661" t="str">
        <f t="shared" si="41"/>
        <v>&gt;121</v>
      </c>
      <c r="K661">
        <f t="shared" si="42"/>
        <v>0.25</v>
      </c>
      <c r="L661">
        <f t="shared" si="43"/>
        <v>48.6</v>
      </c>
    </row>
    <row r="662" spans="1:12" x14ac:dyDescent="0.25">
      <c r="A662" s="2" t="s">
        <v>660</v>
      </c>
      <c r="B662">
        <v>5</v>
      </c>
      <c r="C662">
        <v>19</v>
      </c>
      <c r="D662">
        <v>176</v>
      </c>
      <c r="E662" s="1">
        <v>43754</v>
      </c>
      <c r="F662" s="3">
        <v>7.0400000000000009</v>
      </c>
      <c r="G662" s="3">
        <v>26.400000000000002</v>
      </c>
      <c r="H662" s="1">
        <v>43830</v>
      </c>
      <c r="I662">
        <f t="shared" si="40"/>
        <v>76</v>
      </c>
      <c r="J662" t="str">
        <f t="shared" si="41"/>
        <v>61-90</v>
      </c>
      <c r="K662">
        <f t="shared" si="42"/>
        <v>0.15</v>
      </c>
      <c r="L662">
        <f t="shared" si="43"/>
        <v>5.0160000000000009</v>
      </c>
    </row>
    <row r="663" spans="1:12" x14ac:dyDescent="0.25">
      <c r="A663" s="2" t="s">
        <v>661</v>
      </c>
      <c r="B663">
        <v>3</v>
      </c>
      <c r="C663">
        <v>2</v>
      </c>
      <c r="D663">
        <v>256</v>
      </c>
      <c r="E663" s="1">
        <v>43782</v>
      </c>
      <c r="F663" s="3">
        <v>10.24</v>
      </c>
      <c r="G663" s="3">
        <v>66.56</v>
      </c>
      <c r="H663" s="1">
        <v>43830</v>
      </c>
      <c r="I663">
        <f t="shared" si="40"/>
        <v>48</v>
      </c>
      <c r="J663" t="str">
        <f t="shared" si="41"/>
        <v>31-60</v>
      </c>
      <c r="K663">
        <f t="shared" si="42"/>
        <v>0.04</v>
      </c>
      <c r="L663">
        <f t="shared" si="43"/>
        <v>3.0720000000000001</v>
      </c>
    </row>
    <row r="664" spans="1:12" x14ac:dyDescent="0.25">
      <c r="A664" s="2" t="s">
        <v>662</v>
      </c>
      <c r="B664">
        <v>7</v>
      </c>
      <c r="C664">
        <v>7</v>
      </c>
      <c r="D664">
        <v>5880</v>
      </c>
      <c r="E664" s="1">
        <v>43568</v>
      </c>
      <c r="F664" s="3">
        <v>411.59999999999997</v>
      </c>
      <c r="G664" s="3">
        <v>2940</v>
      </c>
      <c r="H664" s="1">
        <v>43830</v>
      </c>
      <c r="I664">
        <f t="shared" si="40"/>
        <v>262</v>
      </c>
      <c r="J664" t="str">
        <f t="shared" si="41"/>
        <v>&gt;121</v>
      </c>
      <c r="K664">
        <f t="shared" si="42"/>
        <v>0.25</v>
      </c>
      <c r="L664">
        <f t="shared" si="43"/>
        <v>837.9</v>
      </c>
    </row>
    <row r="665" spans="1:12" x14ac:dyDescent="0.25">
      <c r="A665" s="2" t="s">
        <v>663</v>
      </c>
      <c r="B665">
        <v>4</v>
      </c>
      <c r="C665">
        <v>9</v>
      </c>
      <c r="D665">
        <v>750</v>
      </c>
      <c r="E665" s="1">
        <v>43506</v>
      </c>
      <c r="F665" s="3">
        <v>67.5</v>
      </c>
      <c r="G665" s="3">
        <v>172.5</v>
      </c>
      <c r="H665" s="1">
        <v>43830</v>
      </c>
      <c r="I665">
        <f t="shared" si="40"/>
        <v>324</v>
      </c>
      <c r="J665" t="str">
        <f t="shared" si="41"/>
        <v>&gt;121</v>
      </c>
      <c r="K665">
        <f t="shared" si="42"/>
        <v>0.25</v>
      </c>
      <c r="L665">
        <f t="shared" si="43"/>
        <v>60</v>
      </c>
    </row>
    <row r="666" spans="1:12" x14ac:dyDescent="0.25">
      <c r="A666" s="2" t="s">
        <v>664</v>
      </c>
      <c r="B666">
        <v>5</v>
      </c>
      <c r="C666">
        <v>15</v>
      </c>
      <c r="D666">
        <v>540</v>
      </c>
      <c r="E666" s="1">
        <v>43578</v>
      </c>
      <c r="F666" s="3">
        <v>5.4</v>
      </c>
      <c r="G666" s="3">
        <v>118.80000000000001</v>
      </c>
      <c r="H666" s="1">
        <v>43830</v>
      </c>
      <c r="I666">
        <f t="shared" si="40"/>
        <v>252</v>
      </c>
      <c r="J666" t="str">
        <f t="shared" si="41"/>
        <v>&gt;121</v>
      </c>
      <c r="K666">
        <f t="shared" si="42"/>
        <v>0.25</v>
      </c>
      <c r="L666">
        <f t="shared" si="43"/>
        <v>31.050000000000004</v>
      </c>
    </row>
    <row r="667" spans="1:12" x14ac:dyDescent="0.25">
      <c r="A667" s="2" t="s">
        <v>665</v>
      </c>
      <c r="B667">
        <v>8</v>
      </c>
      <c r="C667">
        <v>8</v>
      </c>
      <c r="D667">
        <v>1840</v>
      </c>
      <c r="E667" s="1">
        <v>43482</v>
      </c>
      <c r="F667" s="3">
        <v>36.800000000000004</v>
      </c>
      <c r="G667" s="3">
        <v>607.20000000000005</v>
      </c>
      <c r="H667" s="1">
        <v>43830</v>
      </c>
      <c r="I667">
        <f t="shared" si="40"/>
        <v>348</v>
      </c>
      <c r="J667" t="str">
        <f t="shared" si="41"/>
        <v>&gt;121</v>
      </c>
      <c r="K667">
        <f t="shared" si="42"/>
        <v>0.25</v>
      </c>
      <c r="L667">
        <f t="shared" si="43"/>
        <v>161</v>
      </c>
    </row>
    <row r="668" spans="1:12" x14ac:dyDescent="0.25">
      <c r="A668" s="2" t="s">
        <v>666</v>
      </c>
      <c r="B668">
        <v>7</v>
      </c>
      <c r="C668">
        <v>18</v>
      </c>
      <c r="D668">
        <v>90</v>
      </c>
      <c r="E668" s="1">
        <v>43629</v>
      </c>
      <c r="F668" s="3">
        <v>25.2</v>
      </c>
      <c r="G668" s="3">
        <v>65.7</v>
      </c>
      <c r="H668" s="1">
        <v>43830</v>
      </c>
      <c r="I668">
        <f t="shared" si="40"/>
        <v>201</v>
      </c>
      <c r="J668" t="str">
        <f t="shared" si="41"/>
        <v>&gt;121</v>
      </c>
      <c r="K668">
        <f t="shared" si="42"/>
        <v>0.25</v>
      </c>
      <c r="L668">
        <f t="shared" si="43"/>
        <v>22.725000000000001</v>
      </c>
    </row>
    <row r="669" spans="1:12" x14ac:dyDescent="0.25">
      <c r="A669" s="2" t="s">
        <v>667</v>
      </c>
      <c r="B669">
        <v>8</v>
      </c>
      <c r="C669">
        <v>23</v>
      </c>
      <c r="D669">
        <v>990</v>
      </c>
      <c r="E669" s="1">
        <v>43737</v>
      </c>
      <c r="F669" s="3">
        <v>138.6</v>
      </c>
      <c r="G669" s="3">
        <v>346.5</v>
      </c>
      <c r="H669" s="1">
        <v>43830</v>
      </c>
      <c r="I669">
        <f t="shared" si="40"/>
        <v>93</v>
      </c>
      <c r="J669" t="str">
        <f t="shared" si="41"/>
        <v>91-120</v>
      </c>
      <c r="K669">
        <f t="shared" si="42"/>
        <v>0.2</v>
      </c>
      <c r="L669">
        <f t="shared" si="43"/>
        <v>97.02000000000001</v>
      </c>
    </row>
    <row r="670" spans="1:12" x14ac:dyDescent="0.25">
      <c r="A670" s="2" t="s">
        <v>668</v>
      </c>
      <c r="B670">
        <v>5</v>
      </c>
      <c r="C670">
        <v>14</v>
      </c>
      <c r="D670">
        <v>2511</v>
      </c>
      <c r="E670" s="1">
        <v>43483</v>
      </c>
      <c r="F670" s="3">
        <v>75.33</v>
      </c>
      <c r="G670" s="3">
        <v>728.19</v>
      </c>
      <c r="H670" s="1">
        <v>43830</v>
      </c>
      <c r="I670">
        <f t="shared" si="40"/>
        <v>347</v>
      </c>
      <c r="J670" t="str">
        <f t="shared" si="41"/>
        <v>&gt;121</v>
      </c>
      <c r="K670">
        <f t="shared" si="42"/>
        <v>0.25</v>
      </c>
      <c r="L670">
        <f t="shared" si="43"/>
        <v>200.88000000000002</v>
      </c>
    </row>
    <row r="671" spans="1:12" x14ac:dyDescent="0.25">
      <c r="A671" s="2" t="s">
        <v>669</v>
      </c>
      <c r="B671">
        <v>3</v>
      </c>
      <c r="C671">
        <v>8</v>
      </c>
      <c r="D671">
        <v>1197</v>
      </c>
      <c r="E671" s="1">
        <v>43717</v>
      </c>
      <c r="F671" s="3">
        <v>23.94</v>
      </c>
      <c r="G671" s="3">
        <v>347.13</v>
      </c>
      <c r="H671" s="1">
        <v>43830</v>
      </c>
      <c r="I671">
        <f t="shared" si="40"/>
        <v>113</v>
      </c>
      <c r="J671" t="str">
        <f t="shared" si="41"/>
        <v>91-120</v>
      </c>
      <c r="K671">
        <f t="shared" si="42"/>
        <v>0.2</v>
      </c>
      <c r="L671">
        <f t="shared" si="43"/>
        <v>74.213999999999999</v>
      </c>
    </row>
    <row r="672" spans="1:12" x14ac:dyDescent="0.25">
      <c r="A672" s="2" t="s">
        <v>670</v>
      </c>
      <c r="B672">
        <v>6</v>
      </c>
      <c r="C672">
        <v>4</v>
      </c>
      <c r="D672">
        <v>3520</v>
      </c>
      <c r="E672" s="1">
        <v>43636</v>
      </c>
      <c r="F672" s="3">
        <v>35.200000000000003</v>
      </c>
      <c r="G672" s="3">
        <v>633.6</v>
      </c>
      <c r="H672" s="1">
        <v>43830</v>
      </c>
      <c r="I672">
        <f t="shared" si="40"/>
        <v>194</v>
      </c>
      <c r="J672" t="str">
        <f t="shared" si="41"/>
        <v>&gt;121</v>
      </c>
      <c r="K672">
        <f t="shared" si="42"/>
        <v>0.25</v>
      </c>
      <c r="L672">
        <f t="shared" si="43"/>
        <v>167.20000000000002</v>
      </c>
    </row>
    <row r="673" spans="1:12" x14ac:dyDescent="0.25">
      <c r="A673" s="2" t="s">
        <v>671</v>
      </c>
      <c r="B673">
        <v>1</v>
      </c>
      <c r="C673">
        <v>18</v>
      </c>
      <c r="D673">
        <v>1430</v>
      </c>
      <c r="E673" s="1">
        <v>43770</v>
      </c>
      <c r="F673" s="3">
        <v>71.5</v>
      </c>
      <c r="G673" s="3">
        <v>386.1</v>
      </c>
      <c r="H673" s="1">
        <v>43830</v>
      </c>
      <c r="I673">
        <f t="shared" si="40"/>
        <v>60</v>
      </c>
      <c r="J673" t="str">
        <f t="shared" si="41"/>
        <v>31-60</v>
      </c>
      <c r="K673">
        <f t="shared" si="42"/>
        <v>0.04</v>
      </c>
      <c r="L673">
        <f t="shared" si="43"/>
        <v>18.304000000000002</v>
      </c>
    </row>
    <row r="674" spans="1:12" x14ac:dyDescent="0.25">
      <c r="A674" s="2" t="s">
        <v>672</v>
      </c>
      <c r="B674">
        <v>4</v>
      </c>
      <c r="C674">
        <v>6</v>
      </c>
      <c r="D674">
        <v>280</v>
      </c>
      <c r="E674" s="1">
        <v>43704</v>
      </c>
      <c r="F674" s="3">
        <v>28</v>
      </c>
      <c r="G674" s="3">
        <v>47.599999999999994</v>
      </c>
      <c r="H674" s="1">
        <v>43830</v>
      </c>
      <c r="I674">
        <f t="shared" si="40"/>
        <v>126</v>
      </c>
      <c r="J674" t="str">
        <f t="shared" si="41"/>
        <v>&gt;121</v>
      </c>
      <c r="K674">
        <f t="shared" si="42"/>
        <v>0.25</v>
      </c>
      <c r="L674">
        <f t="shared" si="43"/>
        <v>18.899999999999999</v>
      </c>
    </row>
    <row r="675" spans="1:12" x14ac:dyDescent="0.25">
      <c r="A675" s="2" t="s">
        <v>673</v>
      </c>
      <c r="B675">
        <v>10</v>
      </c>
      <c r="C675">
        <v>23</v>
      </c>
      <c r="D675">
        <v>2640</v>
      </c>
      <c r="E675" s="1">
        <v>43711</v>
      </c>
      <c r="F675" s="3">
        <v>237.60000000000002</v>
      </c>
      <c r="G675" s="3">
        <v>1108.8</v>
      </c>
      <c r="H675" s="1">
        <v>43830</v>
      </c>
      <c r="I675">
        <f t="shared" si="40"/>
        <v>119</v>
      </c>
      <c r="J675" t="str">
        <f t="shared" si="41"/>
        <v>91-120</v>
      </c>
      <c r="K675">
        <f t="shared" si="42"/>
        <v>0.2</v>
      </c>
      <c r="L675">
        <f t="shared" si="43"/>
        <v>269.28000000000003</v>
      </c>
    </row>
    <row r="676" spans="1:12" x14ac:dyDescent="0.25">
      <c r="A676" s="2" t="s">
        <v>674</v>
      </c>
      <c r="B676">
        <v>7</v>
      </c>
      <c r="C676">
        <v>6</v>
      </c>
      <c r="D676">
        <v>720</v>
      </c>
      <c r="E676" s="1">
        <v>43777</v>
      </c>
      <c r="F676" s="3">
        <v>57.599999999999994</v>
      </c>
      <c r="G676" s="3">
        <v>237.60000000000002</v>
      </c>
      <c r="H676" s="1">
        <v>43830</v>
      </c>
      <c r="I676">
        <f t="shared" si="40"/>
        <v>53</v>
      </c>
      <c r="J676" t="str">
        <f t="shared" si="41"/>
        <v>31-60</v>
      </c>
      <c r="K676">
        <f t="shared" si="42"/>
        <v>0.04</v>
      </c>
      <c r="L676">
        <f t="shared" si="43"/>
        <v>11.808000000000002</v>
      </c>
    </row>
    <row r="677" spans="1:12" x14ac:dyDescent="0.25">
      <c r="A677" s="2" t="s">
        <v>675</v>
      </c>
      <c r="B677">
        <v>1</v>
      </c>
      <c r="C677">
        <v>2</v>
      </c>
      <c r="D677">
        <v>2178</v>
      </c>
      <c r="E677" s="1">
        <v>43829</v>
      </c>
      <c r="F677" s="3">
        <v>43.56</v>
      </c>
      <c r="G677" s="3">
        <v>609.84000000000015</v>
      </c>
      <c r="H677" s="1">
        <v>43830</v>
      </c>
      <c r="I677">
        <f t="shared" si="40"/>
        <v>1</v>
      </c>
      <c r="J677" t="str">
        <f t="shared" si="41"/>
        <v>0-30</v>
      </c>
      <c r="K677">
        <f t="shared" si="42"/>
        <v>8.0000000000000002E-3</v>
      </c>
      <c r="L677">
        <f t="shared" si="43"/>
        <v>5.2272000000000007</v>
      </c>
    </row>
    <row r="678" spans="1:12" x14ac:dyDescent="0.25">
      <c r="A678" s="2" t="s">
        <v>676</v>
      </c>
      <c r="B678">
        <v>7</v>
      </c>
      <c r="C678">
        <v>11</v>
      </c>
      <c r="D678">
        <v>120</v>
      </c>
      <c r="E678" s="1">
        <v>43554</v>
      </c>
      <c r="F678" s="3">
        <v>10.8</v>
      </c>
      <c r="G678" s="3">
        <v>67.2</v>
      </c>
      <c r="H678" s="1">
        <v>43830</v>
      </c>
      <c r="I678">
        <f t="shared" si="40"/>
        <v>276</v>
      </c>
      <c r="J678" t="str">
        <f t="shared" si="41"/>
        <v>&gt;121</v>
      </c>
      <c r="K678">
        <f t="shared" si="42"/>
        <v>0.25</v>
      </c>
      <c r="L678">
        <f t="shared" si="43"/>
        <v>19.5</v>
      </c>
    </row>
    <row r="679" spans="1:12" x14ac:dyDescent="0.25">
      <c r="A679" s="2" t="s">
        <v>677</v>
      </c>
      <c r="B679">
        <v>4</v>
      </c>
      <c r="C679">
        <v>5</v>
      </c>
      <c r="D679">
        <v>630</v>
      </c>
      <c r="E679" s="1">
        <v>43780</v>
      </c>
      <c r="F679" s="3">
        <v>25.2</v>
      </c>
      <c r="G679" s="3">
        <v>176.4</v>
      </c>
      <c r="H679" s="1">
        <v>43830</v>
      </c>
      <c r="I679">
        <f t="shared" si="40"/>
        <v>50</v>
      </c>
      <c r="J679" t="str">
        <f t="shared" si="41"/>
        <v>31-60</v>
      </c>
      <c r="K679">
        <f t="shared" si="42"/>
        <v>0.04</v>
      </c>
      <c r="L679">
        <f t="shared" si="43"/>
        <v>8.0640000000000001</v>
      </c>
    </row>
    <row r="680" spans="1:12" x14ac:dyDescent="0.25">
      <c r="A680" s="2" t="s">
        <v>678</v>
      </c>
      <c r="B680">
        <v>6</v>
      </c>
      <c r="C680">
        <v>8</v>
      </c>
      <c r="D680">
        <v>2280</v>
      </c>
      <c r="E680" s="1">
        <v>43571</v>
      </c>
      <c r="F680" s="3">
        <v>159.60000000000002</v>
      </c>
      <c r="G680" s="3">
        <v>547.20000000000005</v>
      </c>
      <c r="H680" s="1">
        <v>43830</v>
      </c>
      <c r="I680">
        <f t="shared" si="40"/>
        <v>259</v>
      </c>
      <c r="J680" t="str">
        <f t="shared" si="41"/>
        <v>&gt;121</v>
      </c>
      <c r="K680">
        <f t="shared" si="42"/>
        <v>0.25</v>
      </c>
      <c r="L680">
        <f t="shared" si="43"/>
        <v>176.70000000000002</v>
      </c>
    </row>
    <row r="681" spans="1:12" x14ac:dyDescent="0.25">
      <c r="A681" s="2" t="s">
        <v>679</v>
      </c>
      <c r="B681">
        <v>8</v>
      </c>
      <c r="C681">
        <v>22</v>
      </c>
      <c r="D681">
        <v>1330</v>
      </c>
      <c r="E681" s="1">
        <v>43783</v>
      </c>
      <c r="F681" s="3">
        <v>93.100000000000009</v>
      </c>
      <c r="G681" s="3">
        <v>438.9</v>
      </c>
      <c r="H681" s="1">
        <v>43830</v>
      </c>
      <c r="I681">
        <f t="shared" si="40"/>
        <v>47</v>
      </c>
      <c r="J681" t="str">
        <f t="shared" si="41"/>
        <v>31-60</v>
      </c>
      <c r="K681">
        <f t="shared" si="42"/>
        <v>0.04</v>
      </c>
      <c r="L681">
        <f t="shared" si="43"/>
        <v>21.28</v>
      </c>
    </row>
    <row r="682" spans="1:12" x14ac:dyDescent="0.25">
      <c r="A682" s="2" t="s">
        <v>680</v>
      </c>
      <c r="B682">
        <v>1</v>
      </c>
      <c r="C682">
        <v>4</v>
      </c>
      <c r="D682">
        <v>560</v>
      </c>
      <c r="E682" s="1">
        <v>43604</v>
      </c>
      <c r="F682" s="3">
        <v>5.6000000000000005</v>
      </c>
      <c r="G682" s="3">
        <v>140</v>
      </c>
      <c r="H682" s="1">
        <v>43830</v>
      </c>
      <c r="I682">
        <f t="shared" si="40"/>
        <v>226</v>
      </c>
      <c r="J682" t="str">
        <f t="shared" si="41"/>
        <v>&gt;121</v>
      </c>
      <c r="K682">
        <f t="shared" si="42"/>
        <v>0.25</v>
      </c>
      <c r="L682">
        <f t="shared" si="43"/>
        <v>36.4</v>
      </c>
    </row>
    <row r="683" spans="1:12" x14ac:dyDescent="0.25">
      <c r="A683" s="2" t="s">
        <v>681</v>
      </c>
      <c r="B683">
        <v>7</v>
      </c>
      <c r="C683">
        <v>5</v>
      </c>
      <c r="D683">
        <v>1210</v>
      </c>
      <c r="E683" s="1">
        <v>43687</v>
      </c>
      <c r="F683" s="3">
        <v>181.5</v>
      </c>
      <c r="G683" s="3">
        <v>1004.3000000000001</v>
      </c>
      <c r="H683" s="1">
        <v>43830</v>
      </c>
      <c r="I683">
        <f t="shared" si="40"/>
        <v>143</v>
      </c>
      <c r="J683" t="str">
        <f t="shared" si="41"/>
        <v>&gt;121</v>
      </c>
      <c r="K683">
        <f t="shared" si="42"/>
        <v>0.25</v>
      </c>
      <c r="L683">
        <f t="shared" si="43"/>
        <v>296.45000000000005</v>
      </c>
    </row>
    <row r="684" spans="1:12" x14ac:dyDescent="0.25">
      <c r="A684" s="2" t="s">
        <v>682</v>
      </c>
      <c r="B684">
        <v>2</v>
      </c>
      <c r="C684">
        <v>6</v>
      </c>
      <c r="D684">
        <v>1960</v>
      </c>
      <c r="E684" s="1">
        <v>43472</v>
      </c>
      <c r="F684" s="3">
        <v>39.200000000000003</v>
      </c>
      <c r="G684" s="3">
        <v>470.4</v>
      </c>
      <c r="H684" s="1">
        <v>43830</v>
      </c>
      <c r="I684">
        <f t="shared" si="40"/>
        <v>358</v>
      </c>
      <c r="J684" t="str">
        <f t="shared" si="41"/>
        <v>&gt;121</v>
      </c>
      <c r="K684">
        <f t="shared" si="42"/>
        <v>0.25</v>
      </c>
      <c r="L684">
        <f t="shared" si="43"/>
        <v>127.39999999999999</v>
      </c>
    </row>
    <row r="685" spans="1:12" x14ac:dyDescent="0.25">
      <c r="A685" s="2" t="s">
        <v>683</v>
      </c>
      <c r="B685">
        <v>3</v>
      </c>
      <c r="C685">
        <v>12</v>
      </c>
      <c r="D685">
        <v>288</v>
      </c>
      <c r="E685" s="1">
        <v>43694</v>
      </c>
      <c r="F685" s="3">
        <v>23.040000000000003</v>
      </c>
      <c r="G685" s="3">
        <v>69.12</v>
      </c>
      <c r="H685" s="1">
        <v>43830</v>
      </c>
      <c r="I685">
        <f t="shared" si="40"/>
        <v>136</v>
      </c>
      <c r="J685" t="str">
        <f t="shared" si="41"/>
        <v>&gt;121</v>
      </c>
      <c r="K685">
        <f t="shared" si="42"/>
        <v>0.25</v>
      </c>
      <c r="L685">
        <f t="shared" si="43"/>
        <v>23.040000000000003</v>
      </c>
    </row>
    <row r="686" spans="1:12" x14ac:dyDescent="0.25">
      <c r="A686" s="2" t="s">
        <v>684</v>
      </c>
      <c r="B686">
        <v>4</v>
      </c>
      <c r="C686">
        <v>3</v>
      </c>
      <c r="D686">
        <v>6440</v>
      </c>
      <c r="E686" s="1">
        <v>43477</v>
      </c>
      <c r="F686" s="3">
        <v>322</v>
      </c>
      <c r="G686" s="3">
        <v>1932</v>
      </c>
      <c r="H686" s="1">
        <v>43830</v>
      </c>
      <c r="I686">
        <f t="shared" si="40"/>
        <v>353</v>
      </c>
      <c r="J686" t="str">
        <f t="shared" si="41"/>
        <v>&gt;121</v>
      </c>
      <c r="K686">
        <f t="shared" si="42"/>
        <v>0.25</v>
      </c>
      <c r="L686">
        <f t="shared" si="43"/>
        <v>563.5</v>
      </c>
    </row>
    <row r="687" spans="1:12" x14ac:dyDescent="0.25">
      <c r="A687" s="2" t="s">
        <v>685</v>
      </c>
      <c r="B687">
        <v>6</v>
      </c>
      <c r="C687">
        <v>13</v>
      </c>
      <c r="D687">
        <v>760</v>
      </c>
      <c r="E687" s="1">
        <v>43609</v>
      </c>
      <c r="F687" s="3">
        <v>22.799999999999997</v>
      </c>
      <c r="G687" s="3">
        <v>114</v>
      </c>
      <c r="H687" s="1">
        <v>43830</v>
      </c>
      <c r="I687">
        <f t="shared" si="40"/>
        <v>221</v>
      </c>
      <c r="J687" t="str">
        <f t="shared" si="41"/>
        <v>&gt;121</v>
      </c>
      <c r="K687">
        <f t="shared" si="42"/>
        <v>0.25</v>
      </c>
      <c r="L687">
        <f t="shared" si="43"/>
        <v>34.200000000000003</v>
      </c>
    </row>
    <row r="688" spans="1:12" x14ac:dyDescent="0.25">
      <c r="A688" s="2" t="s">
        <v>686</v>
      </c>
      <c r="B688">
        <v>7</v>
      </c>
      <c r="C688">
        <v>13</v>
      </c>
      <c r="D688">
        <v>1260</v>
      </c>
      <c r="E688" s="1">
        <v>43644</v>
      </c>
      <c r="F688" s="3">
        <v>25.2</v>
      </c>
      <c r="G688" s="3">
        <v>655.19999999999993</v>
      </c>
      <c r="H688" s="1">
        <v>43830</v>
      </c>
      <c r="I688">
        <f t="shared" si="40"/>
        <v>186</v>
      </c>
      <c r="J688" t="str">
        <f t="shared" si="41"/>
        <v>&gt;121</v>
      </c>
      <c r="K688">
        <f t="shared" si="42"/>
        <v>0.25</v>
      </c>
      <c r="L688">
        <f t="shared" si="43"/>
        <v>170.1</v>
      </c>
    </row>
    <row r="689" spans="1:12" x14ac:dyDescent="0.25">
      <c r="A689" s="2" t="s">
        <v>687</v>
      </c>
      <c r="B689">
        <v>4</v>
      </c>
      <c r="C689">
        <v>11</v>
      </c>
      <c r="D689">
        <v>3840</v>
      </c>
      <c r="E689" s="1">
        <v>43697</v>
      </c>
      <c r="F689" s="3">
        <v>384</v>
      </c>
      <c r="G689" s="3">
        <v>768</v>
      </c>
      <c r="H689" s="1">
        <v>43830</v>
      </c>
      <c r="I689">
        <f t="shared" si="40"/>
        <v>133</v>
      </c>
      <c r="J689" t="str">
        <f t="shared" si="41"/>
        <v>&gt;121</v>
      </c>
      <c r="K689">
        <f t="shared" si="42"/>
        <v>0.25</v>
      </c>
      <c r="L689">
        <f t="shared" si="43"/>
        <v>288</v>
      </c>
    </row>
    <row r="690" spans="1:12" x14ac:dyDescent="0.25">
      <c r="A690" s="2" t="s">
        <v>688</v>
      </c>
      <c r="B690">
        <v>4</v>
      </c>
      <c r="C690">
        <v>14</v>
      </c>
      <c r="D690">
        <v>2475</v>
      </c>
      <c r="E690" s="1">
        <v>43672</v>
      </c>
      <c r="F690" s="3">
        <v>123.75</v>
      </c>
      <c r="G690" s="3">
        <v>470.25</v>
      </c>
      <c r="H690" s="1">
        <v>43830</v>
      </c>
      <c r="I690">
        <f t="shared" si="40"/>
        <v>158</v>
      </c>
      <c r="J690" t="str">
        <f t="shared" si="41"/>
        <v>&gt;121</v>
      </c>
      <c r="K690">
        <f t="shared" si="42"/>
        <v>0.25</v>
      </c>
      <c r="L690">
        <f t="shared" si="43"/>
        <v>148.5</v>
      </c>
    </row>
    <row r="691" spans="1:12" x14ac:dyDescent="0.25">
      <c r="A691" s="2" t="s">
        <v>689</v>
      </c>
      <c r="B691">
        <v>7</v>
      </c>
      <c r="C691">
        <v>5</v>
      </c>
      <c r="D691">
        <v>2280</v>
      </c>
      <c r="E691" s="1">
        <v>43737</v>
      </c>
      <c r="F691" s="3">
        <v>364.79999999999995</v>
      </c>
      <c r="G691" s="3">
        <v>1140</v>
      </c>
      <c r="H691" s="1">
        <v>43830</v>
      </c>
      <c r="I691">
        <f t="shared" si="40"/>
        <v>93</v>
      </c>
      <c r="J691" t="str">
        <f t="shared" si="41"/>
        <v>91-120</v>
      </c>
      <c r="K691">
        <f t="shared" si="42"/>
        <v>0.2</v>
      </c>
      <c r="L691">
        <f t="shared" si="43"/>
        <v>300.95999999999998</v>
      </c>
    </row>
    <row r="692" spans="1:12" x14ac:dyDescent="0.25">
      <c r="A692" s="2" t="s">
        <v>690</v>
      </c>
      <c r="B692">
        <v>9</v>
      </c>
      <c r="C692">
        <v>6</v>
      </c>
      <c r="D692">
        <v>440</v>
      </c>
      <c r="E692" s="1">
        <v>43787</v>
      </c>
      <c r="F692" s="3">
        <v>39.6</v>
      </c>
      <c r="G692" s="3">
        <v>211.20000000000002</v>
      </c>
      <c r="H692" s="1">
        <v>43830</v>
      </c>
      <c r="I692">
        <f t="shared" si="40"/>
        <v>43</v>
      </c>
      <c r="J692" t="str">
        <f t="shared" si="41"/>
        <v>31-60</v>
      </c>
      <c r="K692">
        <f t="shared" si="42"/>
        <v>0.04</v>
      </c>
      <c r="L692">
        <f t="shared" si="43"/>
        <v>10.032</v>
      </c>
    </row>
    <row r="693" spans="1:12" x14ac:dyDescent="0.25">
      <c r="A693" s="2" t="s">
        <v>691</v>
      </c>
      <c r="B693">
        <v>5</v>
      </c>
      <c r="C693">
        <v>2</v>
      </c>
      <c r="D693">
        <v>4752</v>
      </c>
      <c r="E693" s="1">
        <v>43476</v>
      </c>
      <c r="F693" s="3">
        <v>332.64000000000004</v>
      </c>
      <c r="G693" s="3">
        <v>1330.5600000000002</v>
      </c>
      <c r="H693" s="1">
        <v>43830</v>
      </c>
      <c r="I693">
        <f t="shared" si="40"/>
        <v>354</v>
      </c>
      <c r="J693" t="str">
        <f t="shared" si="41"/>
        <v>&gt;121</v>
      </c>
      <c r="K693">
        <f t="shared" si="42"/>
        <v>0.25</v>
      </c>
      <c r="L693">
        <f t="shared" si="43"/>
        <v>415.80000000000007</v>
      </c>
    </row>
    <row r="694" spans="1:12" x14ac:dyDescent="0.25">
      <c r="A694" s="2" t="s">
        <v>692</v>
      </c>
      <c r="B694">
        <v>5</v>
      </c>
      <c r="C694">
        <v>1</v>
      </c>
      <c r="D694">
        <v>2640</v>
      </c>
      <c r="E694" s="1">
        <v>43729</v>
      </c>
      <c r="F694" s="3">
        <v>79.2</v>
      </c>
      <c r="G694" s="3">
        <v>422.40000000000003</v>
      </c>
      <c r="H694" s="1">
        <v>43830</v>
      </c>
      <c r="I694">
        <f t="shared" si="40"/>
        <v>101</v>
      </c>
      <c r="J694" t="str">
        <f t="shared" si="41"/>
        <v>91-120</v>
      </c>
      <c r="K694">
        <f t="shared" si="42"/>
        <v>0.2</v>
      </c>
      <c r="L694">
        <f t="shared" si="43"/>
        <v>100.32000000000001</v>
      </c>
    </row>
    <row r="695" spans="1:12" x14ac:dyDescent="0.25">
      <c r="A695" s="2" t="s">
        <v>693</v>
      </c>
      <c r="B695">
        <v>8</v>
      </c>
      <c r="C695">
        <v>1</v>
      </c>
      <c r="D695">
        <v>3410</v>
      </c>
      <c r="E695" s="1">
        <v>43572</v>
      </c>
      <c r="F695" s="3">
        <v>682</v>
      </c>
      <c r="G695" s="3">
        <v>1227.6000000000001</v>
      </c>
      <c r="H695" s="1">
        <v>43830</v>
      </c>
      <c r="I695">
        <f t="shared" si="40"/>
        <v>258</v>
      </c>
      <c r="J695" t="str">
        <f t="shared" si="41"/>
        <v>&gt;121</v>
      </c>
      <c r="K695">
        <f t="shared" si="42"/>
        <v>0.25</v>
      </c>
      <c r="L695">
        <f t="shared" si="43"/>
        <v>477.40000000000003</v>
      </c>
    </row>
    <row r="696" spans="1:12" x14ac:dyDescent="0.25">
      <c r="A696" s="2" t="s">
        <v>694</v>
      </c>
      <c r="B696">
        <v>8</v>
      </c>
      <c r="C696">
        <v>23</v>
      </c>
      <c r="D696">
        <v>330</v>
      </c>
      <c r="E696" s="1">
        <v>43682</v>
      </c>
      <c r="F696" s="3">
        <v>19.8</v>
      </c>
      <c r="G696" s="3">
        <v>132</v>
      </c>
      <c r="H696" s="1">
        <v>43830</v>
      </c>
      <c r="I696">
        <f t="shared" si="40"/>
        <v>148</v>
      </c>
      <c r="J696" t="str">
        <f t="shared" si="41"/>
        <v>&gt;121</v>
      </c>
      <c r="K696">
        <f t="shared" si="42"/>
        <v>0.25</v>
      </c>
      <c r="L696">
        <f t="shared" si="43"/>
        <v>37.950000000000003</v>
      </c>
    </row>
    <row r="697" spans="1:12" x14ac:dyDescent="0.25">
      <c r="A697" s="2" t="s">
        <v>695</v>
      </c>
      <c r="B697">
        <v>3</v>
      </c>
      <c r="C697">
        <v>3</v>
      </c>
      <c r="D697">
        <v>600</v>
      </c>
      <c r="E697" s="1">
        <v>43665</v>
      </c>
      <c r="F697" s="3">
        <v>48</v>
      </c>
      <c r="G697" s="3">
        <v>114</v>
      </c>
      <c r="H697" s="1">
        <v>43830</v>
      </c>
      <c r="I697">
        <f t="shared" si="40"/>
        <v>165</v>
      </c>
      <c r="J697" t="str">
        <f t="shared" si="41"/>
        <v>&gt;121</v>
      </c>
      <c r="K697">
        <f t="shared" si="42"/>
        <v>0.25</v>
      </c>
      <c r="L697">
        <f t="shared" si="43"/>
        <v>40.5</v>
      </c>
    </row>
    <row r="698" spans="1:12" x14ac:dyDescent="0.25">
      <c r="A698" s="2" t="s">
        <v>696</v>
      </c>
      <c r="B698">
        <v>6</v>
      </c>
      <c r="C698">
        <v>11</v>
      </c>
      <c r="D698">
        <v>3750</v>
      </c>
      <c r="E698" s="1">
        <v>43814</v>
      </c>
      <c r="F698" s="3">
        <v>262.5</v>
      </c>
      <c r="G698" s="3">
        <v>712.5</v>
      </c>
      <c r="H698" s="1">
        <v>43830</v>
      </c>
      <c r="I698">
        <f t="shared" si="40"/>
        <v>16</v>
      </c>
      <c r="J698" t="str">
        <f t="shared" si="41"/>
        <v>0-30</v>
      </c>
      <c r="K698">
        <f t="shared" si="42"/>
        <v>8.0000000000000002E-3</v>
      </c>
      <c r="L698">
        <f t="shared" si="43"/>
        <v>7.8</v>
      </c>
    </row>
    <row r="699" spans="1:12" x14ac:dyDescent="0.25">
      <c r="A699" s="2" t="s">
        <v>697</v>
      </c>
      <c r="B699">
        <v>2</v>
      </c>
      <c r="C699">
        <v>21</v>
      </c>
      <c r="D699">
        <v>3360</v>
      </c>
      <c r="E699" s="1">
        <v>43617</v>
      </c>
      <c r="F699" s="3">
        <v>235.2</v>
      </c>
      <c r="G699" s="3">
        <v>974.4</v>
      </c>
      <c r="H699" s="1">
        <v>43830</v>
      </c>
      <c r="I699">
        <f t="shared" si="40"/>
        <v>213</v>
      </c>
      <c r="J699" t="str">
        <f t="shared" si="41"/>
        <v>&gt;121</v>
      </c>
      <c r="K699">
        <f t="shared" si="42"/>
        <v>0.25</v>
      </c>
      <c r="L699">
        <f t="shared" si="43"/>
        <v>302.39999999999998</v>
      </c>
    </row>
    <row r="700" spans="1:12" x14ac:dyDescent="0.25">
      <c r="A700" s="2" t="s">
        <v>698</v>
      </c>
      <c r="B700">
        <v>8</v>
      </c>
      <c r="C700">
        <v>19</v>
      </c>
      <c r="D700">
        <v>1350</v>
      </c>
      <c r="E700" s="1">
        <v>43536</v>
      </c>
      <c r="F700" s="3">
        <v>175.5</v>
      </c>
      <c r="G700" s="3">
        <v>391.5</v>
      </c>
      <c r="H700" s="1">
        <v>43830</v>
      </c>
      <c r="I700">
        <f t="shared" si="40"/>
        <v>294</v>
      </c>
      <c r="J700" t="str">
        <f t="shared" si="41"/>
        <v>&gt;121</v>
      </c>
      <c r="K700">
        <f t="shared" si="42"/>
        <v>0.25</v>
      </c>
      <c r="L700">
        <f t="shared" si="43"/>
        <v>141.75</v>
      </c>
    </row>
    <row r="701" spans="1:12" x14ac:dyDescent="0.25">
      <c r="A701" s="2" t="s">
        <v>699</v>
      </c>
      <c r="B701">
        <v>4</v>
      </c>
      <c r="C701">
        <v>10</v>
      </c>
      <c r="D701">
        <v>1080</v>
      </c>
      <c r="E701" s="1">
        <v>43520</v>
      </c>
      <c r="F701" s="3">
        <v>10.8</v>
      </c>
      <c r="G701" s="3">
        <v>270</v>
      </c>
      <c r="H701" s="1">
        <v>43830</v>
      </c>
      <c r="I701">
        <f t="shared" si="40"/>
        <v>310</v>
      </c>
      <c r="J701" t="str">
        <f t="shared" si="41"/>
        <v>&gt;121</v>
      </c>
      <c r="K701">
        <f t="shared" si="42"/>
        <v>0.25</v>
      </c>
      <c r="L701">
        <f t="shared" si="43"/>
        <v>70.2</v>
      </c>
    </row>
    <row r="702" spans="1:12" x14ac:dyDescent="0.25">
      <c r="A702" s="2" t="s">
        <v>700</v>
      </c>
      <c r="B702">
        <v>1</v>
      </c>
      <c r="C702">
        <v>14</v>
      </c>
      <c r="D702">
        <v>2240</v>
      </c>
      <c r="E702" s="1">
        <v>43611</v>
      </c>
      <c r="F702" s="3">
        <v>179.20000000000002</v>
      </c>
      <c r="G702" s="3">
        <v>448</v>
      </c>
      <c r="H702" s="1">
        <v>43830</v>
      </c>
      <c r="I702">
        <f t="shared" si="40"/>
        <v>219</v>
      </c>
      <c r="J702" t="str">
        <f t="shared" si="41"/>
        <v>&gt;121</v>
      </c>
      <c r="K702">
        <f t="shared" si="42"/>
        <v>0.25</v>
      </c>
      <c r="L702">
        <f t="shared" si="43"/>
        <v>156.80000000000001</v>
      </c>
    </row>
    <row r="703" spans="1:12" x14ac:dyDescent="0.25">
      <c r="A703" s="2" t="s">
        <v>701</v>
      </c>
      <c r="B703">
        <v>10</v>
      </c>
      <c r="C703">
        <v>8</v>
      </c>
      <c r="D703">
        <v>1200</v>
      </c>
      <c r="E703" s="1">
        <v>43793</v>
      </c>
      <c r="F703" s="3">
        <v>96</v>
      </c>
      <c r="G703" s="3">
        <v>576</v>
      </c>
      <c r="H703" s="1">
        <v>43830</v>
      </c>
      <c r="I703">
        <f t="shared" si="40"/>
        <v>37</v>
      </c>
      <c r="J703" t="str">
        <f t="shared" si="41"/>
        <v>31-60</v>
      </c>
      <c r="K703">
        <f t="shared" si="42"/>
        <v>0.04</v>
      </c>
      <c r="L703">
        <f t="shared" si="43"/>
        <v>26.88</v>
      </c>
    </row>
    <row r="704" spans="1:12" x14ac:dyDescent="0.25">
      <c r="A704" s="2" t="s">
        <v>702</v>
      </c>
      <c r="B704">
        <v>6</v>
      </c>
      <c r="C704">
        <v>21</v>
      </c>
      <c r="D704">
        <v>1680</v>
      </c>
      <c r="E704" s="1">
        <v>43677</v>
      </c>
      <c r="F704" s="3">
        <v>168</v>
      </c>
      <c r="G704" s="3">
        <v>252</v>
      </c>
      <c r="H704" s="1">
        <v>43830</v>
      </c>
      <c r="I704">
        <f t="shared" si="40"/>
        <v>153</v>
      </c>
      <c r="J704" t="str">
        <f t="shared" si="41"/>
        <v>&gt;121</v>
      </c>
      <c r="K704">
        <f t="shared" si="42"/>
        <v>0.25</v>
      </c>
      <c r="L704">
        <f t="shared" si="43"/>
        <v>105</v>
      </c>
    </row>
    <row r="705" spans="1:12" x14ac:dyDescent="0.25">
      <c r="A705" s="2" t="s">
        <v>703</v>
      </c>
      <c r="B705">
        <v>3</v>
      </c>
      <c r="C705">
        <v>5</v>
      </c>
      <c r="D705">
        <v>1200</v>
      </c>
      <c r="E705" s="1">
        <v>43818</v>
      </c>
      <c r="F705" s="3">
        <v>36</v>
      </c>
      <c r="G705" s="3">
        <v>276</v>
      </c>
      <c r="H705" s="1">
        <v>43830</v>
      </c>
      <c r="I705">
        <f t="shared" si="40"/>
        <v>12</v>
      </c>
      <c r="J705" t="str">
        <f t="shared" si="41"/>
        <v>0-30</v>
      </c>
      <c r="K705">
        <f t="shared" si="42"/>
        <v>8.0000000000000002E-3</v>
      </c>
      <c r="L705">
        <f t="shared" si="43"/>
        <v>2.496</v>
      </c>
    </row>
    <row r="706" spans="1:12" x14ac:dyDescent="0.25">
      <c r="A706" s="2" t="s">
        <v>704</v>
      </c>
      <c r="B706">
        <v>10</v>
      </c>
      <c r="C706">
        <v>11</v>
      </c>
      <c r="D706">
        <v>1200</v>
      </c>
      <c r="E706" s="1">
        <v>43678</v>
      </c>
      <c r="F706" s="3">
        <v>108</v>
      </c>
      <c r="G706" s="3">
        <v>336</v>
      </c>
      <c r="H706" s="1">
        <v>43830</v>
      </c>
      <c r="I706">
        <f t="shared" ref="I706:I769" si="44">H706-E706</f>
        <v>152</v>
      </c>
      <c r="J706" t="str">
        <f t="shared" ref="J706:J769" si="45">VLOOKUP(I706,groupings,2,1)</f>
        <v>&gt;121</v>
      </c>
      <c r="K706">
        <f t="shared" ref="K706:K769" si="46">VLOOKUP(I706,$N$8:$P$12,3,TRUE)</f>
        <v>0.25</v>
      </c>
      <c r="L706">
        <f t="shared" ref="L706:L769" si="47">(G706+F706)*K706</f>
        <v>111</v>
      </c>
    </row>
    <row r="707" spans="1:12" x14ac:dyDescent="0.25">
      <c r="A707" s="2" t="s">
        <v>705</v>
      </c>
      <c r="B707">
        <v>6</v>
      </c>
      <c r="C707">
        <v>7</v>
      </c>
      <c r="D707">
        <v>4180</v>
      </c>
      <c r="E707" s="1">
        <v>43726</v>
      </c>
      <c r="F707" s="3">
        <v>125.39999999999999</v>
      </c>
      <c r="G707" s="3">
        <v>1003.1999999999999</v>
      </c>
      <c r="H707" s="1">
        <v>43830</v>
      </c>
      <c r="I707">
        <f t="shared" si="44"/>
        <v>104</v>
      </c>
      <c r="J707" t="str">
        <f t="shared" si="45"/>
        <v>91-120</v>
      </c>
      <c r="K707">
        <f t="shared" si="46"/>
        <v>0.2</v>
      </c>
      <c r="L707">
        <f t="shared" si="47"/>
        <v>225.72</v>
      </c>
    </row>
    <row r="708" spans="1:12" x14ac:dyDescent="0.25">
      <c r="A708" s="2" t="s">
        <v>706</v>
      </c>
      <c r="B708">
        <v>4</v>
      </c>
      <c r="C708">
        <v>19</v>
      </c>
      <c r="D708">
        <v>320</v>
      </c>
      <c r="E708" s="1">
        <v>43602</v>
      </c>
      <c r="F708" s="3">
        <v>3.2</v>
      </c>
      <c r="G708" s="3">
        <v>92.8</v>
      </c>
      <c r="H708" s="1">
        <v>43830</v>
      </c>
      <c r="I708">
        <f t="shared" si="44"/>
        <v>228</v>
      </c>
      <c r="J708" t="str">
        <f t="shared" si="45"/>
        <v>&gt;121</v>
      </c>
      <c r="K708">
        <f t="shared" si="46"/>
        <v>0.25</v>
      </c>
      <c r="L708">
        <f t="shared" si="47"/>
        <v>24</v>
      </c>
    </row>
    <row r="709" spans="1:12" x14ac:dyDescent="0.25">
      <c r="A709" s="2" t="s">
        <v>707</v>
      </c>
      <c r="B709">
        <v>6</v>
      </c>
      <c r="C709">
        <v>23</v>
      </c>
      <c r="D709">
        <v>2040</v>
      </c>
      <c r="E709" s="1">
        <v>43766</v>
      </c>
      <c r="F709" s="3">
        <v>204</v>
      </c>
      <c r="G709" s="3">
        <v>530.4</v>
      </c>
      <c r="H709" s="1">
        <v>43830</v>
      </c>
      <c r="I709">
        <f t="shared" si="44"/>
        <v>64</v>
      </c>
      <c r="J709" t="str">
        <f t="shared" si="45"/>
        <v>61-90</v>
      </c>
      <c r="K709">
        <f t="shared" si="46"/>
        <v>0.15</v>
      </c>
      <c r="L709">
        <f t="shared" si="47"/>
        <v>110.16</v>
      </c>
    </row>
    <row r="710" spans="1:12" x14ac:dyDescent="0.25">
      <c r="A710" s="2" t="s">
        <v>708</v>
      </c>
      <c r="B710">
        <v>3</v>
      </c>
      <c r="C710">
        <v>1</v>
      </c>
      <c r="D710">
        <v>352</v>
      </c>
      <c r="E710" s="1">
        <v>43510</v>
      </c>
      <c r="F710" s="3">
        <v>17.600000000000001</v>
      </c>
      <c r="G710" s="3">
        <v>70.400000000000006</v>
      </c>
      <c r="H710" s="1">
        <v>43830</v>
      </c>
      <c r="I710">
        <f t="shared" si="44"/>
        <v>320</v>
      </c>
      <c r="J710" t="str">
        <f t="shared" si="45"/>
        <v>&gt;121</v>
      </c>
      <c r="K710">
        <f t="shared" si="46"/>
        <v>0.25</v>
      </c>
      <c r="L710">
        <f t="shared" si="47"/>
        <v>22</v>
      </c>
    </row>
    <row r="711" spans="1:12" x14ac:dyDescent="0.25">
      <c r="A711" s="2" t="s">
        <v>709</v>
      </c>
      <c r="B711">
        <v>10</v>
      </c>
      <c r="C711">
        <v>17</v>
      </c>
      <c r="D711">
        <v>240</v>
      </c>
      <c r="E711" s="1">
        <v>43613</v>
      </c>
      <c r="F711" s="3">
        <v>12</v>
      </c>
      <c r="G711" s="3">
        <v>60</v>
      </c>
      <c r="H711" s="1">
        <v>43830</v>
      </c>
      <c r="I711">
        <f t="shared" si="44"/>
        <v>217</v>
      </c>
      <c r="J711" t="str">
        <f t="shared" si="45"/>
        <v>&gt;121</v>
      </c>
      <c r="K711">
        <f t="shared" si="46"/>
        <v>0.25</v>
      </c>
      <c r="L711">
        <f t="shared" si="47"/>
        <v>18</v>
      </c>
    </row>
    <row r="712" spans="1:12" x14ac:dyDescent="0.25">
      <c r="A712" s="2" t="s">
        <v>710</v>
      </c>
      <c r="B712">
        <v>9</v>
      </c>
      <c r="C712">
        <v>7</v>
      </c>
      <c r="D712">
        <v>3100</v>
      </c>
      <c r="E712" s="1">
        <v>43811</v>
      </c>
      <c r="F712" s="3">
        <v>341</v>
      </c>
      <c r="G712" s="3">
        <v>1488</v>
      </c>
      <c r="H712" s="1">
        <v>43830</v>
      </c>
      <c r="I712">
        <f t="shared" si="44"/>
        <v>19</v>
      </c>
      <c r="J712" t="str">
        <f t="shared" si="45"/>
        <v>0-30</v>
      </c>
      <c r="K712">
        <f t="shared" si="46"/>
        <v>8.0000000000000002E-3</v>
      </c>
      <c r="L712">
        <f t="shared" si="47"/>
        <v>14.632</v>
      </c>
    </row>
    <row r="713" spans="1:12" x14ac:dyDescent="0.25">
      <c r="A713" s="2" t="s">
        <v>711</v>
      </c>
      <c r="B713">
        <v>1</v>
      </c>
      <c r="C713">
        <v>22</v>
      </c>
      <c r="D713">
        <v>330</v>
      </c>
      <c r="E713" s="1">
        <v>43595</v>
      </c>
      <c r="F713" s="3">
        <v>23.1</v>
      </c>
      <c r="G713" s="3">
        <v>92.4</v>
      </c>
      <c r="H713" s="1">
        <v>43830</v>
      </c>
      <c r="I713">
        <f t="shared" si="44"/>
        <v>235</v>
      </c>
      <c r="J713" t="str">
        <f t="shared" si="45"/>
        <v>&gt;121</v>
      </c>
      <c r="K713">
        <f t="shared" si="46"/>
        <v>0.25</v>
      </c>
      <c r="L713">
        <f t="shared" si="47"/>
        <v>28.875</v>
      </c>
    </row>
    <row r="714" spans="1:12" x14ac:dyDescent="0.25">
      <c r="A714" s="2" t="s">
        <v>712</v>
      </c>
      <c r="B714">
        <v>1</v>
      </c>
      <c r="C714">
        <v>17</v>
      </c>
      <c r="D714">
        <v>3456</v>
      </c>
      <c r="E714" s="1">
        <v>43620</v>
      </c>
      <c r="F714" s="3">
        <v>69.12</v>
      </c>
      <c r="G714" s="3">
        <v>691.2</v>
      </c>
      <c r="H714" s="1">
        <v>43830</v>
      </c>
      <c r="I714">
        <f t="shared" si="44"/>
        <v>210</v>
      </c>
      <c r="J714" t="str">
        <f t="shared" si="45"/>
        <v>&gt;121</v>
      </c>
      <c r="K714">
        <f t="shared" si="46"/>
        <v>0.25</v>
      </c>
      <c r="L714">
        <f t="shared" si="47"/>
        <v>190.08</v>
      </c>
    </row>
    <row r="715" spans="1:12" x14ac:dyDescent="0.25">
      <c r="A715" s="2" t="s">
        <v>713</v>
      </c>
      <c r="B715">
        <v>9</v>
      </c>
      <c r="C715">
        <v>15</v>
      </c>
      <c r="D715">
        <v>1200</v>
      </c>
      <c r="E715" s="1">
        <v>43729</v>
      </c>
      <c r="F715" s="3">
        <v>192</v>
      </c>
      <c r="G715" s="3">
        <v>396</v>
      </c>
      <c r="H715" s="1">
        <v>43830</v>
      </c>
      <c r="I715">
        <f t="shared" si="44"/>
        <v>101</v>
      </c>
      <c r="J715" t="str">
        <f t="shared" si="45"/>
        <v>91-120</v>
      </c>
      <c r="K715">
        <f t="shared" si="46"/>
        <v>0.2</v>
      </c>
      <c r="L715">
        <f t="shared" si="47"/>
        <v>117.60000000000001</v>
      </c>
    </row>
    <row r="716" spans="1:12" x14ac:dyDescent="0.25">
      <c r="A716" s="2" t="s">
        <v>714</v>
      </c>
      <c r="B716">
        <v>8</v>
      </c>
      <c r="C716">
        <v>7</v>
      </c>
      <c r="D716">
        <v>450</v>
      </c>
      <c r="E716" s="1">
        <v>43537</v>
      </c>
      <c r="F716" s="3">
        <v>90</v>
      </c>
      <c r="G716" s="3">
        <v>175.5</v>
      </c>
      <c r="H716" s="1">
        <v>43830</v>
      </c>
      <c r="I716">
        <f t="shared" si="44"/>
        <v>293</v>
      </c>
      <c r="J716" t="str">
        <f t="shared" si="45"/>
        <v>&gt;121</v>
      </c>
      <c r="K716">
        <f t="shared" si="46"/>
        <v>0.25</v>
      </c>
      <c r="L716">
        <f t="shared" si="47"/>
        <v>66.375</v>
      </c>
    </row>
    <row r="717" spans="1:12" x14ac:dyDescent="0.25">
      <c r="A717" s="2" t="s">
        <v>715</v>
      </c>
      <c r="B717">
        <v>2</v>
      </c>
      <c r="C717">
        <v>14</v>
      </c>
      <c r="D717">
        <v>1760</v>
      </c>
      <c r="E717" s="1">
        <v>43513</v>
      </c>
      <c r="F717" s="3">
        <v>17.600000000000001</v>
      </c>
      <c r="G717" s="3">
        <v>316.8</v>
      </c>
      <c r="H717" s="1">
        <v>43830</v>
      </c>
      <c r="I717">
        <f t="shared" si="44"/>
        <v>317</v>
      </c>
      <c r="J717" t="str">
        <f t="shared" si="45"/>
        <v>&gt;121</v>
      </c>
      <c r="K717">
        <f t="shared" si="46"/>
        <v>0.25</v>
      </c>
      <c r="L717">
        <f t="shared" si="47"/>
        <v>83.600000000000009</v>
      </c>
    </row>
    <row r="718" spans="1:12" x14ac:dyDescent="0.25">
      <c r="A718" s="2" t="s">
        <v>716</v>
      </c>
      <c r="B718">
        <v>10</v>
      </c>
      <c r="C718">
        <v>19</v>
      </c>
      <c r="D718">
        <v>2640</v>
      </c>
      <c r="E718" s="1">
        <v>43724</v>
      </c>
      <c r="F718" s="3">
        <v>237.60000000000002</v>
      </c>
      <c r="G718" s="3">
        <v>924</v>
      </c>
      <c r="H718" s="1">
        <v>43830</v>
      </c>
      <c r="I718">
        <f t="shared" si="44"/>
        <v>106</v>
      </c>
      <c r="J718" t="str">
        <f t="shared" si="45"/>
        <v>91-120</v>
      </c>
      <c r="K718">
        <f t="shared" si="46"/>
        <v>0.2</v>
      </c>
      <c r="L718">
        <f t="shared" si="47"/>
        <v>232.32</v>
      </c>
    </row>
    <row r="719" spans="1:12" x14ac:dyDescent="0.25">
      <c r="A719" s="2" t="s">
        <v>717</v>
      </c>
      <c r="B719">
        <v>7</v>
      </c>
      <c r="C719">
        <v>19</v>
      </c>
      <c r="D719">
        <v>2550</v>
      </c>
      <c r="E719" s="1">
        <v>43576</v>
      </c>
      <c r="F719" s="3">
        <v>637.5</v>
      </c>
      <c r="G719" s="3">
        <v>1632</v>
      </c>
      <c r="H719" s="1">
        <v>43830</v>
      </c>
      <c r="I719">
        <f t="shared" si="44"/>
        <v>254</v>
      </c>
      <c r="J719" t="str">
        <f t="shared" si="45"/>
        <v>&gt;121</v>
      </c>
      <c r="K719">
        <f t="shared" si="46"/>
        <v>0.25</v>
      </c>
      <c r="L719">
        <f t="shared" si="47"/>
        <v>567.375</v>
      </c>
    </row>
    <row r="720" spans="1:12" x14ac:dyDescent="0.25">
      <c r="A720" s="2" t="s">
        <v>718</v>
      </c>
      <c r="B720">
        <v>3</v>
      </c>
      <c r="C720">
        <v>7</v>
      </c>
      <c r="D720">
        <v>2240</v>
      </c>
      <c r="E720" s="1">
        <v>43584</v>
      </c>
      <c r="F720" s="3">
        <v>179.20000000000002</v>
      </c>
      <c r="G720" s="3">
        <v>627.20000000000005</v>
      </c>
      <c r="H720" s="1">
        <v>43830</v>
      </c>
      <c r="I720">
        <f t="shared" si="44"/>
        <v>246</v>
      </c>
      <c r="J720" t="str">
        <f t="shared" si="45"/>
        <v>&gt;121</v>
      </c>
      <c r="K720">
        <f t="shared" si="46"/>
        <v>0.25</v>
      </c>
      <c r="L720">
        <f t="shared" si="47"/>
        <v>201.60000000000002</v>
      </c>
    </row>
    <row r="721" spans="1:12" x14ac:dyDescent="0.25">
      <c r="A721" s="2" t="s">
        <v>719</v>
      </c>
      <c r="B721">
        <v>2</v>
      </c>
      <c r="C721">
        <v>2</v>
      </c>
      <c r="D721">
        <v>190</v>
      </c>
      <c r="E721" s="1">
        <v>43514</v>
      </c>
      <c r="F721" s="3">
        <v>11.399999999999999</v>
      </c>
      <c r="G721" s="3">
        <v>43.7</v>
      </c>
      <c r="H721" s="1">
        <v>43830</v>
      </c>
      <c r="I721">
        <f t="shared" si="44"/>
        <v>316</v>
      </c>
      <c r="J721" t="str">
        <f t="shared" si="45"/>
        <v>&gt;121</v>
      </c>
      <c r="K721">
        <f t="shared" si="46"/>
        <v>0.25</v>
      </c>
      <c r="L721">
        <f t="shared" si="47"/>
        <v>13.775</v>
      </c>
    </row>
    <row r="722" spans="1:12" x14ac:dyDescent="0.25">
      <c r="A722" s="2" t="s">
        <v>720</v>
      </c>
      <c r="B722">
        <v>4</v>
      </c>
      <c r="C722">
        <v>18</v>
      </c>
      <c r="D722">
        <v>2200</v>
      </c>
      <c r="E722" s="1">
        <v>43497</v>
      </c>
      <c r="F722" s="3">
        <v>110</v>
      </c>
      <c r="G722" s="3">
        <v>638</v>
      </c>
      <c r="H722" s="1">
        <v>43830</v>
      </c>
      <c r="I722">
        <f t="shared" si="44"/>
        <v>333</v>
      </c>
      <c r="J722" t="str">
        <f t="shared" si="45"/>
        <v>&gt;121</v>
      </c>
      <c r="K722">
        <f t="shared" si="46"/>
        <v>0.25</v>
      </c>
      <c r="L722">
        <f t="shared" si="47"/>
        <v>187</v>
      </c>
    </row>
    <row r="723" spans="1:12" x14ac:dyDescent="0.25">
      <c r="A723" s="2" t="s">
        <v>721</v>
      </c>
      <c r="B723">
        <v>8</v>
      </c>
      <c r="C723">
        <v>7</v>
      </c>
      <c r="D723">
        <v>2240</v>
      </c>
      <c r="E723" s="1">
        <v>43664</v>
      </c>
      <c r="F723" s="3">
        <v>22.400000000000002</v>
      </c>
      <c r="G723" s="3">
        <v>1052.8</v>
      </c>
      <c r="H723" s="1">
        <v>43830</v>
      </c>
      <c r="I723">
        <f t="shared" si="44"/>
        <v>166</v>
      </c>
      <c r="J723" t="str">
        <f t="shared" si="45"/>
        <v>&gt;121</v>
      </c>
      <c r="K723">
        <f t="shared" si="46"/>
        <v>0.25</v>
      </c>
      <c r="L723">
        <f t="shared" si="47"/>
        <v>268.8</v>
      </c>
    </row>
    <row r="724" spans="1:12" x14ac:dyDescent="0.25">
      <c r="A724" s="2" t="s">
        <v>722</v>
      </c>
      <c r="B724">
        <v>8</v>
      </c>
      <c r="C724">
        <v>10</v>
      </c>
      <c r="D724">
        <v>1210</v>
      </c>
      <c r="E724" s="1">
        <v>43520</v>
      </c>
      <c r="F724" s="3">
        <v>133.1</v>
      </c>
      <c r="G724" s="3">
        <v>375.09999999999997</v>
      </c>
      <c r="H724" s="1">
        <v>43830</v>
      </c>
      <c r="I724">
        <f t="shared" si="44"/>
        <v>310</v>
      </c>
      <c r="J724" t="str">
        <f t="shared" si="45"/>
        <v>&gt;121</v>
      </c>
      <c r="K724">
        <f t="shared" si="46"/>
        <v>0.25</v>
      </c>
      <c r="L724">
        <f t="shared" si="47"/>
        <v>127.04999999999998</v>
      </c>
    </row>
    <row r="725" spans="1:12" x14ac:dyDescent="0.25">
      <c r="A725" s="2" t="s">
        <v>723</v>
      </c>
      <c r="B725">
        <v>7</v>
      </c>
      <c r="C725">
        <v>10</v>
      </c>
      <c r="D725">
        <v>1620</v>
      </c>
      <c r="E725" s="1">
        <v>43822</v>
      </c>
      <c r="F725" s="3">
        <v>48.6</v>
      </c>
      <c r="G725" s="3">
        <v>891</v>
      </c>
      <c r="H725" s="1">
        <v>43830</v>
      </c>
      <c r="I725">
        <f t="shared" si="44"/>
        <v>8</v>
      </c>
      <c r="J725" t="str">
        <f t="shared" si="45"/>
        <v>0-30</v>
      </c>
      <c r="K725">
        <f t="shared" si="46"/>
        <v>8.0000000000000002E-3</v>
      </c>
      <c r="L725">
        <f t="shared" si="47"/>
        <v>7.5167999999999999</v>
      </c>
    </row>
    <row r="726" spans="1:12" x14ac:dyDescent="0.25">
      <c r="A726" s="2" t="s">
        <v>724</v>
      </c>
      <c r="B726">
        <v>1</v>
      </c>
      <c r="C726">
        <v>3</v>
      </c>
      <c r="D726">
        <v>760</v>
      </c>
      <c r="E726" s="1">
        <v>43508</v>
      </c>
      <c r="F726" s="3">
        <v>68.400000000000006</v>
      </c>
      <c r="G726" s="3">
        <v>190</v>
      </c>
      <c r="H726" s="1">
        <v>43830</v>
      </c>
      <c r="I726">
        <f t="shared" si="44"/>
        <v>322</v>
      </c>
      <c r="J726" t="str">
        <f t="shared" si="45"/>
        <v>&gt;121</v>
      </c>
      <c r="K726">
        <f t="shared" si="46"/>
        <v>0.25</v>
      </c>
      <c r="L726">
        <f t="shared" si="47"/>
        <v>64.599999999999994</v>
      </c>
    </row>
    <row r="727" spans="1:12" x14ac:dyDescent="0.25">
      <c r="A727" s="2" t="s">
        <v>725</v>
      </c>
      <c r="B727">
        <v>5</v>
      </c>
      <c r="C727">
        <v>3</v>
      </c>
      <c r="D727">
        <v>5580</v>
      </c>
      <c r="E727" s="1">
        <v>43493</v>
      </c>
      <c r="F727" s="3">
        <v>558</v>
      </c>
      <c r="G727" s="3">
        <v>892.8</v>
      </c>
      <c r="H727" s="1">
        <v>43830</v>
      </c>
      <c r="I727">
        <f t="shared" si="44"/>
        <v>337</v>
      </c>
      <c r="J727" t="str">
        <f t="shared" si="45"/>
        <v>&gt;121</v>
      </c>
      <c r="K727">
        <f t="shared" si="46"/>
        <v>0.25</v>
      </c>
      <c r="L727">
        <f t="shared" si="47"/>
        <v>362.7</v>
      </c>
    </row>
    <row r="728" spans="1:12" x14ac:dyDescent="0.25">
      <c r="A728" s="2" t="s">
        <v>726</v>
      </c>
      <c r="B728">
        <v>2</v>
      </c>
      <c r="C728">
        <v>18</v>
      </c>
      <c r="D728">
        <v>1280</v>
      </c>
      <c r="E728" s="1">
        <v>43793</v>
      </c>
      <c r="F728" s="3">
        <v>64</v>
      </c>
      <c r="G728" s="3">
        <v>217.60000000000002</v>
      </c>
      <c r="H728" s="1">
        <v>43830</v>
      </c>
      <c r="I728">
        <f t="shared" si="44"/>
        <v>37</v>
      </c>
      <c r="J728" t="str">
        <f t="shared" si="45"/>
        <v>31-60</v>
      </c>
      <c r="K728">
        <f t="shared" si="46"/>
        <v>0.04</v>
      </c>
      <c r="L728">
        <f t="shared" si="47"/>
        <v>11.264000000000001</v>
      </c>
    </row>
    <row r="729" spans="1:12" x14ac:dyDescent="0.25">
      <c r="A729" s="2" t="s">
        <v>727</v>
      </c>
      <c r="B729">
        <v>5</v>
      </c>
      <c r="C729">
        <v>6</v>
      </c>
      <c r="D729">
        <v>1760</v>
      </c>
      <c r="E729" s="1">
        <v>43768</v>
      </c>
      <c r="F729" s="3">
        <v>158.4</v>
      </c>
      <c r="G729" s="3">
        <v>264</v>
      </c>
      <c r="H729" s="1">
        <v>43830</v>
      </c>
      <c r="I729">
        <f t="shared" si="44"/>
        <v>62</v>
      </c>
      <c r="J729" t="str">
        <f t="shared" si="45"/>
        <v>61-90</v>
      </c>
      <c r="K729">
        <f t="shared" si="46"/>
        <v>0.15</v>
      </c>
      <c r="L729">
        <f t="shared" si="47"/>
        <v>63.359999999999992</v>
      </c>
    </row>
    <row r="730" spans="1:12" x14ac:dyDescent="0.25">
      <c r="A730" s="2" t="s">
        <v>728</v>
      </c>
      <c r="B730">
        <v>6</v>
      </c>
      <c r="C730">
        <v>23</v>
      </c>
      <c r="D730">
        <v>1890</v>
      </c>
      <c r="E730" s="1">
        <v>43726</v>
      </c>
      <c r="F730" s="3">
        <v>37.799999999999997</v>
      </c>
      <c r="G730" s="3">
        <v>434.7</v>
      </c>
      <c r="H730" s="1">
        <v>43830</v>
      </c>
      <c r="I730">
        <f t="shared" si="44"/>
        <v>104</v>
      </c>
      <c r="J730" t="str">
        <f t="shared" si="45"/>
        <v>91-120</v>
      </c>
      <c r="K730">
        <f t="shared" si="46"/>
        <v>0.2</v>
      </c>
      <c r="L730">
        <f t="shared" si="47"/>
        <v>94.5</v>
      </c>
    </row>
    <row r="731" spans="1:12" x14ac:dyDescent="0.25">
      <c r="A731" s="2" t="s">
        <v>729</v>
      </c>
      <c r="B731">
        <v>6</v>
      </c>
      <c r="C731">
        <v>4</v>
      </c>
      <c r="D731">
        <v>450</v>
      </c>
      <c r="E731" s="1">
        <v>43745</v>
      </c>
      <c r="F731" s="3">
        <v>13.5</v>
      </c>
      <c r="G731" s="3">
        <v>90</v>
      </c>
      <c r="H731" s="1">
        <v>43830</v>
      </c>
      <c r="I731">
        <f t="shared" si="44"/>
        <v>85</v>
      </c>
      <c r="J731" t="str">
        <f t="shared" si="45"/>
        <v>61-90</v>
      </c>
      <c r="K731">
        <f t="shared" si="46"/>
        <v>0.15</v>
      </c>
      <c r="L731">
        <f t="shared" si="47"/>
        <v>15.524999999999999</v>
      </c>
    </row>
    <row r="732" spans="1:12" x14ac:dyDescent="0.25">
      <c r="A732" s="2" t="s">
        <v>730</v>
      </c>
      <c r="B732">
        <v>7</v>
      </c>
      <c r="C732">
        <v>14</v>
      </c>
      <c r="D732">
        <v>7130</v>
      </c>
      <c r="E732" s="1">
        <v>43688</v>
      </c>
      <c r="F732" s="3">
        <v>1354.7</v>
      </c>
      <c r="G732" s="3">
        <v>5989.2</v>
      </c>
      <c r="H732" s="1">
        <v>43830</v>
      </c>
      <c r="I732">
        <f t="shared" si="44"/>
        <v>142</v>
      </c>
      <c r="J732" t="str">
        <f t="shared" si="45"/>
        <v>&gt;121</v>
      </c>
      <c r="K732">
        <f t="shared" si="46"/>
        <v>0.25</v>
      </c>
      <c r="L732">
        <f t="shared" si="47"/>
        <v>1835.9749999999999</v>
      </c>
    </row>
    <row r="733" spans="1:12" x14ac:dyDescent="0.25">
      <c r="A733" s="2" t="s">
        <v>731</v>
      </c>
      <c r="B733">
        <v>3</v>
      </c>
      <c r="C733">
        <v>13</v>
      </c>
      <c r="D733">
        <v>3120</v>
      </c>
      <c r="E733" s="1">
        <v>43744</v>
      </c>
      <c r="F733" s="3">
        <v>218.4</v>
      </c>
      <c r="G733" s="3">
        <v>561.59999999999991</v>
      </c>
      <c r="H733" s="1">
        <v>43830</v>
      </c>
      <c r="I733">
        <f t="shared" si="44"/>
        <v>86</v>
      </c>
      <c r="J733" t="str">
        <f t="shared" si="45"/>
        <v>61-90</v>
      </c>
      <c r="K733">
        <f t="shared" si="46"/>
        <v>0.15</v>
      </c>
      <c r="L733">
        <f t="shared" si="47"/>
        <v>116.99999999999997</v>
      </c>
    </row>
    <row r="734" spans="1:12" x14ac:dyDescent="0.25">
      <c r="A734" s="2" t="s">
        <v>732</v>
      </c>
      <c r="B734">
        <v>8</v>
      </c>
      <c r="C734">
        <v>10</v>
      </c>
      <c r="D734">
        <v>6696</v>
      </c>
      <c r="E734" s="1">
        <v>43645</v>
      </c>
      <c r="F734" s="3">
        <v>1071.3600000000001</v>
      </c>
      <c r="G734" s="3">
        <v>2209.6799999999998</v>
      </c>
      <c r="H734" s="1">
        <v>43830</v>
      </c>
      <c r="I734">
        <f t="shared" si="44"/>
        <v>185</v>
      </c>
      <c r="J734" t="str">
        <f t="shared" si="45"/>
        <v>&gt;121</v>
      </c>
      <c r="K734">
        <f t="shared" si="46"/>
        <v>0.25</v>
      </c>
      <c r="L734">
        <f t="shared" si="47"/>
        <v>820.26</v>
      </c>
    </row>
    <row r="735" spans="1:12" x14ac:dyDescent="0.25">
      <c r="A735" s="2" t="s">
        <v>733</v>
      </c>
      <c r="B735">
        <v>1</v>
      </c>
      <c r="C735">
        <v>22</v>
      </c>
      <c r="D735">
        <v>570</v>
      </c>
      <c r="E735" s="1">
        <v>43799</v>
      </c>
      <c r="F735" s="3">
        <v>57</v>
      </c>
      <c r="G735" s="3">
        <v>85.5</v>
      </c>
      <c r="H735" s="1">
        <v>43830</v>
      </c>
      <c r="I735">
        <f t="shared" si="44"/>
        <v>31</v>
      </c>
      <c r="J735" t="str">
        <f t="shared" si="45"/>
        <v>31-60</v>
      </c>
      <c r="K735">
        <f t="shared" si="46"/>
        <v>0.04</v>
      </c>
      <c r="L735">
        <f t="shared" si="47"/>
        <v>5.7</v>
      </c>
    </row>
    <row r="736" spans="1:12" x14ac:dyDescent="0.25">
      <c r="A736" s="2" t="s">
        <v>734</v>
      </c>
      <c r="B736">
        <v>9</v>
      </c>
      <c r="C736">
        <v>8</v>
      </c>
      <c r="D736">
        <v>3750</v>
      </c>
      <c r="E736" s="1">
        <v>43487</v>
      </c>
      <c r="F736" s="3">
        <v>337.5</v>
      </c>
      <c r="G736" s="3">
        <v>1500</v>
      </c>
      <c r="H736" s="1">
        <v>43830</v>
      </c>
      <c r="I736">
        <f t="shared" si="44"/>
        <v>343</v>
      </c>
      <c r="J736" t="str">
        <f t="shared" si="45"/>
        <v>&gt;121</v>
      </c>
      <c r="K736">
        <f t="shared" si="46"/>
        <v>0.25</v>
      </c>
      <c r="L736">
        <f t="shared" si="47"/>
        <v>459.375</v>
      </c>
    </row>
    <row r="737" spans="1:12" x14ac:dyDescent="0.25">
      <c r="A737" s="2" t="s">
        <v>735</v>
      </c>
      <c r="B737">
        <v>9</v>
      </c>
      <c r="C737">
        <v>20</v>
      </c>
      <c r="D737">
        <v>2200</v>
      </c>
      <c r="E737" s="1">
        <v>43497</v>
      </c>
      <c r="F737" s="3">
        <v>198</v>
      </c>
      <c r="G737" s="3">
        <v>682</v>
      </c>
      <c r="H737" s="1">
        <v>43830</v>
      </c>
      <c r="I737">
        <f t="shared" si="44"/>
        <v>333</v>
      </c>
      <c r="J737" t="str">
        <f t="shared" si="45"/>
        <v>&gt;121</v>
      </c>
      <c r="K737">
        <f t="shared" si="46"/>
        <v>0.25</v>
      </c>
      <c r="L737">
        <f t="shared" si="47"/>
        <v>220</v>
      </c>
    </row>
    <row r="738" spans="1:12" x14ac:dyDescent="0.25">
      <c r="A738" s="2" t="s">
        <v>736</v>
      </c>
      <c r="B738">
        <v>7</v>
      </c>
      <c r="C738">
        <v>8</v>
      </c>
      <c r="D738">
        <v>1550</v>
      </c>
      <c r="E738" s="1">
        <v>43598</v>
      </c>
      <c r="F738" s="3">
        <v>108.5</v>
      </c>
      <c r="G738" s="3">
        <v>790.5</v>
      </c>
      <c r="H738" s="1">
        <v>43830</v>
      </c>
      <c r="I738">
        <f t="shared" si="44"/>
        <v>232</v>
      </c>
      <c r="J738" t="str">
        <f t="shared" si="45"/>
        <v>&gt;121</v>
      </c>
      <c r="K738">
        <f t="shared" si="46"/>
        <v>0.25</v>
      </c>
      <c r="L738">
        <f t="shared" si="47"/>
        <v>224.75</v>
      </c>
    </row>
    <row r="739" spans="1:12" x14ac:dyDescent="0.25">
      <c r="A739" s="2" t="s">
        <v>737</v>
      </c>
      <c r="B739">
        <v>1</v>
      </c>
      <c r="C739">
        <v>1</v>
      </c>
      <c r="D739">
        <v>380</v>
      </c>
      <c r="E739" s="1">
        <v>43813</v>
      </c>
      <c r="F739" s="3">
        <v>34.200000000000003</v>
      </c>
      <c r="G739" s="3">
        <v>72.2</v>
      </c>
      <c r="H739" s="1">
        <v>43830</v>
      </c>
      <c r="I739">
        <f t="shared" si="44"/>
        <v>17</v>
      </c>
      <c r="J739" t="str">
        <f t="shared" si="45"/>
        <v>0-30</v>
      </c>
      <c r="K739">
        <f t="shared" si="46"/>
        <v>8.0000000000000002E-3</v>
      </c>
      <c r="L739">
        <f t="shared" si="47"/>
        <v>0.85120000000000007</v>
      </c>
    </row>
    <row r="740" spans="1:12" x14ac:dyDescent="0.25">
      <c r="A740" s="2" t="s">
        <v>738</v>
      </c>
      <c r="B740">
        <v>2</v>
      </c>
      <c r="C740">
        <v>2</v>
      </c>
      <c r="D740">
        <v>3750</v>
      </c>
      <c r="E740" s="1">
        <v>43585</v>
      </c>
      <c r="F740" s="3">
        <v>375</v>
      </c>
      <c r="G740" s="3">
        <v>862.5</v>
      </c>
      <c r="H740" s="1">
        <v>43830</v>
      </c>
      <c r="I740">
        <f t="shared" si="44"/>
        <v>245</v>
      </c>
      <c r="J740" t="str">
        <f t="shared" si="45"/>
        <v>&gt;121</v>
      </c>
      <c r="K740">
        <f t="shared" si="46"/>
        <v>0.25</v>
      </c>
      <c r="L740">
        <f t="shared" si="47"/>
        <v>309.375</v>
      </c>
    </row>
    <row r="741" spans="1:12" x14ac:dyDescent="0.25">
      <c r="A741" s="2" t="s">
        <v>739</v>
      </c>
      <c r="B741">
        <v>7</v>
      </c>
      <c r="C741">
        <v>19</v>
      </c>
      <c r="D741">
        <v>310</v>
      </c>
      <c r="E741" s="1">
        <v>43825</v>
      </c>
      <c r="F741" s="3">
        <v>71.3</v>
      </c>
      <c r="G741" s="3">
        <v>179.8</v>
      </c>
      <c r="H741" s="1">
        <v>43830</v>
      </c>
      <c r="I741">
        <f t="shared" si="44"/>
        <v>5</v>
      </c>
      <c r="J741" t="str">
        <f t="shared" si="45"/>
        <v>0-30</v>
      </c>
      <c r="K741">
        <f t="shared" si="46"/>
        <v>8.0000000000000002E-3</v>
      </c>
      <c r="L741">
        <f t="shared" si="47"/>
        <v>2.0088000000000004</v>
      </c>
    </row>
    <row r="742" spans="1:12" x14ac:dyDescent="0.25">
      <c r="A742" s="2" t="s">
        <v>740</v>
      </c>
      <c r="B742">
        <v>5</v>
      </c>
      <c r="C742">
        <v>18</v>
      </c>
      <c r="D742">
        <v>3750</v>
      </c>
      <c r="E742" s="1">
        <v>43652</v>
      </c>
      <c r="F742" s="3">
        <v>375</v>
      </c>
      <c r="G742" s="3">
        <v>825</v>
      </c>
      <c r="H742" s="1">
        <v>43830</v>
      </c>
      <c r="I742">
        <f t="shared" si="44"/>
        <v>178</v>
      </c>
      <c r="J742" t="str">
        <f t="shared" si="45"/>
        <v>&gt;121</v>
      </c>
      <c r="K742">
        <f t="shared" si="46"/>
        <v>0.25</v>
      </c>
      <c r="L742">
        <f t="shared" si="47"/>
        <v>300</v>
      </c>
    </row>
    <row r="743" spans="1:12" x14ac:dyDescent="0.25">
      <c r="A743" s="2" t="s">
        <v>741</v>
      </c>
      <c r="B743">
        <v>4</v>
      </c>
      <c r="C743">
        <v>14</v>
      </c>
      <c r="D743">
        <v>1760</v>
      </c>
      <c r="E743" s="1">
        <v>43492</v>
      </c>
      <c r="F743" s="3">
        <v>123.2</v>
      </c>
      <c r="G743" s="3">
        <v>369.6</v>
      </c>
      <c r="H743" s="1">
        <v>43830</v>
      </c>
      <c r="I743">
        <f t="shared" si="44"/>
        <v>338</v>
      </c>
      <c r="J743" t="str">
        <f t="shared" si="45"/>
        <v>&gt;121</v>
      </c>
      <c r="K743">
        <f t="shared" si="46"/>
        <v>0.25</v>
      </c>
      <c r="L743">
        <f t="shared" si="47"/>
        <v>123.2</v>
      </c>
    </row>
    <row r="744" spans="1:12" x14ac:dyDescent="0.25">
      <c r="A744" s="2" t="s">
        <v>742</v>
      </c>
      <c r="B744">
        <v>10</v>
      </c>
      <c r="C744">
        <v>11</v>
      </c>
      <c r="D744">
        <v>1200</v>
      </c>
      <c r="E744" s="1">
        <v>43724</v>
      </c>
      <c r="F744" s="3">
        <v>24</v>
      </c>
      <c r="G744" s="3">
        <v>576</v>
      </c>
      <c r="H744" s="1">
        <v>43830</v>
      </c>
      <c r="I744">
        <f t="shared" si="44"/>
        <v>106</v>
      </c>
      <c r="J744" t="str">
        <f t="shared" si="45"/>
        <v>91-120</v>
      </c>
      <c r="K744">
        <f t="shared" si="46"/>
        <v>0.2</v>
      </c>
      <c r="L744">
        <f t="shared" si="47"/>
        <v>120</v>
      </c>
    </row>
    <row r="745" spans="1:12" x14ac:dyDescent="0.25">
      <c r="A745" s="2" t="s">
        <v>743</v>
      </c>
      <c r="B745">
        <v>10</v>
      </c>
      <c r="C745">
        <v>20</v>
      </c>
      <c r="D745">
        <v>6440</v>
      </c>
      <c r="E745" s="1">
        <v>43493</v>
      </c>
      <c r="F745" s="3">
        <v>193.2</v>
      </c>
      <c r="G745" s="3">
        <v>1674.4</v>
      </c>
      <c r="H745" s="1">
        <v>43830</v>
      </c>
      <c r="I745">
        <f t="shared" si="44"/>
        <v>337</v>
      </c>
      <c r="J745" t="str">
        <f t="shared" si="45"/>
        <v>&gt;121</v>
      </c>
      <c r="K745">
        <f t="shared" si="46"/>
        <v>0.25</v>
      </c>
      <c r="L745">
        <f t="shared" si="47"/>
        <v>466.90000000000003</v>
      </c>
    </row>
    <row r="746" spans="1:12" x14ac:dyDescent="0.25">
      <c r="A746" s="2" t="s">
        <v>744</v>
      </c>
      <c r="B746">
        <v>1</v>
      </c>
      <c r="C746">
        <v>22</v>
      </c>
      <c r="D746">
        <v>2511</v>
      </c>
      <c r="E746" s="1">
        <v>43525</v>
      </c>
      <c r="F746" s="3">
        <v>150.66</v>
      </c>
      <c r="G746" s="3">
        <v>401.76</v>
      </c>
      <c r="H746" s="1">
        <v>43830</v>
      </c>
      <c r="I746">
        <f t="shared" si="44"/>
        <v>305</v>
      </c>
      <c r="J746" t="str">
        <f t="shared" si="45"/>
        <v>&gt;121</v>
      </c>
      <c r="K746">
        <f t="shared" si="46"/>
        <v>0.25</v>
      </c>
      <c r="L746">
        <f t="shared" si="47"/>
        <v>138.10499999999999</v>
      </c>
    </row>
    <row r="747" spans="1:12" x14ac:dyDescent="0.25">
      <c r="A747" s="2" t="s">
        <v>745</v>
      </c>
      <c r="B747">
        <v>8</v>
      </c>
      <c r="C747">
        <v>8</v>
      </c>
      <c r="D747">
        <v>160</v>
      </c>
      <c r="E747" s="1">
        <v>43496</v>
      </c>
      <c r="F747" s="3">
        <v>32</v>
      </c>
      <c r="G747" s="3">
        <v>59.2</v>
      </c>
      <c r="H747" s="1">
        <v>43830</v>
      </c>
      <c r="I747">
        <f t="shared" si="44"/>
        <v>334</v>
      </c>
      <c r="J747" t="str">
        <f t="shared" si="45"/>
        <v>&gt;121</v>
      </c>
      <c r="K747">
        <f t="shared" si="46"/>
        <v>0.25</v>
      </c>
      <c r="L747">
        <f t="shared" si="47"/>
        <v>22.8</v>
      </c>
    </row>
    <row r="748" spans="1:12" x14ac:dyDescent="0.25">
      <c r="A748" s="2" t="s">
        <v>746</v>
      </c>
      <c r="B748">
        <v>5</v>
      </c>
      <c r="C748">
        <v>8</v>
      </c>
      <c r="D748">
        <v>1980</v>
      </c>
      <c r="E748" s="1">
        <v>43819</v>
      </c>
      <c r="F748" s="3">
        <v>39.6</v>
      </c>
      <c r="G748" s="3">
        <v>475.20000000000005</v>
      </c>
      <c r="H748" s="1">
        <v>43830</v>
      </c>
      <c r="I748">
        <f t="shared" si="44"/>
        <v>11</v>
      </c>
      <c r="J748" t="str">
        <f t="shared" si="45"/>
        <v>0-30</v>
      </c>
      <c r="K748">
        <f t="shared" si="46"/>
        <v>8.0000000000000002E-3</v>
      </c>
      <c r="L748">
        <f t="shared" si="47"/>
        <v>4.1184000000000003</v>
      </c>
    </row>
    <row r="749" spans="1:12" x14ac:dyDescent="0.25">
      <c r="A749" s="2" t="s">
        <v>747</v>
      </c>
      <c r="B749">
        <v>5</v>
      </c>
      <c r="C749">
        <v>9</v>
      </c>
      <c r="D749">
        <v>1287.0000000000002</v>
      </c>
      <c r="E749" s="1">
        <v>43786</v>
      </c>
      <c r="F749" s="3">
        <v>64.350000000000009</v>
      </c>
      <c r="G749" s="3">
        <v>244.53000000000003</v>
      </c>
      <c r="H749" s="1">
        <v>43830</v>
      </c>
      <c r="I749">
        <f t="shared" si="44"/>
        <v>44</v>
      </c>
      <c r="J749" t="str">
        <f t="shared" si="45"/>
        <v>31-60</v>
      </c>
      <c r="K749">
        <f t="shared" si="46"/>
        <v>0.04</v>
      </c>
      <c r="L749">
        <f t="shared" si="47"/>
        <v>12.355200000000002</v>
      </c>
    </row>
    <row r="750" spans="1:12" x14ac:dyDescent="0.25">
      <c r="A750" s="2" t="s">
        <v>748</v>
      </c>
      <c r="B750">
        <v>7</v>
      </c>
      <c r="C750">
        <v>17</v>
      </c>
      <c r="D750">
        <v>2160</v>
      </c>
      <c r="E750" s="1">
        <v>43608</v>
      </c>
      <c r="F750" s="3">
        <v>540</v>
      </c>
      <c r="G750" s="3">
        <v>1425.6</v>
      </c>
      <c r="H750" s="1">
        <v>43830</v>
      </c>
      <c r="I750">
        <f t="shared" si="44"/>
        <v>222</v>
      </c>
      <c r="J750" t="str">
        <f t="shared" si="45"/>
        <v>&gt;121</v>
      </c>
      <c r="K750">
        <f t="shared" si="46"/>
        <v>0.25</v>
      </c>
      <c r="L750">
        <f t="shared" si="47"/>
        <v>491.4</v>
      </c>
    </row>
    <row r="751" spans="1:12" x14ac:dyDescent="0.25">
      <c r="A751" s="2" t="s">
        <v>749</v>
      </c>
      <c r="B751">
        <v>5</v>
      </c>
      <c r="C751">
        <v>9</v>
      </c>
      <c r="D751">
        <v>2912</v>
      </c>
      <c r="E751" s="1">
        <v>43603</v>
      </c>
      <c r="F751" s="3">
        <v>58.239999999999995</v>
      </c>
      <c r="G751" s="3">
        <v>524.16</v>
      </c>
      <c r="H751" s="1">
        <v>43830</v>
      </c>
      <c r="I751">
        <f t="shared" si="44"/>
        <v>227</v>
      </c>
      <c r="J751" t="str">
        <f t="shared" si="45"/>
        <v>&gt;121</v>
      </c>
      <c r="K751">
        <f t="shared" si="46"/>
        <v>0.25</v>
      </c>
      <c r="L751">
        <f t="shared" si="47"/>
        <v>145.6</v>
      </c>
    </row>
    <row r="752" spans="1:12" x14ac:dyDescent="0.25">
      <c r="A752" s="2" t="s">
        <v>750</v>
      </c>
      <c r="B752">
        <v>3</v>
      </c>
      <c r="C752">
        <v>7</v>
      </c>
      <c r="D752">
        <v>1953</v>
      </c>
      <c r="E752" s="1">
        <v>43592</v>
      </c>
      <c r="F752" s="3">
        <v>117.18000000000002</v>
      </c>
      <c r="G752" s="3">
        <v>468.72000000000008</v>
      </c>
      <c r="H752" s="1">
        <v>43830</v>
      </c>
      <c r="I752">
        <f t="shared" si="44"/>
        <v>238</v>
      </c>
      <c r="J752" t="str">
        <f t="shared" si="45"/>
        <v>&gt;121</v>
      </c>
      <c r="K752">
        <f t="shared" si="46"/>
        <v>0.25</v>
      </c>
      <c r="L752">
        <f t="shared" si="47"/>
        <v>146.47500000000002</v>
      </c>
    </row>
    <row r="753" spans="1:12" x14ac:dyDescent="0.25">
      <c r="A753" s="2" t="s">
        <v>751</v>
      </c>
      <c r="B753">
        <v>2</v>
      </c>
      <c r="C753">
        <v>16</v>
      </c>
      <c r="D753">
        <v>1984</v>
      </c>
      <c r="E753" s="1">
        <v>43533</v>
      </c>
      <c r="F753" s="3">
        <v>138.88</v>
      </c>
      <c r="G753" s="3">
        <v>416.6400000000001</v>
      </c>
      <c r="H753" s="1">
        <v>43830</v>
      </c>
      <c r="I753">
        <f t="shared" si="44"/>
        <v>297</v>
      </c>
      <c r="J753" t="str">
        <f t="shared" si="45"/>
        <v>&gt;121</v>
      </c>
      <c r="K753">
        <f t="shared" si="46"/>
        <v>0.25</v>
      </c>
      <c r="L753">
        <f t="shared" si="47"/>
        <v>138.88000000000002</v>
      </c>
    </row>
    <row r="754" spans="1:12" x14ac:dyDescent="0.25">
      <c r="A754" s="2" t="s">
        <v>752</v>
      </c>
      <c r="B754">
        <v>1</v>
      </c>
      <c r="C754">
        <v>15</v>
      </c>
      <c r="D754">
        <v>1050</v>
      </c>
      <c r="E754" s="1">
        <v>43762</v>
      </c>
      <c r="F754" s="3">
        <v>84</v>
      </c>
      <c r="G754" s="3">
        <v>220.5</v>
      </c>
      <c r="H754" s="1">
        <v>43830</v>
      </c>
      <c r="I754">
        <f t="shared" si="44"/>
        <v>68</v>
      </c>
      <c r="J754" t="str">
        <f t="shared" si="45"/>
        <v>61-90</v>
      </c>
      <c r="K754">
        <f t="shared" si="46"/>
        <v>0.15</v>
      </c>
      <c r="L754">
        <f t="shared" si="47"/>
        <v>45.674999999999997</v>
      </c>
    </row>
    <row r="755" spans="1:12" x14ac:dyDescent="0.25">
      <c r="A755" s="2" t="s">
        <v>753</v>
      </c>
      <c r="B755">
        <v>4</v>
      </c>
      <c r="C755">
        <v>17</v>
      </c>
      <c r="D755">
        <v>2160</v>
      </c>
      <c r="E755" s="1">
        <v>43673</v>
      </c>
      <c r="F755" s="3">
        <v>21.6</v>
      </c>
      <c r="G755" s="3">
        <v>410.4</v>
      </c>
      <c r="H755" s="1">
        <v>43830</v>
      </c>
      <c r="I755">
        <f t="shared" si="44"/>
        <v>157</v>
      </c>
      <c r="J755" t="str">
        <f t="shared" si="45"/>
        <v>&gt;121</v>
      </c>
      <c r="K755">
        <f t="shared" si="46"/>
        <v>0.25</v>
      </c>
      <c r="L755">
        <f t="shared" si="47"/>
        <v>108</v>
      </c>
    </row>
    <row r="756" spans="1:12" x14ac:dyDescent="0.25">
      <c r="A756" s="2" t="s">
        <v>754</v>
      </c>
      <c r="B756">
        <v>3</v>
      </c>
      <c r="C756">
        <v>15</v>
      </c>
      <c r="D756">
        <v>6000</v>
      </c>
      <c r="E756" s="1">
        <v>43795</v>
      </c>
      <c r="F756" s="3">
        <v>60</v>
      </c>
      <c r="G756" s="3">
        <v>1020</v>
      </c>
      <c r="H756" s="1">
        <v>43830</v>
      </c>
      <c r="I756">
        <f t="shared" si="44"/>
        <v>35</v>
      </c>
      <c r="J756" t="str">
        <f t="shared" si="45"/>
        <v>31-60</v>
      </c>
      <c r="K756">
        <f t="shared" si="46"/>
        <v>0.04</v>
      </c>
      <c r="L756">
        <f t="shared" si="47"/>
        <v>43.2</v>
      </c>
    </row>
    <row r="757" spans="1:12" x14ac:dyDescent="0.25">
      <c r="A757" s="2" t="s">
        <v>755</v>
      </c>
      <c r="B757">
        <v>2</v>
      </c>
      <c r="C757">
        <v>7</v>
      </c>
      <c r="D757">
        <v>1536.0000000000002</v>
      </c>
      <c r="E757" s="1">
        <v>43523</v>
      </c>
      <c r="F757" s="3">
        <v>138.24</v>
      </c>
      <c r="G757" s="3">
        <v>291.84000000000003</v>
      </c>
      <c r="H757" s="1">
        <v>43830</v>
      </c>
      <c r="I757">
        <f t="shared" si="44"/>
        <v>307</v>
      </c>
      <c r="J757" t="str">
        <f t="shared" si="45"/>
        <v>&gt;121</v>
      </c>
      <c r="K757">
        <f t="shared" si="46"/>
        <v>0.25</v>
      </c>
      <c r="L757">
        <f t="shared" si="47"/>
        <v>107.52000000000001</v>
      </c>
    </row>
    <row r="758" spans="1:12" x14ac:dyDescent="0.25">
      <c r="A758" s="2" t="s">
        <v>756</v>
      </c>
      <c r="B758">
        <v>3</v>
      </c>
      <c r="C758">
        <v>21</v>
      </c>
      <c r="D758">
        <v>6820</v>
      </c>
      <c r="E758" s="1">
        <v>43543</v>
      </c>
      <c r="F758" s="3">
        <v>409.20000000000005</v>
      </c>
      <c r="G758" s="3">
        <v>1773.1999999999998</v>
      </c>
      <c r="H758" s="1">
        <v>43830</v>
      </c>
      <c r="I758">
        <f t="shared" si="44"/>
        <v>287</v>
      </c>
      <c r="J758" t="str">
        <f t="shared" si="45"/>
        <v>&gt;121</v>
      </c>
      <c r="K758">
        <f t="shared" si="46"/>
        <v>0.25</v>
      </c>
      <c r="L758">
        <f t="shared" si="47"/>
        <v>545.59999999999991</v>
      </c>
    </row>
    <row r="759" spans="1:12" x14ac:dyDescent="0.25">
      <c r="A759" s="2" t="s">
        <v>757</v>
      </c>
      <c r="B759">
        <v>10</v>
      </c>
      <c r="C759">
        <v>12</v>
      </c>
      <c r="D759">
        <v>4760</v>
      </c>
      <c r="E759" s="1">
        <v>43488</v>
      </c>
      <c r="F759" s="3">
        <v>523.6</v>
      </c>
      <c r="G759" s="3">
        <v>2142</v>
      </c>
      <c r="H759" s="1">
        <v>43830</v>
      </c>
      <c r="I759">
        <f t="shared" si="44"/>
        <v>342</v>
      </c>
      <c r="J759" t="str">
        <f t="shared" si="45"/>
        <v>&gt;121</v>
      </c>
      <c r="K759">
        <f t="shared" si="46"/>
        <v>0.25</v>
      </c>
      <c r="L759">
        <f t="shared" si="47"/>
        <v>666.4</v>
      </c>
    </row>
    <row r="760" spans="1:12" x14ac:dyDescent="0.25">
      <c r="A760" s="2" t="s">
        <v>758</v>
      </c>
      <c r="B760">
        <v>9</v>
      </c>
      <c r="C760">
        <v>3</v>
      </c>
      <c r="D760">
        <v>240</v>
      </c>
      <c r="E760" s="1">
        <v>43783</v>
      </c>
      <c r="F760" s="3">
        <v>24</v>
      </c>
      <c r="G760" s="3">
        <v>72</v>
      </c>
      <c r="H760" s="1">
        <v>43830</v>
      </c>
      <c r="I760">
        <f t="shared" si="44"/>
        <v>47</v>
      </c>
      <c r="J760" t="str">
        <f t="shared" si="45"/>
        <v>31-60</v>
      </c>
      <c r="K760">
        <f t="shared" si="46"/>
        <v>0.04</v>
      </c>
      <c r="L760">
        <f t="shared" si="47"/>
        <v>3.84</v>
      </c>
    </row>
    <row r="761" spans="1:12" x14ac:dyDescent="0.25">
      <c r="A761" s="2" t="s">
        <v>759</v>
      </c>
      <c r="B761">
        <v>6</v>
      </c>
      <c r="C761">
        <v>8</v>
      </c>
      <c r="D761">
        <v>1440</v>
      </c>
      <c r="E761" s="1">
        <v>43789</v>
      </c>
      <c r="F761" s="3">
        <v>129.60000000000002</v>
      </c>
      <c r="G761" s="3">
        <v>360</v>
      </c>
      <c r="H761" s="1">
        <v>43830</v>
      </c>
      <c r="I761">
        <f t="shared" si="44"/>
        <v>41</v>
      </c>
      <c r="J761" t="str">
        <f t="shared" si="45"/>
        <v>31-60</v>
      </c>
      <c r="K761">
        <f t="shared" si="46"/>
        <v>0.04</v>
      </c>
      <c r="L761">
        <f t="shared" si="47"/>
        <v>19.584</v>
      </c>
    </row>
    <row r="762" spans="1:12" x14ac:dyDescent="0.25">
      <c r="A762" s="2" t="s">
        <v>760</v>
      </c>
      <c r="B762">
        <v>6</v>
      </c>
      <c r="C762">
        <v>12</v>
      </c>
      <c r="D762">
        <v>912</v>
      </c>
      <c r="E762" s="1">
        <v>43562</v>
      </c>
      <c r="F762" s="3">
        <v>18.240000000000002</v>
      </c>
      <c r="G762" s="3">
        <v>136.80000000000001</v>
      </c>
      <c r="H762" s="1">
        <v>43830</v>
      </c>
      <c r="I762">
        <f t="shared" si="44"/>
        <v>268</v>
      </c>
      <c r="J762" t="str">
        <f t="shared" si="45"/>
        <v>&gt;121</v>
      </c>
      <c r="K762">
        <f t="shared" si="46"/>
        <v>0.25</v>
      </c>
      <c r="L762">
        <f t="shared" si="47"/>
        <v>38.760000000000005</v>
      </c>
    </row>
    <row r="763" spans="1:12" x14ac:dyDescent="0.25">
      <c r="A763" s="2" t="s">
        <v>761</v>
      </c>
      <c r="B763">
        <v>9</v>
      </c>
      <c r="C763">
        <v>14</v>
      </c>
      <c r="D763">
        <v>2100</v>
      </c>
      <c r="E763" s="1">
        <v>43575</v>
      </c>
      <c r="F763" s="3">
        <v>252</v>
      </c>
      <c r="G763" s="3">
        <v>882</v>
      </c>
      <c r="H763" s="1">
        <v>43830</v>
      </c>
      <c r="I763">
        <f t="shared" si="44"/>
        <v>255</v>
      </c>
      <c r="J763" t="str">
        <f t="shared" si="45"/>
        <v>&gt;121</v>
      </c>
      <c r="K763">
        <f t="shared" si="46"/>
        <v>0.25</v>
      </c>
      <c r="L763">
        <f t="shared" si="47"/>
        <v>283.5</v>
      </c>
    </row>
    <row r="764" spans="1:12" x14ac:dyDescent="0.25">
      <c r="A764" s="2" t="s">
        <v>762</v>
      </c>
      <c r="B764">
        <v>3</v>
      </c>
      <c r="C764">
        <v>23</v>
      </c>
      <c r="D764">
        <v>6820</v>
      </c>
      <c r="E764" s="1">
        <v>43779</v>
      </c>
      <c r="F764" s="3">
        <v>136.4</v>
      </c>
      <c r="G764" s="3">
        <v>1568.6000000000001</v>
      </c>
      <c r="H764" s="1">
        <v>43830</v>
      </c>
      <c r="I764">
        <f t="shared" si="44"/>
        <v>51</v>
      </c>
      <c r="J764" t="str">
        <f t="shared" si="45"/>
        <v>31-60</v>
      </c>
      <c r="K764">
        <f t="shared" si="46"/>
        <v>0.04</v>
      </c>
      <c r="L764">
        <f t="shared" si="47"/>
        <v>68.200000000000017</v>
      </c>
    </row>
    <row r="765" spans="1:12" x14ac:dyDescent="0.25">
      <c r="A765" s="2" t="s">
        <v>763</v>
      </c>
      <c r="B765">
        <v>6</v>
      </c>
      <c r="C765">
        <v>20</v>
      </c>
      <c r="D765">
        <v>2760</v>
      </c>
      <c r="E765" s="1">
        <v>43655</v>
      </c>
      <c r="F765" s="3">
        <v>165.6</v>
      </c>
      <c r="G765" s="3">
        <v>800.40000000000009</v>
      </c>
      <c r="H765" s="1">
        <v>43830</v>
      </c>
      <c r="I765">
        <f t="shared" si="44"/>
        <v>175</v>
      </c>
      <c r="J765" t="str">
        <f t="shared" si="45"/>
        <v>&gt;121</v>
      </c>
      <c r="K765">
        <f t="shared" si="46"/>
        <v>0.25</v>
      </c>
      <c r="L765">
        <f t="shared" si="47"/>
        <v>241.50000000000003</v>
      </c>
    </row>
    <row r="766" spans="1:12" x14ac:dyDescent="0.25">
      <c r="A766" s="2" t="s">
        <v>764</v>
      </c>
      <c r="B766">
        <v>8</v>
      </c>
      <c r="C766">
        <v>3</v>
      </c>
      <c r="D766">
        <v>432</v>
      </c>
      <c r="E766" s="1">
        <v>43643</v>
      </c>
      <c r="F766" s="3">
        <v>73.440000000000012</v>
      </c>
      <c r="G766" s="3">
        <v>151.19999999999999</v>
      </c>
      <c r="H766" s="1">
        <v>43830</v>
      </c>
      <c r="I766">
        <f t="shared" si="44"/>
        <v>187</v>
      </c>
      <c r="J766" t="str">
        <f t="shared" si="45"/>
        <v>&gt;121</v>
      </c>
      <c r="K766">
        <f t="shared" si="46"/>
        <v>0.25</v>
      </c>
      <c r="L766">
        <f t="shared" si="47"/>
        <v>56.16</v>
      </c>
    </row>
    <row r="767" spans="1:12" x14ac:dyDescent="0.25">
      <c r="A767" s="2" t="s">
        <v>765</v>
      </c>
      <c r="B767">
        <v>2</v>
      </c>
      <c r="C767">
        <v>17</v>
      </c>
      <c r="D767">
        <v>7130</v>
      </c>
      <c r="E767" s="1">
        <v>43588</v>
      </c>
      <c r="F767" s="3">
        <v>641.70000000000005</v>
      </c>
      <c r="G767" s="3">
        <v>2139</v>
      </c>
      <c r="H767" s="1">
        <v>43830</v>
      </c>
      <c r="I767">
        <f t="shared" si="44"/>
        <v>242</v>
      </c>
      <c r="J767" t="str">
        <f t="shared" si="45"/>
        <v>&gt;121</v>
      </c>
      <c r="K767">
        <f t="shared" si="46"/>
        <v>0.25</v>
      </c>
      <c r="L767">
        <f t="shared" si="47"/>
        <v>695.17499999999995</v>
      </c>
    </row>
    <row r="768" spans="1:12" x14ac:dyDescent="0.25">
      <c r="A768" s="2" t="s">
        <v>766</v>
      </c>
      <c r="B768">
        <v>7</v>
      </c>
      <c r="C768">
        <v>13</v>
      </c>
      <c r="D768">
        <v>1100</v>
      </c>
      <c r="E768" s="1">
        <v>43657</v>
      </c>
      <c r="F768" s="3">
        <v>330</v>
      </c>
      <c r="G768" s="3">
        <v>1045</v>
      </c>
      <c r="H768" s="1">
        <v>43830</v>
      </c>
      <c r="I768">
        <f t="shared" si="44"/>
        <v>173</v>
      </c>
      <c r="J768" t="str">
        <f t="shared" si="45"/>
        <v>&gt;121</v>
      </c>
      <c r="K768">
        <f t="shared" si="46"/>
        <v>0.25</v>
      </c>
      <c r="L768">
        <f t="shared" si="47"/>
        <v>343.75</v>
      </c>
    </row>
    <row r="769" spans="1:12" x14ac:dyDescent="0.25">
      <c r="A769" s="2" t="s">
        <v>767</v>
      </c>
      <c r="B769">
        <v>6</v>
      </c>
      <c r="C769">
        <v>19</v>
      </c>
      <c r="D769">
        <v>1430</v>
      </c>
      <c r="E769" s="1">
        <v>43744</v>
      </c>
      <c r="F769" s="3">
        <v>57.199999999999996</v>
      </c>
      <c r="G769" s="3">
        <v>271.70000000000005</v>
      </c>
      <c r="H769" s="1">
        <v>43830</v>
      </c>
      <c r="I769">
        <f t="shared" si="44"/>
        <v>86</v>
      </c>
      <c r="J769" t="str">
        <f t="shared" si="45"/>
        <v>61-90</v>
      </c>
      <c r="K769">
        <f t="shared" si="46"/>
        <v>0.15</v>
      </c>
      <c r="L769">
        <f t="shared" si="47"/>
        <v>49.335000000000001</v>
      </c>
    </row>
    <row r="770" spans="1:12" x14ac:dyDescent="0.25">
      <c r="A770" s="2" t="s">
        <v>768</v>
      </c>
      <c r="B770">
        <v>1</v>
      </c>
      <c r="C770">
        <v>7</v>
      </c>
      <c r="D770">
        <v>900</v>
      </c>
      <c r="E770" s="1">
        <v>43570</v>
      </c>
      <c r="F770" s="3">
        <v>9</v>
      </c>
      <c r="G770" s="3">
        <v>198</v>
      </c>
      <c r="H770" s="1">
        <v>43830</v>
      </c>
      <c r="I770">
        <f t="shared" ref="I770:I833" si="48">H770-E770</f>
        <v>260</v>
      </c>
      <c r="J770" t="str">
        <f t="shared" ref="J770:J833" si="49">VLOOKUP(I770,groupings,2,1)</f>
        <v>&gt;121</v>
      </c>
      <c r="K770">
        <f t="shared" ref="K770:K833" si="50">VLOOKUP(I770,$N$8:$P$12,3,TRUE)</f>
        <v>0.25</v>
      </c>
      <c r="L770">
        <f t="shared" ref="L770:L833" si="51">(G770+F770)*K770</f>
        <v>51.75</v>
      </c>
    </row>
    <row r="771" spans="1:12" x14ac:dyDescent="0.25">
      <c r="A771" s="2" t="s">
        <v>769</v>
      </c>
      <c r="B771">
        <v>5</v>
      </c>
      <c r="C771">
        <v>11</v>
      </c>
      <c r="D771">
        <v>756.00000000000011</v>
      </c>
      <c r="E771" s="1">
        <v>43757</v>
      </c>
      <c r="F771" s="3">
        <v>22.680000000000003</v>
      </c>
      <c r="G771" s="3">
        <v>158.76000000000002</v>
      </c>
      <c r="H771" s="1">
        <v>43830</v>
      </c>
      <c r="I771">
        <f t="shared" si="48"/>
        <v>73</v>
      </c>
      <c r="J771" t="str">
        <f t="shared" si="49"/>
        <v>61-90</v>
      </c>
      <c r="K771">
        <f t="shared" si="50"/>
        <v>0.15</v>
      </c>
      <c r="L771">
        <f t="shared" si="51"/>
        <v>27.216000000000005</v>
      </c>
    </row>
    <row r="772" spans="1:12" x14ac:dyDescent="0.25">
      <c r="A772" s="2" t="s">
        <v>770</v>
      </c>
      <c r="B772">
        <v>4</v>
      </c>
      <c r="C772">
        <v>7</v>
      </c>
      <c r="D772">
        <v>704</v>
      </c>
      <c r="E772" s="1">
        <v>43805</v>
      </c>
      <c r="F772" s="3">
        <v>42.24</v>
      </c>
      <c r="G772" s="3">
        <v>161.92000000000002</v>
      </c>
      <c r="H772" s="1">
        <v>43830</v>
      </c>
      <c r="I772">
        <f t="shared" si="48"/>
        <v>25</v>
      </c>
      <c r="J772" t="str">
        <f t="shared" si="49"/>
        <v>0-30</v>
      </c>
      <c r="K772">
        <f t="shared" si="50"/>
        <v>8.0000000000000002E-3</v>
      </c>
      <c r="L772">
        <f t="shared" si="51"/>
        <v>1.6332800000000003</v>
      </c>
    </row>
    <row r="773" spans="1:12" x14ac:dyDescent="0.25">
      <c r="A773" s="2" t="s">
        <v>771</v>
      </c>
      <c r="B773">
        <v>2</v>
      </c>
      <c r="C773">
        <v>18</v>
      </c>
      <c r="D773">
        <v>1800</v>
      </c>
      <c r="E773" s="1">
        <v>43630</v>
      </c>
      <c r="F773" s="3">
        <v>36</v>
      </c>
      <c r="G773" s="3">
        <v>396</v>
      </c>
      <c r="H773" s="1">
        <v>43830</v>
      </c>
      <c r="I773">
        <f t="shared" si="48"/>
        <v>200</v>
      </c>
      <c r="J773" t="str">
        <f t="shared" si="49"/>
        <v>&gt;121</v>
      </c>
      <c r="K773">
        <f t="shared" si="50"/>
        <v>0.25</v>
      </c>
      <c r="L773">
        <f t="shared" si="51"/>
        <v>108</v>
      </c>
    </row>
    <row r="774" spans="1:12" x14ac:dyDescent="0.25">
      <c r="A774" s="2" t="s">
        <v>772</v>
      </c>
      <c r="B774">
        <v>3</v>
      </c>
      <c r="C774">
        <v>17</v>
      </c>
      <c r="D774">
        <v>5580</v>
      </c>
      <c r="E774" s="1">
        <v>43661</v>
      </c>
      <c r="F774" s="3">
        <v>334.79999999999995</v>
      </c>
      <c r="G774" s="3">
        <v>1116</v>
      </c>
      <c r="H774" s="1">
        <v>43830</v>
      </c>
      <c r="I774">
        <f t="shared" si="48"/>
        <v>169</v>
      </c>
      <c r="J774" t="str">
        <f t="shared" si="49"/>
        <v>&gt;121</v>
      </c>
      <c r="K774">
        <f t="shared" si="50"/>
        <v>0.25</v>
      </c>
      <c r="L774">
        <f t="shared" si="51"/>
        <v>362.7</v>
      </c>
    </row>
    <row r="775" spans="1:12" x14ac:dyDescent="0.25">
      <c r="A775" s="2" t="s">
        <v>773</v>
      </c>
      <c r="B775">
        <v>2</v>
      </c>
      <c r="C775">
        <v>11</v>
      </c>
      <c r="D775">
        <v>1197</v>
      </c>
      <c r="E775" s="1">
        <v>43733</v>
      </c>
      <c r="F775" s="3">
        <v>107.72999999999999</v>
      </c>
      <c r="G775" s="3">
        <v>227.43</v>
      </c>
      <c r="H775" s="1">
        <v>43830</v>
      </c>
      <c r="I775">
        <f t="shared" si="48"/>
        <v>97</v>
      </c>
      <c r="J775" t="str">
        <f t="shared" si="49"/>
        <v>91-120</v>
      </c>
      <c r="K775">
        <f t="shared" si="50"/>
        <v>0.2</v>
      </c>
      <c r="L775">
        <f t="shared" si="51"/>
        <v>67.031999999999996</v>
      </c>
    </row>
    <row r="776" spans="1:12" x14ac:dyDescent="0.25">
      <c r="A776" s="2" t="s">
        <v>774</v>
      </c>
      <c r="B776">
        <v>3</v>
      </c>
      <c r="C776">
        <v>7</v>
      </c>
      <c r="D776">
        <v>110</v>
      </c>
      <c r="E776" s="1">
        <v>43582</v>
      </c>
      <c r="F776" s="3">
        <v>11</v>
      </c>
      <c r="G776" s="3">
        <v>31.9</v>
      </c>
      <c r="H776" s="1">
        <v>43830</v>
      </c>
      <c r="I776">
        <f t="shared" si="48"/>
        <v>248</v>
      </c>
      <c r="J776" t="str">
        <f t="shared" si="49"/>
        <v>&gt;121</v>
      </c>
      <c r="K776">
        <f t="shared" si="50"/>
        <v>0.25</v>
      </c>
      <c r="L776">
        <f t="shared" si="51"/>
        <v>10.725</v>
      </c>
    </row>
    <row r="777" spans="1:12" x14ac:dyDescent="0.25">
      <c r="A777" s="2" t="s">
        <v>775</v>
      </c>
      <c r="B777">
        <v>9</v>
      </c>
      <c r="C777">
        <v>5</v>
      </c>
      <c r="D777">
        <v>2100</v>
      </c>
      <c r="E777" s="1">
        <v>43577</v>
      </c>
      <c r="F777" s="3">
        <v>63</v>
      </c>
      <c r="G777" s="3">
        <v>672</v>
      </c>
      <c r="H777" s="1">
        <v>43830</v>
      </c>
      <c r="I777">
        <f t="shared" si="48"/>
        <v>253</v>
      </c>
      <c r="J777" t="str">
        <f t="shared" si="49"/>
        <v>&gt;121</v>
      </c>
      <c r="K777">
        <f t="shared" si="50"/>
        <v>0.25</v>
      </c>
      <c r="L777">
        <f t="shared" si="51"/>
        <v>183.75</v>
      </c>
    </row>
    <row r="778" spans="1:12" x14ac:dyDescent="0.25">
      <c r="A778" s="2" t="s">
        <v>776</v>
      </c>
      <c r="B778">
        <v>8</v>
      </c>
      <c r="C778">
        <v>19</v>
      </c>
      <c r="D778">
        <v>2520</v>
      </c>
      <c r="E778" s="1">
        <v>43695</v>
      </c>
      <c r="F778" s="3">
        <v>352.8</v>
      </c>
      <c r="G778" s="3">
        <v>655.19999999999993</v>
      </c>
      <c r="H778" s="1">
        <v>43830</v>
      </c>
      <c r="I778">
        <f t="shared" si="48"/>
        <v>135</v>
      </c>
      <c r="J778" t="str">
        <f t="shared" si="49"/>
        <v>&gt;121</v>
      </c>
      <c r="K778">
        <f t="shared" si="50"/>
        <v>0.25</v>
      </c>
      <c r="L778">
        <f t="shared" si="51"/>
        <v>252</v>
      </c>
    </row>
    <row r="779" spans="1:12" x14ac:dyDescent="0.25">
      <c r="A779" s="2" t="s">
        <v>777</v>
      </c>
      <c r="B779">
        <v>8</v>
      </c>
      <c r="C779">
        <v>14</v>
      </c>
      <c r="D779">
        <v>1680</v>
      </c>
      <c r="E779" s="1">
        <v>43657</v>
      </c>
      <c r="F779" s="3">
        <v>134.4</v>
      </c>
      <c r="G779" s="3">
        <v>487.2</v>
      </c>
      <c r="H779" s="1">
        <v>43830</v>
      </c>
      <c r="I779">
        <f t="shared" si="48"/>
        <v>173</v>
      </c>
      <c r="J779" t="str">
        <f t="shared" si="49"/>
        <v>&gt;121</v>
      </c>
      <c r="K779">
        <f t="shared" si="50"/>
        <v>0.25</v>
      </c>
      <c r="L779">
        <f t="shared" si="51"/>
        <v>155.4</v>
      </c>
    </row>
    <row r="780" spans="1:12" x14ac:dyDescent="0.25">
      <c r="A780" s="2" t="s">
        <v>778</v>
      </c>
      <c r="B780">
        <v>9</v>
      </c>
      <c r="C780">
        <v>11</v>
      </c>
      <c r="D780">
        <v>672</v>
      </c>
      <c r="E780" s="1">
        <v>43572</v>
      </c>
      <c r="F780" s="3">
        <v>87.360000000000014</v>
      </c>
      <c r="G780" s="3">
        <v>201.6</v>
      </c>
      <c r="H780" s="1">
        <v>43830</v>
      </c>
      <c r="I780">
        <f t="shared" si="48"/>
        <v>258</v>
      </c>
      <c r="J780" t="str">
        <f t="shared" si="49"/>
        <v>&gt;121</v>
      </c>
      <c r="K780">
        <f t="shared" si="50"/>
        <v>0.25</v>
      </c>
      <c r="L780">
        <f t="shared" si="51"/>
        <v>72.240000000000009</v>
      </c>
    </row>
    <row r="781" spans="1:12" x14ac:dyDescent="0.25">
      <c r="A781" s="2" t="s">
        <v>779</v>
      </c>
      <c r="B781">
        <v>8</v>
      </c>
      <c r="C781">
        <v>18</v>
      </c>
      <c r="D781">
        <v>180</v>
      </c>
      <c r="E781" s="1">
        <v>43562</v>
      </c>
      <c r="F781" s="3">
        <v>16.200000000000003</v>
      </c>
      <c r="G781" s="3">
        <v>45</v>
      </c>
      <c r="H781" s="1">
        <v>43830</v>
      </c>
      <c r="I781">
        <f t="shared" si="48"/>
        <v>268</v>
      </c>
      <c r="J781" t="str">
        <f t="shared" si="49"/>
        <v>&gt;121</v>
      </c>
      <c r="K781">
        <f t="shared" si="50"/>
        <v>0.25</v>
      </c>
      <c r="L781">
        <f t="shared" si="51"/>
        <v>15.3</v>
      </c>
    </row>
    <row r="782" spans="1:12" x14ac:dyDescent="0.25">
      <c r="A782" s="2" t="s">
        <v>780</v>
      </c>
      <c r="B782">
        <v>4</v>
      </c>
      <c r="C782">
        <v>19</v>
      </c>
      <c r="D782">
        <v>800</v>
      </c>
      <c r="E782" s="1">
        <v>43570</v>
      </c>
      <c r="F782" s="3">
        <v>32</v>
      </c>
      <c r="G782" s="3">
        <v>192</v>
      </c>
      <c r="H782" s="1">
        <v>43830</v>
      </c>
      <c r="I782">
        <f t="shared" si="48"/>
        <v>260</v>
      </c>
      <c r="J782" t="str">
        <f t="shared" si="49"/>
        <v>&gt;121</v>
      </c>
      <c r="K782">
        <f t="shared" si="50"/>
        <v>0.25</v>
      </c>
      <c r="L782">
        <f t="shared" si="51"/>
        <v>56</v>
      </c>
    </row>
    <row r="783" spans="1:12" x14ac:dyDescent="0.25">
      <c r="A783" s="2" t="s">
        <v>781</v>
      </c>
      <c r="B783">
        <v>1</v>
      </c>
      <c r="C783">
        <v>10</v>
      </c>
      <c r="D783">
        <v>608</v>
      </c>
      <c r="E783" s="1">
        <v>43771</v>
      </c>
      <c r="F783" s="3">
        <v>36.480000000000004</v>
      </c>
      <c r="G783" s="3">
        <v>139.84000000000003</v>
      </c>
      <c r="H783" s="1">
        <v>43830</v>
      </c>
      <c r="I783">
        <f t="shared" si="48"/>
        <v>59</v>
      </c>
      <c r="J783" t="str">
        <f t="shared" si="49"/>
        <v>31-60</v>
      </c>
      <c r="K783">
        <f t="shared" si="50"/>
        <v>0.04</v>
      </c>
      <c r="L783">
        <f t="shared" si="51"/>
        <v>7.0528000000000022</v>
      </c>
    </row>
    <row r="784" spans="1:12" x14ac:dyDescent="0.25">
      <c r="A784" s="2" t="s">
        <v>782</v>
      </c>
      <c r="B784">
        <v>1</v>
      </c>
      <c r="C784">
        <v>12</v>
      </c>
      <c r="D784">
        <v>1344</v>
      </c>
      <c r="E784" s="1">
        <v>43524</v>
      </c>
      <c r="F784" s="3">
        <v>134.4</v>
      </c>
      <c r="G784" s="3">
        <v>295.68</v>
      </c>
      <c r="H784" s="1">
        <v>43830</v>
      </c>
      <c r="I784">
        <f t="shared" si="48"/>
        <v>306</v>
      </c>
      <c r="J784" t="str">
        <f t="shared" si="49"/>
        <v>&gt;121</v>
      </c>
      <c r="K784">
        <f t="shared" si="50"/>
        <v>0.25</v>
      </c>
      <c r="L784">
        <f t="shared" si="51"/>
        <v>107.52000000000001</v>
      </c>
    </row>
    <row r="785" spans="1:12" x14ac:dyDescent="0.25">
      <c r="A785" s="2" t="s">
        <v>783</v>
      </c>
      <c r="B785">
        <v>9</v>
      </c>
      <c r="C785">
        <v>15</v>
      </c>
      <c r="D785">
        <v>2160</v>
      </c>
      <c r="E785" s="1">
        <v>43492</v>
      </c>
      <c r="F785" s="3">
        <v>194.4</v>
      </c>
      <c r="G785" s="3">
        <v>1080</v>
      </c>
      <c r="H785" s="1">
        <v>43830</v>
      </c>
      <c r="I785">
        <f t="shared" si="48"/>
        <v>338</v>
      </c>
      <c r="J785" t="str">
        <f t="shared" si="49"/>
        <v>&gt;121</v>
      </c>
      <c r="K785">
        <f t="shared" si="50"/>
        <v>0.25</v>
      </c>
      <c r="L785">
        <f t="shared" si="51"/>
        <v>318.60000000000002</v>
      </c>
    </row>
    <row r="786" spans="1:12" x14ac:dyDescent="0.25">
      <c r="A786" s="2" t="s">
        <v>784</v>
      </c>
      <c r="B786">
        <v>3</v>
      </c>
      <c r="C786">
        <v>21</v>
      </c>
      <c r="D786">
        <v>5520</v>
      </c>
      <c r="E786" s="1">
        <v>43528</v>
      </c>
      <c r="F786" s="3">
        <v>165.6</v>
      </c>
      <c r="G786" s="3">
        <v>1380</v>
      </c>
      <c r="H786" s="1">
        <v>43830</v>
      </c>
      <c r="I786">
        <f t="shared" si="48"/>
        <v>302</v>
      </c>
      <c r="J786" t="str">
        <f t="shared" si="49"/>
        <v>&gt;121</v>
      </c>
      <c r="K786">
        <f t="shared" si="50"/>
        <v>0.25</v>
      </c>
      <c r="L786">
        <f t="shared" si="51"/>
        <v>386.4</v>
      </c>
    </row>
    <row r="787" spans="1:12" x14ac:dyDescent="0.25">
      <c r="A787" s="2" t="s">
        <v>785</v>
      </c>
      <c r="B787">
        <v>5</v>
      </c>
      <c r="C787">
        <v>22</v>
      </c>
      <c r="D787">
        <v>2970</v>
      </c>
      <c r="E787" s="1">
        <v>43750</v>
      </c>
      <c r="F787" s="3">
        <v>59.400000000000006</v>
      </c>
      <c r="G787" s="3">
        <v>623.69999999999993</v>
      </c>
      <c r="H787" s="1">
        <v>43830</v>
      </c>
      <c r="I787">
        <f t="shared" si="48"/>
        <v>80</v>
      </c>
      <c r="J787" t="str">
        <f t="shared" si="49"/>
        <v>61-90</v>
      </c>
      <c r="K787">
        <f t="shared" si="50"/>
        <v>0.15</v>
      </c>
      <c r="L787">
        <f t="shared" si="51"/>
        <v>102.46499999999999</v>
      </c>
    </row>
    <row r="788" spans="1:12" x14ac:dyDescent="0.25">
      <c r="A788" s="2" t="s">
        <v>786</v>
      </c>
      <c r="B788">
        <v>1</v>
      </c>
      <c r="C788">
        <v>21</v>
      </c>
      <c r="D788">
        <v>660</v>
      </c>
      <c r="E788" s="1">
        <v>43740</v>
      </c>
      <c r="F788" s="3">
        <v>33</v>
      </c>
      <c r="G788" s="3">
        <v>118.80000000000001</v>
      </c>
      <c r="H788" s="1">
        <v>43830</v>
      </c>
      <c r="I788">
        <f t="shared" si="48"/>
        <v>90</v>
      </c>
      <c r="J788" t="str">
        <f t="shared" si="49"/>
        <v>61-90</v>
      </c>
      <c r="K788">
        <f t="shared" si="50"/>
        <v>0.15</v>
      </c>
      <c r="L788">
        <f t="shared" si="51"/>
        <v>22.77</v>
      </c>
    </row>
    <row r="789" spans="1:12" x14ac:dyDescent="0.25">
      <c r="A789" s="2" t="s">
        <v>787</v>
      </c>
      <c r="B789">
        <v>10</v>
      </c>
      <c r="C789">
        <v>16</v>
      </c>
      <c r="D789">
        <v>4650</v>
      </c>
      <c r="E789" s="1">
        <v>43606</v>
      </c>
      <c r="F789" s="3">
        <v>186</v>
      </c>
      <c r="G789" s="3">
        <v>1999.5</v>
      </c>
      <c r="H789" s="1">
        <v>43830</v>
      </c>
      <c r="I789">
        <f t="shared" si="48"/>
        <v>224</v>
      </c>
      <c r="J789" t="str">
        <f t="shared" si="49"/>
        <v>&gt;121</v>
      </c>
      <c r="K789">
        <f t="shared" si="50"/>
        <v>0.25</v>
      </c>
      <c r="L789">
        <f t="shared" si="51"/>
        <v>546.375</v>
      </c>
    </row>
    <row r="790" spans="1:12" x14ac:dyDescent="0.25">
      <c r="A790" s="2" t="s">
        <v>788</v>
      </c>
      <c r="B790">
        <v>8</v>
      </c>
      <c r="C790">
        <v>8</v>
      </c>
      <c r="D790">
        <v>880</v>
      </c>
      <c r="E790" s="1">
        <v>43758</v>
      </c>
      <c r="F790" s="3">
        <v>61.6</v>
      </c>
      <c r="G790" s="3">
        <v>255.2</v>
      </c>
      <c r="H790" s="1">
        <v>43830</v>
      </c>
      <c r="I790">
        <f t="shared" si="48"/>
        <v>72</v>
      </c>
      <c r="J790" t="str">
        <f t="shared" si="49"/>
        <v>61-90</v>
      </c>
      <c r="K790">
        <f t="shared" si="50"/>
        <v>0.15</v>
      </c>
      <c r="L790">
        <f t="shared" si="51"/>
        <v>47.52</v>
      </c>
    </row>
    <row r="791" spans="1:12" x14ac:dyDescent="0.25">
      <c r="A791" s="2" t="s">
        <v>789</v>
      </c>
      <c r="B791">
        <v>7</v>
      </c>
      <c r="C791">
        <v>2</v>
      </c>
      <c r="D791">
        <v>480</v>
      </c>
      <c r="E791" s="1">
        <v>43656</v>
      </c>
      <c r="F791" s="3">
        <v>28.799999999999997</v>
      </c>
      <c r="G791" s="3">
        <v>182.39999999999998</v>
      </c>
      <c r="H791" s="1">
        <v>43830</v>
      </c>
      <c r="I791">
        <f t="shared" si="48"/>
        <v>174</v>
      </c>
      <c r="J791" t="str">
        <f t="shared" si="49"/>
        <v>&gt;121</v>
      </c>
      <c r="K791">
        <f t="shared" si="50"/>
        <v>0.25</v>
      </c>
      <c r="L791">
        <f t="shared" si="51"/>
        <v>52.8</v>
      </c>
    </row>
    <row r="792" spans="1:12" x14ac:dyDescent="0.25">
      <c r="A792" s="2" t="s">
        <v>790</v>
      </c>
      <c r="B792">
        <v>2</v>
      </c>
      <c r="C792">
        <v>22</v>
      </c>
      <c r="D792">
        <v>360</v>
      </c>
      <c r="E792" s="1">
        <v>43658</v>
      </c>
      <c r="F792" s="3">
        <v>32.400000000000006</v>
      </c>
      <c r="G792" s="3">
        <v>90</v>
      </c>
      <c r="H792" s="1">
        <v>43830</v>
      </c>
      <c r="I792">
        <f t="shared" si="48"/>
        <v>172</v>
      </c>
      <c r="J792" t="str">
        <f t="shared" si="49"/>
        <v>&gt;121</v>
      </c>
      <c r="K792">
        <f t="shared" si="50"/>
        <v>0.25</v>
      </c>
      <c r="L792">
        <f t="shared" si="51"/>
        <v>30.6</v>
      </c>
    </row>
    <row r="793" spans="1:12" x14ac:dyDescent="0.25">
      <c r="A793" s="2" t="s">
        <v>791</v>
      </c>
      <c r="B793">
        <v>2</v>
      </c>
      <c r="C793">
        <v>19</v>
      </c>
      <c r="D793">
        <v>896.00000000000011</v>
      </c>
      <c r="E793" s="1">
        <v>43771</v>
      </c>
      <c r="F793" s="3">
        <v>53.760000000000005</v>
      </c>
      <c r="G793" s="3">
        <v>224</v>
      </c>
      <c r="H793" s="1">
        <v>43830</v>
      </c>
      <c r="I793">
        <f t="shared" si="48"/>
        <v>59</v>
      </c>
      <c r="J793" t="str">
        <f t="shared" si="49"/>
        <v>31-60</v>
      </c>
      <c r="K793">
        <f t="shared" si="50"/>
        <v>0.04</v>
      </c>
      <c r="L793">
        <f t="shared" si="51"/>
        <v>11.1104</v>
      </c>
    </row>
    <row r="794" spans="1:12" x14ac:dyDescent="0.25">
      <c r="A794" s="2" t="s">
        <v>792</v>
      </c>
      <c r="B794">
        <v>7</v>
      </c>
      <c r="C794">
        <v>22</v>
      </c>
      <c r="D794">
        <v>310</v>
      </c>
      <c r="E794" s="1">
        <v>43700</v>
      </c>
      <c r="F794" s="3">
        <v>37.200000000000003</v>
      </c>
      <c r="G794" s="3">
        <v>83.699999999999989</v>
      </c>
      <c r="H794" s="1">
        <v>43830</v>
      </c>
      <c r="I794">
        <f t="shared" si="48"/>
        <v>130</v>
      </c>
      <c r="J794" t="str">
        <f t="shared" si="49"/>
        <v>&gt;121</v>
      </c>
      <c r="K794">
        <f t="shared" si="50"/>
        <v>0.25</v>
      </c>
      <c r="L794">
        <f t="shared" si="51"/>
        <v>30.224999999999998</v>
      </c>
    </row>
    <row r="795" spans="1:12" x14ac:dyDescent="0.25">
      <c r="A795" s="2" t="s">
        <v>793</v>
      </c>
      <c r="B795">
        <v>4</v>
      </c>
      <c r="C795">
        <v>17</v>
      </c>
      <c r="D795">
        <v>2470</v>
      </c>
      <c r="E795" s="1">
        <v>43766</v>
      </c>
      <c r="F795" s="3">
        <v>172.89999999999998</v>
      </c>
      <c r="G795" s="3">
        <v>518.69999999999993</v>
      </c>
      <c r="H795" s="1">
        <v>43830</v>
      </c>
      <c r="I795">
        <f t="shared" si="48"/>
        <v>64</v>
      </c>
      <c r="J795" t="str">
        <f t="shared" si="49"/>
        <v>61-90</v>
      </c>
      <c r="K795">
        <f t="shared" si="50"/>
        <v>0.15</v>
      </c>
      <c r="L795">
        <f t="shared" si="51"/>
        <v>103.73999999999998</v>
      </c>
    </row>
    <row r="796" spans="1:12" x14ac:dyDescent="0.25">
      <c r="A796" s="2" t="s">
        <v>794</v>
      </c>
      <c r="B796">
        <v>1</v>
      </c>
      <c r="C796">
        <v>7</v>
      </c>
      <c r="D796">
        <v>3000</v>
      </c>
      <c r="E796" s="1">
        <v>43480</v>
      </c>
      <c r="F796" s="3">
        <v>300</v>
      </c>
      <c r="G796" s="3">
        <v>510</v>
      </c>
      <c r="H796" s="1">
        <v>43830</v>
      </c>
      <c r="I796">
        <f t="shared" si="48"/>
        <v>350</v>
      </c>
      <c r="J796" t="str">
        <f t="shared" si="49"/>
        <v>&gt;121</v>
      </c>
      <c r="K796">
        <f t="shared" si="50"/>
        <v>0.25</v>
      </c>
      <c r="L796">
        <f t="shared" si="51"/>
        <v>202.5</v>
      </c>
    </row>
    <row r="797" spans="1:12" x14ac:dyDescent="0.25">
      <c r="A797" s="2" t="s">
        <v>795</v>
      </c>
      <c r="B797">
        <v>7</v>
      </c>
      <c r="C797">
        <v>5</v>
      </c>
      <c r="D797">
        <v>3360</v>
      </c>
      <c r="E797" s="1">
        <v>43766</v>
      </c>
      <c r="F797" s="3">
        <v>840</v>
      </c>
      <c r="G797" s="3">
        <v>2721.6000000000004</v>
      </c>
      <c r="H797" s="1">
        <v>43830</v>
      </c>
      <c r="I797">
        <f t="shared" si="48"/>
        <v>64</v>
      </c>
      <c r="J797" t="str">
        <f t="shared" si="49"/>
        <v>61-90</v>
      </c>
      <c r="K797">
        <f t="shared" si="50"/>
        <v>0.15</v>
      </c>
      <c r="L797">
        <f t="shared" si="51"/>
        <v>534.24</v>
      </c>
    </row>
    <row r="798" spans="1:12" x14ac:dyDescent="0.25">
      <c r="A798" s="2" t="s">
        <v>796</v>
      </c>
      <c r="B798">
        <v>5</v>
      </c>
      <c r="C798">
        <v>15</v>
      </c>
      <c r="D798">
        <v>7000</v>
      </c>
      <c r="E798" s="1">
        <v>43815</v>
      </c>
      <c r="F798" s="3">
        <v>210</v>
      </c>
      <c r="G798" s="3">
        <v>1120</v>
      </c>
      <c r="H798" s="1">
        <v>43830</v>
      </c>
      <c r="I798">
        <f t="shared" si="48"/>
        <v>15</v>
      </c>
      <c r="J798" t="str">
        <f t="shared" si="49"/>
        <v>0-30</v>
      </c>
      <c r="K798">
        <f t="shared" si="50"/>
        <v>8.0000000000000002E-3</v>
      </c>
      <c r="L798">
        <f t="shared" si="51"/>
        <v>10.64</v>
      </c>
    </row>
    <row r="799" spans="1:12" x14ac:dyDescent="0.25">
      <c r="A799" s="2" t="s">
        <v>797</v>
      </c>
      <c r="B799">
        <v>5</v>
      </c>
      <c r="C799">
        <v>15</v>
      </c>
      <c r="D799">
        <v>3740</v>
      </c>
      <c r="E799" s="1">
        <v>43722</v>
      </c>
      <c r="F799" s="3">
        <v>37.400000000000006</v>
      </c>
      <c r="G799" s="3">
        <v>860.19999999999993</v>
      </c>
      <c r="H799" s="1">
        <v>43830</v>
      </c>
      <c r="I799">
        <f t="shared" si="48"/>
        <v>108</v>
      </c>
      <c r="J799" t="str">
        <f t="shared" si="49"/>
        <v>91-120</v>
      </c>
      <c r="K799">
        <f t="shared" si="50"/>
        <v>0.2</v>
      </c>
      <c r="L799">
        <f t="shared" si="51"/>
        <v>179.51999999999998</v>
      </c>
    </row>
    <row r="800" spans="1:12" x14ac:dyDescent="0.25">
      <c r="A800" s="2" t="s">
        <v>798</v>
      </c>
      <c r="B800">
        <v>2</v>
      </c>
      <c r="C800">
        <v>17</v>
      </c>
      <c r="D800">
        <v>1980</v>
      </c>
      <c r="E800" s="1">
        <v>43584</v>
      </c>
      <c r="F800" s="3">
        <v>99</v>
      </c>
      <c r="G800" s="3">
        <v>455.4</v>
      </c>
      <c r="H800" s="1">
        <v>43830</v>
      </c>
      <c r="I800">
        <f t="shared" si="48"/>
        <v>246</v>
      </c>
      <c r="J800" t="str">
        <f t="shared" si="49"/>
        <v>&gt;121</v>
      </c>
      <c r="K800">
        <f t="shared" si="50"/>
        <v>0.25</v>
      </c>
      <c r="L800">
        <f t="shared" si="51"/>
        <v>138.6</v>
      </c>
    </row>
    <row r="801" spans="1:12" x14ac:dyDescent="0.25">
      <c r="A801" s="2" t="s">
        <v>799</v>
      </c>
      <c r="B801">
        <v>6</v>
      </c>
      <c r="C801">
        <v>5</v>
      </c>
      <c r="D801">
        <v>2640</v>
      </c>
      <c r="E801" s="1">
        <v>43532</v>
      </c>
      <c r="F801" s="3">
        <v>132</v>
      </c>
      <c r="G801" s="3">
        <v>686.4</v>
      </c>
      <c r="H801" s="1">
        <v>43830</v>
      </c>
      <c r="I801">
        <f t="shared" si="48"/>
        <v>298</v>
      </c>
      <c r="J801" t="str">
        <f t="shared" si="49"/>
        <v>&gt;121</v>
      </c>
      <c r="K801">
        <f t="shared" si="50"/>
        <v>0.25</v>
      </c>
      <c r="L801">
        <f t="shared" si="51"/>
        <v>204.6</v>
      </c>
    </row>
    <row r="802" spans="1:12" x14ac:dyDescent="0.25">
      <c r="A802" s="2" t="s">
        <v>800</v>
      </c>
      <c r="B802">
        <v>7</v>
      </c>
      <c r="C802">
        <v>19</v>
      </c>
      <c r="D802">
        <v>5520</v>
      </c>
      <c r="E802" s="1">
        <v>43669</v>
      </c>
      <c r="F802" s="3">
        <v>441.59999999999997</v>
      </c>
      <c r="G802" s="3">
        <v>4692</v>
      </c>
      <c r="H802" s="1">
        <v>43830</v>
      </c>
      <c r="I802">
        <f t="shared" si="48"/>
        <v>161</v>
      </c>
      <c r="J802" t="str">
        <f t="shared" si="49"/>
        <v>&gt;121</v>
      </c>
      <c r="K802">
        <f t="shared" si="50"/>
        <v>0.25</v>
      </c>
      <c r="L802">
        <f t="shared" si="51"/>
        <v>1283.4000000000001</v>
      </c>
    </row>
    <row r="803" spans="1:12" x14ac:dyDescent="0.25">
      <c r="A803" s="2" t="s">
        <v>801</v>
      </c>
      <c r="B803">
        <v>5</v>
      </c>
      <c r="C803">
        <v>12</v>
      </c>
      <c r="D803">
        <v>3990</v>
      </c>
      <c r="E803" s="1">
        <v>43822</v>
      </c>
      <c r="F803" s="3">
        <v>199.5</v>
      </c>
      <c r="G803" s="3">
        <v>678.3</v>
      </c>
      <c r="H803" s="1">
        <v>43830</v>
      </c>
      <c r="I803">
        <f t="shared" si="48"/>
        <v>8</v>
      </c>
      <c r="J803" t="str">
        <f t="shared" si="49"/>
        <v>0-30</v>
      </c>
      <c r="K803">
        <f t="shared" si="50"/>
        <v>8.0000000000000002E-3</v>
      </c>
      <c r="L803">
        <f t="shared" si="51"/>
        <v>7.0224000000000002</v>
      </c>
    </row>
    <row r="804" spans="1:12" x14ac:dyDescent="0.25">
      <c r="A804" s="2" t="s">
        <v>802</v>
      </c>
      <c r="B804">
        <v>5</v>
      </c>
      <c r="C804">
        <v>2</v>
      </c>
      <c r="D804">
        <v>270</v>
      </c>
      <c r="E804" s="1">
        <v>43710</v>
      </c>
      <c r="F804" s="3">
        <v>10.8</v>
      </c>
      <c r="G804" s="3">
        <v>75.599999999999994</v>
      </c>
      <c r="H804" s="1">
        <v>43830</v>
      </c>
      <c r="I804">
        <f t="shared" si="48"/>
        <v>120</v>
      </c>
      <c r="J804" t="str">
        <f t="shared" si="49"/>
        <v>91-120</v>
      </c>
      <c r="K804">
        <f t="shared" si="50"/>
        <v>0.2</v>
      </c>
      <c r="L804">
        <f t="shared" si="51"/>
        <v>17.279999999999998</v>
      </c>
    </row>
    <row r="805" spans="1:12" x14ac:dyDescent="0.25">
      <c r="A805" s="2" t="s">
        <v>803</v>
      </c>
      <c r="B805">
        <v>1</v>
      </c>
      <c r="C805">
        <v>6</v>
      </c>
      <c r="D805">
        <v>1440</v>
      </c>
      <c r="E805" s="1">
        <v>43828</v>
      </c>
      <c r="F805" s="3">
        <v>72</v>
      </c>
      <c r="G805" s="3">
        <v>288</v>
      </c>
      <c r="H805" s="1">
        <v>43830</v>
      </c>
      <c r="I805">
        <f t="shared" si="48"/>
        <v>2</v>
      </c>
      <c r="J805" t="str">
        <f t="shared" si="49"/>
        <v>0-30</v>
      </c>
      <c r="K805">
        <f t="shared" si="50"/>
        <v>8.0000000000000002E-3</v>
      </c>
      <c r="L805">
        <f t="shared" si="51"/>
        <v>2.88</v>
      </c>
    </row>
    <row r="806" spans="1:12" x14ac:dyDescent="0.25">
      <c r="A806" s="2" t="s">
        <v>804</v>
      </c>
      <c r="B806">
        <v>6</v>
      </c>
      <c r="C806">
        <v>2</v>
      </c>
      <c r="D806">
        <v>270</v>
      </c>
      <c r="E806" s="1">
        <v>43675</v>
      </c>
      <c r="F806" s="3">
        <v>21.6</v>
      </c>
      <c r="G806" s="3">
        <v>78.3</v>
      </c>
      <c r="H806" s="1">
        <v>43830</v>
      </c>
      <c r="I806">
        <f t="shared" si="48"/>
        <v>155</v>
      </c>
      <c r="J806" t="str">
        <f t="shared" si="49"/>
        <v>&gt;121</v>
      </c>
      <c r="K806">
        <f t="shared" si="50"/>
        <v>0.25</v>
      </c>
      <c r="L806">
        <f t="shared" si="51"/>
        <v>24.975000000000001</v>
      </c>
    </row>
    <row r="807" spans="1:12" x14ac:dyDescent="0.25">
      <c r="A807" s="2" t="s">
        <v>805</v>
      </c>
      <c r="B807">
        <v>4</v>
      </c>
      <c r="C807">
        <v>13</v>
      </c>
      <c r="D807">
        <v>1320</v>
      </c>
      <c r="E807" s="1">
        <v>43690</v>
      </c>
      <c r="F807" s="3">
        <v>66</v>
      </c>
      <c r="G807" s="3">
        <v>330</v>
      </c>
      <c r="H807" s="1">
        <v>43830</v>
      </c>
      <c r="I807">
        <f t="shared" si="48"/>
        <v>140</v>
      </c>
      <c r="J807" t="str">
        <f t="shared" si="49"/>
        <v>&gt;121</v>
      </c>
      <c r="K807">
        <f t="shared" si="50"/>
        <v>0.25</v>
      </c>
      <c r="L807">
        <f t="shared" si="51"/>
        <v>99</v>
      </c>
    </row>
    <row r="808" spans="1:12" x14ac:dyDescent="0.25">
      <c r="A808" s="2" t="s">
        <v>806</v>
      </c>
      <c r="B808">
        <v>2</v>
      </c>
      <c r="C808">
        <v>22</v>
      </c>
      <c r="D808">
        <v>3168</v>
      </c>
      <c r="E808" s="1">
        <v>43688</v>
      </c>
      <c r="F808" s="3">
        <v>95.04000000000002</v>
      </c>
      <c r="G808" s="3">
        <v>887.04</v>
      </c>
      <c r="H808" s="1">
        <v>43830</v>
      </c>
      <c r="I808">
        <f t="shared" si="48"/>
        <v>142</v>
      </c>
      <c r="J808" t="str">
        <f t="shared" si="49"/>
        <v>&gt;121</v>
      </c>
      <c r="K808">
        <f t="shared" si="50"/>
        <v>0.25</v>
      </c>
      <c r="L808">
        <f t="shared" si="51"/>
        <v>245.51999999999998</v>
      </c>
    </row>
    <row r="809" spans="1:12" x14ac:dyDescent="0.25">
      <c r="A809" s="2" t="s">
        <v>807</v>
      </c>
      <c r="B809">
        <v>6</v>
      </c>
      <c r="C809">
        <v>4</v>
      </c>
      <c r="D809">
        <v>2250</v>
      </c>
      <c r="E809" s="1">
        <v>43530</v>
      </c>
      <c r="F809" s="3">
        <v>157.5</v>
      </c>
      <c r="G809" s="3">
        <v>427.5</v>
      </c>
      <c r="H809" s="1">
        <v>43830</v>
      </c>
      <c r="I809">
        <f t="shared" si="48"/>
        <v>300</v>
      </c>
      <c r="J809" t="str">
        <f t="shared" si="49"/>
        <v>&gt;121</v>
      </c>
      <c r="K809">
        <f t="shared" si="50"/>
        <v>0.25</v>
      </c>
      <c r="L809">
        <f t="shared" si="51"/>
        <v>146.25</v>
      </c>
    </row>
    <row r="810" spans="1:12" x14ac:dyDescent="0.25">
      <c r="A810" s="2" t="s">
        <v>808</v>
      </c>
      <c r="B810">
        <v>2</v>
      </c>
      <c r="C810">
        <v>10</v>
      </c>
      <c r="D810">
        <v>792</v>
      </c>
      <c r="E810" s="1">
        <v>43788</v>
      </c>
      <c r="F810" s="3">
        <v>63.36</v>
      </c>
      <c r="G810" s="3">
        <v>205.92000000000002</v>
      </c>
      <c r="H810" s="1">
        <v>43830</v>
      </c>
      <c r="I810">
        <f t="shared" si="48"/>
        <v>42</v>
      </c>
      <c r="J810" t="str">
        <f t="shared" si="49"/>
        <v>31-60</v>
      </c>
      <c r="K810">
        <f t="shared" si="50"/>
        <v>0.04</v>
      </c>
      <c r="L810">
        <f t="shared" si="51"/>
        <v>10.771200000000002</v>
      </c>
    </row>
    <row r="811" spans="1:12" x14ac:dyDescent="0.25">
      <c r="A811" s="2" t="s">
        <v>809</v>
      </c>
      <c r="B811">
        <v>8</v>
      </c>
      <c r="C811">
        <v>11</v>
      </c>
      <c r="D811">
        <v>1440</v>
      </c>
      <c r="E811" s="1">
        <v>43667</v>
      </c>
      <c r="F811" s="3">
        <v>273.60000000000002</v>
      </c>
      <c r="G811" s="3">
        <v>604.79999999999995</v>
      </c>
      <c r="H811" s="1">
        <v>43830</v>
      </c>
      <c r="I811">
        <f t="shared" si="48"/>
        <v>163</v>
      </c>
      <c r="J811" t="str">
        <f t="shared" si="49"/>
        <v>&gt;121</v>
      </c>
      <c r="K811">
        <f t="shared" si="50"/>
        <v>0.25</v>
      </c>
      <c r="L811">
        <f t="shared" si="51"/>
        <v>219.6</v>
      </c>
    </row>
    <row r="812" spans="1:12" x14ac:dyDescent="0.25">
      <c r="A812" s="2" t="s">
        <v>810</v>
      </c>
      <c r="B812">
        <v>4</v>
      </c>
      <c r="C812">
        <v>11</v>
      </c>
      <c r="D812">
        <v>720</v>
      </c>
      <c r="E812" s="1">
        <v>43706</v>
      </c>
      <c r="F812" s="3">
        <v>21.6</v>
      </c>
      <c r="G812" s="3">
        <v>151.19999999999999</v>
      </c>
      <c r="H812" s="1">
        <v>43830</v>
      </c>
      <c r="I812">
        <f t="shared" si="48"/>
        <v>124</v>
      </c>
      <c r="J812" t="str">
        <f t="shared" si="49"/>
        <v>&gt;121</v>
      </c>
      <c r="K812">
        <f t="shared" si="50"/>
        <v>0.25</v>
      </c>
      <c r="L812">
        <f t="shared" si="51"/>
        <v>43.199999999999996</v>
      </c>
    </row>
    <row r="813" spans="1:12" x14ac:dyDescent="0.25">
      <c r="A813" s="2" t="s">
        <v>811</v>
      </c>
      <c r="B813">
        <v>8</v>
      </c>
      <c r="C813">
        <v>8</v>
      </c>
      <c r="D813">
        <v>2480</v>
      </c>
      <c r="E813" s="1">
        <v>43568</v>
      </c>
      <c r="F813" s="3">
        <v>272.8</v>
      </c>
      <c r="G813" s="3">
        <v>892.8</v>
      </c>
      <c r="H813" s="1">
        <v>43830</v>
      </c>
      <c r="I813">
        <f t="shared" si="48"/>
        <v>262</v>
      </c>
      <c r="J813" t="str">
        <f t="shared" si="49"/>
        <v>&gt;121</v>
      </c>
      <c r="K813">
        <f t="shared" si="50"/>
        <v>0.25</v>
      </c>
      <c r="L813">
        <f t="shared" si="51"/>
        <v>291.39999999999998</v>
      </c>
    </row>
    <row r="814" spans="1:12" x14ac:dyDescent="0.25">
      <c r="A814" s="2" t="s">
        <v>812</v>
      </c>
      <c r="B814">
        <v>4</v>
      </c>
      <c r="C814">
        <v>1</v>
      </c>
      <c r="D814">
        <v>1350</v>
      </c>
      <c r="E814" s="1">
        <v>43577</v>
      </c>
      <c r="F814" s="3">
        <v>27</v>
      </c>
      <c r="G814" s="3">
        <v>229.5</v>
      </c>
      <c r="H814" s="1">
        <v>43830</v>
      </c>
      <c r="I814">
        <f t="shared" si="48"/>
        <v>253</v>
      </c>
      <c r="J814" t="str">
        <f t="shared" si="49"/>
        <v>&gt;121</v>
      </c>
      <c r="K814">
        <f t="shared" si="50"/>
        <v>0.25</v>
      </c>
      <c r="L814">
        <f t="shared" si="51"/>
        <v>64.125</v>
      </c>
    </row>
    <row r="815" spans="1:12" x14ac:dyDescent="0.25">
      <c r="A815" s="2" t="s">
        <v>813</v>
      </c>
      <c r="B815">
        <v>6</v>
      </c>
      <c r="C815">
        <v>8</v>
      </c>
      <c r="D815">
        <v>88</v>
      </c>
      <c r="E815" s="1">
        <v>43819</v>
      </c>
      <c r="F815" s="3">
        <v>3.5200000000000005</v>
      </c>
      <c r="G815" s="3">
        <v>14.960000000000003</v>
      </c>
      <c r="H815" s="1">
        <v>43830</v>
      </c>
      <c r="I815">
        <f t="shared" si="48"/>
        <v>11</v>
      </c>
      <c r="J815" t="str">
        <f t="shared" si="49"/>
        <v>0-30</v>
      </c>
      <c r="K815">
        <f t="shared" si="50"/>
        <v>8.0000000000000002E-3</v>
      </c>
      <c r="L815">
        <f t="shared" si="51"/>
        <v>0.14784000000000003</v>
      </c>
    </row>
    <row r="816" spans="1:12" x14ac:dyDescent="0.25">
      <c r="A816" s="2" t="s">
        <v>814</v>
      </c>
      <c r="B816">
        <v>10</v>
      </c>
      <c r="C816">
        <v>13</v>
      </c>
      <c r="D816">
        <v>192.00000000000003</v>
      </c>
      <c r="E816" s="1">
        <v>43573</v>
      </c>
      <c r="F816" s="3">
        <v>9.6000000000000014</v>
      </c>
      <c r="G816" s="3">
        <v>88.320000000000007</v>
      </c>
      <c r="H816" s="1">
        <v>43830</v>
      </c>
      <c r="I816">
        <f t="shared" si="48"/>
        <v>257</v>
      </c>
      <c r="J816" t="str">
        <f t="shared" si="49"/>
        <v>&gt;121</v>
      </c>
      <c r="K816">
        <f t="shared" si="50"/>
        <v>0.25</v>
      </c>
      <c r="L816">
        <f t="shared" si="51"/>
        <v>24.480000000000004</v>
      </c>
    </row>
    <row r="817" spans="1:12" x14ac:dyDescent="0.25">
      <c r="A817" s="2" t="s">
        <v>815</v>
      </c>
      <c r="B817">
        <v>1</v>
      </c>
      <c r="C817">
        <v>3</v>
      </c>
      <c r="D817">
        <v>648</v>
      </c>
      <c r="E817" s="1">
        <v>43473</v>
      </c>
      <c r="F817" s="3">
        <v>32.400000000000006</v>
      </c>
      <c r="G817" s="3">
        <v>136.07999999999998</v>
      </c>
      <c r="H817" s="1">
        <v>43830</v>
      </c>
      <c r="I817">
        <f t="shared" si="48"/>
        <v>357</v>
      </c>
      <c r="J817" t="str">
        <f t="shared" si="49"/>
        <v>&gt;121</v>
      </c>
      <c r="K817">
        <f t="shared" si="50"/>
        <v>0.25</v>
      </c>
      <c r="L817">
        <f t="shared" si="51"/>
        <v>42.12</v>
      </c>
    </row>
    <row r="818" spans="1:12" x14ac:dyDescent="0.25">
      <c r="A818" s="2" t="s">
        <v>816</v>
      </c>
      <c r="B818">
        <v>4</v>
      </c>
      <c r="C818">
        <v>2</v>
      </c>
      <c r="D818">
        <v>840</v>
      </c>
      <c r="E818" s="1">
        <v>43613</v>
      </c>
      <c r="F818" s="3">
        <v>33.6</v>
      </c>
      <c r="G818" s="3">
        <v>226.8</v>
      </c>
      <c r="H818" s="1">
        <v>43830</v>
      </c>
      <c r="I818">
        <f t="shared" si="48"/>
        <v>217</v>
      </c>
      <c r="J818" t="str">
        <f t="shared" si="49"/>
        <v>&gt;121</v>
      </c>
      <c r="K818">
        <f t="shared" si="50"/>
        <v>0.25</v>
      </c>
      <c r="L818">
        <f t="shared" si="51"/>
        <v>65.100000000000009</v>
      </c>
    </row>
    <row r="819" spans="1:12" x14ac:dyDescent="0.25">
      <c r="A819" s="2" t="s">
        <v>817</v>
      </c>
      <c r="B819">
        <v>6</v>
      </c>
      <c r="C819">
        <v>8</v>
      </c>
      <c r="D819">
        <v>4030</v>
      </c>
      <c r="E819" s="1">
        <v>43535</v>
      </c>
      <c r="F819" s="3">
        <v>362.70000000000005</v>
      </c>
      <c r="G819" s="3">
        <v>886.59999999999991</v>
      </c>
      <c r="H819" s="1">
        <v>43830</v>
      </c>
      <c r="I819">
        <f t="shared" si="48"/>
        <v>295</v>
      </c>
      <c r="J819" t="str">
        <f t="shared" si="49"/>
        <v>&gt;121</v>
      </c>
      <c r="K819">
        <f t="shared" si="50"/>
        <v>0.25</v>
      </c>
      <c r="L819">
        <f t="shared" si="51"/>
        <v>312.32499999999999</v>
      </c>
    </row>
    <row r="820" spans="1:12" x14ac:dyDescent="0.25">
      <c r="A820" s="2" t="s">
        <v>818</v>
      </c>
      <c r="B820">
        <v>1</v>
      </c>
      <c r="C820">
        <v>23</v>
      </c>
      <c r="D820">
        <v>3750</v>
      </c>
      <c r="E820" s="1">
        <v>43588</v>
      </c>
      <c r="F820" s="3">
        <v>225</v>
      </c>
      <c r="G820" s="3">
        <v>712.5</v>
      </c>
      <c r="H820" s="1">
        <v>43830</v>
      </c>
      <c r="I820">
        <f t="shared" si="48"/>
        <v>242</v>
      </c>
      <c r="J820" t="str">
        <f t="shared" si="49"/>
        <v>&gt;121</v>
      </c>
      <c r="K820">
        <f t="shared" si="50"/>
        <v>0.25</v>
      </c>
      <c r="L820">
        <f t="shared" si="51"/>
        <v>234.375</v>
      </c>
    </row>
    <row r="821" spans="1:12" x14ac:dyDescent="0.25">
      <c r="A821" s="2" t="s">
        <v>819</v>
      </c>
      <c r="B821">
        <v>1</v>
      </c>
      <c r="C821">
        <v>5</v>
      </c>
      <c r="D821">
        <v>1870</v>
      </c>
      <c r="E821" s="1">
        <v>43736</v>
      </c>
      <c r="F821" s="3">
        <v>56.1</v>
      </c>
      <c r="G821" s="3">
        <v>542.29999999999995</v>
      </c>
      <c r="H821" s="1">
        <v>43830</v>
      </c>
      <c r="I821">
        <f t="shared" si="48"/>
        <v>94</v>
      </c>
      <c r="J821" t="str">
        <f t="shared" si="49"/>
        <v>91-120</v>
      </c>
      <c r="K821">
        <f t="shared" si="50"/>
        <v>0.2</v>
      </c>
      <c r="L821">
        <f t="shared" si="51"/>
        <v>119.68</v>
      </c>
    </row>
    <row r="822" spans="1:12" x14ac:dyDescent="0.25">
      <c r="A822" s="2" t="s">
        <v>820</v>
      </c>
      <c r="B822">
        <v>3</v>
      </c>
      <c r="C822">
        <v>20</v>
      </c>
      <c r="D822">
        <v>3456</v>
      </c>
      <c r="E822" s="1">
        <v>43602</v>
      </c>
      <c r="F822" s="3">
        <v>207.36000000000004</v>
      </c>
      <c r="G822" s="3">
        <v>518.40000000000009</v>
      </c>
      <c r="H822" s="1">
        <v>43830</v>
      </c>
      <c r="I822">
        <f t="shared" si="48"/>
        <v>228</v>
      </c>
      <c r="J822" t="str">
        <f t="shared" si="49"/>
        <v>&gt;121</v>
      </c>
      <c r="K822">
        <f t="shared" si="50"/>
        <v>0.25</v>
      </c>
      <c r="L822">
        <f t="shared" si="51"/>
        <v>181.44000000000003</v>
      </c>
    </row>
    <row r="823" spans="1:12" x14ac:dyDescent="0.25">
      <c r="A823" s="2" t="s">
        <v>821</v>
      </c>
      <c r="B823">
        <v>6</v>
      </c>
      <c r="C823">
        <v>20</v>
      </c>
      <c r="D823">
        <v>1350</v>
      </c>
      <c r="E823" s="1">
        <v>43697</v>
      </c>
      <c r="F823" s="3">
        <v>121.5</v>
      </c>
      <c r="G823" s="3">
        <v>378</v>
      </c>
      <c r="H823" s="1">
        <v>43830</v>
      </c>
      <c r="I823">
        <f t="shared" si="48"/>
        <v>133</v>
      </c>
      <c r="J823" t="str">
        <f t="shared" si="49"/>
        <v>&gt;121</v>
      </c>
      <c r="K823">
        <f t="shared" si="50"/>
        <v>0.25</v>
      </c>
      <c r="L823">
        <f t="shared" si="51"/>
        <v>124.875</v>
      </c>
    </row>
    <row r="824" spans="1:12" x14ac:dyDescent="0.25">
      <c r="A824" s="2" t="s">
        <v>822</v>
      </c>
      <c r="B824">
        <v>4</v>
      </c>
      <c r="C824">
        <v>12</v>
      </c>
      <c r="D824">
        <v>2200</v>
      </c>
      <c r="E824" s="1">
        <v>43786</v>
      </c>
      <c r="F824" s="3">
        <v>220</v>
      </c>
      <c r="G824" s="3">
        <v>396</v>
      </c>
      <c r="H824" s="1">
        <v>43830</v>
      </c>
      <c r="I824">
        <f t="shared" si="48"/>
        <v>44</v>
      </c>
      <c r="J824" t="str">
        <f t="shared" si="49"/>
        <v>31-60</v>
      </c>
      <c r="K824">
        <f t="shared" si="50"/>
        <v>0.04</v>
      </c>
      <c r="L824">
        <f t="shared" si="51"/>
        <v>24.64</v>
      </c>
    </row>
    <row r="825" spans="1:12" x14ac:dyDescent="0.25">
      <c r="A825" s="2" t="s">
        <v>823</v>
      </c>
      <c r="B825">
        <v>1</v>
      </c>
      <c r="C825">
        <v>6</v>
      </c>
      <c r="D825">
        <v>1215</v>
      </c>
      <c r="E825" s="1">
        <v>43759</v>
      </c>
      <c r="F825" s="3">
        <v>12.15</v>
      </c>
      <c r="G825" s="3">
        <v>206.55</v>
      </c>
      <c r="H825" s="1">
        <v>43830</v>
      </c>
      <c r="I825">
        <f t="shared" si="48"/>
        <v>71</v>
      </c>
      <c r="J825" t="str">
        <f t="shared" si="49"/>
        <v>61-90</v>
      </c>
      <c r="K825">
        <f t="shared" si="50"/>
        <v>0.15</v>
      </c>
      <c r="L825">
        <f t="shared" si="51"/>
        <v>32.805</v>
      </c>
    </row>
    <row r="826" spans="1:12" x14ac:dyDescent="0.25">
      <c r="A826" s="2" t="s">
        <v>824</v>
      </c>
      <c r="B826">
        <v>2</v>
      </c>
      <c r="C826">
        <v>13</v>
      </c>
      <c r="D826">
        <v>4750</v>
      </c>
      <c r="E826" s="1">
        <v>43506</v>
      </c>
      <c r="F826" s="3">
        <v>332.5</v>
      </c>
      <c r="G826" s="3">
        <v>1140</v>
      </c>
      <c r="H826" s="1">
        <v>43830</v>
      </c>
      <c r="I826">
        <f t="shared" si="48"/>
        <v>324</v>
      </c>
      <c r="J826" t="str">
        <f t="shared" si="49"/>
        <v>&gt;121</v>
      </c>
      <c r="K826">
        <f t="shared" si="50"/>
        <v>0.25</v>
      </c>
      <c r="L826">
        <f t="shared" si="51"/>
        <v>368.125</v>
      </c>
    </row>
    <row r="827" spans="1:12" x14ac:dyDescent="0.25">
      <c r="A827" s="2" t="s">
        <v>825</v>
      </c>
      <c r="B827">
        <v>7</v>
      </c>
      <c r="C827">
        <v>11</v>
      </c>
      <c r="D827">
        <v>7130</v>
      </c>
      <c r="E827" s="1">
        <v>43740</v>
      </c>
      <c r="F827" s="3">
        <v>1925.1</v>
      </c>
      <c r="G827" s="3">
        <v>3137.2000000000003</v>
      </c>
      <c r="H827" s="1">
        <v>43830</v>
      </c>
      <c r="I827">
        <f t="shared" si="48"/>
        <v>90</v>
      </c>
      <c r="J827" t="str">
        <f t="shared" si="49"/>
        <v>61-90</v>
      </c>
      <c r="K827">
        <f t="shared" si="50"/>
        <v>0.15</v>
      </c>
      <c r="L827">
        <f t="shared" si="51"/>
        <v>759.34500000000003</v>
      </c>
    </row>
    <row r="828" spans="1:12" x14ac:dyDescent="0.25">
      <c r="A828" s="2" t="s">
        <v>826</v>
      </c>
      <c r="B828">
        <v>5</v>
      </c>
      <c r="C828">
        <v>20</v>
      </c>
      <c r="D828">
        <v>4400</v>
      </c>
      <c r="E828" s="1">
        <v>43777</v>
      </c>
      <c r="F828" s="3">
        <v>132</v>
      </c>
      <c r="G828" s="3">
        <v>1012</v>
      </c>
      <c r="H828" s="1">
        <v>43830</v>
      </c>
      <c r="I828">
        <f t="shared" si="48"/>
        <v>53</v>
      </c>
      <c r="J828" t="str">
        <f t="shared" si="49"/>
        <v>31-60</v>
      </c>
      <c r="K828">
        <f t="shared" si="50"/>
        <v>0.04</v>
      </c>
      <c r="L828">
        <f t="shared" si="51"/>
        <v>45.76</v>
      </c>
    </row>
    <row r="829" spans="1:12" x14ac:dyDescent="0.25">
      <c r="A829" s="2" t="s">
        <v>827</v>
      </c>
      <c r="B829">
        <v>3</v>
      </c>
      <c r="C829">
        <v>1</v>
      </c>
      <c r="D829">
        <v>720</v>
      </c>
      <c r="E829" s="1">
        <v>43739</v>
      </c>
      <c r="F829" s="3">
        <v>57.599999999999994</v>
      </c>
      <c r="G829" s="3">
        <v>144</v>
      </c>
      <c r="H829" s="1">
        <v>43830</v>
      </c>
      <c r="I829">
        <f t="shared" si="48"/>
        <v>91</v>
      </c>
      <c r="J829" t="str">
        <f t="shared" si="49"/>
        <v>91-120</v>
      </c>
      <c r="K829">
        <f t="shared" si="50"/>
        <v>0.2</v>
      </c>
      <c r="L829">
        <f t="shared" si="51"/>
        <v>40.32</v>
      </c>
    </row>
    <row r="830" spans="1:12" x14ac:dyDescent="0.25">
      <c r="A830" s="2" t="s">
        <v>828</v>
      </c>
      <c r="B830">
        <v>1</v>
      </c>
      <c r="C830">
        <v>5</v>
      </c>
      <c r="D830">
        <v>3640</v>
      </c>
      <c r="E830" s="1">
        <v>43750</v>
      </c>
      <c r="F830" s="3">
        <v>72.8</v>
      </c>
      <c r="G830" s="3">
        <v>873.6</v>
      </c>
      <c r="H830" s="1">
        <v>43830</v>
      </c>
      <c r="I830">
        <f t="shared" si="48"/>
        <v>80</v>
      </c>
      <c r="J830" t="str">
        <f t="shared" si="49"/>
        <v>61-90</v>
      </c>
      <c r="K830">
        <f t="shared" si="50"/>
        <v>0.15</v>
      </c>
      <c r="L830">
        <f t="shared" si="51"/>
        <v>141.95999999999998</v>
      </c>
    </row>
    <row r="831" spans="1:12" x14ac:dyDescent="0.25">
      <c r="A831" s="2" t="s">
        <v>829</v>
      </c>
      <c r="B831">
        <v>6</v>
      </c>
      <c r="C831">
        <v>3</v>
      </c>
      <c r="D831">
        <v>2250</v>
      </c>
      <c r="E831" s="1">
        <v>43518</v>
      </c>
      <c r="F831" s="3">
        <v>225</v>
      </c>
      <c r="G831" s="3">
        <v>562.5</v>
      </c>
      <c r="H831" s="1">
        <v>43830</v>
      </c>
      <c r="I831">
        <f t="shared" si="48"/>
        <v>312</v>
      </c>
      <c r="J831" t="str">
        <f t="shared" si="49"/>
        <v>&gt;121</v>
      </c>
      <c r="K831">
        <f t="shared" si="50"/>
        <v>0.25</v>
      </c>
      <c r="L831">
        <f t="shared" si="51"/>
        <v>196.875</v>
      </c>
    </row>
    <row r="832" spans="1:12" x14ac:dyDescent="0.25">
      <c r="A832" s="2" t="s">
        <v>830</v>
      </c>
      <c r="B832">
        <v>1</v>
      </c>
      <c r="C832">
        <v>13</v>
      </c>
      <c r="D832">
        <v>3360</v>
      </c>
      <c r="E832" s="1">
        <v>43516</v>
      </c>
      <c r="F832" s="3">
        <v>336</v>
      </c>
      <c r="G832" s="3">
        <v>705.6</v>
      </c>
      <c r="H832" s="1">
        <v>43830</v>
      </c>
      <c r="I832">
        <f t="shared" si="48"/>
        <v>314</v>
      </c>
      <c r="J832" t="str">
        <f t="shared" si="49"/>
        <v>&gt;121</v>
      </c>
      <c r="K832">
        <f t="shared" si="50"/>
        <v>0.25</v>
      </c>
      <c r="L832">
        <f t="shared" si="51"/>
        <v>260.39999999999998</v>
      </c>
    </row>
    <row r="833" spans="1:12" x14ac:dyDescent="0.25">
      <c r="A833" s="2" t="s">
        <v>831</v>
      </c>
      <c r="B833">
        <v>7</v>
      </c>
      <c r="C833">
        <v>5</v>
      </c>
      <c r="D833">
        <v>440</v>
      </c>
      <c r="E833" s="1">
        <v>43761</v>
      </c>
      <c r="F833" s="3">
        <v>92.4</v>
      </c>
      <c r="G833" s="3">
        <v>303.60000000000002</v>
      </c>
      <c r="H833" s="1">
        <v>43830</v>
      </c>
      <c r="I833">
        <f t="shared" si="48"/>
        <v>69</v>
      </c>
      <c r="J833" t="str">
        <f t="shared" si="49"/>
        <v>61-90</v>
      </c>
      <c r="K833">
        <f t="shared" si="50"/>
        <v>0.15</v>
      </c>
      <c r="L833">
        <f t="shared" si="51"/>
        <v>59.4</v>
      </c>
    </row>
    <row r="834" spans="1:12" x14ac:dyDescent="0.25">
      <c r="A834" s="2" t="s">
        <v>832</v>
      </c>
      <c r="B834">
        <v>1</v>
      </c>
      <c r="C834">
        <v>20</v>
      </c>
      <c r="D834">
        <v>3150</v>
      </c>
      <c r="E834" s="1">
        <v>43787</v>
      </c>
      <c r="F834" s="3">
        <v>315</v>
      </c>
      <c r="G834" s="3">
        <v>756</v>
      </c>
      <c r="H834" s="1">
        <v>43830</v>
      </c>
      <c r="I834">
        <f t="shared" ref="I834:I897" si="52">H834-E834</f>
        <v>43</v>
      </c>
      <c r="J834" t="str">
        <f t="shared" ref="J834:J897" si="53">VLOOKUP(I834,groupings,2,1)</f>
        <v>31-60</v>
      </c>
      <c r="K834">
        <f t="shared" ref="K834:K897" si="54">VLOOKUP(I834,$N$8:$P$12,3,TRUE)</f>
        <v>0.04</v>
      </c>
      <c r="L834">
        <f t="shared" ref="L834:L897" si="55">(G834+F834)*K834</f>
        <v>42.84</v>
      </c>
    </row>
    <row r="835" spans="1:12" x14ac:dyDescent="0.25">
      <c r="A835" s="2" t="s">
        <v>833</v>
      </c>
      <c r="B835">
        <v>6</v>
      </c>
      <c r="C835">
        <v>7</v>
      </c>
      <c r="D835">
        <v>6160</v>
      </c>
      <c r="E835" s="1">
        <v>43720</v>
      </c>
      <c r="F835" s="3">
        <v>492.8</v>
      </c>
      <c r="G835" s="3">
        <v>1724.8</v>
      </c>
      <c r="H835" s="1">
        <v>43830</v>
      </c>
      <c r="I835">
        <f t="shared" si="52"/>
        <v>110</v>
      </c>
      <c r="J835" t="str">
        <f t="shared" si="53"/>
        <v>91-120</v>
      </c>
      <c r="K835">
        <f t="shared" si="54"/>
        <v>0.2</v>
      </c>
      <c r="L835">
        <f t="shared" si="55"/>
        <v>443.52</v>
      </c>
    </row>
    <row r="836" spans="1:12" x14ac:dyDescent="0.25">
      <c r="A836" s="2" t="s">
        <v>834</v>
      </c>
      <c r="B836">
        <v>8</v>
      </c>
      <c r="C836">
        <v>23</v>
      </c>
      <c r="D836">
        <v>600</v>
      </c>
      <c r="E836" s="1">
        <v>43522</v>
      </c>
      <c r="F836" s="3">
        <v>90</v>
      </c>
      <c r="G836" s="3">
        <v>300</v>
      </c>
      <c r="H836" s="1">
        <v>43830</v>
      </c>
      <c r="I836">
        <f t="shared" si="52"/>
        <v>308</v>
      </c>
      <c r="J836" t="str">
        <f t="shared" si="53"/>
        <v>&gt;121</v>
      </c>
      <c r="K836">
        <f t="shared" si="54"/>
        <v>0.25</v>
      </c>
      <c r="L836">
        <f t="shared" si="55"/>
        <v>97.5</v>
      </c>
    </row>
    <row r="837" spans="1:12" x14ac:dyDescent="0.25">
      <c r="A837" s="2" t="s">
        <v>835</v>
      </c>
      <c r="B837">
        <v>2</v>
      </c>
      <c r="C837">
        <v>7</v>
      </c>
      <c r="D837">
        <v>2100</v>
      </c>
      <c r="E837" s="1">
        <v>43765</v>
      </c>
      <c r="F837" s="3">
        <v>210</v>
      </c>
      <c r="G837" s="3">
        <v>588</v>
      </c>
      <c r="H837" s="1">
        <v>43830</v>
      </c>
      <c r="I837">
        <f t="shared" si="52"/>
        <v>65</v>
      </c>
      <c r="J837" t="str">
        <f t="shared" si="53"/>
        <v>61-90</v>
      </c>
      <c r="K837">
        <f t="shared" si="54"/>
        <v>0.15</v>
      </c>
      <c r="L837">
        <f t="shared" si="55"/>
        <v>119.69999999999999</v>
      </c>
    </row>
    <row r="838" spans="1:12" x14ac:dyDescent="0.25">
      <c r="A838" s="2" t="s">
        <v>836</v>
      </c>
      <c r="B838">
        <v>5</v>
      </c>
      <c r="C838">
        <v>8</v>
      </c>
      <c r="D838">
        <v>380</v>
      </c>
      <c r="E838" s="1">
        <v>43744</v>
      </c>
      <c r="F838" s="3">
        <v>7.6</v>
      </c>
      <c r="G838" s="3">
        <v>114</v>
      </c>
      <c r="H838" s="1">
        <v>43830</v>
      </c>
      <c r="I838">
        <f t="shared" si="52"/>
        <v>86</v>
      </c>
      <c r="J838" t="str">
        <f t="shared" si="53"/>
        <v>61-90</v>
      </c>
      <c r="K838">
        <f t="shared" si="54"/>
        <v>0.15</v>
      </c>
      <c r="L838">
        <f t="shared" si="55"/>
        <v>18.239999999999998</v>
      </c>
    </row>
    <row r="839" spans="1:12" x14ac:dyDescent="0.25">
      <c r="A839" s="2" t="s">
        <v>837</v>
      </c>
      <c r="B839">
        <v>3</v>
      </c>
      <c r="C839">
        <v>7</v>
      </c>
      <c r="D839">
        <v>240</v>
      </c>
      <c r="E839" s="1">
        <v>43746</v>
      </c>
      <c r="F839" s="3">
        <v>21.6</v>
      </c>
      <c r="G839" s="3">
        <v>40.799999999999997</v>
      </c>
      <c r="H839" s="1">
        <v>43830</v>
      </c>
      <c r="I839">
        <f t="shared" si="52"/>
        <v>84</v>
      </c>
      <c r="J839" t="str">
        <f t="shared" si="53"/>
        <v>61-90</v>
      </c>
      <c r="K839">
        <f t="shared" si="54"/>
        <v>0.15</v>
      </c>
      <c r="L839">
        <f t="shared" si="55"/>
        <v>9.36</v>
      </c>
    </row>
    <row r="840" spans="1:12" x14ac:dyDescent="0.25">
      <c r="A840" s="2" t="s">
        <v>838</v>
      </c>
      <c r="B840">
        <v>1</v>
      </c>
      <c r="C840">
        <v>14</v>
      </c>
      <c r="D840">
        <v>1540</v>
      </c>
      <c r="E840" s="1">
        <v>43584</v>
      </c>
      <c r="F840" s="3">
        <v>138.6</v>
      </c>
      <c r="G840" s="3">
        <v>246.4</v>
      </c>
      <c r="H840" s="1">
        <v>43830</v>
      </c>
      <c r="I840">
        <f t="shared" si="52"/>
        <v>246</v>
      </c>
      <c r="J840" t="str">
        <f t="shared" si="53"/>
        <v>&gt;121</v>
      </c>
      <c r="K840">
        <f t="shared" si="54"/>
        <v>0.25</v>
      </c>
      <c r="L840">
        <f t="shared" si="55"/>
        <v>96.25</v>
      </c>
    </row>
    <row r="841" spans="1:12" x14ac:dyDescent="0.25">
      <c r="A841" s="2" t="s">
        <v>839</v>
      </c>
      <c r="B841">
        <v>2</v>
      </c>
      <c r="C841">
        <v>8</v>
      </c>
      <c r="D841">
        <v>2090</v>
      </c>
      <c r="E841" s="1">
        <v>43740</v>
      </c>
      <c r="F841" s="3">
        <v>104.5</v>
      </c>
      <c r="G841" s="3">
        <v>313.5</v>
      </c>
      <c r="H841" s="1">
        <v>43830</v>
      </c>
      <c r="I841">
        <f t="shared" si="52"/>
        <v>90</v>
      </c>
      <c r="J841" t="str">
        <f t="shared" si="53"/>
        <v>61-90</v>
      </c>
      <c r="K841">
        <f t="shared" si="54"/>
        <v>0.15</v>
      </c>
      <c r="L841">
        <f t="shared" si="55"/>
        <v>62.699999999999996</v>
      </c>
    </row>
    <row r="842" spans="1:12" x14ac:dyDescent="0.25">
      <c r="A842" s="2" t="s">
        <v>840</v>
      </c>
      <c r="B842">
        <v>6</v>
      </c>
      <c r="C842">
        <v>23</v>
      </c>
      <c r="D842">
        <v>4560</v>
      </c>
      <c r="E842" s="1">
        <v>43803</v>
      </c>
      <c r="F842" s="3">
        <v>182.39999999999998</v>
      </c>
      <c r="G842" s="3">
        <v>1003.1999999999999</v>
      </c>
      <c r="H842" s="1">
        <v>43830</v>
      </c>
      <c r="I842">
        <f t="shared" si="52"/>
        <v>27</v>
      </c>
      <c r="J842" t="str">
        <f t="shared" si="53"/>
        <v>0-30</v>
      </c>
      <c r="K842">
        <f t="shared" si="54"/>
        <v>8.0000000000000002E-3</v>
      </c>
      <c r="L842">
        <f t="shared" si="55"/>
        <v>9.4847999999999999</v>
      </c>
    </row>
    <row r="843" spans="1:12" x14ac:dyDescent="0.25">
      <c r="A843" s="2" t="s">
        <v>841</v>
      </c>
      <c r="B843">
        <v>9</v>
      </c>
      <c r="C843">
        <v>18</v>
      </c>
      <c r="D843">
        <v>1320</v>
      </c>
      <c r="E843" s="1">
        <v>43562</v>
      </c>
      <c r="F843" s="3">
        <v>237.60000000000002</v>
      </c>
      <c r="G843" s="3">
        <v>475.20000000000005</v>
      </c>
      <c r="H843" s="1">
        <v>43830</v>
      </c>
      <c r="I843">
        <f t="shared" si="52"/>
        <v>268</v>
      </c>
      <c r="J843" t="str">
        <f t="shared" si="53"/>
        <v>&gt;121</v>
      </c>
      <c r="K843">
        <f t="shared" si="54"/>
        <v>0.25</v>
      </c>
      <c r="L843">
        <f t="shared" si="55"/>
        <v>178.20000000000002</v>
      </c>
    </row>
    <row r="844" spans="1:12" x14ac:dyDescent="0.25">
      <c r="A844" s="2" t="s">
        <v>842</v>
      </c>
      <c r="B844">
        <v>5</v>
      </c>
      <c r="C844">
        <v>7</v>
      </c>
      <c r="D844">
        <v>2170</v>
      </c>
      <c r="E844" s="1">
        <v>43722</v>
      </c>
      <c r="F844" s="3">
        <v>130.19999999999999</v>
      </c>
      <c r="G844" s="3">
        <v>585.90000000000009</v>
      </c>
      <c r="H844" s="1">
        <v>43830</v>
      </c>
      <c r="I844">
        <f t="shared" si="52"/>
        <v>108</v>
      </c>
      <c r="J844" t="str">
        <f t="shared" si="53"/>
        <v>91-120</v>
      </c>
      <c r="K844">
        <f t="shared" si="54"/>
        <v>0.2</v>
      </c>
      <c r="L844">
        <f t="shared" si="55"/>
        <v>143.22000000000003</v>
      </c>
    </row>
    <row r="845" spans="1:12" x14ac:dyDescent="0.25">
      <c r="A845" s="2" t="s">
        <v>843</v>
      </c>
      <c r="B845">
        <v>1</v>
      </c>
      <c r="C845">
        <v>21</v>
      </c>
      <c r="D845">
        <v>1980</v>
      </c>
      <c r="E845" s="1">
        <v>43658</v>
      </c>
      <c r="F845" s="3">
        <v>198</v>
      </c>
      <c r="G845" s="3">
        <v>396</v>
      </c>
      <c r="H845" s="1">
        <v>43830</v>
      </c>
      <c r="I845">
        <f t="shared" si="52"/>
        <v>172</v>
      </c>
      <c r="J845" t="str">
        <f t="shared" si="53"/>
        <v>&gt;121</v>
      </c>
      <c r="K845">
        <f t="shared" si="54"/>
        <v>0.25</v>
      </c>
      <c r="L845">
        <f t="shared" si="55"/>
        <v>148.5</v>
      </c>
    </row>
    <row r="846" spans="1:12" x14ac:dyDescent="0.25">
      <c r="A846" s="2" t="s">
        <v>844</v>
      </c>
      <c r="B846">
        <v>6</v>
      </c>
      <c r="C846">
        <v>14</v>
      </c>
      <c r="D846">
        <v>3600</v>
      </c>
      <c r="E846" s="1">
        <v>43511</v>
      </c>
      <c r="F846" s="3">
        <v>108</v>
      </c>
      <c r="G846" s="3">
        <v>864</v>
      </c>
      <c r="H846" s="1">
        <v>43830</v>
      </c>
      <c r="I846">
        <f t="shared" si="52"/>
        <v>319</v>
      </c>
      <c r="J846" t="str">
        <f t="shared" si="53"/>
        <v>&gt;121</v>
      </c>
      <c r="K846">
        <f t="shared" si="54"/>
        <v>0.25</v>
      </c>
      <c r="L846">
        <f t="shared" si="55"/>
        <v>243</v>
      </c>
    </row>
    <row r="847" spans="1:12" x14ac:dyDescent="0.25">
      <c r="A847" s="2" t="s">
        <v>845</v>
      </c>
      <c r="B847">
        <v>8</v>
      </c>
      <c r="C847">
        <v>14</v>
      </c>
      <c r="D847">
        <v>4158</v>
      </c>
      <c r="E847" s="1">
        <v>43701</v>
      </c>
      <c r="F847" s="3">
        <v>124.74000000000001</v>
      </c>
      <c r="G847" s="3">
        <v>1787.94</v>
      </c>
      <c r="H847" s="1">
        <v>43830</v>
      </c>
      <c r="I847">
        <f t="shared" si="52"/>
        <v>129</v>
      </c>
      <c r="J847" t="str">
        <f t="shared" si="53"/>
        <v>&gt;121</v>
      </c>
      <c r="K847">
        <f t="shared" si="54"/>
        <v>0.25</v>
      </c>
      <c r="L847">
        <f t="shared" si="55"/>
        <v>478.17</v>
      </c>
    </row>
    <row r="848" spans="1:12" x14ac:dyDescent="0.25">
      <c r="A848" s="2" t="s">
        <v>846</v>
      </c>
      <c r="B848">
        <v>7</v>
      </c>
      <c r="C848">
        <v>19</v>
      </c>
      <c r="D848">
        <v>792</v>
      </c>
      <c r="E848" s="1">
        <v>43750</v>
      </c>
      <c r="F848" s="3">
        <v>63.36</v>
      </c>
      <c r="G848" s="3">
        <v>681.11999999999989</v>
      </c>
      <c r="H848" s="1">
        <v>43830</v>
      </c>
      <c r="I848">
        <f t="shared" si="52"/>
        <v>80</v>
      </c>
      <c r="J848" t="str">
        <f t="shared" si="53"/>
        <v>61-90</v>
      </c>
      <c r="K848">
        <f t="shared" si="54"/>
        <v>0.15</v>
      </c>
      <c r="L848">
        <f t="shared" si="55"/>
        <v>111.67199999999998</v>
      </c>
    </row>
    <row r="849" spans="1:12" x14ac:dyDescent="0.25">
      <c r="A849" s="2" t="s">
        <v>847</v>
      </c>
      <c r="B849">
        <v>5</v>
      </c>
      <c r="C849">
        <v>14</v>
      </c>
      <c r="D849">
        <v>2750</v>
      </c>
      <c r="E849" s="1">
        <v>43506</v>
      </c>
      <c r="F849" s="3">
        <v>165</v>
      </c>
      <c r="G849" s="3">
        <v>440</v>
      </c>
      <c r="H849" s="1">
        <v>43830</v>
      </c>
      <c r="I849">
        <f t="shared" si="52"/>
        <v>324</v>
      </c>
      <c r="J849" t="str">
        <f t="shared" si="53"/>
        <v>&gt;121</v>
      </c>
      <c r="K849">
        <f t="shared" si="54"/>
        <v>0.25</v>
      </c>
      <c r="L849">
        <f t="shared" si="55"/>
        <v>151.25</v>
      </c>
    </row>
    <row r="850" spans="1:12" x14ac:dyDescent="0.25">
      <c r="A850" s="2" t="s">
        <v>848</v>
      </c>
      <c r="B850">
        <v>3</v>
      </c>
      <c r="C850">
        <v>5</v>
      </c>
      <c r="D850">
        <v>900</v>
      </c>
      <c r="E850" s="1">
        <v>43798</v>
      </c>
      <c r="F850" s="3">
        <v>63</v>
      </c>
      <c r="G850" s="3">
        <v>243</v>
      </c>
      <c r="H850" s="1">
        <v>43830</v>
      </c>
      <c r="I850">
        <f t="shared" si="52"/>
        <v>32</v>
      </c>
      <c r="J850" t="str">
        <f t="shared" si="53"/>
        <v>31-60</v>
      </c>
      <c r="K850">
        <f t="shared" si="54"/>
        <v>0.04</v>
      </c>
      <c r="L850">
        <f t="shared" si="55"/>
        <v>12.24</v>
      </c>
    </row>
    <row r="851" spans="1:12" x14ac:dyDescent="0.25">
      <c r="A851" s="2" t="s">
        <v>849</v>
      </c>
      <c r="B851">
        <v>9</v>
      </c>
      <c r="C851">
        <v>4</v>
      </c>
      <c r="D851">
        <v>2700</v>
      </c>
      <c r="E851" s="1">
        <v>43502</v>
      </c>
      <c r="F851" s="3">
        <v>513</v>
      </c>
      <c r="G851" s="3">
        <v>702</v>
      </c>
      <c r="H851" s="1">
        <v>43830</v>
      </c>
      <c r="I851">
        <f t="shared" si="52"/>
        <v>328</v>
      </c>
      <c r="J851" t="str">
        <f t="shared" si="53"/>
        <v>&gt;121</v>
      </c>
      <c r="K851">
        <f t="shared" si="54"/>
        <v>0.25</v>
      </c>
      <c r="L851">
        <f t="shared" si="55"/>
        <v>303.75</v>
      </c>
    </row>
    <row r="852" spans="1:12" x14ac:dyDescent="0.25">
      <c r="A852" s="2" t="s">
        <v>850</v>
      </c>
      <c r="B852">
        <v>6</v>
      </c>
      <c r="C852">
        <v>4</v>
      </c>
      <c r="D852">
        <v>750</v>
      </c>
      <c r="E852" s="1">
        <v>43530</v>
      </c>
      <c r="F852" s="3">
        <v>37.5</v>
      </c>
      <c r="G852" s="3">
        <v>172.5</v>
      </c>
      <c r="H852" s="1">
        <v>43830</v>
      </c>
      <c r="I852">
        <f t="shared" si="52"/>
        <v>300</v>
      </c>
      <c r="J852" t="str">
        <f t="shared" si="53"/>
        <v>&gt;121</v>
      </c>
      <c r="K852">
        <f t="shared" si="54"/>
        <v>0.25</v>
      </c>
      <c r="L852">
        <f t="shared" si="55"/>
        <v>52.5</v>
      </c>
    </row>
    <row r="853" spans="1:12" x14ac:dyDescent="0.25">
      <c r="A853" s="2" t="s">
        <v>851</v>
      </c>
      <c r="B853">
        <v>6</v>
      </c>
      <c r="C853">
        <v>8</v>
      </c>
      <c r="D853">
        <v>4030</v>
      </c>
      <c r="E853" s="1">
        <v>43516</v>
      </c>
      <c r="F853" s="3">
        <v>80.600000000000009</v>
      </c>
      <c r="G853" s="3">
        <v>926.9</v>
      </c>
      <c r="H853" s="1">
        <v>43830</v>
      </c>
      <c r="I853">
        <f t="shared" si="52"/>
        <v>314</v>
      </c>
      <c r="J853" t="str">
        <f t="shared" si="53"/>
        <v>&gt;121</v>
      </c>
      <c r="K853">
        <f t="shared" si="54"/>
        <v>0.25</v>
      </c>
      <c r="L853">
        <f t="shared" si="55"/>
        <v>251.875</v>
      </c>
    </row>
    <row r="854" spans="1:12" x14ac:dyDescent="0.25">
      <c r="A854" s="2" t="s">
        <v>852</v>
      </c>
      <c r="B854">
        <v>6</v>
      </c>
      <c r="C854">
        <v>16</v>
      </c>
      <c r="D854">
        <v>4760</v>
      </c>
      <c r="E854" s="1">
        <v>43678</v>
      </c>
      <c r="F854" s="3">
        <v>190.39999999999998</v>
      </c>
      <c r="G854" s="3">
        <v>1380.3999999999999</v>
      </c>
      <c r="H854" s="1">
        <v>43830</v>
      </c>
      <c r="I854">
        <f t="shared" si="52"/>
        <v>152</v>
      </c>
      <c r="J854" t="str">
        <f t="shared" si="53"/>
        <v>&gt;121</v>
      </c>
      <c r="K854">
        <f t="shared" si="54"/>
        <v>0.25</v>
      </c>
      <c r="L854">
        <f t="shared" si="55"/>
        <v>392.69999999999993</v>
      </c>
    </row>
    <row r="855" spans="1:12" x14ac:dyDescent="0.25">
      <c r="A855" s="2" t="s">
        <v>853</v>
      </c>
      <c r="B855">
        <v>10</v>
      </c>
      <c r="C855">
        <v>13</v>
      </c>
      <c r="D855">
        <v>480</v>
      </c>
      <c r="E855" s="1">
        <v>43516</v>
      </c>
      <c r="F855" s="3">
        <v>91.199999999999989</v>
      </c>
      <c r="G855" s="3">
        <v>211.20000000000002</v>
      </c>
      <c r="H855" s="1">
        <v>43830</v>
      </c>
      <c r="I855">
        <f t="shared" si="52"/>
        <v>314</v>
      </c>
      <c r="J855" t="str">
        <f t="shared" si="53"/>
        <v>&gt;121</v>
      </c>
      <c r="K855">
        <f t="shared" si="54"/>
        <v>0.25</v>
      </c>
      <c r="L855">
        <f t="shared" si="55"/>
        <v>75.599999999999994</v>
      </c>
    </row>
    <row r="856" spans="1:12" x14ac:dyDescent="0.25">
      <c r="A856" s="2" t="s">
        <v>854</v>
      </c>
      <c r="B856">
        <v>4</v>
      </c>
      <c r="C856">
        <v>9</v>
      </c>
      <c r="D856">
        <v>3960</v>
      </c>
      <c r="E856" s="1">
        <v>43667</v>
      </c>
      <c r="F856" s="3">
        <v>79.2</v>
      </c>
      <c r="G856" s="3">
        <v>594</v>
      </c>
      <c r="H856" s="1">
        <v>43830</v>
      </c>
      <c r="I856">
        <f t="shared" si="52"/>
        <v>163</v>
      </c>
      <c r="J856" t="str">
        <f t="shared" si="53"/>
        <v>&gt;121</v>
      </c>
      <c r="K856">
        <f t="shared" si="54"/>
        <v>0.25</v>
      </c>
      <c r="L856">
        <f t="shared" si="55"/>
        <v>168.3</v>
      </c>
    </row>
    <row r="857" spans="1:12" x14ac:dyDescent="0.25">
      <c r="A857" s="2" t="s">
        <v>855</v>
      </c>
      <c r="B857">
        <v>3</v>
      </c>
      <c r="C857">
        <v>22</v>
      </c>
      <c r="D857">
        <v>1520</v>
      </c>
      <c r="E857" s="1">
        <v>43561</v>
      </c>
      <c r="F857" s="3">
        <v>15.2</v>
      </c>
      <c r="G857" s="3">
        <v>349.6</v>
      </c>
      <c r="H857" s="1">
        <v>43830</v>
      </c>
      <c r="I857">
        <f t="shared" si="52"/>
        <v>269</v>
      </c>
      <c r="J857" t="str">
        <f t="shared" si="53"/>
        <v>&gt;121</v>
      </c>
      <c r="K857">
        <f t="shared" si="54"/>
        <v>0.25</v>
      </c>
      <c r="L857">
        <f t="shared" si="55"/>
        <v>91.2</v>
      </c>
    </row>
    <row r="858" spans="1:12" x14ac:dyDescent="0.25">
      <c r="A858" s="2" t="s">
        <v>856</v>
      </c>
      <c r="B858">
        <v>9</v>
      </c>
      <c r="C858">
        <v>1</v>
      </c>
      <c r="D858">
        <v>3720</v>
      </c>
      <c r="E858" s="1">
        <v>43585</v>
      </c>
      <c r="F858" s="3">
        <v>148.80000000000001</v>
      </c>
      <c r="G858" s="3">
        <v>1822.8</v>
      </c>
      <c r="H858" s="1">
        <v>43830</v>
      </c>
      <c r="I858">
        <f t="shared" si="52"/>
        <v>245</v>
      </c>
      <c r="J858" t="str">
        <f t="shared" si="53"/>
        <v>&gt;121</v>
      </c>
      <c r="K858">
        <f t="shared" si="54"/>
        <v>0.25</v>
      </c>
      <c r="L858">
        <f t="shared" si="55"/>
        <v>492.9</v>
      </c>
    </row>
    <row r="859" spans="1:12" x14ac:dyDescent="0.25">
      <c r="A859" s="2" t="s">
        <v>857</v>
      </c>
      <c r="B859">
        <v>8</v>
      </c>
      <c r="C859">
        <v>20</v>
      </c>
      <c r="D859">
        <v>2090</v>
      </c>
      <c r="E859" s="1">
        <v>43657</v>
      </c>
      <c r="F859" s="3">
        <v>188.1</v>
      </c>
      <c r="G859" s="3">
        <v>668.8</v>
      </c>
      <c r="H859" s="1">
        <v>43830</v>
      </c>
      <c r="I859">
        <f t="shared" si="52"/>
        <v>173</v>
      </c>
      <c r="J859" t="str">
        <f t="shared" si="53"/>
        <v>&gt;121</v>
      </c>
      <c r="K859">
        <f t="shared" si="54"/>
        <v>0.25</v>
      </c>
      <c r="L859">
        <f t="shared" si="55"/>
        <v>214.22499999999999</v>
      </c>
    </row>
    <row r="860" spans="1:12" x14ac:dyDescent="0.25">
      <c r="A860" s="2" t="s">
        <v>858</v>
      </c>
      <c r="B860">
        <v>3</v>
      </c>
      <c r="C860">
        <v>16</v>
      </c>
      <c r="D860">
        <v>540</v>
      </c>
      <c r="E860" s="1">
        <v>43626</v>
      </c>
      <c r="F860" s="3">
        <v>16.200000000000003</v>
      </c>
      <c r="G860" s="3">
        <v>118.80000000000001</v>
      </c>
      <c r="H860" s="1">
        <v>43830</v>
      </c>
      <c r="I860">
        <f t="shared" si="52"/>
        <v>204</v>
      </c>
      <c r="J860" t="str">
        <f t="shared" si="53"/>
        <v>&gt;121</v>
      </c>
      <c r="K860">
        <f t="shared" si="54"/>
        <v>0.25</v>
      </c>
      <c r="L860">
        <f t="shared" si="55"/>
        <v>33.75</v>
      </c>
    </row>
    <row r="861" spans="1:12" x14ac:dyDescent="0.25">
      <c r="A861" s="2" t="s">
        <v>859</v>
      </c>
      <c r="B861">
        <v>2</v>
      </c>
      <c r="C861">
        <v>14</v>
      </c>
      <c r="D861">
        <v>288</v>
      </c>
      <c r="E861" s="1">
        <v>43675</v>
      </c>
      <c r="F861" s="3">
        <v>14.399999999999999</v>
      </c>
      <c r="G861" s="3">
        <v>51.84</v>
      </c>
      <c r="H861" s="1">
        <v>43830</v>
      </c>
      <c r="I861">
        <f t="shared" si="52"/>
        <v>155</v>
      </c>
      <c r="J861" t="str">
        <f t="shared" si="53"/>
        <v>&gt;121</v>
      </c>
      <c r="K861">
        <f t="shared" si="54"/>
        <v>0.25</v>
      </c>
      <c r="L861">
        <f t="shared" si="55"/>
        <v>16.560000000000002</v>
      </c>
    </row>
    <row r="862" spans="1:12" x14ac:dyDescent="0.25">
      <c r="A862" s="2" t="s">
        <v>860</v>
      </c>
      <c r="B862">
        <v>7</v>
      </c>
      <c r="C862">
        <v>17</v>
      </c>
      <c r="D862">
        <v>2700</v>
      </c>
      <c r="E862" s="1">
        <v>43522</v>
      </c>
      <c r="F862" s="3">
        <v>702</v>
      </c>
      <c r="G862" s="3">
        <v>1404</v>
      </c>
      <c r="H862" s="1">
        <v>43830</v>
      </c>
      <c r="I862">
        <f t="shared" si="52"/>
        <v>308</v>
      </c>
      <c r="J862" t="str">
        <f t="shared" si="53"/>
        <v>&gt;121</v>
      </c>
      <c r="K862">
        <f t="shared" si="54"/>
        <v>0.25</v>
      </c>
      <c r="L862">
        <f t="shared" si="55"/>
        <v>526.5</v>
      </c>
    </row>
    <row r="863" spans="1:12" x14ac:dyDescent="0.25">
      <c r="A863" s="2" t="s">
        <v>861</v>
      </c>
      <c r="B863">
        <v>1</v>
      </c>
      <c r="C863">
        <v>22</v>
      </c>
      <c r="D863">
        <v>3080</v>
      </c>
      <c r="E863" s="1">
        <v>43746</v>
      </c>
      <c r="F863" s="3">
        <v>154</v>
      </c>
      <c r="G863" s="3">
        <v>677.6</v>
      </c>
      <c r="H863" s="1">
        <v>43830</v>
      </c>
      <c r="I863">
        <f t="shared" si="52"/>
        <v>84</v>
      </c>
      <c r="J863" t="str">
        <f t="shared" si="53"/>
        <v>61-90</v>
      </c>
      <c r="K863">
        <f t="shared" si="54"/>
        <v>0.15</v>
      </c>
      <c r="L863">
        <f t="shared" si="55"/>
        <v>124.74</v>
      </c>
    </row>
    <row r="864" spans="1:12" x14ac:dyDescent="0.25">
      <c r="A864" s="2" t="s">
        <v>862</v>
      </c>
      <c r="B864">
        <v>7</v>
      </c>
      <c r="C864">
        <v>23</v>
      </c>
      <c r="D864">
        <v>1170</v>
      </c>
      <c r="E864" s="1">
        <v>43705</v>
      </c>
      <c r="F864" s="3">
        <v>269.10000000000002</v>
      </c>
      <c r="G864" s="3">
        <v>877.5</v>
      </c>
      <c r="H864" s="1">
        <v>43830</v>
      </c>
      <c r="I864">
        <f t="shared" si="52"/>
        <v>125</v>
      </c>
      <c r="J864" t="str">
        <f t="shared" si="53"/>
        <v>&gt;121</v>
      </c>
      <c r="K864">
        <f t="shared" si="54"/>
        <v>0.25</v>
      </c>
      <c r="L864">
        <f t="shared" si="55"/>
        <v>286.64999999999998</v>
      </c>
    </row>
    <row r="865" spans="1:12" x14ac:dyDescent="0.25">
      <c r="A865" s="2" t="s">
        <v>863</v>
      </c>
      <c r="B865">
        <v>2</v>
      </c>
      <c r="C865">
        <v>7</v>
      </c>
      <c r="D865">
        <v>3000</v>
      </c>
      <c r="E865" s="1">
        <v>43568</v>
      </c>
      <c r="F865" s="3">
        <v>240</v>
      </c>
      <c r="G865" s="3">
        <v>660</v>
      </c>
      <c r="H865" s="1">
        <v>43830</v>
      </c>
      <c r="I865">
        <f t="shared" si="52"/>
        <v>262</v>
      </c>
      <c r="J865" t="str">
        <f t="shared" si="53"/>
        <v>&gt;121</v>
      </c>
      <c r="K865">
        <f t="shared" si="54"/>
        <v>0.25</v>
      </c>
      <c r="L865">
        <f t="shared" si="55"/>
        <v>225</v>
      </c>
    </row>
    <row r="866" spans="1:12" x14ac:dyDescent="0.25">
      <c r="A866" s="2" t="s">
        <v>864</v>
      </c>
      <c r="B866">
        <v>5</v>
      </c>
      <c r="C866">
        <v>21</v>
      </c>
      <c r="D866">
        <v>2880</v>
      </c>
      <c r="E866" s="1">
        <v>43514</v>
      </c>
      <c r="F866" s="3">
        <v>86.4</v>
      </c>
      <c r="G866" s="3">
        <v>835.19999999999993</v>
      </c>
      <c r="H866" s="1">
        <v>43830</v>
      </c>
      <c r="I866">
        <f t="shared" si="52"/>
        <v>316</v>
      </c>
      <c r="J866" t="str">
        <f t="shared" si="53"/>
        <v>&gt;121</v>
      </c>
      <c r="K866">
        <f t="shared" si="54"/>
        <v>0.25</v>
      </c>
      <c r="L866">
        <f t="shared" si="55"/>
        <v>230.39999999999998</v>
      </c>
    </row>
    <row r="867" spans="1:12" x14ac:dyDescent="0.25">
      <c r="A867" s="2" t="s">
        <v>865</v>
      </c>
      <c r="B867">
        <v>4</v>
      </c>
      <c r="C867">
        <v>7</v>
      </c>
      <c r="D867">
        <v>3750</v>
      </c>
      <c r="E867" s="1">
        <v>43802</v>
      </c>
      <c r="F867" s="3">
        <v>150</v>
      </c>
      <c r="G867" s="3">
        <v>825</v>
      </c>
      <c r="H867" s="1">
        <v>43830</v>
      </c>
      <c r="I867">
        <f t="shared" si="52"/>
        <v>28</v>
      </c>
      <c r="J867" t="str">
        <f t="shared" si="53"/>
        <v>0-30</v>
      </c>
      <c r="K867">
        <f t="shared" si="54"/>
        <v>8.0000000000000002E-3</v>
      </c>
      <c r="L867">
        <f t="shared" si="55"/>
        <v>7.8</v>
      </c>
    </row>
    <row r="868" spans="1:12" x14ac:dyDescent="0.25">
      <c r="A868" s="2" t="s">
        <v>866</v>
      </c>
      <c r="B868">
        <v>1</v>
      </c>
      <c r="C868">
        <v>12</v>
      </c>
      <c r="D868">
        <v>1080</v>
      </c>
      <c r="E868" s="1">
        <v>43654</v>
      </c>
      <c r="F868" s="3">
        <v>10.8</v>
      </c>
      <c r="G868" s="3">
        <v>205.2</v>
      </c>
      <c r="H868" s="1">
        <v>43830</v>
      </c>
      <c r="I868">
        <f t="shared" si="52"/>
        <v>176</v>
      </c>
      <c r="J868" t="str">
        <f t="shared" si="53"/>
        <v>&gt;121</v>
      </c>
      <c r="K868">
        <f t="shared" si="54"/>
        <v>0.25</v>
      </c>
      <c r="L868">
        <f t="shared" si="55"/>
        <v>54</v>
      </c>
    </row>
    <row r="869" spans="1:12" x14ac:dyDescent="0.25">
      <c r="A869" s="2" t="s">
        <v>867</v>
      </c>
      <c r="B869">
        <v>6</v>
      </c>
      <c r="C869">
        <v>18</v>
      </c>
      <c r="D869">
        <v>1120</v>
      </c>
      <c r="E869" s="1">
        <v>43756</v>
      </c>
      <c r="F869" s="3">
        <v>100.8</v>
      </c>
      <c r="G869" s="3">
        <v>235.2</v>
      </c>
      <c r="H869" s="1">
        <v>43830</v>
      </c>
      <c r="I869">
        <f t="shared" si="52"/>
        <v>74</v>
      </c>
      <c r="J869" t="str">
        <f t="shared" si="53"/>
        <v>61-90</v>
      </c>
      <c r="K869">
        <f t="shared" si="54"/>
        <v>0.15</v>
      </c>
      <c r="L869">
        <f t="shared" si="55"/>
        <v>50.4</v>
      </c>
    </row>
    <row r="870" spans="1:12" x14ac:dyDescent="0.25">
      <c r="A870" s="2" t="s">
        <v>868</v>
      </c>
      <c r="B870">
        <v>9</v>
      </c>
      <c r="C870">
        <v>9</v>
      </c>
      <c r="D870">
        <v>4840</v>
      </c>
      <c r="E870" s="1">
        <v>43759</v>
      </c>
      <c r="F870" s="3">
        <v>968</v>
      </c>
      <c r="G870" s="3">
        <v>1548.8</v>
      </c>
      <c r="H870" s="1">
        <v>43830</v>
      </c>
      <c r="I870">
        <f t="shared" si="52"/>
        <v>71</v>
      </c>
      <c r="J870" t="str">
        <f t="shared" si="53"/>
        <v>61-90</v>
      </c>
      <c r="K870">
        <f t="shared" si="54"/>
        <v>0.15</v>
      </c>
      <c r="L870">
        <f t="shared" si="55"/>
        <v>377.52000000000004</v>
      </c>
    </row>
    <row r="871" spans="1:12" x14ac:dyDescent="0.25">
      <c r="A871" s="2" t="s">
        <v>869</v>
      </c>
      <c r="B871">
        <v>2</v>
      </c>
      <c r="C871">
        <v>6</v>
      </c>
      <c r="D871">
        <v>1650</v>
      </c>
      <c r="E871" s="1">
        <v>43646</v>
      </c>
      <c r="F871" s="3">
        <v>115.5</v>
      </c>
      <c r="G871" s="3">
        <v>297</v>
      </c>
      <c r="H871" s="1">
        <v>43830</v>
      </c>
      <c r="I871">
        <f t="shared" si="52"/>
        <v>184</v>
      </c>
      <c r="J871" t="str">
        <f t="shared" si="53"/>
        <v>&gt;121</v>
      </c>
      <c r="K871">
        <f t="shared" si="54"/>
        <v>0.25</v>
      </c>
      <c r="L871">
        <f t="shared" si="55"/>
        <v>103.125</v>
      </c>
    </row>
    <row r="872" spans="1:12" x14ac:dyDescent="0.25">
      <c r="A872" s="2" t="s">
        <v>870</v>
      </c>
      <c r="B872">
        <v>3</v>
      </c>
      <c r="C872">
        <v>19</v>
      </c>
      <c r="D872">
        <v>90</v>
      </c>
      <c r="E872" s="1">
        <v>43689</v>
      </c>
      <c r="F872" s="3">
        <v>4.5</v>
      </c>
      <c r="G872" s="3">
        <v>16.200000000000003</v>
      </c>
      <c r="H872" s="1">
        <v>43830</v>
      </c>
      <c r="I872">
        <f t="shared" si="52"/>
        <v>141</v>
      </c>
      <c r="J872" t="str">
        <f t="shared" si="53"/>
        <v>&gt;121</v>
      </c>
      <c r="K872">
        <f t="shared" si="54"/>
        <v>0.25</v>
      </c>
      <c r="L872">
        <f t="shared" si="55"/>
        <v>5.1750000000000007</v>
      </c>
    </row>
    <row r="873" spans="1:12" x14ac:dyDescent="0.25">
      <c r="A873" s="2" t="s">
        <v>871</v>
      </c>
      <c r="B873">
        <v>3</v>
      </c>
      <c r="C873">
        <v>18</v>
      </c>
      <c r="D873">
        <v>486</v>
      </c>
      <c r="E873" s="1">
        <v>43597</v>
      </c>
      <c r="F873" s="3">
        <v>48.6</v>
      </c>
      <c r="G873" s="3">
        <v>102.06</v>
      </c>
      <c r="H873" s="1">
        <v>43830</v>
      </c>
      <c r="I873">
        <f t="shared" si="52"/>
        <v>233</v>
      </c>
      <c r="J873" t="str">
        <f t="shared" si="53"/>
        <v>&gt;121</v>
      </c>
      <c r="K873">
        <f t="shared" si="54"/>
        <v>0.25</v>
      </c>
      <c r="L873">
        <f t="shared" si="55"/>
        <v>37.664999999999999</v>
      </c>
    </row>
    <row r="874" spans="1:12" x14ac:dyDescent="0.25">
      <c r="A874" s="2" t="s">
        <v>872</v>
      </c>
      <c r="B874">
        <v>6</v>
      </c>
      <c r="C874">
        <v>18</v>
      </c>
      <c r="D874">
        <v>560</v>
      </c>
      <c r="E874" s="1">
        <v>43652</v>
      </c>
      <c r="F874" s="3">
        <v>39.200000000000003</v>
      </c>
      <c r="G874" s="3">
        <v>123.2</v>
      </c>
      <c r="H874" s="1">
        <v>43830</v>
      </c>
      <c r="I874">
        <f t="shared" si="52"/>
        <v>178</v>
      </c>
      <c r="J874" t="str">
        <f t="shared" si="53"/>
        <v>&gt;121</v>
      </c>
      <c r="K874">
        <f t="shared" si="54"/>
        <v>0.25</v>
      </c>
      <c r="L874">
        <f t="shared" si="55"/>
        <v>40.6</v>
      </c>
    </row>
    <row r="875" spans="1:12" x14ac:dyDescent="0.25">
      <c r="A875" s="2" t="s">
        <v>873</v>
      </c>
      <c r="B875">
        <v>10</v>
      </c>
      <c r="C875">
        <v>15</v>
      </c>
      <c r="D875">
        <v>1080</v>
      </c>
      <c r="E875" s="1">
        <v>43493</v>
      </c>
      <c r="F875" s="3">
        <v>216</v>
      </c>
      <c r="G875" s="3">
        <v>453.6</v>
      </c>
      <c r="H875" s="1">
        <v>43830</v>
      </c>
      <c r="I875">
        <f t="shared" si="52"/>
        <v>337</v>
      </c>
      <c r="J875" t="str">
        <f t="shared" si="53"/>
        <v>&gt;121</v>
      </c>
      <c r="K875">
        <f t="shared" si="54"/>
        <v>0.25</v>
      </c>
      <c r="L875">
        <f t="shared" si="55"/>
        <v>167.4</v>
      </c>
    </row>
    <row r="876" spans="1:12" x14ac:dyDescent="0.25">
      <c r="A876" s="2" t="s">
        <v>874</v>
      </c>
      <c r="B876">
        <v>8</v>
      </c>
      <c r="C876">
        <v>5</v>
      </c>
      <c r="D876">
        <v>4320</v>
      </c>
      <c r="E876" s="1">
        <v>43567</v>
      </c>
      <c r="F876" s="3">
        <v>518.40000000000009</v>
      </c>
      <c r="G876" s="3">
        <v>1123.1999999999998</v>
      </c>
      <c r="H876" s="1">
        <v>43830</v>
      </c>
      <c r="I876">
        <f t="shared" si="52"/>
        <v>263</v>
      </c>
      <c r="J876" t="str">
        <f t="shared" si="53"/>
        <v>&gt;121</v>
      </c>
      <c r="K876">
        <f t="shared" si="54"/>
        <v>0.25</v>
      </c>
      <c r="L876">
        <f t="shared" si="55"/>
        <v>410.4</v>
      </c>
    </row>
    <row r="877" spans="1:12" x14ac:dyDescent="0.25">
      <c r="A877" s="2" t="s">
        <v>875</v>
      </c>
      <c r="B877">
        <v>2</v>
      </c>
      <c r="C877">
        <v>2</v>
      </c>
      <c r="D877">
        <v>1440</v>
      </c>
      <c r="E877" s="1">
        <v>43720</v>
      </c>
      <c r="F877" s="3">
        <v>57.599999999999994</v>
      </c>
      <c r="G877" s="3">
        <v>230.39999999999998</v>
      </c>
      <c r="H877" s="1">
        <v>43830</v>
      </c>
      <c r="I877">
        <f t="shared" si="52"/>
        <v>110</v>
      </c>
      <c r="J877" t="str">
        <f t="shared" si="53"/>
        <v>91-120</v>
      </c>
      <c r="K877">
        <f t="shared" si="54"/>
        <v>0.2</v>
      </c>
      <c r="L877">
        <f t="shared" si="55"/>
        <v>57.6</v>
      </c>
    </row>
    <row r="878" spans="1:12" x14ac:dyDescent="0.25">
      <c r="A878" s="2" t="s">
        <v>876</v>
      </c>
      <c r="B878">
        <v>9</v>
      </c>
      <c r="C878">
        <v>14</v>
      </c>
      <c r="D878">
        <v>990</v>
      </c>
      <c r="E878" s="1">
        <v>43669</v>
      </c>
      <c r="F878" s="3">
        <v>39.6</v>
      </c>
      <c r="G878" s="3">
        <v>287.10000000000002</v>
      </c>
      <c r="H878" s="1">
        <v>43830</v>
      </c>
      <c r="I878">
        <f t="shared" si="52"/>
        <v>161</v>
      </c>
      <c r="J878" t="str">
        <f t="shared" si="53"/>
        <v>&gt;121</v>
      </c>
      <c r="K878">
        <f t="shared" si="54"/>
        <v>0.25</v>
      </c>
      <c r="L878">
        <f t="shared" si="55"/>
        <v>81.675000000000011</v>
      </c>
    </row>
    <row r="879" spans="1:12" x14ac:dyDescent="0.25">
      <c r="A879" s="2" t="s">
        <v>877</v>
      </c>
      <c r="B879">
        <v>7</v>
      </c>
      <c r="C879">
        <v>14</v>
      </c>
      <c r="D879">
        <v>2736</v>
      </c>
      <c r="E879" s="1">
        <v>43662</v>
      </c>
      <c r="F879" s="3">
        <v>711.36000000000013</v>
      </c>
      <c r="G879" s="3">
        <v>957.6</v>
      </c>
      <c r="H879" s="1">
        <v>43830</v>
      </c>
      <c r="I879">
        <f t="shared" si="52"/>
        <v>168</v>
      </c>
      <c r="J879" t="str">
        <f t="shared" si="53"/>
        <v>&gt;121</v>
      </c>
      <c r="K879">
        <f t="shared" si="54"/>
        <v>0.25</v>
      </c>
      <c r="L879">
        <f t="shared" si="55"/>
        <v>417.24</v>
      </c>
    </row>
    <row r="880" spans="1:12" x14ac:dyDescent="0.25">
      <c r="A880" s="2" t="s">
        <v>878</v>
      </c>
      <c r="B880">
        <v>7</v>
      </c>
      <c r="C880">
        <v>15</v>
      </c>
      <c r="D880">
        <v>1520</v>
      </c>
      <c r="E880" s="1">
        <v>43482</v>
      </c>
      <c r="F880" s="3">
        <v>288.8</v>
      </c>
      <c r="G880" s="3">
        <v>440.79999999999995</v>
      </c>
      <c r="H880" s="1">
        <v>43830</v>
      </c>
      <c r="I880">
        <f t="shared" si="52"/>
        <v>348</v>
      </c>
      <c r="J880" t="str">
        <f t="shared" si="53"/>
        <v>&gt;121</v>
      </c>
      <c r="K880">
        <f t="shared" si="54"/>
        <v>0.25</v>
      </c>
      <c r="L880">
        <f t="shared" si="55"/>
        <v>182.39999999999998</v>
      </c>
    </row>
    <row r="881" spans="1:12" x14ac:dyDescent="0.25">
      <c r="A881" s="2" t="s">
        <v>879</v>
      </c>
      <c r="B881">
        <v>2</v>
      </c>
      <c r="C881">
        <v>23</v>
      </c>
      <c r="D881">
        <v>1550</v>
      </c>
      <c r="E881" s="1">
        <v>43611</v>
      </c>
      <c r="F881" s="3">
        <v>124</v>
      </c>
      <c r="G881" s="3">
        <v>232.5</v>
      </c>
      <c r="H881" s="1">
        <v>43830</v>
      </c>
      <c r="I881">
        <f t="shared" si="52"/>
        <v>219</v>
      </c>
      <c r="J881" t="str">
        <f t="shared" si="53"/>
        <v>&gt;121</v>
      </c>
      <c r="K881">
        <f t="shared" si="54"/>
        <v>0.25</v>
      </c>
      <c r="L881">
        <f t="shared" si="55"/>
        <v>89.125</v>
      </c>
    </row>
    <row r="882" spans="1:12" x14ac:dyDescent="0.25">
      <c r="A882" s="2" t="s">
        <v>880</v>
      </c>
      <c r="B882">
        <v>2</v>
      </c>
      <c r="C882">
        <v>16</v>
      </c>
      <c r="D882">
        <v>2200</v>
      </c>
      <c r="E882" s="1">
        <v>43820</v>
      </c>
      <c r="F882" s="3">
        <v>220</v>
      </c>
      <c r="G882" s="3">
        <v>462</v>
      </c>
      <c r="H882" s="1">
        <v>43830</v>
      </c>
      <c r="I882">
        <f t="shared" si="52"/>
        <v>10</v>
      </c>
      <c r="J882" t="str">
        <f t="shared" si="53"/>
        <v>0-30</v>
      </c>
      <c r="K882">
        <f t="shared" si="54"/>
        <v>8.0000000000000002E-3</v>
      </c>
      <c r="L882">
        <f t="shared" si="55"/>
        <v>5.4560000000000004</v>
      </c>
    </row>
    <row r="883" spans="1:12" x14ac:dyDescent="0.25">
      <c r="A883" s="2" t="s">
        <v>881</v>
      </c>
      <c r="B883">
        <v>3</v>
      </c>
      <c r="C883">
        <v>6</v>
      </c>
      <c r="D883">
        <v>1512.0000000000002</v>
      </c>
      <c r="E883" s="1">
        <v>43716</v>
      </c>
      <c r="F883" s="3">
        <v>60.480000000000011</v>
      </c>
      <c r="G883" s="3">
        <v>438.48</v>
      </c>
      <c r="H883" s="1">
        <v>43830</v>
      </c>
      <c r="I883">
        <f t="shared" si="52"/>
        <v>114</v>
      </c>
      <c r="J883" t="str">
        <f t="shared" si="53"/>
        <v>91-120</v>
      </c>
      <c r="K883">
        <f t="shared" si="54"/>
        <v>0.2</v>
      </c>
      <c r="L883">
        <f t="shared" si="55"/>
        <v>99.792000000000016</v>
      </c>
    </row>
    <row r="884" spans="1:12" x14ac:dyDescent="0.25">
      <c r="A884" s="2" t="s">
        <v>882</v>
      </c>
      <c r="B884">
        <v>5</v>
      </c>
      <c r="C884">
        <v>20</v>
      </c>
      <c r="D884">
        <v>3990</v>
      </c>
      <c r="E884" s="1">
        <v>43622</v>
      </c>
      <c r="F884" s="3">
        <v>319.20000000000005</v>
      </c>
      <c r="G884" s="3">
        <v>997.5</v>
      </c>
      <c r="H884" s="1">
        <v>43830</v>
      </c>
      <c r="I884">
        <f t="shared" si="52"/>
        <v>208</v>
      </c>
      <c r="J884" t="str">
        <f t="shared" si="53"/>
        <v>&gt;121</v>
      </c>
      <c r="K884">
        <f t="shared" si="54"/>
        <v>0.25</v>
      </c>
      <c r="L884">
        <f t="shared" si="55"/>
        <v>329.17500000000001</v>
      </c>
    </row>
    <row r="885" spans="1:12" x14ac:dyDescent="0.25">
      <c r="A885" s="2" t="s">
        <v>883</v>
      </c>
      <c r="B885">
        <v>2</v>
      </c>
      <c r="C885">
        <v>1</v>
      </c>
      <c r="D885">
        <v>4400</v>
      </c>
      <c r="E885" s="1">
        <v>43762</v>
      </c>
      <c r="F885" s="3">
        <v>88</v>
      </c>
      <c r="G885" s="3">
        <v>1056</v>
      </c>
      <c r="H885" s="1">
        <v>43830</v>
      </c>
      <c r="I885">
        <f t="shared" si="52"/>
        <v>68</v>
      </c>
      <c r="J885" t="str">
        <f t="shared" si="53"/>
        <v>61-90</v>
      </c>
      <c r="K885">
        <f t="shared" si="54"/>
        <v>0.15</v>
      </c>
      <c r="L885">
        <f t="shared" si="55"/>
        <v>171.6</v>
      </c>
    </row>
    <row r="886" spans="1:12" x14ac:dyDescent="0.25">
      <c r="A886" s="2" t="s">
        <v>884</v>
      </c>
      <c r="B886">
        <v>10</v>
      </c>
      <c r="C886">
        <v>23</v>
      </c>
      <c r="D886">
        <v>2790</v>
      </c>
      <c r="E886" s="1">
        <v>43624</v>
      </c>
      <c r="F886" s="3">
        <v>306.90000000000003</v>
      </c>
      <c r="G886" s="3">
        <v>1283.4000000000001</v>
      </c>
      <c r="H886" s="1">
        <v>43830</v>
      </c>
      <c r="I886">
        <f t="shared" si="52"/>
        <v>206</v>
      </c>
      <c r="J886" t="str">
        <f t="shared" si="53"/>
        <v>&gt;121</v>
      </c>
      <c r="K886">
        <f t="shared" si="54"/>
        <v>0.25</v>
      </c>
      <c r="L886">
        <f t="shared" si="55"/>
        <v>397.57500000000005</v>
      </c>
    </row>
    <row r="887" spans="1:12" x14ac:dyDescent="0.25">
      <c r="A887" s="2" t="s">
        <v>885</v>
      </c>
      <c r="B887">
        <v>9</v>
      </c>
      <c r="C887">
        <v>6</v>
      </c>
      <c r="D887">
        <v>480</v>
      </c>
      <c r="E887" s="1">
        <v>43811</v>
      </c>
      <c r="F887" s="3">
        <v>4.8</v>
      </c>
      <c r="G887" s="3">
        <v>120</v>
      </c>
      <c r="H887" s="1">
        <v>43830</v>
      </c>
      <c r="I887">
        <f t="shared" si="52"/>
        <v>19</v>
      </c>
      <c r="J887" t="str">
        <f t="shared" si="53"/>
        <v>0-30</v>
      </c>
      <c r="K887">
        <f t="shared" si="54"/>
        <v>8.0000000000000002E-3</v>
      </c>
      <c r="L887">
        <f t="shared" si="55"/>
        <v>0.99839999999999995</v>
      </c>
    </row>
    <row r="888" spans="1:12" x14ac:dyDescent="0.25">
      <c r="A888" s="2" t="s">
        <v>886</v>
      </c>
      <c r="B888">
        <v>10</v>
      </c>
      <c r="C888">
        <v>12</v>
      </c>
      <c r="D888">
        <v>1080</v>
      </c>
      <c r="E888" s="1">
        <v>43792</v>
      </c>
      <c r="F888" s="3">
        <v>64.800000000000011</v>
      </c>
      <c r="G888" s="3">
        <v>421.2</v>
      </c>
      <c r="H888" s="1">
        <v>43830</v>
      </c>
      <c r="I888">
        <f t="shared" si="52"/>
        <v>38</v>
      </c>
      <c r="J888" t="str">
        <f t="shared" si="53"/>
        <v>31-60</v>
      </c>
      <c r="K888">
        <f t="shared" si="54"/>
        <v>0.04</v>
      </c>
      <c r="L888">
        <f t="shared" si="55"/>
        <v>19.440000000000001</v>
      </c>
    </row>
    <row r="889" spans="1:12" x14ac:dyDescent="0.25">
      <c r="A889" s="2" t="s">
        <v>887</v>
      </c>
      <c r="B889">
        <v>7</v>
      </c>
      <c r="C889">
        <v>8</v>
      </c>
      <c r="D889">
        <v>5040</v>
      </c>
      <c r="E889" s="1">
        <v>43793</v>
      </c>
      <c r="F889" s="3">
        <v>1058.4000000000001</v>
      </c>
      <c r="G889" s="3">
        <v>3376.8</v>
      </c>
      <c r="H889" s="1">
        <v>43830</v>
      </c>
      <c r="I889">
        <f t="shared" si="52"/>
        <v>37</v>
      </c>
      <c r="J889" t="str">
        <f t="shared" si="53"/>
        <v>31-60</v>
      </c>
      <c r="K889">
        <f t="shared" si="54"/>
        <v>0.04</v>
      </c>
      <c r="L889">
        <f t="shared" si="55"/>
        <v>177.40800000000004</v>
      </c>
    </row>
    <row r="890" spans="1:12" x14ac:dyDescent="0.25">
      <c r="A890" s="2" t="s">
        <v>888</v>
      </c>
      <c r="B890">
        <v>2</v>
      </c>
      <c r="C890">
        <v>22</v>
      </c>
      <c r="D890">
        <v>600</v>
      </c>
      <c r="E890" s="1">
        <v>43817</v>
      </c>
      <c r="F890" s="3">
        <v>54</v>
      </c>
      <c r="G890" s="3">
        <v>114</v>
      </c>
      <c r="H890" s="1">
        <v>43830</v>
      </c>
      <c r="I890">
        <f t="shared" si="52"/>
        <v>13</v>
      </c>
      <c r="J890" t="str">
        <f t="shared" si="53"/>
        <v>0-30</v>
      </c>
      <c r="K890">
        <f t="shared" si="54"/>
        <v>8.0000000000000002E-3</v>
      </c>
      <c r="L890">
        <f t="shared" si="55"/>
        <v>1.3440000000000001</v>
      </c>
    </row>
    <row r="891" spans="1:12" x14ac:dyDescent="0.25">
      <c r="A891" s="2" t="s">
        <v>889</v>
      </c>
      <c r="B891">
        <v>9</v>
      </c>
      <c r="C891">
        <v>1</v>
      </c>
      <c r="D891">
        <v>6160</v>
      </c>
      <c r="E891" s="1">
        <v>43467</v>
      </c>
      <c r="F891" s="3">
        <v>924</v>
      </c>
      <c r="G891" s="3">
        <v>2032.8</v>
      </c>
      <c r="H891" s="1">
        <v>43830</v>
      </c>
      <c r="I891">
        <f t="shared" si="52"/>
        <v>363</v>
      </c>
      <c r="J891" t="str">
        <f t="shared" si="53"/>
        <v>&gt;121</v>
      </c>
      <c r="K891">
        <f t="shared" si="54"/>
        <v>0.25</v>
      </c>
      <c r="L891">
        <f t="shared" si="55"/>
        <v>739.2</v>
      </c>
    </row>
    <row r="892" spans="1:12" x14ac:dyDescent="0.25">
      <c r="A892" s="2" t="s">
        <v>890</v>
      </c>
      <c r="B892">
        <v>2</v>
      </c>
      <c r="C892">
        <v>7</v>
      </c>
      <c r="D892">
        <v>450</v>
      </c>
      <c r="E892" s="1">
        <v>43759</v>
      </c>
      <c r="F892" s="3">
        <v>40.5</v>
      </c>
      <c r="G892" s="3">
        <v>67.5</v>
      </c>
      <c r="H892" s="1">
        <v>43830</v>
      </c>
      <c r="I892">
        <f t="shared" si="52"/>
        <v>71</v>
      </c>
      <c r="J892" t="str">
        <f t="shared" si="53"/>
        <v>61-90</v>
      </c>
      <c r="K892">
        <f t="shared" si="54"/>
        <v>0.15</v>
      </c>
      <c r="L892">
        <f t="shared" si="55"/>
        <v>16.2</v>
      </c>
    </row>
    <row r="893" spans="1:12" x14ac:dyDescent="0.25">
      <c r="A893" s="2" t="s">
        <v>891</v>
      </c>
      <c r="B893">
        <v>8</v>
      </c>
      <c r="C893">
        <v>11</v>
      </c>
      <c r="D893">
        <v>640</v>
      </c>
      <c r="E893" s="1">
        <v>43698</v>
      </c>
      <c r="F893" s="3">
        <v>115.19999999999999</v>
      </c>
      <c r="G893" s="3">
        <v>256</v>
      </c>
      <c r="H893" s="1">
        <v>43830</v>
      </c>
      <c r="I893">
        <f t="shared" si="52"/>
        <v>132</v>
      </c>
      <c r="J893" t="str">
        <f t="shared" si="53"/>
        <v>&gt;121</v>
      </c>
      <c r="K893">
        <f t="shared" si="54"/>
        <v>0.25</v>
      </c>
      <c r="L893">
        <f t="shared" si="55"/>
        <v>92.8</v>
      </c>
    </row>
    <row r="894" spans="1:12" x14ac:dyDescent="0.25">
      <c r="A894" s="2" t="s">
        <v>892</v>
      </c>
      <c r="B894">
        <v>8</v>
      </c>
      <c r="C894">
        <v>14</v>
      </c>
      <c r="D894">
        <v>5040</v>
      </c>
      <c r="E894" s="1">
        <v>43609</v>
      </c>
      <c r="F894" s="3">
        <v>151.19999999999999</v>
      </c>
      <c r="G894" s="3">
        <v>1461.6</v>
      </c>
      <c r="H894" s="1">
        <v>43830</v>
      </c>
      <c r="I894">
        <f t="shared" si="52"/>
        <v>221</v>
      </c>
      <c r="J894" t="str">
        <f t="shared" si="53"/>
        <v>&gt;121</v>
      </c>
      <c r="K894">
        <f t="shared" si="54"/>
        <v>0.25</v>
      </c>
      <c r="L894">
        <f t="shared" si="55"/>
        <v>403.2</v>
      </c>
    </row>
    <row r="895" spans="1:12" x14ac:dyDescent="0.25">
      <c r="A895" s="2" t="s">
        <v>893</v>
      </c>
      <c r="B895">
        <v>2</v>
      </c>
      <c r="C895">
        <v>23</v>
      </c>
      <c r="D895">
        <v>270</v>
      </c>
      <c r="E895" s="1">
        <v>43812</v>
      </c>
      <c r="F895" s="3">
        <v>21.6</v>
      </c>
      <c r="G895" s="3">
        <v>51.3</v>
      </c>
      <c r="H895" s="1">
        <v>43830</v>
      </c>
      <c r="I895">
        <f t="shared" si="52"/>
        <v>18</v>
      </c>
      <c r="J895" t="str">
        <f t="shared" si="53"/>
        <v>0-30</v>
      </c>
      <c r="K895">
        <f t="shared" si="54"/>
        <v>8.0000000000000002E-3</v>
      </c>
      <c r="L895">
        <f t="shared" si="55"/>
        <v>0.58320000000000005</v>
      </c>
    </row>
    <row r="896" spans="1:12" x14ac:dyDescent="0.25">
      <c r="A896" s="2" t="s">
        <v>894</v>
      </c>
      <c r="B896">
        <v>4</v>
      </c>
      <c r="C896">
        <v>15</v>
      </c>
      <c r="D896">
        <v>5320</v>
      </c>
      <c r="E896" s="1">
        <v>43663</v>
      </c>
      <c r="F896" s="3">
        <v>478.8</v>
      </c>
      <c r="G896" s="3">
        <v>1117.2</v>
      </c>
      <c r="H896" s="1">
        <v>43830</v>
      </c>
      <c r="I896">
        <f t="shared" si="52"/>
        <v>167</v>
      </c>
      <c r="J896" t="str">
        <f t="shared" si="53"/>
        <v>&gt;121</v>
      </c>
      <c r="K896">
        <f t="shared" si="54"/>
        <v>0.25</v>
      </c>
      <c r="L896">
        <f t="shared" si="55"/>
        <v>399</v>
      </c>
    </row>
    <row r="897" spans="1:12" x14ac:dyDescent="0.25">
      <c r="A897" s="2" t="s">
        <v>895</v>
      </c>
      <c r="B897">
        <v>3</v>
      </c>
      <c r="C897">
        <v>2</v>
      </c>
      <c r="D897">
        <v>1386</v>
      </c>
      <c r="E897" s="1">
        <v>43612</v>
      </c>
      <c r="F897" s="3">
        <v>97.02</v>
      </c>
      <c r="G897" s="3">
        <v>304.91999999999996</v>
      </c>
      <c r="H897" s="1">
        <v>43830</v>
      </c>
      <c r="I897">
        <f t="shared" si="52"/>
        <v>218</v>
      </c>
      <c r="J897" t="str">
        <f t="shared" si="53"/>
        <v>&gt;121</v>
      </c>
      <c r="K897">
        <f t="shared" si="54"/>
        <v>0.25</v>
      </c>
      <c r="L897">
        <f t="shared" si="55"/>
        <v>100.48499999999999</v>
      </c>
    </row>
    <row r="898" spans="1:12" x14ac:dyDescent="0.25">
      <c r="A898" s="2" t="s">
        <v>896</v>
      </c>
      <c r="B898">
        <v>1</v>
      </c>
      <c r="C898">
        <v>18</v>
      </c>
      <c r="D898">
        <v>2090</v>
      </c>
      <c r="E898" s="1">
        <v>43774</v>
      </c>
      <c r="F898" s="3">
        <v>83.6</v>
      </c>
      <c r="G898" s="3">
        <v>355.3</v>
      </c>
      <c r="H898" s="1">
        <v>43830</v>
      </c>
      <c r="I898">
        <f t="shared" ref="I898:I961" si="56">H898-E898</f>
        <v>56</v>
      </c>
      <c r="J898" t="str">
        <f t="shared" ref="J898:J961" si="57">VLOOKUP(I898,groupings,2,1)</f>
        <v>31-60</v>
      </c>
      <c r="K898">
        <f t="shared" ref="K898:K961" si="58">VLOOKUP(I898,$N$8:$P$12,3,TRUE)</f>
        <v>0.04</v>
      </c>
      <c r="L898">
        <f t="shared" ref="L898:L961" si="59">(G898+F898)*K898</f>
        <v>17.556000000000001</v>
      </c>
    </row>
    <row r="899" spans="1:12" x14ac:dyDescent="0.25">
      <c r="A899" s="2" t="s">
        <v>897</v>
      </c>
      <c r="B899">
        <v>3</v>
      </c>
      <c r="C899">
        <v>23</v>
      </c>
      <c r="D899">
        <v>3120</v>
      </c>
      <c r="E899" s="1">
        <v>43602</v>
      </c>
      <c r="F899" s="3">
        <v>312</v>
      </c>
      <c r="G899" s="3">
        <v>561.59999999999991</v>
      </c>
      <c r="H899" s="1">
        <v>43830</v>
      </c>
      <c r="I899">
        <f t="shared" si="56"/>
        <v>228</v>
      </c>
      <c r="J899" t="str">
        <f t="shared" si="57"/>
        <v>&gt;121</v>
      </c>
      <c r="K899">
        <f t="shared" si="58"/>
        <v>0.25</v>
      </c>
      <c r="L899">
        <f t="shared" si="59"/>
        <v>218.39999999999998</v>
      </c>
    </row>
    <row r="900" spans="1:12" x14ac:dyDescent="0.25">
      <c r="A900" s="2" t="s">
        <v>898</v>
      </c>
      <c r="B900">
        <v>1</v>
      </c>
      <c r="C900">
        <v>23</v>
      </c>
      <c r="D900">
        <v>4560</v>
      </c>
      <c r="E900" s="1">
        <v>43794</v>
      </c>
      <c r="F900" s="3">
        <v>91.199999999999989</v>
      </c>
      <c r="G900" s="3">
        <v>1231.2</v>
      </c>
      <c r="H900" s="1">
        <v>43830</v>
      </c>
      <c r="I900">
        <f t="shared" si="56"/>
        <v>36</v>
      </c>
      <c r="J900" t="str">
        <f t="shared" si="57"/>
        <v>31-60</v>
      </c>
      <c r="K900">
        <f t="shared" si="58"/>
        <v>0.04</v>
      </c>
      <c r="L900">
        <f t="shared" si="59"/>
        <v>52.896000000000008</v>
      </c>
    </row>
    <row r="901" spans="1:12" x14ac:dyDescent="0.25">
      <c r="A901" s="2" t="s">
        <v>899</v>
      </c>
      <c r="B901">
        <v>1</v>
      </c>
      <c r="C901">
        <v>7</v>
      </c>
      <c r="D901">
        <v>2750</v>
      </c>
      <c r="E901" s="1">
        <v>43787</v>
      </c>
      <c r="F901" s="3">
        <v>27.5</v>
      </c>
      <c r="G901" s="3">
        <v>467.5</v>
      </c>
      <c r="H901" s="1">
        <v>43830</v>
      </c>
      <c r="I901">
        <f t="shared" si="56"/>
        <v>43</v>
      </c>
      <c r="J901" t="str">
        <f t="shared" si="57"/>
        <v>31-60</v>
      </c>
      <c r="K901">
        <f t="shared" si="58"/>
        <v>0.04</v>
      </c>
      <c r="L901">
        <f t="shared" si="59"/>
        <v>19.8</v>
      </c>
    </row>
    <row r="902" spans="1:12" x14ac:dyDescent="0.25">
      <c r="A902" s="2" t="s">
        <v>900</v>
      </c>
      <c r="B902">
        <v>1</v>
      </c>
      <c r="C902">
        <v>3</v>
      </c>
      <c r="D902">
        <v>1584</v>
      </c>
      <c r="E902" s="1">
        <v>43537</v>
      </c>
      <c r="F902" s="3">
        <v>47.52000000000001</v>
      </c>
      <c r="G902" s="3">
        <v>269.28000000000003</v>
      </c>
      <c r="H902" s="1">
        <v>43830</v>
      </c>
      <c r="I902">
        <f t="shared" si="56"/>
        <v>293</v>
      </c>
      <c r="J902" t="str">
        <f t="shared" si="57"/>
        <v>&gt;121</v>
      </c>
      <c r="K902">
        <f t="shared" si="58"/>
        <v>0.25</v>
      </c>
      <c r="L902">
        <f t="shared" si="59"/>
        <v>79.200000000000017</v>
      </c>
    </row>
    <row r="903" spans="1:12" x14ac:dyDescent="0.25">
      <c r="A903" s="2" t="s">
        <v>901</v>
      </c>
      <c r="B903">
        <v>2</v>
      </c>
      <c r="C903">
        <v>2</v>
      </c>
      <c r="D903">
        <v>3600</v>
      </c>
      <c r="E903" s="1">
        <v>43820</v>
      </c>
      <c r="F903" s="3">
        <v>324</v>
      </c>
      <c r="G903" s="3">
        <v>1008</v>
      </c>
      <c r="H903" s="1">
        <v>43830</v>
      </c>
      <c r="I903">
        <f t="shared" si="56"/>
        <v>10</v>
      </c>
      <c r="J903" t="str">
        <f t="shared" si="57"/>
        <v>0-30</v>
      </c>
      <c r="K903">
        <f t="shared" si="58"/>
        <v>8.0000000000000002E-3</v>
      </c>
      <c r="L903">
        <f t="shared" si="59"/>
        <v>10.656000000000001</v>
      </c>
    </row>
    <row r="904" spans="1:12" x14ac:dyDescent="0.25">
      <c r="A904" s="2" t="s">
        <v>902</v>
      </c>
      <c r="B904">
        <v>8</v>
      </c>
      <c r="C904">
        <v>6</v>
      </c>
      <c r="D904">
        <v>760</v>
      </c>
      <c r="E904" s="1">
        <v>43489</v>
      </c>
      <c r="F904" s="3">
        <v>22.799999999999997</v>
      </c>
      <c r="G904" s="3">
        <v>190</v>
      </c>
      <c r="H904" s="1">
        <v>43830</v>
      </c>
      <c r="I904">
        <f t="shared" si="56"/>
        <v>341</v>
      </c>
      <c r="J904" t="str">
        <f t="shared" si="57"/>
        <v>&gt;121</v>
      </c>
      <c r="K904">
        <f t="shared" si="58"/>
        <v>0.25</v>
      </c>
      <c r="L904">
        <f t="shared" si="59"/>
        <v>53.2</v>
      </c>
    </row>
    <row r="905" spans="1:12" x14ac:dyDescent="0.25">
      <c r="A905" s="2" t="s">
        <v>903</v>
      </c>
      <c r="B905">
        <v>4</v>
      </c>
      <c r="C905">
        <v>23</v>
      </c>
      <c r="D905">
        <v>3990</v>
      </c>
      <c r="E905" s="1">
        <v>43695</v>
      </c>
      <c r="F905" s="3">
        <v>39.900000000000006</v>
      </c>
      <c r="G905" s="3">
        <v>758.1</v>
      </c>
      <c r="H905" s="1">
        <v>43830</v>
      </c>
      <c r="I905">
        <f t="shared" si="56"/>
        <v>135</v>
      </c>
      <c r="J905" t="str">
        <f t="shared" si="57"/>
        <v>&gt;121</v>
      </c>
      <c r="K905">
        <f t="shared" si="58"/>
        <v>0.25</v>
      </c>
      <c r="L905">
        <f t="shared" si="59"/>
        <v>199.5</v>
      </c>
    </row>
    <row r="906" spans="1:12" x14ac:dyDescent="0.25">
      <c r="A906" s="2" t="s">
        <v>904</v>
      </c>
      <c r="B906">
        <v>7</v>
      </c>
      <c r="C906">
        <v>9</v>
      </c>
      <c r="D906">
        <v>3740</v>
      </c>
      <c r="E906" s="1">
        <v>43756</v>
      </c>
      <c r="F906" s="3">
        <v>336.59999999999997</v>
      </c>
      <c r="G906" s="3">
        <v>2356.1999999999998</v>
      </c>
      <c r="H906" s="1">
        <v>43830</v>
      </c>
      <c r="I906">
        <f t="shared" si="56"/>
        <v>74</v>
      </c>
      <c r="J906" t="str">
        <f t="shared" si="57"/>
        <v>61-90</v>
      </c>
      <c r="K906">
        <f t="shared" si="58"/>
        <v>0.15</v>
      </c>
      <c r="L906">
        <f t="shared" si="59"/>
        <v>403.91999999999996</v>
      </c>
    </row>
    <row r="907" spans="1:12" x14ac:dyDescent="0.25">
      <c r="A907" s="2" t="s">
        <v>905</v>
      </c>
      <c r="B907">
        <v>2</v>
      </c>
      <c r="C907">
        <v>9</v>
      </c>
      <c r="D907">
        <v>2880</v>
      </c>
      <c r="E907" s="1">
        <v>43595</v>
      </c>
      <c r="F907" s="3">
        <v>86.4</v>
      </c>
      <c r="G907" s="3">
        <v>576</v>
      </c>
      <c r="H907" s="1">
        <v>43830</v>
      </c>
      <c r="I907">
        <f t="shared" si="56"/>
        <v>235</v>
      </c>
      <c r="J907" t="str">
        <f t="shared" si="57"/>
        <v>&gt;121</v>
      </c>
      <c r="K907">
        <f t="shared" si="58"/>
        <v>0.25</v>
      </c>
      <c r="L907">
        <f t="shared" si="59"/>
        <v>165.6</v>
      </c>
    </row>
    <row r="908" spans="1:12" x14ac:dyDescent="0.25">
      <c r="A908" s="2" t="s">
        <v>906</v>
      </c>
      <c r="B908">
        <v>9</v>
      </c>
      <c r="C908">
        <v>13</v>
      </c>
      <c r="D908">
        <v>432</v>
      </c>
      <c r="E908" s="1">
        <v>43735</v>
      </c>
      <c r="F908" s="3">
        <v>43.2</v>
      </c>
      <c r="G908" s="3">
        <v>198.72</v>
      </c>
      <c r="H908" s="1">
        <v>43830</v>
      </c>
      <c r="I908">
        <f t="shared" si="56"/>
        <v>95</v>
      </c>
      <c r="J908" t="str">
        <f t="shared" si="57"/>
        <v>91-120</v>
      </c>
      <c r="K908">
        <f t="shared" si="58"/>
        <v>0.2</v>
      </c>
      <c r="L908">
        <f t="shared" si="59"/>
        <v>48.384000000000007</v>
      </c>
    </row>
    <row r="909" spans="1:12" x14ac:dyDescent="0.25">
      <c r="A909" s="2" t="s">
        <v>907</v>
      </c>
      <c r="B909">
        <v>5</v>
      </c>
      <c r="C909">
        <v>2</v>
      </c>
      <c r="D909">
        <v>360</v>
      </c>
      <c r="E909" s="1">
        <v>43487</v>
      </c>
      <c r="F909" s="3">
        <v>21.6</v>
      </c>
      <c r="G909" s="3">
        <v>79.2</v>
      </c>
      <c r="H909" s="1">
        <v>43830</v>
      </c>
      <c r="I909">
        <f t="shared" si="56"/>
        <v>343</v>
      </c>
      <c r="J909" t="str">
        <f t="shared" si="57"/>
        <v>&gt;121</v>
      </c>
      <c r="K909">
        <f t="shared" si="58"/>
        <v>0.25</v>
      </c>
      <c r="L909">
        <f t="shared" si="59"/>
        <v>25.200000000000003</v>
      </c>
    </row>
    <row r="910" spans="1:12" x14ac:dyDescent="0.25">
      <c r="A910" s="2" t="s">
        <v>908</v>
      </c>
      <c r="B910">
        <v>10</v>
      </c>
      <c r="C910">
        <v>8</v>
      </c>
      <c r="D910">
        <v>2520</v>
      </c>
      <c r="E910" s="1">
        <v>43790</v>
      </c>
      <c r="F910" s="3">
        <v>100.8</v>
      </c>
      <c r="G910" s="3">
        <v>756</v>
      </c>
      <c r="H910" s="1">
        <v>43830</v>
      </c>
      <c r="I910">
        <f t="shared" si="56"/>
        <v>40</v>
      </c>
      <c r="J910" t="str">
        <f t="shared" si="57"/>
        <v>31-60</v>
      </c>
      <c r="K910">
        <f t="shared" si="58"/>
        <v>0.04</v>
      </c>
      <c r="L910">
        <f t="shared" si="59"/>
        <v>34.271999999999998</v>
      </c>
    </row>
    <row r="911" spans="1:12" x14ac:dyDescent="0.25">
      <c r="A911" s="2" t="s">
        <v>909</v>
      </c>
      <c r="B911">
        <v>2</v>
      </c>
      <c r="C911">
        <v>7</v>
      </c>
      <c r="D911">
        <v>660</v>
      </c>
      <c r="E911" s="1">
        <v>43511</v>
      </c>
      <c r="F911" s="3">
        <v>26.400000000000002</v>
      </c>
      <c r="G911" s="3">
        <v>158.4</v>
      </c>
      <c r="H911" s="1">
        <v>43830</v>
      </c>
      <c r="I911">
        <f t="shared" si="56"/>
        <v>319</v>
      </c>
      <c r="J911" t="str">
        <f t="shared" si="57"/>
        <v>&gt;121</v>
      </c>
      <c r="K911">
        <f t="shared" si="58"/>
        <v>0.25</v>
      </c>
      <c r="L911">
        <f t="shared" si="59"/>
        <v>46.2</v>
      </c>
    </row>
    <row r="912" spans="1:12" x14ac:dyDescent="0.25">
      <c r="A912" s="2" t="s">
        <v>910</v>
      </c>
      <c r="B912">
        <v>1</v>
      </c>
      <c r="C912">
        <v>9</v>
      </c>
      <c r="D912">
        <v>2000</v>
      </c>
      <c r="E912" s="1">
        <v>43617</v>
      </c>
      <c r="F912" s="3">
        <v>20</v>
      </c>
      <c r="G912" s="3">
        <v>460</v>
      </c>
      <c r="H912" s="1">
        <v>43830</v>
      </c>
      <c r="I912">
        <f t="shared" si="56"/>
        <v>213</v>
      </c>
      <c r="J912" t="str">
        <f t="shared" si="57"/>
        <v>&gt;121</v>
      </c>
      <c r="K912">
        <f t="shared" si="58"/>
        <v>0.25</v>
      </c>
      <c r="L912">
        <f t="shared" si="59"/>
        <v>120</v>
      </c>
    </row>
    <row r="913" spans="1:12" x14ac:dyDescent="0.25">
      <c r="A913" s="2" t="s">
        <v>911</v>
      </c>
      <c r="B913">
        <v>9</v>
      </c>
      <c r="C913">
        <v>10</v>
      </c>
      <c r="D913">
        <v>4800</v>
      </c>
      <c r="E913" s="1">
        <v>43498</v>
      </c>
      <c r="F913" s="3">
        <v>192</v>
      </c>
      <c r="G913" s="3">
        <v>1920</v>
      </c>
      <c r="H913" s="1">
        <v>43830</v>
      </c>
      <c r="I913">
        <f t="shared" si="56"/>
        <v>332</v>
      </c>
      <c r="J913" t="str">
        <f t="shared" si="57"/>
        <v>&gt;121</v>
      </c>
      <c r="K913">
        <f t="shared" si="58"/>
        <v>0.25</v>
      </c>
      <c r="L913">
        <f t="shared" si="59"/>
        <v>528</v>
      </c>
    </row>
    <row r="914" spans="1:12" x14ac:dyDescent="0.25">
      <c r="A914" s="2" t="s">
        <v>912</v>
      </c>
      <c r="B914">
        <v>9</v>
      </c>
      <c r="C914">
        <v>6</v>
      </c>
      <c r="D914">
        <v>880</v>
      </c>
      <c r="E914" s="1">
        <v>43725</v>
      </c>
      <c r="F914" s="3">
        <v>26.400000000000002</v>
      </c>
      <c r="G914" s="3">
        <v>281.60000000000002</v>
      </c>
      <c r="H914" s="1">
        <v>43830</v>
      </c>
      <c r="I914">
        <f t="shared" si="56"/>
        <v>105</v>
      </c>
      <c r="J914" t="str">
        <f t="shared" si="57"/>
        <v>91-120</v>
      </c>
      <c r="K914">
        <f t="shared" si="58"/>
        <v>0.2</v>
      </c>
      <c r="L914">
        <f t="shared" si="59"/>
        <v>61.6</v>
      </c>
    </row>
    <row r="915" spans="1:12" x14ac:dyDescent="0.25">
      <c r="A915" s="2" t="s">
        <v>913</v>
      </c>
      <c r="B915">
        <v>1</v>
      </c>
      <c r="C915">
        <v>17</v>
      </c>
      <c r="D915">
        <v>480</v>
      </c>
      <c r="E915" s="1">
        <v>43763</v>
      </c>
      <c r="F915" s="3">
        <v>14.399999999999999</v>
      </c>
      <c r="G915" s="3">
        <v>86.4</v>
      </c>
      <c r="H915" s="1">
        <v>43830</v>
      </c>
      <c r="I915">
        <f t="shared" si="56"/>
        <v>67</v>
      </c>
      <c r="J915" t="str">
        <f t="shared" si="57"/>
        <v>61-90</v>
      </c>
      <c r="K915">
        <f t="shared" si="58"/>
        <v>0.15</v>
      </c>
      <c r="L915">
        <f t="shared" si="59"/>
        <v>15.120000000000001</v>
      </c>
    </row>
    <row r="916" spans="1:12" x14ac:dyDescent="0.25">
      <c r="A916" s="2" t="s">
        <v>914</v>
      </c>
      <c r="B916">
        <v>10</v>
      </c>
      <c r="C916">
        <v>21</v>
      </c>
      <c r="D916">
        <v>1200</v>
      </c>
      <c r="E916" s="1">
        <v>43667</v>
      </c>
      <c r="F916" s="3">
        <v>156</v>
      </c>
      <c r="G916" s="3">
        <v>468</v>
      </c>
      <c r="H916" s="1">
        <v>43830</v>
      </c>
      <c r="I916">
        <f t="shared" si="56"/>
        <v>163</v>
      </c>
      <c r="J916" t="str">
        <f t="shared" si="57"/>
        <v>&gt;121</v>
      </c>
      <c r="K916">
        <f t="shared" si="58"/>
        <v>0.25</v>
      </c>
      <c r="L916">
        <f t="shared" si="59"/>
        <v>156</v>
      </c>
    </row>
    <row r="917" spans="1:12" x14ac:dyDescent="0.25">
      <c r="A917" s="2" t="s">
        <v>915</v>
      </c>
      <c r="B917">
        <v>5</v>
      </c>
      <c r="C917">
        <v>11</v>
      </c>
      <c r="D917">
        <v>5520</v>
      </c>
      <c r="E917" s="1">
        <v>43472</v>
      </c>
      <c r="F917" s="3">
        <v>496.8</v>
      </c>
      <c r="G917" s="3">
        <v>1104</v>
      </c>
      <c r="H917" s="1">
        <v>43830</v>
      </c>
      <c r="I917">
        <f t="shared" si="56"/>
        <v>358</v>
      </c>
      <c r="J917" t="str">
        <f t="shared" si="57"/>
        <v>&gt;121</v>
      </c>
      <c r="K917">
        <f t="shared" si="58"/>
        <v>0.25</v>
      </c>
      <c r="L917">
        <f t="shared" si="59"/>
        <v>400.2</v>
      </c>
    </row>
    <row r="918" spans="1:12" x14ac:dyDescent="0.25">
      <c r="A918" s="2" t="s">
        <v>916</v>
      </c>
      <c r="B918">
        <v>5</v>
      </c>
      <c r="C918">
        <v>3</v>
      </c>
      <c r="D918">
        <v>3600</v>
      </c>
      <c r="E918" s="1">
        <v>43615</v>
      </c>
      <c r="F918" s="3">
        <v>72</v>
      </c>
      <c r="G918" s="3">
        <v>972</v>
      </c>
      <c r="H918" s="1">
        <v>43830</v>
      </c>
      <c r="I918">
        <f t="shared" si="56"/>
        <v>215</v>
      </c>
      <c r="J918" t="str">
        <f t="shared" si="57"/>
        <v>&gt;121</v>
      </c>
      <c r="K918">
        <f t="shared" si="58"/>
        <v>0.25</v>
      </c>
      <c r="L918">
        <f t="shared" si="59"/>
        <v>261</v>
      </c>
    </row>
    <row r="919" spans="1:12" x14ac:dyDescent="0.25">
      <c r="A919" s="2" t="s">
        <v>917</v>
      </c>
      <c r="B919">
        <v>5</v>
      </c>
      <c r="C919">
        <v>23</v>
      </c>
      <c r="D919">
        <v>5580</v>
      </c>
      <c r="E919" s="1">
        <v>43467</v>
      </c>
      <c r="F919" s="3">
        <v>446.4</v>
      </c>
      <c r="G919" s="3">
        <v>1227.6000000000001</v>
      </c>
      <c r="H919" s="1">
        <v>43830</v>
      </c>
      <c r="I919">
        <f t="shared" si="56"/>
        <v>363</v>
      </c>
      <c r="J919" t="str">
        <f t="shared" si="57"/>
        <v>&gt;121</v>
      </c>
      <c r="K919">
        <f t="shared" si="58"/>
        <v>0.25</v>
      </c>
      <c r="L919">
        <f t="shared" si="59"/>
        <v>418.5</v>
      </c>
    </row>
    <row r="920" spans="1:12" x14ac:dyDescent="0.25">
      <c r="A920" s="2" t="s">
        <v>918</v>
      </c>
      <c r="B920">
        <v>9</v>
      </c>
      <c r="C920">
        <v>8</v>
      </c>
      <c r="D920">
        <v>2520</v>
      </c>
      <c r="E920" s="1">
        <v>43721</v>
      </c>
      <c r="F920" s="3">
        <v>428.40000000000003</v>
      </c>
      <c r="G920" s="3">
        <v>1058.4000000000001</v>
      </c>
      <c r="H920" s="1">
        <v>43830</v>
      </c>
      <c r="I920">
        <f t="shared" si="56"/>
        <v>109</v>
      </c>
      <c r="J920" t="str">
        <f t="shared" si="57"/>
        <v>91-120</v>
      </c>
      <c r="K920">
        <f t="shared" si="58"/>
        <v>0.2</v>
      </c>
      <c r="L920">
        <f t="shared" si="59"/>
        <v>297.36000000000007</v>
      </c>
    </row>
    <row r="921" spans="1:12" x14ac:dyDescent="0.25">
      <c r="A921" s="2" t="s">
        <v>919</v>
      </c>
      <c r="B921">
        <v>6</v>
      </c>
      <c r="C921">
        <v>16</v>
      </c>
      <c r="D921">
        <v>6440</v>
      </c>
      <c r="E921" s="1">
        <v>43778</v>
      </c>
      <c r="F921" s="3">
        <v>579.6</v>
      </c>
      <c r="G921" s="3">
        <v>1159.2</v>
      </c>
      <c r="H921" s="1">
        <v>43830</v>
      </c>
      <c r="I921">
        <f t="shared" si="56"/>
        <v>52</v>
      </c>
      <c r="J921" t="str">
        <f t="shared" si="57"/>
        <v>31-60</v>
      </c>
      <c r="K921">
        <f t="shared" si="58"/>
        <v>0.04</v>
      </c>
      <c r="L921">
        <f t="shared" si="59"/>
        <v>69.552000000000007</v>
      </c>
    </row>
    <row r="922" spans="1:12" x14ac:dyDescent="0.25">
      <c r="A922" s="2" t="s">
        <v>920</v>
      </c>
      <c r="B922">
        <v>8</v>
      </c>
      <c r="C922">
        <v>18</v>
      </c>
      <c r="D922">
        <v>3640</v>
      </c>
      <c r="E922" s="1">
        <v>43669</v>
      </c>
      <c r="F922" s="3">
        <v>364</v>
      </c>
      <c r="G922" s="3">
        <v>1456</v>
      </c>
      <c r="H922" s="1">
        <v>43830</v>
      </c>
      <c r="I922">
        <f t="shared" si="56"/>
        <v>161</v>
      </c>
      <c r="J922" t="str">
        <f t="shared" si="57"/>
        <v>&gt;121</v>
      </c>
      <c r="K922">
        <f t="shared" si="58"/>
        <v>0.25</v>
      </c>
      <c r="L922">
        <f t="shared" si="59"/>
        <v>455</v>
      </c>
    </row>
    <row r="923" spans="1:12" x14ac:dyDescent="0.25">
      <c r="A923" s="2" t="s">
        <v>921</v>
      </c>
      <c r="B923">
        <v>4</v>
      </c>
      <c r="C923">
        <v>4</v>
      </c>
      <c r="D923">
        <v>2160</v>
      </c>
      <c r="E923" s="1">
        <v>43645</v>
      </c>
      <c r="F923" s="3">
        <v>151.19999999999999</v>
      </c>
      <c r="G923" s="3">
        <v>561.59999999999991</v>
      </c>
      <c r="H923" s="1">
        <v>43830</v>
      </c>
      <c r="I923">
        <f t="shared" si="56"/>
        <v>185</v>
      </c>
      <c r="J923" t="str">
        <f t="shared" si="57"/>
        <v>&gt;121</v>
      </c>
      <c r="K923">
        <f t="shared" si="58"/>
        <v>0.25</v>
      </c>
      <c r="L923">
        <f t="shared" si="59"/>
        <v>178.2</v>
      </c>
    </row>
    <row r="924" spans="1:12" x14ac:dyDescent="0.25">
      <c r="A924" s="2" t="s">
        <v>922</v>
      </c>
      <c r="B924">
        <v>2</v>
      </c>
      <c r="C924">
        <v>19</v>
      </c>
      <c r="D924">
        <v>880</v>
      </c>
      <c r="E924" s="1">
        <v>43643</v>
      </c>
      <c r="F924" s="3">
        <v>44</v>
      </c>
      <c r="G924" s="3">
        <v>149.60000000000002</v>
      </c>
      <c r="H924" s="1">
        <v>43830</v>
      </c>
      <c r="I924">
        <f t="shared" si="56"/>
        <v>187</v>
      </c>
      <c r="J924" t="str">
        <f t="shared" si="57"/>
        <v>&gt;121</v>
      </c>
      <c r="K924">
        <f t="shared" si="58"/>
        <v>0.25</v>
      </c>
      <c r="L924">
        <f t="shared" si="59"/>
        <v>48.400000000000006</v>
      </c>
    </row>
    <row r="925" spans="1:12" x14ac:dyDescent="0.25">
      <c r="A925" s="2" t="s">
        <v>923</v>
      </c>
      <c r="B925">
        <v>6</v>
      </c>
      <c r="C925">
        <v>8</v>
      </c>
      <c r="D925">
        <v>3000</v>
      </c>
      <c r="E925" s="1">
        <v>43644</v>
      </c>
      <c r="F925" s="3">
        <v>210</v>
      </c>
      <c r="G925" s="3">
        <v>690</v>
      </c>
      <c r="H925" s="1">
        <v>43830</v>
      </c>
      <c r="I925">
        <f t="shared" si="56"/>
        <v>186</v>
      </c>
      <c r="J925" t="str">
        <f t="shared" si="57"/>
        <v>&gt;121</v>
      </c>
      <c r="K925">
        <f t="shared" si="58"/>
        <v>0.25</v>
      </c>
      <c r="L925">
        <f t="shared" si="59"/>
        <v>225</v>
      </c>
    </row>
    <row r="926" spans="1:12" x14ac:dyDescent="0.25">
      <c r="A926" s="2" t="s">
        <v>924</v>
      </c>
      <c r="B926">
        <v>9</v>
      </c>
      <c r="C926">
        <v>22</v>
      </c>
      <c r="D926">
        <v>3640</v>
      </c>
      <c r="E926" s="1">
        <v>43671</v>
      </c>
      <c r="F926" s="3">
        <v>436.8</v>
      </c>
      <c r="G926" s="3">
        <v>1310.3999999999999</v>
      </c>
      <c r="H926" s="1">
        <v>43830</v>
      </c>
      <c r="I926">
        <f t="shared" si="56"/>
        <v>159</v>
      </c>
      <c r="J926" t="str">
        <f t="shared" si="57"/>
        <v>&gt;121</v>
      </c>
      <c r="K926">
        <f t="shared" si="58"/>
        <v>0.25</v>
      </c>
      <c r="L926">
        <f t="shared" si="59"/>
        <v>436.79999999999995</v>
      </c>
    </row>
    <row r="927" spans="1:12" x14ac:dyDescent="0.25">
      <c r="A927" s="2" t="s">
        <v>925</v>
      </c>
      <c r="B927">
        <v>5</v>
      </c>
      <c r="C927">
        <v>9</v>
      </c>
      <c r="D927">
        <v>4788</v>
      </c>
      <c r="E927" s="1">
        <v>43726</v>
      </c>
      <c r="F927" s="3">
        <v>191.52</v>
      </c>
      <c r="G927" s="3">
        <v>813.96</v>
      </c>
      <c r="H927" s="1">
        <v>43830</v>
      </c>
      <c r="I927">
        <f t="shared" si="56"/>
        <v>104</v>
      </c>
      <c r="J927" t="str">
        <f t="shared" si="57"/>
        <v>91-120</v>
      </c>
      <c r="K927">
        <f t="shared" si="58"/>
        <v>0.2</v>
      </c>
      <c r="L927">
        <f t="shared" si="59"/>
        <v>201.096</v>
      </c>
    </row>
    <row r="928" spans="1:12" x14ac:dyDescent="0.25">
      <c r="A928" s="2" t="s">
        <v>926</v>
      </c>
      <c r="B928">
        <v>1</v>
      </c>
      <c r="C928">
        <v>4</v>
      </c>
      <c r="D928">
        <v>1320</v>
      </c>
      <c r="E928" s="1">
        <v>43532</v>
      </c>
      <c r="F928" s="3">
        <v>132</v>
      </c>
      <c r="G928" s="3">
        <v>382.8</v>
      </c>
      <c r="H928" s="1">
        <v>43830</v>
      </c>
      <c r="I928">
        <f t="shared" si="56"/>
        <v>298</v>
      </c>
      <c r="J928" t="str">
        <f t="shared" si="57"/>
        <v>&gt;121</v>
      </c>
      <c r="K928">
        <f t="shared" si="58"/>
        <v>0.25</v>
      </c>
      <c r="L928">
        <f t="shared" si="59"/>
        <v>128.69999999999999</v>
      </c>
    </row>
    <row r="929" spans="1:12" x14ac:dyDescent="0.25">
      <c r="A929" s="2" t="s">
        <v>927</v>
      </c>
      <c r="B929">
        <v>9</v>
      </c>
      <c r="C929">
        <v>19</v>
      </c>
      <c r="D929">
        <v>1240</v>
      </c>
      <c r="E929" s="1">
        <v>43467</v>
      </c>
      <c r="F929" s="3">
        <v>186</v>
      </c>
      <c r="G929" s="3">
        <v>359.6</v>
      </c>
      <c r="H929" s="1">
        <v>43830</v>
      </c>
      <c r="I929">
        <f t="shared" si="56"/>
        <v>363</v>
      </c>
      <c r="J929" t="str">
        <f t="shared" si="57"/>
        <v>&gt;121</v>
      </c>
      <c r="K929">
        <f t="shared" si="58"/>
        <v>0.25</v>
      </c>
      <c r="L929">
        <f t="shared" si="59"/>
        <v>136.4</v>
      </c>
    </row>
    <row r="930" spans="1:12" x14ac:dyDescent="0.25">
      <c r="A930" s="2" t="s">
        <v>928</v>
      </c>
      <c r="B930">
        <v>8</v>
      </c>
      <c r="C930">
        <v>23</v>
      </c>
      <c r="D930">
        <v>1760</v>
      </c>
      <c r="E930" s="1">
        <v>43492</v>
      </c>
      <c r="F930" s="3">
        <v>123.2</v>
      </c>
      <c r="G930" s="3">
        <v>827.2</v>
      </c>
      <c r="H930" s="1">
        <v>43830</v>
      </c>
      <c r="I930">
        <f t="shared" si="56"/>
        <v>338</v>
      </c>
      <c r="J930" t="str">
        <f t="shared" si="57"/>
        <v>&gt;121</v>
      </c>
      <c r="K930">
        <f t="shared" si="58"/>
        <v>0.25</v>
      </c>
      <c r="L930">
        <f t="shared" si="59"/>
        <v>237.60000000000002</v>
      </c>
    </row>
    <row r="931" spans="1:12" x14ac:dyDescent="0.25">
      <c r="A931" s="2" t="s">
        <v>929</v>
      </c>
      <c r="B931">
        <v>3</v>
      </c>
      <c r="C931">
        <v>3</v>
      </c>
      <c r="D931">
        <v>1240</v>
      </c>
      <c r="E931" s="1">
        <v>43748</v>
      </c>
      <c r="F931" s="3">
        <v>86.8</v>
      </c>
      <c r="G931" s="3">
        <v>297.60000000000002</v>
      </c>
      <c r="H931" s="1">
        <v>43830</v>
      </c>
      <c r="I931">
        <f t="shared" si="56"/>
        <v>82</v>
      </c>
      <c r="J931" t="str">
        <f t="shared" si="57"/>
        <v>61-90</v>
      </c>
      <c r="K931">
        <f t="shared" si="58"/>
        <v>0.15</v>
      </c>
      <c r="L931">
        <f t="shared" si="59"/>
        <v>57.660000000000004</v>
      </c>
    </row>
    <row r="932" spans="1:12" x14ac:dyDescent="0.25">
      <c r="A932" s="2" t="s">
        <v>930</v>
      </c>
      <c r="B932">
        <v>5</v>
      </c>
      <c r="C932">
        <v>8</v>
      </c>
      <c r="D932">
        <v>2850</v>
      </c>
      <c r="E932" s="1">
        <v>43636</v>
      </c>
      <c r="F932" s="3">
        <v>142.5</v>
      </c>
      <c r="G932" s="3">
        <v>798</v>
      </c>
      <c r="H932" s="1">
        <v>43830</v>
      </c>
      <c r="I932">
        <f t="shared" si="56"/>
        <v>194</v>
      </c>
      <c r="J932" t="str">
        <f t="shared" si="57"/>
        <v>&gt;121</v>
      </c>
      <c r="K932">
        <f t="shared" si="58"/>
        <v>0.25</v>
      </c>
      <c r="L932">
        <f t="shared" si="59"/>
        <v>235.125</v>
      </c>
    </row>
    <row r="933" spans="1:12" x14ac:dyDescent="0.25">
      <c r="A933" s="2" t="s">
        <v>931</v>
      </c>
      <c r="B933">
        <v>4</v>
      </c>
      <c r="C933">
        <v>14</v>
      </c>
      <c r="D933">
        <v>4356</v>
      </c>
      <c r="E933" s="1">
        <v>43655</v>
      </c>
      <c r="F933" s="3">
        <v>348.48</v>
      </c>
      <c r="G933" s="3">
        <v>740.5200000000001</v>
      </c>
      <c r="H933" s="1">
        <v>43830</v>
      </c>
      <c r="I933">
        <f t="shared" si="56"/>
        <v>175</v>
      </c>
      <c r="J933" t="str">
        <f t="shared" si="57"/>
        <v>&gt;121</v>
      </c>
      <c r="K933">
        <f t="shared" si="58"/>
        <v>0.25</v>
      </c>
      <c r="L933">
        <f t="shared" si="59"/>
        <v>272.25</v>
      </c>
    </row>
    <row r="934" spans="1:12" x14ac:dyDescent="0.25">
      <c r="A934" s="2" t="s">
        <v>932</v>
      </c>
      <c r="B934">
        <v>8</v>
      </c>
      <c r="C934">
        <v>15</v>
      </c>
      <c r="D934">
        <v>2640</v>
      </c>
      <c r="E934" s="1">
        <v>43734</v>
      </c>
      <c r="F934" s="3">
        <v>369.6</v>
      </c>
      <c r="G934" s="3">
        <v>1082.3999999999999</v>
      </c>
      <c r="H934" s="1">
        <v>43830</v>
      </c>
      <c r="I934">
        <f t="shared" si="56"/>
        <v>96</v>
      </c>
      <c r="J934" t="str">
        <f t="shared" si="57"/>
        <v>91-120</v>
      </c>
      <c r="K934">
        <f t="shared" si="58"/>
        <v>0.2</v>
      </c>
      <c r="L934">
        <f t="shared" si="59"/>
        <v>290.40000000000003</v>
      </c>
    </row>
    <row r="935" spans="1:12" x14ac:dyDescent="0.25">
      <c r="A935" s="2" t="s">
        <v>933</v>
      </c>
      <c r="B935">
        <v>5</v>
      </c>
      <c r="C935">
        <v>8</v>
      </c>
      <c r="D935">
        <v>3080</v>
      </c>
      <c r="E935" s="1">
        <v>43767</v>
      </c>
      <c r="F935" s="3">
        <v>308</v>
      </c>
      <c r="G935" s="3">
        <v>924</v>
      </c>
      <c r="H935" s="1">
        <v>43830</v>
      </c>
      <c r="I935">
        <f t="shared" si="56"/>
        <v>63</v>
      </c>
      <c r="J935" t="str">
        <f t="shared" si="57"/>
        <v>61-90</v>
      </c>
      <c r="K935">
        <f t="shared" si="58"/>
        <v>0.15</v>
      </c>
      <c r="L935">
        <f t="shared" si="59"/>
        <v>184.79999999999998</v>
      </c>
    </row>
    <row r="936" spans="1:12" x14ac:dyDescent="0.25">
      <c r="A936" s="2" t="s">
        <v>934</v>
      </c>
      <c r="B936">
        <v>1</v>
      </c>
      <c r="C936">
        <v>21</v>
      </c>
      <c r="D936">
        <v>4928</v>
      </c>
      <c r="E936" s="1">
        <v>43571</v>
      </c>
      <c r="F936" s="3">
        <v>492.8</v>
      </c>
      <c r="G936" s="3">
        <v>887.04</v>
      </c>
      <c r="H936" s="1">
        <v>43830</v>
      </c>
      <c r="I936">
        <f t="shared" si="56"/>
        <v>259</v>
      </c>
      <c r="J936" t="str">
        <f t="shared" si="57"/>
        <v>&gt;121</v>
      </c>
      <c r="K936">
        <f t="shared" si="58"/>
        <v>0.25</v>
      </c>
      <c r="L936">
        <f t="shared" si="59"/>
        <v>344.96</v>
      </c>
    </row>
    <row r="937" spans="1:12" x14ac:dyDescent="0.25">
      <c r="A937" s="2" t="s">
        <v>935</v>
      </c>
      <c r="B937">
        <v>9</v>
      </c>
      <c r="C937">
        <v>15</v>
      </c>
      <c r="D937">
        <v>1395</v>
      </c>
      <c r="E937" s="1">
        <v>43512</v>
      </c>
      <c r="F937" s="3">
        <v>279</v>
      </c>
      <c r="G937" s="3">
        <v>599.85</v>
      </c>
      <c r="H937" s="1">
        <v>43830</v>
      </c>
      <c r="I937">
        <f t="shared" si="56"/>
        <v>318</v>
      </c>
      <c r="J937" t="str">
        <f t="shared" si="57"/>
        <v>&gt;121</v>
      </c>
      <c r="K937">
        <f t="shared" si="58"/>
        <v>0.25</v>
      </c>
      <c r="L937">
        <f t="shared" si="59"/>
        <v>219.71250000000001</v>
      </c>
    </row>
    <row r="938" spans="1:12" x14ac:dyDescent="0.25">
      <c r="A938" s="2" t="s">
        <v>936</v>
      </c>
      <c r="B938">
        <v>9</v>
      </c>
      <c r="C938">
        <v>1</v>
      </c>
      <c r="D938">
        <v>2040</v>
      </c>
      <c r="E938" s="1">
        <v>43660</v>
      </c>
      <c r="F938" s="3">
        <v>387.59999999999997</v>
      </c>
      <c r="G938" s="3">
        <v>795.6</v>
      </c>
      <c r="H938" s="1">
        <v>43830</v>
      </c>
      <c r="I938">
        <f t="shared" si="56"/>
        <v>170</v>
      </c>
      <c r="J938" t="str">
        <f t="shared" si="57"/>
        <v>&gt;121</v>
      </c>
      <c r="K938">
        <f t="shared" si="58"/>
        <v>0.25</v>
      </c>
      <c r="L938">
        <f t="shared" si="59"/>
        <v>295.8</v>
      </c>
    </row>
    <row r="939" spans="1:12" x14ac:dyDescent="0.25">
      <c r="A939" s="2" t="s">
        <v>937</v>
      </c>
      <c r="B939">
        <v>6</v>
      </c>
      <c r="C939">
        <v>21</v>
      </c>
      <c r="D939">
        <v>110</v>
      </c>
      <c r="E939" s="1">
        <v>43693</v>
      </c>
      <c r="F939" s="3">
        <v>5.5</v>
      </c>
      <c r="G939" s="3">
        <v>29.700000000000003</v>
      </c>
      <c r="H939" s="1">
        <v>43830</v>
      </c>
      <c r="I939">
        <f t="shared" si="56"/>
        <v>137</v>
      </c>
      <c r="J939" t="str">
        <f t="shared" si="57"/>
        <v>&gt;121</v>
      </c>
      <c r="K939">
        <f t="shared" si="58"/>
        <v>0.25</v>
      </c>
      <c r="L939">
        <f t="shared" si="59"/>
        <v>8.8000000000000007</v>
      </c>
    </row>
    <row r="940" spans="1:12" x14ac:dyDescent="0.25">
      <c r="A940" s="2" t="s">
        <v>938</v>
      </c>
      <c r="B940">
        <v>4</v>
      </c>
      <c r="C940">
        <v>15</v>
      </c>
      <c r="D940">
        <v>320</v>
      </c>
      <c r="E940" s="1">
        <v>43633</v>
      </c>
      <c r="F940" s="3">
        <v>28.799999999999997</v>
      </c>
      <c r="G940" s="3">
        <v>96</v>
      </c>
      <c r="H940" s="1">
        <v>43830</v>
      </c>
      <c r="I940">
        <f t="shared" si="56"/>
        <v>197</v>
      </c>
      <c r="J940" t="str">
        <f t="shared" si="57"/>
        <v>&gt;121</v>
      </c>
      <c r="K940">
        <f t="shared" si="58"/>
        <v>0.25</v>
      </c>
      <c r="L940">
        <f t="shared" si="59"/>
        <v>31.2</v>
      </c>
    </row>
    <row r="941" spans="1:12" x14ac:dyDescent="0.25">
      <c r="A941" s="2" t="s">
        <v>939</v>
      </c>
      <c r="B941">
        <v>10</v>
      </c>
      <c r="C941">
        <v>14</v>
      </c>
      <c r="D941">
        <v>3360</v>
      </c>
      <c r="E941" s="1">
        <v>43737</v>
      </c>
      <c r="F941" s="3">
        <v>100.8</v>
      </c>
      <c r="G941" s="3">
        <v>1377.6</v>
      </c>
      <c r="H941" s="1">
        <v>43830</v>
      </c>
      <c r="I941">
        <f t="shared" si="56"/>
        <v>93</v>
      </c>
      <c r="J941" t="str">
        <f t="shared" si="57"/>
        <v>91-120</v>
      </c>
      <c r="K941">
        <f t="shared" si="58"/>
        <v>0.2</v>
      </c>
      <c r="L941">
        <f t="shared" si="59"/>
        <v>295.68</v>
      </c>
    </row>
    <row r="942" spans="1:12" x14ac:dyDescent="0.25">
      <c r="A942" s="2" t="s">
        <v>940</v>
      </c>
      <c r="B942">
        <v>8</v>
      </c>
      <c r="C942">
        <v>16</v>
      </c>
      <c r="D942">
        <v>5880</v>
      </c>
      <c r="E942" s="1">
        <v>43479</v>
      </c>
      <c r="F942" s="3">
        <v>411.59999999999997</v>
      </c>
      <c r="G942" s="3">
        <v>2469.6</v>
      </c>
      <c r="H942" s="1">
        <v>43830</v>
      </c>
      <c r="I942">
        <f t="shared" si="56"/>
        <v>351</v>
      </c>
      <c r="J942" t="str">
        <f t="shared" si="57"/>
        <v>&gt;121</v>
      </c>
      <c r="K942">
        <f t="shared" si="58"/>
        <v>0.25</v>
      </c>
      <c r="L942">
        <f t="shared" si="59"/>
        <v>720.3</v>
      </c>
    </row>
    <row r="943" spans="1:12" x14ac:dyDescent="0.25">
      <c r="A943" s="2" t="s">
        <v>941</v>
      </c>
      <c r="B943">
        <v>4</v>
      </c>
      <c r="C943">
        <v>11</v>
      </c>
      <c r="D943">
        <v>1500</v>
      </c>
      <c r="E943" s="1">
        <v>43821</v>
      </c>
      <c r="F943" s="3">
        <v>30</v>
      </c>
      <c r="G943" s="3">
        <v>285</v>
      </c>
      <c r="H943" s="1">
        <v>43830</v>
      </c>
      <c r="I943">
        <f t="shared" si="56"/>
        <v>9</v>
      </c>
      <c r="J943" t="str">
        <f t="shared" si="57"/>
        <v>0-30</v>
      </c>
      <c r="K943">
        <f t="shared" si="58"/>
        <v>8.0000000000000002E-3</v>
      </c>
      <c r="L943">
        <f t="shared" si="59"/>
        <v>2.52</v>
      </c>
    </row>
    <row r="944" spans="1:12" x14ac:dyDescent="0.25">
      <c r="A944" s="2" t="s">
        <v>942</v>
      </c>
      <c r="B944">
        <v>10</v>
      </c>
      <c r="C944">
        <v>23</v>
      </c>
      <c r="D944">
        <v>1650</v>
      </c>
      <c r="E944" s="1">
        <v>43491</v>
      </c>
      <c r="F944" s="3">
        <v>33</v>
      </c>
      <c r="G944" s="3">
        <v>445.5</v>
      </c>
      <c r="H944" s="1">
        <v>43830</v>
      </c>
      <c r="I944">
        <f t="shared" si="56"/>
        <v>339</v>
      </c>
      <c r="J944" t="str">
        <f t="shared" si="57"/>
        <v>&gt;121</v>
      </c>
      <c r="K944">
        <f t="shared" si="58"/>
        <v>0.25</v>
      </c>
      <c r="L944">
        <f t="shared" si="59"/>
        <v>119.625</v>
      </c>
    </row>
    <row r="945" spans="1:12" x14ac:dyDescent="0.25">
      <c r="A945" s="2" t="s">
        <v>943</v>
      </c>
      <c r="B945">
        <v>7</v>
      </c>
      <c r="C945">
        <v>15</v>
      </c>
      <c r="D945">
        <v>5796</v>
      </c>
      <c r="E945" s="1">
        <v>43546</v>
      </c>
      <c r="F945" s="3">
        <v>1101.24</v>
      </c>
      <c r="G945" s="3">
        <v>4462.92</v>
      </c>
      <c r="H945" s="1">
        <v>43830</v>
      </c>
      <c r="I945">
        <f t="shared" si="56"/>
        <v>284</v>
      </c>
      <c r="J945" t="str">
        <f t="shared" si="57"/>
        <v>&gt;121</v>
      </c>
      <c r="K945">
        <f t="shared" si="58"/>
        <v>0.25</v>
      </c>
      <c r="L945">
        <f t="shared" si="59"/>
        <v>1391.04</v>
      </c>
    </row>
    <row r="946" spans="1:12" x14ac:dyDescent="0.25">
      <c r="A946" s="2" t="s">
        <v>944</v>
      </c>
      <c r="B946">
        <v>2</v>
      </c>
      <c r="C946">
        <v>16</v>
      </c>
      <c r="D946">
        <v>5060</v>
      </c>
      <c r="E946" s="1">
        <v>43806</v>
      </c>
      <c r="F946" s="3">
        <v>202.39999999999998</v>
      </c>
      <c r="G946" s="3">
        <v>1265</v>
      </c>
      <c r="H946" s="1">
        <v>43830</v>
      </c>
      <c r="I946">
        <f t="shared" si="56"/>
        <v>24</v>
      </c>
      <c r="J946" t="str">
        <f t="shared" si="57"/>
        <v>0-30</v>
      </c>
      <c r="K946">
        <f t="shared" si="58"/>
        <v>8.0000000000000002E-3</v>
      </c>
      <c r="L946">
        <f t="shared" si="59"/>
        <v>11.7392</v>
      </c>
    </row>
    <row r="947" spans="1:12" x14ac:dyDescent="0.25">
      <c r="A947" s="2" t="s">
        <v>945</v>
      </c>
      <c r="B947">
        <v>6</v>
      </c>
      <c r="C947">
        <v>20</v>
      </c>
      <c r="D947">
        <v>1710</v>
      </c>
      <c r="E947" s="1">
        <v>43530</v>
      </c>
      <c r="F947" s="3">
        <v>136.80000000000001</v>
      </c>
      <c r="G947" s="3">
        <v>461.70000000000005</v>
      </c>
      <c r="H947" s="1">
        <v>43830</v>
      </c>
      <c r="I947">
        <f t="shared" si="56"/>
        <v>300</v>
      </c>
      <c r="J947" t="str">
        <f t="shared" si="57"/>
        <v>&gt;121</v>
      </c>
      <c r="K947">
        <f t="shared" si="58"/>
        <v>0.25</v>
      </c>
      <c r="L947">
        <f t="shared" si="59"/>
        <v>149.625</v>
      </c>
    </row>
    <row r="948" spans="1:12" x14ac:dyDescent="0.25">
      <c r="A948" s="2" t="s">
        <v>946</v>
      </c>
      <c r="B948">
        <v>6</v>
      </c>
      <c r="C948">
        <v>6</v>
      </c>
      <c r="D948">
        <v>2880</v>
      </c>
      <c r="E948" s="1">
        <v>43646</v>
      </c>
      <c r="F948" s="3">
        <v>86.4</v>
      </c>
      <c r="G948" s="3">
        <v>864</v>
      </c>
      <c r="H948" s="1">
        <v>43830</v>
      </c>
      <c r="I948">
        <f t="shared" si="56"/>
        <v>184</v>
      </c>
      <c r="J948" t="str">
        <f t="shared" si="57"/>
        <v>&gt;121</v>
      </c>
      <c r="K948">
        <f t="shared" si="58"/>
        <v>0.25</v>
      </c>
      <c r="L948">
        <f t="shared" si="59"/>
        <v>237.6</v>
      </c>
    </row>
    <row r="949" spans="1:12" x14ac:dyDescent="0.25">
      <c r="A949" s="2" t="s">
        <v>947</v>
      </c>
      <c r="B949">
        <v>2</v>
      </c>
      <c r="C949">
        <v>21</v>
      </c>
      <c r="D949">
        <v>1710</v>
      </c>
      <c r="E949" s="1">
        <v>43802</v>
      </c>
      <c r="F949" s="3">
        <v>17.100000000000001</v>
      </c>
      <c r="G949" s="3">
        <v>290.7</v>
      </c>
      <c r="H949" s="1">
        <v>43830</v>
      </c>
      <c r="I949">
        <f t="shared" si="56"/>
        <v>28</v>
      </c>
      <c r="J949" t="str">
        <f t="shared" si="57"/>
        <v>0-30</v>
      </c>
      <c r="K949">
        <f t="shared" si="58"/>
        <v>8.0000000000000002E-3</v>
      </c>
      <c r="L949">
        <f t="shared" si="59"/>
        <v>2.4624000000000001</v>
      </c>
    </row>
    <row r="950" spans="1:12" x14ac:dyDescent="0.25">
      <c r="A950" s="2" t="s">
        <v>948</v>
      </c>
      <c r="B950">
        <v>9</v>
      </c>
      <c r="C950">
        <v>2</v>
      </c>
      <c r="D950">
        <v>4320</v>
      </c>
      <c r="E950" s="1">
        <v>43596</v>
      </c>
      <c r="F950" s="3">
        <v>648</v>
      </c>
      <c r="G950" s="3">
        <v>1209.5999999999999</v>
      </c>
      <c r="H950" s="1">
        <v>43830</v>
      </c>
      <c r="I950">
        <f t="shared" si="56"/>
        <v>234</v>
      </c>
      <c r="J950" t="str">
        <f t="shared" si="57"/>
        <v>&gt;121</v>
      </c>
      <c r="K950">
        <f t="shared" si="58"/>
        <v>0.25</v>
      </c>
      <c r="L950">
        <f t="shared" si="59"/>
        <v>464.4</v>
      </c>
    </row>
    <row r="951" spans="1:12" x14ac:dyDescent="0.25">
      <c r="A951" s="2" t="s">
        <v>949</v>
      </c>
      <c r="B951">
        <v>7</v>
      </c>
      <c r="C951">
        <v>5</v>
      </c>
      <c r="D951">
        <v>6820</v>
      </c>
      <c r="E951" s="1">
        <v>43468</v>
      </c>
      <c r="F951" s="3">
        <v>1500.3999999999999</v>
      </c>
      <c r="G951" s="3">
        <v>3069</v>
      </c>
      <c r="H951" s="1">
        <v>43830</v>
      </c>
      <c r="I951">
        <f t="shared" si="56"/>
        <v>362</v>
      </c>
      <c r="J951" t="str">
        <f t="shared" si="57"/>
        <v>&gt;121</v>
      </c>
      <c r="K951">
        <f t="shared" si="58"/>
        <v>0.25</v>
      </c>
      <c r="L951">
        <f t="shared" si="59"/>
        <v>1142.3499999999999</v>
      </c>
    </row>
    <row r="952" spans="1:12" x14ac:dyDescent="0.25">
      <c r="A952" s="2" t="s">
        <v>950</v>
      </c>
      <c r="B952">
        <v>2</v>
      </c>
      <c r="C952">
        <v>23</v>
      </c>
      <c r="D952">
        <v>3000</v>
      </c>
      <c r="E952" s="1">
        <v>43525</v>
      </c>
      <c r="F952" s="3">
        <v>240</v>
      </c>
      <c r="G952" s="3">
        <v>450</v>
      </c>
      <c r="H952" s="1">
        <v>43830</v>
      </c>
      <c r="I952">
        <f t="shared" si="56"/>
        <v>305</v>
      </c>
      <c r="J952" t="str">
        <f t="shared" si="57"/>
        <v>&gt;121</v>
      </c>
      <c r="K952">
        <f t="shared" si="58"/>
        <v>0.25</v>
      </c>
      <c r="L952">
        <f t="shared" si="59"/>
        <v>172.5</v>
      </c>
    </row>
    <row r="953" spans="1:12" x14ac:dyDescent="0.25">
      <c r="A953" s="2" t="s">
        <v>951</v>
      </c>
      <c r="B953">
        <v>7</v>
      </c>
      <c r="C953">
        <v>18</v>
      </c>
      <c r="D953">
        <v>120</v>
      </c>
      <c r="E953" s="1">
        <v>43712</v>
      </c>
      <c r="F953" s="3">
        <v>8.4</v>
      </c>
      <c r="G953" s="3">
        <v>68.400000000000006</v>
      </c>
      <c r="H953" s="1">
        <v>43830</v>
      </c>
      <c r="I953">
        <f t="shared" si="56"/>
        <v>118</v>
      </c>
      <c r="J953" t="str">
        <f t="shared" si="57"/>
        <v>91-120</v>
      </c>
      <c r="K953">
        <f t="shared" si="58"/>
        <v>0.2</v>
      </c>
      <c r="L953">
        <f t="shared" si="59"/>
        <v>15.360000000000003</v>
      </c>
    </row>
    <row r="954" spans="1:12" x14ac:dyDescent="0.25">
      <c r="A954" s="2" t="s">
        <v>952</v>
      </c>
      <c r="B954">
        <v>8</v>
      </c>
      <c r="C954">
        <v>15</v>
      </c>
      <c r="D954">
        <v>840</v>
      </c>
      <c r="E954" s="1">
        <v>43605</v>
      </c>
      <c r="F954" s="3">
        <v>92.4</v>
      </c>
      <c r="G954" s="3">
        <v>226.8</v>
      </c>
      <c r="H954" s="1">
        <v>43830</v>
      </c>
      <c r="I954">
        <f t="shared" si="56"/>
        <v>225</v>
      </c>
      <c r="J954" t="str">
        <f t="shared" si="57"/>
        <v>&gt;121</v>
      </c>
      <c r="K954">
        <f t="shared" si="58"/>
        <v>0.25</v>
      </c>
      <c r="L954">
        <f t="shared" si="59"/>
        <v>79.800000000000011</v>
      </c>
    </row>
    <row r="955" spans="1:12" x14ac:dyDescent="0.25">
      <c r="A955" s="2" t="s">
        <v>953</v>
      </c>
      <c r="B955">
        <v>2</v>
      </c>
      <c r="C955">
        <v>8</v>
      </c>
      <c r="D955">
        <v>4840</v>
      </c>
      <c r="E955" s="1">
        <v>43812</v>
      </c>
      <c r="F955" s="3">
        <v>290.39999999999998</v>
      </c>
      <c r="G955" s="3">
        <v>1355.2</v>
      </c>
      <c r="H955" s="1">
        <v>43830</v>
      </c>
      <c r="I955">
        <f t="shared" si="56"/>
        <v>18</v>
      </c>
      <c r="J955" t="str">
        <f t="shared" si="57"/>
        <v>0-30</v>
      </c>
      <c r="K955">
        <f t="shared" si="58"/>
        <v>8.0000000000000002E-3</v>
      </c>
      <c r="L955">
        <f t="shared" si="59"/>
        <v>13.1648</v>
      </c>
    </row>
    <row r="956" spans="1:12" x14ac:dyDescent="0.25">
      <c r="A956" s="2" t="s">
        <v>954</v>
      </c>
      <c r="B956">
        <v>10</v>
      </c>
      <c r="C956">
        <v>12</v>
      </c>
      <c r="D956">
        <v>960</v>
      </c>
      <c r="E956" s="1">
        <v>43523</v>
      </c>
      <c r="F956" s="3">
        <v>163.19999999999999</v>
      </c>
      <c r="G956" s="3">
        <v>364.79999999999995</v>
      </c>
      <c r="H956" s="1">
        <v>43830</v>
      </c>
      <c r="I956">
        <f t="shared" si="56"/>
        <v>307</v>
      </c>
      <c r="J956" t="str">
        <f t="shared" si="57"/>
        <v>&gt;121</v>
      </c>
      <c r="K956">
        <f t="shared" si="58"/>
        <v>0.25</v>
      </c>
      <c r="L956">
        <f t="shared" si="59"/>
        <v>132</v>
      </c>
    </row>
    <row r="957" spans="1:12" x14ac:dyDescent="0.25">
      <c r="A957" s="2" t="s">
        <v>955</v>
      </c>
      <c r="B957">
        <v>7</v>
      </c>
      <c r="C957">
        <v>22</v>
      </c>
      <c r="D957">
        <v>4080</v>
      </c>
      <c r="E957" s="1">
        <v>43623</v>
      </c>
      <c r="F957" s="3">
        <v>367.2</v>
      </c>
      <c r="G957" s="3">
        <v>2570.4</v>
      </c>
      <c r="H957" s="1">
        <v>43830</v>
      </c>
      <c r="I957">
        <f t="shared" si="56"/>
        <v>207</v>
      </c>
      <c r="J957" t="str">
        <f t="shared" si="57"/>
        <v>&gt;121</v>
      </c>
      <c r="K957">
        <f t="shared" si="58"/>
        <v>0.25</v>
      </c>
      <c r="L957">
        <f t="shared" si="59"/>
        <v>734.4</v>
      </c>
    </row>
    <row r="958" spans="1:12" x14ac:dyDescent="0.25">
      <c r="A958" s="2" t="s">
        <v>956</v>
      </c>
      <c r="B958">
        <v>1</v>
      </c>
      <c r="C958">
        <v>6</v>
      </c>
      <c r="D958">
        <v>550</v>
      </c>
      <c r="E958" s="1">
        <v>43541</v>
      </c>
      <c r="F958" s="3">
        <v>38.5</v>
      </c>
      <c r="G958" s="3">
        <v>159.5</v>
      </c>
      <c r="H958" s="1">
        <v>43830</v>
      </c>
      <c r="I958">
        <f t="shared" si="56"/>
        <v>289</v>
      </c>
      <c r="J958" t="str">
        <f t="shared" si="57"/>
        <v>&gt;121</v>
      </c>
      <c r="K958">
        <f t="shared" si="58"/>
        <v>0.25</v>
      </c>
      <c r="L958">
        <f t="shared" si="59"/>
        <v>49.5</v>
      </c>
    </row>
    <row r="959" spans="1:12" x14ac:dyDescent="0.25">
      <c r="A959" s="2" t="s">
        <v>957</v>
      </c>
      <c r="B959">
        <v>9</v>
      </c>
      <c r="C959">
        <v>22</v>
      </c>
      <c r="D959">
        <v>450</v>
      </c>
      <c r="E959" s="1">
        <v>43621</v>
      </c>
      <c r="F959" s="3">
        <v>85.5</v>
      </c>
      <c r="G959" s="3">
        <v>193.5</v>
      </c>
      <c r="H959" s="1">
        <v>43830</v>
      </c>
      <c r="I959">
        <f t="shared" si="56"/>
        <v>209</v>
      </c>
      <c r="J959" t="str">
        <f t="shared" si="57"/>
        <v>&gt;121</v>
      </c>
      <c r="K959">
        <f t="shared" si="58"/>
        <v>0.25</v>
      </c>
      <c r="L959">
        <f t="shared" si="59"/>
        <v>69.75</v>
      </c>
    </row>
    <row r="960" spans="1:12" x14ac:dyDescent="0.25">
      <c r="A960" s="2" t="s">
        <v>958</v>
      </c>
      <c r="B960">
        <v>3</v>
      </c>
      <c r="C960">
        <v>1</v>
      </c>
      <c r="D960">
        <v>729</v>
      </c>
      <c r="E960" s="1">
        <v>43624</v>
      </c>
      <c r="F960" s="3">
        <v>21.870000000000005</v>
      </c>
      <c r="G960" s="3">
        <v>211.41000000000005</v>
      </c>
      <c r="H960" s="1">
        <v>43830</v>
      </c>
      <c r="I960">
        <f t="shared" si="56"/>
        <v>206</v>
      </c>
      <c r="J960" t="str">
        <f t="shared" si="57"/>
        <v>&gt;121</v>
      </c>
      <c r="K960">
        <f t="shared" si="58"/>
        <v>0.25</v>
      </c>
      <c r="L960">
        <f t="shared" si="59"/>
        <v>58.320000000000014</v>
      </c>
    </row>
    <row r="961" spans="1:12" x14ac:dyDescent="0.25">
      <c r="A961" s="2" t="s">
        <v>959</v>
      </c>
      <c r="B961">
        <v>4</v>
      </c>
      <c r="C961">
        <v>23</v>
      </c>
      <c r="D961">
        <v>1840</v>
      </c>
      <c r="E961" s="1">
        <v>43707</v>
      </c>
      <c r="F961" s="3">
        <v>36.800000000000004</v>
      </c>
      <c r="G961" s="3">
        <v>276</v>
      </c>
      <c r="H961" s="1">
        <v>43830</v>
      </c>
      <c r="I961">
        <f t="shared" si="56"/>
        <v>123</v>
      </c>
      <c r="J961" t="str">
        <f t="shared" si="57"/>
        <v>&gt;121</v>
      </c>
      <c r="K961">
        <f t="shared" si="58"/>
        <v>0.25</v>
      </c>
      <c r="L961">
        <f t="shared" si="59"/>
        <v>78.2</v>
      </c>
    </row>
    <row r="962" spans="1:12" x14ac:dyDescent="0.25">
      <c r="A962" s="2" t="s">
        <v>960</v>
      </c>
      <c r="B962">
        <v>8</v>
      </c>
      <c r="C962">
        <v>5</v>
      </c>
      <c r="D962">
        <v>1560</v>
      </c>
      <c r="E962" s="1">
        <v>43581</v>
      </c>
      <c r="F962" s="3">
        <v>46.8</v>
      </c>
      <c r="G962" s="3">
        <v>748.8</v>
      </c>
      <c r="H962" s="1">
        <v>43830</v>
      </c>
      <c r="I962">
        <f t="shared" ref="I962:I1025" si="60">H962-E962</f>
        <v>249</v>
      </c>
      <c r="J962" t="str">
        <f t="shared" ref="J962:J1025" si="61">VLOOKUP(I962,groupings,2,1)</f>
        <v>&gt;121</v>
      </c>
      <c r="K962">
        <f t="shared" ref="K962:K1025" si="62">VLOOKUP(I962,$N$8:$P$12,3,TRUE)</f>
        <v>0.25</v>
      </c>
      <c r="L962">
        <f t="shared" ref="L962:L1025" si="63">(G962+F962)*K962</f>
        <v>198.89999999999998</v>
      </c>
    </row>
    <row r="963" spans="1:12" x14ac:dyDescent="0.25">
      <c r="A963" s="2" t="s">
        <v>961</v>
      </c>
      <c r="B963">
        <v>4</v>
      </c>
      <c r="C963">
        <v>18</v>
      </c>
      <c r="D963">
        <v>660</v>
      </c>
      <c r="E963" s="1">
        <v>43487</v>
      </c>
      <c r="F963" s="3">
        <v>46.2</v>
      </c>
      <c r="G963" s="3">
        <v>171.6</v>
      </c>
      <c r="H963" s="1">
        <v>43830</v>
      </c>
      <c r="I963">
        <f t="shared" si="60"/>
        <v>343</v>
      </c>
      <c r="J963" t="str">
        <f t="shared" si="61"/>
        <v>&gt;121</v>
      </c>
      <c r="K963">
        <f t="shared" si="62"/>
        <v>0.25</v>
      </c>
      <c r="L963">
        <f t="shared" si="63"/>
        <v>54.45</v>
      </c>
    </row>
    <row r="964" spans="1:12" x14ac:dyDescent="0.25">
      <c r="A964" s="2" t="s">
        <v>962</v>
      </c>
      <c r="B964">
        <v>8</v>
      </c>
      <c r="C964">
        <v>2</v>
      </c>
      <c r="D964">
        <v>693</v>
      </c>
      <c r="E964" s="1">
        <v>43796</v>
      </c>
      <c r="F964" s="3">
        <v>41.58</v>
      </c>
      <c r="G964" s="3">
        <v>332.64</v>
      </c>
      <c r="H964" s="1">
        <v>43830</v>
      </c>
      <c r="I964">
        <f t="shared" si="60"/>
        <v>34</v>
      </c>
      <c r="J964" t="str">
        <f t="shared" si="61"/>
        <v>31-60</v>
      </c>
      <c r="K964">
        <f t="shared" si="62"/>
        <v>0.04</v>
      </c>
      <c r="L964">
        <f t="shared" si="63"/>
        <v>14.9688</v>
      </c>
    </row>
    <row r="965" spans="1:12" x14ac:dyDescent="0.25">
      <c r="A965" s="2" t="s">
        <v>963</v>
      </c>
      <c r="B965">
        <v>1</v>
      </c>
      <c r="C965">
        <v>5</v>
      </c>
      <c r="D965">
        <v>1440</v>
      </c>
      <c r="E965" s="1">
        <v>43467</v>
      </c>
      <c r="F965" s="3">
        <v>14.399999999999999</v>
      </c>
      <c r="G965" s="3">
        <v>388.8</v>
      </c>
      <c r="H965" s="1">
        <v>43830</v>
      </c>
      <c r="I965">
        <f t="shared" si="60"/>
        <v>363</v>
      </c>
      <c r="J965" t="str">
        <f t="shared" si="61"/>
        <v>&gt;121</v>
      </c>
      <c r="K965">
        <f t="shared" si="62"/>
        <v>0.25</v>
      </c>
      <c r="L965">
        <f t="shared" si="63"/>
        <v>100.8</v>
      </c>
    </row>
    <row r="966" spans="1:12" x14ac:dyDescent="0.25">
      <c r="A966" s="2" t="s">
        <v>964</v>
      </c>
      <c r="B966">
        <v>2</v>
      </c>
      <c r="C966">
        <v>22</v>
      </c>
      <c r="D966">
        <v>1170</v>
      </c>
      <c r="E966" s="1">
        <v>43569</v>
      </c>
      <c r="F966" s="3">
        <v>58.5</v>
      </c>
      <c r="G966" s="3">
        <v>198.9</v>
      </c>
      <c r="H966" s="1">
        <v>43830</v>
      </c>
      <c r="I966">
        <f t="shared" si="60"/>
        <v>261</v>
      </c>
      <c r="J966" t="str">
        <f t="shared" si="61"/>
        <v>&gt;121</v>
      </c>
      <c r="K966">
        <f t="shared" si="62"/>
        <v>0.25</v>
      </c>
      <c r="L966">
        <f t="shared" si="63"/>
        <v>64.349999999999994</v>
      </c>
    </row>
    <row r="967" spans="1:12" x14ac:dyDescent="0.25">
      <c r="A967" s="2" t="s">
        <v>965</v>
      </c>
      <c r="B967">
        <v>10</v>
      </c>
      <c r="C967">
        <v>18</v>
      </c>
      <c r="D967">
        <v>270</v>
      </c>
      <c r="E967" s="1">
        <v>43466</v>
      </c>
      <c r="F967" s="3">
        <v>24.3</v>
      </c>
      <c r="G967" s="3">
        <v>116.1</v>
      </c>
      <c r="H967" s="1">
        <v>43830</v>
      </c>
      <c r="I967">
        <f t="shared" si="60"/>
        <v>364</v>
      </c>
      <c r="J967" t="str">
        <f t="shared" si="61"/>
        <v>&gt;121</v>
      </c>
      <c r="K967">
        <f t="shared" si="62"/>
        <v>0.25</v>
      </c>
      <c r="L967">
        <f t="shared" si="63"/>
        <v>35.1</v>
      </c>
    </row>
    <row r="968" spans="1:12" x14ac:dyDescent="0.25">
      <c r="A968" s="2" t="s">
        <v>966</v>
      </c>
      <c r="B968">
        <v>6</v>
      </c>
      <c r="C968">
        <v>19</v>
      </c>
      <c r="D968">
        <v>3696</v>
      </c>
      <c r="E968" s="1">
        <v>43675</v>
      </c>
      <c r="F968" s="3">
        <v>73.92</v>
      </c>
      <c r="G968" s="3">
        <v>665.28000000000009</v>
      </c>
      <c r="H968" s="1">
        <v>43830</v>
      </c>
      <c r="I968">
        <f t="shared" si="60"/>
        <v>155</v>
      </c>
      <c r="J968" t="str">
        <f t="shared" si="61"/>
        <v>&gt;121</v>
      </c>
      <c r="K968">
        <f t="shared" si="62"/>
        <v>0.25</v>
      </c>
      <c r="L968">
        <f t="shared" si="63"/>
        <v>184.8</v>
      </c>
    </row>
    <row r="969" spans="1:12" x14ac:dyDescent="0.25">
      <c r="A969" s="2" t="s">
        <v>967</v>
      </c>
      <c r="B969">
        <v>4</v>
      </c>
      <c r="C969">
        <v>21</v>
      </c>
      <c r="D969">
        <v>4560</v>
      </c>
      <c r="E969" s="1">
        <v>43620</v>
      </c>
      <c r="F969" s="3">
        <v>45.599999999999994</v>
      </c>
      <c r="G969" s="3">
        <v>820.8</v>
      </c>
      <c r="H969" s="1">
        <v>43830</v>
      </c>
      <c r="I969">
        <f t="shared" si="60"/>
        <v>210</v>
      </c>
      <c r="J969" t="str">
        <f t="shared" si="61"/>
        <v>&gt;121</v>
      </c>
      <c r="K969">
        <f t="shared" si="62"/>
        <v>0.25</v>
      </c>
      <c r="L969">
        <f t="shared" si="63"/>
        <v>216.6</v>
      </c>
    </row>
    <row r="970" spans="1:12" x14ac:dyDescent="0.25">
      <c r="A970" s="2" t="s">
        <v>968</v>
      </c>
      <c r="B970">
        <v>4</v>
      </c>
      <c r="C970">
        <v>20</v>
      </c>
      <c r="D970">
        <v>660</v>
      </c>
      <c r="E970" s="1">
        <v>43516</v>
      </c>
      <c r="F970" s="3">
        <v>26.400000000000002</v>
      </c>
      <c r="G970" s="3">
        <v>125.39999999999999</v>
      </c>
      <c r="H970" s="1">
        <v>43830</v>
      </c>
      <c r="I970">
        <f t="shared" si="60"/>
        <v>314</v>
      </c>
      <c r="J970" t="str">
        <f t="shared" si="61"/>
        <v>&gt;121</v>
      </c>
      <c r="K970">
        <f t="shared" si="62"/>
        <v>0.25</v>
      </c>
      <c r="L970">
        <f t="shared" si="63"/>
        <v>37.949999999999996</v>
      </c>
    </row>
    <row r="971" spans="1:12" x14ac:dyDescent="0.25">
      <c r="A971" s="2" t="s">
        <v>969</v>
      </c>
      <c r="B971">
        <v>4</v>
      </c>
      <c r="C971">
        <v>7</v>
      </c>
      <c r="D971">
        <v>1860</v>
      </c>
      <c r="E971" s="1">
        <v>43720</v>
      </c>
      <c r="F971" s="3">
        <v>18.600000000000001</v>
      </c>
      <c r="G971" s="3">
        <v>279</v>
      </c>
      <c r="H971" s="1">
        <v>43830</v>
      </c>
      <c r="I971">
        <f t="shared" si="60"/>
        <v>110</v>
      </c>
      <c r="J971" t="str">
        <f t="shared" si="61"/>
        <v>91-120</v>
      </c>
      <c r="K971">
        <f t="shared" si="62"/>
        <v>0.2</v>
      </c>
      <c r="L971">
        <f t="shared" si="63"/>
        <v>59.52000000000001</v>
      </c>
    </row>
    <row r="972" spans="1:12" x14ac:dyDescent="0.25">
      <c r="A972" s="2" t="s">
        <v>970</v>
      </c>
      <c r="B972">
        <v>10</v>
      </c>
      <c r="C972">
        <v>10</v>
      </c>
      <c r="D972">
        <v>1860</v>
      </c>
      <c r="E972" s="1">
        <v>43519</v>
      </c>
      <c r="F972" s="3">
        <v>18.600000000000001</v>
      </c>
      <c r="G972" s="3">
        <v>520.79999999999995</v>
      </c>
      <c r="H972" s="1">
        <v>43830</v>
      </c>
      <c r="I972">
        <f t="shared" si="60"/>
        <v>311</v>
      </c>
      <c r="J972" t="str">
        <f t="shared" si="61"/>
        <v>&gt;121</v>
      </c>
      <c r="K972">
        <f t="shared" si="62"/>
        <v>0.25</v>
      </c>
      <c r="L972">
        <f t="shared" si="63"/>
        <v>134.85</v>
      </c>
    </row>
    <row r="973" spans="1:12" x14ac:dyDescent="0.25">
      <c r="A973" s="2" t="s">
        <v>971</v>
      </c>
      <c r="B973">
        <v>4</v>
      </c>
      <c r="C973">
        <v>6</v>
      </c>
      <c r="D973">
        <v>4340</v>
      </c>
      <c r="E973" s="1">
        <v>43594</v>
      </c>
      <c r="F973" s="3">
        <v>173.6</v>
      </c>
      <c r="G973" s="3">
        <v>1258.5999999999999</v>
      </c>
      <c r="H973" s="1">
        <v>43830</v>
      </c>
      <c r="I973">
        <f t="shared" si="60"/>
        <v>236</v>
      </c>
      <c r="J973" t="str">
        <f t="shared" si="61"/>
        <v>&gt;121</v>
      </c>
      <c r="K973">
        <f t="shared" si="62"/>
        <v>0.25</v>
      </c>
      <c r="L973">
        <f t="shared" si="63"/>
        <v>358.04999999999995</v>
      </c>
    </row>
    <row r="974" spans="1:12" x14ac:dyDescent="0.25">
      <c r="A974" s="2" t="s">
        <v>972</v>
      </c>
      <c r="B974">
        <v>2</v>
      </c>
      <c r="C974">
        <v>8</v>
      </c>
      <c r="D974">
        <v>4650</v>
      </c>
      <c r="E974" s="1">
        <v>43663</v>
      </c>
      <c r="F974" s="3">
        <v>372</v>
      </c>
      <c r="G974" s="3">
        <v>930</v>
      </c>
      <c r="H974" s="1">
        <v>43830</v>
      </c>
      <c r="I974">
        <f t="shared" si="60"/>
        <v>167</v>
      </c>
      <c r="J974" t="str">
        <f t="shared" si="61"/>
        <v>&gt;121</v>
      </c>
      <c r="K974">
        <f t="shared" si="62"/>
        <v>0.25</v>
      </c>
      <c r="L974">
        <f t="shared" si="63"/>
        <v>325.5</v>
      </c>
    </row>
    <row r="975" spans="1:12" x14ac:dyDescent="0.25">
      <c r="A975" s="2" t="s">
        <v>973</v>
      </c>
      <c r="B975">
        <v>7</v>
      </c>
      <c r="C975">
        <v>18</v>
      </c>
      <c r="D975">
        <v>3450</v>
      </c>
      <c r="E975" s="1">
        <v>43783</v>
      </c>
      <c r="F975" s="3">
        <v>793.5</v>
      </c>
      <c r="G975" s="3">
        <v>2656.5</v>
      </c>
      <c r="H975" s="1">
        <v>43830</v>
      </c>
      <c r="I975">
        <f t="shared" si="60"/>
        <v>47</v>
      </c>
      <c r="J975" t="str">
        <f t="shared" si="61"/>
        <v>31-60</v>
      </c>
      <c r="K975">
        <f t="shared" si="62"/>
        <v>0.04</v>
      </c>
      <c r="L975">
        <f t="shared" si="63"/>
        <v>138</v>
      </c>
    </row>
    <row r="976" spans="1:12" x14ac:dyDescent="0.25">
      <c r="A976" s="2" t="s">
        <v>974</v>
      </c>
      <c r="B976">
        <v>6</v>
      </c>
      <c r="C976">
        <v>23</v>
      </c>
      <c r="D976">
        <v>620</v>
      </c>
      <c r="E976" s="1">
        <v>43688</v>
      </c>
      <c r="F976" s="3">
        <v>6.2</v>
      </c>
      <c r="G976" s="3">
        <v>148.80000000000001</v>
      </c>
      <c r="H976" s="1">
        <v>43830</v>
      </c>
      <c r="I976">
        <f t="shared" si="60"/>
        <v>142</v>
      </c>
      <c r="J976" t="str">
        <f t="shared" si="61"/>
        <v>&gt;121</v>
      </c>
      <c r="K976">
        <f t="shared" si="62"/>
        <v>0.25</v>
      </c>
      <c r="L976">
        <f t="shared" si="63"/>
        <v>38.75</v>
      </c>
    </row>
    <row r="977" spans="1:12" x14ac:dyDescent="0.25">
      <c r="A977" s="2" t="s">
        <v>975</v>
      </c>
      <c r="B977">
        <v>5</v>
      </c>
      <c r="C977">
        <v>8</v>
      </c>
      <c r="D977">
        <v>600</v>
      </c>
      <c r="E977" s="1">
        <v>43778</v>
      </c>
      <c r="F977" s="3">
        <v>18</v>
      </c>
      <c r="G977" s="3">
        <v>144</v>
      </c>
      <c r="H977" s="1">
        <v>43830</v>
      </c>
      <c r="I977">
        <f t="shared" si="60"/>
        <v>52</v>
      </c>
      <c r="J977" t="str">
        <f t="shared" si="61"/>
        <v>31-60</v>
      </c>
      <c r="K977">
        <f t="shared" si="62"/>
        <v>0.04</v>
      </c>
      <c r="L977">
        <f t="shared" si="63"/>
        <v>6.48</v>
      </c>
    </row>
    <row r="978" spans="1:12" x14ac:dyDescent="0.25">
      <c r="A978" s="2" t="s">
        <v>976</v>
      </c>
      <c r="B978">
        <v>6</v>
      </c>
      <c r="C978">
        <v>5</v>
      </c>
      <c r="D978">
        <v>2170</v>
      </c>
      <c r="E978" s="1">
        <v>43795</v>
      </c>
      <c r="F978" s="3">
        <v>65.099999999999994</v>
      </c>
      <c r="G978" s="3">
        <v>390.6</v>
      </c>
      <c r="H978" s="1">
        <v>43830</v>
      </c>
      <c r="I978">
        <f t="shared" si="60"/>
        <v>35</v>
      </c>
      <c r="J978" t="str">
        <f t="shared" si="61"/>
        <v>31-60</v>
      </c>
      <c r="K978">
        <f t="shared" si="62"/>
        <v>0.04</v>
      </c>
      <c r="L978">
        <f t="shared" si="63"/>
        <v>18.228000000000002</v>
      </c>
    </row>
    <row r="979" spans="1:12" x14ac:dyDescent="0.25">
      <c r="A979" s="2" t="s">
        <v>977</v>
      </c>
      <c r="B979">
        <v>2</v>
      </c>
      <c r="C979">
        <v>5</v>
      </c>
      <c r="D979">
        <v>2660</v>
      </c>
      <c r="E979" s="1">
        <v>43667</v>
      </c>
      <c r="F979" s="3">
        <v>239.4</v>
      </c>
      <c r="G979" s="3">
        <v>638.40000000000009</v>
      </c>
      <c r="H979" s="1">
        <v>43830</v>
      </c>
      <c r="I979">
        <f t="shared" si="60"/>
        <v>163</v>
      </c>
      <c r="J979" t="str">
        <f t="shared" si="61"/>
        <v>&gt;121</v>
      </c>
      <c r="K979">
        <f t="shared" si="62"/>
        <v>0.25</v>
      </c>
      <c r="L979">
        <f t="shared" si="63"/>
        <v>219.45000000000002</v>
      </c>
    </row>
    <row r="980" spans="1:12" x14ac:dyDescent="0.25">
      <c r="A980" s="2" t="s">
        <v>978</v>
      </c>
      <c r="B980">
        <v>6</v>
      </c>
      <c r="C980">
        <v>15</v>
      </c>
      <c r="D980">
        <v>756.00000000000011</v>
      </c>
      <c r="E980" s="1">
        <v>43561</v>
      </c>
      <c r="F980" s="3">
        <v>37.800000000000004</v>
      </c>
      <c r="G980" s="3">
        <v>189.00000000000003</v>
      </c>
      <c r="H980" s="1">
        <v>43830</v>
      </c>
      <c r="I980">
        <f t="shared" si="60"/>
        <v>269</v>
      </c>
      <c r="J980" t="str">
        <f t="shared" si="61"/>
        <v>&gt;121</v>
      </c>
      <c r="K980">
        <f t="shared" si="62"/>
        <v>0.25</v>
      </c>
      <c r="L980">
        <f t="shared" si="63"/>
        <v>56.70000000000001</v>
      </c>
    </row>
    <row r="981" spans="1:12" x14ac:dyDescent="0.25">
      <c r="A981" s="2" t="s">
        <v>979</v>
      </c>
      <c r="B981">
        <v>5</v>
      </c>
      <c r="C981">
        <v>3</v>
      </c>
      <c r="D981">
        <v>288</v>
      </c>
      <c r="E981" s="1">
        <v>43754</v>
      </c>
      <c r="F981" s="3">
        <v>17.28</v>
      </c>
      <c r="G981" s="3">
        <v>48.96</v>
      </c>
      <c r="H981" s="1">
        <v>43830</v>
      </c>
      <c r="I981">
        <f t="shared" si="60"/>
        <v>76</v>
      </c>
      <c r="J981" t="str">
        <f t="shared" si="61"/>
        <v>61-90</v>
      </c>
      <c r="K981">
        <f t="shared" si="62"/>
        <v>0.15</v>
      </c>
      <c r="L981">
        <f t="shared" si="63"/>
        <v>9.9360000000000017</v>
      </c>
    </row>
    <row r="982" spans="1:12" x14ac:dyDescent="0.25">
      <c r="A982" s="2" t="s">
        <v>980</v>
      </c>
      <c r="B982">
        <v>2</v>
      </c>
      <c r="C982">
        <v>4</v>
      </c>
      <c r="D982">
        <v>4620</v>
      </c>
      <c r="E982" s="1">
        <v>43773</v>
      </c>
      <c r="F982" s="3">
        <v>462</v>
      </c>
      <c r="G982" s="3">
        <v>1155</v>
      </c>
      <c r="H982" s="1">
        <v>43830</v>
      </c>
      <c r="I982">
        <f t="shared" si="60"/>
        <v>57</v>
      </c>
      <c r="J982" t="str">
        <f t="shared" si="61"/>
        <v>31-60</v>
      </c>
      <c r="K982">
        <f t="shared" si="62"/>
        <v>0.04</v>
      </c>
      <c r="L982">
        <f t="shared" si="63"/>
        <v>64.680000000000007</v>
      </c>
    </row>
    <row r="983" spans="1:12" x14ac:dyDescent="0.25">
      <c r="A983" s="2" t="s">
        <v>981</v>
      </c>
      <c r="B983">
        <v>2</v>
      </c>
      <c r="C983">
        <v>7</v>
      </c>
      <c r="D983">
        <v>1530</v>
      </c>
      <c r="E983" s="1">
        <v>43490</v>
      </c>
      <c r="F983" s="3">
        <v>137.69999999999999</v>
      </c>
      <c r="G983" s="3">
        <v>306</v>
      </c>
      <c r="H983" s="1">
        <v>43830</v>
      </c>
      <c r="I983">
        <f t="shared" si="60"/>
        <v>340</v>
      </c>
      <c r="J983" t="str">
        <f t="shared" si="61"/>
        <v>&gt;121</v>
      </c>
      <c r="K983">
        <f t="shared" si="62"/>
        <v>0.25</v>
      </c>
      <c r="L983">
        <f t="shared" si="63"/>
        <v>110.925</v>
      </c>
    </row>
    <row r="984" spans="1:12" x14ac:dyDescent="0.25">
      <c r="A984" s="2" t="s">
        <v>982</v>
      </c>
      <c r="B984">
        <v>3</v>
      </c>
      <c r="C984">
        <v>17</v>
      </c>
      <c r="D984">
        <v>1672.0000000000002</v>
      </c>
      <c r="E984" s="1">
        <v>43595</v>
      </c>
      <c r="F984" s="3">
        <v>16.720000000000002</v>
      </c>
      <c r="G984" s="3">
        <v>317.68</v>
      </c>
      <c r="H984" s="1">
        <v>43830</v>
      </c>
      <c r="I984">
        <f t="shared" si="60"/>
        <v>235</v>
      </c>
      <c r="J984" t="str">
        <f t="shared" si="61"/>
        <v>&gt;121</v>
      </c>
      <c r="K984">
        <f t="shared" si="62"/>
        <v>0.25</v>
      </c>
      <c r="L984">
        <f t="shared" si="63"/>
        <v>83.600000000000009</v>
      </c>
    </row>
    <row r="985" spans="1:12" x14ac:dyDescent="0.25">
      <c r="A985" s="2" t="s">
        <v>983</v>
      </c>
      <c r="B985">
        <v>3</v>
      </c>
      <c r="C985">
        <v>18</v>
      </c>
      <c r="D985">
        <v>3000</v>
      </c>
      <c r="E985" s="1">
        <v>43588</v>
      </c>
      <c r="F985" s="3">
        <v>240</v>
      </c>
      <c r="G985" s="3">
        <v>540</v>
      </c>
      <c r="H985" s="1">
        <v>43830</v>
      </c>
      <c r="I985">
        <f t="shared" si="60"/>
        <v>242</v>
      </c>
      <c r="J985" t="str">
        <f t="shared" si="61"/>
        <v>&gt;121</v>
      </c>
      <c r="K985">
        <f t="shared" si="62"/>
        <v>0.25</v>
      </c>
      <c r="L985">
        <f t="shared" si="63"/>
        <v>195</v>
      </c>
    </row>
    <row r="986" spans="1:12" x14ac:dyDescent="0.25">
      <c r="A986" s="2" t="s">
        <v>984</v>
      </c>
      <c r="B986">
        <v>7</v>
      </c>
      <c r="C986">
        <v>4</v>
      </c>
      <c r="D986">
        <v>550</v>
      </c>
      <c r="E986" s="1">
        <v>43541</v>
      </c>
      <c r="F986" s="3">
        <v>110</v>
      </c>
      <c r="G986" s="3">
        <v>280.5</v>
      </c>
      <c r="H986" s="1">
        <v>43830</v>
      </c>
      <c r="I986">
        <f t="shared" si="60"/>
        <v>289</v>
      </c>
      <c r="J986" t="str">
        <f t="shared" si="61"/>
        <v>&gt;121</v>
      </c>
      <c r="K986">
        <f t="shared" si="62"/>
        <v>0.25</v>
      </c>
      <c r="L986">
        <f t="shared" si="63"/>
        <v>97.625</v>
      </c>
    </row>
    <row r="987" spans="1:12" x14ac:dyDescent="0.25">
      <c r="A987" s="2" t="s">
        <v>985</v>
      </c>
      <c r="B987">
        <v>2</v>
      </c>
      <c r="C987">
        <v>13</v>
      </c>
      <c r="D987">
        <v>4180</v>
      </c>
      <c r="E987" s="1">
        <v>43550</v>
      </c>
      <c r="F987" s="3">
        <v>334.4</v>
      </c>
      <c r="G987" s="3">
        <v>710.6</v>
      </c>
      <c r="H987" s="1">
        <v>43830</v>
      </c>
      <c r="I987">
        <f t="shared" si="60"/>
        <v>280</v>
      </c>
      <c r="J987" t="str">
        <f t="shared" si="61"/>
        <v>&gt;121</v>
      </c>
      <c r="K987">
        <f t="shared" si="62"/>
        <v>0.25</v>
      </c>
      <c r="L987">
        <f t="shared" si="63"/>
        <v>261.25</v>
      </c>
    </row>
    <row r="988" spans="1:12" x14ac:dyDescent="0.25">
      <c r="A988" s="2" t="s">
        <v>986</v>
      </c>
      <c r="B988">
        <v>9</v>
      </c>
      <c r="C988">
        <v>23</v>
      </c>
      <c r="D988">
        <v>2850</v>
      </c>
      <c r="E988" s="1">
        <v>43481</v>
      </c>
      <c r="F988" s="3">
        <v>570</v>
      </c>
      <c r="G988" s="3">
        <v>1083</v>
      </c>
      <c r="H988" s="1">
        <v>43830</v>
      </c>
      <c r="I988">
        <f t="shared" si="60"/>
        <v>349</v>
      </c>
      <c r="J988" t="str">
        <f t="shared" si="61"/>
        <v>&gt;121</v>
      </c>
      <c r="K988">
        <f t="shared" si="62"/>
        <v>0.25</v>
      </c>
      <c r="L988">
        <f t="shared" si="63"/>
        <v>413.25</v>
      </c>
    </row>
    <row r="989" spans="1:12" x14ac:dyDescent="0.25">
      <c r="A989" s="2" t="s">
        <v>987</v>
      </c>
      <c r="B989">
        <v>7</v>
      </c>
      <c r="C989">
        <v>7</v>
      </c>
      <c r="D989">
        <v>300</v>
      </c>
      <c r="E989" s="1">
        <v>43650</v>
      </c>
      <c r="F989" s="3">
        <v>66</v>
      </c>
      <c r="G989" s="3">
        <v>81</v>
      </c>
      <c r="H989" s="1">
        <v>43830</v>
      </c>
      <c r="I989">
        <f t="shared" si="60"/>
        <v>180</v>
      </c>
      <c r="J989" t="str">
        <f t="shared" si="61"/>
        <v>&gt;121</v>
      </c>
      <c r="K989">
        <f t="shared" si="62"/>
        <v>0.25</v>
      </c>
      <c r="L989">
        <f t="shared" si="63"/>
        <v>36.75</v>
      </c>
    </row>
    <row r="990" spans="1:12" x14ac:dyDescent="0.25">
      <c r="A990" s="2" t="s">
        <v>988</v>
      </c>
      <c r="B990">
        <v>4</v>
      </c>
      <c r="C990">
        <v>20</v>
      </c>
      <c r="D990">
        <v>2750</v>
      </c>
      <c r="E990" s="1">
        <v>43589</v>
      </c>
      <c r="F990" s="3">
        <v>110</v>
      </c>
      <c r="G990" s="3">
        <v>412.5</v>
      </c>
      <c r="H990" s="1">
        <v>43830</v>
      </c>
      <c r="I990">
        <f t="shared" si="60"/>
        <v>241</v>
      </c>
      <c r="J990" t="str">
        <f t="shared" si="61"/>
        <v>&gt;121</v>
      </c>
      <c r="K990">
        <f t="shared" si="62"/>
        <v>0.25</v>
      </c>
      <c r="L990">
        <f t="shared" si="63"/>
        <v>130.625</v>
      </c>
    </row>
    <row r="991" spans="1:12" x14ac:dyDescent="0.25">
      <c r="A991" s="2" t="s">
        <v>989</v>
      </c>
      <c r="B991">
        <v>5</v>
      </c>
      <c r="C991">
        <v>22</v>
      </c>
      <c r="D991">
        <v>480</v>
      </c>
      <c r="E991" s="1">
        <v>43545</v>
      </c>
      <c r="F991" s="3">
        <v>48</v>
      </c>
      <c r="G991" s="3">
        <v>139.19999999999999</v>
      </c>
      <c r="H991" s="1">
        <v>43830</v>
      </c>
      <c r="I991">
        <f t="shared" si="60"/>
        <v>285</v>
      </c>
      <c r="J991" t="str">
        <f t="shared" si="61"/>
        <v>&gt;121</v>
      </c>
      <c r="K991">
        <f t="shared" si="62"/>
        <v>0.25</v>
      </c>
      <c r="L991">
        <f t="shared" si="63"/>
        <v>46.8</v>
      </c>
    </row>
    <row r="992" spans="1:12" x14ac:dyDescent="0.25">
      <c r="A992" s="2" t="s">
        <v>990</v>
      </c>
      <c r="B992">
        <v>6</v>
      </c>
      <c r="C992">
        <v>10</v>
      </c>
      <c r="D992">
        <v>3750</v>
      </c>
      <c r="E992" s="1">
        <v>43777</v>
      </c>
      <c r="F992" s="3">
        <v>262.5</v>
      </c>
      <c r="G992" s="3">
        <v>637.5</v>
      </c>
      <c r="H992" s="1">
        <v>43830</v>
      </c>
      <c r="I992">
        <f t="shared" si="60"/>
        <v>53</v>
      </c>
      <c r="J992" t="str">
        <f t="shared" si="61"/>
        <v>31-60</v>
      </c>
      <c r="K992">
        <f t="shared" si="62"/>
        <v>0.04</v>
      </c>
      <c r="L992">
        <f t="shared" si="63"/>
        <v>36</v>
      </c>
    </row>
    <row r="993" spans="1:12" x14ac:dyDescent="0.25">
      <c r="A993" s="2" t="s">
        <v>991</v>
      </c>
      <c r="B993">
        <v>5</v>
      </c>
      <c r="C993">
        <v>3</v>
      </c>
      <c r="D993">
        <v>1430</v>
      </c>
      <c r="E993" s="1">
        <v>43507</v>
      </c>
      <c r="F993" s="3">
        <v>128.69999999999999</v>
      </c>
      <c r="G993" s="3">
        <v>243.1</v>
      </c>
      <c r="H993" s="1">
        <v>43830</v>
      </c>
      <c r="I993">
        <f t="shared" si="60"/>
        <v>323</v>
      </c>
      <c r="J993" t="str">
        <f t="shared" si="61"/>
        <v>&gt;121</v>
      </c>
      <c r="K993">
        <f t="shared" si="62"/>
        <v>0.25</v>
      </c>
      <c r="L993">
        <f t="shared" si="63"/>
        <v>92.949999999999989</v>
      </c>
    </row>
    <row r="994" spans="1:12" x14ac:dyDescent="0.25">
      <c r="A994" s="2" t="s">
        <v>992</v>
      </c>
      <c r="B994">
        <v>4</v>
      </c>
      <c r="C994">
        <v>20</v>
      </c>
      <c r="D994">
        <v>5040</v>
      </c>
      <c r="E994" s="1">
        <v>43744</v>
      </c>
      <c r="F994" s="3">
        <v>453.6</v>
      </c>
      <c r="G994" s="3">
        <v>1058.4000000000001</v>
      </c>
      <c r="H994" s="1">
        <v>43830</v>
      </c>
      <c r="I994">
        <f t="shared" si="60"/>
        <v>86</v>
      </c>
      <c r="J994" t="str">
        <f t="shared" si="61"/>
        <v>61-90</v>
      </c>
      <c r="K994">
        <f t="shared" si="62"/>
        <v>0.15</v>
      </c>
      <c r="L994">
        <f t="shared" si="63"/>
        <v>226.79999999999998</v>
      </c>
    </row>
    <row r="995" spans="1:12" x14ac:dyDescent="0.25">
      <c r="A995" s="2" t="s">
        <v>993</v>
      </c>
      <c r="B995">
        <v>5</v>
      </c>
      <c r="C995">
        <v>15</v>
      </c>
      <c r="D995">
        <v>912</v>
      </c>
      <c r="E995" s="1">
        <v>43617</v>
      </c>
      <c r="F995" s="3">
        <v>18.240000000000002</v>
      </c>
      <c r="G995" s="3">
        <v>237.12000000000003</v>
      </c>
      <c r="H995" s="1">
        <v>43830</v>
      </c>
      <c r="I995">
        <f t="shared" si="60"/>
        <v>213</v>
      </c>
      <c r="J995" t="str">
        <f t="shared" si="61"/>
        <v>&gt;121</v>
      </c>
      <c r="K995">
        <f t="shared" si="62"/>
        <v>0.25</v>
      </c>
      <c r="L995">
        <f t="shared" si="63"/>
        <v>63.840000000000011</v>
      </c>
    </row>
    <row r="996" spans="1:12" x14ac:dyDescent="0.25">
      <c r="A996" s="2" t="s">
        <v>994</v>
      </c>
      <c r="B996">
        <v>3</v>
      </c>
      <c r="C996">
        <v>9</v>
      </c>
      <c r="D996">
        <v>1728</v>
      </c>
      <c r="E996" s="1">
        <v>43730</v>
      </c>
      <c r="F996" s="3">
        <v>17.28</v>
      </c>
      <c r="G996" s="3">
        <v>449.28000000000003</v>
      </c>
      <c r="H996" s="1">
        <v>43830</v>
      </c>
      <c r="I996">
        <f t="shared" si="60"/>
        <v>100</v>
      </c>
      <c r="J996" t="str">
        <f t="shared" si="61"/>
        <v>91-120</v>
      </c>
      <c r="K996">
        <f t="shared" si="62"/>
        <v>0.2</v>
      </c>
      <c r="L996">
        <f t="shared" si="63"/>
        <v>93.312000000000012</v>
      </c>
    </row>
    <row r="997" spans="1:12" x14ac:dyDescent="0.25">
      <c r="A997" s="2" t="s">
        <v>995</v>
      </c>
      <c r="B997">
        <v>2</v>
      </c>
      <c r="C997">
        <v>21</v>
      </c>
      <c r="D997">
        <v>4104</v>
      </c>
      <c r="E997" s="1">
        <v>43777</v>
      </c>
      <c r="F997" s="3">
        <v>246.24</v>
      </c>
      <c r="G997" s="3">
        <v>1149.1200000000001</v>
      </c>
      <c r="H997" s="1">
        <v>43830</v>
      </c>
      <c r="I997">
        <f t="shared" si="60"/>
        <v>53</v>
      </c>
      <c r="J997" t="str">
        <f t="shared" si="61"/>
        <v>31-60</v>
      </c>
      <c r="K997">
        <f t="shared" si="62"/>
        <v>0.04</v>
      </c>
      <c r="L997">
        <f t="shared" si="63"/>
        <v>55.814400000000006</v>
      </c>
    </row>
    <row r="998" spans="1:12" x14ac:dyDescent="0.25">
      <c r="A998" s="2" t="s">
        <v>996</v>
      </c>
      <c r="B998">
        <v>5</v>
      </c>
      <c r="C998">
        <v>9</v>
      </c>
      <c r="D998">
        <v>1240</v>
      </c>
      <c r="E998" s="1">
        <v>43720</v>
      </c>
      <c r="F998" s="3">
        <v>37.200000000000003</v>
      </c>
      <c r="G998" s="3">
        <v>347.2</v>
      </c>
      <c r="H998" s="1">
        <v>43830</v>
      </c>
      <c r="I998">
        <f t="shared" si="60"/>
        <v>110</v>
      </c>
      <c r="J998" t="str">
        <f t="shared" si="61"/>
        <v>91-120</v>
      </c>
      <c r="K998">
        <f t="shared" si="62"/>
        <v>0.2</v>
      </c>
      <c r="L998">
        <f t="shared" si="63"/>
        <v>76.88</v>
      </c>
    </row>
    <row r="999" spans="1:12" x14ac:dyDescent="0.25">
      <c r="A999" s="2" t="s">
        <v>997</v>
      </c>
      <c r="B999">
        <v>8</v>
      </c>
      <c r="C999">
        <v>18</v>
      </c>
      <c r="D999">
        <v>1140</v>
      </c>
      <c r="E999" s="1">
        <v>43646</v>
      </c>
      <c r="F999" s="3">
        <v>159.60000000000002</v>
      </c>
      <c r="G999" s="3">
        <v>342</v>
      </c>
      <c r="H999" s="1">
        <v>43830</v>
      </c>
      <c r="I999">
        <f t="shared" si="60"/>
        <v>184</v>
      </c>
      <c r="J999" t="str">
        <f t="shared" si="61"/>
        <v>&gt;121</v>
      </c>
      <c r="K999">
        <f t="shared" si="62"/>
        <v>0.25</v>
      </c>
      <c r="L999">
        <f t="shared" si="63"/>
        <v>125.4</v>
      </c>
    </row>
    <row r="1000" spans="1:12" x14ac:dyDescent="0.25">
      <c r="A1000" s="2" t="s">
        <v>998</v>
      </c>
      <c r="B1000">
        <v>9</v>
      </c>
      <c r="C1000">
        <v>16</v>
      </c>
      <c r="D1000">
        <v>810</v>
      </c>
      <c r="E1000" s="1">
        <v>43581</v>
      </c>
      <c r="F1000" s="3">
        <v>121.5</v>
      </c>
      <c r="G1000" s="3">
        <v>267.3</v>
      </c>
      <c r="H1000" s="1">
        <v>43830</v>
      </c>
      <c r="I1000">
        <f t="shared" si="60"/>
        <v>249</v>
      </c>
      <c r="J1000" t="str">
        <f t="shared" si="61"/>
        <v>&gt;121</v>
      </c>
      <c r="K1000">
        <f t="shared" si="62"/>
        <v>0.25</v>
      </c>
      <c r="L1000">
        <f t="shared" si="63"/>
        <v>97.2</v>
      </c>
    </row>
    <row r="1001" spans="1:12" x14ac:dyDescent="0.25">
      <c r="A1001" s="2" t="s">
        <v>999</v>
      </c>
      <c r="B1001">
        <v>2</v>
      </c>
      <c r="C1001">
        <v>21</v>
      </c>
      <c r="D1001">
        <v>2400</v>
      </c>
      <c r="E1001" s="1">
        <v>43647</v>
      </c>
      <c r="F1001" s="3">
        <v>144</v>
      </c>
      <c r="G1001" s="3">
        <v>696</v>
      </c>
      <c r="H1001" s="1">
        <v>43830</v>
      </c>
      <c r="I1001">
        <f t="shared" si="60"/>
        <v>183</v>
      </c>
      <c r="J1001" t="str">
        <f t="shared" si="61"/>
        <v>&gt;121</v>
      </c>
      <c r="K1001">
        <f t="shared" si="62"/>
        <v>0.25</v>
      </c>
      <c r="L1001">
        <f t="shared" si="63"/>
        <v>210</v>
      </c>
    </row>
    <row r="1002" spans="1:12" x14ac:dyDescent="0.25">
      <c r="A1002" s="2" t="s">
        <v>1000</v>
      </c>
      <c r="B1002">
        <v>3</v>
      </c>
      <c r="C1002">
        <v>1</v>
      </c>
      <c r="D1002">
        <v>1950</v>
      </c>
      <c r="E1002" s="1">
        <v>43757</v>
      </c>
      <c r="F1002" s="3">
        <v>19.5</v>
      </c>
      <c r="G1002" s="3">
        <v>448.5</v>
      </c>
      <c r="H1002" s="1">
        <v>43830</v>
      </c>
      <c r="I1002">
        <f t="shared" si="60"/>
        <v>73</v>
      </c>
      <c r="J1002" t="str">
        <f t="shared" si="61"/>
        <v>61-90</v>
      </c>
      <c r="K1002">
        <f t="shared" si="62"/>
        <v>0.15</v>
      </c>
      <c r="L1002">
        <f t="shared" si="63"/>
        <v>70.2</v>
      </c>
    </row>
    <row r="1003" spans="1:12" x14ac:dyDescent="0.25">
      <c r="A1003" s="2" t="s">
        <v>1001</v>
      </c>
      <c r="B1003">
        <v>10</v>
      </c>
      <c r="C1003">
        <v>8</v>
      </c>
      <c r="D1003">
        <v>4750</v>
      </c>
      <c r="E1003" s="1">
        <v>43702</v>
      </c>
      <c r="F1003" s="3">
        <v>427.5</v>
      </c>
      <c r="G1003" s="3">
        <v>1567.5</v>
      </c>
      <c r="H1003" s="1">
        <v>43830</v>
      </c>
      <c r="I1003">
        <f t="shared" si="60"/>
        <v>128</v>
      </c>
      <c r="J1003" t="str">
        <f t="shared" si="61"/>
        <v>&gt;121</v>
      </c>
      <c r="K1003">
        <f t="shared" si="62"/>
        <v>0.25</v>
      </c>
      <c r="L1003">
        <f t="shared" si="63"/>
        <v>498.75</v>
      </c>
    </row>
    <row r="1004" spans="1:12" x14ac:dyDescent="0.25">
      <c r="A1004" s="2" t="s">
        <v>1002</v>
      </c>
      <c r="B1004">
        <v>3</v>
      </c>
      <c r="C1004">
        <v>2</v>
      </c>
      <c r="D1004">
        <v>2660</v>
      </c>
      <c r="E1004" s="1">
        <v>43828</v>
      </c>
      <c r="F1004" s="3">
        <v>212.8</v>
      </c>
      <c r="G1004" s="3">
        <v>798</v>
      </c>
      <c r="H1004" s="1">
        <v>43830</v>
      </c>
      <c r="I1004">
        <f t="shared" si="60"/>
        <v>2</v>
      </c>
      <c r="J1004" t="str">
        <f t="shared" si="61"/>
        <v>0-30</v>
      </c>
      <c r="K1004">
        <f t="shared" si="62"/>
        <v>8.0000000000000002E-3</v>
      </c>
      <c r="L1004">
        <f t="shared" si="63"/>
        <v>8.0863999999999994</v>
      </c>
    </row>
    <row r="1005" spans="1:12" x14ac:dyDescent="0.25">
      <c r="A1005" s="2" t="s">
        <v>1003</v>
      </c>
      <c r="B1005">
        <v>8</v>
      </c>
      <c r="C1005">
        <v>19</v>
      </c>
      <c r="D1005">
        <v>2860</v>
      </c>
      <c r="E1005" s="1">
        <v>43737</v>
      </c>
      <c r="F1005" s="3">
        <v>114.39999999999999</v>
      </c>
      <c r="G1005" s="3">
        <v>743.6</v>
      </c>
      <c r="H1005" s="1">
        <v>43830</v>
      </c>
      <c r="I1005">
        <f t="shared" si="60"/>
        <v>93</v>
      </c>
      <c r="J1005" t="str">
        <f t="shared" si="61"/>
        <v>91-120</v>
      </c>
      <c r="K1005">
        <f t="shared" si="62"/>
        <v>0.2</v>
      </c>
      <c r="L1005">
        <f t="shared" si="63"/>
        <v>171.60000000000002</v>
      </c>
    </row>
    <row r="1006" spans="1:12" x14ac:dyDescent="0.25">
      <c r="A1006" s="2" t="s">
        <v>1004</v>
      </c>
      <c r="B1006">
        <v>6</v>
      </c>
      <c r="C1006">
        <v>18</v>
      </c>
      <c r="D1006">
        <v>4480</v>
      </c>
      <c r="E1006" s="1">
        <v>43808</v>
      </c>
      <c r="F1006" s="3">
        <v>44.800000000000004</v>
      </c>
      <c r="G1006" s="3">
        <v>940.8</v>
      </c>
      <c r="H1006" s="1">
        <v>43830</v>
      </c>
      <c r="I1006">
        <f t="shared" si="60"/>
        <v>22</v>
      </c>
      <c r="J1006" t="str">
        <f t="shared" si="61"/>
        <v>0-30</v>
      </c>
      <c r="K1006">
        <f t="shared" si="62"/>
        <v>8.0000000000000002E-3</v>
      </c>
      <c r="L1006">
        <f t="shared" si="63"/>
        <v>7.8847999999999994</v>
      </c>
    </row>
    <row r="1007" spans="1:12" x14ac:dyDescent="0.25">
      <c r="A1007" s="2" t="s">
        <v>1005</v>
      </c>
      <c r="B1007">
        <v>9</v>
      </c>
      <c r="C1007">
        <v>18</v>
      </c>
      <c r="D1007">
        <v>2640</v>
      </c>
      <c r="E1007" s="1">
        <v>43791</v>
      </c>
      <c r="F1007" s="3">
        <v>79.2</v>
      </c>
      <c r="G1007" s="3">
        <v>871.2</v>
      </c>
      <c r="H1007" s="1">
        <v>43830</v>
      </c>
      <c r="I1007">
        <f t="shared" si="60"/>
        <v>39</v>
      </c>
      <c r="J1007" t="str">
        <f t="shared" si="61"/>
        <v>31-60</v>
      </c>
      <c r="K1007">
        <f t="shared" si="62"/>
        <v>0.04</v>
      </c>
      <c r="L1007">
        <f t="shared" si="63"/>
        <v>38.016000000000005</v>
      </c>
    </row>
    <row r="1008" spans="1:12" x14ac:dyDescent="0.25">
      <c r="A1008" s="2" t="s">
        <v>1006</v>
      </c>
      <c r="B1008">
        <v>9</v>
      </c>
      <c r="C1008">
        <v>10</v>
      </c>
      <c r="D1008">
        <v>960</v>
      </c>
      <c r="E1008" s="1">
        <v>43693</v>
      </c>
      <c r="F1008" s="3">
        <v>67.2</v>
      </c>
      <c r="G1008" s="3">
        <v>384</v>
      </c>
      <c r="H1008" s="1">
        <v>43830</v>
      </c>
      <c r="I1008">
        <f t="shared" si="60"/>
        <v>137</v>
      </c>
      <c r="J1008" t="str">
        <f t="shared" si="61"/>
        <v>&gt;121</v>
      </c>
      <c r="K1008">
        <f t="shared" si="62"/>
        <v>0.25</v>
      </c>
      <c r="L1008">
        <f t="shared" si="63"/>
        <v>112.8</v>
      </c>
    </row>
    <row r="1009" spans="1:12" x14ac:dyDescent="0.25">
      <c r="A1009" s="2" t="s">
        <v>1007</v>
      </c>
      <c r="B1009">
        <v>6</v>
      </c>
      <c r="C1009">
        <v>20</v>
      </c>
      <c r="D1009">
        <v>1100</v>
      </c>
      <c r="E1009" s="1">
        <v>43806</v>
      </c>
      <c r="F1009" s="3">
        <v>22</v>
      </c>
      <c r="G1009" s="3">
        <v>330</v>
      </c>
      <c r="H1009" s="1">
        <v>43830</v>
      </c>
      <c r="I1009">
        <f t="shared" si="60"/>
        <v>24</v>
      </c>
      <c r="J1009" t="str">
        <f t="shared" si="61"/>
        <v>0-30</v>
      </c>
      <c r="K1009">
        <f t="shared" si="62"/>
        <v>8.0000000000000002E-3</v>
      </c>
      <c r="L1009">
        <f t="shared" si="63"/>
        <v>2.8159999999999998</v>
      </c>
    </row>
    <row r="1010" spans="1:12" x14ac:dyDescent="0.25">
      <c r="A1010" s="2" t="s">
        <v>1008</v>
      </c>
      <c r="B1010">
        <v>10</v>
      </c>
      <c r="C1010">
        <v>8</v>
      </c>
      <c r="D1010">
        <v>5600</v>
      </c>
      <c r="E1010" s="1">
        <v>43475</v>
      </c>
      <c r="F1010" s="3">
        <v>952</v>
      </c>
      <c r="G1010" s="3">
        <v>1736</v>
      </c>
      <c r="H1010" s="1">
        <v>43830</v>
      </c>
      <c r="I1010">
        <f t="shared" si="60"/>
        <v>355</v>
      </c>
      <c r="J1010" t="str">
        <f t="shared" si="61"/>
        <v>&gt;121</v>
      </c>
      <c r="K1010">
        <f t="shared" si="62"/>
        <v>0.25</v>
      </c>
      <c r="L1010">
        <f t="shared" si="63"/>
        <v>672</v>
      </c>
    </row>
    <row r="1011" spans="1:12" x14ac:dyDescent="0.25">
      <c r="A1011" s="2" t="s">
        <v>1009</v>
      </c>
      <c r="B1011">
        <v>9</v>
      </c>
      <c r="C1011">
        <v>5</v>
      </c>
      <c r="D1011">
        <v>640</v>
      </c>
      <c r="E1011" s="1">
        <v>43688</v>
      </c>
      <c r="F1011" s="3">
        <v>96</v>
      </c>
      <c r="G1011" s="3">
        <v>249.60000000000002</v>
      </c>
      <c r="H1011" s="1">
        <v>43830</v>
      </c>
      <c r="I1011">
        <f t="shared" si="60"/>
        <v>142</v>
      </c>
      <c r="J1011" t="str">
        <f t="shared" si="61"/>
        <v>&gt;121</v>
      </c>
      <c r="K1011">
        <f t="shared" si="62"/>
        <v>0.25</v>
      </c>
      <c r="L1011">
        <f t="shared" si="63"/>
        <v>86.4</v>
      </c>
    </row>
    <row r="1012" spans="1:12" x14ac:dyDescent="0.25">
      <c r="A1012" s="2" t="s">
        <v>1010</v>
      </c>
      <c r="B1012">
        <v>5</v>
      </c>
      <c r="C1012">
        <v>17</v>
      </c>
      <c r="D1012">
        <v>2200</v>
      </c>
      <c r="E1012" s="1">
        <v>43518</v>
      </c>
      <c r="F1012" s="3">
        <v>176</v>
      </c>
      <c r="G1012" s="3">
        <v>462</v>
      </c>
      <c r="H1012" s="1">
        <v>43830</v>
      </c>
      <c r="I1012">
        <f t="shared" si="60"/>
        <v>312</v>
      </c>
      <c r="J1012" t="str">
        <f t="shared" si="61"/>
        <v>&gt;121</v>
      </c>
      <c r="K1012">
        <f t="shared" si="62"/>
        <v>0.25</v>
      </c>
      <c r="L1012">
        <f t="shared" si="63"/>
        <v>159.5</v>
      </c>
    </row>
    <row r="1013" spans="1:12" x14ac:dyDescent="0.25">
      <c r="A1013" s="2" t="s">
        <v>1011</v>
      </c>
      <c r="B1013">
        <v>6</v>
      </c>
      <c r="C1013">
        <v>1</v>
      </c>
      <c r="D1013">
        <v>3230</v>
      </c>
      <c r="E1013" s="1">
        <v>43596</v>
      </c>
      <c r="F1013" s="3">
        <v>193.79999999999998</v>
      </c>
      <c r="G1013" s="3">
        <v>936.7</v>
      </c>
      <c r="H1013" s="1">
        <v>43830</v>
      </c>
      <c r="I1013">
        <f t="shared" si="60"/>
        <v>234</v>
      </c>
      <c r="J1013" t="str">
        <f t="shared" si="61"/>
        <v>&gt;121</v>
      </c>
      <c r="K1013">
        <f t="shared" si="62"/>
        <v>0.25</v>
      </c>
      <c r="L1013">
        <f t="shared" si="63"/>
        <v>282.625</v>
      </c>
    </row>
    <row r="1014" spans="1:12" x14ac:dyDescent="0.25">
      <c r="A1014" s="2" t="s">
        <v>1012</v>
      </c>
      <c r="B1014">
        <v>5</v>
      </c>
      <c r="C1014">
        <v>7</v>
      </c>
      <c r="D1014">
        <v>440</v>
      </c>
      <c r="E1014" s="1">
        <v>43789</v>
      </c>
      <c r="F1014" s="3">
        <v>4.4000000000000004</v>
      </c>
      <c r="G1014" s="3">
        <v>127.6</v>
      </c>
      <c r="H1014" s="1">
        <v>43830</v>
      </c>
      <c r="I1014">
        <f t="shared" si="60"/>
        <v>41</v>
      </c>
      <c r="J1014" t="str">
        <f t="shared" si="61"/>
        <v>31-60</v>
      </c>
      <c r="K1014">
        <f t="shared" si="62"/>
        <v>0.04</v>
      </c>
      <c r="L1014">
        <f t="shared" si="63"/>
        <v>5.28</v>
      </c>
    </row>
    <row r="1015" spans="1:12" x14ac:dyDescent="0.25">
      <c r="A1015" s="2" t="s">
        <v>1013</v>
      </c>
      <c r="B1015">
        <v>2</v>
      </c>
      <c r="C1015">
        <v>21</v>
      </c>
      <c r="D1015">
        <v>540</v>
      </c>
      <c r="E1015" s="1">
        <v>43764</v>
      </c>
      <c r="F1015" s="3">
        <v>54</v>
      </c>
      <c r="G1015" s="3">
        <v>113.4</v>
      </c>
      <c r="H1015" s="1">
        <v>43830</v>
      </c>
      <c r="I1015">
        <f t="shared" si="60"/>
        <v>66</v>
      </c>
      <c r="J1015" t="str">
        <f t="shared" si="61"/>
        <v>61-90</v>
      </c>
      <c r="K1015">
        <f t="shared" si="62"/>
        <v>0.15</v>
      </c>
      <c r="L1015">
        <f t="shared" si="63"/>
        <v>25.11</v>
      </c>
    </row>
    <row r="1016" spans="1:12" x14ac:dyDescent="0.25">
      <c r="A1016" s="2" t="s">
        <v>1014</v>
      </c>
      <c r="B1016">
        <v>3</v>
      </c>
      <c r="C1016">
        <v>20</v>
      </c>
      <c r="D1016">
        <v>570</v>
      </c>
      <c r="E1016" s="1">
        <v>43505</v>
      </c>
      <c r="F1016" s="3">
        <v>51.3</v>
      </c>
      <c r="G1016" s="3">
        <v>136.80000000000001</v>
      </c>
      <c r="H1016" s="1">
        <v>43830</v>
      </c>
      <c r="I1016">
        <f t="shared" si="60"/>
        <v>325</v>
      </c>
      <c r="J1016" t="str">
        <f t="shared" si="61"/>
        <v>&gt;121</v>
      </c>
      <c r="K1016">
        <f t="shared" si="62"/>
        <v>0.25</v>
      </c>
      <c r="L1016">
        <f t="shared" si="63"/>
        <v>47.025000000000006</v>
      </c>
    </row>
    <row r="1017" spans="1:12" x14ac:dyDescent="0.25">
      <c r="A1017" s="2" t="s">
        <v>1015</v>
      </c>
      <c r="B1017">
        <v>5</v>
      </c>
      <c r="C1017">
        <v>22</v>
      </c>
      <c r="D1017">
        <v>4752</v>
      </c>
      <c r="E1017" s="1">
        <v>43757</v>
      </c>
      <c r="F1017" s="3">
        <v>190.07999999999998</v>
      </c>
      <c r="G1017" s="3">
        <v>1235.52</v>
      </c>
      <c r="H1017" s="1">
        <v>43830</v>
      </c>
      <c r="I1017">
        <f t="shared" si="60"/>
        <v>73</v>
      </c>
      <c r="J1017" t="str">
        <f t="shared" si="61"/>
        <v>61-90</v>
      </c>
      <c r="K1017">
        <f t="shared" si="62"/>
        <v>0.15</v>
      </c>
      <c r="L1017">
        <f t="shared" si="63"/>
        <v>213.83999999999997</v>
      </c>
    </row>
    <row r="1018" spans="1:12" x14ac:dyDescent="0.25">
      <c r="A1018" s="2" t="s">
        <v>1016</v>
      </c>
      <c r="B1018">
        <v>2</v>
      </c>
      <c r="C1018">
        <v>2</v>
      </c>
      <c r="D1018">
        <v>1870</v>
      </c>
      <c r="E1018" s="1">
        <v>43562</v>
      </c>
      <c r="F1018" s="3">
        <v>74.800000000000011</v>
      </c>
      <c r="G1018" s="3">
        <v>411.4</v>
      </c>
      <c r="H1018" s="1">
        <v>43830</v>
      </c>
      <c r="I1018">
        <f t="shared" si="60"/>
        <v>268</v>
      </c>
      <c r="J1018" t="str">
        <f t="shared" si="61"/>
        <v>&gt;121</v>
      </c>
      <c r="K1018">
        <f t="shared" si="62"/>
        <v>0.25</v>
      </c>
      <c r="L1018">
        <f t="shared" si="63"/>
        <v>121.55</v>
      </c>
    </row>
    <row r="1019" spans="1:12" x14ac:dyDescent="0.25">
      <c r="A1019" s="2" t="s">
        <v>1017</v>
      </c>
      <c r="B1019">
        <v>8</v>
      </c>
      <c r="C1019">
        <v>8</v>
      </c>
      <c r="D1019">
        <v>1960</v>
      </c>
      <c r="E1019" s="1">
        <v>43629</v>
      </c>
      <c r="F1019" s="3">
        <v>117.6</v>
      </c>
      <c r="G1019" s="3">
        <v>646.80000000000007</v>
      </c>
      <c r="H1019" s="1">
        <v>43830</v>
      </c>
      <c r="I1019">
        <f t="shared" si="60"/>
        <v>201</v>
      </c>
      <c r="J1019" t="str">
        <f t="shared" si="61"/>
        <v>&gt;121</v>
      </c>
      <c r="K1019">
        <f t="shared" si="62"/>
        <v>0.25</v>
      </c>
      <c r="L1019">
        <f t="shared" si="63"/>
        <v>191.10000000000002</v>
      </c>
    </row>
    <row r="1020" spans="1:12" x14ac:dyDescent="0.25">
      <c r="A1020" s="2" t="s">
        <v>1018</v>
      </c>
      <c r="B1020">
        <v>7</v>
      </c>
      <c r="C1020">
        <v>2</v>
      </c>
      <c r="D1020">
        <v>190</v>
      </c>
      <c r="E1020" s="1">
        <v>43609</v>
      </c>
      <c r="F1020" s="3">
        <v>30.4</v>
      </c>
      <c r="G1020" s="3">
        <v>123.5</v>
      </c>
      <c r="H1020" s="1">
        <v>43830</v>
      </c>
      <c r="I1020">
        <f t="shared" si="60"/>
        <v>221</v>
      </c>
      <c r="J1020" t="str">
        <f t="shared" si="61"/>
        <v>&gt;121</v>
      </c>
      <c r="K1020">
        <f t="shared" si="62"/>
        <v>0.25</v>
      </c>
      <c r="L1020">
        <f t="shared" si="63"/>
        <v>38.475000000000001</v>
      </c>
    </row>
    <row r="1021" spans="1:12" x14ac:dyDescent="0.25">
      <c r="A1021" s="2" t="s">
        <v>1019</v>
      </c>
      <c r="B1021">
        <v>7</v>
      </c>
      <c r="C1021">
        <v>10</v>
      </c>
      <c r="D1021">
        <v>5890</v>
      </c>
      <c r="E1021" s="1">
        <v>43695</v>
      </c>
      <c r="F1021" s="3">
        <v>1354.7</v>
      </c>
      <c r="G1021" s="3">
        <v>5006.5</v>
      </c>
      <c r="H1021" s="1">
        <v>43830</v>
      </c>
      <c r="I1021">
        <f t="shared" si="60"/>
        <v>135</v>
      </c>
      <c r="J1021" t="str">
        <f t="shared" si="61"/>
        <v>&gt;121</v>
      </c>
      <c r="K1021">
        <f t="shared" si="62"/>
        <v>0.25</v>
      </c>
      <c r="L1021">
        <f t="shared" si="63"/>
        <v>1590.3</v>
      </c>
    </row>
    <row r="1022" spans="1:12" x14ac:dyDescent="0.25">
      <c r="A1022" s="2" t="s">
        <v>1020</v>
      </c>
      <c r="B1022">
        <v>3</v>
      </c>
      <c r="C1022">
        <v>19</v>
      </c>
      <c r="D1022">
        <v>1100</v>
      </c>
      <c r="E1022" s="1">
        <v>43508</v>
      </c>
      <c r="F1022" s="3">
        <v>66</v>
      </c>
      <c r="G1022" s="3">
        <v>275</v>
      </c>
      <c r="H1022" s="1">
        <v>43830</v>
      </c>
      <c r="I1022">
        <f t="shared" si="60"/>
        <v>322</v>
      </c>
      <c r="J1022" t="str">
        <f t="shared" si="61"/>
        <v>&gt;121</v>
      </c>
      <c r="K1022">
        <f t="shared" si="62"/>
        <v>0.25</v>
      </c>
      <c r="L1022">
        <f t="shared" si="63"/>
        <v>85.25</v>
      </c>
    </row>
    <row r="1023" spans="1:12" x14ac:dyDescent="0.25">
      <c r="A1023" s="2" t="s">
        <v>1021</v>
      </c>
      <c r="B1023">
        <v>8</v>
      </c>
      <c r="C1023">
        <v>13</v>
      </c>
      <c r="D1023">
        <v>1881</v>
      </c>
      <c r="E1023" s="1">
        <v>43596</v>
      </c>
      <c r="F1023" s="3">
        <v>338.58</v>
      </c>
      <c r="G1023" s="3">
        <v>714.78000000000009</v>
      </c>
      <c r="H1023" s="1">
        <v>43830</v>
      </c>
      <c r="I1023">
        <f t="shared" si="60"/>
        <v>234</v>
      </c>
      <c r="J1023" t="str">
        <f t="shared" si="61"/>
        <v>&gt;121</v>
      </c>
      <c r="K1023">
        <f t="shared" si="62"/>
        <v>0.25</v>
      </c>
      <c r="L1023">
        <f t="shared" si="63"/>
        <v>263.34000000000003</v>
      </c>
    </row>
    <row r="1024" spans="1:12" x14ac:dyDescent="0.25">
      <c r="A1024" s="2" t="s">
        <v>1022</v>
      </c>
      <c r="B1024">
        <v>1</v>
      </c>
      <c r="C1024">
        <v>2</v>
      </c>
      <c r="D1024">
        <v>5760</v>
      </c>
      <c r="E1024" s="1">
        <v>43592</v>
      </c>
      <c r="F1024" s="3">
        <v>403.2</v>
      </c>
      <c r="G1024" s="3">
        <v>1555.2</v>
      </c>
      <c r="H1024" s="1">
        <v>43830</v>
      </c>
      <c r="I1024">
        <f t="shared" si="60"/>
        <v>238</v>
      </c>
      <c r="J1024" t="str">
        <f t="shared" si="61"/>
        <v>&gt;121</v>
      </c>
      <c r="K1024">
        <f t="shared" si="62"/>
        <v>0.25</v>
      </c>
      <c r="L1024">
        <f t="shared" si="63"/>
        <v>489.6</v>
      </c>
    </row>
    <row r="1025" spans="1:12" x14ac:dyDescent="0.25">
      <c r="A1025" s="2" t="s">
        <v>1023</v>
      </c>
      <c r="B1025">
        <v>3</v>
      </c>
      <c r="C1025">
        <v>21</v>
      </c>
      <c r="D1025">
        <v>81</v>
      </c>
      <c r="E1025" s="1">
        <v>43722</v>
      </c>
      <c r="F1025" s="3">
        <v>2.4299999999999997</v>
      </c>
      <c r="G1025" s="3">
        <v>21.06</v>
      </c>
      <c r="H1025" s="1">
        <v>43830</v>
      </c>
      <c r="I1025">
        <f t="shared" si="60"/>
        <v>108</v>
      </c>
      <c r="J1025" t="str">
        <f t="shared" si="61"/>
        <v>91-120</v>
      </c>
      <c r="K1025">
        <f t="shared" si="62"/>
        <v>0.2</v>
      </c>
      <c r="L1025">
        <f t="shared" si="63"/>
        <v>4.6979999999999995</v>
      </c>
    </row>
    <row r="1026" spans="1:12" x14ac:dyDescent="0.25">
      <c r="A1026" s="2" t="s">
        <v>1024</v>
      </c>
      <c r="B1026">
        <v>10</v>
      </c>
      <c r="C1026">
        <v>20</v>
      </c>
      <c r="D1026">
        <v>1440</v>
      </c>
      <c r="E1026" s="1">
        <v>43747</v>
      </c>
      <c r="F1026" s="3">
        <v>144</v>
      </c>
      <c r="G1026" s="3">
        <v>676.80000000000007</v>
      </c>
      <c r="H1026" s="1">
        <v>43830</v>
      </c>
      <c r="I1026">
        <f t="shared" ref="I1026:I1089" si="64">H1026-E1026</f>
        <v>83</v>
      </c>
      <c r="J1026" t="str">
        <f t="shared" ref="J1026:J1089" si="65">VLOOKUP(I1026,groupings,2,1)</f>
        <v>61-90</v>
      </c>
      <c r="K1026">
        <f t="shared" ref="K1026:K1089" si="66">VLOOKUP(I1026,$N$8:$P$12,3,TRUE)</f>
        <v>0.15</v>
      </c>
      <c r="L1026">
        <f t="shared" ref="L1026:L1089" si="67">(G1026+F1026)*K1026</f>
        <v>123.12</v>
      </c>
    </row>
    <row r="1027" spans="1:12" x14ac:dyDescent="0.25">
      <c r="A1027" s="2" t="s">
        <v>1025</v>
      </c>
      <c r="B1027">
        <v>3</v>
      </c>
      <c r="C1027">
        <v>8</v>
      </c>
      <c r="D1027">
        <v>4180</v>
      </c>
      <c r="E1027" s="1">
        <v>43470</v>
      </c>
      <c r="F1027" s="3">
        <v>167.2</v>
      </c>
      <c r="G1027" s="3">
        <v>1045</v>
      </c>
      <c r="H1027" s="1">
        <v>43830</v>
      </c>
      <c r="I1027">
        <f t="shared" si="64"/>
        <v>360</v>
      </c>
      <c r="J1027" t="str">
        <f t="shared" si="65"/>
        <v>&gt;121</v>
      </c>
      <c r="K1027">
        <f t="shared" si="66"/>
        <v>0.25</v>
      </c>
      <c r="L1027">
        <f t="shared" si="67"/>
        <v>303.05</v>
      </c>
    </row>
    <row r="1028" spans="1:12" x14ac:dyDescent="0.25">
      <c r="A1028" s="2" t="s">
        <v>1026</v>
      </c>
      <c r="B1028">
        <v>4</v>
      </c>
      <c r="C1028">
        <v>9</v>
      </c>
      <c r="D1028">
        <v>1848</v>
      </c>
      <c r="E1028" s="1">
        <v>43686</v>
      </c>
      <c r="F1028" s="3">
        <v>184.8</v>
      </c>
      <c r="G1028" s="3">
        <v>498.96000000000004</v>
      </c>
      <c r="H1028" s="1">
        <v>43830</v>
      </c>
      <c r="I1028">
        <f t="shared" si="64"/>
        <v>144</v>
      </c>
      <c r="J1028" t="str">
        <f t="shared" si="65"/>
        <v>&gt;121</v>
      </c>
      <c r="K1028">
        <f t="shared" si="66"/>
        <v>0.25</v>
      </c>
      <c r="L1028">
        <f t="shared" si="67"/>
        <v>170.94</v>
      </c>
    </row>
    <row r="1029" spans="1:12" x14ac:dyDescent="0.25">
      <c r="A1029" s="2" t="s">
        <v>1027</v>
      </c>
      <c r="B1029">
        <v>1</v>
      </c>
      <c r="C1029">
        <v>17</v>
      </c>
      <c r="D1029">
        <v>1350</v>
      </c>
      <c r="E1029" s="1">
        <v>43702</v>
      </c>
      <c r="F1029" s="3">
        <v>54</v>
      </c>
      <c r="G1029" s="3">
        <v>243</v>
      </c>
      <c r="H1029" s="1">
        <v>43830</v>
      </c>
      <c r="I1029">
        <f t="shared" si="64"/>
        <v>128</v>
      </c>
      <c r="J1029" t="str">
        <f t="shared" si="65"/>
        <v>&gt;121</v>
      </c>
      <c r="K1029">
        <f t="shared" si="66"/>
        <v>0.25</v>
      </c>
      <c r="L1029">
        <f t="shared" si="67"/>
        <v>74.25</v>
      </c>
    </row>
    <row r="1030" spans="1:12" x14ac:dyDescent="0.25">
      <c r="A1030" s="2" t="s">
        <v>1028</v>
      </c>
      <c r="B1030">
        <v>3</v>
      </c>
      <c r="C1030">
        <v>10</v>
      </c>
      <c r="D1030">
        <v>2000</v>
      </c>
      <c r="E1030" s="1">
        <v>43748</v>
      </c>
      <c r="F1030" s="3">
        <v>160</v>
      </c>
      <c r="G1030" s="3">
        <v>580</v>
      </c>
      <c r="H1030" s="1">
        <v>43830</v>
      </c>
      <c r="I1030">
        <f t="shared" si="64"/>
        <v>82</v>
      </c>
      <c r="J1030" t="str">
        <f t="shared" si="65"/>
        <v>61-90</v>
      </c>
      <c r="K1030">
        <f t="shared" si="66"/>
        <v>0.15</v>
      </c>
      <c r="L1030">
        <f t="shared" si="67"/>
        <v>111</v>
      </c>
    </row>
    <row r="1031" spans="1:12" x14ac:dyDescent="0.25">
      <c r="A1031" s="2" t="s">
        <v>1029</v>
      </c>
      <c r="B1031">
        <v>7</v>
      </c>
      <c r="C1031">
        <v>3</v>
      </c>
      <c r="D1031">
        <v>2520</v>
      </c>
      <c r="E1031" s="1">
        <v>43798</v>
      </c>
      <c r="F1031" s="3">
        <v>176.4</v>
      </c>
      <c r="G1031" s="3">
        <v>2041.2</v>
      </c>
      <c r="H1031" s="1">
        <v>43830</v>
      </c>
      <c r="I1031">
        <f t="shared" si="64"/>
        <v>32</v>
      </c>
      <c r="J1031" t="str">
        <f t="shared" si="65"/>
        <v>31-60</v>
      </c>
      <c r="K1031">
        <f t="shared" si="66"/>
        <v>0.04</v>
      </c>
      <c r="L1031">
        <f t="shared" si="67"/>
        <v>88.703999999999994</v>
      </c>
    </row>
    <row r="1032" spans="1:12" x14ac:dyDescent="0.25">
      <c r="A1032" s="2" t="s">
        <v>1030</v>
      </c>
      <c r="B1032">
        <v>5</v>
      </c>
      <c r="C1032">
        <v>22</v>
      </c>
      <c r="D1032">
        <v>150</v>
      </c>
      <c r="E1032" s="1">
        <v>43519</v>
      </c>
      <c r="F1032" s="3">
        <v>1.5</v>
      </c>
      <c r="G1032" s="3">
        <v>27</v>
      </c>
      <c r="H1032" s="1">
        <v>43830</v>
      </c>
      <c r="I1032">
        <f t="shared" si="64"/>
        <v>311</v>
      </c>
      <c r="J1032" t="str">
        <f t="shared" si="65"/>
        <v>&gt;121</v>
      </c>
      <c r="K1032">
        <f t="shared" si="66"/>
        <v>0.25</v>
      </c>
      <c r="L1032">
        <f t="shared" si="67"/>
        <v>7.125</v>
      </c>
    </row>
    <row r="1033" spans="1:12" x14ac:dyDescent="0.25">
      <c r="A1033" s="2" t="s">
        <v>1031</v>
      </c>
      <c r="B1033">
        <v>4</v>
      </c>
      <c r="C1033">
        <v>11</v>
      </c>
      <c r="D1033">
        <v>190</v>
      </c>
      <c r="E1033" s="1">
        <v>43693</v>
      </c>
      <c r="F1033" s="3">
        <v>3.8</v>
      </c>
      <c r="G1033" s="3">
        <v>28.5</v>
      </c>
      <c r="H1033" s="1">
        <v>43830</v>
      </c>
      <c r="I1033">
        <f t="shared" si="64"/>
        <v>137</v>
      </c>
      <c r="J1033" t="str">
        <f t="shared" si="65"/>
        <v>&gt;121</v>
      </c>
      <c r="K1033">
        <f t="shared" si="66"/>
        <v>0.25</v>
      </c>
      <c r="L1033">
        <f t="shared" si="67"/>
        <v>8.0749999999999993</v>
      </c>
    </row>
    <row r="1034" spans="1:12" x14ac:dyDescent="0.25">
      <c r="A1034" s="2" t="s">
        <v>1032</v>
      </c>
      <c r="B1034">
        <v>8</v>
      </c>
      <c r="C1034">
        <v>12</v>
      </c>
      <c r="D1034">
        <v>320</v>
      </c>
      <c r="E1034" s="1">
        <v>43544</v>
      </c>
      <c r="F1034" s="3">
        <v>54.400000000000006</v>
      </c>
      <c r="G1034" s="3">
        <v>131.19999999999999</v>
      </c>
      <c r="H1034" s="1">
        <v>43830</v>
      </c>
      <c r="I1034">
        <f t="shared" si="64"/>
        <v>286</v>
      </c>
      <c r="J1034" t="str">
        <f t="shared" si="65"/>
        <v>&gt;121</v>
      </c>
      <c r="K1034">
        <f t="shared" si="66"/>
        <v>0.25</v>
      </c>
      <c r="L1034">
        <f t="shared" si="67"/>
        <v>46.4</v>
      </c>
    </row>
    <row r="1035" spans="1:12" x14ac:dyDescent="0.25">
      <c r="A1035" s="2" t="s">
        <v>1033</v>
      </c>
      <c r="B1035">
        <v>5</v>
      </c>
      <c r="C1035">
        <v>18</v>
      </c>
      <c r="D1035">
        <v>2160</v>
      </c>
      <c r="E1035" s="1">
        <v>43655</v>
      </c>
      <c r="F1035" s="3">
        <v>129.60000000000002</v>
      </c>
      <c r="G1035" s="3">
        <v>648</v>
      </c>
      <c r="H1035" s="1">
        <v>43830</v>
      </c>
      <c r="I1035">
        <f t="shared" si="64"/>
        <v>175</v>
      </c>
      <c r="J1035" t="str">
        <f t="shared" si="65"/>
        <v>&gt;121</v>
      </c>
      <c r="K1035">
        <f t="shared" si="66"/>
        <v>0.25</v>
      </c>
      <c r="L1035">
        <f t="shared" si="67"/>
        <v>194.4</v>
      </c>
    </row>
    <row r="1036" spans="1:12" x14ac:dyDescent="0.25">
      <c r="A1036" s="2" t="s">
        <v>1034</v>
      </c>
      <c r="B1036">
        <v>3</v>
      </c>
      <c r="C1036">
        <v>2</v>
      </c>
      <c r="D1036">
        <v>3740</v>
      </c>
      <c r="E1036" s="1">
        <v>43482</v>
      </c>
      <c r="F1036" s="3">
        <v>37.400000000000006</v>
      </c>
      <c r="G1036" s="3">
        <v>935</v>
      </c>
      <c r="H1036" s="1">
        <v>43830</v>
      </c>
      <c r="I1036">
        <f t="shared" si="64"/>
        <v>348</v>
      </c>
      <c r="J1036" t="str">
        <f t="shared" si="65"/>
        <v>&gt;121</v>
      </c>
      <c r="K1036">
        <f t="shared" si="66"/>
        <v>0.25</v>
      </c>
      <c r="L1036">
        <f t="shared" si="67"/>
        <v>243.1</v>
      </c>
    </row>
    <row r="1037" spans="1:12" x14ac:dyDescent="0.25">
      <c r="A1037" s="2" t="s">
        <v>1035</v>
      </c>
      <c r="B1037">
        <v>5</v>
      </c>
      <c r="C1037">
        <v>19</v>
      </c>
      <c r="D1037">
        <v>3150</v>
      </c>
      <c r="E1037" s="1">
        <v>43614</v>
      </c>
      <c r="F1037" s="3">
        <v>283.5</v>
      </c>
      <c r="G1037" s="3">
        <v>567</v>
      </c>
      <c r="H1037" s="1">
        <v>43830</v>
      </c>
      <c r="I1037">
        <f t="shared" si="64"/>
        <v>216</v>
      </c>
      <c r="J1037" t="str">
        <f t="shared" si="65"/>
        <v>&gt;121</v>
      </c>
      <c r="K1037">
        <f t="shared" si="66"/>
        <v>0.25</v>
      </c>
      <c r="L1037">
        <f t="shared" si="67"/>
        <v>212.625</v>
      </c>
    </row>
    <row r="1038" spans="1:12" x14ac:dyDescent="0.25">
      <c r="A1038" s="2" t="s">
        <v>1036</v>
      </c>
      <c r="B1038">
        <v>8</v>
      </c>
      <c r="C1038">
        <v>6</v>
      </c>
      <c r="D1038">
        <v>840</v>
      </c>
      <c r="E1038" s="1">
        <v>43654</v>
      </c>
      <c r="F1038" s="3">
        <v>151.19999999999999</v>
      </c>
      <c r="G1038" s="3">
        <v>420</v>
      </c>
      <c r="H1038" s="1">
        <v>43830</v>
      </c>
      <c r="I1038">
        <f t="shared" si="64"/>
        <v>176</v>
      </c>
      <c r="J1038" t="str">
        <f t="shared" si="65"/>
        <v>&gt;121</v>
      </c>
      <c r="K1038">
        <f t="shared" si="66"/>
        <v>0.25</v>
      </c>
      <c r="L1038">
        <f t="shared" si="67"/>
        <v>142.80000000000001</v>
      </c>
    </row>
    <row r="1039" spans="1:12" x14ac:dyDescent="0.25">
      <c r="A1039" s="2" t="s">
        <v>1037</v>
      </c>
      <c r="B1039">
        <v>9</v>
      </c>
      <c r="C1039">
        <v>22</v>
      </c>
      <c r="D1039">
        <v>2640</v>
      </c>
      <c r="E1039" s="1">
        <v>43591</v>
      </c>
      <c r="F1039" s="3">
        <v>290.39999999999998</v>
      </c>
      <c r="G1039" s="3">
        <v>765.6</v>
      </c>
      <c r="H1039" s="1">
        <v>43830</v>
      </c>
      <c r="I1039">
        <f t="shared" si="64"/>
        <v>239</v>
      </c>
      <c r="J1039" t="str">
        <f t="shared" si="65"/>
        <v>&gt;121</v>
      </c>
      <c r="K1039">
        <f t="shared" si="66"/>
        <v>0.25</v>
      </c>
      <c r="L1039">
        <f t="shared" si="67"/>
        <v>264</v>
      </c>
    </row>
    <row r="1040" spans="1:12" x14ac:dyDescent="0.25">
      <c r="A1040" s="2" t="s">
        <v>1038</v>
      </c>
      <c r="B1040">
        <v>10</v>
      </c>
      <c r="C1040">
        <v>23</v>
      </c>
      <c r="D1040">
        <v>3100</v>
      </c>
      <c r="E1040" s="1">
        <v>43710</v>
      </c>
      <c r="F1040" s="3">
        <v>93</v>
      </c>
      <c r="G1040" s="3">
        <v>775</v>
      </c>
      <c r="H1040" s="1">
        <v>43830</v>
      </c>
      <c r="I1040">
        <f t="shared" si="64"/>
        <v>120</v>
      </c>
      <c r="J1040" t="str">
        <f t="shared" si="65"/>
        <v>91-120</v>
      </c>
      <c r="K1040">
        <f t="shared" si="66"/>
        <v>0.2</v>
      </c>
      <c r="L1040">
        <f t="shared" si="67"/>
        <v>173.60000000000002</v>
      </c>
    </row>
    <row r="1041" spans="1:12" x14ac:dyDescent="0.25">
      <c r="A1041" s="2" t="s">
        <v>1039</v>
      </c>
      <c r="B1041">
        <v>5</v>
      </c>
      <c r="C1041">
        <v>10</v>
      </c>
      <c r="D1041">
        <v>1710</v>
      </c>
      <c r="E1041" s="1">
        <v>43487</v>
      </c>
      <c r="F1041" s="3">
        <v>17.100000000000001</v>
      </c>
      <c r="G1041" s="3">
        <v>427.5</v>
      </c>
      <c r="H1041" s="1">
        <v>43830</v>
      </c>
      <c r="I1041">
        <f t="shared" si="64"/>
        <v>343</v>
      </c>
      <c r="J1041" t="str">
        <f t="shared" si="65"/>
        <v>&gt;121</v>
      </c>
      <c r="K1041">
        <f t="shared" si="66"/>
        <v>0.25</v>
      </c>
      <c r="L1041">
        <f t="shared" si="67"/>
        <v>111.15</v>
      </c>
    </row>
    <row r="1042" spans="1:12" x14ac:dyDescent="0.25">
      <c r="A1042" s="2" t="s">
        <v>1040</v>
      </c>
      <c r="B1042">
        <v>3</v>
      </c>
      <c r="C1042">
        <v>3</v>
      </c>
      <c r="D1042">
        <v>1200</v>
      </c>
      <c r="E1042" s="1">
        <v>43622</v>
      </c>
      <c r="F1042" s="3">
        <v>72</v>
      </c>
      <c r="G1042" s="3">
        <v>348</v>
      </c>
      <c r="H1042" s="1">
        <v>43830</v>
      </c>
      <c r="I1042">
        <f t="shared" si="64"/>
        <v>208</v>
      </c>
      <c r="J1042" t="str">
        <f t="shared" si="65"/>
        <v>&gt;121</v>
      </c>
      <c r="K1042">
        <f t="shared" si="66"/>
        <v>0.25</v>
      </c>
      <c r="L1042">
        <f t="shared" si="67"/>
        <v>105</v>
      </c>
    </row>
    <row r="1043" spans="1:12" x14ac:dyDescent="0.25">
      <c r="A1043" s="2" t="s">
        <v>1041</v>
      </c>
      <c r="B1043">
        <v>4</v>
      </c>
      <c r="C1043">
        <v>3</v>
      </c>
      <c r="D1043">
        <v>3600</v>
      </c>
      <c r="E1043" s="1">
        <v>43535</v>
      </c>
      <c r="F1043" s="3">
        <v>252</v>
      </c>
      <c r="G1043" s="3">
        <v>612</v>
      </c>
      <c r="H1043" s="1">
        <v>43830</v>
      </c>
      <c r="I1043">
        <f t="shared" si="64"/>
        <v>295</v>
      </c>
      <c r="J1043" t="str">
        <f t="shared" si="65"/>
        <v>&gt;121</v>
      </c>
      <c r="K1043">
        <f t="shared" si="66"/>
        <v>0.25</v>
      </c>
      <c r="L1043">
        <f t="shared" si="67"/>
        <v>216</v>
      </c>
    </row>
    <row r="1044" spans="1:12" x14ac:dyDescent="0.25">
      <c r="A1044" s="2" t="s">
        <v>1042</v>
      </c>
      <c r="B1044">
        <v>5</v>
      </c>
      <c r="C1044">
        <v>22</v>
      </c>
      <c r="D1044">
        <v>1232</v>
      </c>
      <c r="E1044" s="1">
        <v>43734</v>
      </c>
      <c r="F1044" s="3">
        <v>123.2</v>
      </c>
      <c r="G1044" s="3">
        <v>295.68</v>
      </c>
      <c r="H1044" s="1">
        <v>43830</v>
      </c>
      <c r="I1044">
        <f t="shared" si="64"/>
        <v>96</v>
      </c>
      <c r="J1044" t="str">
        <f t="shared" si="65"/>
        <v>91-120</v>
      </c>
      <c r="K1044">
        <f t="shared" si="66"/>
        <v>0.2</v>
      </c>
      <c r="L1044">
        <f t="shared" si="67"/>
        <v>83.77600000000001</v>
      </c>
    </row>
    <row r="1045" spans="1:12" x14ac:dyDescent="0.25">
      <c r="A1045" s="2" t="s">
        <v>1043</v>
      </c>
      <c r="B1045">
        <v>2</v>
      </c>
      <c r="C1045">
        <v>15</v>
      </c>
      <c r="D1045">
        <v>3168</v>
      </c>
      <c r="E1045" s="1">
        <v>43817</v>
      </c>
      <c r="F1045" s="3">
        <v>63.36</v>
      </c>
      <c r="G1045" s="3">
        <v>823.68000000000006</v>
      </c>
      <c r="H1045" s="1">
        <v>43830</v>
      </c>
      <c r="I1045">
        <f t="shared" si="64"/>
        <v>13</v>
      </c>
      <c r="J1045" t="str">
        <f t="shared" si="65"/>
        <v>0-30</v>
      </c>
      <c r="K1045">
        <f t="shared" si="66"/>
        <v>8.0000000000000002E-3</v>
      </c>
      <c r="L1045">
        <f t="shared" si="67"/>
        <v>7.0963200000000004</v>
      </c>
    </row>
    <row r="1046" spans="1:12" x14ac:dyDescent="0.25">
      <c r="A1046" s="2" t="s">
        <v>1044</v>
      </c>
      <c r="B1046">
        <v>3</v>
      </c>
      <c r="C1046">
        <v>6</v>
      </c>
      <c r="D1046">
        <v>3150</v>
      </c>
      <c r="E1046" s="1">
        <v>43548</v>
      </c>
      <c r="F1046" s="3">
        <v>220.5</v>
      </c>
      <c r="G1046" s="3">
        <v>850.5</v>
      </c>
      <c r="H1046" s="1">
        <v>43830</v>
      </c>
      <c r="I1046">
        <f t="shared" si="64"/>
        <v>282</v>
      </c>
      <c r="J1046" t="str">
        <f t="shared" si="65"/>
        <v>&gt;121</v>
      </c>
      <c r="K1046">
        <f t="shared" si="66"/>
        <v>0.25</v>
      </c>
      <c r="L1046">
        <f t="shared" si="67"/>
        <v>267.75</v>
      </c>
    </row>
    <row r="1047" spans="1:12" x14ac:dyDescent="0.25">
      <c r="A1047" s="2" t="s">
        <v>1045</v>
      </c>
      <c r="B1047">
        <v>3</v>
      </c>
      <c r="C1047">
        <v>9</v>
      </c>
      <c r="D1047">
        <v>810</v>
      </c>
      <c r="E1047" s="1">
        <v>43800</v>
      </c>
      <c r="F1047" s="3">
        <v>32.400000000000006</v>
      </c>
      <c r="G1047" s="3">
        <v>218.70000000000002</v>
      </c>
      <c r="H1047" s="1">
        <v>43830</v>
      </c>
      <c r="I1047">
        <f t="shared" si="64"/>
        <v>30</v>
      </c>
      <c r="J1047" t="str">
        <f t="shared" si="65"/>
        <v>0-30</v>
      </c>
      <c r="K1047">
        <f t="shared" si="66"/>
        <v>8.0000000000000002E-3</v>
      </c>
      <c r="L1047">
        <f t="shared" si="67"/>
        <v>2.0088000000000004</v>
      </c>
    </row>
    <row r="1048" spans="1:12" x14ac:dyDescent="0.25">
      <c r="A1048" s="2" t="s">
        <v>1046</v>
      </c>
      <c r="B1048">
        <v>9</v>
      </c>
      <c r="C1048">
        <v>19</v>
      </c>
      <c r="D1048">
        <v>990</v>
      </c>
      <c r="E1048" s="1">
        <v>43821</v>
      </c>
      <c r="F1048" s="3">
        <v>128.69999999999999</v>
      </c>
      <c r="G1048" s="3">
        <v>425.7</v>
      </c>
      <c r="H1048" s="1">
        <v>43830</v>
      </c>
      <c r="I1048">
        <f t="shared" si="64"/>
        <v>9</v>
      </c>
      <c r="J1048" t="str">
        <f t="shared" si="65"/>
        <v>0-30</v>
      </c>
      <c r="K1048">
        <f t="shared" si="66"/>
        <v>8.0000000000000002E-3</v>
      </c>
      <c r="L1048">
        <f t="shared" si="67"/>
        <v>4.4352</v>
      </c>
    </row>
    <row r="1049" spans="1:12" x14ac:dyDescent="0.25">
      <c r="A1049" s="2" t="s">
        <v>1047</v>
      </c>
      <c r="B1049">
        <v>8</v>
      </c>
      <c r="C1049">
        <v>23</v>
      </c>
      <c r="D1049">
        <v>1540</v>
      </c>
      <c r="E1049" s="1">
        <v>43808</v>
      </c>
      <c r="F1049" s="3">
        <v>308</v>
      </c>
      <c r="G1049" s="3">
        <v>693</v>
      </c>
      <c r="H1049" s="1">
        <v>43830</v>
      </c>
      <c r="I1049">
        <f t="shared" si="64"/>
        <v>22</v>
      </c>
      <c r="J1049" t="str">
        <f t="shared" si="65"/>
        <v>0-30</v>
      </c>
      <c r="K1049">
        <f t="shared" si="66"/>
        <v>8.0000000000000002E-3</v>
      </c>
      <c r="L1049">
        <f t="shared" si="67"/>
        <v>8.0080000000000009</v>
      </c>
    </row>
    <row r="1050" spans="1:12" x14ac:dyDescent="0.25">
      <c r="A1050" s="2" t="s">
        <v>1048</v>
      </c>
      <c r="B1050">
        <v>5</v>
      </c>
      <c r="C1050">
        <v>19</v>
      </c>
      <c r="D1050">
        <v>320</v>
      </c>
      <c r="E1050" s="1">
        <v>43613</v>
      </c>
      <c r="F1050" s="3">
        <v>19.2</v>
      </c>
      <c r="G1050" s="3">
        <v>92.8</v>
      </c>
      <c r="H1050" s="1">
        <v>43830</v>
      </c>
      <c r="I1050">
        <f t="shared" si="64"/>
        <v>217</v>
      </c>
      <c r="J1050" t="str">
        <f t="shared" si="65"/>
        <v>&gt;121</v>
      </c>
      <c r="K1050">
        <f t="shared" si="66"/>
        <v>0.25</v>
      </c>
      <c r="L1050">
        <f t="shared" si="67"/>
        <v>28</v>
      </c>
    </row>
    <row r="1051" spans="1:12" x14ac:dyDescent="0.25">
      <c r="A1051" s="2" t="s">
        <v>1049</v>
      </c>
      <c r="B1051">
        <v>3</v>
      </c>
      <c r="C1051">
        <v>10</v>
      </c>
      <c r="D1051">
        <v>720</v>
      </c>
      <c r="E1051" s="1">
        <v>43781</v>
      </c>
      <c r="F1051" s="3">
        <v>14.399999999999999</v>
      </c>
      <c r="G1051" s="3">
        <v>158.4</v>
      </c>
      <c r="H1051" s="1">
        <v>43830</v>
      </c>
      <c r="I1051">
        <f t="shared" si="64"/>
        <v>49</v>
      </c>
      <c r="J1051" t="str">
        <f t="shared" si="65"/>
        <v>31-60</v>
      </c>
      <c r="K1051">
        <f t="shared" si="66"/>
        <v>0.04</v>
      </c>
      <c r="L1051">
        <f t="shared" si="67"/>
        <v>6.9120000000000008</v>
      </c>
    </row>
    <row r="1052" spans="1:12" x14ac:dyDescent="0.25">
      <c r="A1052" s="2" t="s">
        <v>1050</v>
      </c>
      <c r="B1052">
        <v>7</v>
      </c>
      <c r="C1052">
        <v>20</v>
      </c>
      <c r="D1052">
        <v>380</v>
      </c>
      <c r="E1052" s="1">
        <v>43507</v>
      </c>
      <c r="F1052" s="3">
        <v>49.400000000000006</v>
      </c>
      <c r="G1052" s="3">
        <v>231.8</v>
      </c>
      <c r="H1052" s="1">
        <v>43830</v>
      </c>
      <c r="I1052">
        <f t="shared" si="64"/>
        <v>323</v>
      </c>
      <c r="J1052" t="str">
        <f t="shared" si="65"/>
        <v>&gt;121</v>
      </c>
      <c r="K1052">
        <f t="shared" si="66"/>
        <v>0.25</v>
      </c>
      <c r="L1052">
        <f t="shared" si="67"/>
        <v>70.300000000000011</v>
      </c>
    </row>
    <row r="1053" spans="1:12" x14ac:dyDescent="0.25">
      <c r="A1053" s="2" t="s">
        <v>1051</v>
      </c>
      <c r="B1053">
        <v>10</v>
      </c>
      <c r="C1053">
        <v>2</v>
      </c>
      <c r="D1053">
        <v>2420</v>
      </c>
      <c r="E1053" s="1">
        <v>43590</v>
      </c>
      <c r="F1053" s="3">
        <v>484</v>
      </c>
      <c r="G1053" s="3">
        <v>847</v>
      </c>
      <c r="H1053" s="1">
        <v>43830</v>
      </c>
      <c r="I1053">
        <f t="shared" si="64"/>
        <v>240</v>
      </c>
      <c r="J1053" t="str">
        <f t="shared" si="65"/>
        <v>&gt;121</v>
      </c>
      <c r="K1053">
        <f t="shared" si="66"/>
        <v>0.25</v>
      </c>
      <c r="L1053">
        <f t="shared" si="67"/>
        <v>332.75</v>
      </c>
    </row>
    <row r="1054" spans="1:12" x14ac:dyDescent="0.25">
      <c r="A1054" s="2" t="s">
        <v>1052</v>
      </c>
      <c r="B1054">
        <v>6</v>
      </c>
      <c r="C1054">
        <v>16</v>
      </c>
      <c r="D1054">
        <v>1680</v>
      </c>
      <c r="E1054" s="1">
        <v>43709</v>
      </c>
      <c r="F1054" s="3">
        <v>100.8</v>
      </c>
      <c r="G1054" s="3">
        <v>403.2</v>
      </c>
      <c r="H1054" s="1">
        <v>43830</v>
      </c>
      <c r="I1054">
        <f t="shared" si="64"/>
        <v>121</v>
      </c>
      <c r="J1054" t="str">
        <f t="shared" si="65"/>
        <v>&gt;121</v>
      </c>
      <c r="K1054">
        <f t="shared" si="66"/>
        <v>0.25</v>
      </c>
      <c r="L1054">
        <f t="shared" si="67"/>
        <v>126</v>
      </c>
    </row>
    <row r="1055" spans="1:12" x14ac:dyDescent="0.25">
      <c r="A1055" s="2" t="s">
        <v>1053</v>
      </c>
      <c r="B1055">
        <v>3</v>
      </c>
      <c r="C1055">
        <v>7</v>
      </c>
      <c r="D1055">
        <v>3840</v>
      </c>
      <c r="E1055" s="1">
        <v>43621</v>
      </c>
      <c r="F1055" s="3">
        <v>230.39999999999998</v>
      </c>
      <c r="G1055" s="3">
        <v>1152</v>
      </c>
      <c r="H1055" s="1">
        <v>43830</v>
      </c>
      <c r="I1055">
        <f t="shared" si="64"/>
        <v>209</v>
      </c>
      <c r="J1055" t="str">
        <f t="shared" si="65"/>
        <v>&gt;121</v>
      </c>
      <c r="K1055">
        <f t="shared" si="66"/>
        <v>0.25</v>
      </c>
      <c r="L1055">
        <f t="shared" si="67"/>
        <v>345.6</v>
      </c>
    </row>
    <row r="1056" spans="1:12" x14ac:dyDescent="0.25">
      <c r="A1056" s="2" t="s">
        <v>1054</v>
      </c>
      <c r="B1056">
        <v>9</v>
      </c>
      <c r="C1056">
        <v>3</v>
      </c>
      <c r="D1056">
        <v>2420</v>
      </c>
      <c r="E1056" s="1">
        <v>43500</v>
      </c>
      <c r="F1056" s="3">
        <v>484</v>
      </c>
      <c r="G1056" s="3">
        <v>895.40000000000009</v>
      </c>
      <c r="H1056" s="1">
        <v>43830</v>
      </c>
      <c r="I1056">
        <f t="shared" si="64"/>
        <v>330</v>
      </c>
      <c r="J1056" t="str">
        <f t="shared" si="65"/>
        <v>&gt;121</v>
      </c>
      <c r="K1056">
        <f t="shared" si="66"/>
        <v>0.25</v>
      </c>
      <c r="L1056">
        <f t="shared" si="67"/>
        <v>344.85</v>
      </c>
    </row>
    <row r="1057" spans="1:12" x14ac:dyDescent="0.25">
      <c r="A1057" s="2" t="s">
        <v>1055</v>
      </c>
      <c r="B1057">
        <v>9</v>
      </c>
      <c r="C1057">
        <v>12</v>
      </c>
      <c r="D1057">
        <v>1368</v>
      </c>
      <c r="E1057" s="1">
        <v>43558</v>
      </c>
      <c r="F1057" s="3">
        <v>164.16</v>
      </c>
      <c r="G1057" s="3">
        <v>396.72</v>
      </c>
      <c r="H1057" s="1">
        <v>43830</v>
      </c>
      <c r="I1057">
        <f t="shared" si="64"/>
        <v>272</v>
      </c>
      <c r="J1057" t="str">
        <f t="shared" si="65"/>
        <v>&gt;121</v>
      </c>
      <c r="K1057">
        <f t="shared" si="66"/>
        <v>0.25</v>
      </c>
      <c r="L1057">
        <f t="shared" si="67"/>
        <v>140.22</v>
      </c>
    </row>
    <row r="1058" spans="1:12" x14ac:dyDescent="0.25">
      <c r="A1058" s="2" t="s">
        <v>1056</v>
      </c>
      <c r="B1058">
        <v>8</v>
      </c>
      <c r="C1058">
        <v>7</v>
      </c>
      <c r="D1058">
        <v>150</v>
      </c>
      <c r="E1058" s="1">
        <v>43718</v>
      </c>
      <c r="F1058" s="3">
        <v>28.5</v>
      </c>
      <c r="G1058" s="3">
        <v>42</v>
      </c>
      <c r="H1058" s="1">
        <v>43830</v>
      </c>
      <c r="I1058">
        <f t="shared" si="64"/>
        <v>112</v>
      </c>
      <c r="J1058" t="str">
        <f t="shared" si="65"/>
        <v>91-120</v>
      </c>
      <c r="K1058">
        <f t="shared" si="66"/>
        <v>0.2</v>
      </c>
      <c r="L1058">
        <f t="shared" si="67"/>
        <v>14.100000000000001</v>
      </c>
    </row>
    <row r="1059" spans="1:12" x14ac:dyDescent="0.25">
      <c r="A1059" s="2" t="s">
        <v>1057</v>
      </c>
      <c r="B1059">
        <v>2</v>
      </c>
      <c r="C1059">
        <v>4</v>
      </c>
      <c r="D1059">
        <v>2100</v>
      </c>
      <c r="E1059" s="1">
        <v>43755</v>
      </c>
      <c r="F1059" s="3">
        <v>147</v>
      </c>
      <c r="G1059" s="3">
        <v>441</v>
      </c>
      <c r="H1059" s="1">
        <v>43830</v>
      </c>
      <c r="I1059">
        <f t="shared" si="64"/>
        <v>75</v>
      </c>
      <c r="J1059" t="str">
        <f t="shared" si="65"/>
        <v>61-90</v>
      </c>
      <c r="K1059">
        <f t="shared" si="66"/>
        <v>0.15</v>
      </c>
      <c r="L1059">
        <f t="shared" si="67"/>
        <v>88.2</v>
      </c>
    </row>
    <row r="1060" spans="1:12" x14ac:dyDescent="0.25">
      <c r="A1060" s="2" t="s">
        <v>1058</v>
      </c>
      <c r="B1060">
        <v>10</v>
      </c>
      <c r="C1060">
        <v>22</v>
      </c>
      <c r="D1060">
        <v>1680</v>
      </c>
      <c r="E1060" s="1">
        <v>43468</v>
      </c>
      <c r="F1060" s="3">
        <v>84</v>
      </c>
      <c r="G1060" s="3">
        <v>453.6</v>
      </c>
      <c r="H1060" s="1">
        <v>43830</v>
      </c>
      <c r="I1060">
        <f t="shared" si="64"/>
        <v>362</v>
      </c>
      <c r="J1060" t="str">
        <f t="shared" si="65"/>
        <v>&gt;121</v>
      </c>
      <c r="K1060">
        <f t="shared" si="66"/>
        <v>0.25</v>
      </c>
      <c r="L1060">
        <f t="shared" si="67"/>
        <v>134.4</v>
      </c>
    </row>
    <row r="1061" spans="1:12" x14ac:dyDescent="0.25">
      <c r="A1061" s="2" t="s">
        <v>1059</v>
      </c>
      <c r="B1061">
        <v>8</v>
      </c>
      <c r="C1061">
        <v>11</v>
      </c>
      <c r="D1061">
        <v>1840</v>
      </c>
      <c r="E1061" s="1">
        <v>43771</v>
      </c>
      <c r="F1061" s="3">
        <v>257.60000000000002</v>
      </c>
      <c r="G1061" s="3">
        <v>533.6</v>
      </c>
      <c r="H1061" s="1">
        <v>43830</v>
      </c>
      <c r="I1061">
        <f t="shared" si="64"/>
        <v>59</v>
      </c>
      <c r="J1061" t="str">
        <f t="shared" si="65"/>
        <v>31-60</v>
      </c>
      <c r="K1061">
        <f t="shared" si="66"/>
        <v>0.04</v>
      </c>
      <c r="L1061">
        <f t="shared" si="67"/>
        <v>31.648000000000003</v>
      </c>
    </row>
    <row r="1062" spans="1:12" x14ac:dyDescent="0.25">
      <c r="A1062" s="2" t="s">
        <v>1060</v>
      </c>
      <c r="B1062">
        <v>6</v>
      </c>
      <c r="C1062">
        <v>10</v>
      </c>
      <c r="D1062">
        <v>1760</v>
      </c>
      <c r="E1062" s="1">
        <v>43508</v>
      </c>
      <c r="F1062" s="3">
        <v>52.800000000000004</v>
      </c>
      <c r="G1062" s="3">
        <v>334.4</v>
      </c>
      <c r="H1062" s="1">
        <v>43830</v>
      </c>
      <c r="I1062">
        <f t="shared" si="64"/>
        <v>322</v>
      </c>
      <c r="J1062" t="str">
        <f t="shared" si="65"/>
        <v>&gt;121</v>
      </c>
      <c r="K1062">
        <f t="shared" si="66"/>
        <v>0.25</v>
      </c>
      <c r="L1062">
        <f t="shared" si="67"/>
        <v>96.8</v>
      </c>
    </row>
    <row r="1063" spans="1:12" x14ac:dyDescent="0.25">
      <c r="A1063" s="2" t="s">
        <v>1061</v>
      </c>
      <c r="B1063">
        <v>3</v>
      </c>
      <c r="C1063">
        <v>17</v>
      </c>
      <c r="D1063">
        <v>840</v>
      </c>
      <c r="E1063" s="1">
        <v>43829</v>
      </c>
      <c r="F1063" s="3">
        <v>84</v>
      </c>
      <c r="G1063" s="3">
        <v>226.8</v>
      </c>
      <c r="H1063" s="1">
        <v>43830</v>
      </c>
      <c r="I1063">
        <f t="shared" si="64"/>
        <v>1</v>
      </c>
      <c r="J1063" t="str">
        <f t="shared" si="65"/>
        <v>0-30</v>
      </c>
      <c r="K1063">
        <f t="shared" si="66"/>
        <v>8.0000000000000002E-3</v>
      </c>
      <c r="L1063">
        <f t="shared" si="67"/>
        <v>2.4864000000000002</v>
      </c>
    </row>
    <row r="1064" spans="1:12" x14ac:dyDescent="0.25">
      <c r="A1064" s="2" t="s">
        <v>1062</v>
      </c>
      <c r="B1064">
        <v>1</v>
      </c>
      <c r="C1064">
        <v>11</v>
      </c>
      <c r="D1064">
        <v>480</v>
      </c>
      <c r="E1064" s="1">
        <v>43539</v>
      </c>
      <c r="F1064" s="3">
        <v>33.6</v>
      </c>
      <c r="G1064" s="3">
        <v>124.80000000000001</v>
      </c>
      <c r="H1064" s="1">
        <v>43830</v>
      </c>
      <c r="I1064">
        <f t="shared" si="64"/>
        <v>291</v>
      </c>
      <c r="J1064" t="str">
        <f t="shared" si="65"/>
        <v>&gt;121</v>
      </c>
      <c r="K1064">
        <f t="shared" si="66"/>
        <v>0.25</v>
      </c>
      <c r="L1064">
        <f t="shared" si="67"/>
        <v>39.6</v>
      </c>
    </row>
    <row r="1065" spans="1:12" x14ac:dyDescent="0.25">
      <c r="A1065" s="2" t="s">
        <v>1063</v>
      </c>
      <c r="B1065">
        <v>3</v>
      </c>
      <c r="C1065">
        <v>6</v>
      </c>
      <c r="D1065">
        <v>2280</v>
      </c>
      <c r="E1065" s="1">
        <v>43526</v>
      </c>
      <c r="F1065" s="3">
        <v>45.599999999999994</v>
      </c>
      <c r="G1065" s="3">
        <v>410.4</v>
      </c>
      <c r="H1065" s="1">
        <v>43830</v>
      </c>
      <c r="I1065">
        <f t="shared" si="64"/>
        <v>304</v>
      </c>
      <c r="J1065" t="str">
        <f t="shared" si="65"/>
        <v>&gt;121</v>
      </c>
      <c r="K1065">
        <f t="shared" si="66"/>
        <v>0.25</v>
      </c>
      <c r="L1065">
        <f t="shared" si="67"/>
        <v>114</v>
      </c>
    </row>
    <row r="1066" spans="1:12" x14ac:dyDescent="0.25">
      <c r="A1066" s="2" t="s">
        <v>1064</v>
      </c>
      <c r="B1066">
        <v>3</v>
      </c>
      <c r="C1066">
        <v>7</v>
      </c>
      <c r="D1066">
        <v>1200</v>
      </c>
      <c r="E1066" s="1">
        <v>43466</v>
      </c>
      <c r="F1066" s="3">
        <v>60</v>
      </c>
      <c r="G1066" s="3">
        <v>228</v>
      </c>
      <c r="H1066" s="1">
        <v>43830</v>
      </c>
      <c r="I1066">
        <f t="shared" si="64"/>
        <v>364</v>
      </c>
      <c r="J1066" t="str">
        <f t="shared" si="65"/>
        <v>&gt;121</v>
      </c>
      <c r="K1066">
        <f t="shared" si="66"/>
        <v>0.25</v>
      </c>
      <c r="L1066">
        <f t="shared" si="67"/>
        <v>72</v>
      </c>
    </row>
    <row r="1067" spans="1:12" x14ac:dyDescent="0.25">
      <c r="A1067" s="2" t="s">
        <v>1065</v>
      </c>
      <c r="B1067">
        <v>6</v>
      </c>
      <c r="C1067">
        <v>7</v>
      </c>
      <c r="D1067">
        <v>1200</v>
      </c>
      <c r="E1067" s="1">
        <v>43746</v>
      </c>
      <c r="F1067" s="3">
        <v>24</v>
      </c>
      <c r="G1067" s="3">
        <v>276</v>
      </c>
      <c r="H1067" s="1">
        <v>43830</v>
      </c>
      <c r="I1067">
        <f t="shared" si="64"/>
        <v>84</v>
      </c>
      <c r="J1067" t="str">
        <f t="shared" si="65"/>
        <v>61-90</v>
      </c>
      <c r="K1067">
        <f t="shared" si="66"/>
        <v>0.15</v>
      </c>
      <c r="L1067">
        <f t="shared" si="67"/>
        <v>45</v>
      </c>
    </row>
    <row r="1068" spans="1:12" x14ac:dyDescent="0.25">
      <c r="A1068" s="2" t="s">
        <v>1066</v>
      </c>
      <c r="B1068">
        <v>4</v>
      </c>
      <c r="C1068">
        <v>13</v>
      </c>
      <c r="D1068">
        <v>2100</v>
      </c>
      <c r="E1068" s="1">
        <v>43753</v>
      </c>
      <c r="F1068" s="3">
        <v>84</v>
      </c>
      <c r="G1068" s="3">
        <v>357</v>
      </c>
      <c r="H1068" s="1">
        <v>43830</v>
      </c>
      <c r="I1068">
        <f t="shared" si="64"/>
        <v>77</v>
      </c>
      <c r="J1068" t="str">
        <f t="shared" si="65"/>
        <v>61-90</v>
      </c>
      <c r="K1068">
        <f t="shared" si="66"/>
        <v>0.15</v>
      </c>
      <c r="L1068">
        <f t="shared" si="67"/>
        <v>66.149999999999991</v>
      </c>
    </row>
    <row r="1069" spans="1:12" x14ac:dyDescent="0.25">
      <c r="A1069" s="2" t="s">
        <v>1067</v>
      </c>
      <c r="B1069">
        <v>6</v>
      </c>
      <c r="C1069">
        <v>13</v>
      </c>
      <c r="D1069">
        <v>3610</v>
      </c>
      <c r="E1069" s="1">
        <v>43539</v>
      </c>
      <c r="F1069" s="3">
        <v>324.90000000000003</v>
      </c>
      <c r="G1069" s="3">
        <v>613.69999999999993</v>
      </c>
      <c r="H1069" s="1">
        <v>43830</v>
      </c>
      <c r="I1069">
        <f t="shared" si="64"/>
        <v>291</v>
      </c>
      <c r="J1069" t="str">
        <f t="shared" si="65"/>
        <v>&gt;121</v>
      </c>
      <c r="K1069">
        <f t="shared" si="66"/>
        <v>0.25</v>
      </c>
      <c r="L1069">
        <f t="shared" si="67"/>
        <v>234.64999999999998</v>
      </c>
    </row>
    <row r="1070" spans="1:12" x14ac:dyDescent="0.25">
      <c r="A1070" s="2" t="s">
        <v>1068</v>
      </c>
      <c r="B1070">
        <v>10</v>
      </c>
      <c r="C1070">
        <v>19</v>
      </c>
      <c r="D1070">
        <v>3120</v>
      </c>
      <c r="E1070" s="1">
        <v>43613</v>
      </c>
      <c r="F1070" s="3">
        <v>624</v>
      </c>
      <c r="G1070" s="3">
        <v>811.2</v>
      </c>
      <c r="H1070" s="1">
        <v>43830</v>
      </c>
      <c r="I1070">
        <f t="shared" si="64"/>
        <v>217</v>
      </c>
      <c r="J1070" t="str">
        <f t="shared" si="65"/>
        <v>&gt;121</v>
      </c>
      <c r="K1070">
        <f t="shared" si="66"/>
        <v>0.25</v>
      </c>
      <c r="L1070">
        <f t="shared" si="67"/>
        <v>358.8</v>
      </c>
    </row>
    <row r="1071" spans="1:12" x14ac:dyDescent="0.25">
      <c r="A1071" s="2" t="s">
        <v>1069</v>
      </c>
      <c r="B1071">
        <v>2</v>
      </c>
      <c r="C1071">
        <v>2</v>
      </c>
      <c r="D1071">
        <v>1960</v>
      </c>
      <c r="E1071" s="1">
        <v>43501</v>
      </c>
      <c r="F1071" s="3">
        <v>98</v>
      </c>
      <c r="G1071" s="3">
        <v>588</v>
      </c>
      <c r="H1071" s="1">
        <v>43830</v>
      </c>
      <c r="I1071">
        <f t="shared" si="64"/>
        <v>329</v>
      </c>
      <c r="J1071" t="str">
        <f t="shared" si="65"/>
        <v>&gt;121</v>
      </c>
      <c r="K1071">
        <f t="shared" si="66"/>
        <v>0.25</v>
      </c>
      <c r="L1071">
        <f t="shared" si="67"/>
        <v>171.5</v>
      </c>
    </row>
    <row r="1072" spans="1:12" x14ac:dyDescent="0.25">
      <c r="A1072" s="2" t="s">
        <v>1070</v>
      </c>
      <c r="B1072">
        <v>5</v>
      </c>
      <c r="C1072">
        <v>17</v>
      </c>
      <c r="D1072">
        <v>2850</v>
      </c>
      <c r="E1072" s="1">
        <v>43712</v>
      </c>
      <c r="F1072" s="3">
        <v>28.5</v>
      </c>
      <c r="G1072" s="3">
        <v>769.5</v>
      </c>
      <c r="H1072" s="1">
        <v>43830</v>
      </c>
      <c r="I1072">
        <f t="shared" si="64"/>
        <v>118</v>
      </c>
      <c r="J1072" t="str">
        <f t="shared" si="65"/>
        <v>91-120</v>
      </c>
      <c r="K1072">
        <f t="shared" si="66"/>
        <v>0.2</v>
      </c>
      <c r="L1072">
        <f t="shared" si="67"/>
        <v>159.60000000000002</v>
      </c>
    </row>
    <row r="1073" spans="1:12" x14ac:dyDescent="0.25">
      <c r="A1073" s="2" t="s">
        <v>1071</v>
      </c>
      <c r="B1073">
        <v>7</v>
      </c>
      <c r="C1073">
        <v>3</v>
      </c>
      <c r="D1073">
        <v>3960</v>
      </c>
      <c r="E1073" s="1">
        <v>43515</v>
      </c>
      <c r="F1073" s="3">
        <v>435.6</v>
      </c>
      <c r="G1073" s="3">
        <v>1108.8</v>
      </c>
      <c r="H1073" s="1">
        <v>43830</v>
      </c>
      <c r="I1073">
        <f t="shared" si="64"/>
        <v>315</v>
      </c>
      <c r="J1073" t="str">
        <f t="shared" si="65"/>
        <v>&gt;121</v>
      </c>
      <c r="K1073">
        <f t="shared" si="66"/>
        <v>0.25</v>
      </c>
      <c r="L1073">
        <f t="shared" si="67"/>
        <v>386.1</v>
      </c>
    </row>
    <row r="1074" spans="1:12" x14ac:dyDescent="0.25">
      <c r="A1074" s="2" t="s">
        <v>1072</v>
      </c>
      <c r="B1074">
        <v>5</v>
      </c>
      <c r="C1074">
        <v>8</v>
      </c>
      <c r="D1074">
        <v>3300</v>
      </c>
      <c r="E1074" s="1">
        <v>43586</v>
      </c>
      <c r="F1074" s="3">
        <v>33</v>
      </c>
      <c r="G1074" s="3">
        <v>726</v>
      </c>
      <c r="H1074" s="1">
        <v>43830</v>
      </c>
      <c r="I1074">
        <f t="shared" si="64"/>
        <v>244</v>
      </c>
      <c r="J1074" t="str">
        <f t="shared" si="65"/>
        <v>&gt;121</v>
      </c>
      <c r="K1074">
        <f t="shared" si="66"/>
        <v>0.25</v>
      </c>
      <c r="L1074">
        <f t="shared" si="67"/>
        <v>189.75</v>
      </c>
    </row>
    <row r="1075" spans="1:12" x14ac:dyDescent="0.25">
      <c r="A1075" s="2" t="s">
        <v>1073</v>
      </c>
      <c r="B1075">
        <v>3</v>
      </c>
      <c r="C1075">
        <v>16</v>
      </c>
      <c r="D1075">
        <v>720</v>
      </c>
      <c r="E1075" s="1">
        <v>43517</v>
      </c>
      <c r="F1075" s="3">
        <v>43.2</v>
      </c>
      <c r="G1075" s="3">
        <v>187.2</v>
      </c>
      <c r="H1075" s="1">
        <v>43830</v>
      </c>
      <c r="I1075">
        <f t="shared" si="64"/>
        <v>313</v>
      </c>
      <c r="J1075" t="str">
        <f t="shared" si="65"/>
        <v>&gt;121</v>
      </c>
      <c r="K1075">
        <f t="shared" si="66"/>
        <v>0.25</v>
      </c>
      <c r="L1075">
        <f t="shared" si="67"/>
        <v>57.599999999999994</v>
      </c>
    </row>
    <row r="1076" spans="1:12" x14ac:dyDescent="0.25">
      <c r="A1076" s="2" t="s">
        <v>1074</v>
      </c>
      <c r="B1076">
        <v>8</v>
      </c>
      <c r="C1076">
        <v>7</v>
      </c>
      <c r="D1076">
        <v>3720</v>
      </c>
      <c r="E1076" s="1">
        <v>43674</v>
      </c>
      <c r="F1076" s="3">
        <v>111.6</v>
      </c>
      <c r="G1076" s="3">
        <v>1376.3999999999999</v>
      </c>
      <c r="H1076" s="1">
        <v>43830</v>
      </c>
      <c r="I1076">
        <f t="shared" si="64"/>
        <v>156</v>
      </c>
      <c r="J1076" t="str">
        <f t="shared" si="65"/>
        <v>&gt;121</v>
      </c>
      <c r="K1076">
        <f t="shared" si="66"/>
        <v>0.25</v>
      </c>
      <c r="L1076">
        <f t="shared" si="67"/>
        <v>371.99999999999994</v>
      </c>
    </row>
    <row r="1077" spans="1:12" x14ac:dyDescent="0.25">
      <c r="A1077" s="2" t="s">
        <v>1075</v>
      </c>
      <c r="B1077">
        <v>9</v>
      </c>
      <c r="C1077">
        <v>16</v>
      </c>
      <c r="D1077">
        <v>1800</v>
      </c>
      <c r="E1077" s="1">
        <v>43659</v>
      </c>
      <c r="F1077" s="3">
        <v>90</v>
      </c>
      <c r="G1077" s="3">
        <v>702</v>
      </c>
      <c r="H1077" s="1">
        <v>43830</v>
      </c>
      <c r="I1077">
        <f t="shared" si="64"/>
        <v>171</v>
      </c>
      <c r="J1077" t="str">
        <f t="shared" si="65"/>
        <v>&gt;121</v>
      </c>
      <c r="K1077">
        <f t="shared" si="66"/>
        <v>0.25</v>
      </c>
      <c r="L1077">
        <f t="shared" si="67"/>
        <v>198</v>
      </c>
    </row>
    <row r="1078" spans="1:12" x14ac:dyDescent="0.25">
      <c r="A1078" s="2" t="s">
        <v>1076</v>
      </c>
      <c r="B1078">
        <v>4</v>
      </c>
      <c r="C1078">
        <v>14</v>
      </c>
      <c r="D1078">
        <v>1560</v>
      </c>
      <c r="E1078" s="1">
        <v>43553</v>
      </c>
      <c r="F1078" s="3">
        <v>46.8</v>
      </c>
      <c r="G1078" s="3">
        <v>452.40000000000003</v>
      </c>
      <c r="H1078" s="1">
        <v>43830</v>
      </c>
      <c r="I1078">
        <f t="shared" si="64"/>
        <v>277</v>
      </c>
      <c r="J1078" t="str">
        <f t="shared" si="65"/>
        <v>&gt;121</v>
      </c>
      <c r="K1078">
        <f t="shared" si="66"/>
        <v>0.25</v>
      </c>
      <c r="L1078">
        <f t="shared" si="67"/>
        <v>124.80000000000001</v>
      </c>
    </row>
    <row r="1079" spans="1:12" x14ac:dyDescent="0.25">
      <c r="A1079" s="2" t="s">
        <v>1077</v>
      </c>
      <c r="B1079">
        <v>3</v>
      </c>
      <c r="C1079">
        <v>10</v>
      </c>
      <c r="D1079">
        <v>1050</v>
      </c>
      <c r="E1079" s="1">
        <v>43549</v>
      </c>
      <c r="F1079" s="3">
        <v>94.5</v>
      </c>
      <c r="G1079" s="3">
        <v>262.5</v>
      </c>
      <c r="H1079" s="1">
        <v>43830</v>
      </c>
      <c r="I1079">
        <f t="shared" si="64"/>
        <v>281</v>
      </c>
      <c r="J1079" t="str">
        <f t="shared" si="65"/>
        <v>&gt;121</v>
      </c>
      <c r="K1079">
        <f t="shared" si="66"/>
        <v>0.25</v>
      </c>
      <c r="L1079">
        <f t="shared" si="67"/>
        <v>89.25</v>
      </c>
    </row>
    <row r="1080" spans="1:12" x14ac:dyDescent="0.25">
      <c r="A1080" s="2" t="s">
        <v>1078</v>
      </c>
      <c r="B1080">
        <v>10</v>
      </c>
      <c r="C1080">
        <v>16</v>
      </c>
      <c r="D1080">
        <v>550</v>
      </c>
      <c r="E1080" s="1">
        <v>43803</v>
      </c>
      <c r="F1080" s="3">
        <v>27.5</v>
      </c>
      <c r="G1080" s="3">
        <v>220</v>
      </c>
      <c r="H1080" s="1">
        <v>43830</v>
      </c>
      <c r="I1080">
        <f t="shared" si="64"/>
        <v>27</v>
      </c>
      <c r="J1080" t="str">
        <f t="shared" si="65"/>
        <v>0-30</v>
      </c>
      <c r="K1080">
        <f t="shared" si="66"/>
        <v>8.0000000000000002E-3</v>
      </c>
      <c r="L1080">
        <f t="shared" si="67"/>
        <v>1.98</v>
      </c>
    </row>
    <row r="1081" spans="1:12" x14ac:dyDescent="0.25">
      <c r="A1081" s="2" t="s">
        <v>1079</v>
      </c>
      <c r="B1081">
        <v>2</v>
      </c>
      <c r="C1081">
        <v>11</v>
      </c>
      <c r="D1081">
        <v>6820</v>
      </c>
      <c r="E1081" s="1">
        <v>43474</v>
      </c>
      <c r="F1081" s="3">
        <v>68.2</v>
      </c>
      <c r="G1081" s="3">
        <v>1977.8</v>
      </c>
      <c r="H1081" s="1">
        <v>43830</v>
      </c>
      <c r="I1081">
        <f t="shared" si="64"/>
        <v>356</v>
      </c>
      <c r="J1081" t="str">
        <f t="shared" si="65"/>
        <v>&gt;121</v>
      </c>
      <c r="K1081">
        <f t="shared" si="66"/>
        <v>0.25</v>
      </c>
      <c r="L1081">
        <f t="shared" si="67"/>
        <v>511.5</v>
      </c>
    </row>
    <row r="1082" spans="1:12" x14ac:dyDescent="0.25">
      <c r="A1082" s="2" t="s">
        <v>1080</v>
      </c>
      <c r="B1082">
        <v>9</v>
      </c>
      <c r="C1082">
        <v>13</v>
      </c>
      <c r="D1082">
        <v>768.00000000000011</v>
      </c>
      <c r="E1082" s="1">
        <v>43517</v>
      </c>
      <c r="F1082" s="3">
        <v>23.040000000000003</v>
      </c>
      <c r="G1082" s="3">
        <v>368.64000000000004</v>
      </c>
      <c r="H1082" s="1">
        <v>43830</v>
      </c>
      <c r="I1082">
        <f t="shared" si="64"/>
        <v>313</v>
      </c>
      <c r="J1082" t="str">
        <f t="shared" si="65"/>
        <v>&gt;121</v>
      </c>
      <c r="K1082">
        <f t="shared" si="66"/>
        <v>0.25</v>
      </c>
      <c r="L1082">
        <f t="shared" si="67"/>
        <v>97.920000000000016</v>
      </c>
    </row>
    <row r="1083" spans="1:12" x14ac:dyDescent="0.25">
      <c r="A1083" s="2" t="s">
        <v>1081</v>
      </c>
      <c r="B1083">
        <v>9</v>
      </c>
      <c r="C1083">
        <v>9</v>
      </c>
      <c r="D1083">
        <v>1960</v>
      </c>
      <c r="E1083" s="1">
        <v>43748</v>
      </c>
      <c r="F1083" s="3">
        <v>39.200000000000003</v>
      </c>
      <c r="G1083" s="3">
        <v>940.8</v>
      </c>
      <c r="H1083" s="1">
        <v>43830</v>
      </c>
      <c r="I1083">
        <f t="shared" si="64"/>
        <v>82</v>
      </c>
      <c r="J1083" t="str">
        <f t="shared" si="65"/>
        <v>61-90</v>
      </c>
      <c r="K1083">
        <f t="shared" si="66"/>
        <v>0.15</v>
      </c>
      <c r="L1083">
        <f t="shared" si="67"/>
        <v>147</v>
      </c>
    </row>
    <row r="1084" spans="1:12" x14ac:dyDescent="0.25">
      <c r="A1084" s="2" t="s">
        <v>1082</v>
      </c>
      <c r="B1084">
        <v>6</v>
      </c>
      <c r="C1084">
        <v>22</v>
      </c>
      <c r="D1084">
        <v>540</v>
      </c>
      <c r="E1084" s="1">
        <v>43620</v>
      </c>
      <c r="F1084" s="3">
        <v>27</v>
      </c>
      <c r="G1084" s="3">
        <v>113.4</v>
      </c>
      <c r="H1084" s="1">
        <v>43830</v>
      </c>
      <c r="I1084">
        <f t="shared" si="64"/>
        <v>210</v>
      </c>
      <c r="J1084" t="str">
        <f t="shared" si="65"/>
        <v>&gt;121</v>
      </c>
      <c r="K1084">
        <f t="shared" si="66"/>
        <v>0.25</v>
      </c>
      <c r="L1084">
        <f t="shared" si="67"/>
        <v>35.1</v>
      </c>
    </row>
    <row r="1085" spans="1:12" x14ac:dyDescent="0.25">
      <c r="A1085" s="2" t="s">
        <v>1083</v>
      </c>
      <c r="B1085">
        <v>8</v>
      </c>
      <c r="C1085">
        <v>23</v>
      </c>
      <c r="D1085">
        <v>2530</v>
      </c>
      <c r="E1085" s="1">
        <v>43789</v>
      </c>
      <c r="F1085" s="3">
        <v>75.900000000000006</v>
      </c>
      <c r="G1085" s="3">
        <v>910.8</v>
      </c>
      <c r="H1085" s="1">
        <v>43830</v>
      </c>
      <c r="I1085">
        <f t="shared" si="64"/>
        <v>41</v>
      </c>
      <c r="J1085" t="str">
        <f t="shared" si="65"/>
        <v>31-60</v>
      </c>
      <c r="K1085">
        <f t="shared" si="66"/>
        <v>0.04</v>
      </c>
      <c r="L1085">
        <f t="shared" si="67"/>
        <v>39.467999999999996</v>
      </c>
    </row>
    <row r="1086" spans="1:12" x14ac:dyDescent="0.25">
      <c r="A1086" s="2" t="s">
        <v>1084</v>
      </c>
      <c r="B1086">
        <v>3</v>
      </c>
      <c r="C1086">
        <v>6</v>
      </c>
      <c r="D1086">
        <v>630</v>
      </c>
      <c r="E1086" s="1">
        <v>43734</v>
      </c>
      <c r="F1086" s="3">
        <v>31.5</v>
      </c>
      <c r="G1086" s="3">
        <v>151.19999999999999</v>
      </c>
      <c r="H1086" s="1">
        <v>43830</v>
      </c>
      <c r="I1086">
        <f t="shared" si="64"/>
        <v>96</v>
      </c>
      <c r="J1086" t="str">
        <f t="shared" si="65"/>
        <v>91-120</v>
      </c>
      <c r="K1086">
        <f t="shared" si="66"/>
        <v>0.2</v>
      </c>
      <c r="L1086">
        <f t="shared" si="67"/>
        <v>36.54</v>
      </c>
    </row>
    <row r="1087" spans="1:12" x14ac:dyDescent="0.25">
      <c r="A1087" s="2" t="s">
        <v>1085</v>
      </c>
      <c r="B1087">
        <v>5</v>
      </c>
      <c r="C1087">
        <v>20</v>
      </c>
      <c r="D1087">
        <v>760</v>
      </c>
      <c r="E1087" s="1">
        <v>43699</v>
      </c>
      <c r="F1087" s="3">
        <v>76</v>
      </c>
      <c r="G1087" s="3">
        <v>136.80000000000001</v>
      </c>
      <c r="H1087" s="1">
        <v>43830</v>
      </c>
      <c r="I1087">
        <f t="shared" si="64"/>
        <v>131</v>
      </c>
      <c r="J1087" t="str">
        <f t="shared" si="65"/>
        <v>&gt;121</v>
      </c>
      <c r="K1087">
        <f t="shared" si="66"/>
        <v>0.25</v>
      </c>
      <c r="L1087">
        <f t="shared" si="67"/>
        <v>53.2</v>
      </c>
    </row>
    <row r="1088" spans="1:12" x14ac:dyDescent="0.25">
      <c r="A1088" s="2" t="s">
        <v>1086</v>
      </c>
      <c r="B1088">
        <v>8</v>
      </c>
      <c r="C1088">
        <v>18</v>
      </c>
      <c r="D1088">
        <v>1512.0000000000002</v>
      </c>
      <c r="E1088" s="1">
        <v>43676</v>
      </c>
      <c r="F1088" s="3">
        <v>136.08000000000001</v>
      </c>
      <c r="G1088" s="3">
        <v>453.60000000000008</v>
      </c>
      <c r="H1088" s="1">
        <v>43830</v>
      </c>
      <c r="I1088">
        <f t="shared" si="64"/>
        <v>154</v>
      </c>
      <c r="J1088" t="str">
        <f t="shared" si="65"/>
        <v>&gt;121</v>
      </c>
      <c r="K1088">
        <f t="shared" si="66"/>
        <v>0.25</v>
      </c>
      <c r="L1088">
        <f t="shared" si="67"/>
        <v>147.42000000000002</v>
      </c>
    </row>
    <row r="1089" spans="1:12" x14ac:dyDescent="0.25">
      <c r="A1089" s="2" t="s">
        <v>1087</v>
      </c>
      <c r="B1089">
        <v>8</v>
      </c>
      <c r="C1089">
        <v>5</v>
      </c>
      <c r="D1089">
        <v>2860</v>
      </c>
      <c r="E1089" s="1">
        <v>43522</v>
      </c>
      <c r="F1089" s="3">
        <v>429</v>
      </c>
      <c r="G1089" s="3">
        <v>829.4</v>
      </c>
      <c r="H1089" s="1">
        <v>43830</v>
      </c>
      <c r="I1089">
        <f t="shared" si="64"/>
        <v>308</v>
      </c>
      <c r="J1089" t="str">
        <f t="shared" si="65"/>
        <v>&gt;121</v>
      </c>
      <c r="K1089">
        <f t="shared" si="66"/>
        <v>0.25</v>
      </c>
      <c r="L1089">
        <f t="shared" si="67"/>
        <v>314.60000000000002</v>
      </c>
    </row>
    <row r="1090" spans="1:12" x14ac:dyDescent="0.25">
      <c r="A1090" s="2" t="s">
        <v>1088</v>
      </c>
      <c r="B1090">
        <v>8</v>
      </c>
      <c r="C1090">
        <v>15</v>
      </c>
      <c r="D1090">
        <v>1840</v>
      </c>
      <c r="E1090" s="1">
        <v>43797</v>
      </c>
      <c r="F1090" s="3">
        <v>276</v>
      </c>
      <c r="G1090" s="3">
        <v>644</v>
      </c>
      <c r="H1090" s="1">
        <v>43830</v>
      </c>
      <c r="I1090">
        <f t="shared" ref="I1090:I1153" si="68">H1090-E1090</f>
        <v>33</v>
      </c>
      <c r="J1090" t="str">
        <f t="shared" ref="J1090:J1153" si="69">VLOOKUP(I1090,groupings,2,1)</f>
        <v>31-60</v>
      </c>
      <c r="K1090">
        <f t="shared" ref="K1090:K1153" si="70">VLOOKUP(I1090,$N$8:$P$12,3,TRUE)</f>
        <v>0.04</v>
      </c>
      <c r="L1090">
        <f t="shared" ref="L1090:L1153" si="71">(G1090+F1090)*K1090</f>
        <v>36.800000000000004</v>
      </c>
    </row>
    <row r="1091" spans="1:12" x14ac:dyDescent="0.25">
      <c r="A1091" s="2" t="s">
        <v>1089</v>
      </c>
      <c r="B1091">
        <v>4</v>
      </c>
      <c r="C1091">
        <v>14</v>
      </c>
      <c r="D1091">
        <v>6440</v>
      </c>
      <c r="E1091" s="1">
        <v>43760</v>
      </c>
      <c r="F1091" s="3">
        <v>322</v>
      </c>
      <c r="G1091" s="3">
        <v>1094.8</v>
      </c>
      <c r="H1091" s="1">
        <v>43830</v>
      </c>
      <c r="I1091">
        <f t="shared" si="68"/>
        <v>70</v>
      </c>
      <c r="J1091" t="str">
        <f t="shared" si="69"/>
        <v>61-90</v>
      </c>
      <c r="K1091">
        <f t="shared" si="70"/>
        <v>0.15</v>
      </c>
      <c r="L1091">
        <f t="shared" si="71"/>
        <v>212.51999999999998</v>
      </c>
    </row>
    <row r="1092" spans="1:12" x14ac:dyDescent="0.25">
      <c r="A1092" s="2" t="s">
        <v>1090</v>
      </c>
      <c r="B1092">
        <v>2</v>
      </c>
      <c r="C1092">
        <v>12</v>
      </c>
      <c r="D1092">
        <v>2400</v>
      </c>
      <c r="E1092" s="1">
        <v>43808</v>
      </c>
      <c r="F1092" s="3">
        <v>240</v>
      </c>
      <c r="G1092" s="3">
        <v>432</v>
      </c>
      <c r="H1092" s="1">
        <v>43830</v>
      </c>
      <c r="I1092">
        <f t="shared" si="68"/>
        <v>22</v>
      </c>
      <c r="J1092" t="str">
        <f t="shared" si="69"/>
        <v>0-30</v>
      </c>
      <c r="K1092">
        <f t="shared" si="70"/>
        <v>8.0000000000000002E-3</v>
      </c>
      <c r="L1092">
        <f t="shared" si="71"/>
        <v>5.3760000000000003</v>
      </c>
    </row>
    <row r="1093" spans="1:12" x14ac:dyDescent="0.25">
      <c r="A1093" s="2" t="s">
        <v>1091</v>
      </c>
      <c r="B1093">
        <v>1</v>
      </c>
      <c r="C1093">
        <v>2</v>
      </c>
      <c r="D1093">
        <v>2850</v>
      </c>
      <c r="E1093" s="1">
        <v>43535</v>
      </c>
      <c r="F1093" s="3">
        <v>285</v>
      </c>
      <c r="G1093" s="3">
        <v>570</v>
      </c>
      <c r="H1093" s="1">
        <v>43830</v>
      </c>
      <c r="I1093">
        <f t="shared" si="68"/>
        <v>295</v>
      </c>
      <c r="J1093" t="str">
        <f t="shared" si="69"/>
        <v>&gt;121</v>
      </c>
      <c r="K1093">
        <f t="shared" si="70"/>
        <v>0.25</v>
      </c>
      <c r="L1093">
        <f t="shared" si="71"/>
        <v>213.75</v>
      </c>
    </row>
    <row r="1094" spans="1:12" x14ac:dyDescent="0.25">
      <c r="A1094" s="2" t="s">
        <v>1092</v>
      </c>
      <c r="B1094">
        <v>7</v>
      </c>
      <c r="C1094">
        <v>23</v>
      </c>
      <c r="D1094">
        <v>1870</v>
      </c>
      <c r="E1094" s="1">
        <v>43513</v>
      </c>
      <c r="F1094" s="3">
        <v>93.5</v>
      </c>
      <c r="G1094" s="3">
        <v>1645.6</v>
      </c>
      <c r="H1094" s="1">
        <v>43830</v>
      </c>
      <c r="I1094">
        <f t="shared" si="68"/>
        <v>317</v>
      </c>
      <c r="J1094" t="str">
        <f t="shared" si="69"/>
        <v>&gt;121</v>
      </c>
      <c r="K1094">
        <f t="shared" si="70"/>
        <v>0.25</v>
      </c>
      <c r="L1094">
        <f t="shared" si="71"/>
        <v>434.77499999999998</v>
      </c>
    </row>
    <row r="1095" spans="1:12" x14ac:dyDescent="0.25">
      <c r="A1095" s="2" t="s">
        <v>1093</v>
      </c>
      <c r="B1095">
        <v>9</v>
      </c>
      <c r="C1095">
        <v>13</v>
      </c>
      <c r="D1095">
        <v>4030</v>
      </c>
      <c r="E1095" s="1">
        <v>43689</v>
      </c>
      <c r="F1095" s="3">
        <v>403</v>
      </c>
      <c r="G1095" s="3">
        <v>1088.0999999999999</v>
      </c>
      <c r="H1095" s="1">
        <v>43830</v>
      </c>
      <c r="I1095">
        <f t="shared" si="68"/>
        <v>141</v>
      </c>
      <c r="J1095" t="str">
        <f t="shared" si="69"/>
        <v>&gt;121</v>
      </c>
      <c r="K1095">
        <f t="shared" si="70"/>
        <v>0.25</v>
      </c>
      <c r="L1095">
        <f t="shared" si="71"/>
        <v>372.77499999999998</v>
      </c>
    </row>
    <row r="1096" spans="1:12" x14ac:dyDescent="0.25">
      <c r="A1096" s="2" t="s">
        <v>1094</v>
      </c>
      <c r="B1096">
        <v>3</v>
      </c>
      <c r="C1096">
        <v>23</v>
      </c>
      <c r="D1096">
        <v>480</v>
      </c>
      <c r="E1096" s="1">
        <v>43570</v>
      </c>
      <c r="F1096" s="3">
        <v>33.6</v>
      </c>
      <c r="G1096" s="3">
        <v>91.199999999999989</v>
      </c>
      <c r="H1096" s="1">
        <v>43830</v>
      </c>
      <c r="I1096">
        <f t="shared" si="68"/>
        <v>260</v>
      </c>
      <c r="J1096" t="str">
        <f t="shared" si="69"/>
        <v>&gt;121</v>
      </c>
      <c r="K1096">
        <f t="shared" si="70"/>
        <v>0.25</v>
      </c>
      <c r="L1096">
        <f t="shared" si="71"/>
        <v>31.199999999999996</v>
      </c>
    </row>
    <row r="1097" spans="1:12" x14ac:dyDescent="0.25">
      <c r="A1097" s="2" t="s">
        <v>1095</v>
      </c>
      <c r="B1097">
        <v>5</v>
      </c>
      <c r="C1097">
        <v>10</v>
      </c>
      <c r="D1097">
        <v>400</v>
      </c>
      <c r="E1097" s="1">
        <v>43473</v>
      </c>
      <c r="F1097" s="3">
        <v>28</v>
      </c>
      <c r="G1097" s="3">
        <v>92</v>
      </c>
      <c r="H1097" s="1">
        <v>43830</v>
      </c>
      <c r="I1097">
        <f t="shared" si="68"/>
        <v>357</v>
      </c>
      <c r="J1097" t="str">
        <f t="shared" si="69"/>
        <v>&gt;121</v>
      </c>
      <c r="K1097">
        <f t="shared" si="70"/>
        <v>0.25</v>
      </c>
      <c r="L1097">
        <f t="shared" si="71"/>
        <v>30</v>
      </c>
    </row>
    <row r="1098" spans="1:12" x14ac:dyDescent="0.25">
      <c r="A1098" s="2" t="s">
        <v>1096</v>
      </c>
      <c r="B1098">
        <v>7</v>
      </c>
      <c r="C1098">
        <v>15</v>
      </c>
      <c r="D1098">
        <v>2520</v>
      </c>
      <c r="E1098" s="1">
        <v>43772</v>
      </c>
      <c r="F1098" s="3">
        <v>252</v>
      </c>
      <c r="G1098" s="3">
        <v>2142</v>
      </c>
      <c r="H1098" s="1">
        <v>43830</v>
      </c>
      <c r="I1098">
        <f t="shared" si="68"/>
        <v>58</v>
      </c>
      <c r="J1098" t="str">
        <f t="shared" si="69"/>
        <v>31-60</v>
      </c>
      <c r="K1098">
        <f t="shared" si="70"/>
        <v>0.04</v>
      </c>
      <c r="L1098">
        <f t="shared" si="71"/>
        <v>95.76</v>
      </c>
    </row>
    <row r="1099" spans="1:12" x14ac:dyDescent="0.25">
      <c r="A1099" s="2" t="s">
        <v>1097</v>
      </c>
      <c r="B1099">
        <v>2</v>
      </c>
      <c r="C1099">
        <v>17</v>
      </c>
      <c r="D1099">
        <v>5208.0000000000009</v>
      </c>
      <c r="E1099" s="1">
        <v>43660</v>
      </c>
      <c r="F1099" s="3">
        <v>208.32000000000005</v>
      </c>
      <c r="G1099" s="3">
        <v>1354.0800000000002</v>
      </c>
      <c r="H1099" s="1">
        <v>43830</v>
      </c>
      <c r="I1099">
        <f t="shared" si="68"/>
        <v>170</v>
      </c>
      <c r="J1099" t="str">
        <f t="shared" si="69"/>
        <v>&gt;121</v>
      </c>
      <c r="K1099">
        <f t="shared" si="70"/>
        <v>0.25</v>
      </c>
      <c r="L1099">
        <f t="shared" si="71"/>
        <v>390.6</v>
      </c>
    </row>
    <row r="1100" spans="1:12" x14ac:dyDescent="0.25">
      <c r="A1100" s="2" t="s">
        <v>1098</v>
      </c>
      <c r="B1100">
        <v>1</v>
      </c>
      <c r="C1100">
        <v>9</v>
      </c>
      <c r="D1100">
        <v>2112</v>
      </c>
      <c r="E1100" s="1">
        <v>43520</v>
      </c>
      <c r="F1100" s="3">
        <v>126.72</v>
      </c>
      <c r="G1100" s="3">
        <v>549.12000000000012</v>
      </c>
      <c r="H1100" s="1">
        <v>43830</v>
      </c>
      <c r="I1100">
        <f t="shared" si="68"/>
        <v>310</v>
      </c>
      <c r="J1100" t="str">
        <f t="shared" si="69"/>
        <v>&gt;121</v>
      </c>
      <c r="K1100">
        <f t="shared" si="70"/>
        <v>0.25</v>
      </c>
      <c r="L1100">
        <f t="shared" si="71"/>
        <v>168.96000000000004</v>
      </c>
    </row>
    <row r="1101" spans="1:12" x14ac:dyDescent="0.25">
      <c r="A1101" s="2" t="s">
        <v>1099</v>
      </c>
      <c r="B1101">
        <v>5</v>
      </c>
      <c r="C1101">
        <v>22</v>
      </c>
      <c r="D1101">
        <v>1440</v>
      </c>
      <c r="E1101" s="1">
        <v>43602</v>
      </c>
      <c r="F1101" s="3">
        <v>72</v>
      </c>
      <c r="G1101" s="3">
        <v>302.39999999999998</v>
      </c>
      <c r="H1101" s="1">
        <v>43830</v>
      </c>
      <c r="I1101">
        <f t="shared" si="68"/>
        <v>228</v>
      </c>
      <c r="J1101" t="str">
        <f t="shared" si="69"/>
        <v>&gt;121</v>
      </c>
      <c r="K1101">
        <f t="shared" si="70"/>
        <v>0.25</v>
      </c>
      <c r="L1101">
        <f t="shared" si="71"/>
        <v>93.6</v>
      </c>
    </row>
    <row r="1102" spans="1:12" x14ac:dyDescent="0.25">
      <c r="A1102" s="2" t="s">
        <v>1100</v>
      </c>
      <c r="B1102">
        <v>2</v>
      </c>
      <c r="C1102">
        <v>20</v>
      </c>
      <c r="D1102">
        <v>6510</v>
      </c>
      <c r="E1102" s="1">
        <v>43506</v>
      </c>
      <c r="F1102" s="3">
        <v>585.90000000000009</v>
      </c>
      <c r="G1102" s="3">
        <v>1302</v>
      </c>
      <c r="H1102" s="1">
        <v>43830</v>
      </c>
      <c r="I1102">
        <f t="shared" si="68"/>
        <v>324</v>
      </c>
      <c r="J1102" t="str">
        <f t="shared" si="69"/>
        <v>&gt;121</v>
      </c>
      <c r="K1102">
        <f t="shared" si="70"/>
        <v>0.25</v>
      </c>
      <c r="L1102">
        <f t="shared" si="71"/>
        <v>471.97500000000002</v>
      </c>
    </row>
    <row r="1103" spans="1:12" x14ac:dyDescent="0.25">
      <c r="A1103" s="2" t="s">
        <v>1101</v>
      </c>
      <c r="B1103">
        <v>9</v>
      </c>
      <c r="C1103">
        <v>6</v>
      </c>
      <c r="D1103">
        <v>3960</v>
      </c>
      <c r="E1103" s="1">
        <v>43770</v>
      </c>
      <c r="F1103" s="3">
        <v>118.80000000000001</v>
      </c>
      <c r="G1103" s="3">
        <v>1267.2</v>
      </c>
      <c r="H1103" s="1">
        <v>43830</v>
      </c>
      <c r="I1103">
        <f t="shared" si="68"/>
        <v>60</v>
      </c>
      <c r="J1103" t="str">
        <f t="shared" si="69"/>
        <v>31-60</v>
      </c>
      <c r="K1103">
        <f t="shared" si="70"/>
        <v>0.04</v>
      </c>
      <c r="L1103">
        <f t="shared" si="71"/>
        <v>55.44</v>
      </c>
    </row>
    <row r="1104" spans="1:12" x14ac:dyDescent="0.25">
      <c r="A1104" s="2" t="s">
        <v>1102</v>
      </c>
      <c r="B1104">
        <v>7</v>
      </c>
      <c r="C1104">
        <v>4</v>
      </c>
      <c r="D1104">
        <v>120</v>
      </c>
      <c r="E1104" s="1">
        <v>43821</v>
      </c>
      <c r="F1104" s="3">
        <v>14.399999999999999</v>
      </c>
      <c r="G1104" s="3">
        <v>114</v>
      </c>
      <c r="H1104" s="1">
        <v>43830</v>
      </c>
      <c r="I1104">
        <f t="shared" si="68"/>
        <v>9</v>
      </c>
      <c r="J1104" t="str">
        <f t="shared" si="69"/>
        <v>0-30</v>
      </c>
      <c r="K1104">
        <f t="shared" si="70"/>
        <v>8.0000000000000002E-3</v>
      </c>
      <c r="L1104">
        <f t="shared" si="71"/>
        <v>1.0272000000000001</v>
      </c>
    </row>
    <row r="1105" spans="1:12" x14ac:dyDescent="0.25">
      <c r="A1105" s="2" t="s">
        <v>1103</v>
      </c>
      <c r="B1105">
        <v>2</v>
      </c>
      <c r="C1105">
        <v>17</v>
      </c>
      <c r="D1105">
        <v>5704</v>
      </c>
      <c r="E1105" s="1">
        <v>43792</v>
      </c>
      <c r="F1105" s="3">
        <v>228.16</v>
      </c>
      <c r="G1105" s="3">
        <v>912.64</v>
      </c>
      <c r="H1105" s="1">
        <v>43830</v>
      </c>
      <c r="I1105">
        <f t="shared" si="68"/>
        <v>38</v>
      </c>
      <c r="J1105" t="str">
        <f t="shared" si="69"/>
        <v>31-60</v>
      </c>
      <c r="K1105">
        <f t="shared" si="70"/>
        <v>0.04</v>
      </c>
      <c r="L1105">
        <f t="shared" si="71"/>
        <v>45.631999999999998</v>
      </c>
    </row>
    <row r="1106" spans="1:12" x14ac:dyDescent="0.25">
      <c r="A1106" s="2" t="s">
        <v>1104</v>
      </c>
      <c r="B1106">
        <v>4</v>
      </c>
      <c r="C1106">
        <v>17</v>
      </c>
      <c r="D1106">
        <v>1980</v>
      </c>
      <c r="E1106" s="1">
        <v>43797</v>
      </c>
      <c r="F1106" s="3">
        <v>138.6</v>
      </c>
      <c r="G1106" s="3">
        <v>455.4</v>
      </c>
      <c r="H1106" s="1">
        <v>43830</v>
      </c>
      <c r="I1106">
        <f t="shared" si="68"/>
        <v>33</v>
      </c>
      <c r="J1106" t="str">
        <f t="shared" si="69"/>
        <v>31-60</v>
      </c>
      <c r="K1106">
        <f t="shared" si="70"/>
        <v>0.04</v>
      </c>
      <c r="L1106">
        <f t="shared" si="71"/>
        <v>23.76</v>
      </c>
    </row>
    <row r="1107" spans="1:12" x14ac:dyDescent="0.25">
      <c r="A1107" s="2" t="s">
        <v>1105</v>
      </c>
      <c r="B1107">
        <v>5</v>
      </c>
      <c r="C1107">
        <v>18</v>
      </c>
      <c r="D1107">
        <v>2480</v>
      </c>
      <c r="E1107" s="1">
        <v>43719</v>
      </c>
      <c r="F1107" s="3">
        <v>248</v>
      </c>
      <c r="G1107" s="3">
        <v>545.6</v>
      </c>
      <c r="H1107" s="1">
        <v>43830</v>
      </c>
      <c r="I1107">
        <f t="shared" si="68"/>
        <v>111</v>
      </c>
      <c r="J1107" t="str">
        <f t="shared" si="69"/>
        <v>91-120</v>
      </c>
      <c r="K1107">
        <f t="shared" si="70"/>
        <v>0.2</v>
      </c>
      <c r="L1107">
        <f t="shared" si="71"/>
        <v>158.72000000000003</v>
      </c>
    </row>
    <row r="1108" spans="1:12" x14ac:dyDescent="0.25">
      <c r="A1108" s="2" t="s">
        <v>1106</v>
      </c>
      <c r="B1108">
        <v>1</v>
      </c>
      <c r="C1108">
        <v>18</v>
      </c>
      <c r="D1108">
        <v>280</v>
      </c>
      <c r="E1108" s="1">
        <v>43820</v>
      </c>
      <c r="F1108" s="3">
        <v>28</v>
      </c>
      <c r="G1108" s="3">
        <v>70</v>
      </c>
      <c r="H1108" s="1">
        <v>43830</v>
      </c>
      <c r="I1108">
        <f t="shared" si="68"/>
        <v>10</v>
      </c>
      <c r="J1108" t="str">
        <f t="shared" si="69"/>
        <v>0-30</v>
      </c>
      <c r="K1108">
        <f t="shared" si="70"/>
        <v>8.0000000000000002E-3</v>
      </c>
      <c r="L1108">
        <f t="shared" si="71"/>
        <v>0.78400000000000003</v>
      </c>
    </row>
    <row r="1109" spans="1:12" x14ac:dyDescent="0.25">
      <c r="A1109" s="2" t="s">
        <v>1107</v>
      </c>
      <c r="B1109">
        <v>9</v>
      </c>
      <c r="C1109">
        <v>1</v>
      </c>
      <c r="D1109">
        <v>2160</v>
      </c>
      <c r="E1109" s="1">
        <v>43618</v>
      </c>
      <c r="F1109" s="3">
        <v>64.800000000000011</v>
      </c>
      <c r="G1109" s="3">
        <v>669.59999999999991</v>
      </c>
      <c r="H1109" s="1">
        <v>43830</v>
      </c>
      <c r="I1109">
        <f t="shared" si="68"/>
        <v>212</v>
      </c>
      <c r="J1109" t="str">
        <f t="shared" si="69"/>
        <v>&gt;121</v>
      </c>
      <c r="K1109">
        <f t="shared" si="70"/>
        <v>0.25</v>
      </c>
      <c r="L1109">
        <f t="shared" si="71"/>
        <v>183.59999999999997</v>
      </c>
    </row>
    <row r="1110" spans="1:12" x14ac:dyDescent="0.25">
      <c r="A1110" s="2" t="s">
        <v>1108</v>
      </c>
      <c r="B1110">
        <v>1</v>
      </c>
      <c r="C1110">
        <v>1</v>
      </c>
      <c r="D1110">
        <v>990</v>
      </c>
      <c r="E1110" s="1">
        <v>43579</v>
      </c>
      <c r="F1110" s="3">
        <v>49.5</v>
      </c>
      <c r="G1110" s="3">
        <v>158.4</v>
      </c>
      <c r="H1110" s="1">
        <v>43830</v>
      </c>
      <c r="I1110">
        <f t="shared" si="68"/>
        <v>251</v>
      </c>
      <c r="J1110" t="str">
        <f t="shared" si="69"/>
        <v>&gt;121</v>
      </c>
      <c r="K1110">
        <f t="shared" si="70"/>
        <v>0.25</v>
      </c>
      <c r="L1110">
        <f t="shared" si="71"/>
        <v>51.975000000000001</v>
      </c>
    </row>
    <row r="1111" spans="1:12" x14ac:dyDescent="0.25">
      <c r="A1111" s="2" t="s">
        <v>1109</v>
      </c>
      <c r="B1111">
        <v>9</v>
      </c>
      <c r="C1111">
        <v>10</v>
      </c>
      <c r="D1111">
        <v>2400</v>
      </c>
      <c r="E1111" s="1">
        <v>43816</v>
      </c>
      <c r="F1111" s="3">
        <v>120</v>
      </c>
      <c r="G1111" s="3">
        <v>768</v>
      </c>
      <c r="H1111" s="1">
        <v>43830</v>
      </c>
      <c r="I1111">
        <f t="shared" si="68"/>
        <v>14</v>
      </c>
      <c r="J1111" t="str">
        <f t="shared" si="69"/>
        <v>0-30</v>
      </c>
      <c r="K1111">
        <f t="shared" si="70"/>
        <v>8.0000000000000002E-3</v>
      </c>
      <c r="L1111">
        <f t="shared" si="71"/>
        <v>7.1040000000000001</v>
      </c>
    </row>
    <row r="1112" spans="1:12" x14ac:dyDescent="0.25">
      <c r="A1112" s="2" t="s">
        <v>1110</v>
      </c>
      <c r="B1112">
        <v>10</v>
      </c>
      <c r="C1112">
        <v>22</v>
      </c>
      <c r="D1112">
        <v>567</v>
      </c>
      <c r="E1112" s="1">
        <v>43787</v>
      </c>
      <c r="F1112" s="3">
        <v>11.340000000000002</v>
      </c>
      <c r="G1112" s="3">
        <v>187.11</v>
      </c>
      <c r="H1112" s="1">
        <v>43830</v>
      </c>
      <c r="I1112">
        <f t="shared" si="68"/>
        <v>43</v>
      </c>
      <c r="J1112" t="str">
        <f t="shared" si="69"/>
        <v>31-60</v>
      </c>
      <c r="K1112">
        <f t="shared" si="70"/>
        <v>0.04</v>
      </c>
      <c r="L1112">
        <f t="shared" si="71"/>
        <v>7.9380000000000006</v>
      </c>
    </row>
    <row r="1113" spans="1:12" x14ac:dyDescent="0.25">
      <c r="A1113" s="2" t="s">
        <v>1111</v>
      </c>
      <c r="B1113">
        <v>1</v>
      </c>
      <c r="C1113">
        <v>20</v>
      </c>
      <c r="D1113">
        <v>1600</v>
      </c>
      <c r="E1113" s="1">
        <v>43664</v>
      </c>
      <c r="F1113" s="3">
        <v>16</v>
      </c>
      <c r="G1113" s="3">
        <v>304</v>
      </c>
      <c r="H1113" s="1">
        <v>43830</v>
      </c>
      <c r="I1113">
        <f t="shared" si="68"/>
        <v>166</v>
      </c>
      <c r="J1113" t="str">
        <f t="shared" si="69"/>
        <v>&gt;121</v>
      </c>
      <c r="K1113">
        <f t="shared" si="70"/>
        <v>0.25</v>
      </c>
      <c r="L1113">
        <f t="shared" si="71"/>
        <v>80</v>
      </c>
    </row>
    <row r="1114" spans="1:12" x14ac:dyDescent="0.25">
      <c r="A1114" s="2" t="s">
        <v>1112</v>
      </c>
      <c r="B1114">
        <v>10</v>
      </c>
      <c r="C1114">
        <v>12</v>
      </c>
      <c r="D1114">
        <v>990</v>
      </c>
      <c r="E1114" s="1">
        <v>43717</v>
      </c>
      <c r="F1114" s="3">
        <v>188.1</v>
      </c>
      <c r="G1114" s="3">
        <v>366.3</v>
      </c>
      <c r="H1114" s="1">
        <v>43830</v>
      </c>
      <c r="I1114">
        <f t="shared" si="68"/>
        <v>113</v>
      </c>
      <c r="J1114" t="str">
        <f t="shared" si="69"/>
        <v>91-120</v>
      </c>
      <c r="K1114">
        <f t="shared" si="70"/>
        <v>0.2</v>
      </c>
      <c r="L1114">
        <f t="shared" si="71"/>
        <v>110.88</v>
      </c>
    </row>
    <row r="1115" spans="1:12" x14ac:dyDescent="0.25">
      <c r="A1115" s="2" t="s">
        <v>1113</v>
      </c>
      <c r="B1115">
        <v>10</v>
      </c>
      <c r="C1115">
        <v>12</v>
      </c>
      <c r="D1115">
        <v>1350</v>
      </c>
      <c r="E1115" s="1">
        <v>43780</v>
      </c>
      <c r="F1115" s="3">
        <v>243</v>
      </c>
      <c r="G1115" s="3">
        <v>526.5</v>
      </c>
      <c r="H1115" s="1">
        <v>43830</v>
      </c>
      <c r="I1115">
        <f t="shared" si="68"/>
        <v>50</v>
      </c>
      <c r="J1115" t="str">
        <f t="shared" si="69"/>
        <v>31-60</v>
      </c>
      <c r="K1115">
        <f t="shared" si="70"/>
        <v>0.04</v>
      </c>
      <c r="L1115">
        <f t="shared" si="71"/>
        <v>30.78</v>
      </c>
    </row>
    <row r="1116" spans="1:12" x14ac:dyDescent="0.25">
      <c r="A1116" s="2" t="s">
        <v>1114</v>
      </c>
      <c r="B1116">
        <v>1</v>
      </c>
      <c r="C1116">
        <v>21</v>
      </c>
      <c r="D1116">
        <v>4200</v>
      </c>
      <c r="E1116" s="1">
        <v>43662</v>
      </c>
      <c r="F1116" s="3">
        <v>42</v>
      </c>
      <c r="G1116" s="3">
        <v>840</v>
      </c>
      <c r="H1116" s="1">
        <v>43830</v>
      </c>
      <c r="I1116">
        <f t="shared" si="68"/>
        <v>168</v>
      </c>
      <c r="J1116" t="str">
        <f t="shared" si="69"/>
        <v>&gt;121</v>
      </c>
      <c r="K1116">
        <f t="shared" si="70"/>
        <v>0.25</v>
      </c>
      <c r="L1116">
        <f t="shared" si="71"/>
        <v>220.5</v>
      </c>
    </row>
    <row r="1117" spans="1:12" x14ac:dyDescent="0.25">
      <c r="A1117" s="2" t="s">
        <v>1115</v>
      </c>
      <c r="B1117">
        <v>2</v>
      </c>
      <c r="C1117">
        <v>1</v>
      </c>
      <c r="D1117">
        <v>1080</v>
      </c>
      <c r="E1117" s="1">
        <v>43650</v>
      </c>
      <c r="F1117" s="3">
        <v>54</v>
      </c>
      <c r="G1117" s="3">
        <v>162</v>
      </c>
      <c r="H1117" s="1">
        <v>43830</v>
      </c>
      <c r="I1117">
        <f t="shared" si="68"/>
        <v>180</v>
      </c>
      <c r="J1117" t="str">
        <f t="shared" si="69"/>
        <v>&gt;121</v>
      </c>
      <c r="K1117">
        <f t="shared" si="70"/>
        <v>0.25</v>
      </c>
      <c r="L1117">
        <f t="shared" si="71"/>
        <v>54</v>
      </c>
    </row>
    <row r="1118" spans="1:12" x14ac:dyDescent="0.25">
      <c r="A1118" s="2" t="s">
        <v>1116</v>
      </c>
      <c r="B1118">
        <v>4</v>
      </c>
      <c r="C1118">
        <v>19</v>
      </c>
      <c r="D1118">
        <v>2277</v>
      </c>
      <c r="E1118" s="1">
        <v>43778</v>
      </c>
      <c r="F1118" s="3">
        <v>22.770000000000003</v>
      </c>
      <c r="G1118" s="3">
        <v>546.48</v>
      </c>
      <c r="H1118" s="1">
        <v>43830</v>
      </c>
      <c r="I1118">
        <f t="shared" si="68"/>
        <v>52</v>
      </c>
      <c r="J1118" t="str">
        <f t="shared" si="69"/>
        <v>31-60</v>
      </c>
      <c r="K1118">
        <f t="shared" si="70"/>
        <v>0.04</v>
      </c>
      <c r="L1118">
        <f t="shared" si="71"/>
        <v>22.77</v>
      </c>
    </row>
    <row r="1119" spans="1:12" x14ac:dyDescent="0.25">
      <c r="A1119" s="2" t="s">
        <v>1117</v>
      </c>
      <c r="B1119">
        <v>4</v>
      </c>
      <c r="C1119">
        <v>12</v>
      </c>
      <c r="D1119">
        <v>720</v>
      </c>
      <c r="E1119" s="1">
        <v>43539</v>
      </c>
      <c r="F1119" s="3">
        <v>43.2</v>
      </c>
      <c r="G1119" s="3">
        <v>108</v>
      </c>
      <c r="H1119" s="1">
        <v>43830</v>
      </c>
      <c r="I1119">
        <f t="shared" si="68"/>
        <v>291</v>
      </c>
      <c r="J1119" t="str">
        <f t="shared" si="69"/>
        <v>&gt;121</v>
      </c>
      <c r="K1119">
        <f t="shared" si="70"/>
        <v>0.25</v>
      </c>
      <c r="L1119">
        <f t="shared" si="71"/>
        <v>37.799999999999997</v>
      </c>
    </row>
    <row r="1120" spans="1:12" x14ac:dyDescent="0.25">
      <c r="A1120" s="2" t="s">
        <v>1118</v>
      </c>
      <c r="B1120">
        <v>9</v>
      </c>
      <c r="C1120">
        <v>23</v>
      </c>
      <c r="D1120">
        <v>720</v>
      </c>
      <c r="E1120" s="1">
        <v>43630</v>
      </c>
      <c r="F1120" s="3">
        <v>93.6</v>
      </c>
      <c r="G1120" s="3">
        <v>194.4</v>
      </c>
      <c r="H1120" s="1">
        <v>43830</v>
      </c>
      <c r="I1120">
        <f t="shared" si="68"/>
        <v>200</v>
      </c>
      <c r="J1120" t="str">
        <f t="shared" si="69"/>
        <v>&gt;121</v>
      </c>
      <c r="K1120">
        <f t="shared" si="70"/>
        <v>0.25</v>
      </c>
      <c r="L1120">
        <f t="shared" si="71"/>
        <v>72</v>
      </c>
    </row>
    <row r="1121" spans="1:12" x14ac:dyDescent="0.25">
      <c r="A1121" s="2" t="s">
        <v>1119</v>
      </c>
      <c r="B1121">
        <v>1</v>
      </c>
      <c r="C1121">
        <v>10</v>
      </c>
      <c r="D1121">
        <v>384.00000000000006</v>
      </c>
      <c r="E1121" s="1">
        <v>43546</v>
      </c>
      <c r="F1121" s="3">
        <v>3.8400000000000007</v>
      </c>
      <c r="G1121" s="3">
        <v>84.480000000000018</v>
      </c>
      <c r="H1121" s="1">
        <v>43830</v>
      </c>
      <c r="I1121">
        <f t="shared" si="68"/>
        <v>284</v>
      </c>
      <c r="J1121" t="str">
        <f t="shared" si="69"/>
        <v>&gt;121</v>
      </c>
      <c r="K1121">
        <f t="shared" si="70"/>
        <v>0.25</v>
      </c>
      <c r="L1121">
        <f t="shared" si="71"/>
        <v>22.080000000000005</v>
      </c>
    </row>
    <row r="1122" spans="1:12" x14ac:dyDescent="0.25">
      <c r="A1122" s="2" t="s">
        <v>1120</v>
      </c>
      <c r="B1122">
        <v>5</v>
      </c>
      <c r="C1122">
        <v>13</v>
      </c>
      <c r="D1122">
        <v>4340</v>
      </c>
      <c r="E1122" s="1">
        <v>43667</v>
      </c>
      <c r="F1122" s="3">
        <v>260.39999999999998</v>
      </c>
      <c r="G1122" s="3">
        <v>694.4</v>
      </c>
      <c r="H1122" s="1">
        <v>43830</v>
      </c>
      <c r="I1122">
        <f t="shared" si="68"/>
        <v>163</v>
      </c>
      <c r="J1122" t="str">
        <f t="shared" si="69"/>
        <v>&gt;121</v>
      </c>
      <c r="K1122">
        <f t="shared" si="70"/>
        <v>0.25</v>
      </c>
      <c r="L1122">
        <f t="shared" si="71"/>
        <v>238.7</v>
      </c>
    </row>
    <row r="1123" spans="1:12" x14ac:dyDescent="0.25">
      <c r="A1123" s="2" t="s">
        <v>1121</v>
      </c>
      <c r="B1123">
        <v>8</v>
      </c>
      <c r="C1123">
        <v>8</v>
      </c>
      <c r="D1123">
        <v>220</v>
      </c>
      <c r="E1123" s="1">
        <v>43644</v>
      </c>
      <c r="F1123" s="3">
        <v>30.8</v>
      </c>
      <c r="G1123" s="3">
        <v>77</v>
      </c>
      <c r="H1123" s="1">
        <v>43830</v>
      </c>
      <c r="I1123">
        <f t="shared" si="68"/>
        <v>186</v>
      </c>
      <c r="J1123" t="str">
        <f t="shared" si="69"/>
        <v>&gt;121</v>
      </c>
      <c r="K1123">
        <f t="shared" si="70"/>
        <v>0.25</v>
      </c>
      <c r="L1123">
        <f t="shared" si="71"/>
        <v>26.95</v>
      </c>
    </row>
    <row r="1124" spans="1:12" x14ac:dyDescent="0.25">
      <c r="A1124" s="2" t="s">
        <v>1122</v>
      </c>
      <c r="B1124">
        <v>9</v>
      </c>
      <c r="C1124">
        <v>21</v>
      </c>
      <c r="D1124">
        <v>4620</v>
      </c>
      <c r="E1124" s="1">
        <v>43830</v>
      </c>
      <c r="F1124" s="3">
        <v>508.2</v>
      </c>
      <c r="G1124" s="3">
        <v>1339.8</v>
      </c>
      <c r="H1124" s="1">
        <v>43830</v>
      </c>
      <c r="I1124">
        <f t="shared" si="68"/>
        <v>0</v>
      </c>
      <c r="J1124" t="str">
        <f t="shared" si="69"/>
        <v>0-30</v>
      </c>
      <c r="K1124">
        <f t="shared" si="70"/>
        <v>8.0000000000000002E-3</v>
      </c>
      <c r="L1124">
        <f t="shared" si="71"/>
        <v>14.784000000000001</v>
      </c>
    </row>
    <row r="1125" spans="1:12" x14ac:dyDescent="0.25">
      <c r="A1125" s="2" t="s">
        <v>1123</v>
      </c>
      <c r="B1125">
        <v>1</v>
      </c>
      <c r="C1125">
        <v>5</v>
      </c>
      <c r="D1125">
        <v>2400</v>
      </c>
      <c r="E1125" s="1">
        <v>43496</v>
      </c>
      <c r="F1125" s="3">
        <v>24</v>
      </c>
      <c r="G1125" s="3">
        <v>408</v>
      </c>
      <c r="H1125" s="1">
        <v>43830</v>
      </c>
      <c r="I1125">
        <f t="shared" si="68"/>
        <v>334</v>
      </c>
      <c r="J1125" t="str">
        <f t="shared" si="69"/>
        <v>&gt;121</v>
      </c>
      <c r="K1125">
        <f t="shared" si="70"/>
        <v>0.25</v>
      </c>
      <c r="L1125">
        <f t="shared" si="71"/>
        <v>108</v>
      </c>
    </row>
    <row r="1126" spans="1:12" x14ac:dyDescent="0.25">
      <c r="A1126" s="2" t="s">
        <v>1124</v>
      </c>
      <c r="B1126">
        <v>4</v>
      </c>
      <c r="C1126">
        <v>13</v>
      </c>
      <c r="D1126">
        <v>2640</v>
      </c>
      <c r="E1126" s="1">
        <v>43544</v>
      </c>
      <c r="F1126" s="3">
        <v>264</v>
      </c>
      <c r="G1126" s="3">
        <v>528</v>
      </c>
      <c r="H1126" s="1">
        <v>43830</v>
      </c>
      <c r="I1126">
        <f t="shared" si="68"/>
        <v>286</v>
      </c>
      <c r="J1126" t="str">
        <f t="shared" si="69"/>
        <v>&gt;121</v>
      </c>
      <c r="K1126">
        <f t="shared" si="70"/>
        <v>0.25</v>
      </c>
      <c r="L1126">
        <f t="shared" si="71"/>
        <v>198</v>
      </c>
    </row>
    <row r="1127" spans="1:12" x14ac:dyDescent="0.25">
      <c r="A1127" s="2" t="s">
        <v>1125</v>
      </c>
      <c r="B1127">
        <v>10</v>
      </c>
      <c r="C1127">
        <v>15</v>
      </c>
      <c r="D1127">
        <v>950</v>
      </c>
      <c r="E1127" s="1">
        <v>43631</v>
      </c>
      <c r="F1127" s="3">
        <v>38</v>
      </c>
      <c r="G1127" s="3">
        <v>456</v>
      </c>
      <c r="H1127" s="1">
        <v>43830</v>
      </c>
      <c r="I1127">
        <f t="shared" si="68"/>
        <v>199</v>
      </c>
      <c r="J1127" t="str">
        <f t="shared" si="69"/>
        <v>&gt;121</v>
      </c>
      <c r="K1127">
        <f t="shared" si="70"/>
        <v>0.25</v>
      </c>
      <c r="L1127">
        <f t="shared" si="71"/>
        <v>123.5</v>
      </c>
    </row>
    <row r="1128" spans="1:12" x14ac:dyDescent="0.25">
      <c r="A1128" s="2" t="s">
        <v>1126</v>
      </c>
      <c r="B1128">
        <v>1</v>
      </c>
      <c r="C1128">
        <v>3</v>
      </c>
      <c r="D1128">
        <v>144</v>
      </c>
      <c r="E1128" s="1">
        <v>43664</v>
      </c>
      <c r="F1128" s="3">
        <v>4.32</v>
      </c>
      <c r="G1128" s="3">
        <v>28.799999999999997</v>
      </c>
      <c r="H1128" s="1">
        <v>43830</v>
      </c>
      <c r="I1128">
        <f t="shared" si="68"/>
        <v>166</v>
      </c>
      <c r="J1128" t="str">
        <f t="shared" si="69"/>
        <v>&gt;121</v>
      </c>
      <c r="K1128">
        <f t="shared" si="70"/>
        <v>0.25</v>
      </c>
      <c r="L1128">
        <f t="shared" si="71"/>
        <v>8.2799999999999994</v>
      </c>
    </row>
    <row r="1129" spans="1:12" x14ac:dyDescent="0.25">
      <c r="A1129" s="2" t="s">
        <v>1127</v>
      </c>
      <c r="B1129">
        <v>4</v>
      </c>
      <c r="C1129">
        <v>18</v>
      </c>
      <c r="D1129">
        <v>1980</v>
      </c>
      <c r="E1129" s="1">
        <v>43708</v>
      </c>
      <c r="F1129" s="3">
        <v>158.4</v>
      </c>
      <c r="G1129" s="3">
        <v>336.59999999999997</v>
      </c>
      <c r="H1129" s="1">
        <v>43830</v>
      </c>
      <c r="I1129">
        <f t="shared" si="68"/>
        <v>122</v>
      </c>
      <c r="J1129" t="str">
        <f t="shared" si="69"/>
        <v>&gt;121</v>
      </c>
      <c r="K1129">
        <f t="shared" si="70"/>
        <v>0.25</v>
      </c>
      <c r="L1129">
        <f t="shared" si="71"/>
        <v>123.75</v>
      </c>
    </row>
    <row r="1130" spans="1:12" x14ac:dyDescent="0.25">
      <c r="A1130" s="2" t="s">
        <v>1128</v>
      </c>
      <c r="B1130">
        <v>8</v>
      </c>
      <c r="C1130">
        <v>16</v>
      </c>
      <c r="D1130">
        <v>480</v>
      </c>
      <c r="E1130" s="1">
        <v>43533</v>
      </c>
      <c r="F1130" s="3">
        <v>57.599999999999994</v>
      </c>
      <c r="G1130" s="3">
        <v>240</v>
      </c>
      <c r="H1130" s="1">
        <v>43830</v>
      </c>
      <c r="I1130">
        <f t="shared" si="68"/>
        <v>297</v>
      </c>
      <c r="J1130" t="str">
        <f t="shared" si="69"/>
        <v>&gt;121</v>
      </c>
      <c r="K1130">
        <f t="shared" si="70"/>
        <v>0.25</v>
      </c>
      <c r="L1130">
        <f t="shared" si="71"/>
        <v>74.400000000000006</v>
      </c>
    </row>
    <row r="1131" spans="1:12" x14ac:dyDescent="0.25">
      <c r="A1131" s="2" t="s">
        <v>1129</v>
      </c>
      <c r="B1131">
        <v>3</v>
      </c>
      <c r="C1131">
        <v>21</v>
      </c>
      <c r="D1131">
        <v>1728</v>
      </c>
      <c r="E1131" s="1">
        <v>43466</v>
      </c>
      <c r="F1131" s="3">
        <v>155.51999999999998</v>
      </c>
      <c r="G1131" s="3">
        <v>449.28000000000003</v>
      </c>
      <c r="H1131" s="1">
        <v>43830</v>
      </c>
      <c r="I1131">
        <f t="shared" si="68"/>
        <v>364</v>
      </c>
      <c r="J1131" t="str">
        <f t="shared" si="69"/>
        <v>&gt;121</v>
      </c>
      <c r="K1131">
        <f t="shared" si="70"/>
        <v>0.25</v>
      </c>
      <c r="L1131">
        <f t="shared" si="71"/>
        <v>151.19999999999999</v>
      </c>
    </row>
    <row r="1132" spans="1:12" x14ac:dyDescent="0.25">
      <c r="A1132" s="2" t="s">
        <v>1130</v>
      </c>
      <c r="B1132">
        <v>2</v>
      </c>
      <c r="C1132">
        <v>1</v>
      </c>
      <c r="D1132">
        <v>1320</v>
      </c>
      <c r="E1132" s="1">
        <v>43791</v>
      </c>
      <c r="F1132" s="3">
        <v>92.4</v>
      </c>
      <c r="G1132" s="3">
        <v>369.6</v>
      </c>
      <c r="H1132" s="1">
        <v>43830</v>
      </c>
      <c r="I1132">
        <f t="shared" si="68"/>
        <v>39</v>
      </c>
      <c r="J1132" t="str">
        <f t="shared" si="69"/>
        <v>31-60</v>
      </c>
      <c r="K1132">
        <f t="shared" si="70"/>
        <v>0.04</v>
      </c>
      <c r="L1132">
        <f t="shared" si="71"/>
        <v>18.48</v>
      </c>
    </row>
    <row r="1133" spans="1:12" x14ac:dyDescent="0.25">
      <c r="A1133" s="2" t="s">
        <v>1131</v>
      </c>
      <c r="B1133">
        <v>10</v>
      </c>
      <c r="C1133">
        <v>20</v>
      </c>
      <c r="D1133">
        <v>4760</v>
      </c>
      <c r="E1133" s="1">
        <v>43468</v>
      </c>
      <c r="F1133" s="3">
        <v>95.199999999999989</v>
      </c>
      <c r="G1133" s="3">
        <v>1951.6</v>
      </c>
      <c r="H1133" s="1">
        <v>43830</v>
      </c>
      <c r="I1133">
        <f t="shared" si="68"/>
        <v>362</v>
      </c>
      <c r="J1133" t="str">
        <f t="shared" si="69"/>
        <v>&gt;121</v>
      </c>
      <c r="K1133">
        <f t="shared" si="70"/>
        <v>0.25</v>
      </c>
      <c r="L1133">
        <f t="shared" si="71"/>
        <v>511.7</v>
      </c>
    </row>
    <row r="1134" spans="1:12" x14ac:dyDescent="0.25">
      <c r="A1134" s="2" t="s">
        <v>1132</v>
      </c>
      <c r="B1134">
        <v>4</v>
      </c>
      <c r="C1134">
        <v>2</v>
      </c>
      <c r="D1134">
        <v>4180</v>
      </c>
      <c r="E1134" s="1">
        <v>43768</v>
      </c>
      <c r="F1134" s="3">
        <v>83.6</v>
      </c>
      <c r="G1134" s="3">
        <v>1170.4000000000001</v>
      </c>
      <c r="H1134" s="1">
        <v>43830</v>
      </c>
      <c r="I1134">
        <f t="shared" si="68"/>
        <v>62</v>
      </c>
      <c r="J1134" t="str">
        <f t="shared" si="69"/>
        <v>61-90</v>
      </c>
      <c r="K1134">
        <f t="shared" si="70"/>
        <v>0.15</v>
      </c>
      <c r="L1134">
        <f t="shared" si="71"/>
        <v>188.1</v>
      </c>
    </row>
    <row r="1135" spans="1:12" x14ac:dyDescent="0.25">
      <c r="A1135" s="2" t="s">
        <v>1133</v>
      </c>
      <c r="B1135">
        <v>6</v>
      </c>
      <c r="C1135">
        <v>17</v>
      </c>
      <c r="D1135">
        <v>4560</v>
      </c>
      <c r="E1135" s="1">
        <v>43753</v>
      </c>
      <c r="F1135" s="3">
        <v>182.39999999999998</v>
      </c>
      <c r="G1135" s="3">
        <v>1140</v>
      </c>
      <c r="H1135" s="1">
        <v>43830</v>
      </c>
      <c r="I1135">
        <f t="shared" si="68"/>
        <v>77</v>
      </c>
      <c r="J1135" t="str">
        <f t="shared" si="69"/>
        <v>61-90</v>
      </c>
      <c r="K1135">
        <f t="shared" si="70"/>
        <v>0.15</v>
      </c>
      <c r="L1135">
        <f t="shared" si="71"/>
        <v>198.36</v>
      </c>
    </row>
    <row r="1136" spans="1:12" x14ac:dyDescent="0.25">
      <c r="A1136" s="2" t="s">
        <v>1134</v>
      </c>
      <c r="B1136">
        <v>2</v>
      </c>
      <c r="C1136">
        <v>14</v>
      </c>
      <c r="D1136">
        <v>560</v>
      </c>
      <c r="E1136" s="1">
        <v>43609</v>
      </c>
      <c r="F1136" s="3">
        <v>44.800000000000004</v>
      </c>
      <c r="G1136" s="3">
        <v>151.19999999999999</v>
      </c>
      <c r="H1136" s="1">
        <v>43830</v>
      </c>
      <c r="I1136">
        <f t="shared" si="68"/>
        <v>221</v>
      </c>
      <c r="J1136" t="str">
        <f t="shared" si="69"/>
        <v>&gt;121</v>
      </c>
      <c r="K1136">
        <f t="shared" si="70"/>
        <v>0.25</v>
      </c>
      <c r="L1136">
        <f t="shared" si="71"/>
        <v>49</v>
      </c>
    </row>
    <row r="1137" spans="1:12" x14ac:dyDescent="0.25">
      <c r="A1137" s="2" t="s">
        <v>1135</v>
      </c>
      <c r="B1137">
        <v>8</v>
      </c>
      <c r="C1137">
        <v>7</v>
      </c>
      <c r="D1137">
        <v>1440</v>
      </c>
      <c r="E1137" s="1">
        <v>43815</v>
      </c>
      <c r="F1137" s="3">
        <v>28.799999999999997</v>
      </c>
      <c r="G1137" s="3">
        <v>460.79999999999995</v>
      </c>
      <c r="H1137" s="1">
        <v>43830</v>
      </c>
      <c r="I1137">
        <f t="shared" si="68"/>
        <v>15</v>
      </c>
      <c r="J1137" t="str">
        <f t="shared" si="69"/>
        <v>0-30</v>
      </c>
      <c r="K1137">
        <f t="shared" si="70"/>
        <v>8.0000000000000002E-3</v>
      </c>
      <c r="L1137">
        <f t="shared" si="71"/>
        <v>3.9167999999999998</v>
      </c>
    </row>
    <row r="1138" spans="1:12" x14ac:dyDescent="0.25">
      <c r="A1138" s="2" t="s">
        <v>1136</v>
      </c>
      <c r="B1138">
        <v>3</v>
      </c>
      <c r="C1138">
        <v>5</v>
      </c>
      <c r="D1138">
        <v>1050</v>
      </c>
      <c r="E1138" s="1">
        <v>43510</v>
      </c>
      <c r="F1138" s="3">
        <v>73.5</v>
      </c>
      <c r="G1138" s="3">
        <v>283.5</v>
      </c>
      <c r="H1138" s="1">
        <v>43830</v>
      </c>
      <c r="I1138">
        <f t="shared" si="68"/>
        <v>320</v>
      </c>
      <c r="J1138" t="str">
        <f t="shared" si="69"/>
        <v>&gt;121</v>
      </c>
      <c r="K1138">
        <f t="shared" si="70"/>
        <v>0.25</v>
      </c>
      <c r="L1138">
        <f t="shared" si="71"/>
        <v>89.25</v>
      </c>
    </row>
    <row r="1139" spans="1:12" x14ac:dyDescent="0.25">
      <c r="A1139" s="2" t="s">
        <v>1137</v>
      </c>
      <c r="B1139">
        <v>8</v>
      </c>
      <c r="C1139">
        <v>5</v>
      </c>
      <c r="D1139">
        <v>1200</v>
      </c>
      <c r="E1139" s="1">
        <v>43643</v>
      </c>
      <c r="F1139" s="3">
        <v>24</v>
      </c>
      <c r="G1139" s="3">
        <v>384</v>
      </c>
      <c r="H1139" s="1">
        <v>43830</v>
      </c>
      <c r="I1139">
        <f t="shared" si="68"/>
        <v>187</v>
      </c>
      <c r="J1139" t="str">
        <f t="shared" si="69"/>
        <v>&gt;121</v>
      </c>
      <c r="K1139">
        <f t="shared" si="70"/>
        <v>0.25</v>
      </c>
      <c r="L1139">
        <f t="shared" si="71"/>
        <v>102</v>
      </c>
    </row>
    <row r="1140" spans="1:12" x14ac:dyDescent="0.25">
      <c r="A1140" s="2" t="s">
        <v>1138</v>
      </c>
      <c r="B1140">
        <v>3</v>
      </c>
      <c r="C1140">
        <v>6</v>
      </c>
      <c r="D1140">
        <v>4340</v>
      </c>
      <c r="E1140" s="1">
        <v>43473</v>
      </c>
      <c r="F1140" s="3">
        <v>130.19999999999999</v>
      </c>
      <c r="G1140" s="3">
        <v>1302</v>
      </c>
      <c r="H1140" s="1">
        <v>43830</v>
      </c>
      <c r="I1140">
        <f t="shared" si="68"/>
        <v>357</v>
      </c>
      <c r="J1140" t="str">
        <f t="shared" si="69"/>
        <v>&gt;121</v>
      </c>
      <c r="K1140">
        <f t="shared" si="70"/>
        <v>0.25</v>
      </c>
      <c r="L1140">
        <f t="shared" si="71"/>
        <v>358.05</v>
      </c>
    </row>
    <row r="1141" spans="1:12" x14ac:dyDescent="0.25">
      <c r="A1141" s="2" t="s">
        <v>1139</v>
      </c>
      <c r="B1141">
        <v>8</v>
      </c>
      <c r="C1141">
        <v>12</v>
      </c>
      <c r="D1141">
        <v>4370</v>
      </c>
      <c r="E1141" s="1">
        <v>43775</v>
      </c>
      <c r="F1141" s="3">
        <v>742.90000000000009</v>
      </c>
      <c r="G1141" s="3">
        <v>1660.6</v>
      </c>
      <c r="H1141" s="1">
        <v>43830</v>
      </c>
      <c r="I1141">
        <f t="shared" si="68"/>
        <v>55</v>
      </c>
      <c r="J1141" t="str">
        <f t="shared" si="69"/>
        <v>31-60</v>
      </c>
      <c r="K1141">
        <f t="shared" si="70"/>
        <v>0.04</v>
      </c>
      <c r="L1141">
        <f t="shared" si="71"/>
        <v>96.14</v>
      </c>
    </row>
    <row r="1142" spans="1:12" x14ac:dyDescent="0.25">
      <c r="A1142" s="2" t="s">
        <v>1140</v>
      </c>
      <c r="B1142">
        <v>6</v>
      </c>
      <c r="C1142">
        <v>3</v>
      </c>
      <c r="D1142">
        <v>540</v>
      </c>
      <c r="E1142" s="1">
        <v>43666</v>
      </c>
      <c r="F1142" s="3">
        <v>32.400000000000006</v>
      </c>
      <c r="G1142" s="3">
        <v>151.19999999999999</v>
      </c>
      <c r="H1142" s="1">
        <v>43830</v>
      </c>
      <c r="I1142">
        <f t="shared" si="68"/>
        <v>164</v>
      </c>
      <c r="J1142" t="str">
        <f t="shared" si="69"/>
        <v>&gt;121</v>
      </c>
      <c r="K1142">
        <f t="shared" si="70"/>
        <v>0.25</v>
      </c>
      <c r="L1142">
        <f t="shared" si="71"/>
        <v>45.9</v>
      </c>
    </row>
    <row r="1143" spans="1:12" x14ac:dyDescent="0.25">
      <c r="A1143" s="2" t="s">
        <v>1141</v>
      </c>
      <c r="B1143">
        <v>7</v>
      </c>
      <c r="C1143">
        <v>18</v>
      </c>
      <c r="D1143">
        <v>5520</v>
      </c>
      <c r="E1143" s="1">
        <v>43672</v>
      </c>
      <c r="F1143" s="3">
        <v>993.6</v>
      </c>
      <c r="G1143" s="3">
        <v>1380</v>
      </c>
      <c r="H1143" s="1">
        <v>43830</v>
      </c>
      <c r="I1143">
        <f t="shared" si="68"/>
        <v>158</v>
      </c>
      <c r="J1143" t="str">
        <f t="shared" si="69"/>
        <v>&gt;121</v>
      </c>
      <c r="K1143">
        <f t="shared" si="70"/>
        <v>0.25</v>
      </c>
      <c r="L1143">
        <f t="shared" si="71"/>
        <v>593.4</v>
      </c>
    </row>
    <row r="1144" spans="1:12" x14ac:dyDescent="0.25">
      <c r="A1144" s="2" t="s">
        <v>1142</v>
      </c>
      <c r="B1144">
        <v>10</v>
      </c>
      <c r="C1144">
        <v>4</v>
      </c>
      <c r="D1144">
        <v>810</v>
      </c>
      <c r="E1144" s="1">
        <v>43724</v>
      </c>
      <c r="F1144" s="3">
        <v>97.2</v>
      </c>
      <c r="G1144" s="3">
        <v>380.7</v>
      </c>
      <c r="H1144" s="1">
        <v>43830</v>
      </c>
      <c r="I1144">
        <f t="shared" si="68"/>
        <v>106</v>
      </c>
      <c r="J1144" t="str">
        <f t="shared" si="69"/>
        <v>91-120</v>
      </c>
      <c r="K1144">
        <f t="shared" si="70"/>
        <v>0.2</v>
      </c>
      <c r="L1144">
        <f t="shared" si="71"/>
        <v>95.58</v>
      </c>
    </row>
    <row r="1145" spans="1:12" x14ac:dyDescent="0.25">
      <c r="A1145" s="2" t="s">
        <v>1143</v>
      </c>
      <c r="B1145">
        <v>5</v>
      </c>
      <c r="C1145">
        <v>5</v>
      </c>
      <c r="D1145">
        <v>1520</v>
      </c>
      <c r="E1145" s="1">
        <v>43503</v>
      </c>
      <c r="F1145" s="3">
        <v>45.599999999999994</v>
      </c>
      <c r="G1145" s="3">
        <v>288.8</v>
      </c>
      <c r="H1145" s="1">
        <v>43830</v>
      </c>
      <c r="I1145">
        <f t="shared" si="68"/>
        <v>327</v>
      </c>
      <c r="J1145" t="str">
        <f t="shared" si="69"/>
        <v>&gt;121</v>
      </c>
      <c r="K1145">
        <f t="shared" si="70"/>
        <v>0.25</v>
      </c>
      <c r="L1145">
        <f t="shared" si="71"/>
        <v>83.6</v>
      </c>
    </row>
    <row r="1146" spans="1:12" x14ac:dyDescent="0.25">
      <c r="A1146" s="2" t="s">
        <v>1144</v>
      </c>
      <c r="B1146">
        <v>2</v>
      </c>
      <c r="C1146">
        <v>16</v>
      </c>
      <c r="D1146">
        <v>2550</v>
      </c>
      <c r="E1146" s="1">
        <v>43730</v>
      </c>
      <c r="F1146" s="3">
        <v>76.5</v>
      </c>
      <c r="G1146" s="3">
        <v>586.5</v>
      </c>
      <c r="H1146" s="1">
        <v>43830</v>
      </c>
      <c r="I1146">
        <f t="shared" si="68"/>
        <v>100</v>
      </c>
      <c r="J1146" t="str">
        <f t="shared" si="69"/>
        <v>91-120</v>
      </c>
      <c r="K1146">
        <f t="shared" si="70"/>
        <v>0.2</v>
      </c>
      <c r="L1146">
        <f t="shared" si="71"/>
        <v>132.6</v>
      </c>
    </row>
    <row r="1147" spans="1:12" x14ac:dyDescent="0.25">
      <c r="A1147" s="2" t="s">
        <v>1145</v>
      </c>
      <c r="B1147">
        <v>10</v>
      </c>
      <c r="C1147">
        <v>15</v>
      </c>
      <c r="D1147">
        <v>280</v>
      </c>
      <c r="E1147" s="1">
        <v>43669</v>
      </c>
      <c r="F1147" s="3">
        <v>28</v>
      </c>
      <c r="G1147" s="3">
        <v>109.2</v>
      </c>
      <c r="H1147" s="1">
        <v>43830</v>
      </c>
      <c r="I1147">
        <f t="shared" si="68"/>
        <v>161</v>
      </c>
      <c r="J1147" t="str">
        <f t="shared" si="69"/>
        <v>&gt;121</v>
      </c>
      <c r="K1147">
        <f t="shared" si="70"/>
        <v>0.25</v>
      </c>
      <c r="L1147">
        <f t="shared" si="71"/>
        <v>34.299999999999997</v>
      </c>
    </row>
    <row r="1148" spans="1:12" x14ac:dyDescent="0.25">
      <c r="A1148" s="2" t="s">
        <v>1146</v>
      </c>
      <c r="B1148">
        <v>6</v>
      </c>
      <c r="C1148">
        <v>14</v>
      </c>
      <c r="D1148">
        <v>1296</v>
      </c>
      <c r="E1148" s="1">
        <v>43774</v>
      </c>
      <c r="F1148" s="3">
        <v>103.68</v>
      </c>
      <c r="G1148" s="3">
        <v>194.4</v>
      </c>
      <c r="H1148" s="1">
        <v>43830</v>
      </c>
      <c r="I1148">
        <f t="shared" si="68"/>
        <v>56</v>
      </c>
      <c r="J1148" t="str">
        <f t="shared" si="69"/>
        <v>31-60</v>
      </c>
      <c r="K1148">
        <f t="shared" si="70"/>
        <v>0.04</v>
      </c>
      <c r="L1148">
        <f t="shared" si="71"/>
        <v>11.923200000000001</v>
      </c>
    </row>
    <row r="1149" spans="1:12" x14ac:dyDescent="0.25">
      <c r="A1149" s="2" t="s">
        <v>1147</v>
      </c>
      <c r="B1149">
        <v>5</v>
      </c>
      <c r="C1149">
        <v>12</v>
      </c>
      <c r="D1149">
        <v>1050</v>
      </c>
      <c r="E1149" s="1">
        <v>43577</v>
      </c>
      <c r="F1149" s="3">
        <v>63</v>
      </c>
      <c r="G1149" s="3">
        <v>304.5</v>
      </c>
      <c r="H1149" s="1">
        <v>43830</v>
      </c>
      <c r="I1149">
        <f t="shared" si="68"/>
        <v>253</v>
      </c>
      <c r="J1149" t="str">
        <f t="shared" si="69"/>
        <v>&gt;121</v>
      </c>
      <c r="K1149">
        <f t="shared" si="70"/>
        <v>0.25</v>
      </c>
      <c r="L1149">
        <f t="shared" si="71"/>
        <v>91.875</v>
      </c>
    </row>
    <row r="1150" spans="1:12" x14ac:dyDescent="0.25">
      <c r="A1150" s="2" t="s">
        <v>1148</v>
      </c>
      <c r="B1150">
        <v>7</v>
      </c>
      <c r="C1150">
        <v>16</v>
      </c>
      <c r="D1150">
        <v>3933</v>
      </c>
      <c r="E1150" s="1">
        <v>43785</v>
      </c>
      <c r="F1150" s="3">
        <v>589.94999999999993</v>
      </c>
      <c r="G1150" s="3">
        <v>2202.48</v>
      </c>
      <c r="H1150" s="1">
        <v>43830</v>
      </c>
      <c r="I1150">
        <f t="shared" si="68"/>
        <v>45</v>
      </c>
      <c r="J1150" t="str">
        <f t="shared" si="69"/>
        <v>31-60</v>
      </c>
      <c r="K1150">
        <f t="shared" si="70"/>
        <v>0.04</v>
      </c>
      <c r="L1150">
        <f t="shared" si="71"/>
        <v>111.6972</v>
      </c>
    </row>
    <row r="1151" spans="1:12" x14ac:dyDescent="0.25">
      <c r="A1151" s="2" t="s">
        <v>1149</v>
      </c>
      <c r="B1151">
        <v>3</v>
      </c>
      <c r="C1151">
        <v>23</v>
      </c>
      <c r="D1151">
        <v>4620</v>
      </c>
      <c r="E1151" s="1">
        <v>43830</v>
      </c>
      <c r="F1151" s="3">
        <v>277.2</v>
      </c>
      <c r="G1151" s="3">
        <v>1155</v>
      </c>
      <c r="H1151" s="1">
        <v>43830</v>
      </c>
      <c r="I1151">
        <f t="shared" si="68"/>
        <v>0</v>
      </c>
      <c r="J1151" t="str">
        <f t="shared" si="69"/>
        <v>0-30</v>
      </c>
      <c r="K1151">
        <f t="shared" si="70"/>
        <v>8.0000000000000002E-3</v>
      </c>
      <c r="L1151">
        <f t="shared" si="71"/>
        <v>11.457600000000001</v>
      </c>
    </row>
    <row r="1152" spans="1:12" x14ac:dyDescent="0.25">
      <c r="A1152" s="2" t="s">
        <v>1150</v>
      </c>
      <c r="B1152">
        <v>9</v>
      </c>
      <c r="C1152">
        <v>14</v>
      </c>
      <c r="D1152">
        <v>2240</v>
      </c>
      <c r="E1152" s="1">
        <v>43528</v>
      </c>
      <c r="F1152" s="3">
        <v>313.60000000000002</v>
      </c>
      <c r="G1152" s="3">
        <v>918.40000000000009</v>
      </c>
      <c r="H1152" s="1">
        <v>43830</v>
      </c>
      <c r="I1152">
        <f t="shared" si="68"/>
        <v>302</v>
      </c>
      <c r="J1152" t="str">
        <f t="shared" si="69"/>
        <v>&gt;121</v>
      </c>
      <c r="K1152">
        <f t="shared" si="70"/>
        <v>0.25</v>
      </c>
      <c r="L1152">
        <f t="shared" si="71"/>
        <v>308</v>
      </c>
    </row>
    <row r="1153" spans="1:12" x14ac:dyDescent="0.25">
      <c r="A1153" s="2" t="s">
        <v>1151</v>
      </c>
      <c r="B1153">
        <v>10</v>
      </c>
      <c r="C1153">
        <v>4</v>
      </c>
      <c r="D1153">
        <v>220</v>
      </c>
      <c r="E1153" s="1">
        <v>43690</v>
      </c>
      <c r="F1153" s="3">
        <v>24.2</v>
      </c>
      <c r="G1153" s="3">
        <v>94.600000000000009</v>
      </c>
      <c r="H1153" s="1">
        <v>43830</v>
      </c>
      <c r="I1153">
        <f t="shared" si="68"/>
        <v>140</v>
      </c>
      <c r="J1153" t="str">
        <f t="shared" si="69"/>
        <v>&gt;121</v>
      </c>
      <c r="K1153">
        <f t="shared" si="70"/>
        <v>0.25</v>
      </c>
      <c r="L1153">
        <f t="shared" si="71"/>
        <v>29.700000000000003</v>
      </c>
    </row>
    <row r="1154" spans="1:12" x14ac:dyDescent="0.25">
      <c r="A1154" s="2" t="s">
        <v>1152</v>
      </c>
      <c r="B1154">
        <v>10</v>
      </c>
      <c r="C1154">
        <v>17</v>
      </c>
      <c r="D1154">
        <v>2400</v>
      </c>
      <c r="E1154" s="1">
        <v>43730</v>
      </c>
      <c r="F1154" s="3">
        <v>144</v>
      </c>
      <c r="G1154" s="3">
        <v>840</v>
      </c>
      <c r="H1154" s="1">
        <v>43830</v>
      </c>
      <c r="I1154">
        <f t="shared" ref="I1154:I1217" si="72">H1154-E1154</f>
        <v>100</v>
      </c>
      <c r="J1154" t="str">
        <f t="shared" ref="J1154:J1217" si="73">VLOOKUP(I1154,groupings,2,1)</f>
        <v>91-120</v>
      </c>
      <c r="K1154">
        <f t="shared" ref="K1154:K1217" si="74">VLOOKUP(I1154,$N$8:$P$12,3,TRUE)</f>
        <v>0.2</v>
      </c>
      <c r="L1154">
        <f t="shared" ref="L1154:L1217" si="75">(G1154+F1154)*K1154</f>
        <v>196.8</v>
      </c>
    </row>
    <row r="1155" spans="1:12" x14ac:dyDescent="0.25">
      <c r="A1155" s="2" t="s">
        <v>1153</v>
      </c>
      <c r="B1155">
        <v>9</v>
      </c>
      <c r="C1155">
        <v>23</v>
      </c>
      <c r="D1155">
        <v>2170</v>
      </c>
      <c r="E1155" s="1">
        <v>43678</v>
      </c>
      <c r="F1155" s="3">
        <v>21.7</v>
      </c>
      <c r="G1155" s="3">
        <v>802.90000000000009</v>
      </c>
      <c r="H1155" s="1">
        <v>43830</v>
      </c>
      <c r="I1155">
        <f t="shared" si="72"/>
        <v>152</v>
      </c>
      <c r="J1155" t="str">
        <f t="shared" si="73"/>
        <v>&gt;121</v>
      </c>
      <c r="K1155">
        <f t="shared" si="74"/>
        <v>0.25</v>
      </c>
      <c r="L1155">
        <f t="shared" si="75"/>
        <v>206.15000000000003</v>
      </c>
    </row>
    <row r="1156" spans="1:12" x14ac:dyDescent="0.25">
      <c r="A1156" s="2" t="s">
        <v>1154</v>
      </c>
      <c r="B1156">
        <v>10</v>
      </c>
      <c r="C1156">
        <v>10</v>
      </c>
      <c r="D1156">
        <v>2760</v>
      </c>
      <c r="E1156" s="1">
        <v>43468</v>
      </c>
      <c r="F1156" s="3">
        <v>220.79999999999998</v>
      </c>
      <c r="G1156" s="3">
        <v>883.19999999999993</v>
      </c>
      <c r="H1156" s="1">
        <v>43830</v>
      </c>
      <c r="I1156">
        <f t="shared" si="72"/>
        <v>362</v>
      </c>
      <c r="J1156" t="str">
        <f t="shared" si="73"/>
        <v>&gt;121</v>
      </c>
      <c r="K1156">
        <f t="shared" si="74"/>
        <v>0.25</v>
      </c>
      <c r="L1156">
        <f t="shared" si="75"/>
        <v>276</v>
      </c>
    </row>
    <row r="1157" spans="1:12" x14ac:dyDescent="0.25">
      <c r="A1157" s="2" t="s">
        <v>1155</v>
      </c>
      <c r="B1157">
        <v>7</v>
      </c>
      <c r="C1157">
        <v>13</v>
      </c>
      <c r="D1157">
        <v>6200</v>
      </c>
      <c r="E1157" s="1">
        <v>43557</v>
      </c>
      <c r="F1157" s="3">
        <v>372</v>
      </c>
      <c r="G1157" s="3">
        <v>3162</v>
      </c>
      <c r="H1157" s="1">
        <v>43830</v>
      </c>
      <c r="I1157">
        <f t="shared" si="72"/>
        <v>273</v>
      </c>
      <c r="J1157" t="str">
        <f t="shared" si="73"/>
        <v>&gt;121</v>
      </c>
      <c r="K1157">
        <f t="shared" si="74"/>
        <v>0.25</v>
      </c>
      <c r="L1157">
        <f t="shared" si="75"/>
        <v>883.5</v>
      </c>
    </row>
    <row r="1158" spans="1:12" x14ac:dyDescent="0.25">
      <c r="A1158" s="2" t="s">
        <v>1156</v>
      </c>
      <c r="B1158">
        <v>2</v>
      </c>
      <c r="C1158">
        <v>8</v>
      </c>
      <c r="D1158">
        <v>2070</v>
      </c>
      <c r="E1158" s="1">
        <v>43758</v>
      </c>
      <c r="F1158" s="3">
        <v>207</v>
      </c>
      <c r="G1158" s="3">
        <v>517.5</v>
      </c>
      <c r="H1158" s="1">
        <v>43830</v>
      </c>
      <c r="I1158">
        <f t="shared" si="72"/>
        <v>72</v>
      </c>
      <c r="J1158" t="str">
        <f t="shared" si="73"/>
        <v>61-90</v>
      </c>
      <c r="K1158">
        <f t="shared" si="74"/>
        <v>0.15</v>
      </c>
      <c r="L1158">
        <f t="shared" si="75"/>
        <v>108.675</v>
      </c>
    </row>
    <row r="1159" spans="1:12" x14ac:dyDescent="0.25">
      <c r="A1159" s="2" t="s">
        <v>1157</v>
      </c>
      <c r="B1159">
        <v>7</v>
      </c>
      <c r="C1159">
        <v>22</v>
      </c>
      <c r="D1159">
        <v>2178</v>
      </c>
      <c r="E1159" s="1">
        <v>43534</v>
      </c>
      <c r="F1159" s="3">
        <v>239.58</v>
      </c>
      <c r="G1159" s="3">
        <v>1502.8200000000002</v>
      </c>
      <c r="H1159" s="1">
        <v>43830</v>
      </c>
      <c r="I1159">
        <f t="shared" si="72"/>
        <v>296</v>
      </c>
      <c r="J1159" t="str">
        <f t="shared" si="73"/>
        <v>&gt;121</v>
      </c>
      <c r="K1159">
        <f t="shared" si="74"/>
        <v>0.25</v>
      </c>
      <c r="L1159">
        <f t="shared" si="75"/>
        <v>435.6</v>
      </c>
    </row>
    <row r="1160" spans="1:12" x14ac:dyDescent="0.25">
      <c r="A1160" s="2" t="s">
        <v>1158</v>
      </c>
      <c r="B1160">
        <v>1</v>
      </c>
      <c r="C1160">
        <v>4</v>
      </c>
      <c r="D1160">
        <v>2280</v>
      </c>
      <c r="E1160" s="1">
        <v>43785</v>
      </c>
      <c r="F1160" s="3">
        <v>91.199999999999989</v>
      </c>
      <c r="G1160" s="3">
        <v>364.79999999999995</v>
      </c>
      <c r="H1160" s="1">
        <v>43830</v>
      </c>
      <c r="I1160">
        <f t="shared" si="72"/>
        <v>45</v>
      </c>
      <c r="J1160" t="str">
        <f t="shared" si="73"/>
        <v>31-60</v>
      </c>
      <c r="K1160">
        <f t="shared" si="74"/>
        <v>0.04</v>
      </c>
      <c r="L1160">
        <f t="shared" si="75"/>
        <v>18.239999999999998</v>
      </c>
    </row>
    <row r="1161" spans="1:12" x14ac:dyDescent="0.25">
      <c r="A1161" s="2" t="s">
        <v>1159</v>
      </c>
      <c r="B1161">
        <v>4</v>
      </c>
      <c r="C1161">
        <v>2</v>
      </c>
      <c r="D1161">
        <v>1100</v>
      </c>
      <c r="E1161" s="1">
        <v>43747</v>
      </c>
      <c r="F1161" s="3">
        <v>55</v>
      </c>
      <c r="G1161" s="3">
        <v>209</v>
      </c>
      <c r="H1161" s="1">
        <v>43830</v>
      </c>
      <c r="I1161">
        <f t="shared" si="72"/>
        <v>83</v>
      </c>
      <c r="J1161" t="str">
        <f t="shared" si="73"/>
        <v>61-90</v>
      </c>
      <c r="K1161">
        <f t="shared" si="74"/>
        <v>0.15</v>
      </c>
      <c r="L1161">
        <f t="shared" si="75"/>
        <v>39.6</v>
      </c>
    </row>
    <row r="1162" spans="1:12" x14ac:dyDescent="0.25">
      <c r="A1162" s="2" t="s">
        <v>1160</v>
      </c>
      <c r="B1162">
        <v>7</v>
      </c>
      <c r="C1162">
        <v>15</v>
      </c>
      <c r="D1162">
        <v>1760</v>
      </c>
      <c r="E1162" s="1">
        <v>43553</v>
      </c>
      <c r="F1162" s="3">
        <v>352</v>
      </c>
      <c r="G1162" s="3">
        <v>1460.8000000000002</v>
      </c>
      <c r="H1162" s="1">
        <v>43830</v>
      </c>
      <c r="I1162">
        <f t="shared" si="72"/>
        <v>277</v>
      </c>
      <c r="J1162" t="str">
        <f t="shared" si="73"/>
        <v>&gt;121</v>
      </c>
      <c r="K1162">
        <f t="shared" si="74"/>
        <v>0.25</v>
      </c>
      <c r="L1162">
        <f t="shared" si="75"/>
        <v>453.20000000000005</v>
      </c>
    </row>
    <row r="1163" spans="1:12" x14ac:dyDescent="0.25">
      <c r="A1163" s="2" t="s">
        <v>1161</v>
      </c>
      <c r="B1163">
        <v>1</v>
      </c>
      <c r="C1163">
        <v>23</v>
      </c>
      <c r="D1163">
        <v>3520</v>
      </c>
      <c r="E1163" s="1">
        <v>43740</v>
      </c>
      <c r="F1163" s="3">
        <v>352</v>
      </c>
      <c r="G1163" s="3">
        <v>704</v>
      </c>
      <c r="H1163" s="1">
        <v>43830</v>
      </c>
      <c r="I1163">
        <f t="shared" si="72"/>
        <v>90</v>
      </c>
      <c r="J1163" t="str">
        <f t="shared" si="73"/>
        <v>61-90</v>
      </c>
      <c r="K1163">
        <f t="shared" si="74"/>
        <v>0.15</v>
      </c>
      <c r="L1163">
        <f t="shared" si="75"/>
        <v>158.4</v>
      </c>
    </row>
    <row r="1164" spans="1:12" x14ac:dyDescent="0.25">
      <c r="A1164" s="2" t="s">
        <v>1162</v>
      </c>
      <c r="B1164">
        <v>7</v>
      </c>
      <c r="C1164">
        <v>8</v>
      </c>
      <c r="D1164">
        <v>3800</v>
      </c>
      <c r="E1164" s="1">
        <v>43511</v>
      </c>
      <c r="F1164" s="3">
        <v>950</v>
      </c>
      <c r="G1164" s="3">
        <v>1330</v>
      </c>
      <c r="H1164" s="1">
        <v>43830</v>
      </c>
      <c r="I1164">
        <f t="shared" si="72"/>
        <v>319</v>
      </c>
      <c r="J1164" t="str">
        <f t="shared" si="73"/>
        <v>&gt;121</v>
      </c>
      <c r="K1164">
        <f t="shared" si="74"/>
        <v>0.25</v>
      </c>
      <c r="L1164">
        <f t="shared" si="75"/>
        <v>570</v>
      </c>
    </row>
    <row r="1165" spans="1:12" x14ac:dyDescent="0.25">
      <c r="A1165" s="2" t="s">
        <v>1163</v>
      </c>
      <c r="B1165">
        <v>8</v>
      </c>
      <c r="C1165">
        <v>4</v>
      </c>
      <c r="D1165">
        <v>5060</v>
      </c>
      <c r="E1165" s="1">
        <v>43655</v>
      </c>
      <c r="F1165" s="3">
        <v>404.79999999999995</v>
      </c>
      <c r="G1165" s="3">
        <v>1922.8</v>
      </c>
      <c r="H1165" s="1">
        <v>43830</v>
      </c>
      <c r="I1165">
        <f t="shared" si="72"/>
        <v>175</v>
      </c>
      <c r="J1165" t="str">
        <f t="shared" si="73"/>
        <v>&gt;121</v>
      </c>
      <c r="K1165">
        <f t="shared" si="74"/>
        <v>0.25</v>
      </c>
      <c r="L1165">
        <f t="shared" si="75"/>
        <v>581.9</v>
      </c>
    </row>
    <row r="1166" spans="1:12" x14ac:dyDescent="0.25">
      <c r="A1166" s="2" t="s">
        <v>1164</v>
      </c>
      <c r="B1166">
        <v>9</v>
      </c>
      <c r="C1166">
        <v>9</v>
      </c>
      <c r="D1166">
        <v>450</v>
      </c>
      <c r="E1166" s="1">
        <v>43563</v>
      </c>
      <c r="F1166" s="3">
        <v>76.5</v>
      </c>
      <c r="G1166" s="3">
        <v>171</v>
      </c>
      <c r="H1166" s="1">
        <v>43830</v>
      </c>
      <c r="I1166">
        <f t="shared" si="72"/>
        <v>267</v>
      </c>
      <c r="J1166" t="str">
        <f t="shared" si="73"/>
        <v>&gt;121</v>
      </c>
      <c r="K1166">
        <f t="shared" si="74"/>
        <v>0.25</v>
      </c>
      <c r="L1166">
        <f t="shared" si="75"/>
        <v>61.875</v>
      </c>
    </row>
    <row r="1167" spans="1:12" x14ac:dyDescent="0.25">
      <c r="A1167" s="2" t="s">
        <v>1165</v>
      </c>
      <c r="B1167">
        <v>7</v>
      </c>
      <c r="C1167">
        <v>2</v>
      </c>
      <c r="D1167">
        <v>1080</v>
      </c>
      <c r="E1167" s="1">
        <v>43644</v>
      </c>
      <c r="F1167" s="3">
        <v>226.8</v>
      </c>
      <c r="G1167" s="3">
        <v>637.20000000000005</v>
      </c>
      <c r="H1167" s="1">
        <v>43830</v>
      </c>
      <c r="I1167">
        <f t="shared" si="72"/>
        <v>186</v>
      </c>
      <c r="J1167" t="str">
        <f t="shared" si="73"/>
        <v>&gt;121</v>
      </c>
      <c r="K1167">
        <f t="shared" si="74"/>
        <v>0.25</v>
      </c>
      <c r="L1167">
        <f t="shared" si="75"/>
        <v>216</v>
      </c>
    </row>
    <row r="1168" spans="1:12" x14ac:dyDescent="0.25">
      <c r="A1168" s="2" t="s">
        <v>1166</v>
      </c>
      <c r="B1168">
        <v>8</v>
      </c>
      <c r="C1168">
        <v>19</v>
      </c>
      <c r="D1168">
        <v>2530</v>
      </c>
      <c r="E1168" s="1">
        <v>43782</v>
      </c>
      <c r="F1168" s="3">
        <v>430.09999999999997</v>
      </c>
      <c r="G1168" s="3">
        <v>1239.7</v>
      </c>
      <c r="H1168" s="1">
        <v>43830</v>
      </c>
      <c r="I1168">
        <f t="shared" si="72"/>
        <v>48</v>
      </c>
      <c r="J1168" t="str">
        <f t="shared" si="73"/>
        <v>31-60</v>
      </c>
      <c r="K1168">
        <f t="shared" si="74"/>
        <v>0.04</v>
      </c>
      <c r="L1168">
        <f t="shared" si="75"/>
        <v>66.792000000000002</v>
      </c>
    </row>
    <row r="1169" spans="1:12" x14ac:dyDescent="0.25">
      <c r="A1169" s="2" t="s">
        <v>1167</v>
      </c>
      <c r="B1169">
        <v>7</v>
      </c>
      <c r="C1169">
        <v>18</v>
      </c>
      <c r="D1169">
        <v>1280</v>
      </c>
      <c r="E1169" s="1">
        <v>43546</v>
      </c>
      <c r="F1169" s="3">
        <v>128</v>
      </c>
      <c r="G1169" s="3">
        <v>396.8</v>
      </c>
      <c r="H1169" s="1">
        <v>43830</v>
      </c>
      <c r="I1169">
        <f t="shared" si="72"/>
        <v>284</v>
      </c>
      <c r="J1169" t="str">
        <f t="shared" si="73"/>
        <v>&gt;121</v>
      </c>
      <c r="K1169">
        <f t="shared" si="74"/>
        <v>0.25</v>
      </c>
      <c r="L1169">
        <f t="shared" si="75"/>
        <v>131.19999999999999</v>
      </c>
    </row>
    <row r="1170" spans="1:12" x14ac:dyDescent="0.25">
      <c r="A1170" s="2" t="s">
        <v>1168</v>
      </c>
      <c r="B1170">
        <v>4</v>
      </c>
      <c r="C1170">
        <v>21</v>
      </c>
      <c r="D1170">
        <v>1980</v>
      </c>
      <c r="E1170" s="1">
        <v>43802</v>
      </c>
      <c r="F1170" s="3">
        <v>118.80000000000001</v>
      </c>
      <c r="G1170" s="3">
        <v>594</v>
      </c>
      <c r="H1170" s="1">
        <v>43830</v>
      </c>
      <c r="I1170">
        <f t="shared" si="72"/>
        <v>28</v>
      </c>
      <c r="J1170" t="str">
        <f t="shared" si="73"/>
        <v>0-30</v>
      </c>
      <c r="K1170">
        <f t="shared" si="74"/>
        <v>8.0000000000000002E-3</v>
      </c>
      <c r="L1170">
        <f t="shared" si="75"/>
        <v>5.7023999999999999</v>
      </c>
    </row>
    <row r="1171" spans="1:12" x14ac:dyDescent="0.25">
      <c r="A1171" s="2" t="s">
        <v>1169</v>
      </c>
      <c r="B1171">
        <v>7</v>
      </c>
      <c r="C1171">
        <v>14</v>
      </c>
      <c r="D1171">
        <v>6000</v>
      </c>
      <c r="E1171" s="1">
        <v>43742</v>
      </c>
      <c r="F1171" s="3">
        <v>1140</v>
      </c>
      <c r="G1171" s="3">
        <v>3240</v>
      </c>
      <c r="H1171" s="1">
        <v>43830</v>
      </c>
      <c r="I1171">
        <f t="shared" si="72"/>
        <v>88</v>
      </c>
      <c r="J1171" t="str">
        <f t="shared" si="73"/>
        <v>61-90</v>
      </c>
      <c r="K1171">
        <f t="shared" si="74"/>
        <v>0.15</v>
      </c>
      <c r="L1171">
        <f t="shared" si="75"/>
        <v>657</v>
      </c>
    </row>
    <row r="1172" spans="1:12" x14ac:dyDescent="0.25">
      <c r="A1172" s="2" t="s">
        <v>1170</v>
      </c>
      <c r="B1172">
        <v>7</v>
      </c>
      <c r="C1172">
        <v>19</v>
      </c>
      <c r="D1172">
        <v>240</v>
      </c>
      <c r="E1172" s="1">
        <v>43738</v>
      </c>
      <c r="F1172" s="3">
        <v>14.399999999999999</v>
      </c>
      <c r="G1172" s="3">
        <v>228</v>
      </c>
      <c r="H1172" s="1">
        <v>43830</v>
      </c>
      <c r="I1172">
        <f t="shared" si="72"/>
        <v>92</v>
      </c>
      <c r="J1172" t="str">
        <f t="shared" si="73"/>
        <v>91-120</v>
      </c>
      <c r="K1172">
        <f t="shared" si="74"/>
        <v>0.2</v>
      </c>
      <c r="L1172">
        <f t="shared" si="75"/>
        <v>48.480000000000004</v>
      </c>
    </row>
    <row r="1173" spans="1:12" x14ac:dyDescent="0.25">
      <c r="A1173" s="2" t="s">
        <v>1171</v>
      </c>
      <c r="B1173">
        <v>3</v>
      </c>
      <c r="C1173">
        <v>15</v>
      </c>
      <c r="D1173">
        <v>3600</v>
      </c>
      <c r="E1173" s="1">
        <v>43604</v>
      </c>
      <c r="F1173" s="3">
        <v>360</v>
      </c>
      <c r="G1173" s="3">
        <v>540</v>
      </c>
      <c r="H1173" s="1">
        <v>43830</v>
      </c>
      <c r="I1173">
        <f t="shared" si="72"/>
        <v>226</v>
      </c>
      <c r="J1173" t="str">
        <f t="shared" si="73"/>
        <v>&gt;121</v>
      </c>
      <c r="K1173">
        <f t="shared" si="74"/>
        <v>0.25</v>
      </c>
      <c r="L1173">
        <f t="shared" si="75"/>
        <v>225</v>
      </c>
    </row>
    <row r="1174" spans="1:12" x14ac:dyDescent="0.25">
      <c r="A1174" s="2" t="s">
        <v>1172</v>
      </c>
      <c r="B1174">
        <v>2</v>
      </c>
      <c r="C1174">
        <v>6</v>
      </c>
      <c r="D1174">
        <v>3800</v>
      </c>
      <c r="E1174" s="1">
        <v>43496</v>
      </c>
      <c r="F1174" s="3">
        <v>266</v>
      </c>
      <c r="G1174" s="3">
        <v>836</v>
      </c>
      <c r="H1174" s="1">
        <v>43830</v>
      </c>
      <c r="I1174">
        <f t="shared" si="72"/>
        <v>334</v>
      </c>
      <c r="J1174" t="str">
        <f t="shared" si="73"/>
        <v>&gt;121</v>
      </c>
      <c r="K1174">
        <f t="shared" si="74"/>
        <v>0.25</v>
      </c>
      <c r="L1174">
        <f t="shared" si="75"/>
        <v>275.5</v>
      </c>
    </row>
    <row r="1175" spans="1:12" x14ac:dyDescent="0.25">
      <c r="A1175" s="2" t="s">
        <v>1173</v>
      </c>
      <c r="B1175">
        <v>9</v>
      </c>
      <c r="C1175">
        <v>12</v>
      </c>
      <c r="D1175">
        <v>1920</v>
      </c>
      <c r="E1175" s="1">
        <v>43758</v>
      </c>
      <c r="F1175" s="3">
        <v>192</v>
      </c>
      <c r="G1175" s="3">
        <v>787.2</v>
      </c>
      <c r="H1175" s="1">
        <v>43830</v>
      </c>
      <c r="I1175">
        <f t="shared" si="72"/>
        <v>72</v>
      </c>
      <c r="J1175" t="str">
        <f t="shared" si="73"/>
        <v>61-90</v>
      </c>
      <c r="K1175">
        <f t="shared" si="74"/>
        <v>0.15</v>
      </c>
      <c r="L1175">
        <f t="shared" si="75"/>
        <v>146.88</v>
      </c>
    </row>
    <row r="1176" spans="1:12" x14ac:dyDescent="0.25">
      <c r="A1176" s="2" t="s">
        <v>1174</v>
      </c>
      <c r="B1176">
        <v>1</v>
      </c>
      <c r="C1176">
        <v>7</v>
      </c>
      <c r="D1176">
        <v>176</v>
      </c>
      <c r="E1176" s="1">
        <v>43506</v>
      </c>
      <c r="F1176" s="3">
        <v>7.0400000000000009</v>
      </c>
      <c r="G1176" s="3">
        <v>36.96</v>
      </c>
      <c r="H1176" s="1">
        <v>43830</v>
      </c>
      <c r="I1176">
        <f t="shared" si="72"/>
        <v>324</v>
      </c>
      <c r="J1176" t="str">
        <f t="shared" si="73"/>
        <v>&gt;121</v>
      </c>
      <c r="K1176">
        <f t="shared" si="74"/>
        <v>0.25</v>
      </c>
      <c r="L1176">
        <f t="shared" si="75"/>
        <v>11</v>
      </c>
    </row>
    <row r="1177" spans="1:12" x14ac:dyDescent="0.25">
      <c r="A1177" s="2" t="s">
        <v>1175</v>
      </c>
      <c r="B1177">
        <v>10</v>
      </c>
      <c r="C1177">
        <v>18</v>
      </c>
      <c r="D1177">
        <v>5270</v>
      </c>
      <c r="E1177" s="1">
        <v>43819</v>
      </c>
      <c r="F1177" s="3">
        <v>474.3</v>
      </c>
      <c r="G1177" s="3">
        <v>2213.4</v>
      </c>
      <c r="H1177" s="1">
        <v>43830</v>
      </c>
      <c r="I1177">
        <f t="shared" si="72"/>
        <v>11</v>
      </c>
      <c r="J1177" t="str">
        <f t="shared" si="73"/>
        <v>0-30</v>
      </c>
      <c r="K1177">
        <f t="shared" si="74"/>
        <v>8.0000000000000002E-3</v>
      </c>
      <c r="L1177">
        <f t="shared" si="75"/>
        <v>21.501600000000003</v>
      </c>
    </row>
    <row r="1178" spans="1:12" x14ac:dyDescent="0.25">
      <c r="A1178" s="2" t="s">
        <v>1176</v>
      </c>
      <c r="B1178">
        <v>3</v>
      </c>
      <c r="C1178">
        <v>4</v>
      </c>
      <c r="D1178">
        <v>3420</v>
      </c>
      <c r="E1178" s="1">
        <v>43629</v>
      </c>
      <c r="F1178" s="3">
        <v>307.8</v>
      </c>
      <c r="G1178" s="3">
        <v>923.40000000000009</v>
      </c>
      <c r="H1178" s="1">
        <v>43830</v>
      </c>
      <c r="I1178">
        <f t="shared" si="72"/>
        <v>201</v>
      </c>
      <c r="J1178" t="str">
        <f t="shared" si="73"/>
        <v>&gt;121</v>
      </c>
      <c r="K1178">
        <f t="shared" si="74"/>
        <v>0.25</v>
      </c>
      <c r="L1178">
        <f t="shared" si="75"/>
        <v>307.8</v>
      </c>
    </row>
    <row r="1179" spans="1:12" x14ac:dyDescent="0.25">
      <c r="A1179" s="2" t="s">
        <v>1177</v>
      </c>
      <c r="B1179">
        <v>2</v>
      </c>
      <c r="C1179">
        <v>16</v>
      </c>
      <c r="D1179">
        <v>1950</v>
      </c>
      <c r="E1179" s="1">
        <v>43753</v>
      </c>
      <c r="F1179" s="3">
        <v>156</v>
      </c>
      <c r="G1179" s="3">
        <v>565.5</v>
      </c>
      <c r="H1179" s="1">
        <v>43830</v>
      </c>
      <c r="I1179">
        <f t="shared" si="72"/>
        <v>77</v>
      </c>
      <c r="J1179" t="str">
        <f t="shared" si="73"/>
        <v>61-90</v>
      </c>
      <c r="K1179">
        <f t="shared" si="74"/>
        <v>0.15</v>
      </c>
      <c r="L1179">
        <f t="shared" si="75"/>
        <v>108.22499999999999</v>
      </c>
    </row>
    <row r="1180" spans="1:12" x14ac:dyDescent="0.25">
      <c r="A1180" s="2" t="s">
        <v>1178</v>
      </c>
      <c r="B1180">
        <v>3</v>
      </c>
      <c r="C1180">
        <v>13</v>
      </c>
      <c r="D1180">
        <v>2160</v>
      </c>
      <c r="E1180" s="1">
        <v>43785</v>
      </c>
      <c r="F1180" s="3">
        <v>86.4</v>
      </c>
      <c r="G1180" s="3">
        <v>345.6</v>
      </c>
      <c r="H1180" s="1">
        <v>43830</v>
      </c>
      <c r="I1180">
        <f t="shared" si="72"/>
        <v>45</v>
      </c>
      <c r="J1180" t="str">
        <f t="shared" si="73"/>
        <v>31-60</v>
      </c>
      <c r="K1180">
        <f t="shared" si="74"/>
        <v>0.04</v>
      </c>
      <c r="L1180">
        <f t="shared" si="75"/>
        <v>17.28</v>
      </c>
    </row>
    <row r="1181" spans="1:12" x14ac:dyDescent="0.25">
      <c r="A1181" s="2" t="s">
        <v>1179</v>
      </c>
      <c r="B1181">
        <v>4</v>
      </c>
      <c r="C1181">
        <v>21</v>
      </c>
      <c r="D1181">
        <v>2728</v>
      </c>
      <c r="E1181" s="1">
        <v>43690</v>
      </c>
      <c r="F1181" s="3">
        <v>245.52000000000004</v>
      </c>
      <c r="G1181" s="3">
        <v>545.6</v>
      </c>
      <c r="H1181" s="1">
        <v>43830</v>
      </c>
      <c r="I1181">
        <f t="shared" si="72"/>
        <v>140</v>
      </c>
      <c r="J1181" t="str">
        <f t="shared" si="73"/>
        <v>&gt;121</v>
      </c>
      <c r="K1181">
        <f t="shared" si="74"/>
        <v>0.25</v>
      </c>
      <c r="L1181">
        <f t="shared" si="75"/>
        <v>197.78000000000003</v>
      </c>
    </row>
    <row r="1182" spans="1:12" x14ac:dyDescent="0.25">
      <c r="A1182" s="2" t="s">
        <v>1180</v>
      </c>
      <c r="B1182">
        <v>7</v>
      </c>
      <c r="C1182">
        <v>1</v>
      </c>
      <c r="D1182">
        <v>2160</v>
      </c>
      <c r="E1182" s="1">
        <v>43558</v>
      </c>
      <c r="F1182" s="3">
        <v>172.8</v>
      </c>
      <c r="G1182" s="3">
        <v>1015.1999999999999</v>
      </c>
      <c r="H1182" s="1">
        <v>43830</v>
      </c>
      <c r="I1182">
        <f t="shared" si="72"/>
        <v>272</v>
      </c>
      <c r="J1182" t="str">
        <f t="shared" si="73"/>
        <v>&gt;121</v>
      </c>
      <c r="K1182">
        <f t="shared" si="74"/>
        <v>0.25</v>
      </c>
      <c r="L1182">
        <f t="shared" si="75"/>
        <v>297</v>
      </c>
    </row>
    <row r="1183" spans="1:12" x14ac:dyDescent="0.25">
      <c r="A1183" s="2" t="s">
        <v>1181</v>
      </c>
      <c r="B1183">
        <v>8</v>
      </c>
      <c r="C1183">
        <v>15</v>
      </c>
      <c r="D1183">
        <v>3800</v>
      </c>
      <c r="E1183" s="1">
        <v>43765</v>
      </c>
      <c r="F1183" s="3">
        <v>570</v>
      </c>
      <c r="G1183" s="3">
        <v>1406</v>
      </c>
      <c r="H1183" s="1">
        <v>43830</v>
      </c>
      <c r="I1183">
        <f t="shared" si="72"/>
        <v>65</v>
      </c>
      <c r="J1183" t="str">
        <f t="shared" si="73"/>
        <v>61-90</v>
      </c>
      <c r="K1183">
        <f t="shared" si="74"/>
        <v>0.15</v>
      </c>
      <c r="L1183">
        <f t="shared" si="75"/>
        <v>296.39999999999998</v>
      </c>
    </row>
    <row r="1184" spans="1:12" x14ac:dyDescent="0.25">
      <c r="A1184" s="2" t="s">
        <v>1182</v>
      </c>
      <c r="B1184">
        <v>2</v>
      </c>
      <c r="C1184">
        <v>3</v>
      </c>
      <c r="D1184">
        <v>3360</v>
      </c>
      <c r="E1184" s="1">
        <v>43631</v>
      </c>
      <c r="F1184" s="3">
        <v>134.4</v>
      </c>
      <c r="G1184" s="3">
        <v>571.19999999999993</v>
      </c>
      <c r="H1184" s="1">
        <v>43830</v>
      </c>
      <c r="I1184">
        <f t="shared" si="72"/>
        <v>199</v>
      </c>
      <c r="J1184" t="str">
        <f t="shared" si="73"/>
        <v>&gt;121</v>
      </c>
      <c r="K1184">
        <f t="shared" si="74"/>
        <v>0.25</v>
      </c>
      <c r="L1184">
        <f t="shared" si="75"/>
        <v>176.39999999999998</v>
      </c>
    </row>
    <row r="1185" spans="1:12" x14ac:dyDescent="0.25">
      <c r="A1185" s="2" t="s">
        <v>1183</v>
      </c>
      <c r="B1185">
        <v>8</v>
      </c>
      <c r="C1185">
        <v>17</v>
      </c>
      <c r="D1185">
        <v>990</v>
      </c>
      <c r="E1185" s="1">
        <v>43775</v>
      </c>
      <c r="F1185" s="3">
        <v>59.400000000000006</v>
      </c>
      <c r="G1185" s="3">
        <v>346.5</v>
      </c>
      <c r="H1185" s="1">
        <v>43830</v>
      </c>
      <c r="I1185">
        <f t="shared" si="72"/>
        <v>55</v>
      </c>
      <c r="J1185" t="str">
        <f t="shared" si="73"/>
        <v>31-60</v>
      </c>
      <c r="K1185">
        <f t="shared" si="74"/>
        <v>0.04</v>
      </c>
      <c r="L1185">
        <f t="shared" si="75"/>
        <v>16.236000000000001</v>
      </c>
    </row>
    <row r="1186" spans="1:12" x14ac:dyDescent="0.25">
      <c r="A1186" s="2" t="s">
        <v>1184</v>
      </c>
      <c r="B1186">
        <v>6</v>
      </c>
      <c r="C1186">
        <v>7</v>
      </c>
      <c r="D1186">
        <v>3000</v>
      </c>
      <c r="E1186" s="1">
        <v>43642</v>
      </c>
      <c r="F1186" s="3">
        <v>270</v>
      </c>
      <c r="G1186" s="3">
        <v>750</v>
      </c>
      <c r="H1186" s="1">
        <v>43830</v>
      </c>
      <c r="I1186">
        <f t="shared" si="72"/>
        <v>188</v>
      </c>
      <c r="J1186" t="str">
        <f t="shared" si="73"/>
        <v>&gt;121</v>
      </c>
      <c r="K1186">
        <f t="shared" si="74"/>
        <v>0.25</v>
      </c>
      <c r="L1186">
        <f t="shared" si="75"/>
        <v>255</v>
      </c>
    </row>
    <row r="1187" spans="1:12" x14ac:dyDescent="0.25">
      <c r="A1187" s="2" t="s">
        <v>1185</v>
      </c>
      <c r="B1187">
        <v>6</v>
      </c>
      <c r="C1187">
        <v>21</v>
      </c>
      <c r="D1187">
        <v>3100</v>
      </c>
      <c r="E1187" s="1">
        <v>43702</v>
      </c>
      <c r="F1187" s="3">
        <v>124</v>
      </c>
      <c r="G1187" s="3">
        <v>930</v>
      </c>
      <c r="H1187" s="1">
        <v>43830</v>
      </c>
      <c r="I1187">
        <f t="shared" si="72"/>
        <v>128</v>
      </c>
      <c r="J1187" t="str">
        <f t="shared" si="73"/>
        <v>&gt;121</v>
      </c>
      <c r="K1187">
        <f t="shared" si="74"/>
        <v>0.25</v>
      </c>
      <c r="L1187">
        <f t="shared" si="75"/>
        <v>263.5</v>
      </c>
    </row>
    <row r="1188" spans="1:12" x14ac:dyDescent="0.25">
      <c r="A1188" s="2" t="s">
        <v>1186</v>
      </c>
      <c r="B1188">
        <v>3</v>
      </c>
      <c r="C1188">
        <v>4</v>
      </c>
      <c r="D1188">
        <v>560</v>
      </c>
      <c r="E1188" s="1">
        <v>43797</v>
      </c>
      <c r="F1188" s="3">
        <v>56</v>
      </c>
      <c r="G1188" s="3">
        <v>117.6</v>
      </c>
      <c r="H1188" s="1">
        <v>43830</v>
      </c>
      <c r="I1188">
        <f t="shared" si="72"/>
        <v>33</v>
      </c>
      <c r="J1188" t="str">
        <f t="shared" si="73"/>
        <v>31-60</v>
      </c>
      <c r="K1188">
        <f t="shared" si="74"/>
        <v>0.04</v>
      </c>
      <c r="L1188">
        <f t="shared" si="75"/>
        <v>6.944</v>
      </c>
    </row>
    <row r="1189" spans="1:12" x14ac:dyDescent="0.25">
      <c r="A1189" s="2" t="s">
        <v>1187</v>
      </c>
      <c r="B1189">
        <v>3</v>
      </c>
      <c r="C1189">
        <v>2</v>
      </c>
      <c r="D1189">
        <v>2850</v>
      </c>
      <c r="E1189" s="1">
        <v>43766</v>
      </c>
      <c r="F1189" s="3">
        <v>228</v>
      </c>
      <c r="G1189" s="3">
        <v>798</v>
      </c>
      <c r="H1189" s="1">
        <v>43830</v>
      </c>
      <c r="I1189">
        <f t="shared" si="72"/>
        <v>64</v>
      </c>
      <c r="J1189" t="str">
        <f t="shared" si="73"/>
        <v>61-90</v>
      </c>
      <c r="K1189">
        <f t="shared" si="74"/>
        <v>0.15</v>
      </c>
      <c r="L1189">
        <f t="shared" si="75"/>
        <v>153.9</v>
      </c>
    </row>
    <row r="1190" spans="1:12" x14ac:dyDescent="0.25">
      <c r="A1190" s="2" t="s">
        <v>1188</v>
      </c>
      <c r="B1190">
        <v>1</v>
      </c>
      <c r="C1190">
        <v>7</v>
      </c>
      <c r="D1190">
        <v>1408</v>
      </c>
      <c r="E1190" s="1">
        <v>43489</v>
      </c>
      <c r="F1190" s="3">
        <v>14.080000000000002</v>
      </c>
      <c r="G1190" s="3">
        <v>366.08000000000004</v>
      </c>
      <c r="H1190" s="1">
        <v>43830</v>
      </c>
      <c r="I1190">
        <f t="shared" si="72"/>
        <v>341</v>
      </c>
      <c r="J1190" t="str">
        <f t="shared" si="73"/>
        <v>&gt;121</v>
      </c>
      <c r="K1190">
        <f t="shared" si="74"/>
        <v>0.25</v>
      </c>
      <c r="L1190">
        <f t="shared" si="75"/>
        <v>95.04</v>
      </c>
    </row>
    <row r="1191" spans="1:12" x14ac:dyDescent="0.25">
      <c r="A1191" s="2" t="s">
        <v>1189</v>
      </c>
      <c r="B1191">
        <v>8</v>
      </c>
      <c r="C1191">
        <v>2</v>
      </c>
      <c r="D1191">
        <v>1540</v>
      </c>
      <c r="E1191" s="1">
        <v>43739</v>
      </c>
      <c r="F1191" s="3">
        <v>292.60000000000002</v>
      </c>
      <c r="G1191" s="3">
        <v>431.2</v>
      </c>
      <c r="H1191" s="1">
        <v>43830</v>
      </c>
      <c r="I1191">
        <f t="shared" si="72"/>
        <v>91</v>
      </c>
      <c r="J1191" t="str">
        <f t="shared" si="73"/>
        <v>91-120</v>
      </c>
      <c r="K1191">
        <f t="shared" si="74"/>
        <v>0.2</v>
      </c>
      <c r="L1191">
        <f t="shared" si="75"/>
        <v>144.76</v>
      </c>
    </row>
    <row r="1192" spans="1:12" x14ac:dyDescent="0.25">
      <c r="A1192" s="2" t="s">
        <v>1190</v>
      </c>
      <c r="B1192">
        <v>4</v>
      </c>
      <c r="C1192">
        <v>23</v>
      </c>
      <c r="D1192">
        <v>2090</v>
      </c>
      <c r="E1192" s="1">
        <v>43509</v>
      </c>
      <c r="F1192" s="3">
        <v>188.1</v>
      </c>
      <c r="G1192" s="3">
        <v>585.20000000000005</v>
      </c>
      <c r="H1192" s="1">
        <v>43830</v>
      </c>
      <c r="I1192">
        <f t="shared" si="72"/>
        <v>321</v>
      </c>
      <c r="J1192" t="str">
        <f t="shared" si="73"/>
        <v>&gt;121</v>
      </c>
      <c r="K1192">
        <f t="shared" si="74"/>
        <v>0.25</v>
      </c>
      <c r="L1192">
        <f t="shared" si="75"/>
        <v>193.32500000000002</v>
      </c>
    </row>
    <row r="1193" spans="1:12" x14ac:dyDescent="0.25">
      <c r="A1193" s="2" t="s">
        <v>1191</v>
      </c>
      <c r="B1193">
        <v>3</v>
      </c>
      <c r="C1193">
        <v>6</v>
      </c>
      <c r="D1193">
        <v>1680</v>
      </c>
      <c r="E1193" s="1">
        <v>43768</v>
      </c>
      <c r="F1193" s="3">
        <v>67.2</v>
      </c>
      <c r="G1193" s="3">
        <v>453.6</v>
      </c>
      <c r="H1193" s="1">
        <v>43830</v>
      </c>
      <c r="I1193">
        <f t="shared" si="72"/>
        <v>62</v>
      </c>
      <c r="J1193" t="str">
        <f t="shared" si="73"/>
        <v>61-90</v>
      </c>
      <c r="K1193">
        <f t="shared" si="74"/>
        <v>0.15</v>
      </c>
      <c r="L1193">
        <f t="shared" si="75"/>
        <v>78.12</v>
      </c>
    </row>
    <row r="1194" spans="1:12" x14ac:dyDescent="0.25">
      <c r="A1194" s="2" t="s">
        <v>1192</v>
      </c>
      <c r="B1194">
        <v>5</v>
      </c>
      <c r="C1194">
        <v>1</v>
      </c>
      <c r="D1194">
        <v>1782.0000000000002</v>
      </c>
      <c r="E1194" s="1">
        <v>43776</v>
      </c>
      <c r="F1194" s="3">
        <v>160.38</v>
      </c>
      <c r="G1194" s="3">
        <v>285.12000000000006</v>
      </c>
      <c r="H1194" s="1">
        <v>43830</v>
      </c>
      <c r="I1194">
        <f t="shared" si="72"/>
        <v>54</v>
      </c>
      <c r="J1194" t="str">
        <f t="shared" si="73"/>
        <v>31-60</v>
      </c>
      <c r="K1194">
        <f t="shared" si="74"/>
        <v>0.04</v>
      </c>
      <c r="L1194">
        <f t="shared" si="75"/>
        <v>17.820000000000004</v>
      </c>
    </row>
    <row r="1195" spans="1:12" x14ac:dyDescent="0.25">
      <c r="A1195" s="2" t="s">
        <v>1193</v>
      </c>
      <c r="B1195">
        <v>8</v>
      </c>
      <c r="C1195">
        <v>4</v>
      </c>
      <c r="D1195">
        <v>990</v>
      </c>
      <c r="E1195" s="1">
        <v>43563</v>
      </c>
      <c r="F1195" s="3">
        <v>138.6</v>
      </c>
      <c r="G1195" s="3">
        <v>356.4</v>
      </c>
      <c r="H1195" s="1">
        <v>43830</v>
      </c>
      <c r="I1195">
        <f t="shared" si="72"/>
        <v>267</v>
      </c>
      <c r="J1195" t="str">
        <f t="shared" si="73"/>
        <v>&gt;121</v>
      </c>
      <c r="K1195">
        <f t="shared" si="74"/>
        <v>0.25</v>
      </c>
      <c r="L1195">
        <f t="shared" si="75"/>
        <v>123.75</v>
      </c>
    </row>
    <row r="1196" spans="1:12" x14ac:dyDescent="0.25">
      <c r="A1196" s="2" t="s">
        <v>1194</v>
      </c>
      <c r="B1196">
        <v>9</v>
      </c>
      <c r="C1196">
        <v>21</v>
      </c>
      <c r="D1196">
        <v>1350</v>
      </c>
      <c r="E1196" s="1">
        <v>43596</v>
      </c>
      <c r="F1196" s="3">
        <v>27</v>
      </c>
      <c r="G1196" s="3">
        <v>351</v>
      </c>
      <c r="H1196" s="1">
        <v>43830</v>
      </c>
      <c r="I1196">
        <f t="shared" si="72"/>
        <v>234</v>
      </c>
      <c r="J1196" t="str">
        <f t="shared" si="73"/>
        <v>&gt;121</v>
      </c>
      <c r="K1196">
        <f t="shared" si="74"/>
        <v>0.25</v>
      </c>
      <c r="L1196">
        <f t="shared" si="75"/>
        <v>94.5</v>
      </c>
    </row>
    <row r="1197" spans="1:12" x14ac:dyDescent="0.25">
      <c r="A1197" s="2" t="s">
        <v>1195</v>
      </c>
      <c r="B1197">
        <v>3</v>
      </c>
      <c r="C1197">
        <v>3</v>
      </c>
      <c r="D1197">
        <v>2860</v>
      </c>
      <c r="E1197" s="1">
        <v>43467</v>
      </c>
      <c r="F1197" s="3">
        <v>57.199999999999996</v>
      </c>
      <c r="G1197" s="3">
        <v>800.8</v>
      </c>
      <c r="H1197" s="1">
        <v>43830</v>
      </c>
      <c r="I1197">
        <f t="shared" si="72"/>
        <v>363</v>
      </c>
      <c r="J1197" t="str">
        <f t="shared" si="73"/>
        <v>&gt;121</v>
      </c>
      <c r="K1197">
        <f t="shared" si="74"/>
        <v>0.25</v>
      </c>
      <c r="L1197">
        <f t="shared" si="75"/>
        <v>214.5</v>
      </c>
    </row>
    <row r="1198" spans="1:12" x14ac:dyDescent="0.25">
      <c r="A1198" s="2" t="s">
        <v>1196</v>
      </c>
      <c r="B1198">
        <v>7</v>
      </c>
      <c r="C1198">
        <v>10</v>
      </c>
      <c r="D1198">
        <v>1116</v>
      </c>
      <c r="E1198" s="1">
        <v>43652</v>
      </c>
      <c r="F1198" s="3">
        <v>44.64</v>
      </c>
      <c r="G1198" s="3">
        <v>513.36</v>
      </c>
      <c r="H1198" s="1">
        <v>43830</v>
      </c>
      <c r="I1198">
        <f t="shared" si="72"/>
        <v>178</v>
      </c>
      <c r="J1198" t="str">
        <f t="shared" si="73"/>
        <v>&gt;121</v>
      </c>
      <c r="K1198">
        <f t="shared" si="74"/>
        <v>0.25</v>
      </c>
      <c r="L1198">
        <f t="shared" si="75"/>
        <v>139.5</v>
      </c>
    </row>
    <row r="1199" spans="1:12" x14ac:dyDescent="0.25">
      <c r="A1199" s="2" t="s">
        <v>1197</v>
      </c>
      <c r="B1199">
        <v>3</v>
      </c>
      <c r="C1199">
        <v>1</v>
      </c>
      <c r="D1199">
        <v>1650</v>
      </c>
      <c r="E1199" s="1">
        <v>43468</v>
      </c>
      <c r="F1199" s="3">
        <v>16.5</v>
      </c>
      <c r="G1199" s="3">
        <v>478.5</v>
      </c>
      <c r="H1199" s="1">
        <v>43830</v>
      </c>
      <c r="I1199">
        <f t="shared" si="72"/>
        <v>362</v>
      </c>
      <c r="J1199" t="str">
        <f t="shared" si="73"/>
        <v>&gt;121</v>
      </c>
      <c r="K1199">
        <f t="shared" si="74"/>
        <v>0.25</v>
      </c>
      <c r="L1199">
        <f t="shared" si="75"/>
        <v>123.75</v>
      </c>
    </row>
    <row r="1200" spans="1:12" x14ac:dyDescent="0.25">
      <c r="A1200" s="2" t="s">
        <v>1198</v>
      </c>
      <c r="B1200">
        <v>9</v>
      </c>
      <c r="C1200">
        <v>20</v>
      </c>
      <c r="D1200">
        <v>880</v>
      </c>
      <c r="E1200" s="1">
        <v>43627</v>
      </c>
      <c r="F1200" s="3">
        <v>176</v>
      </c>
      <c r="G1200" s="3">
        <v>440</v>
      </c>
      <c r="H1200" s="1">
        <v>43830</v>
      </c>
      <c r="I1200">
        <f t="shared" si="72"/>
        <v>203</v>
      </c>
      <c r="J1200" t="str">
        <f t="shared" si="73"/>
        <v>&gt;121</v>
      </c>
      <c r="K1200">
        <f t="shared" si="74"/>
        <v>0.25</v>
      </c>
      <c r="L1200">
        <f t="shared" si="75"/>
        <v>154</v>
      </c>
    </row>
    <row r="1201" spans="1:12" x14ac:dyDescent="0.25">
      <c r="A1201" s="2" t="s">
        <v>1199</v>
      </c>
      <c r="B1201">
        <v>6</v>
      </c>
      <c r="C1201">
        <v>15</v>
      </c>
      <c r="D1201">
        <v>220</v>
      </c>
      <c r="E1201" s="1">
        <v>43776</v>
      </c>
      <c r="F1201" s="3">
        <v>17.600000000000001</v>
      </c>
      <c r="G1201" s="3">
        <v>39.6</v>
      </c>
      <c r="H1201" s="1">
        <v>43830</v>
      </c>
      <c r="I1201">
        <f t="shared" si="72"/>
        <v>54</v>
      </c>
      <c r="J1201" t="str">
        <f t="shared" si="73"/>
        <v>31-60</v>
      </c>
      <c r="K1201">
        <f t="shared" si="74"/>
        <v>0.04</v>
      </c>
      <c r="L1201">
        <f t="shared" si="75"/>
        <v>2.2880000000000003</v>
      </c>
    </row>
    <row r="1202" spans="1:12" x14ac:dyDescent="0.25">
      <c r="A1202" s="2" t="s">
        <v>1200</v>
      </c>
      <c r="B1202">
        <v>2</v>
      </c>
      <c r="C1202">
        <v>20</v>
      </c>
      <c r="D1202">
        <v>270</v>
      </c>
      <c r="E1202" s="1">
        <v>43744</v>
      </c>
      <c r="F1202" s="3">
        <v>16.200000000000003</v>
      </c>
      <c r="G1202" s="3">
        <v>81</v>
      </c>
      <c r="H1202" s="1">
        <v>43830</v>
      </c>
      <c r="I1202">
        <f t="shared" si="72"/>
        <v>86</v>
      </c>
      <c r="J1202" t="str">
        <f t="shared" si="73"/>
        <v>61-90</v>
      </c>
      <c r="K1202">
        <f t="shared" si="74"/>
        <v>0.15</v>
      </c>
      <c r="L1202">
        <f t="shared" si="75"/>
        <v>14.58</v>
      </c>
    </row>
    <row r="1203" spans="1:12" x14ac:dyDescent="0.25">
      <c r="A1203" s="2" t="s">
        <v>1201</v>
      </c>
      <c r="B1203">
        <v>3</v>
      </c>
      <c r="C1203">
        <v>20</v>
      </c>
      <c r="D1203">
        <v>2850</v>
      </c>
      <c r="E1203" s="1">
        <v>43691</v>
      </c>
      <c r="F1203" s="3">
        <v>114</v>
      </c>
      <c r="G1203" s="3">
        <v>627</v>
      </c>
      <c r="H1203" s="1">
        <v>43830</v>
      </c>
      <c r="I1203">
        <f t="shared" si="72"/>
        <v>139</v>
      </c>
      <c r="J1203" t="str">
        <f t="shared" si="73"/>
        <v>&gt;121</v>
      </c>
      <c r="K1203">
        <f t="shared" si="74"/>
        <v>0.25</v>
      </c>
      <c r="L1203">
        <f t="shared" si="75"/>
        <v>185.25</v>
      </c>
    </row>
    <row r="1204" spans="1:12" x14ac:dyDescent="0.25">
      <c r="A1204" s="2" t="s">
        <v>1202</v>
      </c>
      <c r="B1204">
        <v>10</v>
      </c>
      <c r="C1204">
        <v>15</v>
      </c>
      <c r="D1204">
        <v>7440</v>
      </c>
      <c r="E1204" s="1">
        <v>43795</v>
      </c>
      <c r="F1204" s="3">
        <v>520.79999999999995</v>
      </c>
      <c r="G1204" s="3">
        <v>2976</v>
      </c>
      <c r="H1204" s="1">
        <v>43830</v>
      </c>
      <c r="I1204">
        <f t="shared" si="72"/>
        <v>35</v>
      </c>
      <c r="J1204" t="str">
        <f t="shared" si="73"/>
        <v>31-60</v>
      </c>
      <c r="K1204">
        <f t="shared" si="74"/>
        <v>0.04</v>
      </c>
      <c r="L1204">
        <f t="shared" si="75"/>
        <v>139.87200000000001</v>
      </c>
    </row>
    <row r="1205" spans="1:12" x14ac:dyDescent="0.25">
      <c r="A1205" s="2" t="s">
        <v>1203</v>
      </c>
      <c r="B1205">
        <v>6</v>
      </c>
      <c r="C1205">
        <v>2</v>
      </c>
      <c r="D1205">
        <v>5280</v>
      </c>
      <c r="E1205" s="1">
        <v>43760</v>
      </c>
      <c r="F1205" s="3">
        <v>105.60000000000001</v>
      </c>
      <c r="G1205" s="3">
        <v>1214.4000000000001</v>
      </c>
      <c r="H1205" s="1">
        <v>43830</v>
      </c>
      <c r="I1205">
        <f t="shared" si="72"/>
        <v>70</v>
      </c>
      <c r="J1205" t="str">
        <f t="shared" si="73"/>
        <v>61-90</v>
      </c>
      <c r="K1205">
        <f t="shared" si="74"/>
        <v>0.15</v>
      </c>
      <c r="L1205">
        <f t="shared" si="75"/>
        <v>198</v>
      </c>
    </row>
    <row r="1206" spans="1:12" x14ac:dyDescent="0.25">
      <c r="A1206" s="2" t="s">
        <v>1204</v>
      </c>
      <c r="B1206">
        <v>6</v>
      </c>
      <c r="C1206">
        <v>4</v>
      </c>
      <c r="D1206">
        <v>5040</v>
      </c>
      <c r="E1206" s="1">
        <v>43733</v>
      </c>
      <c r="F1206" s="3">
        <v>352.8</v>
      </c>
      <c r="G1206" s="3">
        <v>1260</v>
      </c>
      <c r="H1206" s="1">
        <v>43830</v>
      </c>
      <c r="I1206">
        <f t="shared" si="72"/>
        <v>97</v>
      </c>
      <c r="J1206" t="str">
        <f t="shared" si="73"/>
        <v>91-120</v>
      </c>
      <c r="K1206">
        <f t="shared" si="74"/>
        <v>0.2</v>
      </c>
      <c r="L1206">
        <f t="shared" si="75"/>
        <v>322.56</v>
      </c>
    </row>
    <row r="1207" spans="1:12" x14ac:dyDescent="0.25">
      <c r="A1207" s="2" t="s">
        <v>1205</v>
      </c>
      <c r="B1207">
        <v>9</v>
      </c>
      <c r="C1207">
        <v>22</v>
      </c>
      <c r="D1207">
        <v>5580</v>
      </c>
      <c r="E1207" s="1">
        <v>43526</v>
      </c>
      <c r="F1207" s="3">
        <v>948.6</v>
      </c>
      <c r="G1207" s="3">
        <v>2455.2000000000003</v>
      </c>
      <c r="H1207" s="1">
        <v>43830</v>
      </c>
      <c r="I1207">
        <f t="shared" si="72"/>
        <v>304</v>
      </c>
      <c r="J1207" t="str">
        <f t="shared" si="73"/>
        <v>&gt;121</v>
      </c>
      <c r="K1207">
        <f t="shared" si="74"/>
        <v>0.25</v>
      </c>
      <c r="L1207">
        <f t="shared" si="75"/>
        <v>850.95</v>
      </c>
    </row>
    <row r="1208" spans="1:12" x14ac:dyDescent="0.25">
      <c r="A1208" s="2" t="s">
        <v>1206</v>
      </c>
      <c r="B1208">
        <v>4</v>
      </c>
      <c r="C1208">
        <v>22</v>
      </c>
      <c r="D1208">
        <v>770</v>
      </c>
      <c r="E1208" s="1">
        <v>43573</v>
      </c>
      <c r="F1208" s="3">
        <v>7.7</v>
      </c>
      <c r="G1208" s="3">
        <v>231</v>
      </c>
      <c r="H1208" s="1">
        <v>43830</v>
      </c>
      <c r="I1208">
        <f t="shared" si="72"/>
        <v>257</v>
      </c>
      <c r="J1208" t="str">
        <f t="shared" si="73"/>
        <v>&gt;121</v>
      </c>
      <c r="K1208">
        <f t="shared" si="74"/>
        <v>0.25</v>
      </c>
      <c r="L1208">
        <f t="shared" si="75"/>
        <v>59.674999999999997</v>
      </c>
    </row>
    <row r="1209" spans="1:12" x14ac:dyDescent="0.25">
      <c r="A1209" s="2" t="s">
        <v>1207</v>
      </c>
      <c r="B1209">
        <v>9</v>
      </c>
      <c r="C1209">
        <v>5</v>
      </c>
      <c r="D1209">
        <v>880</v>
      </c>
      <c r="E1209" s="1">
        <v>43561</v>
      </c>
      <c r="F1209" s="3">
        <v>114.39999999999999</v>
      </c>
      <c r="G1209" s="3">
        <v>396</v>
      </c>
      <c r="H1209" s="1">
        <v>43830</v>
      </c>
      <c r="I1209">
        <f t="shared" si="72"/>
        <v>269</v>
      </c>
      <c r="J1209" t="str">
        <f t="shared" si="73"/>
        <v>&gt;121</v>
      </c>
      <c r="K1209">
        <f t="shared" si="74"/>
        <v>0.25</v>
      </c>
      <c r="L1209">
        <f t="shared" si="75"/>
        <v>127.6</v>
      </c>
    </row>
    <row r="1210" spans="1:12" x14ac:dyDescent="0.25">
      <c r="A1210" s="2" t="s">
        <v>1208</v>
      </c>
      <c r="B1210">
        <v>3</v>
      </c>
      <c r="C1210">
        <v>16</v>
      </c>
      <c r="D1210">
        <v>2170</v>
      </c>
      <c r="E1210" s="1">
        <v>43526</v>
      </c>
      <c r="F1210" s="3">
        <v>21.7</v>
      </c>
      <c r="G1210" s="3">
        <v>564.20000000000005</v>
      </c>
      <c r="H1210" s="1">
        <v>43830</v>
      </c>
      <c r="I1210">
        <f t="shared" si="72"/>
        <v>304</v>
      </c>
      <c r="J1210" t="str">
        <f t="shared" si="73"/>
        <v>&gt;121</v>
      </c>
      <c r="K1210">
        <f t="shared" si="74"/>
        <v>0.25</v>
      </c>
      <c r="L1210">
        <f t="shared" si="75"/>
        <v>146.47500000000002</v>
      </c>
    </row>
    <row r="1211" spans="1:12" x14ac:dyDescent="0.25">
      <c r="A1211" s="2" t="s">
        <v>1209</v>
      </c>
      <c r="B1211">
        <v>4</v>
      </c>
      <c r="C1211">
        <v>15</v>
      </c>
      <c r="D1211">
        <v>1050</v>
      </c>
      <c r="E1211" s="1">
        <v>43718</v>
      </c>
      <c r="F1211" s="3">
        <v>31.5</v>
      </c>
      <c r="G1211" s="3">
        <v>283.5</v>
      </c>
      <c r="H1211" s="1">
        <v>43830</v>
      </c>
      <c r="I1211">
        <f t="shared" si="72"/>
        <v>112</v>
      </c>
      <c r="J1211" t="str">
        <f t="shared" si="73"/>
        <v>91-120</v>
      </c>
      <c r="K1211">
        <f t="shared" si="74"/>
        <v>0.2</v>
      </c>
      <c r="L1211">
        <f t="shared" si="75"/>
        <v>63</v>
      </c>
    </row>
    <row r="1212" spans="1:12" x14ac:dyDescent="0.25">
      <c r="A1212" s="2" t="s">
        <v>1210</v>
      </c>
      <c r="B1212">
        <v>2</v>
      </c>
      <c r="C1212">
        <v>9</v>
      </c>
      <c r="D1212">
        <v>270</v>
      </c>
      <c r="E1212" s="1">
        <v>43683</v>
      </c>
      <c r="F1212" s="3">
        <v>13.5</v>
      </c>
      <c r="G1212" s="3">
        <v>54</v>
      </c>
      <c r="H1212" s="1">
        <v>43830</v>
      </c>
      <c r="I1212">
        <f t="shared" si="72"/>
        <v>147</v>
      </c>
      <c r="J1212" t="str">
        <f t="shared" si="73"/>
        <v>&gt;121</v>
      </c>
      <c r="K1212">
        <f t="shared" si="74"/>
        <v>0.25</v>
      </c>
      <c r="L1212">
        <f t="shared" si="75"/>
        <v>16.875</v>
      </c>
    </row>
    <row r="1213" spans="1:12" x14ac:dyDescent="0.25">
      <c r="A1213" s="2" t="s">
        <v>1211</v>
      </c>
      <c r="B1213">
        <v>10</v>
      </c>
      <c r="C1213">
        <v>15</v>
      </c>
      <c r="D1213">
        <v>1900</v>
      </c>
      <c r="E1213" s="1">
        <v>43668</v>
      </c>
      <c r="F1213" s="3">
        <v>133</v>
      </c>
      <c r="G1213" s="3">
        <v>608</v>
      </c>
      <c r="H1213" s="1">
        <v>43830</v>
      </c>
      <c r="I1213">
        <f t="shared" si="72"/>
        <v>162</v>
      </c>
      <c r="J1213" t="str">
        <f t="shared" si="73"/>
        <v>&gt;121</v>
      </c>
      <c r="K1213">
        <f t="shared" si="74"/>
        <v>0.25</v>
      </c>
      <c r="L1213">
        <f t="shared" si="75"/>
        <v>185.25</v>
      </c>
    </row>
    <row r="1214" spans="1:12" x14ac:dyDescent="0.25">
      <c r="A1214" s="2" t="s">
        <v>1212</v>
      </c>
      <c r="B1214">
        <v>7</v>
      </c>
      <c r="C1214">
        <v>10</v>
      </c>
      <c r="D1214">
        <v>3360</v>
      </c>
      <c r="E1214" s="1">
        <v>43795</v>
      </c>
      <c r="F1214" s="3">
        <v>336</v>
      </c>
      <c r="G1214" s="3">
        <v>1377.6</v>
      </c>
      <c r="H1214" s="1">
        <v>43830</v>
      </c>
      <c r="I1214">
        <f t="shared" si="72"/>
        <v>35</v>
      </c>
      <c r="J1214" t="str">
        <f t="shared" si="73"/>
        <v>31-60</v>
      </c>
      <c r="K1214">
        <f t="shared" si="74"/>
        <v>0.04</v>
      </c>
      <c r="L1214">
        <f t="shared" si="75"/>
        <v>68.543999999999997</v>
      </c>
    </row>
    <row r="1215" spans="1:12" x14ac:dyDescent="0.25">
      <c r="A1215" s="2" t="s">
        <v>1213</v>
      </c>
      <c r="B1215">
        <v>2</v>
      </c>
      <c r="C1215">
        <v>7</v>
      </c>
      <c r="D1215">
        <v>80</v>
      </c>
      <c r="E1215" s="1">
        <v>43631</v>
      </c>
      <c r="F1215" s="3">
        <v>0.8</v>
      </c>
      <c r="G1215" s="3">
        <v>19.2</v>
      </c>
      <c r="H1215" s="1">
        <v>43830</v>
      </c>
      <c r="I1215">
        <f t="shared" si="72"/>
        <v>199</v>
      </c>
      <c r="J1215" t="str">
        <f t="shared" si="73"/>
        <v>&gt;121</v>
      </c>
      <c r="K1215">
        <f t="shared" si="74"/>
        <v>0.25</v>
      </c>
      <c r="L1215">
        <f t="shared" si="75"/>
        <v>5</v>
      </c>
    </row>
    <row r="1216" spans="1:12" x14ac:dyDescent="0.25">
      <c r="A1216" s="2" t="s">
        <v>1214</v>
      </c>
      <c r="B1216">
        <v>2</v>
      </c>
      <c r="C1216">
        <v>2</v>
      </c>
      <c r="D1216">
        <v>1680</v>
      </c>
      <c r="E1216" s="1">
        <v>43483</v>
      </c>
      <c r="F1216" s="3">
        <v>168</v>
      </c>
      <c r="G1216" s="3">
        <v>268.8</v>
      </c>
      <c r="H1216" s="1">
        <v>43830</v>
      </c>
      <c r="I1216">
        <f t="shared" si="72"/>
        <v>347</v>
      </c>
      <c r="J1216" t="str">
        <f t="shared" si="73"/>
        <v>&gt;121</v>
      </c>
      <c r="K1216">
        <f t="shared" si="74"/>
        <v>0.25</v>
      </c>
      <c r="L1216">
        <f t="shared" si="75"/>
        <v>109.2</v>
      </c>
    </row>
    <row r="1217" spans="1:12" x14ac:dyDescent="0.25">
      <c r="A1217" s="2" t="s">
        <v>1215</v>
      </c>
      <c r="B1217">
        <v>9</v>
      </c>
      <c r="C1217">
        <v>1</v>
      </c>
      <c r="D1217">
        <v>3528</v>
      </c>
      <c r="E1217" s="1">
        <v>43561</v>
      </c>
      <c r="F1217" s="3">
        <v>70.56</v>
      </c>
      <c r="G1217" s="3">
        <v>1375.92</v>
      </c>
      <c r="H1217" s="1">
        <v>43830</v>
      </c>
      <c r="I1217">
        <f t="shared" si="72"/>
        <v>269</v>
      </c>
      <c r="J1217" t="str">
        <f t="shared" si="73"/>
        <v>&gt;121</v>
      </c>
      <c r="K1217">
        <f t="shared" si="74"/>
        <v>0.25</v>
      </c>
      <c r="L1217">
        <f t="shared" si="75"/>
        <v>361.62</v>
      </c>
    </row>
    <row r="1218" spans="1:12" x14ac:dyDescent="0.25">
      <c r="A1218" s="2" t="s">
        <v>1216</v>
      </c>
      <c r="B1218">
        <v>4</v>
      </c>
      <c r="C1218">
        <v>21</v>
      </c>
      <c r="D1218">
        <v>440</v>
      </c>
      <c r="E1218" s="1">
        <v>43602</v>
      </c>
      <c r="F1218" s="3">
        <v>35.200000000000003</v>
      </c>
      <c r="G1218" s="3">
        <v>83.6</v>
      </c>
      <c r="H1218" s="1">
        <v>43830</v>
      </c>
      <c r="I1218">
        <f t="shared" ref="I1218:I1281" si="76">H1218-E1218</f>
        <v>228</v>
      </c>
      <c r="J1218" t="str">
        <f t="shared" ref="J1218:J1281" si="77">VLOOKUP(I1218,groupings,2,1)</f>
        <v>&gt;121</v>
      </c>
      <c r="K1218">
        <f t="shared" ref="K1218:K1281" si="78">VLOOKUP(I1218,$N$8:$P$12,3,TRUE)</f>
        <v>0.25</v>
      </c>
      <c r="L1218">
        <f t="shared" ref="L1218:L1281" si="79">(G1218+F1218)*K1218</f>
        <v>29.7</v>
      </c>
    </row>
    <row r="1219" spans="1:12" x14ac:dyDescent="0.25">
      <c r="A1219" s="2" t="s">
        <v>1217</v>
      </c>
      <c r="B1219">
        <v>5</v>
      </c>
      <c r="C1219">
        <v>15</v>
      </c>
      <c r="D1219">
        <v>2420</v>
      </c>
      <c r="E1219" s="1">
        <v>43752</v>
      </c>
      <c r="F1219" s="3">
        <v>217.8</v>
      </c>
      <c r="G1219" s="3">
        <v>726</v>
      </c>
      <c r="H1219" s="1">
        <v>43830</v>
      </c>
      <c r="I1219">
        <f t="shared" si="76"/>
        <v>78</v>
      </c>
      <c r="J1219" t="str">
        <f t="shared" si="77"/>
        <v>61-90</v>
      </c>
      <c r="K1219">
        <f t="shared" si="78"/>
        <v>0.15</v>
      </c>
      <c r="L1219">
        <f t="shared" si="79"/>
        <v>141.57</v>
      </c>
    </row>
    <row r="1220" spans="1:12" x14ac:dyDescent="0.25">
      <c r="A1220" s="2" t="s">
        <v>1218</v>
      </c>
      <c r="B1220">
        <v>9</v>
      </c>
      <c r="C1220">
        <v>20</v>
      </c>
      <c r="D1220">
        <v>3450</v>
      </c>
      <c r="E1220" s="1">
        <v>43805</v>
      </c>
      <c r="F1220" s="3">
        <v>690</v>
      </c>
      <c r="G1220" s="3">
        <v>1690.5</v>
      </c>
      <c r="H1220" s="1">
        <v>43830</v>
      </c>
      <c r="I1220">
        <f t="shared" si="76"/>
        <v>25</v>
      </c>
      <c r="J1220" t="str">
        <f t="shared" si="77"/>
        <v>0-30</v>
      </c>
      <c r="K1220">
        <f t="shared" si="78"/>
        <v>8.0000000000000002E-3</v>
      </c>
      <c r="L1220">
        <f t="shared" si="79"/>
        <v>19.044</v>
      </c>
    </row>
    <row r="1221" spans="1:12" x14ac:dyDescent="0.25">
      <c r="A1221" s="2" t="s">
        <v>1219</v>
      </c>
      <c r="B1221">
        <v>9</v>
      </c>
      <c r="C1221">
        <v>12</v>
      </c>
      <c r="D1221">
        <v>1440</v>
      </c>
      <c r="E1221" s="1">
        <v>43622</v>
      </c>
      <c r="F1221" s="3">
        <v>57.599999999999994</v>
      </c>
      <c r="G1221" s="3">
        <v>532.79999999999995</v>
      </c>
      <c r="H1221" s="1">
        <v>43830</v>
      </c>
      <c r="I1221">
        <f t="shared" si="76"/>
        <v>208</v>
      </c>
      <c r="J1221" t="str">
        <f t="shared" si="77"/>
        <v>&gt;121</v>
      </c>
      <c r="K1221">
        <f t="shared" si="78"/>
        <v>0.25</v>
      </c>
      <c r="L1221">
        <f t="shared" si="79"/>
        <v>147.6</v>
      </c>
    </row>
    <row r="1222" spans="1:12" x14ac:dyDescent="0.25">
      <c r="A1222" s="2" t="s">
        <v>1220</v>
      </c>
      <c r="B1222">
        <v>1</v>
      </c>
      <c r="C1222">
        <v>21</v>
      </c>
      <c r="D1222">
        <v>2100</v>
      </c>
      <c r="E1222" s="1">
        <v>43632</v>
      </c>
      <c r="F1222" s="3">
        <v>189</v>
      </c>
      <c r="G1222" s="3">
        <v>399</v>
      </c>
      <c r="H1222" s="1">
        <v>43830</v>
      </c>
      <c r="I1222">
        <f t="shared" si="76"/>
        <v>198</v>
      </c>
      <c r="J1222" t="str">
        <f t="shared" si="77"/>
        <v>&gt;121</v>
      </c>
      <c r="K1222">
        <f t="shared" si="78"/>
        <v>0.25</v>
      </c>
      <c r="L1222">
        <f t="shared" si="79"/>
        <v>147</v>
      </c>
    </row>
    <row r="1223" spans="1:12" x14ac:dyDescent="0.25">
      <c r="A1223" s="2" t="s">
        <v>1221</v>
      </c>
      <c r="B1223">
        <v>4</v>
      </c>
      <c r="C1223">
        <v>17</v>
      </c>
      <c r="D1223">
        <v>1920</v>
      </c>
      <c r="E1223" s="1">
        <v>43688</v>
      </c>
      <c r="F1223" s="3">
        <v>19.2</v>
      </c>
      <c r="G1223" s="3">
        <v>384</v>
      </c>
      <c r="H1223" s="1">
        <v>43830</v>
      </c>
      <c r="I1223">
        <f t="shared" si="76"/>
        <v>142</v>
      </c>
      <c r="J1223" t="str">
        <f t="shared" si="77"/>
        <v>&gt;121</v>
      </c>
      <c r="K1223">
        <f t="shared" si="78"/>
        <v>0.25</v>
      </c>
      <c r="L1223">
        <f t="shared" si="79"/>
        <v>100.8</v>
      </c>
    </row>
    <row r="1224" spans="1:12" x14ac:dyDescent="0.25">
      <c r="A1224" s="2" t="s">
        <v>1222</v>
      </c>
      <c r="B1224">
        <v>6</v>
      </c>
      <c r="C1224">
        <v>11</v>
      </c>
      <c r="D1224">
        <v>5600</v>
      </c>
      <c r="E1224" s="1">
        <v>43511</v>
      </c>
      <c r="F1224" s="3">
        <v>168</v>
      </c>
      <c r="G1224" s="3">
        <v>1008</v>
      </c>
      <c r="H1224" s="1">
        <v>43830</v>
      </c>
      <c r="I1224">
        <f t="shared" si="76"/>
        <v>319</v>
      </c>
      <c r="J1224" t="str">
        <f t="shared" si="77"/>
        <v>&gt;121</v>
      </c>
      <c r="K1224">
        <f t="shared" si="78"/>
        <v>0.25</v>
      </c>
      <c r="L1224">
        <f t="shared" si="79"/>
        <v>294</v>
      </c>
    </row>
    <row r="1225" spans="1:12" x14ac:dyDescent="0.25">
      <c r="A1225" s="2" t="s">
        <v>1223</v>
      </c>
      <c r="B1225">
        <v>7</v>
      </c>
      <c r="C1225">
        <v>19</v>
      </c>
      <c r="D1225">
        <v>480</v>
      </c>
      <c r="E1225" s="1">
        <v>43507</v>
      </c>
      <c r="F1225" s="3">
        <v>120</v>
      </c>
      <c r="G1225" s="3">
        <v>259.20000000000005</v>
      </c>
      <c r="H1225" s="1">
        <v>43830</v>
      </c>
      <c r="I1225">
        <f t="shared" si="76"/>
        <v>323</v>
      </c>
      <c r="J1225" t="str">
        <f t="shared" si="77"/>
        <v>&gt;121</v>
      </c>
      <c r="K1225">
        <f t="shared" si="78"/>
        <v>0.25</v>
      </c>
      <c r="L1225">
        <f t="shared" si="79"/>
        <v>94.800000000000011</v>
      </c>
    </row>
    <row r="1226" spans="1:12" x14ac:dyDescent="0.25">
      <c r="A1226" s="2" t="s">
        <v>1224</v>
      </c>
      <c r="B1226">
        <v>7</v>
      </c>
      <c r="C1226">
        <v>15</v>
      </c>
      <c r="D1226">
        <v>840</v>
      </c>
      <c r="E1226" s="1">
        <v>43750</v>
      </c>
      <c r="F1226" s="3">
        <v>58.8</v>
      </c>
      <c r="G1226" s="3">
        <v>243.6</v>
      </c>
      <c r="H1226" s="1">
        <v>43830</v>
      </c>
      <c r="I1226">
        <f t="shared" si="76"/>
        <v>80</v>
      </c>
      <c r="J1226" t="str">
        <f t="shared" si="77"/>
        <v>61-90</v>
      </c>
      <c r="K1226">
        <f t="shared" si="78"/>
        <v>0.15</v>
      </c>
      <c r="L1226">
        <f t="shared" si="79"/>
        <v>45.359999999999992</v>
      </c>
    </row>
    <row r="1227" spans="1:12" x14ac:dyDescent="0.25">
      <c r="A1227" s="2" t="s">
        <v>1225</v>
      </c>
      <c r="B1227">
        <v>5</v>
      </c>
      <c r="C1227">
        <v>13</v>
      </c>
      <c r="D1227">
        <v>770</v>
      </c>
      <c r="E1227" s="1">
        <v>43577</v>
      </c>
      <c r="F1227" s="3">
        <v>69.3</v>
      </c>
      <c r="G1227" s="3">
        <v>215.6</v>
      </c>
      <c r="H1227" s="1">
        <v>43830</v>
      </c>
      <c r="I1227">
        <f t="shared" si="76"/>
        <v>253</v>
      </c>
      <c r="J1227" t="str">
        <f t="shared" si="77"/>
        <v>&gt;121</v>
      </c>
      <c r="K1227">
        <f t="shared" si="78"/>
        <v>0.25</v>
      </c>
      <c r="L1227">
        <f t="shared" si="79"/>
        <v>71.224999999999994</v>
      </c>
    </row>
    <row r="1228" spans="1:12" x14ac:dyDescent="0.25">
      <c r="A1228" s="2" t="s">
        <v>1226</v>
      </c>
      <c r="B1228">
        <v>4</v>
      </c>
      <c r="C1228">
        <v>14</v>
      </c>
      <c r="D1228">
        <v>2850</v>
      </c>
      <c r="E1228" s="1">
        <v>43537</v>
      </c>
      <c r="F1228" s="3">
        <v>228</v>
      </c>
      <c r="G1228" s="3">
        <v>855</v>
      </c>
      <c r="H1228" s="1">
        <v>43830</v>
      </c>
      <c r="I1228">
        <f t="shared" si="76"/>
        <v>293</v>
      </c>
      <c r="J1228" t="str">
        <f t="shared" si="77"/>
        <v>&gt;121</v>
      </c>
      <c r="K1228">
        <f t="shared" si="78"/>
        <v>0.25</v>
      </c>
      <c r="L1228">
        <f t="shared" si="79"/>
        <v>270.75</v>
      </c>
    </row>
    <row r="1229" spans="1:12" x14ac:dyDescent="0.25">
      <c r="A1229" s="2" t="s">
        <v>1227</v>
      </c>
      <c r="B1229">
        <v>4</v>
      </c>
      <c r="C1229">
        <v>2</v>
      </c>
      <c r="D1229">
        <v>990</v>
      </c>
      <c r="E1229" s="1">
        <v>43686</v>
      </c>
      <c r="F1229" s="3">
        <v>49.5</v>
      </c>
      <c r="G1229" s="3">
        <v>257.39999999999998</v>
      </c>
      <c r="H1229" s="1">
        <v>43830</v>
      </c>
      <c r="I1229">
        <f t="shared" si="76"/>
        <v>144</v>
      </c>
      <c r="J1229" t="str">
        <f t="shared" si="77"/>
        <v>&gt;121</v>
      </c>
      <c r="K1229">
        <f t="shared" si="78"/>
        <v>0.25</v>
      </c>
      <c r="L1229">
        <f t="shared" si="79"/>
        <v>76.724999999999994</v>
      </c>
    </row>
    <row r="1230" spans="1:12" x14ac:dyDescent="0.25">
      <c r="A1230" s="2" t="s">
        <v>1228</v>
      </c>
      <c r="B1230">
        <v>8</v>
      </c>
      <c r="C1230">
        <v>15</v>
      </c>
      <c r="D1230">
        <v>1440</v>
      </c>
      <c r="E1230" s="1">
        <v>43673</v>
      </c>
      <c r="F1230" s="3">
        <v>230.39999999999998</v>
      </c>
      <c r="G1230" s="3">
        <v>518.40000000000009</v>
      </c>
      <c r="H1230" s="1">
        <v>43830</v>
      </c>
      <c r="I1230">
        <f t="shared" si="76"/>
        <v>157</v>
      </c>
      <c r="J1230" t="str">
        <f t="shared" si="77"/>
        <v>&gt;121</v>
      </c>
      <c r="K1230">
        <f t="shared" si="78"/>
        <v>0.25</v>
      </c>
      <c r="L1230">
        <f t="shared" si="79"/>
        <v>187.20000000000002</v>
      </c>
    </row>
    <row r="1231" spans="1:12" x14ac:dyDescent="0.25">
      <c r="A1231" s="2" t="s">
        <v>1229</v>
      </c>
      <c r="B1231">
        <v>9</v>
      </c>
      <c r="C1231">
        <v>5</v>
      </c>
      <c r="D1231">
        <v>1950</v>
      </c>
      <c r="E1231" s="1">
        <v>43582</v>
      </c>
      <c r="F1231" s="3">
        <v>78</v>
      </c>
      <c r="G1231" s="3">
        <v>819</v>
      </c>
      <c r="H1231" s="1">
        <v>43830</v>
      </c>
      <c r="I1231">
        <f t="shared" si="76"/>
        <v>248</v>
      </c>
      <c r="J1231" t="str">
        <f t="shared" si="77"/>
        <v>&gt;121</v>
      </c>
      <c r="K1231">
        <f t="shared" si="78"/>
        <v>0.25</v>
      </c>
      <c r="L1231">
        <f t="shared" si="79"/>
        <v>224.25</v>
      </c>
    </row>
    <row r="1232" spans="1:12" x14ac:dyDescent="0.25">
      <c r="A1232" s="2" t="s">
        <v>1230</v>
      </c>
      <c r="B1232">
        <v>3</v>
      </c>
      <c r="C1232">
        <v>9</v>
      </c>
      <c r="D1232">
        <v>1260</v>
      </c>
      <c r="E1232" s="1">
        <v>43715</v>
      </c>
      <c r="F1232" s="3">
        <v>63</v>
      </c>
      <c r="G1232" s="3">
        <v>239.4</v>
      </c>
      <c r="H1232" s="1">
        <v>43830</v>
      </c>
      <c r="I1232">
        <f t="shared" si="76"/>
        <v>115</v>
      </c>
      <c r="J1232" t="str">
        <f t="shared" si="77"/>
        <v>91-120</v>
      </c>
      <c r="K1232">
        <f t="shared" si="78"/>
        <v>0.2</v>
      </c>
      <c r="L1232">
        <f t="shared" si="79"/>
        <v>60.48</v>
      </c>
    </row>
    <row r="1233" spans="1:12" x14ac:dyDescent="0.25">
      <c r="A1233" s="2" t="s">
        <v>1231</v>
      </c>
      <c r="B1233">
        <v>2</v>
      </c>
      <c r="C1233">
        <v>4</v>
      </c>
      <c r="D1233">
        <v>770</v>
      </c>
      <c r="E1233" s="1">
        <v>43590</v>
      </c>
      <c r="F1233" s="3">
        <v>77</v>
      </c>
      <c r="G1233" s="3">
        <v>192.5</v>
      </c>
      <c r="H1233" s="1">
        <v>43830</v>
      </c>
      <c r="I1233">
        <f t="shared" si="76"/>
        <v>240</v>
      </c>
      <c r="J1233" t="str">
        <f t="shared" si="77"/>
        <v>&gt;121</v>
      </c>
      <c r="K1233">
        <f t="shared" si="78"/>
        <v>0.25</v>
      </c>
      <c r="L1233">
        <f t="shared" si="79"/>
        <v>67.375</v>
      </c>
    </row>
    <row r="1234" spans="1:12" x14ac:dyDescent="0.25">
      <c r="A1234" s="2" t="s">
        <v>1232</v>
      </c>
      <c r="B1234">
        <v>4</v>
      </c>
      <c r="C1234">
        <v>20</v>
      </c>
      <c r="D1234">
        <v>900</v>
      </c>
      <c r="E1234" s="1">
        <v>43675</v>
      </c>
      <c r="F1234" s="3">
        <v>36</v>
      </c>
      <c r="G1234" s="3">
        <v>261</v>
      </c>
      <c r="H1234" s="1">
        <v>43830</v>
      </c>
      <c r="I1234">
        <f t="shared" si="76"/>
        <v>155</v>
      </c>
      <c r="J1234" t="str">
        <f t="shared" si="77"/>
        <v>&gt;121</v>
      </c>
      <c r="K1234">
        <f t="shared" si="78"/>
        <v>0.25</v>
      </c>
      <c r="L1234">
        <f t="shared" si="79"/>
        <v>74.25</v>
      </c>
    </row>
    <row r="1235" spans="1:12" x14ac:dyDescent="0.25">
      <c r="A1235" s="2" t="s">
        <v>1233</v>
      </c>
      <c r="B1235">
        <v>10</v>
      </c>
      <c r="C1235">
        <v>22</v>
      </c>
      <c r="D1235">
        <v>5704</v>
      </c>
      <c r="E1235" s="1">
        <v>43695</v>
      </c>
      <c r="F1235" s="3">
        <v>57.04</v>
      </c>
      <c r="G1235" s="3">
        <v>1996.3999999999999</v>
      </c>
      <c r="H1235" s="1">
        <v>43830</v>
      </c>
      <c r="I1235">
        <f t="shared" si="76"/>
        <v>135</v>
      </c>
      <c r="J1235" t="str">
        <f t="shared" si="77"/>
        <v>&gt;121</v>
      </c>
      <c r="K1235">
        <f t="shared" si="78"/>
        <v>0.25</v>
      </c>
      <c r="L1235">
        <f t="shared" si="79"/>
        <v>513.36</v>
      </c>
    </row>
    <row r="1236" spans="1:12" x14ac:dyDescent="0.25">
      <c r="A1236" s="2" t="s">
        <v>1234</v>
      </c>
      <c r="B1236">
        <v>7</v>
      </c>
      <c r="C1236">
        <v>2</v>
      </c>
      <c r="D1236">
        <v>720</v>
      </c>
      <c r="E1236" s="1">
        <v>43520</v>
      </c>
      <c r="F1236" s="3">
        <v>144</v>
      </c>
      <c r="G1236" s="3">
        <v>237.60000000000002</v>
      </c>
      <c r="H1236" s="1">
        <v>43830</v>
      </c>
      <c r="I1236">
        <f t="shared" si="76"/>
        <v>310</v>
      </c>
      <c r="J1236" t="str">
        <f t="shared" si="77"/>
        <v>&gt;121</v>
      </c>
      <c r="K1236">
        <f t="shared" si="78"/>
        <v>0.25</v>
      </c>
      <c r="L1236">
        <f t="shared" si="79"/>
        <v>95.4</v>
      </c>
    </row>
    <row r="1237" spans="1:12" x14ac:dyDescent="0.25">
      <c r="A1237" s="2" t="s">
        <v>1235</v>
      </c>
      <c r="B1237">
        <v>4</v>
      </c>
      <c r="C1237">
        <v>5</v>
      </c>
      <c r="D1237">
        <v>2160</v>
      </c>
      <c r="E1237" s="1">
        <v>43742</v>
      </c>
      <c r="F1237" s="3">
        <v>216</v>
      </c>
      <c r="G1237" s="3">
        <v>518.40000000000009</v>
      </c>
      <c r="H1237" s="1">
        <v>43830</v>
      </c>
      <c r="I1237">
        <f t="shared" si="76"/>
        <v>88</v>
      </c>
      <c r="J1237" t="str">
        <f t="shared" si="77"/>
        <v>61-90</v>
      </c>
      <c r="K1237">
        <f t="shared" si="78"/>
        <v>0.15</v>
      </c>
      <c r="L1237">
        <f t="shared" si="79"/>
        <v>110.16000000000001</v>
      </c>
    </row>
    <row r="1238" spans="1:12" x14ac:dyDescent="0.25">
      <c r="A1238" s="2" t="s">
        <v>1236</v>
      </c>
      <c r="B1238">
        <v>10</v>
      </c>
      <c r="C1238">
        <v>23</v>
      </c>
      <c r="D1238">
        <v>4840</v>
      </c>
      <c r="E1238" s="1">
        <v>43802</v>
      </c>
      <c r="F1238" s="3">
        <v>919.59999999999991</v>
      </c>
      <c r="G1238" s="3">
        <v>2081.1999999999998</v>
      </c>
      <c r="H1238" s="1">
        <v>43830</v>
      </c>
      <c r="I1238">
        <f t="shared" si="76"/>
        <v>28</v>
      </c>
      <c r="J1238" t="str">
        <f t="shared" si="77"/>
        <v>0-30</v>
      </c>
      <c r="K1238">
        <f t="shared" si="78"/>
        <v>8.0000000000000002E-3</v>
      </c>
      <c r="L1238">
        <f t="shared" si="79"/>
        <v>24.006399999999999</v>
      </c>
    </row>
    <row r="1239" spans="1:12" x14ac:dyDescent="0.25">
      <c r="A1239" s="2" t="s">
        <v>1237</v>
      </c>
      <c r="B1239">
        <v>8</v>
      </c>
      <c r="C1239">
        <v>1</v>
      </c>
      <c r="D1239">
        <v>2688</v>
      </c>
      <c r="E1239" s="1">
        <v>43582</v>
      </c>
      <c r="F1239" s="3">
        <v>456.96000000000004</v>
      </c>
      <c r="G1239" s="3">
        <v>913.92000000000007</v>
      </c>
      <c r="H1239" s="1">
        <v>43830</v>
      </c>
      <c r="I1239">
        <f t="shared" si="76"/>
        <v>248</v>
      </c>
      <c r="J1239" t="str">
        <f t="shared" si="77"/>
        <v>&gt;121</v>
      </c>
      <c r="K1239">
        <f t="shared" si="78"/>
        <v>0.25</v>
      </c>
      <c r="L1239">
        <f t="shared" si="79"/>
        <v>342.72</v>
      </c>
    </row>
    <row r="1240" spans="1:12" x14ac:dyDescent="0.25">
      <c r="A1240" s="2" t="s">
        <v>1238</v>
      </c>
      <c r="B1240">
        <v>7</v>
      </c>
      <c r="C1240">
        <v>13</v>
      </c>
      <c r="D1240">
        <v>1760</v>
      </c>
      <c r="E1240" s="1">
        <v>43621</v>
      </c>
      <c r="F1240" s="3">
        <v>52.800000000000004</v>
      </c>
      <c r="G1240" s="3">
        <v>1337.6</v>
      </c>
      <c r="H1240" s="1">
        <v>43830</v>
      </c>
      <c r="I1240">
        <f t="shared" si="76"/>
        <v>209</v>
      </c>
      <c r="J1240" t="str">
        <f t="shared" si="77"/>
        <v>&gt;121</v>
      </c>
      <c r="K1240">
        <f t="shared" si="78"/>
        <v>0.25</v>
      </c>
      <c r="L1240">
        <f t="shared" si="79"/>
        <v>347.59999999999997</v>
      </c>
    </row>
    <row r="1241" spans="1:12" x14ac:dyDescent="0.25">
      <c r="A1241" s="2" t="s">
        <v>1239</v>
      </c>
      <c r="B1241">
        <v>6</v>
      </c>
      <c r="C1241">
        <v>8</v>
      </c>
      <c r="D1241">
        <v>1408</v>
      </c>
      <c r="E1241" s="1">
        <v>43632</v>
      </c>
      <c r="F1241" s="3">
        <v>14.080000000000002</v>
      </c>
      <c r="G1241" s="3">
        <v>337.92</v>
      </c>
      <c r="H1241" s="1">
        <v>43830</v>
      </c>
      <c r="I1241">
        <f t="shared" si="76"/>
        <v>198</v>
      </c>
      <c r="J1241" t="str">
        <f t="shared" si="77"/>
        <v>&gt;121</v>
      </c>
      <c r="K1241">
        <f t="shared" si="78"/>
        <v>0.25</v>
      </c>
      <c r="L1241">
        <f t="shared" si="79"/>
        <v>88</v>
      </c>
    </row>
    <row r="1242" spans="1:12" x14ac:dyDescent="0.25">
      <c r="A1242" s="2" t="s">
        <v>1240</v>
      </c>
      <c r="B1242">
        <v>9</v>
      </c>
      <c r="C1242">
        <v>22</v>
      </c>
      <c r="D1242">
        <v>960</v>
      </c>
      <c r="E1242" s="1">
        <v>43730</v>
      </c>
      <c r="F1242" s="3">
        <v>163.19999999999999</v>
      </c>
      <c r="G1242" s="3">
        <v>393.6</v>
      </c>
      <c r="H1242" s="1">
        <v>43830</v>
      </c>
      <c r="I1242">
        <f t="shared" si="76"/>
        <v>100</v>
      </c>
      <c r="J1242" t="str">
        <f t="shared" si="77"/>
        <v>91-120</v>
      </c>
      <c r="K1242">
        <f t="shared" si="78"/>
        <v>0.2</v>
      </c>
      <c r="L1242">
        <f t="shared" si="79"/>
        <v>111.36</v>
      </c>
    </row>
    <row r="1243" spans="1:12" x14ac:dyDescent="0.25">
      <c r="A1243" s="2" t="s">
        <v>1241</v>
      </c>
      <c r="B1243">
        <v>7</v>
      </c>
      <c r="C1243">
        <v>22</v>
      </c>
      <c r="D1243">
        <v>1760</v>
      </c>
      <c r="E1243" s="1">
        <v>43656</v>
      </c>
      <c r="F1243" s="3">
        <v>193.6</v>
      </c>
      <c r="G1243" s="3">
        <v>827.2</v>
      </c>
      <c r="H1243" s="1">
        <v>43830</v>
      </c>
      <c r="I1243">
        <f t="shared" si="76"/>
        <v>174</v>
      </c>
      <c r="J1243" t="str">
        <f t="shared" si="77"/>
        <v>&gt;121</v>
      </c>
      <c r="K1243">
        <f t="shared" si="78"/>
        <v>0.25</v>
      </c>
      <c r="L1243">
        <f t="shared" si="79"/>
        <v>255.20000000000002</v>
      </c>
    </row>
    <row r="1244" spans="1:12" x14ac:dyDescent="0.25">
      <c r="A1244" s="2" t="s">
        <v>1242</v>
      </c>
      <c r="B1244">
        <v>1</v>
      </c>
      <c r="C1244">
        <v>10</v>
      </c>
      <c r="D1244">
        <v>972</v>
      </c>
      <c r="E1244" s="1">
        <v>43785</v>
      </c>
      <c r="F1244" s="3">
        <v>58.320000000000007</v>
      </c>
      <c r="G1244" s="3">
        <v>291.60000000000002</v>
      </c>
      <c r="H1244" s="1">
        <v>43830</v>
      </c>
      <c r="I1244">
        <f t="shared" si="76"/>
        <v>45</v>
      </c>
      <c r="J1244" t="str">
        <f t="shared" si="77"/>
        <v>31-60</v>
      </c>
      <c r="K1244">
        <f t="shared" si="78"/>
        <v>0.04</v>
      </c>
      <c r="L1244">
        <f t="shared" si="79"/>
        <v>13.9968</v>
      </c>
    </row>
    <row r="1245" spans="1:12" x14ac:dyDescent="0.25">
      <c r="A1245" s="2" t="s">
        <v>1243</v>
      </c>
      <c r="B1245">
        <v>10</v>
      </c>
      <c r="C1245">
        <v>16</v>
      </c>
      <c r="D1245">
        <v>2880</v>
      </c>
      <c r="E1245" s="1">
        <v>43480</v>
      </c>
      <c r="F1245" s="3">
        <v>374.4</v>
      </c>
      <c r="G1245" s="3">
        <v>1440</v>
      </c>
      <c r="H1245" s="1">
        <v>43830</v>
      </c>
      <c r="I1245">
        <f t="shared" si="76"/>
        <v>350</v>
      </c>
      <c r="J1245" t="str">
        <f t="shared" si="77"/>
        <v>&gt;121</v>
      </c>
      <c r="K1245">
        <f t="shared" si="78"/>
        <v>0.25</v>
      </c>
      <c r="L1245">
        <f t="shared" si="79"/>
        <v>453.6</v>
      </c>
    </row>
    <row r="1246" spans="1:12" x14ac:dyDescent="0.25">
      <c r="A1246" s="2" t="s">
        <v>1244</v>
      </c>
      <c r="B1246">
        <v>1</v>
      </c>
      <c r="C1246">
        <v>17</v>
      </c>
      <c r="D1246">
        <v>550</v>
      </c>
      <c r="E1246" s="1">
        <v>43759</v>
      </c>
      <c r="F1246" s="3">
        <v>55</v>
      </c>
      <c r="G1246" s="3">
        <v>88</v>
      </c>
      <c r="H1246" s="1">
        <v>43830</v>
      </c>
      <c r="I1246">
        <f t="shared" si="76"/>
        <v>71</v>
      </c>
      <c r="J1246" t="str">
        <f t="shared" si="77"/>
        <v>61-90</v>
      </c>
      <c r="K1246">
        <f t="shared" si="78"/>
        <v>0.15</v>
      </c>
      <c r="L1246">
        <f t="shared" si="79"/>
        <v>21.45</v>
      </c>
    </row>
    <row r="1247" spans="1:12" x14ac:dyDescent="0.25">
      <c r="A1247" s="2" t="s">
        <v>1245</v>
      </c>
      <c r="B1247">
        <v>9</v>
      </c>
      <c r="C1247">
        <v>8</v>
      </c>
      <c r="D1247">
        <v>1980</v>
      </c>
      <c r="E1247" s="1">
        <v>43676</v>
      </c>
      <c r="F1247" s="3">
        <v>178.2</v>
      </c>
      <c r="G1247" s="3">
        <v>792</v>
      </c>
      <c r="H1247" s="1">
        <v>43830</v>
      </c>
      <c r="I1247">
        <f t="shared" si="76"/>
        <v>154</v>
      </c>
      <c r="J1247" t="str">
        <f t="shared" si="77"/>
        <v>&gt;121</v>
      </c>
      <c r="K1247">
        <f t="shared" si="78"/>
        <v>0.25</v>
      </c>
      <c r="L1247">
        <f t="shared" si="79"/>
        <v>242.55</v>
      </c>
    </row>
    <row r="1248" spans="1:12" x14ac:dyDescent="0.25">
      <c r="A1248" s="2" t="s">
        <v>1246</v>
      </c>
      <c r="B1248">
        <v>1</v>
      </c>
      <c r="C1248">
        <v>20</v>
      </c>
      <c r="D1248">
        <v>864</v>
      </c>
      <c r="E1248" s="1">
        <v>43477</v>
      </c>
      <c r="F1248" s="3">
        <v>69.12</v>
      </c>
      <c r="G1248" s="3">
        <v>216</v>
      </c>
      <c r="H1248" s="1">
        <v>43830</v>
      </c>
      <c r="I1248">
        <f t="shared" si="76"/>
        <v>353</v>
      </c>
      <c r="J1248" t="str">
        <f t="shared" si="77"/>
        <v>&gt;121</v>
      </c>
      <c r="K1248">
        <f t="shared" si="78"/>
        <v>0.25</v>
      </c>
      <c r="L1248">
        <f t="shared" si="79"/>
        <v>71.28</v>
      </c>
    </row>
    <row r="1249" spans="1:12" x14ac:dyDescent="0.25">
      <c r="A1249" s="2" t="s">
        <v>1247</v>
      </c>
      <c r="B1249">
        <v>3</v>
      </c>
      <c r="C1249">
        <v>18</v>
      </c>
      <c r="D1249">
        <v>4620</v>
      </c>
      <c r="E1249" s="1">
        <v>43657</v>
      </c>
      <c r="F1249" s="3">
        <v>46.2</v>
      </c>
      <c r="G1249" s="3">
        <v>1386</v>
      </c>
      <c r="H1249" s="1">
        <v>43830</v>
      </c>
      <c r="I1249">
        <f t="shared" si="76"/>
        <v>173</v>
      </c>
      <c r="J1249" t="str">
        <f t="shared" si="77"/>
        <v>&gt;121</v>
      </c>
      <c r="K1249">
        <f t="shared" si="78"/>
        <v>0.25</v>
      </c>
      <c r="L1249">
        <f t="shared" si="79"/>
        <v>358.05</v>
      </c>
    </row>
    <row r="1250" spans="1:12" x14ac:dyDescent="0.25">
      <c r="A1250" s="2" t="s">
        <v>1248</v>
      </c>
      <c r="B1250">
        <v>4</v>
      </c>
      <c r="C1250">
        <v>3</v>
      </c>
      <c r="D1250">
        <v>600</v>
      </c>
      <c r="E1250" s="1">
        <v>43573</v>
      </c>
      <c r="F1250" s="3">
        <v>42</v>
      </c>
      <c r="G1250" s="3">
        <v>156</v>
      </c>
      <c r="H1250" s="1">
        <v>43830</v>
      </c>
      <c r="I1250">
        <f t="shared" si="76"/>
        <v>257</v>
      </c>
      <c r="J1250" t="str">
        <f t="shared" si="77"/>
        <v>&gt;121</v>
      </c>
      <c r="K1250">
        <f t="shared" si="78"/>
        <v>0.25</v>
      </c>
      <c r="L1250">
        <f t="shared" si="79"/>
        <v>49.5</v>
      </c>
    </row>
    <row r="1251" spans="1:12" x14ac:dyDescent="0.25">
      <c r="A1251" s="2" t="s">
        <v>1249</v>
      </c>
      <c r="B1251">
        <v>3</v>
      </c>
      <c r="C1251">
        <v>20</v>
      </c>
      <c r="D1251">
        <v>220</v>
      </c>
      <c r="E1251" s="1">
        <v>43619</v>
      </c>
      <c r="F1251" s="3">
        <v>6.6000000000000005</v>
      </c>
      <c r="G1251" s="3">
        <v>50.599999999999994</v>
      </c>
      <c r="H1251" s="1">
        <v>43830</v>
      </c>
      <c r="I1251">
        <f t="shared" si="76"/>
        <v>211</v>
      </c>
      <c r="J1251" t="str">
        <f t="shared" si="77"/>
        <v>&gt;121</v>
      </c>
      <c r="K1251">
        <f t="shared" si="78"/>
        <v>0.25</v>
      </c>
      <c r="L1251">
        <f t="shared" si="79"/>
        <v>14.299999999999999</v>
      </c>
    </row>
    <row r="1252" spans="1:12" x14ac:dyDescent="0.25">
      <c r="A1252" s="2" t="s">
        <v>1250</v>
      </c>
      <c r="B1252">
        <v>7</v>
      </c>
      <c r="C1252">
        <v>6</v>
      </c>
      <c r="D1252">
        <v>1080</v>
      </c>
      <c r="E1252" s="1">
        <v>43759</v>
      </c>
      <c r="F1252" s="3">
        <v>216</v>
      </c>
      <c r="G1252" s="3">
        <v>756</v>
      </c>
      <c r="H1252" s="1">
        <v>43830</v>
      </c>
      <c r="I1252">
        <f t="shared" si="76"/>
        <v>71</v>
      </c>
      <c r="J1252" t="str">
        <f t="shared" si="77"/>
        <v>61-90</v>
      </c>
      <c r="K1252">
        <f t="shared" si="78"/>
        <v>0.15</v>
      </c>
      <c r="L1252">
        <f t="shared" si="79"/>
        <v>145.79999999999998</v>
      </c>
    </row>
    <row r="1253" spans="1:12" x14ac:dyDescent="0.25">
      <c r="A1253" s="2" t="s">
        <v>1251</v>
      </c>
      <c r="B1253">
        <v>8</v>
      </c>
      <c r="C1253">
        <v>19</v>
      </c>
      <c r="D1253">
        <v>3420</v>
      </c>
      <c r="E1253" s="1">
        <v>43806</v>
      </c>
      <c r="F1253" s="3">
        <v>444.6</v>
      </c>
      <c r="G1253" s="3">
        <v>1094.4000000000001</v>
      </c>
      <c r="H1253" s="1">
        <v>43830</v>
      </c>
      <c r="I1253">
        <f t="shared" si="76"/>
        <v>24</v>
      </c>
      <c r="J1253" t="str">
        <f t="shared" si="77"/>
        <v>0-30</v>
      </c>
      <c r="K1253">
        <f t="shared" si="78"/>
        <v>8.0000000000000002E-3</v>
      </c>
      <c r="L1253">
        <f t="shared" si="79"/>
        <v>12.311999999999999</v>
      </c>
    </row>
    <row r="1254" spans="1:12" x14ac:dyDescent="0.25">
      <c r="A1254" s="2" t="s">
        <v>1252</v>
      </c>
      <c r="B1254">
        <v>8</v>
      </c>
      <c r="C1254">
        <v>4</v>
      </c>
      <c r="D1254">
        <v>3360</v>
      </c>
      <c r="E1254" s="1">
        <v>43823</v>
      </c>
      <c r="F1254" s="3">
        <v>436.8</v>
      </c>
      <c r="G1254" s="3">
        <v>1041.5999999999999</v>
      </c>
      <c r="H1254" s="1">
        <v>43830</v>
      </c>
      <c r="I1254">
        <f t="shared" si="76"/>
        <v>7</v>
      </c>
      <c r="J1254" t="str">
        <f t="shared" si="77"/>
        <v>0-30</v>
      </c>
      <c r="K1254">
        <f t="shared" si="78"/>
        <v>8.0000000000000002E-3</v>
      </c>
      <c r="L1254">
        <f t="shared" si="79"/>
        <v>11.827199999999999</v>
      </c>
    </row>
    <row r="1255" spans="1:12" x14ac:dyDescent="0.25">
      <c r="A1255" s="2" t="s">
        <v>1253</v>
      </c>
      <c r="B1255">
        <v>10</v>
      </c>
      <c r="C1255">
        <v>8</v>
      </c>
      <c r="D1255">
        <v>1100</v>
      </c>
      <c r="E1255" s="1">
        <v>43745</v>
      </c>
      <c r="F1255" s="3">
        <v>110</v>
      </c>
      <c r="G1255" s="3">
        <v>473</v>
      </c>
      <c r="H1255" s="1">
        <v>43830</v>
      </c>
      <c r="I1255">
        <f t="shared" si="76"/>
        <v>85</v>
      </c>
      <c r="J1255" t="str">
        <f t="shared" si="77"/>
        <v>61-90</v>
      </c>
      <c r="K1255">
        <f t="shared" si="78"/>
        <v>0.15</v>
      </c>
      <c r="L1255">
        <f t="shared" si="79"/>
        <v>87.45</v>
      </c>
    </row>
    <row r="1256" spans="1:12" x14ac:dyDescent="0.25">
      <c r="A1256" s="2" t="s">
        <v>1254</v>
      </c>
      <c r="B1256">
        <v>9</v>
      </c>
      <c r="C1256">
        <v>17</v>
      </c>
      <c r="D1256">
        <v>4340</v>
      </c>
      <c r="E1256" s="1">
        <v>43535</v>
      </c>
      <c r="F1256" s="3">
        <v>651</v>
      </c>
      <c r="G1256" s="3">
        <v>1258.5999999999999</v>
      </c>
      <c r="H1256" s="1">
        <v>43830</v>
      </c>
      <c r="I1256">
        <f t="shared" si="76"/>
        <v>295</v>
      </c>
      <c r="J1256" t="str">
        <f t="shared" si="77"/>
        <v>&gt;121</v>
      </c>
      <c r="K1256">
        <f t="shared" si="78"/>
        <v>0.25</v>
      </c>
      <c r="L1256">
        <f t="shared" si="79"/>
        <v>477.4</v>
      </c>
    </row>
    <row r="1257" spans="1:12" x14ac:dyDescent="0.25">
      <c r="A1257" s="2" t="s">
        <v>1255</v>
      </c>
      <c r="B1257">
        <v>1</v>
      </c>
      <c r="C1257">
        <v>3</v>
      </c>
      <c r="D1257">
        <v>1890</v>
      </c>
      <c r="E1257" s="1">
        <v>43635</v>
      </c>
      <c r="F1257" s="3">
        <v>170.10000000000002</v>
      </c>
      <c r="G1257" s="3">
        <v>396.9</v>
      </c>
      <c r="H1257" s="1">
        <v>43830</v>
      </c>
      <c r="I1257">
        <f t="shared" si="76"/>
        <v>195</v>
      </c>
      <c r="J1257" t="str">
        <f t="shared" si="77"/>
        <v>&gt;121</v>
      </c>
      <c r="K1257">
        <f t="shared" si="78"/>
        <v>0.25</v>
      </c>
      <c r="L1257">
        <f t="shared" si="79"/>
        <v>141.75</v>
      </c>
    </row>
    <row r="1258" spans="1:12" x14ac:dyDescent="0.25">
      <c r="A1258" s="2" t="s">
        <v>1256</v>
      </c>
      <c r="B1258">
        <v>5</v>
      </c>
      <c r="C1258">
        <v>9</v>
      </c>
      <c r="D1258">
        <v>1890</v>
      </c>
      <c r="E1258" s="1">
        <v>43607</v>
      </c>
      <c r="F1258" s="3">
        <v>132.30000000000001</v>
      </c>
      <c r="G1258" s="3">
        <v>434.7</v>
      </c>
      <c r="H1258" s="1">
        <v>43830</v>
      </c>
      <c r="I1258">
        <f t="shared" si="76"/>
        <v>223</v>
      </c>
      <c r="J1258" t="str">
        <f t="shared" si="77"/>
        <v>&gt;121</v>
      </c>
      <c r="K1258">
        <f t="shared" si="78"/>
        <v>0.25</v>
      </c>
      <c r="L1258">
        <f t="shared" si="79"/>
        <v>141.75</v>
      </c>
    </row>
    <row r="1259" spans="1:12" x14ac:dyDescent="0.25">
      <c r="A1259" s="2" t="s">
        <v>1257</v>
      </c>
      <c r="B1259">
        <v>7</v>
      </c>
      <c r="C1259">
        <v>19</v>
      </c>
      <c r="D1259">
        <v>5280</v>
      </c>
      <c r="E1259" s="1">
        <v>43826</v>
      </c>
      <c r="F1259" s="3">
        <v>264</v>
      </c>
      <c r="G1259" s="3">
        <v>1953.6000000000001</v>
      </c>
      <c r="H1259" s="1">
        <v>43830</v>
      </c>
      <c r="I1259">
        <f t="shared" si="76"/>
        <v>4</v>
      </c>
      <c r="J1259" t="str">
        <f t="shared" si="77"/>
        <v>0-30</v>
      </c>
      <c r="K1259">
        <f t="shared" si="78"/>
        <v>8.0000000000000002E-3</v>
      </c>
      <c r="L1259">
        <f t="shared" si="79"/>
        <v>17.740800000000004</v>
      </c>
    </row>
    <row r="1260" spans="1:12" x14ac:dyDescent="0.25">
      <c r="A1260" s="2" t="s">
        <v>1258</v>
      </c>
      <c r="B1260">
        <v>1</v>
      </c>
      <c r="C1260">
        <v>10</v>
      </c>
      <c r="D1260">
        <v>4760</v>
      </c>
      <c r="E1260" s="1">
        <v>43746</v>
      </c>
      <c r="F1260" s="3">
        <v>238</v>
      </c>
      <c r="G1260" s="3">
        <v>952</v>
      </c>
      <c r="H1260" s="1">
        <v>43830</v>
      </c>
      <c r="I1260">
        <f t="shared" si="76"/>
        <v>84</v>
      </c>
      <c r="J1260" t="str">
        <f t="shared" si="77"/>
        <v>61-90</v>
      </c>
      <c r="K1260">
        <f t="shared" si="78"/>
        <v>0.15</v>
      </c>
      <c r="L1260">
        <f t="shared" si="79"/>
        <v>178.5</v>
      </c>
    </row>
    <row r="1261" spans="1:12" x14ac:dyDescent="0.25">
      <c r="A1261" s="2" t="s">
        <v>1259</v>
      </c>
      <c r="B1261">
        <v>1</v>
      </c>
      <c r="C1261">
        <v>14</v>
      </c>
      <c r="D1261">
        <v>2640</v>
      </c>
      <c r="E1261" s="1">
        <v>43637</v>
      </c>
      <c r="F1261" s="3">
        <v>184.8</v>
      </c>
      <c r="G1261" s="3">
        <v>554.4</v>
      </c>
      <c r="H1261" s="1">
        <v>43830</v>
      </c>
      <c r="I1261">
        <f t="shared" si="76"/>
        <v>193</v>
      </c>
      <c r="J1261" t="str">
        <f t="shared" si="77"/>
        <v>&gt;121</v>
      </c>
      <c r="K1261">
        <f t="shared" si="78"/>
        <v>0.25</v>
      </c>
      <c r="L1261">
        <f t="shared" si="79"/>
        <v>184.8</v>
      </c>
    </row>
    <row r="1262" spans="1:12" x14ac:dyDescent="0.25">
      <c r="A1262" s="2" t="s">
        <v>1260</v>
      </c>
      <c r="B1262">
        <v>10</v>
      </c>
      <c r="C1262">
        <v>9</v>
      </c>
      <c r="D1262">
        <v>2750</v>
      </c>
      <c r="E1262" s="1">
        <v>43661</v>
      </c>
      <c r="F1262" s="3">
        <v>385</v>
      </c>
      <c r="G1262" s="3">
        <v>1347.5</v>
      </c>
      <c r="H1262" s="1">
        <v>43830</v>
      </c>
      <c r="I1262">
        <f t="shared" si="76"/>
        <v>169</v>
      </c>
      <c r="J1262" t="str">
        <f t="shared" si="77"/>
        <v>&gt;121</v>
      </c>
      <c r="K1262">
        <f t="shared" si="78"/>
        <v>0.25</v>
      </c>
      <c r="L1262">
        <f t="shared" si="79"/>
        <v>433.125</v>
      </c>
    </row>
    <row r="1263" spans="1:12" x14ac:dyDescent="0.25">
      <c r="A1263" s="2" t="s">
        <v>1261</v>
      </c>
      <c r="B1263">
        <v>2</v>
      </c>
      <c r="C1263">
        <v>20</v>
      </c>
      <c r="D1263">
        <v>4620</v>
      </c>
      <c r="E1263" s="1">
        <v>43489</v>
      </c>
      <c r="F1263" s="3">
        <v>415.79999999999995</v>
      </c>
      <c r="G1263" s="3">
        <v>970.19999999999993</v>
      </c>
      <c r="H1263" s="1">
        <v>43830</v>
      </c>
      <c r="I1263">
        <f t="shared" si="76"/>
        <v>341</v>
      </c>
      <c r="J1263" t="str">
        <f t="shared" si="77"/>
        <v>&gt;121</v>
      </c>
      <c r="K1263">
        <f t="shared" si="78"/>
        <v>0.25</v>
      </c>
      <c r="L1263">
        <f t="shared" si="79"/>
        <v>346.5</v>
      </c>
    </row>
    <row r="1264" spans="1:12" x14ac:dyDescent="0.25">
      <c r="A1264" s="2" t="s">
        <v>1262</v>
      </c>
      <c r="B1264">
        <v>2</v>
      </c>
      <c r="C1264">
        <v>14</v>
      </c>
      <c r="D1264">
        <v>1350</v>
      </c>
      <c r="E1264" s="1">
        <v>43710</v>
      </c>
      <c r="F1264" s="3">
        <v>40.5</v>
      </c>
      <c r="G1264" s="3">
        <v>270</v>
      </c>
      <c r="H1264" s="1">
        <v>43830</v>
      </c>
      <c r="I1264">
        <f t="shared" si="76"/>
        <v>120</v>
      </c>
      <c r="J1264" t="str">
        <f t="shared" si="77"/>
        <v>91-120</v>
      </c>
      <c r="K1264">
        <f t="shared" si="78"/>
        <v>0.2</v>
      </c>
      <c r="L1264">
        <f t="shared" si="79"/>
        <v>62.1</v>
      </c>
    </row>
    <row r="1265" spans="1:12" x14ac:dyDescent="0.25">
      <c r="A1265" s="2" t="s">
        <v>1263</v>
      </c>
      <c r="B1265">
        <v>10</v>
      </c>
      <c r="C1265">
        <v>12</v>
      </c>
      <c r="D1265">
        <v>3762</v>
      </c>
      <c r="E1265" s="1">
        <v>43670</v>
      </c>
      <c r="F1265" s="3">
        <v>188.1</v>
      </c>
      <c r="G1265" s="3">
        <v>1617.6599999999999</v>
      </c>
      <c r="H1265" s="1">
        <v>43830</v>
      </c>
      <c r="I1265">
        <f t="shared" si="76"/>
        <v>160</v>
      </c>
      <c r="J1265" t="str">
        <f t="shared" si="77"/>
        <v>&gt;121</v>
      </c>
      <c r="K1265">
        <f t="shared" si="78"/>
        <v>0.25</v>
      </c>
      <c r="L1265">
        <f t="shared" si="79"/>
        <v>451.43999999999994</v>
      </c>
    </row>
    <row r="1266" spans="1:12" x14ac:dyDescent="0.25">
      <c r="A1266" s="2" t="s">
        <v>1264</v>
      </c>
      <c r="B1266">
        <v>3</v>
      </c>
      <c r="C1266">
        <v>7</v>
      </c>
      <c r="D1266">
        <v>1440</v>
      </c>
      <c r="E1266" s="1">
        <v>43747</v>
      </c>
      <c r="F1266" s="3">
        <v>28.799999999999997</v>
      </c>
      <c r="G1266" s="3">
        <v>360</v>
      </c>
      <c r="H1266" s="1">
        <v>43830</v>
      </c>
      <c r="I1266">
        <f t="shared" si="76"/>
        <v>83</v>
      </c>
      <c r="J1266" t="str">
        <f t="shared" si="77"/>
        <v>61-90</v>
      </c>
      <c r="K1266">
        <f t="shared" si="78"/>
        <v>0.15</v>
      </c>
      <c r="L1266">
        <f t="shared" si="79"/>
        <v>58.32</v>
      </c>
    </row>
    <row r="1267" spans="1:12" x14ac:dyDescent="0.25">
      <c r="A1267" s="2" t="s">
        <v>1265</v>
      </c>
      <c r="B1267">
        <v>2</v>
      </c>
      <c r="C1267">
        <v>6</v>
      </c>
      <c r="D1267">
        <v>3150</v>
      </c>
      <c r="E1267" s="1">
        <v>43698</v>
      </c>
      <c r="F1267" s="3">
        <v>315</v>
      </c>
      <c r="G1267" s="3">
        <v>504</v>
      </c>
      <c r="H1267" s="1">
        <v>43830</v>
      </c>
      <c r="I1267">
        <f t="shared" si="76"/>
        <v>132</v>
      </c>
      <c r="J1267" t="str">
        <f t="shared" si="77"/>
        <v>&gt;121</v>
      </c>
      <c r="K1267">
        <f t="shared" si="78"/>
        <v>0.25</v>
      </c>
      <c r="L1267">
        <f t="shared" si="79"/>
        <v>204.75</v>
      </c>
    </row>
    <row r="1268" spans="1:12" x14ac:dyDescent="0.25">
      <c r="A1268" s="2" t="s">
        <v>1266</v>
      </c>
      <c r="B1268">
        <v>1</v>
      </c>
      <c r="C1268">
        <v>18</v>
      </c>
      <c r="D1268">
        <v>192.00000000000003</v>
      </c>
      <c r="E1268" s="1">
        <v>43714</v>
      </c>
      <c r="F1268" s="3">
        <v>11.520000000000001</v>
      </c>
      <c r="G1268" s="3">
        <v>46.080000000000005</v>
      </c>
      <c r="H1268" s="1">
        <v>43830</v>
      </c>
      <c r="I1268">
        <f t="shared" si="76"/>
        <v>116</v>
      </c>
      <c r="J1268" t="str">
        <f t="shared" si="77"/>
        <v>91-120</v>
      </c>
      <c r="K1268">
        <f t="shared" si="78"/>
        <v>0.2</v>
      </c>
      <c r="L1268">
        <f t="shared" si="79"/>
        <v>11.520000000000003</v>
      </c>
    </row>
    <row r="1269" spans="1:12" x14ac:dyDescent="0.25">
      <c r="A1269" s="2" t="s">
        <v>1267</v>
      </c>
      <c r="B1269">
        <v>9</v>
      </c>
      <c r="C1269">
        <v>12</v>
      </c>
      <c r="D1269">
        <v>2850</v>
      </c>
      <c r="E1269" s="1">
        <v>43813</v>
      </c>
      <c r="F1269" s="3">
        <v>256.5</v>
      </c>
      <c r="G1269" s="3">
        <v>712.5</v>
      </c>
      <c r="H1269" s="1">
        <v>43830</v>
      </c>
      <c r="I1269">
        <f t="shared" si="76"/>
        <v>17</v>
      </c>
      <c r="J1269" t="str">
        <f t="shared" si="77"/>
        <v>0-30</v>
      </c>
      <c r="K1269">
        <f t="shared" si="78"/>
        <v>8.0000000000000002E-3</v>
      </c>
      <c r="L1269">
        <f t="shared" si="79"/>
        <v>7.7519999999999998</v>
      </c>
    </row>
    <row r="1270" spans="1:12" x14ac:dyDescent="0.25">
      <c r="A1270" s="2" t="s">
        <v>1268</v>
      </c>
      <c r="B1270">
        <v>2</v>
      </c>
      <c r="C1270">
        <v>5</v>
      </c>
      <c r="D1270">
        <v>1710</v>
      </c>
      <c r="E1270" s="1">
        <v>43590</v>
      </c>
      <c r="F1270" s="3">
        <v>68.400000000000006</v>
      </c>
      <c r="G1270" s="3">
        <v>290.7</v>
      </c>
      <c r="H1270" s="1">
        <v>43830</v>
      </c>
      <c r="I1270">
        <f t="shared" si="76"/>
        <v>240</v>
      </c>
      <c r="J1270" t="str">
        <f t="shared" si="77"/>
        <v>&gt;121</v>
      </c>
      <c r="K1270">
        <f t="shared" si="78"/>
        <v>0.25</v>
      </c>
      <c r="L1270">
        <f t="shared" si="79"/>
        <v>89.775000000000006</v>
      </c>
    </row>
    <row r="1271" spans="1:12" x14ac:dyDescent="0.25">
      <c r="A1271" s="2" t="s">
        <v>1269</v>
      </c>
      <c r="B1271">
        <v>7</v>
      </c>
      <c r="C1271">
        <v>20</v>
      </c>
      <c r="D1271">
        <v>2420</v>
      </c>
      <c r="E1271" s="1">
        <v>43817</v>
      </c>
      <c r="F1271" s="3">
        <v>387.2</v>
      </c>
      <c r="G1271" s="3">
        <v>822.8</v>
      </c>
      <c r="H1271" s="1">
        <v>43830</v>
      </c>
      <c r="I1271">
        <f t="shared" si="76"/>
        <v>13</v>
      </c>
      <c r="J1271" t="str">
        <f t="shared" si="77"/>
        <v>0-30</v>
      </c>
      <c r="K1271">
        <f t="shared" si="78"/>
        <v>8.0000000000000002E-3</v>
      </c>
      <c r="L1271">
        <f t="shared" si="79"/>
        <v>9.68</v>
      </c>
    </row>
    <row r="1272" spans="1:12" x14ac:dyDescent="0.25">
      <c r="A1272" s="2" t="s">
        <v>1270</v>
      </c>
      <c r="B1272">
        <v>10</v>
      </c>
      <c r="C1272">
        <v>1</v>
      </c>
      <c r="D1272">
        <v>3420</v>
      </c>
      <c r="E1272" s="1">
        <v>43708</v>
      </c>
      <c r="F1272" s="3">
        <v>136.80000000000001</v>
      </c>
      <c r="G1272" s="3">
        <v>1368</v>
      </c>
      <c r="H1272" s="1">
        <v>43830</v>
      </c>
      <c r="I1272">
        <f t="shared" si="76"/>
        <v>122</v>
      </c>
      <c r="J1272" t="str">
        <f t="shared" si="77"/>
        <v>&gt;121</v>
      </c>
      <c r="K1272">
        <f t="shared" si="78"/>
        <v>0.25</v>
      </c>
      <c r="L1272">
        <f t="shared" si="79"/>
        <v>376.2</v>
      </c>
    </row>
    <row r="1273" spans="1:12" x14ac:dyDescent="0.25">
      <c r="A1273" s="2" t="s">
        <v>1271</v>
      </c>
      <c r="B1273">
        <v>4</v>
      </c>
      <c r="C1273">
        <v>20</v>
      </c>
      <c r="D1273">
        <v>1650</v>
      </c>
      <c r="E1273" s="1">
        <v>43545</v>
      </c>
      <c r="F1273" s="3">
        <v>165</v>
      </c>
      <c r="G1273" s="3">
        <v>396</v>
      </c>
      <c r="H1273" s="1">
        <v>43830</v>
      </c>
      <c r="I1273">
        <f t="shared" si="76"/>
        <v>285</v>
      </c>
      <c r="J1273" t="str">
        <f t="shared" si="77"/>
        <v>&gt;121</v>
      </c>
      <c r="K1273">
        <f t="shared" si="78"/>
        <v>0.25</v>
      </c>
      <c r="L1273">
        <f t="shared" si="79"/>
        <v>140.25</v>
      </c>
    </row>
    <row r="1274" spans="1:12" x14ac:dyDescent="0.25">
      <c r="A1274" s="2" t="s">
        <v>1272</v>
      </c>
      <c r="B1274">
        <v>3</v>
      </c>
      <c r="C1274">
        <v>2</v>
      </c>
      <c r="D1274">
        <v>2400</v>
      </c>
      <c r="E1274" s="1">
        <v>43629</v>
      </c>
      <c r="F1274" s="3">
        <v>144</v>
      </c>
      <c r="G1274" s="3">
        <v>480</v>
      </c>
      <c r="H1274" s="1">
        <v>43830</v>
      </c>
      <c r="I1274">
        <f t="shared" si="76"/>
        <v>201</v>
      </c>
      <c r="J1274" t="str">
        <f t="shared" si="77"/>
        <v>&gt;121</v>
      </c>
      <c r="K1274">
        <f t="shared" si="78"/>
        <v>0.25</v>
      </c>
      <c r="L1274">
        <f t="shared" si="79"/>
        <v>156</v>
      </c>
    </row>
    <row r="1275" spans="1:12" x14ac:dyDescent="0.25">
      <c r="A1275" s="2" t="s">
        <v>1273</v>
      </c>
      <c r="B1275">
        <v>10</v>
      </c>
      <c r="C1275">
        <v>12</v>
      </c>
      <c r="D1275">
        <v>3520</v>
      </c>
      <c r="E1275" s="1">
        <v>43694</v>
      </c>
      <c r="F1275" s="3">
        <v>528</v>
      </c>
      <c r="G1275" s="3">
        <v>1724.8</v>
      </c>
      <c r="H1275" s="1">
        <v>43830</v>
      </c>
      <c r="I1275">
        <f t="shared" si="76"/>
        <v>136</v>
      </c>
      <c r="J1275" t="str">
        <f t="shared" si="77"/>
        <v>&gt;121</v>
      </c>
      <c r="K1275">
        <f t="shared" si="78"/>
        <v>0.25</v>
      </c>
      <c r="L1275">
        <f t="shared" si="79"/>
        <v>563.20000000000005</v>
      </c>
    </row>
    <row r="1276" spans="1:12" x14ac:dyDescent="0.25">
      <c r="A1276" s="2" t="s">
        <v>1274</v>
      </c>
      <c r="B1276">
        <v>1</v>
      </c>
      <c r="C1276">
        <v>14</v>
      </c>
      <c r="D1276">
        <v>1530</v>
      </c>
      <c r="E1276" s="1">
        <v>43506</v>
      </c>
      <c r="F1276" s="3">
        <v>61.2</v>
      </c>
      <c r="G1276" s="3">
        <v>397.8</v>
      </c>
      <c r="H1276" s="1">
        <v>43830</v>
      </c>
      <c r="I1276">
        <f t="shared" si="76"/>
        <v>324</v>
      </c>
      <c r="J1276" t="str">
        <f t="shared" si="77"/>
        <v>&gt;121</v>
      </c>
      <c r="K1276">
        <f t="shared" si="78"/>
        <v>0.25</v>
      </c>
      <c r="L1276">
        <f t="shared" si="79"/>
        <v>114.75</v>
      </c>
    </row>
    <row r="1277" spans="1:12" x14ac:dyDescent="0.25">
      <c r="A1277" s="2" t="s">
        <v>1275</v>
      </c>
      <c r="B1277">
        <v>2</v>
      </c>
      <c r="C1277">
        <v>23</v>
      </c>
      <c r="D1277">
        <v>5600</v>
      </c>
      <c r="E1277" s="1">
        <v>43696</v>
      </c>
      <c r="F1277" s="3">
        <v>504</v>
      </c>
      <c r="G1277" s="3">
        <v>1120</v>
      </c>
      <c r="H1277" s="1">
        <v>43830</v>
      </c>
      <c r="I1277">
        <f t="shared" si="76"/>
        <v>134</v>
      </c>
      <c r="J1277" t="str">
        <f t="shared" si="77"/>
        <v>&gt;121</v>
      </c>
      <c r="K1277">
        <f t="shared" si="78"/>
        <v>0.25</v>
      </c>
      <c r="L1277">
        <f t="shared" si="79"/>
        <v>406</v>
      </c>
    </row>
    <row r="1278" spans="1:12" x14ac:dyDescent="0.25">
      <c r="A1278" s="2" t="s">
        <v>1276</v>
      </c>
      <c r="B1278">
        <v>10</v>
      </c>
      <c r="C1278">
        <v>8</v>
      </c>
      <c r="D1278">
        <v>2750</v>
      </c>
      <c r="E1278" s="1">
        <v>43828</v>
      </c>
      <c r="F1278" s="3">
        <v>385</v>
      </c>
      <c r="G1278" s="3">
        <v>742.5</v>
      </c>
      <c r="H1278" s="1">
        <v>43830</v>
      </c>
      <c r="I1278">
        <f t="shared" si="76"/>
        <v>2</v>
      </c>
      <c r="J1278" t="str">
        <f t="shared" si="77"/>
        <v>0-30</v>
      </c>
      <c r="K1278">
        <f t="shared" si="78"/>
        <v>8.0000000000000002E-3</v>
      </c>
      <c r="L1278">
        <f t="shared" si="79"/>
        <v>9.02</v>
      </c>
    </row>
    <row r="1279" spans="1:12" x14ac:dyDescent="0.25">
      <c r="A1279" s="2" t="s">
        <v>1277</v>
      </c>
      <c r="B1279">
        <v>3</v>
      </c>
      <c r="C1279">
        <v>19</v>
      </c>
      <c r="D1279">
        <v>1200</v>
      </c>
      <c r="E1279" s="1">
        <v>43493</v>
      </c>
      <c r="F1279" s="3">
        <v>84</v>
      </c>
      <c r="G1279" s="3">
        <v>240</v>
      </c>
      <c r="H1279" s="1">
        <v>43830</v>
      </c>
      <c r="I1279">
        <f t="shared" si="76"/>
        <v>337</v>
      </c>
      <c r="J1279" t="str">
        <f t="shared" si="77"/>
        <v>&gt;121</v>
      </c>
      <c r="K1279">
        <f t="shared" si="78"/>
        <v>0.25</v>
      </c>
      <c r="L1279">
        <f t="shared" si="79"/>
        <v>81</v>
      </c>
    </row>
    <row r="1280" spans="1:12" x14ac:dyDescent="0.25">
      <c r="A1280" s="2" t="s">
        <v>1278</v>
      </c>
      <c r="B1280">
        <v>10</v>
      </c>
      <c r="C1280">
        <v>2</v>
      </c>
      <c r="D1280">
        <v>2208</v>
      </c>
      <c r="E1280" s="1">
        <v>43578</v>
      </c>
      <c r="F1280" s="3">
        <v>242.88</v>
      </c>
      <c r="G1280" s="3">
        <v>574.08000000000004</v>
      </c>
      <c r="H1280" s="1">
        <v>43830</v>
      </c>
      <c r="I1280">
        <f t="shared" si="76"/>
        <v>252</v>
      </c>
      <c r="J1280" t="str">
        <f t="shared" si="77"/>
        <v>&gt;121</v>
      </c>
      <c r="K1280">
        <f t="shared" si="78"/>
        <v>0.25</v>
      </c>
      <c r="L1280">
        <f t="shared" si="79"/>
        <v>204.24</v>
      </c>
    </row>
    <row r="1281" spans="1:12" x14ac:dyDescent="0.25">
      <c r="A1281" s="2" t="s">
        <v>1279</v>
      </c>
      <c r="B1281">
        <v>8</v>
      </c>
      <c r="C1281">
        <v>8</v>
      </c>
      <c r="D1281">
        <v>2530</v>
      </c>
      <c r="E1281" s="1">
        <v>43784</v>
      </c>
      <c r="F1281" s="3">
        <v>151.80000000000001</v>
      </c>
      <c r="G1281" s="3">
        <v>708.40000000000009</v>
      </c>
      <c r="H1281" s="1">
        <v>43830</v>
      </c>
      <c r="I1281">
        <f t="shared" si="76"/>
        <v>46</v>
      </c>
      <c r="J1281" t="str">
        <f t="shared" si="77"/>
        <v>31-60</v>
      </c>
      <c r="K1281">
        <f t="shared" si="78"/>
        <v>0.04</v>
      </c>
      <c r="L1281">
        <f t="shared" si="79"/>
        <v>34.408000000000001</v>
      </c>
    </row>
    <row r="1282" spans="1:12" x14ac:dyDescent="0.25">
      <c r="A1282" s="2" t="s">
        <v>1280</v>
      </c>
      <c r="B1282">
        <v>2</v>
      </c>
      <c r="C1282">
        <v>17</v>
      </c>
      <c r="D1282">
        <v>4560</v>
      </c>
      <c r="E1282" s="1">
        <v>43634</v>
      </c>
      <c r="F1282" s="3">
        <v>91.199999999999989</v>
      </c>
      <c r="G1282" s="3">
        <v>1094.4000000000001</v>
      </c>
      <c r="H1282" s="1">
        <v>43830</v>
      </c>
      <c r="I1282">
        <f t="shared" ref="I1282:I1345" si="80">H1282-E1282</f>
        <v>196</v>
      </c>
      <c r="J1282" t="str">
        <f t="shared" ref="J1282:J1345" si="81">VLOOKUP(I1282,groupings,2,1)</f>
        <v>&gt;121</v>
      </c>
      <c r="K1282">
        <f t="shared" ref="K1282:K1345" si="82">VLOOKUP(I1282,$N$8:$P$12,3,TRUE)</f>
        <v>0.25</v>
      </c>
      <c r="L1282">
        <f t="shared" ref="L1282:L1345" si="83">(G1282+F1282)*K1282</f>
        <v>296.40000000000003</v>
      </c>
    </row>
    <row r="1283" spans="1:12" x14ac:dyDescent="0.25">
      <c r="A1283" s="2" t="s">
        <v>1281</v>
      </c>
      <c r="B1283">
        <v>6</v>
      </c>
      <c r="C1283">
        <v>19</v>
      </c>
      <c r="D1283">
        <v>5520</v>
      </c>
      <c r="E1283" s="1">
        <v>43517</v>
      </c>
      <c r="F1283" s="3">
        <v>386.4</v>
      </c>
      <c r="G1283" s="3">
        <v>1104</v>
      </c>
      <c r="H1283" s="1">
        <v>43830</v>
      </c>
      <c r="I1283">
        <f t="shared" si="80"/>
        <v>313</v>
      </c>
      <c r="J1283" t="str">
        <f t="shared" si="81"/>
        <v>&gt;121</v>
      </c>
      <c r="K1283">
        <f t="shared" si="82"/>
        <v>0.25</v>
      </c>
      <c r="L1283">
        <f t="shared" si="83"/>
        <v>372.6</v>
      </c>
    </row>
    <row r="1284" spans="1:12" x14ac:dyDescent="0.25">
      <c r="A1284" s="2" t="s">
        <v>1282</v>
      </c>
      <c r="B1284">
        <v>7</v>
      </c>
      <c r="C1284">
        <v>22</v>
      </c>
      <c r="D1284">
        <v>1200</v>
      </c>
      <c r="E1284" s="1">
        <v>43473</v>
      </c>
      <c r="F1284" s="3">
        <v>228</v>
      </c>
      <c r="G1284" s="3">
        <v>900</v>
      </c>
      <c r="H1284" s="1">
        <v>43830</v>
      </c>
      <c r="I1284">
        <f t="shared" si="80"/>
        <v>357</v>
      </c>
      <c r="J1284" t="str">
        <f t="shared" si="81"/>
        <v>&gt;121</v>
      </c>
      <c r="K1284">
        <f t="shared" si="82"/>
        <v>0.25</v>
      </c>
      <c r="L1284">
        <f t="shared" si="83"/>
        <v>282</v>
      </c>
    </row>
    <row r="1285" spans="1:12" x14ac:dyDescent="0.25">
      <c r="A1285" s="2" t="s">
        <v>1283</v>
      </c>
      <c r="B1285">
        <v>4</v>
      </c>
      <c r="C1285">
        <v>18</v>
      </c>
      <c r="D1285">
        <v>3740</v>
      </c>
      <c r="E1285" s="1">
        <v>43542</v>
      </c>
      <c r="F1285" s="3">
        <v>261.8</v>
      </c>
      <c r="G1285" s="3">
        <v>935</v>
      </c>
      <c r="H1285" s="1">
        <v>43830</v>
      </c>
      <c r="I1285">
        <f t="shared" si="80"/>
        <v>288</v>
      </c>
      <c r="J1285" t="str">
        <f t="shared" si="81"/>
        <v>&gt;121</v>
      </c>
      <c r="K1285">
        <f t="shared" si="82"/>
        <v>0.25</v>
      </c>
      <c r="L1285">
        <f t="shared" si="83"/>
        <v>299.2</v>
      </c>
    </row>
    <row r="1286" spans="1:12" x14ac:dyDescent="0.25">
      <c r="A1286" s="2" t="s">
        <v>1284</v>
      </c>
      <c r="B1286">
        <v>10</v>
      </c>
      <c r="C1286">
        <v>22</v>
      </c>
      <c r="D1286">
        <v>288</v>
      </c>
      <c r="E1286" s="1">
        <v>43515</v>
      </c>
      <c r="F1286" s="3">
        <v>46.080000000000005</v>
      </c>
      <c r="G1286" s="3">
        <v>106.56</v>
      </c>
      <c r="H1286" s="1">
        <v>43830</v>
      </c>
      <c r="I1286">
        <f t="shared" si="80"/>
        <v>315</v>
      </c>
      <c r="J1286" t="str">
        <f t="shared" si="81"/>
        <v>&gt;121</v>
      </c>
      <c r="K1286">
        <f t="shared" si="82"/>
        <v>0.25</v>
      </c>
      <c r="L1286">
        <f t="shared" si="83"/>
        <v>38.160000000000004</v>
      </c>
    </row>
    <row r="1287" spans="1:12" x14ac:dyDescent="0.25">
      <c r="A1287" s="2" t="s">
        <v>1285</v>
      </c>
      <c r="B1287">
        <v>2</v>
      </c>
      <c r="C1287">
        <v>13</v>
      </c>
      <c r="D1287">
        <v>3990</v>
      </c>
      <c r="E1287" s="1">
        <v>43508</v>
      </c>
      <c r="F1287" s="3">
        <v>279.3</v>
      </c>
      <c r="G1287" s="3">
        <v>997.5</v>
      </c>
      <c r="H1287" s="1">
        <v>43830</v>
      </c>
      <c r="I1287">
        <f t="shared" si="80"/>
        <v>322</v>
      </c>
      <c r="J1287" t="str">
        <f t="shared" si="81"/>
        <v>&gt;121</v>
      </c>
      <c r="K1287">
        <f t="shared" si="82"/>
        <v>0.25</v>
      </c>
      <c r="L1287">
        <f t="shared" si="83"/>
        <v>319.2</v>
      </c>
    </row>
    <row r="1288" spans="1:12" x14ac:dyDescent="0.25">
      <c r="A1288" s="2" t="s">
        <v>1286</v>
      </c>
      <c r="B1288">
        <v>1</v>
      </c>
      <c r="C1288">
        <v>23</v>
      </c>
      <c r="D1288">
        <v>5320</v>
      </c>
      <c r="E1288" s="1">
        <v>43692</v>
      </c>
      <c r="F1288" s="3">
        <v>159.60000000000002</v>
      </c>
      <c r="G1288" s="3">
        <v>1436.3999999999999</v>
      </c>
      <c r="H1288" s="1">
        <v>43830</v>
      </c>
      <c r="I1288">
        <f t="shared" si="80"/>
        <v>138</v>
      </c>
      <c r="J1288" t="str">
        <f t="shared" si="81"/>
        <v>&gt;121</v>
      </c>
      <c r="K1288">
        <f t="shared" si="82"/>
        <v>0.25</v>
      </c>
      <c r="L1288">
        <f t="shared" si="83"/>
        <v>399</v>
      </c>
    </row>
    <row r="1289" spans="1:12" x14ac:dyDescent="0.25">
      <c r="A1289" s="2" t="s">
        <v>1287</v>
      </c>
      <c r="B1289">
        <v>4</v>
      </c>
      <c r="C1289">
        <v>13</v>
      </c>
      <c r="D1289">
        <v>7750</v>
      </c>
      <c r="E1289" s="1">
        <v>43495</v>
      </c>
      <c r="F1289" s="3">
        <v>775</v>
      </c>
      <c r="G1289" s="3">
        <v>1472.5</v>
      </c>
      <c r="H1289" s="1">
        <v>43830</v>
      </c>
      <c r="I1289">
        <f t="shared" si="80"/>
        <v>335</v>
      </c>
      <c r="J1289" t="str">
        <f t="shared" si="81"/>
        <v>&gt;121</v>
      </c>
      <c r="K1289">
        <f t="shared" si="82"/>
        <v>0.25</v>
      </c>
      <c r="L1289">
        <f t="shared" si="83"/>
        <v>561.875</v>
      </c>
    </row>
    <row r="1290" spans="1:12" x14ac:dyDescent="0.25">
      <c r="A1290" s="2" t="s">
        <v>1288</v>
      </c>
      <c r="B1290">
        <v>6</v>
      </c>
      <c r="C1290">
        <v>5</v>
      </c>
      <c r="D1290">
        <v>800</v>
      </c>
      <c r="E1290" s="1">
        <v>43765</v>
      </c>
      <c r="F1290" s="3">
        <v>56</v>
      </c>
      <c r="G1290" s="3">
        <v>224</v>
      </c>
      <c r="H1290" s="1">
        <v>43830</v>
      </c>
      <c r="I1290">
        <f t="shared" si="80"/>
        <v>65</v>
      </c>
      <c r="J1290" t="str">
        <f t="shared" si="81"/>
        <v>61-90</v>
      </c>
      <c r="K1290">
        <f t="shared" si="82"/>
        <v>0.15</v>
      </c>
      <c r="L1290">
        <f t="shared" si="83"/>
        <v>42</v>
      </c>
    </row>
    <row r="1291" spans="1:12" x14ac:dyDescent="0.25">
      <c r="A1291" s="2" t="s">
        <v>1289</v>
      </c>
      <c r="B1291">
        <v>6</v>
      </c>
      <c r="C1291">
        <v>23</v>
      </c>
      <c r="D1291">
        <v>3120</v>
      </c>
      <c r="E1291" s="1">
        <v>43828</v>
      </c>
      <c r="F1291" s="3">
        <v>280.79999999999995</v>
      </c>
      <c r="G1291" s="3">
        <v>904.80000000000007</v>
      </c>
      <c r="H1291" s="1">
        <v>43830</v>
      </c>
      <c r="I1291">
        <f t="shared" si="80"/>
        <v>2</v>
      </c>
      <c r="J1291" t="str">
        <f t="shared" si="81"/>
        <v>0-30</v>
      </c>
      <c r="K1291">
        <f t="shared" si="82"/>
        <v>8.0000000000000002E-3</v>
      </c>
      <c r="L1291">
        <f t="shared" si="83"/>
        <v>9.4847999999999999</v>
      </c>
    </row>
    <row r="1292" spans="1:12" x14ac:dyDescent="0.25">
      <c r="A1292" s="2" t="s">
        <v>1290</v>
      </c>
      <c r="B1292">
        <v>4</v>
      </c>
      <c r="C1292">
        <v>19</v>
      </c>
      <c r="D1292">
        <v>3080</v>
      </c>
      <c r="E1292" s="1">
        <v>43762</v>
      </c>
      <c r="F1292" s="3">
        <v>61.6</v>
      </c>
      <c r="G1292" s="3">
        <v>708.40000000000009</v>
      </c>
      <c r="H1292" s="1">
        <v>43830</v>
      </c>
      <c r="I1292">
        <f t="shared" si="80"/>
        <v>68</v>
      </c>
      <c r="J1292" t="str">
        <f t="shared" si="81"/>
        <v>61-90</v>
      </c>
      <c r="K1292">
        <f t="shared" si="82"/>
        <v>0.15</v>
      </c>
      <c r="L1292">
        <f t="shared" si="83"/>
        <v>115.50000000000001</v>
      </c>
    </row>
    <row r="1293" spans="1:12" x14ac:dyDescent="0.25">
      <c r="A1293" s="2" t="s">
        <v>1291</v>
      </c>
      <c r="B1293">
        <v>5</v>
      </c>
      <c r="C1293">
        <v>5</v>
      </c>
      <c r="D1293">
        <v>3000</v>
      </c>
      <c r="E1293" s="1">
        <v>43725</v>
      </c>
      <c r="F1293" s="3">
        <v>240</v>
      </c>
      <c r="G1293" s="3">
        <v>540</v>
      </c>
      <c r="H1293" s="1">
        <v>43830</v>
      </c>
      <c r="I1293">
        <f t="shared" si="80"/>
        <v>105</v>
      </c>
      <c r="J1293" t="str">
        <f t="shared" si="81"/>
        <v>91-120</v>
      </c>
      <c r="K1293">
        <f t="shared" si="82"/>
        <v>0.2</v>
      </c>
      <c r="L1293">
        <f t="shared" si="83"/>
        <v>156</v>
      </c>
    </row>
    <row r="1294" spans="1:12" x14ac:dyDescent="0.25">
      <c r="A1294" s="2" t="s">
        <v>1292</v>
      </c>
      <c r="B1294">
        <v>1</v>
      </c>
      <c r="C1294">
        <v>15</v>
      </c>
      <c r="D1294">
        <v>3450</v>
      </c>
      <c r="E1294" s="1">
        <v>43515</v>
      </c>
      <c r="F1294" s="3">
        <v>276</v>
      </c>
      <c r="G1294" s="3">
        <v>690</v>
      </c>
      <c r="H1294" s="1">
        <v>43830</v>
      </c>
      <c r="I1294">
        <f t="shared" si="80"/>
        <v>315</v>
      </c>
      <c r="J1294" t="str">
        <f t="shared" si="81"/>
        <v>&gt;121</v>
      </c>
      <c r="K1294">
        <f t="shared" si="82"/>
        <v>0.25</v>
      </c>
      <c r="L1294">
        <f t="shared" si="83"/>
        <v>241.5</v>
      </c>
    </row>
    <row r="1295" spans="1:12" x14ac:dyDescent="0.25">
      <c r="A1295" s="2" t="s">
        <v>1293</v>
      </c>
      <c r="B1295">
        <v>1</v>
      </c>
      <c r="C1295">
        <v>22</v>
      </c>
      <c r="D1295">
        <v>550</v>
      </c>
      <c r="E1295" s="1">
        <v>43779</v>
      </c>
      <c r="F1295" s="3">
        <v>49.5</v>
      </c>
      <c r="G1295" s="3">
        <v>148.5</v>
      </c>
      <c r="H1295" s="1">
        <v>43830</v>
      </c>
      <c r="I1295">
        <f t="shared" si="80"/>
        <v>51</v>
      </c>
      <c r="J1295" t="str">
        <f t="shared" si="81"/>
        <v>31-60</v>
      </c>
      <c r="K1295">
        <f t="shared" si="82"/>
        <v>0.04</v>
      </c>
      <c r="L1295">
        <f t="shared" si="83"/>
        <v>7.92</v>
      </c>
    </row>
    <row r="1296" spans="1:12" x14ac:dyDescent="0.25">
      <c r="A1296" s="2" t="s">
        <v>1294</v>
      </c>
      <c r="B1296">
        <v>10</v>
      </c>
      <c r="C1296">
        <v>23</v>
      </c>
      <c r="D1296">
        <v>1980</v>
      </c>
      <c r="E1296" s="1">
        <v>43564</v>
      </c>
      <c r="F1296" s="3">
        <v>158.4</v>
      </c>
      <c r="G1296" s="3">
        <v>613.80000000000007</v>
      </c>
      <c r="H1296" s="1">
        <v>43830</v>
      </c>
      <c r="I1296">
        <f t="shared" si="80"/>
        <v>266</v>
      </c>
      <c r="J1296" t="str">
        <f t="shared" si="81"/>
        <v>&gt;121</v>
      </c>
      <c r="K1296">
        <f t="shared" si="82"/>
        <v>0.25</v>
      </c>
      <c r="L1296">
        <f t="shared" si="83"/>
        <v>193.05</v>
      </c>
    </row>
    <row r="1297" spans="1:12" x14ac:dyDescent="0.25">
      <c r="A1297" s="2" t="s">
        <v>1295</v>
      </c>
      <c r="B1297">
        <v>1</v>
      </c>
      <c r="C1297">
        <v>2</v>
      </c>
      <c r="D1297">
        <v>640</v>
      </c>
      <c r="E1297" s="1">
        <v>43627</v>
      </c>
      <c r="F1297" s="3">
        <v>57.599999999999994</v>
      </c>
      <c r="G1297" s="3">
        <v>108.80000000000001</v>
      </c>
      <c r="H1297" s="1">
        <v>43830</v>
      </c>
      <c r="I1297">
        <f t="shared" si="80"/>
        <v>203</v>
      </c>
      <c r="J1297" t="str">
        <f t="shared" si="81"/>
        <v>&gt;121</v>
      </c>
      <c r="K1297">
        <f t="shared" si="82"/>
        <v>0.25</v>
      </c>
      <c r="L1297">
        <f t="shared" si="83"/>
        <v>41.6</v>
      </c>
    </row>
    <row r="1298" spans="1:12" x14ac:dyDescent="0.25">
      <c r="A1298" s="2" t="s">
        <v>1296</v>
      </c>
      <c r="B1298">
        <v>6</v>
      </c>
      <c r="C1298">
        <v>9</v>
      </c>
      <c r="D1298">
        <v>1550</v>
      </c>
      <c r="E1298" s="1">
        <v>43516</v>
      </c>
      <c r="F1298" s="3">
        <v>108.5</v>
      </c>
      <c r="G1298" s="3">
        <v>403</v>
      </c>
      <c r="H1298" s="1">
        <v>43830</v>
      </c>
      <c r="I1298">
        <f t="shared" si="80"/>
        <v>314</v>
      </c>
      <c r="J1298" t="str">
        <f t="shared" si="81"/>
        <v>&gt;121</v>
      </c>
      <c r="K1298">
        <f t="shared" si="82"/>
        <v>0.25</v>
      </c>
      <c r="L1298">
        <f t="shared" si="83"/>
        <v>127.875</v>
      </c>
    </row>
    <row r="1299" spans="1:12" x14ac:dyDescent="0.25">
      <c r="A1299" s="2" t="s">
        <v>1297</v>
      </c>
      <c r="B1299">
        <v>9</v>
      </c>
      <c r="C1299">
        <v>21</v>
      </c>
      <c r="D1299">
        <v>3840</v>
      </c>
      <c r="E1299" s="1">
        <v>43768</v>
      </c>
      <c r="F1299" s="3">
        <v>38.4</v>
      </c>
      <c r="G1299" s="3">
        <v>1766.3999999999999</v>
      </c>
      <c r="H1299" s="1">
        <v>43830</v>
      </c>
      <c r="I1299">
        <f t="shared" si="80"/>
        <v>62</v>
      </c>
      <c r="J1299" t="str">
        <f t="shared" si="81"/>
        <v>61-90</v>
      </c>
      <c r="K1299">
        <f t="shared" si="82"/>
        <v>0.15</v>
      </c>
      <c r="L1299">
        <f t="shared" si="83"/>
        <v>270.71999999999997</v>
      </c>
    </row>
    <row r="1300" spans="1:12" x14ac:dyDescent="0.25">
      <c r="A1300" s="2" t="s">
        <v>1298</v>
      </c>
      <c r="B1300">
        <v>4</v>
      </c>
      <c r="C1300">
        <v>9</v>
      </c>
      <c r="D1300">
        <v>4554</v>
      </c>
      <c r="E1300" s="1">
        <v>43725</v>
      </c>
      <c r="F1300" s="3">
        <v>45.540000000000006</v>
      </c>
      <c r="G1300" s="3">
        <v>1320.66</v>
      </c>
      <c r="H1300" s="1">
        <v>43830</v>
      </c>
      <c r="I1300">
        <f t="shared" si="80"/>
        <v>105</v>
      </c>
      <c r="J1300" t="str">
        <f t="shared" si="81"/>
        <v>91-120</v>
      </c>
      <c r="K1300">
        <f t="shared" si="82"/>
        <v>0.2</v>
      </c>
      <c r="L1300">
        <f t="shared" si="83"/>
        <v>273.24</v>
      </c>
    </row>
    <row r="1301" spans="1:12" x14ac:dyDescent="0.25">
      <c r="A1301" s="2" t="s">
        <v>1299</v>
      </c>
      <c r="B1301">
        <v>3</v>
      </c>
      <c r="C1301">
        <v>12</v>
      </c>
      <c r="D1301">
        <v>2800</v>
      </c>
      <c r="E1301" s="1">
        <v>43791</v>
      </c>
      <c r="F1301" s="3">
        <v>168</v>
      </c>
      <c r="G1301" s="3">
        <v>420</v>
      </c>
      <c r="H1301" s="1">
        <v>43830</v>
      </c>
      <c r="I1301">
        <f t="shared" si="80"/>
        <v>39</v>
      </c>
      <c r="J1301" t="str">
        <f t="shared" si="81"/>
        <v>31-60</v>
      </c>
      <c r="K1301">
        <f t="shared" si="82"/>
        <v>0.04</v>
      </c>
      <c r="L1301">
        <f t="shared" si="83"/>
        <v>23.52</v>
      </c>
    </row>
    <row r="1302" spans="1:12" x14ac:dyDescent="0.25">
      <c r="A1302" s="2" t="s">
        <v>1300</v>
      </c>
      <c r="B1302">
        <v>6</v>
      </c>
      <c r="C1302">
        <v>13</v>
      </c>
      <c r="D1302">
        <v>1350</v>
      </c>
      <c r="E1302" s="1">
        <v>43592</v>
      </c>
      <c r="F1302" s="3">
        <v>121.5</v>
      </c>
      <c r="G1302" s="3">
        <v>229.5</v>
      </c>
      <c r="H1302" s="1">
        <v>43830</v>
      </c>
      <c r="I1302">
        <f t="shared" si="80"/>
        <v>238</v>
      </c>
      <c r="J1302" t="str">
        <f t="shared" si="81"/>
        <v>&gt;121</v>
      </c>
      <c r="K1302">
        <f t="shared" si="82"/>
        <v>0.25</v>
      </c>
      <c r="L1302">
        <f t="shared" si="83"/>
        <v>87.75</v>
      </c>
    </row>
    <row r="1303" spans="1:12" x14ac:dyDescent="0.25">
      <c r="A1303" s="2" t="s">
        <v>1301</v>
      </c>
      <c r="B1303">
        <v>6</v>
      </c>
      <c r="C1303">
        <v>9</v>
      </c>
      <c r="D1303">
        <v>1600</v>
      </c>
      <c r="E1303" s="1">
        <v>43780</v>
      </c>
      <c r="F1303" s="3">
        <v>112</v>
      </c>
      <c r="G1303" s="3">
        <v>432</v>
      </c>
      <c r="H1303" s="1">
        <v>43830</v>
      </c>
      <c r="I1303">
        <f t="shared" si="80"/>
        <v>50</v>
      </c>
      <c r="J1303" t="str">
        <f t="shared" si="81"/>
        <v>31-60</v>
      </c>
      <c r="K1303">
        <f t="shared" si="82"/>
        <v>0.04</v>
      </c>
      <c r="L1303">
        <f t="shared" si="83"/>
        <v>21.76</v>
      </c>
    </row>
    <row r="1304" spans="1:12" x14ac:dyDescent="0.25">
      <c r="A1304" s="2" t="s">
        <v>1302</v>
      </c>
      <c r="B1304">
        <v>2</v>
      </c>
      <c r="C1304">
        <v>14</v>
      </c>
      <c r="D1304">
        <v>840</v>
      </c>
      <c r="E1304" s="1">
        <v>43466</v>
      </c>
      <c r="F1304" s="3">
        <v>42</v>
      </c>
      <c r="G1304" s="3">
        <v>252</v>
      </c>
      <c r="H1304" s="1">
        <v>43830</v>
      </c>
      <c r="I1304">
        <f t="shared" si="80"/>
        <v>364</v>
      </c>
      <c r="J1304" t="str">
        <f t="shared" si="81"/>
        <v>&gt;121</v>
      </c>
      <c r="K1304">
        <f t="shared" si="82"/>
        <v>0.25</v>
      </c>
      <c r="L1304">
        <f t="shared" si="83"/>
        <v>73.5</v>
      </c>
    </row>
    <row r="1305" spans="1:12" x14ac:dyDescent="0.25">
      <c r="A1305" s="2" t="s">
        <v>1303</v>
      </c>
      <c r="B1305">
        <v>9</v>
      </c>
      <c r="C1305">
        <v>7</v>
      </c>
      <c r="D1305">
        <v>1736.0000000000002</v>
      </c>
      <c r="E1305" s="1">
        <v>43610</v>
      </c>
      <c r="F1305" s="3">
        <v>277.76000000000005</v>
      </c>
      <c r="G1305" s="3">
        <v>434.00000000000006</v>
      </c>
      <c r="H1305" s="1">
        <v>43830</v>
      </c>
      <c r="I1305">
        <f t="shared" si="80"/>
        <v>220</v>
      </c>
      <c r="J1305" t="str">
        <f t="shared" si="81"/>
        <v>&gt;121</v>
      </c>
      <c r="K1305">
        <f t="shared" si="82"/>
        <v>0.25</v>
      </c>
      <c r="L1305">
        <f t="shared" si="83"/>
        <v>177.94000000000003</v>
      </c>
    </row>
    <row r="1306" spans="1:12" x14ac:dyDescent="0.25">
      <c r="A1306" s="2" t="s">
        <v>1304</v>
      </c>
      <c r="B1306">
        <v>10</v>
      </c>
      <c r="C1306">
        <v>20</v>
      </c>
      <c r="D1306">
        <v>2200</v>
      </c>
      <c r="E1306" s="1">
        <v>43768</v>
      </c>
      <c r="F1306" s="3">
        <v>88</v>
      </c>
      <c r="G1306" s="3">
        <v>1034</v>
      </c>
      <c r="H1306" s="1">
        <v>43830</v>
      </c>
      <c r="I1306">
        <f t="shared" si="80"/>
        <v>62</v>
      </c>
      <c r="J1306" t="str">
        <f t="shared" si="81"/>
        <v>61-90</v>
      </c>
      <c r="K1306">
        <f t="shared" si="82"/>
        <v>0.15</v>
      </c>
      <c r="L1306">
        <f t="shared" si="83"/>
        <v>168.29999999999998</v>
      </c>
    </row>
    <row r="1307" spans="1:12" x14ac:dyDescent="0.25">
      <c r="A1307" s="2" t="s">
        <v>1305</v>
      </c>
      <c r="B1307">
        <v>9</v>
      </c>
      <c r="C1307">
        <v>9</v>
      </c>
      <c r="D1307">
        <v>1710</v>
      </c>
      <c r="E1307" s="1">
        <v>43723</v>
      </c>
      <c r="F1307" s="3">
        <v>307.8</v>
      </c>
      <c r="G1307" s="3">
        <v>701.1</v>
      </c>
      <c r="H1307" s="1">
        <v>43830</v>
      </c>
      <c r="I1307">
        <f t="shared" si="80"/>
        <v>107</v>
      </c>
      <c r="J1307" t="str">
        <f t="shared" si="81"/>
        <v>91-120</v>
      </c>
      <c r="K1307">
        <f t="shared" si="82"/>
        <v>0.2</v>
      </c>
      <c r="L1307">
        <f t="shared" si="83"/>
        <v>201.78000000000003</v>
      </c>
    </row>
    <row r="1308" spans="1:12" x14ac:dyDescent="0.25">
      <c r="A1308" s="2" t="s">
        <v>1306</v>
      </c>
      <c r="B1308">
        <v>2</v>
      </c>
      <c r="C1308">
        <v>18</v>
      </c>
      <c r="D1308">
        <v>2208</v>
      </c>
      <c r="E1308" s="1">
        <v>43651</v>
      </c>
      <c r="F1308" s="3">
        <v>198.72</v>
      </c>
      <c r="G1308" s="3">
        <v>375.36</v>
      </c>
      <c r="H1308" s="1">
        <v>43830</v>
      </c>
      <c r="I1308">
        <f t="shared" si="80"/>
        <v>179</v>
      </c>
      <c r="J1308" t="str">
        <f t="shared" si="81"/>
        <v>&gt;121</v>
      </c>
      <c r="K1308">
        <f t="shared" si="82"/>
        <v>0.25</v>
      </c>
      <c r="L1308">
        <f t="shared" si="83"/>
        <v>143.52000000000001</v>
      </c>
    </row>
    <row r="1309" spans="1:12" x14ac:dyDescent="0.25">
      <c r="A1309" s="2" t="s">
        <v>1307</v>
      </c>
      <c r="B1309">
        <v>9</v>
      </c>
      <c r="C1309">
        <v>15</v>
      </c>
      <c r="D1309">
        <v>2304</v>
      </c>
      <c r="E1309" s="1">
        <v>43760</v>
      </c>
      <c r="F1309" s="3">
        <v>345.6</v>
      </c>
      <c r="G1309" s="3">
        <v>806.4</v>
      </c>
      <c r="H1309" s="1">
        <v>43830</v>
      </c>
      <c r="I1309">
        <f t="shared" si="80"/>
        <v>70</v>
      </c>
      <c r="J1309" t="str">
        <f t="shared" si="81"/>
        <v>61-90</v>
      </c>
      <c r="K1309">
        <f t="shared" si="82"/>
        <v>0.15</v>
      </c>
      <c r="L1309">
        <f t="shared" si="83"/>
        <v>172.79999999999998</v>
      </c>
    </row>
    <row r="1310" spans="1:12" x14ac:dyDescent="0.25">
      <c r="A1310" s="2" t="s">
        <v>1308</v>
      </c>
      <c r="B1310">
        <v>6</v>
      </c>
      <c r="C1310">
        <v>18</v>
      </c>
      <c r="D1310">
        <v>3168</v>
      </c>
      <c r="E1310" s="1">
        <v>43741</v>
      </c>
      <c r="F1310" s="3">
        <v>63.36</v>
      </c>
      <c r="G1310" s="3">
        <v>506.88</v>
      </c>
      <c r="H1310" s="1">
        <v>43830</v>
      </c>
      <c r="I1310">
        <f t="shared" si="80"/>
        <v>89</v>
      </c>
      <c r="J1310" t="str">
        <f t="shared" si="81"/>
        <v>61-90</v>
      </c>
      <c r="K1310">
        <f t="shared" si="82"/>
        <v>0.15</v>
      </c>
      <c r="L1310">
        <f t="shared" si="83"/>
        <v>85.536000000000001</v>
      </c>
    </row>
    <row r="1311" spans="1:12" x14ac:dyDescent="0.25">
      <c r="A1311" s="2" t="s">
        <v>1309</v>
      </c>
      <c r="B1311">
        <v>8</v>
      </c>
      <c r="C1311">
        <v>18</v>
      </c>
      <c r="D1311">
        <v>1600</v>
      </c>
      <c r="E1311" s="1">
        <v>43672</v>
      </c>
      <c r="F1311" s="3">
        <v>208</v>
      </c>
      <c r="G1311" s="3">
        <v>464</v>
      </c>
      <c r="H1311" s="1">
        <v>43830</v>
      </c>
      <c r="I1311">
        <f t="shared" si="80"/>
        <v>158</v>
      </c>
      <c r="J1311" t="str">
        <f t="shared" si="81"/>
        <v>&gt;121</v>
      </c>
      <c r="K1311">
        <f t="shared" si="82"/>
        <v>0.25</v>
      </c>
      <c r="L1311">
        <f t="shared" si="83"/>
        <v>168</v>
      </c>
    </row>
    <row r="1312" spans="1:12" x14ac:dyDescent="0.25">
      <c r="A1312" s="2" t="s">
        <v>1310</v>
      </c>
      <c r="B1312">
        <v>10</v>
      </c>
      <c r="C1312">
        <v>19</v>
      </c>
      <c r="D1312">
        <v>6138.0000000000009</v>
      </c>
      <c r="E1312" s="1">
        <v>43593</v>
      </c>
      <c r="F1312" s="3">
        <v>982.08000000000015</v>
      </c>
      <c r="G1312" s="3">
        <v>1595.88</v>
      </c>
      <c r="H1312" s="1">
        <v>43830</v>
      </c>
      <c r="I1312">
        <f t="shared" si="80"/>
        <v>237</v>
      </c>
      <c r="J1312" t="str">
        <f t="shared" si="81"/>
        <v>&gt;121</v>
      </c>
      <c r="K1312">
        <f t="shared" si="82"/>
        <v>0.25</v>
      </c>
      <c r="L1312">
        <f t="shared" si="83"/>
        <v>644.49</v>
      </c>
    </row>
    <row r="1313" spans="1:12" x14ac:dyDescent="0.25">
      <c r="A1313" s="2" t="s">
        <v>1311</v>
      </c>
      <c r="B1313">
        <v>5</v>
      </c>
      <c r="C1313">
        <v>14</v>
      </c>
      <c r="D1313">
        <v>1870</v>
      </c>
      <c r="E1313" s="1">
        <v>43797</v>
      </c>
      <c r="F1313" s="3">
        <v>56.1</v>
      </c>
      <c r="G1313" s="3">
        <v>448.8</v>
      </c>
      <c r="H1313" s="1">
        <v>43830</v>
      </c>
      <c r="I1313">
        <f t="shared" si="80"/>
        <v>33</v>
      </c>
      <c r="J1313" t="str">
        <f t="shared" si="81"/>
        <v>31-60</v>
      </c>
      <c r="K1313">
        <f t="shared" si="82"/>
        <v>0.04</v>
      </c>
      <c r="L1313">
        <f t="shared" si="83"/>
        <v>20.196000000000002</v>
      </c>
    </row>
    <row r="1314" spans="1:12" x14ac:dyDescent="0.25">
      <c r="A1314" s="2" t="s">
        <v>1312</v>
      </c>
      <c r="B1314">
        <v>8</v>
      </c>
      <c r="C1314">
        <v>17</v>
      </c>
      <c r="D1314">
        <v>2640</v>
      </c>
      <c r="E1314" s="1">
        <v>43653</v>
      </c>
      <c r="F1314" s="3">
        <v>343.2</v>
      </c>
      <c r="G1314" s="3">
        <v>897.6</v>
      </c>
      <c r="H1314" s="1">
        <v>43830</v>
      </c>
      <c r="I1314">
        <f t="shared" si="80"/>
        <v>177</v>
      </c>
      <c r="J1314" t="str">
        <f t="shared" si="81"/>
        <v>&gt;121</v>
      </c>
      <c r="K1314">
        <f t="shared" si="82"/>
        <v>0.25</v>
      </c>
      <c r="L1314">
        <f t="shared" si="83"/>
        <v>310.2</v>
      </c>
    </row>
    <row r="1315" spans="1:12" x14ac:dyDescent="0.25">
      <c r="A1315" s="2" t="s">
        <v>1313</v>
      </c>
      <c r="B1315">
        <v>3</v>
      </c>
      <c r="C1315">
        <v>3</v>
      </c>
      <c r="D1315">
        <v>3762</v>
      </c>
      <c r="E1315" s="1">
        <v>43673</v>
      </c>
      <c r="F1315" s="3">
        <v>376.2</v>
      </c>
      <c r="G1315" s="3">
        <v>1090.98</v>
      </c>
      <c r="H1315" s="1">
        <v>43830</v>
      </c>
      <c r="I1315">
        <f t="shared" si="80"/>
        <v>157</v>
      </c>
      <c r="J1315" t="str">
        <f t="shared" si="81"/>
        <v>&gt;121</v>
      </c>
      <c r="K1315">
        <f t="shared" si="82"/>
        <v>0.25</v>
      </c>
      <c r="L1315">
        <f t="shared" si="83"/>
        <v>366.79500000000002</v>
      </c>
    </row>
    <row r="1316" spans="1:12" x14ac:dyDescent="0.25">
      <c r="A1316" s="2" t="s">
        <v>1314</v>
      </c>
      <c r="B1316">
        <v>4</v>
      </c>
      <c r="C1316">
        <v>21</v>
      </c>
      <c r="D1316">
        <v>1170</v>
      </c>
      <c r="E1316" s="1">
        <v>43502</v>
      </c>
      <c r="F1316" s="3">
        <v>81.899999999999991</v>
      </c>
      <c r="G1316" s="3">
        <v>351</v>
      </c>
      <c r="H1316" s="1">
        <v>43830</v>
      </c>
      <c r="I1316">
        <f t="shared" si="80"/>
        <v>328</v>
      </c>
      <c r="J1316" t="str">
        <f t="shared" si="81"/>
        <v>&gt;121</v>
      </c>
      <c r="K1316">
        <f t="shared" si="82"/>
        <v>0.25</v>
      </c>
      <c r="L1316">
        <f t="shared" si="83"/>
        <v>108.22499999999999</v>
      </c>
    </row>
    <row r="1317" spans="1:12" x14ac:dyDescent="0.25">
      <c r="A1317" s="2" t="s">
        <v>1315</v>
      </c>
      <c r="B1317">
        <v>5</v>
      </c>
      <c r="C1317">
        <v>13</v>
      </c>
      <c r="D1317">
        <v>380</v>
      </c>
      <c r="E1317" s="1">
        <v>43655</v>
      </c>
      <c r="F1317" s="3">
        <v>26.6</v>
      </c>
      <c r="G1317" s="3">
        <v>106.4</v>
      </c>
      <c r="H1317" s="1">
        <v>43830</v>
      </c>
      <c r="I1317">
        <f t="shared" si="80"/>
        <v>175</v>
      </c>
      <c r="J1317" t="str">
        <f t="shared" si="81"/>
        <v>&gt;121</v>
      </c>
      <c r="K1317">
        <f t="shared" si="82"/>
        <v>0.25</v>
      </c>
      <c r="L1317">
        <f t="shared" si="83"/>
        <v>33.25</v>
      </c>
    </row>
    <row r="1318" spans="1:12" x14ac:dyDescent="0.25">
      <c r="A1318" s="2" t="s">
        <v>1316</v>
      </c>
      <c r="B1318">
        <v>4</v>
      </c>
      <c r="C1318">
        <v>22</v>
      </c>
      <c r="D1318">
        <v>1540</v>
      </c>
      <c r="E1318" s="1">
        <v>43812</v>
      </c>
      <c r="F1318" s="3">
        <v>61.6</v>
      </c>
      <c r="G1318" s="3">
        <v>231</v>
      </c>
      <c r="H1318" s="1">
        <v>43830</v>
      </c>
      <c r="I1318">
        <f t="shared" si="80"/>
        <v>18</v>
      </c>
      <c r="J1318" t="str">
        <f t="shared" si="81"/>
        <v>0-30</v>
      </c>
      <c r="K1318">
        <f t="shared" si="82"/>
        <v>8.0000000000000002E-3</v>
      </c>
      <c r="L1318">
        <f t="shared" si="83"/>
        <v>2.3408000000000002</v>
      </c>
    </row>
    <row r="1319" spans="1:12" x14ac:dyDescent="0.25">
      <c r="A1319" s="2" t="s">
        <v>1317</v>
      </c>
      <c r="B1319">
        <v>5</v>
      </c>
      <c r="C1319">
        <v>19</v>
      </c>
      <c r="D1319">
        <v>4104</v>
      </c>
      <c r="E1319" s="1">
        <v>43781</v>
      </c>
      <c r="F1319" s="3">
        <v>328.32</v>
      </c>
      <c r="G1319" s="3">
        <v>861.84000000000015</v>
      </c>
      <c r="H1319" s="1">
        <v>43830</v>
      </c>
      <c r="I1319">
        <f t="shared" si="80"/>
        <v>49</v>
      </c>
      <c r="J1319" t="str">
        <f t="shared" si="81"/>
        <v>31-60</v>
      </c>
      <c r="K1319">
        <f t="shared" si="82"/>
        <v>0.04</v>
      </c>
      <c r="L1319">
        <f t="shared" si="83"/>
        <v>47.606400000000001</v>
      </c>
    </row>
    <row r="1320" spans="1:12" x14ac:dyDescent="0.25">
      <c r="A1320" s="2" t="s">
        <v>1318</v>
      </c>
      <c r="B1320">
        <v>5</v>
      </c>
      <c r="C1320">
        <v>13</v>
      </c>
      <c r="D1320">
        <v>1800</v>
      </c>
      <c r="E1320" s="1">
        <v>43826</v>
      </c>
      <c r="F1320" s="3">
        <v>18</v>
      </c>
      <c r="G1320" s="3">
        <v>324</v>
      </c>
      <c r="H1320" s="1">
        <v>43830</v>
      </c>
      <c r="I1320">
        <f t="shared" si="80"/>
        <v>4</v>
      </c>
      <c r="J1320" t="str">
        <f t="shared" si="81"/>
        <v>0-30</v>
      </c>
      <c r="K1320">
        <f t="shared" si="82"/>
        <v>8.0000000000000002E-3</v>
      </c>
      <c r="L1320">
        <f t="shared" si="83"/>
        <v>2.7360000000000002</v>
      </c>
    </row>
    <row r="1321" spans="1:12" x14ac:dyDescent="0.25">
      <c r="A1321" s="2" t="s">
        <v>1319</v>
      </c>
      <c r="B1321">
        <v>7</v>
      </c>
      <c r="C1321">
        <v>17</v>
      </c>
      <c r="D1321">
        <v>6160</v>
      </c>
      <c r="E1321" s="1">
        <v>43541</v>
      </c>
      <c r="F1321" s="3">
        <v>800.8</v>
      </c>
      <c r="G1321" s="3">
        <v>3942.4</v>
      </c>
      <c r="H1321" s="1">
        <v>43830</v>
      </c>
      <c r="I1321">
        <f t="shared" si="80"/>
        <v>289</v>
      </c>
      <c r="J1321" t="str">
        <f t="shared" si="81"/>
        <v>&gt;121</v>
      </c>
      <c r="K1321">
        <f t="shared" si="82"/>
        <v>0.25</v>
      </c>
      <c r="L1321">
        <f t="shared" si="83"/>
        <v>1185.8</v>
      </c>
    </row>
    <row r="1322" spans="1:12" x14ac:dyDescent="0.25">
      <c r="A1322" s="2" t="s">
        <v>1320</v>
      </c>
      <c r="B1322">
        <v>10</v>
      </c>
      <c r="C1322">
        <v>6</v>
      </c>
      <c r="D1322">
        <v>450</v>
      </c>
      <c r="E1322" s="1">
        <v>43527</v>
      </c>
      <c r="F1322" s="3">
        <v>54</v>
      </c>
      <c r="G1322" s="3">
        <v>225</v>
      </c>
      <c r="H1322" s="1">
        <v>43830</v>
      </c>
      <c r="I1322">
        <f t="shared" si="80"/>
        <v>303</v>
      </c>
      <c r="J1322" t="str">
        <f t="shared" si="81"/>
        <v>&gt;121</v>
      </c>
      <c r="K1322">
        <f t="shared" si="82"/>
        <v>0.25</v>
      </c>
      <c r="L1322">
        <f t="shared" si="83"/>
        <v>69.75</v>
      </c>
    </row>
    <row r="1323" spans="1:12" x14ac:dyDescent="0.25">
      <c r="A1323" s="2" t="s">
        <v>1321</v>
      </c>
      <c r="B1323">
        <v>10</v>
      </c>
      <c r="C1323">
        <v>5</v>
      </c>
      <c r="D1323">
        <v>198</v>
      </c>
      <c r="E1323" s="1">
        <v>43555</v>
      </c>
      <c r="F1323" s="3">
        <v>1.98</v>
      </c>
      <c r="G1323" s="3">
        <v>69.3</v>
      </c>
      <c r="H1323" s="1">
        <v>43830</v>
      </c>
      <c r="I1323">
        <f t="shared" si="80"/>
        <v>275</v>
      </c>
      <c r="J1323" t="str">
        <f t="shared" si="81"/>
        <v>&gt;121</v>
      </c>
      <c r="K1323">
        <f t="shared" si="82"/>
        <v>0.25</v>
      </c>
      <c r="L1323">
        <f t="shared" si="83"/>
        <v>17.82</v>
      </c>
    </row>
    <row r="1324" spans="1:12" x14ac:dyDescent="0.25">
      <c r="A1324" s="2" t="s">
        <v>1322</v>
      </c>
      <c r="B1324">
        <v>4</v>
      </c>
      <c r="C1324">
        <v>7</v>
      </c>
      <c r="D1324">
        <v>1860</v>
      </c>
      <c r="E1324" s="1">
        <v>43798</v>
      </c>
      <c r="F1324" s="3">
        <v>93</v>
      </c>
      <c r="G1324" s="3">
        <v>353.40000000000003</v>
      </c>
      <c r="H1324" s="1">
        <v>43830</v>
      </c>
      <c r="I1324">
        <f t="shared" si="80"/>
        <v>32</v>
      </c>
      <c r="J1324" t="str">
        <f t="shared" si="81"/>
        <v>31-60</v>
      </c>
      <c r="K1324">
        <f t="shared" si="82"/>
        <v>0.04</v>
      </c>
      <c r="L1324">
        <f t="shared" si="83"/>
        <v>17.856000000000002</v>
      </c>
    </row>
    <row r="1325" spans="1:12" x14ac:dyDescent="0.25">
      <c r="A1325" s="2" t="s">
        <v>1323</v>
      </c>
      <c r="B1325">
        <v>5</v>
      </c>
      <c r="C1325">
        <v>6</v>
      </c>
      <c r="D1325">
        <v>1140</v>
      </c>
      <c r="E1325" s="1">
        <v>43700</v>
      </c>
      <c r="F1325" s="3">
        <v>102.6</v>
      </c>
      <c r="G1325" s="3">
        <v>273.60000000000002</v>
      </c>
      <c r="H1325" s="1">
        <v>43830</v>
      </c>
      <c r="I1325">
        <f t="shared" si="80"/>
        <v>130</v>
      </c>
      <c r="J1325" t="str">
        <f t="shared" si="81"/>
        <v>&gt;121</v>
      </c>
      <c r="K1325">
        <f t="shared" si="82"/>
        <v>0.25</v>
      </c>
      <c r="L1325">
        <f t="shared" si="83"/>
        <v>94.050000000000011</v>
      </c>
    </row>
    <row r="1326" spans="1:12" x14ac:dyDescent="0.25">
      <c r="A1326" s="2" t="s">
        <v>1324</v>
      </c>
      <c r="B1326">
        <v>6</v>
      </c>
      <c r="C1326">
        <v>1</v>
      </c>
      <c r="D1326">
        <v>1710</v>
      </c>
      <c r="E1326" s="1">
        <v>43530</v>
      </c>
      <c r="F1326" s="3">
        <v>153.9</v>
      </c>
      <c r="G1326" s="3">
        <v>410.4</v>
      </c>
      <c r="H1326" s="1">
        <v>43830</v>
      </c>
      <c r="I1326">
        <f t="shared" si="80"/>
        <v>300</v>
      </c>
      <c r="J1326" t="str">
        <f t="shared" si="81"/>
        <v>&gt;121</v>
      </c>
      <c r="K1326">
        <f t="shared" si="82"/>
        <v>0.25</v>
      </c>
      <c r="L1326">
        <f t="shared" si="83"/>
        <v>141.07499999999999</v>
      </c>
    </row>
    <row r="1327" spans="1:12" x14ac:dyDescent="0.25">
      <c r="A1327" s="2" t="s">
        <v>1325</v>
      </c>
      <c r="B1327">
        <v>5</v>
      </c>
      <c r="C1327">
        <v>20</v>
      </c>
      <c r="D1327">
        <v>2700</v>
      </c>
      <c r="E1327" s="1">
        <v>43518</v>
      </c>
      <c r="F1327" s="3">
        <v>270</v>
      </c>
      <c r="G1327" s="3">
        <v>486</v>
      </c>
      <c r="H1327" s="1">
        <v>43830</v>
      </c>
      <c r="I1327">
        <f t="shared" si="80"/>
        <v>312</v>
      </c>
      <c r="J1327" t="str">
        <f t="shared" si="81"/>
        <v>&gt;121</v>
      </c>
      <c r="K1327">
        <f t="shared" si="82"/>
        <v>0.25</v>
      </c>
      <c r="L1327">
        <f t="shared" si="83"/>
        <v>189</v>
      </c>
    </row>
    <row r="1328" spans="1:12" x14ac:dyDescent="0.25">
      <c r="A1328" s="2" t="s">
        <v>1326</v>
      </c>
      <c r="B1328">
        <v>2</v>
      </c>
      <c r="C1328">
        <v>6</v>
      </c>
      <c r="D1328">
        <v>3456</v>
      </c>
      <c r="E1328" s="1">
        <v>43583</v>
      </c>
      <c r="F1328" s="3">
        <v>69.12</v>
      </c>
      <c r="G1328" s="3">
        <v>933.12000000000012</v>
      </c>
      <c r="H1328" s="1">
        <v>43830</v>
      </c>
      <c r="I1328">
        <f t="shared" si="80"/>
        <v>247</v>
      </c>
      <c r="J1328" t="str">
        <f t="shared" si="81"/>
        <v>&gt;121</v>
      </c>
      <c r="K1328">
        <f t="shared" si="82"/>
        <v>0.25</v>
      </c>
      <c r="L1328">
        <f t="shared" si="83"/>
        <v>250.56000000000003</v>
      </c>
    </row>
    <row r="1329" spans="1:12" x14ac:dyDescent="0.25">
      <c r="A1329" s="2" t="s">
        <v>1327</v>
      </c>
      <c r="B1329">
        <v>1</v>
      </c>
      <c r="C1329">
        <v>3</v>
      </c>
      <c r="D1329">
        <v>3840</v>
      </c>
      <c r="E1329" s="1">
        <v>43747</v>
      </c>
      <c r="F1329" s="3">
        <v>153.6</v>
      </c>
      <c r="G1329" s="3">
        <v>768</v>
      </c>
      <c r="H1329" s="1">
        <v>43830</v>
      </c>
      <c r="I1329">
        <f t="shared" si="80"/>
        <v>83</v>
      </c>
      <c r="J1329" t="str">
        <f t="shared" si="81"/>
        <v>61-90</v>
      </c>
      <c r="K1329">
        <f t="shared" si="82"/>
        <v>0.15</v>
      </c>
      <c r="L1329">
        <f t="shared" si="83"/>
        <v>138.24</v>
      </c>
    </row>
    <row r="1330" spans="1:12" x14ac:dyDescent="0.25">
      <c r="A1330" s="2" t="s">
        <v>1328</v>
      </c>
      <c r="B1330">
        <v>3</v>
      </c>
      <c r="C1330">
        <v>13</v>
      </c>
      <c r="D1330">
        <v>648</v>
      </c>
      <c r="E1330" s="1">
        <v>43701</v>
      </c>
      <c r="F1330" s="3">
        <v>6.48</v>
      </c>
      <c r="G1330" s="3">
        <v>181.44</v>
      </c>
      <c r="H1330" s="1">
        <v>43830</v>
      </c>
      <c r="I1330">
        <f t="shared" si="80"/>
        <v>129</v>
      </c>
      <c r="J1330" t="str">
        <f t="shared" si="81"/>
        <v>&gt;121</v>
      </c>
      <c r="K1330">
        <f t="shared" si="82"/>
        <v>0.25</v>
      </c>
      <c r="L1330">
        <f t="shared" si="83"/>
        <v>46.98</v>
      </c>
    </row>
    <row r="1331" spans="1:12" x14ac:dyDescent="0.25">
      <c r="A1331" s="2" t="s">
        <v>1329</v>
      </c>
      <c r="B1331">
        <v>3</v>
      </c>
      <c r="C1331">
        <v>12</v>
      </c>
      <c r="D1331">
        <v>720</v>
      </c>
      <c r="E1331" s="1">
        <v>43509</v>
      </c>
      <c r="F1331" s="3">
        <v>64.800000000000011</v>
      </c>
      <c r="G1331" s="3">
        <v>208.79999999999998</v>
      </c>
      <c r="H1331" s="1">
        <v>43830</v>
      </c>
      <c r="I1331">
        <f t="shared" si="80"/>
        <v>321</v>
      </c>
      <c r="J1331" t="str">
        <f t="shared" si="81"/>
        <v>&gt;121</v>
      </c>
      <c r="K1331">
        <f t="shared" si="82"/>
        <v>0.25</v>
      </c>
      <c r="L1331">
        <f t="shared" si="83"/>
        <v>68.400000000000006</v>
      </c>
    </row>
    <row r="1332" spans="1:12" x14ac:dyDescent="0.25">
      <c r="A1332" s="2" t="s">
        <v>1330</v>
      </c>
      <c r="B1332">
        <v>4</v>
      </c>
      <c r="C1332">
        <v>14</v>
      </c>
      <c r="D1332">
        <v>3780</v>
      </c>
      <c r="E1332" s="1">
        <v>43791</v>
      </c>
      <c r="F1332" s="3">
        <v>189</v>
      </c>
      <c r="G1332" s="3">
        <v>869.4</v>
      </c>
      <c r="H1332" s="1">
        <v>43830</v>
      </c>
      <c r="I1332">
        <f t="shared" si="80"/>
        <v>39</v>
      </c>
      <c r="J1332" t="str">
        <f t="shared" si="81"/>
        <v>31-60</v>
      </c>
      <c r="K1332">
        <f t="shared" si="82"/>
        <v>0.04</v>
      </c>
      <c r="L1332">
        <f t="shared" si="83"/>
        <v>42.336000000000006</v>
      </c>
    </row>
    <row r="1333" spans="1:12" x14ac:dyDescent="0.25">
      <c r="A1333" s="2" t="s">
        <v>1331</v>
      </c>
      <c r="B1333">
        <v>10</v>
      </c>
      <c r="C1333">
        <v>10</v>
      </c>
      <c r="D1333">
        <v>1980</v>
      </c>
      <c r="E1333" s="1">
        <v>43553</v>
      </c>
      <c r="F1333" s="3">
        <v>59.400000000000006</v>
      </c>
      <c r="G1333" s="3">
        <v>910.8</v>
      </c>
      <c r="H1333" s="1">
        <v>43830</v>
      </c>
      <c r="I1333">
        <f t="shared" si="80"/>
        <v>277</v>
      </c>
      <c r="J1333" t="str">
        <f t="shared" si="81"/>
        <v>&gt;121</v>
      </c>
      <c r="K1333">
        <f t="shared" si="82"/>
        <v>0.25</v>
      </c>
      <c r="L1333">
        <f t="shared" si="83"/>
        <v>242.54999999999998</v>
      </c>
    </row>
    <row r="1334" spans="1:12" x14ac:dyDescent="0.25">
      <c r="A1334" s="2" t="s">
        <v>1332</v>
      </c>
      <c r="B1334">
        <v>3</v>
      </c>
      <c r="C1334">
        <v>10</v>
      </c>
      <c r="D1334">
        <v>576</v>
      </c>
      <c r="E1334" s="1">
        <v>43647</v>
      </c>
      <c r="F1334" s="3">
        <v>34.56</v>
      </c>
      <c r="G1334" s="3">
        <v>97.92</v>
      </c>
      <c r="H1334" s="1">
        <v>43830</v>
      </c>
      <c r="I1334">
        <f t="shared" si="80"/>
        <v>183</v>
      </c>
      <c r="J1334" t="str">
        <f t="shared" si="81"/>
        <v>&gt;121</v>
      </c>
      <c r="K1334">
        <f t="shared" si="82"/>
        <v>0.25</v>
      </c>
      <c r="L1334">
        <f t="shared" si="83"/>
        <v>33.120000000000005</v>
      </c>
    </row>
    <row r="1335" spans="1:12" x14ac:dyDescent="0.25">
      <c r="A1335" s="2" t="s">
        <v>1333</v>
      </c>
      <c r="B1335">
        <v>1</v>
      </c>
      <c r="C1335">
        <v>14</v>
      </c>
      <c r="D1335">
        <v>2394</v>
      </c>
      <c r="E1335" s="1">
        <v>43546</v>
      </c>
      <c r="F1335" s="3">
        <v>143.64000000000001</v>
      </c>
      <c r="G1335" s="3">
        <v>646.38000000000011</v>
      </c>
      <c r="H1335" s="1">
        <v>43830</v>
      </c>
      <c r="I1335">
        <f t="shared" si="80"/>
        <v>284</v>
      </c>
      <c r="J1335" t="str">
        <f t="shared" si="81"/>
        <v>&gt;121</v>
      </c>
      <c r="K1335">
        <f t="shared" si="82"/>
        <v>0.25</v>
      </c>
      <c r="L1335">
        <f t="shared" si="83"/>
        <v>197.50500000000002</v>
      </c>
    </row>
    <row r="1336" spans="1:12" x14ac:dyDescent="0.25">
      <c r="A1336" s="2" t="s">
        <v>1334</v>
      </c>
      <c r="B1336">
        <v>6</v>
      </c>
      <c r="C1336">
        <v>18</v>
      </c>
      <c r="D1336">
        <v>1800</v>
      </c>
      <c r="E1336" s="1">
        <v>43490</v>
      </c>
      <c r="F1336" s="3">
        <v>162</v>
      </c>
      <c r="G1336" s="3">
        <v>342</v>
      </c>
      <c r="H1336" s="1">
        <v>43830</v>
      </c>
      <c r="I1336">
        <f t="shared" si="80"/>
        <v>340</v>
      </c>
      <c r="J1336" t="str">
        <f t="shared" si="81"/>
        <v>&gt;121</v>
      </c>
      <c r="K1336">
        <f t="shared" si="82"/>
        <v>0.25</v>
      </c>
      <c r="L1336">
        <f t="shared" si="83"/>
        <v>126</v>
      </c>
    </row>
    <row r="1337" spans="1:12" x14ac:dyDescent="0.25">
      <c r="A1337" s="2" t="s">
        <v>1335</v>
      </c>
      <c r="B1337">
        <v>6</v>
      </c>
      <c r="C1337">
        <v>8</v>
      </c>
      <c r="D1337">
        <v>400</v>
      </c>
      <c r="E1337" s="1">
        <v>43690</v>
      </c>
      <c r="F1337" s="3">
        <v>20</v>
      </c>
      <c r="G1337" s="3">
        <v>72</v>
      </c>
      <c r="H1337" s="1">
        <v>43830</v>
      </c>
      <c r="I1337">
        <f t="shared" si="80"/>
        <v>140</v>
      </c>
      <c r="J1337" t="str">
        <f t="shared" si="81"/>
        <v>&gt;121</v>
      </c>
      <c r="K1337">
        <f t="shared" si="82"/>
        <v>0.25</v>
      </c>
      <c r="L1337">
        <f t="shared" si="83"/>
        <v>23</v>
      </c>
    </row>
    <row r="1338" spans="1:12" x14ac:dyDescent="0.25">
      <c r="A1338" s="2" t="s">
        <v>1336</v>
      </c>
      <c r="B1338">
        <v>8</v>
      </c>
      <c r="C1338">
        <v>6</v>
      </c>
      <c r="D1338">
        <v>2310</v>
      </c>
      <c r="E1338" s="1">
        <v>43668</v>
      </c>
      <c r="F1338" s="3">
        <v>184.8</v>
      </c>
      <c r="G1338" s="3">
        <v>877.8</v>
      </c>
      <c r="H1338" s="1">
        <v>43830</v>
      </c>
      <c r="I1338">
        <f t="shared" si="80"/>
        <v>162</v>
      </c>
      <c r="J1338" t="str">
        <f t="shared" si="81"/>
        <v>&gt;121</v>
      </c>
      <c r="K1338">
        <f t="shared" si="82"/>
        <v>0.25</v>
      </c>
      <c r="L1338">
        <f t="shared" si="83"/>
        <v>265.64999999999998</v>
      </c>
    </row>
    <row r="1339" spans="1:12" x14ac:dyDescent="0.25">
      <c r="A1339" s="2" t="s">
        <v>1337</v>
      </c>
      <c r="B1339">
        <v>6</v>
      </c>
      <c r="C1339">
        <v>16</v>
      </c>
      <c r="D1339">
        <v>380</v>
      </c>
      <c r="E1339" s="1">
        <v>43830</v>
      </c>
      <c r="F1339" s="3">
        <v>30.4</v>
      </c>
      <c r="G1339" s="3">
        <v>98.800000000000011</v>
      </c>
      <c r="H1339" s="1">
        <v>43830</v>
      </c>
      <c r="I1339">
        <f t="shared" si="80"/>
        <v>0</v>
      </c>
      <c r="J1339" t="str">
        <f t="shared" si="81"/>
        <v>0-30</v>
      </c>
      <c r="K1339">
        <f t="shared" si="82"/>
        <v>8.0000000000000002E-3</v>
      </c>
      <c r="L1339">
        <f t="shared" si="83"/>
        <v>1.0336000000000001</v>
      </c>
    </row>
    <row r="1340" spans="1:12" x14ac:dyDescent="0.25">
      <c r="A1340" s="2" t="s">
        <v>1338</v>
      </c>
      <c r="B1340">
        <v>6</v>
      </c>
      <c r="C1340">
        <v>22</v>
      </c>
      <c r="D1340">
        <v>560</v>
      </c>
      <c r="E1340" s="1">
        <v>43602</v>
      </c>
      <c r="F1340" s="3">
        <v>16.8</v>
      </c>
      <c r="G1340" s="3">
        <v>100.8</v>
      </c>
      <c r="H1340" s="1">
        <v>43830</v>
      </c>
      <c r="I1340">
        <f t="shared" si="80"/>
        <v>228</v>
      </c>
      <c r="J1340" t="str">
        <f t="shared" si="81"/>
        <v>&gt;121</v>
      </c>
      <c r="K1340">
        <f t="shared" si="82"/>
        <v>0.25</v>
      </c>
      <c r="L1340">
        <f t="shared" si="83"/>
        <v>29.4</v>
      </c>
    </row>
    <row r="1341" spans="1:12" x14ac:dyDescent="0.25">
      <c r="A1341" s="2" t="s">
        <v>1339</v>
      </c>
      <c r="B1341">
        <v>2</v>
      </c>
      <c r="C1341">
        <v>14</v>
      </c>
      <c r="D1341">
        <v>2800</v>
      </c>
      <c r="E1341" s="1">
        <v>43472</v>
      </c>
      <c r="F1341" s="3">
        <v>28</v>
      </c>
      <c r="G1341" s="3">
        <v>812</v>
      </c>
      <c r="H1341" s="1">
        <v>43830</v>
      </c>
      <c r="I1341">
        <f t="shared" si="80"/>
        <v>358</v>
      </c>
      <c r="J1341" t="str">
        <f t="shared" si="81"/>
        <v>&gt;121</v>
      </c>
      <c r="K1341">
        <f t="shared" si="82"/>
        <v>0.25</v>
      </c>
      <c r="L1341">
        <f t="shared" si="83"/>
        <v>210</v>
      </c>
    </row>
    <row r="1342" spans="1:12" x14ac:dyDescent="0.25">
      <c r="A1342" s="2" t="s">
        <v>1340</v>
      </c>
      <c r="B1342">
        <v>4</v>
      </c>
      <c r="C1342">
        <v>19</v>
      </c>
      <c r="D1342">
        <v>1920</v>
      </c>
      <c r="E1342" s="1">
        <v>43476</v>
      </c>
      <c r="F1342" s="3">
        <v>19.2</v>
      </c>
      <c r="G1342" s="3">
        <v>499.20000000000005</v>
      </c>
      <c r="H1342" s="1">
        <v>43830</v>
      </c>
      <c r="I1342">
        <f t="shared" si="80"/>
        <v>354</v>
      </c>
      <c r="J1342" t="str">
        <f t="shared" si="81"/>
        <v>&gt;121</v>
      </c>
      <c r="K1342">
        <f t="shared" si="82"/>
        <v>0.25</v>
      </c>
      <c r="L1342">
        <f t="shared" si="83"/>
        <v>129.60000000000002</v>
      </c>
    </row>
    <row r="1343" spans="1:12" x14ac:dyDescent="0.25">
      <c r="A1343" s="2" t="s">
        <v>1341</v>
      </c>
      <c r="B1343">
        <v>3</v>
      </c>
      <c r="C1343">
        <v>8</v>
      </c>
      <c r="D1343">
        <v>4400</v>
      </c>
      <c r="E1343" s="1">
        <v>43803</v>
      </c>
      <c r="F1343" s="3">
        <v>264</v>
      </c>
      <c r="G1343" s="3">
        <v>880</v>
      </c>
      <c r="H1343" s="1">
        <v>43830</v>
      </c>
      <c r="I1343">
        <f t="shared" si="80"/>
        <v>27</v>
      </c>
      <c r="J1343" t="str">
        <f t="shared" si="81"/>
        <v>0-30</v>
      </c>
      <c r="K1343">
        <f t="shared" si="82"/>
        <v>8.0000000000000002E-3</v>
      </c>
      <c r="L1343">
        <f t="shared" si="83"/>
        <v>9.152000000000001</v>
      </c>
    </row>
    <row r="1344" spans="1:12" x14ac:dyDescent="0.25">
      <c r="A1344" s="2" t="s">
        <v>1342</v>
      </c>
      <c r="B1344">
        <v>5</v>
      </c>
      <c r="C1344">
        <v>19</v>
      </c>
      <c r="D1344">
        <v>1330</v>
      </c>
      <c r="E1344" s="1">
        <v>43525</v>
      </c>
      <c r="F1344" s="3">
        <v>66.5</v>
      </c>
      <c r="G1344" s="3">
        <v>399</v>
      </c>
      <c r="H1344" s="1">
        <v>43830</v>
      </c>
      <c r="I1344">
        <f t="shared" si="80"/>
        <v>305</v>
      </c>
      <c r="J1344" t="str">
        <f t="shared" si="81"/>
        <v>&gt;121</v>
      </c>
      <c r="K1344">
        <f t="shared" si="82"/>
        <v>0.25</v>
      </c>
      <c r="L1344">
        <f t="shared" si="83"/>
        <v>116.375</v>
      </c>
    </row>
    <row r="1345" spans="1:12" x14ac:dyDescent="0.25">
      <c r="A1345" s="2" t="s">
        <v>1343</v>
      </c>
      <c r="B1345">
        <v>10</v>
      </c>
      <c r="C1345">
        <v>11</v>
      </c>
      <c r="D1345">
        <v>1350</v>
      </c>
      <c r="E1345" s="1">
        <v>43796</v>
      </c>
      <c r="F1345" s="3">
        <v>270</v>
      </c>
      <c r="G1345" s="3">
        <v>378</v>
      </c>
      <c r="H1345" s="1">
        <v>43830</v>
      </c>
      <c r="I1345">
        <f t="shared" si="80"/>
        <v>34</v>
      </c>
      <c r="J1345" t="str">
        <f t="shared" si="81"/>
        <v>31-60</v>
      </c>
      <c r="K1345">
        <f t="shared" si="82"/>
        <v>0.04</v>
      </c>
      <c r="L1345">
        <f t="shared" si="83"/>
        <v>25.92</v>
      </c>
    </row>
    <row r="1346" spans="1:12" x14ac:dyDescent="0.25">
      <c r="A1346" s="2" t="s">
        <v>1344</v>
      </c>
      <c r="B1346">
        <v>4</v>
      </c>
      <c r="C1346">
        <v>5</v>
      </c>
      <c r="D1346">
        <v>3740</v>
      </c>
      <c r="E1346" s="1">
        <v>43547</v>
      </c>
      <c r="F1346" s="3">
        <v>37.400000000000006</v>
      </c>
      <c r="G1346" s="3">
        <v>1122</v>
      </c>
      <c r="H1346" s="1">
        <v>43830</v>
      </c>
      <c r="I1346">
        <f t="shared" ref="I1346:I1409" si="84">H1346-E1346</f>
        <v>283</v>
      </c>
      <c r="J1346" t="str">
        <f t="shared" ref="J1346:J1409" si="85">VLOOKUP(I1346,groupings,2,1)</f>
        <v>&gt;121</v>
      </c>
      <c r="K1346">
        <f t="shared" ref="K1346:K1409" si="86">VLOOKUP(I1346,$N$8:$P$12,3,TRUE)</f>
        <v>0.25</v>
      </c>
      <c r="L1346">
        <f t="shared" ref="L1346:L1409" si="87">(G1346+F1346)*K1346</f>
        <v>289.85000000000002</v>
      </c>
    </row>
    <row r="1347" spans="1:12" x14ac:dyDescent="0.25">
      <c r="A1347" s="2" t="s">
        <v>1345</v>
      </c>
      <c r="B1347">
        <v>2</v>
      </c>
      <c r="C1347">
        <v>6</v>
      </c>
      <c r="D1347">
        <v>3450</v>
      </c>
      <c r="E1347" s="1">
        <v>43557</v>
      </c>
      <c r="F1347" s="3">
        <v>310.5</v>
      </c>
      <c r="G1347" s="3">
        <v>690</v>
      </c>
      <c r="H1347" s="1">
        <v>43830</v>
      </c>
      <c r="I1347">
        <f t="shared" si="84"/>
        <v>273</v>
      </c>
      <c r="J1347" t="str">
        <f t="shared" si="85"/>
        <v>&gt;121</v>
      </c>
      <c r="K1347">
        <f t="shared" si="86"/>
        <v>0.25</v>
      </c>
      <c r="L1347">
        <f t="shared" si="87"/>
        <v>250.125</v>
      </c>
    </row>
    <row r="1348" spans="1:12" x14ac:dyDescent="0.25">
      <c r="A1348" s="2" t="s">
        <v>1346</v>
      </c>
      <c r="B1348">
        <v>1</v>
      </c>
      <c r="C1348">
        <v>11</v>
      </c>
      <c r="D1348">
        <v>310</v>
      </c>
      <c r="E1348" s="1">
        <v>43499</v>
      </c>
      <c r="F1348" s="3">
        <v>15.5</v>
      </c>
      <c r="G1348" s="3">
        <v>58.9</v>
      </c>
      <c r="H1348" s="1">
        <v>43830</v>
      </c>
      <c r="I1348">
        <f t="shared" si="84"/>
        <v>331</v>
      </c>
      <c r="J1348" t="str">
        <f t="shared" si="85"/>
        <v>&gt;121</v>
      </c>
      <c r="K1348">
        <f t="shared" si="86"/>
        <v>0.25</v>
      </c>
      <c r="L1348">
        <f t="shared" si="87"/>
        <v>18.600000000000001</v>
      </c>
    </row>
    <row r="1349" spans="1:12" x14ac:dyDescent="0.25">
      <c r="A1349" s="2" t="s">
        <v>1347</v>
      </c>
      <c r="B1349">
        <v>8</v>
      </c>
      <c r="C1349">
        <v>12</v>
      </c>
      <c r="D1349">
        <v>880</v>
      </c>
      <c r="E1349" s="1">
        <v>43806</v>
      </c>
      <c r="F1349" s="3">
        <v>140.80000000000001</v>
      </c>
      <c r="G1349" s="3">
        <v>352</v>
      </c>
      <c r="H1349" s="1">
        <v>43830</v>
      </c>
      <c r="I1349">
        <f t="shared" si="84"/>
        <v>24</v>
      </c>
      <c r="J1349" t="str">
        <f t="shared" si="85"/>
        <v>0-30</v>
      </c>
      <c r="K1349">
        <f t="shared" si="86"/>
        <v>8.0000000000000002E-3</v>
      </c>
      <c r="L1349">
        <f t="shared" si="87"/>
        <v>3.9424000000000001</v>
      </c>
    </row>
    <row r="1350" spans="1:12" x14ac:dyDescent="0.25">
      <c r="A1350" s="2" t="s">
        <v>1348</v>
      </c>
      <c r="B1350">
        <v>10</v>
      </c>
      <c r="C1350">
        <v>2</v>
      </c>
      <c r="D1350">
        <v>5270</v>
      </c>
      <c r="E1350" s="1">
        <v>43551</v>
      </c>
      <c r="F1350" s="3">
        <v>474.3</v>
      </c>
      <c r="G1350" s="3">
        <v>2108</v>
      </c>
      <c r="H1350" s="1">
        <v>43830</v>
      </c>
      <c r="I1350">
        <f t="shared" si="84"/>
        <v>279</v>
      </c>
      <c r="J1350" t="str">
        <f t="shared" si="85"/>
        <v>&gt;121</v>
      </c>
      <c r="K1350">
        <f t="shared" si="86"/>
        <v>0.25</v>
      </c>
      <c r="L1350">
        <f t="shared" si="87"/>
        <v>645.57500000000005</v>
      </c>
    </row>
    <row r="1351" spans="1:12" x14ac:dyDescent="0.25">
      <c r="A1351" s="2" t="s">
        <v>1349</v>
      </c>
      <c r="B1351">
        <v>3</v>
      </c>
      <c r="C1351">
        <v>11</v>
      </c>
      <c r="D1351">
        <v>1960</v>
      </c>
      <c r="E1351" s="1">
        <v>43586</v>
      </c>
      <c r="F1351" s="3">
        <v>78.400000000000006</v>
      </c>
      <c r="G1351" s="3">
        <v>372.40000000000003</v>
      </c>
      <c r="H1351" s="1">
        <v>43830</v>
      </c>
      <c r="I1351">
        <f t="shared" si="84"/>
        <v>244</v>
      </c>
      <c r="J1351" t="str">
        <f t="shared" si="85"/>
        <v>&gt;121</v>
      </c>
      <c r="K1351">
        <f t="shared" si="86"/>
        <v>0.25</v>
      </c>
      <c r="L1351">
        <f t="shared" si="87"/>
        <v>112.70000000000002</v>
      </c>
    </row>
    <row r="1352" spans="1:12" x14ac:dyDescent="0.25">
      <c r="A1352" s="2" t="s">
        <v>1350</v>
      </c>
      <c r="B1352">
        <v>1</v>
      </c>
      <c r="C1352">
        <v>4</v>
      </c>
      <c r="D1352">
        <v>4400</v>
      </c>
      <c r="E1352" s="1">
        <v>43579</v>
      </c>
      <c r="F1352" s="3">
        <v>396</v>
      </c>
      <c r="G1352" s="3">
        <v>660</v>
      </c>
      <c r="H1352" s="1">
        <v>43830</v>
      </c>
      <c r="I1352">
        <f t="shared" si="84"/>
        <v>251</v>
      </c>
      <c r="J1352" t="str">
        <f t="shared" si="85"/>
        <v>&gt;121</v>
      </c>
      <c r="K1352">
        <f t="shared" si="86"/>
        <v>0.25</v>
      </c>
      <c r="L1352">
        <f t="shared" si="87"/>
        <v>264</v>
      </c>
    </row>
    <row r="1353" spans="1:12" x14ac:dyDescent="0.25">
      <c r="A1353" s="2" t="s">
        <v>1351</v>
      </c>
      <c r="B1353">
        <v>1</v>
      </c>
      <c r="C1353">
        <v>13</v>
      </c>
      <c r="D1353">
        <v>1440</v>
      </c>
      <c r="E1353" s="1">
        <v>43801</v>
      </c>
      <c r="F1353" s="3">
        <v>57.599999999999994</v>
      </c>
      <c r="G1353" s="3">
        <v>331.2</v>
      </c>
      <c r="H1353" s="1">
        <v>43830</v>
      </c>
      <c r="I1353">
        <f t="shared" si="84"/>
        <v>29</v>
      </c>
      <c r="J1353" t="str">
        <f t="shared" si="85"/>
        <v>0-30</v>
      </c>
      <c r="K1353">
        <f t="shared" si="86"/>
        <v>8.0000000000000002E-3</v>
      </c>
      <c r="L1353">
        <f t="shared" si="87"/>
        <v>3.1103999999999998</v>
      </c>
    </row>
    <row r="1354" spans="1:12" x14ac:dyDescent="0.25">
      <c r="A1354" s="2" t="s">
        <v>1352</v>
      </c>
      <c r="B1354">
        <v>6</v>
      </c>
      <c r="C1354">
        <v>9</v>
      </c>
      <c r="D1354">
        <v>220</v>
      </c>
      <c r="E1354" s="1">
        <v>43588</v>
      </c>
      <c r="F1354" s="3">
        <v>19.8</v>
      </c>
      <c r="G1354" s="3">
        <v>57.199999999999996</v>
      </c>
      <c r="H1354" s="1">
        <v>43830</v>
      </c>
      <c r="I1354">
        <f t="shared" si="84"/>
        <v>242</v>
      </c>
      <c r="J1354" t="str">
        <f t="shared" si="85"/>
        <v>&gt;121</v>
      </c>
      <c r="K1354">
        <f t="shared" si="86"/>
        <v>0.25</v>
      </c>
      <c r="L1354">
        <f t="shared" si="87"/>
        <v>19.25</v>
      </c>
    </row>
    <row r="1355" spans="1:12" x14ac:dyDescent="0.25">
      <c r="A1355" s="2" t="s">
        <v>1353</v>
      </c>
      <c r="B1355">
        <v>2</v>
      </c>
      <c r="C1355">
        <v>15</v>
      </c>
      <c r="D1355">
        <v>280</v>
      </c>
      <c r="E1355" s="1">
        <v>43767</v>
      </c>
      <c r="F1355" s="3">
        <v>22.400000000000002</v>
      </c>
      <c r="G1355" s="3">
        <v>72.8</v>
      </c>
      <c r="H1355" s="1">
        <v>43830</v>
      </c>
      <c r="I1355">
        <f t="shared" si="84"/>
        <v>63</v>
      </c>
      <c r="J1355" t="str">
        <f t="shared" si="85"/>
        <v>61-90</v>
      </c>
      <c r="K1355">
        <f t="shared" si="86"/>
        <v>0.15</v>
      </c>
      <c r="L1355">
        <f t="shared" si="87"/>
        <v>14.28</v>
      </c>
    </row>
    <row r="1356" spans="1:12" x14ac:dyDescent="0.25">
      <c r="A1356" s="2" t="s">
        <v>1354</v>
      </c>
      <c r="B1356">
        <v>7</v>
      </c>
      <c r="C1356">
        <v>6</v>
      </c>
      <c r="D1356">
        <v>770</v>
      </c>
      <c r="E1356" s="1">
        <v>43589</v>
      </c>
      <c r="F1356" s="3">
        <v>69.3</v>
      </c>
      <c r="G1356" s="3">
        <v>238.70000000000002</v>
      </c>
      <c r="H1356" s="1">
        <v>43830</v>
      </c>
      <c r="I1356">
        <f t="shared" si="84"/>
        <v>241</v>
      </c>
      <c r="J1356" t="str">
        <f t="shared" si="85"/>
        <v>&gt;121</v>
      </c>
      <c r="K1356">
        <f t="shared" si="86"/>
        <v>0.25</v>
      </c>
      <c r="L1356">
        <f t="shared" si="87"/>
        <v>77</v>
      </c>
    </row>
    <row r="1357" spans="1:12" x14ac:dyDescent="0.25">
      <c r="A1357" s="2" t="s">
        <v>1355</v>
      </c>
      <c r="B1357">
        <v>8</v>
      </c>
      <c r="C1357">
        <v>8</v>
      </c>
      <c r="D1357">
        <v>1408</v>
      </c>
      <c r="E1357" s="1">
        <v>43566</v>
      </c>
      <c r="F1357" s="3">
        <v>154.88000000000002</v>
      </c>
      <c r="G1357" s="3">
        <v>506.88</v>
      </c>
      <c r="H1357" s="1">
        <v>43830</v>
      </c>
      <c r="I1357">
        <f t="shared" si="84"/>
        <v>264</v>
      </c>
      <c r="J1357" t="str">
        <f t="shared" si="85"/>
        <v>&gt;121</v>
      </c>
      <c r="K1357">
        <f t="shared" si="86"/>
        <v>0.25</v>
      </c>
      <c r="L1357">
        <f t="shared" si="87"/>
        <v>165.44</v>
      </c>
    </row>
    <row r="1358" spans="1:12" x14ac:dyDescent="0.25">
      <c r="A1358" s="2" t="s">
        <v>1356</v>
      </c>
      <c r="B1358">
        <v>2</v>
      </c>
      <c r="C1358">
        <v>2</v>
      </c>
      <c r="D1358">
        <v>2100</v>
      </c>
      <c r="E1358" s="1">
        <v>43601</v>
      </c>
      <c r="F1358" s="3">
        <v>147</v>
      </c>
      <c r="G1358" s="3">
        <v>588</v>
      </c>
      <c r="H1358" s="1">
        <v>43830</v>
      </c>
      <c r="I1358">
        <f t="shared" si="84"/>
        <v>229</v>
      </c>
      <c r="J1358" t="str">
        <f t="shared" si="85"/>
        <v>&gt;121</v>
      </c>
      <c r="K1358">
        <f t="shared" si="86"/>
        <v>0.25</v>
      </c>
      <c r="L1358">
        <f t="shared" si="87"/>
        <v>183.75</v>
      </c>
    </row>
    <row r="1359" spans="1:12" x14ac:dyDescent="0.25">
      <c r="A1359" s="2" t="s">
        <v>1357</v>
      </c>
      <c r="B1359">
        <v>8</v>
      </c>
      <c r="C1359">
        <v>9</v>
      </c>
      <c r="D1359">
        <v>2640</v>
      </c>
      <c r="E1359" s="1">
        <v>43694</v>
      </c>
      <c r="F1359" s="3">
        <v>396</v>
      </c>
      <c r="G1359" s="3">
        <v>1135.2</v>
      </c>
      <c r="H1359" s="1">
        <v>43830</v>
      </c>
      <c r="I1359">
        <f t="shared" si="84"/>
        <v>136</v>
      </c>
      <c r="J1359" t="str">
        <f t="shared" si="85"/>
        <v>&gt;121</v>
      </c>
      <c r="K1359">
        <f t="shared" si="86"/>
        <v>0.25</v>
      </c>
      <c r="L1359">
        <f t="shared" si="87"/>
        <v>382.8</v>
      </c>
    </row>
    <row r="1360" spans="1:12" x14ac:dyDescent="0.25">
      <c r="A1360" s="2" t="s">
        <v>1358</v>
      </c>
      <c r="B1360">
        <v>8</v>
      </c>
      <c r="C1360">
        <v>6</v>
      </c>
      <c r="D1360">
        <v>7130</v>
      </c>
      <c r="E1360" s="1">
        <v>43814</v>
      </c>
      <c r="F1360" s="3">
        <v>71.3</v>
      </c>
      <c r="G1360" s="3">
        <v>1853.8</v>
      </c>
      <c r="H1360" s="1">
        <v>43830</v>
      </c>
      <c r="I1360">
        <f t="shared" si="84"/>
        <v>16</v>
      </c>
      <c r="J1360" t="str">
        <f t="shared" si="85"/>
        <v>0-30</v>
      </c>
      <c r="K1360">
        <f t="shared" si="86"/>
        <v>8.0000000000000002E-3</v>
      </c>
      <c r="L1360">
        <f t="shared" si="87"/>
        <v>15.4008</v>
      </c>
    </row>
    <row r="1361" spans="1:12" x14ac:dyDescent="0.25">
      <c r="A1361" s="2" t="s">
        <v>1359</v>
      </c>
      <c r="B1361">
        <v>1</v>
      </c>
      <c r="C1361">
        <v>1</v>
      </c>
      <c r="D1361">
        <v>1530</v>
      </c>
      <c r="E1361" s="1">
        <v>43581</v>
      </c>
      <c r="F1361" s="3">
        <v>15.3</v>
      </c>
      <c r="G1361" s="3">
        <v>290.7</v>
      </c>
      <c r="H1361" s="1">
        <v>43830</v>
      </c>
      <c r="I1361">
        <f t="shared" si="84"/>
        <v>249</v>
      </c>
      <c r="J1361" t="str">
        <f t="shared" si="85"/>
        <v>&gt;121</v>
      </c>
      <c r="K1361">
        <f t="shared" si="86"/>
        <v>0.25</v>
      </c>
      <c r="L1361">
        <f t="shared" si="87"/>
        <v>76.5</v>
      </c>
    </row>
    <row r="1362" spans="1:12" x14ac:dyDescent="0.25">
      <c r="A1362" s="2" t="s">
        <v>1360</v>
      </c>
      <c r="B1362">
        <v>4</v>
      </c>
      <c r="C1362">
        <v>4</v>
      </c>
      <c r="D1362">
        <v>160</v>
      </c>
      <c r="E1362" s="1">
        <v>43583</v>
      </c>
      <c r="F1362" s="3">
        <v>16</v>
      </c>
      <c r="G1362" s="3">
        <v>28.799999999999997</v>
      </c>
      <c r="H1362" s="1">
        <v>43830</v>
      </c>
      <c r="I1362">
        <f t="shared" si="84"/>
        <v>247</v>
      </c>
      <c r="J1362" t="str">
        <f t="shared" si="85"/>
        <v>&gt;121</v>
      </c>
      <c r="K1362">
        <f t="shared" si="86"/>
        <v>0.25</v>
      </c>
      <c r="L1362">
        <f t="shared" si="87"/>
        <v>11.2</v>
      </c>
    </row>
    <row r="1363" spans="1:12" x14ac:dyDescent="0.25">
      <c r="A1363" s="2" t="s">
        <v>1361</v>
      </c>
      <c r="B1363">
        <v>7</v>
      </c>
      <c r="C1363">
        <v>15</v>
      </c>
      <c r="D1363">
        <v>864</v>
      </c>
      <c r="E1363" s="1">
        <v>43785</v>
      </c>
      <c r="F1363" s="3">
        <v>112.32000000000001</v>
      </c>
      <c r="G1363" s="3">
        <v>492.48</v>
      </c>
      <c r="H1363" s="1">
        <v>43830</v>
      </c>
      <c r="I1363">
        <f t="shared" si="84"/>
        <v>45</v>
      </c>
      <c r="J1363" t="str">
        <f t="shared" si="85"/>
        <v>31-60</v>
      </c>
      <c r="K1363">
        <f t="shared" si="86"/>
        <v>0.04</v>
      </c>
      <c r="L1363">
        <f t="shared" si="87"/>
        <v>24.192000000000004</v>
      </c>
    </row>
    <row r="1364" spans="1:12" x14ac:dyDescent="0.25">
      <c r="A1364" s="2" t="s">
        <v>1362</v>
      </c>
      <c r="B1364">
        <v>3</v>
      </c>
      <c r="C1364">
        <v>3</v>
      </c>
      <c r="D1364">
        <v>3230</v>
      </c>
      <c r="E1364" s="1">
        <v>43633</v>
      </c>
      <c r="F1364" s="3">
        <v>32.299999999999997</v>
      </c>
      <c r="G1364" s="3">
        <v>839.80000000000007</v>
      </c>
      <c r="H1364" s="1">
        <v>43830</v>
      </c>
      <c r="I1364">
        <f t="shared" si="84"/>
        <v>197</v>
      </c>
      <c r="J1364" t="str">
        <f t="shared" si="85"/>
        <v>&gt;121</v>
      </c>
      <c r="K1364">
        <f t="shared" si="86"/>
        <v>0.25</v>
      </c>
      <c r="L1364">
        <f t="shared" si="87"/>
        <v>218.02500000000001</v>
      </c>
    </row>
    <row r="1365" spans="1:12" x14ac:dyDescent="0.25">
      <c r="A1365" s="2" t="s">
        <v>1363</v>
      </c>
      <c r="B1365">
        <v>4</v>
      </c>
      <c r="C1365">
        <v>6</v>
      </c>
      <c r="D1365">
        <v>2200</v>
      </c>
      <c r="E1365" s="1">
        <v>43786</v>
      </c>
      <c r="F1365" s="3">
        <v>132</v>
      </c>
      <c r="G1365" s="3">
        <v>638</v>
      </c>
      <c r="H1365" s="1">
        <v>43830</v>
      </c>
      <c r="I1365">
        <f t="shared" si="84"/>
        <v>44</v>
      </c>
      <c r="J1365" t="str">
        <f t="shared" si="85"/>
        <v>31-60</v>
      </c>
      <c r="K1365">
        <f t="shared" si="86"/>
        <v>0.04</v>
      </c>
      <c r="L1365">
        <f t="shared" si="87"/>
        <v>30.8</v>
      </c>
    </row>
    <row r="1366" spans="1:12" x14ac:dyDescent="0.25">
      <c r="A1366" s="2" t="s">
        <v>1364</v>
      </c>
      <c r="B1366">
        <v>8</v>
      </c>
      <c r="C1366">
        <v>4</v>
      </c>
      <c r="D1366">
        <v>1400</v>
      </c>
      <c r="E1366" s="1">
        <v>43823</v>
      </c>
      <c r="F1366" s="3">
        <v>196</v>
      </c>
      <c r="G1366" s="3">
        <v>546</v>
      </c>
      <c r="H1366" s="1">
        <v>43830</v>
      </c>
      <c r="I1366">
        <f t="shared" si="84"/>
        <v>7</v>
      </c>
      <c r="J1366" t="str">
        <f t="shared" si="85"/>
        <v>0-30</v>
      </c>
      <c r="K1366">
        <f t="shared" si="86"/>
        <v>8.0000000000000002E-3</v>
      </c>
      <c r="L1366">
        <f t="shared" si="87"/>
        <v>5.9359999999999999</v>
      </c>
    </row>
    <row r="1367" spans="1:12" x14ac:dyDescent="0.25">
      <c r="A1367" s="2" t="s">
        <v>1365</v>
      </c>
      <c r="B1367">
        <v>2</v>
      </c>
      <c r="C1367">
        <v>9</v>
      </c>
      <c r="D1367">
        <v>1040</v>
      </c>
      <c r="E1367" s="1">
        <v>43634</v>
      </c>
      <c r="F1367" s="3">
        <v>72.8</v>
      </c>
      <c r="G1367" s="3">
        <v>249.60000000000002</v>
      </c>
      <c r="H1367" s="1">
        <v>43830</v>
      </c>
      <c r="I1367">
        <f t="shared" si="84"/>
        <v>196</v>
      </c>
      <c r="J1367" t="str">
        <f t="shared" si="85"/>
        <v>&gt;121</v>
      </c>
      <c r="K1367">
        <f t="shared" si="86"/>
        <v>0.25</v>
      </c>
      <c r="L1367">
        <f t="shared" si="87"/>
        <v>80.600000000000009</v>
      </c>
    </row>
    <row r="1368" spans="1:12" x14ac:dyDescent="0.25">
      <c r="A1368" s="2" t="s">
        <v>1366</v>
      </c>
      <c r="B1368">
        <v>1</v>
      </c>
      <c r="C1368">
        <v>4</v>
      </c>
      <c r="D1368">
        <v>2520</v>
      </c>
      <c r="E1368" s="1">
        <v>43515</v>
      </c>
      <c r="F1368" s="3">
        <v>252</v>
      </c>
      <c r="G1368" s="3">
        <v>680.40000000000009</v>
      </c>
      <c r="H1368" s="1">
        <v>43830</v>
      </c>
      <c r="I1368">
        <f t="shared" si="84"/>
        <v>315</v>
      </c>
      <c r="J1368" t="str">
        <f t="shared" si="85"/>
        <v>&gt;121</v>
      </c>
      <c r="K1368">
        <f t="shared" si="86"/>
        <v>0.25</v>
      </c>
      <c r="L1368">
        <f t="shared" si="87"/>
        <v>233.10000000000002</v>
      </c>
    </row>
    <row r="1369" spans="1:12" x14ac:dyDescent="0.25">
      <c r="A1369" s="2" t="s">
        <v>1367</v>
      </c>
      <c r="B1369">
        <v>5</v>
      </c>
      <c r="C1369">
        <v>4</v>
      </c>
      <c r="D1369">
        <v>1650</v>
      </c>
      <c r="E1369" s="1">
        <v>43492</v>
      </c>
      <c r="F1369" s="3">
        <v>66</v>
      </c>
      <c r="G1369" s="3">
        <v>429</v>
      </c>
      <c r="H1369" s="1">
        <v>43830</v>
      </c>
      <c r="I1369">
        <f t="shared" si="84"/>
        <v>338</v>
      </c>
      <c r="J1369" t="str">
        <f t="shared" si="85"/>
        <v>&gt;121</v>
      </c>
      <c r="K1369">
        <f t="shared" si="86"/>
        <v>0.25</v>
      </c>
      <c r="L1369">
        <f t="shared" si="87"/>
        <v>123.75</v>
      </c>
    </row>
    <row r="1370" spans="1:12" x14ac:dyDescent="0.25">
      <c r="A1370" s="2" t="s">
        <v>1368</v>
      </c>
      <c r="B1370">
        <v>6</v>
      </c>
      <c r="C1370">
        <v>8</v>
      </c>
      <c r="D1370">
        <v>540</v>
      </c>
      <c r="E1370" s="1">
        <v>43557</v>
      </c>
      <c r="F1370" s="3">
        <v>16.200000000000003</v>
      </c>
      <c r="G1370" s="3">
        <v>86.4</v>
      </c>
      <c r="H1370" s="1">
        <v>43830</v>
      </c>
      <c r="I1370">
        <f t="shared" si="84"/>
        <v>273</v>
      </c>
      <c r="J1370" t="str">
        <f t="shared" si="85"/>
        <v>&gt;121</v>
      </c>
      <c r="K1370">
        <f t="shared" si="86"/>
        <v>0.25</v>
      </c>
      <c r="L1370">
        <f t="shared" si="87"/>
        <v>25.650000000000002</v>
      </c>
    </row>
    <row r="1371" spans="1:12" x14ac:dyDescent="0.25">
      <c r="A1371" s="2" t="s">
        <v>1369</v>
      </c>
      <c r="B1371">
        <v>2</v>
      </c>
      <c r="C1371">
        <v>14</v>
      </c>
      <c r="D1371">
        <v>720</v>
      </c>
      <c r="E1371" s="1">
        <v>43483</v>
      </c>
      <c r="F1371" s="3">
        <v>7.1999999999999993</v>
      </c>
      <c r="G1371" s="3">
        <v>108</v>
      </c>
      <c r="H1371" s="1">
        <v>43830</v>
      </c>
      <c r="I1371">
        <f t="shared" si="84"/>
        <v>347</v>
      </c>
      <c r="J1371" t="str">
        <f t="shared" si="85"/>
        <v>&gt;121</v>
      </c>
      <c r="K1371">
        <f t="shared" si="86"/>
        <v>0.25</v>
      </c>
      <c r="L1371">
        <f t="shared" si="87"/>
        <v>28.8</v>
      </c>
    </row>
    <row r="1372" spans="1:12" x14ac:dyDescent="0.25">
      <c r="A1372" s="2" t="s">
        <v>1370</v>
      </c>
      <c r="B1372">
        <v>6</v>
      </c>
      <c r="C1372">
        <v>7</v>
      </c>
      <c r="D1372">
        <v>770</v>
      </c>
      <c r="E1372" s="1">
        <v>43656</v>
      </c>
      <c r="F1372" s="3">
        <v>77</v>
      </c>
      <c r="G1372" s="3">
        <v>207.89999999999998</v>
      </c>
      <c r="H1372" s="1">
        <v>43830</v>
      </c>
      <c r="I1372">
        <f t="shared" si="84"/>
        <v>174</v>
      </c>
      <c r="J1372" t="str">
        <f t="shared" si="85"/>
        <v>&gt;121</v>
      </c>
      <c r="K1372">
        <f t="shared" si="86"/>
        <v>0.25</v>
      </c>
      <c r="L1372">
        <f t="shared" si="87"/>
        <v>71.224999999999994</v>
      </c>
    </row>
    <row r="1373" spans="1:12" x14ac:dyDescent="0.25">
      <c r="A1373" s="2" t="s">
        <v>1371</v>
      </c>
      <c r="B1373">
        <v>9</v>
      </c>
      <c r="C1373">
        <v>6</v>
      </c>
      <c r="D1373">
        <v>2880</v>
      </c>
      <c r="E1373" s="1">
        <v>43744</v>
      </c>
      <c r="F1373" s="3">
        <v>230.39999999999998</v>
      </c>
      <c r="G1373" s="3">
        <v>1382.4</v>
      </c>
      <c r="H1373" s="1">
        <v>43830</v>
      </c>
      <c r="I1373">
        <f t="shared" si="84"/>
        <v>86</v>
      </c>
      <c r="J1373" t="str">
        <f t="shared" si="85"/>
        <v>61-90</v>
      </c>
      <c r="K1373">
        <f t="shared" si="86"/>
        <v>0.15</v>
      </c>
      <c r="L1373">
        <f t="shared" si="87"/>
        <v>241.92000000000002</v>
      </c>
    </row>
    <row r="1374" spans="1:12" x14ac:dyDescent="0.25">
      <c r="A1374" s="2" t="s">
        <v>1372</v>
      </c>
      <c r="B1374">
        <v>4</v>
      </c>
      <c r="C1374">
        <v>21</v>
      </c>
      <c r="D1374">
        <v>4080</v>
      </c>
      <c r="E1374" s="1">
        <v>43504</v>
      </c>
      <c r="F1374" s="3">
        <v>122.4</v>
      </c>
      <c r="G1374" s="3">
        <v>1142.3999999999999</v>
      </c>
      <c r="H1374" s="1">
        <v>43830</v>
      </c>
      <c r="I1374">
        <f t="shared" si="84"/>
        <v>326</v>
      </c>
      <c r="J1374" t="str">
        <f t="shared" si="85"/>
        <v>&gt;121</v>
      </c>
      <c r="K1374">
        <f t="shared" si="86"/>
        <v>0.25</v>
      </c>
      <c r="L1374">
        <f t="shared" si="87"/>
        <v>316.2</v>
      </c>
    </row>
    <row r="1375" spans="1:12" x14ac:dyDescent="0.25">
      <c r="A1375" s="2" t="s">
        <v>1373</v>
      </c>
      <c r="B1375">
        <v>8</v>
      </c>
      <c r="C1375">
        <v>23</v>
      </c>
      <c r="D1375">
        <v>550</v>
      </c>
      <c r="E1375" s="1">
        <v>43549</v>
      </c>
      <c r="F1375" s="3">
        <v>60.5</v>
      </c>
      <c r="G1375" s="3">
        <v>236.5</v>
      </c>
      <c r="H1375" s="1">
        <v>43830</v>
      </c>
      <c r="I1375">
        <f t="shared" si="84"/>
        <v>281</v>
      </c>
      <c r="J1375" t="str">
        <f t="shared" si="85"/>
        <v>&gt;121</v>
      </c>
      <c r="K1375">
        <f t="shared" si="86"/>
        <v>0.25</v>
      </c>
      <c r="L1375">
        <f t="shared" si="87"/>
        <v>74.25</v>
      </c>
    </row>
    <row r="1376" spans="1:12" x14ac:dyDescent="0.25">
      <c r="A1376" s="2" t="s">
        <v>1374</v>
      </c>
      <c r="B1376">
        <v>8</v>
      </c>
      <c r="C1376">
        <v>22</v>
      </c>
      <c r="D1376">
        <v>6720</v>
      </c>
      <c r="E1376" s="1">
        <v>43669</v>
      </c>
      <c r="F1376" s="3">
        <v>1008</v>
      </c>
      <c r="G1376" s="3">
        <v>2284.7999999999997</v>
      </c>
      <c r="H1376" s="1">
        <v>43830</v>
      </c>
      <c r="I1376">
        <f t="shared" si="84"/>
        <v>161</v>
      </c>
      <c r="J1376" t="str">
        <f t="shared" si="85"/>
        <v>&gt;121</v>
      </c>
      <c r="K1376">
        <f t="shared" si="86"/>
        <v>0.25</v>
      </c>
      <c r="L1376">
        <f t="shared" si="87"/>
        <v>823.19999999999993</v>
      </c>
    </row>
    <row r="1377" spans="1:12" x14ac:dyDescent="0.25">
      <c r="A1377" s="2" t="s">
        <v>1375</v>
      </c>
      <c r="B1377">
        <v>8</v>
      </c>
      <c r="C1377">
        <v>21</v>
      </c>
      <c r="D1377">
        <v>1760</v>
      </c>
      <c r="E1377" s="1">
        <v>43504</v>
      </c>
      <c r="F1377" s="3">
        <v>316.8</v>
      </c>
      <c r="G1377" s="3">
        <v>686.4</v>
      </c>
      <c r="H1377" s="1">
        <v>43830</v>
      </c>
      <c r="I1377">
        <f t="shared" si="84"/>
        <v>326</v>
      </c>
      <c r="J1377" t="str">
        <f t="shared" si="85"/>
        <v>&gt;121</v>
      </c>
      <c r="K1377">
        <f t="shared" si="86"/>
        <v>0.25</v>
      </c>
      <c r="L1377">
        <f t="shared" si="87"/>
        <v>250.8</v>
      </c>
    </row>
    <row r="1378" spans="1:12" x14ac:dyDescent="0.25">
      <c r="A1378" s="2" t="s">
        <v>1376</v>
      </c>
      <c r="B1378">
        <v>10</v>
      </c>
      <c r="C1378">
        <v>10</v>
      </c>
      <c r="D1378">
        <v>2850</v>
      </c>
      <c r="E1378" s="1">
        <v>43714</v>
      </c>
      <c r="F1378" s="3">
        <v>399</v>
      </c>
      <c r="G1378" s="3">
        <v>826.5</v>
      </c>
      <c r="H1378" s="1">
        <v>43830</v>
      </c>
      <c r="I1378">
        <f t="shared" si="84"/>
        <v>116</v>
      </c>
      <c r="J1378" t="str">
        <f t="shared" si="85"/>
        <v>91-120</v>
      </c>
      <c r="K1378">
        <f t="shared" si="86"/>
        <v>0.2</v>
      </c>
      <c r="L1378">
        <f t="shared" si="87"/>
        <v>245.10000000000002</v>
      </c>
    </row>
    <row r="1379" spans="1:12" x14ac:dyDescent="0.25">
      <c r="A1379" s="2" t="s">
        <v>1377</v>
      </c>
      <c r="B1379">
        <v>3</v>
      </c>
      <c r="C1379">
        <v>20</v>
      </c>
      <c r="D1379">
        <v>1920</v>
      </c>
      <c r="E1379" s="1">
        <v>43763</v>
      </c>
      <c r="F1379" s="3">
        <v>57.599999999999994</v>
      </c>
      <c r="G1379" s="3">
        <v>556.79999999999995</v>
      </c>
      <c r="H1379" s="1">
        <v>43830</v>
      </c>
      <c r="I1379">
        <f t="shared" si="84"/>
        <v>67</v>
      </c>
      <c r="J1379" t="str">
        <f t="shared" si="85"/>
        <v>61-90</v>
      </c>
      <c r="K1379">
        <f t="shared" si="86"/>
        <v>0.15</v>
      </c>
      <c r="L1379">
        <f t="shared" si="87"/>
        <v>92.16</v>
      </c>
    </row>
    <row r="1380" spans="1:12" x14ac:dyDescent="0.25">
      <c r="A1380" s="2" t="s">
        <v>1378</v>
      </c>
      <c r="B1380">
        <v>6</v>
      </c>
      <c r="C1380">
        <v>1</v>
      </c>
      <c r="D1380">
        <v>3906</v>
      </c>
      <c r="E1380" s="1">
        <v>43516</v>
      </c>
      <c r="F1380" s="3">
        <v>390.6</v>
      </c>
      <c r="G1380" s="3">
        <v>1015.56</v>
      </c>
      <c r="H1380" s="1">
        <v>43830</v>
      </c>
      <c r="I1380">
        <f t="shared" si="84"/>
        <v>314</v>
      </c>
      <c r="J1380" t="str">
        <f t="shared" si="85"/>
        <v>&gt;121</v>
      </c>
      <c r="K1380">
        <f t="shared" si="86"/>
        <v>0.25</v>
      </c>
      <c r="L1380">
        <f t="shared" si="87"/>
        <v>351.53999999999996</v>
      </c>
    </row>
    <row r="1381" spans="1:12" x14ac:dyDescent="0.25">
      <c r="A1381" s="2" t="s">
        <v>1379</v>
      </c>
      <c r="B1381">
        <v>6</v>
      </c>
      <c r="C1381">
        <v>19</v>
      </c>
      <c r="D1381">
        <v>1440</v>
      </c>
      <c r="E1381" s="1">
        <v>43673</v>
      </c>
      <c r="F1381" s="3">
        <v>115.19999999999999</v>
      </c>
      <c r="G1381" s="3">
        <v>345.6</v>
      </c>
      <c r="H1381" s="1">
        <v>43830</v>
      </c>
      <c r="I1381">
        <f t="shared" si="84"/>
        <v>157</v>
      </c>
      <c r="J1381" t="str">
        <f t="shared" si="85"/>
        <v>&gt;121</v>
      </c>
      <c r="K1381">
        <f t="shared" si="86"/>
        <v>0.25</v>
      </c>
      <c r="L1381">
        <f t="shared" si="87"/>
        <v>115.2</v>
      </c>
    </row>
    <row r="1382" spans="1:12" x14ac:dyDescent="0.25">
      <c r="A1382" s="2" t="s">
        <v>1380</v>
      </c>
      <c r="B1382">
        <v>5</v>
      </c>
      <c r="C1382">
        <v>10</v>
      </c>
      <c r="D1382">
        <v>2040</v>
      </c>
      <c r="E1382" s="1">
        <v>43780</v>
      </c>
      <c r="F1382" s="3">
        <v>204</v>
      </c>
      <c r="G1382" s="3">
        <v>510</v>
      </c>
      <c r="H1382" s="1">
        <v>43830</v>
      </c>
      <c r="I1382">
        <f t="shared" si="84"/>
        <v>50</v>
      </c>
      <c r="J1382" t="str">
        <f t="shared" si="85"/>
        <v>31-60</v>
      </c>
      <c r="K1382">
        <f t="shared" si="86"/>
        <v>0.04</v>
      </c>
      <c r="L1382">
        <f t="shared" si="87"/>
        <v>28.560000000000002</v>
      </c>
    </row>
    <row r="1383" spans="1:12" x14ac:dyDescent="0.25">
      <c r="A1383" s="2" t="s">
        <v>1381</v>
      </c>
      <c r="B1383">
        <v>6</v>
      </c>
      <c r="C1383">
        <v>18</v>
      </c>
      <c r="D1383">
        <v>2250</v>
      </c>
      <c r="E1383" s="1">
        <v>43519</v>
      </c>
      <c r="F1383" s="3">
        <v>90</v>
      </c>
      <c r="G1383" s="3">
        <v>585</v>
      </c>
      <c r="H1383" s="1">
        <v>43830</v>
      </c>
      <c r="I1383">
        <f t="shared" si="84"/>
        <v>311</v>
      </c>
      <c r="J1383" t="str">
        <f t="shared" si="85"/>
        <v>&gt;121</v>
      </c>
      <c r="K1383">
        <f t="shared" si="86"/>
        <v>0.25</v>
      </c>
      <c r="L1383">
        <f t="shared" si="87"/>
        <v>168.75</v>
      </c>
    </row>
    <row r="1384" spans="1:12" x14ac:dyDescent="0.25">
      <c r="A1384" s="2" t="s">
        <v>1382</v>
      </c>
      <c r="B1384">
        <v>5</v>
      </c>
      <c r="C1384">
        <v>2</v>
      </c>
      <c r="D1384">
        <v>2160</v>
      </c>
      <c r="E1384" s="1">
        <v>43564</v>
      </c>
      <c r="F1384" s="3">
        <v>172.8</v>
      </c>
      <c r="G1384" s="3">
        <v>324</v>
      </c>
      <c r="H1384" s="1">
        <v>43830</v>
      </c>
      <c r="I1384">
        <f t="shared" si="84"/>
        <v>266</v>
      </c>
      <c r="J1384" t="str">
        <f t="shared" si="85"/>
        <v>&gt;121</v>
      </c>
      <c r="K1384">
        <f t="shared" si="86"/>
        <v>0.25</v>
      </c>
      <c r="L1384">
        <f t="shared" si="87"/>
        <v>124.2</v>
      </c>
    </row>
    <row r="1385" spans="1:12" x14ac:dyDescent="0.25">
      <c r="A1385" s="2" t="s">
        <v>1383</v>
      </c>
      <c r="B1385">
        <v>10</v>
      </c>
      <c r="C1385">
        <v>3</v>
      </c>
      <c r="D1385">
        <v>120</v>
      </c>
      <c r="E1385" s="1">
        <v>43568</v>
      </c>
      <c r="F1385" s="3">
        <v>7.1999999999999993</v>
      </c>
      <c r="G1385" s="3">
        <v>54</v>
      </c>
      <c r="H1385" s="1">
        <v>43830</v>
      </c>
      <c r="I1385">
        <f t="shared" si="84"/>
        <v>262</v>
      </c>
      <c r="J1385" t="str">
        <f t="shared" si="85"/>
        <v>&gt;121</v>
      </c>
      <c r="K1385">
        <f t="shared" si="86"/>
        <v>0.25</v>
      </c>
      <c r="L1385">
        <f t="shared" si="87"/>
        <v>15.3</v>
      </c>
    </row>
    <row r="1386" spans="1:12" x14ac:dyDescent="0.25">
      <c r="A1386" s="2" t="s">
        <v>1384</v>
      </c>
      <c r="B1386">
        <v>2</v>
      </c>
      <c r="C1386">
        <v>8</v>
      </c>
      <c r="D1386">
        <v>3600</v>
      </c>
      <c r="E1386" s="1">
        <v>43788</v>
      </c>
      <c r="F1386" s="3">
        <v>324</v>
      </c>
      <c r="G1386" s="3">
        <v>936</v>
      </c>
      <c r="H1386" s="1">
        <v>43830</v>
      </c>
      <c r="I1386">
        <f t="shared" si="84"/>
        <v>42</v>
      </c>
      <c r="J1386" t="str">
        <f t="shared" si="85"/>
        <v>31-60</v>
      </c>
      <c r="K1386">
        <f t="shared" si="86"/>
        <v>0.04</v>
      </c>
      <c r="L1386">
        <f t="shared" si="87"/>
        <v>50.4</v>
      </c>
    </row>
    <row r="1387" spans="1:12" x14ac:dyDescent="0.25">
      <c r="A1387" s="2" t="s">
        <v>1385</v>
      </c>
      <c r="B1387">
        <v>4</v>
      </c>
      <c r="C1387">
        <v>2</v>
      </c>
      <c r="D1387">
        <v>1900</v>
      </c>
      <c r="E1387" s="1">
        <v>43803</v>
      </c>
      <c r="F1387" s="3">
        <v>19</v>
      </c>
      <c r="G1387" s="3">
        <v>513</v>
      </c>
      <c r="H1387" s="1">
        <v>43830</v>
      </c>
      <c r="I1387">
        <f t="shared" si="84"/>
        <v>27</v>
      </c>
      <c r="J1387" t="str">
        <f t="shared" si="85"/>
        <v>0-30</v>
      </c>
      <c r="K1387">
        <f t="shared" si="86"/>
        <v>8.0000000000000002E-3</v>
      </c>
      <c r="L1387">
        <f t="shared" si="87"/>
        <v>4.2560000000000002</v>
      </c>
    </row>
    <row r="1388" spans="1:12" x14ac:dyDescent="0.25">
      <c r="A1388" s="2" t="s">
        <v>1386</v>
      </c>
      <c r="B1388">
        <v>5</v>
      </c>
      <c r="C1388">
        <v>2</v>
      </c>
      <c r="D1388">
        <v>990</v>
      </c>
      <c r="E1388" s="1">
        <v>43759</v>
      </c>
      <c r="F1388" s="3">
        <v>19.8</v>
      </c>
      <c r="G1388" s="3">
        <v>287.10000000000002</v>
      </c>
      <c r="H1388" s="1">
        <v>43830</v>
      </c>
      <c r="I1388">
        <f t="shared" si="84"/>
        <v>71</v>
      </c>
      <c r="J1388" t="str">
        <f t="shared" si="85"/>
        <v>61-90</v>
      </c>
      <c r="K1388">
        <f t="shared" si="86"/>
        <v>0.15</v>
      </c>
      <c r="L1388">
        <f t="shared" si="87"/>
        <v>46.035000000000004</v>
      </c>
    </row>
    <row r="1389" spans="1:12" x14ac:dyDescent="0.25">
      <c r="A1389" s="2" t="s">
        <v>1387</v>
      </c>
      <c r="B1389">
        <v>4</v>
      </c>
      <c r="C1389">
        <v>19</v>
      </c>
      <c r="D1389">
        <v>1540</v>
      </c>
      <c r="E1389" s="1">
        <v>43586</v>
      </c>
      <c r="F1389" s="3">
        <v>61.6</v>
      </c>
      <c r="G1389" s="3">
        <v>246.4</v>
      </c>
      <c r="H1389" s="1">
        <v>43830</v>
      </c>
      <c r="I1389">
        <f t="shared" si="84"/>
        <v>244</v>
      </c>
      <c r="J1389" t="str">
        <f t="shared" si="85"/>
        <v>&gt;121</v>
      </c>
      <c r="K1389">
        <f t="shared" si="86"/>
        <v>0.25</v>
      </c>
      <c r="L1389">
        <f t="shared" si="87"/>
        <v>77</v>
      </c>
    </row>
    <row r="1390" spans="1:12" x14ac:dyDescent="0.25">
      <c r="A1390" s="2" t="s">
        <v>1388</v>
      </c>
      <c r="B1390">
        <v>7</v>
      </c>
      <c r="C1390">
        <v>8</v>
      </c>
      <c r="D1390">
        <v>1330</v>
      </c>
      <c r="E1390" s="1">
        <v>43489</v>
      </c>
      <c r="F1390" s="3">
        <v>172.89999999999998</v>
      </c>
      <c r="G1390" s="3">
        <v>758.1</v>
      </c>
      <c r="H1390" s="1">
        <v>43830</v>
      </c>
      <c r="I1390">
        <f t="shared" si="84"/>
        <v>341</v>
      </c>
      <c r="J1390" t="str">
        <f t="shared" si="85"/>
        <v>&gt;121</v>
      </c>
      <c r="K1390">
        <f t="shared" si="86"/>
        <v>0.25</v>
      </c>
      <c r="L1390">
        <f t="shared" si="87"/>
        <v>232.75</v>
      </c>
    </row>
    <row r="1391" spans="1:12" x14ac:dyDescent="0.25">
      <c r="A1391" s="2" t="s">
        <v>1389</v>
      </c>
      <c r="B1391">
        <v>4</v>
      </c>
      <c r="C1391">
        <v>10</v>
      </c>
      <c r="D1391">
        <v>640</v>
      </c>
      <c r="E1391" s="1">
        <v>43655</v>
      </c>
      <c r="F1391" s="3">
        <v>19.2</v>
      </c>
      <c r="G1391" s="3">
        <v>185.6</v>
      </c>
      <c r="H1391" s="1">
        <v>43830</v>
      </c>
      <c r="I1391">
        <f t="shared" si="84"/>
        <v>175</v>
      </c>
      <c r="J1391" t="str">
        <f t="shared" si="85"/>
        <v>&gt;121</v>
      </c>
      <c r="K1391">
        <f t="shared" si="86"/>
        <v>0.25</v>
      </c>
      <c r="L1391">
        <f t="shared" si="87"/>
        <v>51.199999999999996</v>
      </c>
    </row>
    <row r="1392" spans="1:12" x14ac:dyDescent="0.25">
      <c r="A1392" s="2" t="s">
        <v>1390</v>
      </c>
      <c r="B1392">
        <v>7</v>
      </c>
      <c r="C1392">
        <v>6</v>
      </c>
      <c r="D1392">
        <v>1760</v>
      </c>
      <c r="E1392" s="1">
        <v>43792</v>
      </c>
      <c r="F1392" s="3">
        <v>369.6</v>
      </c>
      <c r="G1392" s="3">
        <v>563.20000000000005</v>
      </c>
      <c r="H1392" s="1">
        <v>43830</v>
      </c>
      <c r="I1392">
        <f t="shared" si="84"/>
        <v>38</v>
      </c>
      <c r="J1392" t="str">
        <f t="shared" si="85"/>
        <v>31-60</v>
      </c>
      <c r="K1392">
        <f t="shared" si="86"/>
        <v>0.04</v>
      </c>
      <c r="L1392">
        <f t="shared" si="87"/>
        <v>37.312000000000005</v>
      </c>
    </row>
    <row r="1393" spans="1:12" x14ac:dyDescent="0.25">
      <c r="A1393" s="2" t="s">
        <v>1391</v>
      </c>
      <c r="B1393">
        <v>5</v>
      </c>
      <c r="C1393">
        <v>21</v>
      </c>
      <c r="D1393">
        <v>3600</v>
      </c>
      <c r="E1393" s="1">
        <v>43739</v>
      </c>
      <c r="F1393" s="3">
        <v>108</v>
      </c>
      <c r="G1393" s="3">
        <v>756</v>
      </c>
      <c r="H1393" s="1">
        <v>43830</v>
      </c>
      <c r="I1393">
        <f t="shared" si="84"/>
        <v>91</v>
      </c>
      <c r="J1393" t="str">
        <f t="shared" si="85"/>
        <v>91-120</v>
      </c>
      <c r="K1393">
        <f t="shared" si="86"/>
        <v>0.2</v>
      </c>
      <c r="L1393">
        <f t="shared" si="87"/>
        <v>172.8</v>
      </c>
    </row>
    <row r="1394" spans="1:12" x14ac:dyDescent="0.25">
      <c r="A1394" s="2" t="s">
        <v>1392</v>
      </c>
      <c r="B1394">
        <v>9</v>
      </c>
      <c r="C1394">
        <v>11</v>
      </c>
      <c r="D1394">
        <v>1120</v>
      </c>
      <c r="E1394" s="1">
        <v>43481</v>
      </c>
      <c r="F1394" s="3">
        <v>123.2</v>
      </c>
      <c r="G1394" s="3">
        <v>347.2</v>
      </c>
      <c r="H1394" s="1">
        <v>43830</v>
      </c>
      <c r="I1394">
        <f t="shared" si="84"/>
        <v>349</v>
      </c>
      <c r="J1394" t="str">
        <f t="shared" si="85"/>
        <v>&gt;121</v>
      </c>
      <c r="K1394">
        <f t="shared" si="86"/>
        <v>0.25</v>
      </c>
      <c r="L1394">
        <f t="shared" si="87"/>
        <v>117.6</v>
      </c>
    </row>
    <row r="1395" spans="1:12" x14ac:dyDescent="0.25">
      <c r="A1395" s="2" t="s">
        <v>1393</v>
      </c>
      <c r="B1395">
        <v>3</v>
      </c>
      <c r="C1395">
        <v>22</v>
      </c>
      <c r="D1395">
        <v>2250</v>
      </c>
      <c r="E1395" s="1">
        <v>43761</v>
      </c>
      <c r="F1395" s="3">
        <v>45</v>
      </c>
      <c r="G1395" s="3">
        <v>540</v>
      </c>
      <c r="H1395" s="1">
        <v>43830</v>
      </c>
      <c r="I1395">
        <f t="shared" si="84"/>
        <v>69</v>
      </c>
      <c r="J1395" t="str">
        <f t="shared" si="85"/>
        <v>61-90</v>
      </c>
      <c r="K1395">
        <f t="shared" si="86"/>
        <v>0.15</v>
      </c>
      <c r="L1395">
        <f t="shared" si="87"/>
        <v>87.75</v>
      </c>
    </row>
    <row r="1396" spans="1:12" x14ac:dyDescent="0.25">
      <c r="A1396" s="2" t="s">
        <v>1394</v>
      </c>
      <c r="B1396">
        <v>2</v>
      </c>
      <c r="C1396">
        <v>11</v>
      </c>
      <c r="D1396">
        <v>2520</v>
      </c>
      <c r="E1396" s="1">
        <v>43544</v>
      </c>
      <c r="F1396" s="3">
        <v>126</v>
      </c>
      <c r="G1396" s="3">
        <v>453.6</v>
      </c>
      <c r="H1396" s="1">
        <v>43830</v>
      </c>
      <c r="I1396">
        <f t="shared" si="84"/>
        <v>286</v>
      </c>
      <c r="J1396" t="str">
        <f t="shared" si="85"/>
        <v>&gt;121</v>
      </c>
      <c r="K1396">
        <f t="shared" si="86"/>
        <v>0.25</v>
      </c>
      <c r="L1396">
        <f t="shared" si="87"/>
        <v>144.9</v>
      </c>
    </row>
    <row r="1397" spans="1:12" x14ac:dyDescent="0.25">
      <c r="A1397" s="2" t="s">
        <v>1395</v>
      </c>
      <c r="B1397">
        <v>1</v>
      </c>
      <c r="C1397">
        <v>4</v>
      </c>
      <c r="D1397">
        <v>3840</v>
      </c>
      <c r="E1397" s="1">
        <v>43499</v>
      </c>
      <c r="F1397" s="3">
        <v>268.8</v>
      </c>
      <c r="G1397" s="3">
        <v>1113.5999999999999</v>
      </c>
      <c r="H1397" s="1">
        <v>43830</v>
      </c>
      <c r="I1397">
        <f t="shared" si="84"/>
        <v>331</v>
      </c>
      <c r="J1397" t="str">
        <f t="shared" si="85"/>
        <v>&gt;121</v>
      </c>
      <c r="K1397">
        <f t="shared" si="86"/>
        <v>0.25</v>
      </c>
      <c r="L1397">
        <f t="shared" si="87"/>
        <v>345.59999999999997</v>
      </c>
    </row>
    <row r="1398" spans="1:12" x14ac:dyDescent="0.25">
      <c r="A1398" s="2" t="s">
        <v>1396</v>
      </c>
      <c r="B1398">
        <v>9</v>
      </c>
      <c r="C1398">
        <v>6</v>
      </c>
      <c r="D1398">
        <v>570</v>
      </c>
      <c r="E1398" s="1">
        <v>43827</v>
      </c>
      <c r="F1398" s="3">
        <v>79.800000000000011</v>
      </c>
      <c r="G1398" s="3">
        <v>239.4</v>
      </c>
      <c r="H1398" s="1">
        <v>43830</v>
      </c>
      <c r="I1398">
        <f t="shared" si="84"/>
        <v>3</v>
      </c>
      <c r="J1398" t="str">
        <f t="shared" si="85"/>
        <v>0-30</v>
      </c>
      <c r="K1398">
        <f t="shared" si="86"/>
        <v>8.0000000000000002E-3</v>
      </c>
      <c r="L1398">
        <f t="shared" si="87"/>
        <v>2.5536000000000003</v>
      </c>
    </row>
    <row r="1399" spans="1:12" x14ac:dyDescent="0.25">
      <c r="A1399" s="2" t="s">
        <v>1397</v>
      </c>
      <c r="B1399">
        <v>1</v>
      </c>
      <c r="C1399">
        <v>13</v>
      </c>
      <c r="D1399">
        <v>1656</v>
      </c>
      <c r="E1399" s="1">
        <v>43737</v>
      </c>
      <c r="F1399" s="3">
        <v>49.68</v>
      </c>
      <c r="G1399" s="3">
        <v>281.52</v>
      </c>
      <c r="H1399" s="1">
        <v>43830</v>
      </c>
      <c r="I1399">
        <f t="shared" si="84"/>
        <v>93</v>
      </c>
      <c r="J1399" t="str">
        <f t="shared" si="85"/>
        <v>91-120</v>
      </c>
      <c r="K1399">
        <f t="shared" si="86"/>
        <v>0.2</v>
      </c>
      <c r="L1399">
        <f t="shared" si="87"/>
        <v>66.239999999999995</v>
      </c>
    </row>
    <row r="1400" spans="1:12" x14ac:dyDescent="0.25">
      <c r="A1400" s="2" t="s">
        <v>1398</v>
      </c>
      <c r="B1400">
        <v>3</v>
      </c>
      <c r="C1400">
        <v>7</v>
      </c>
      <c r="D1400">
        <v>2420</v>
      </c>
      <c r="E1400" s="1">
        <v>43794</v>
      </c>
      <c r="F1400" s="3">
        <v>242</v>
      </c>
      <c r="G1400" s="3">
        <v>556.59999999999991</v>
      </c>
      <c r="H1400" s="1">
        <v>43830</v>
      </c>
      <c r="I1400">
        <f t="shared" si="84"/>
        <v>36</v>
      </c>
      <c r="J1400" t="str">
        <f t="shared" si="85"/>
        <v>31-60</v>
      </c>
      <c r="K1400">
        <f t="shared" si="86"/>
        <v>0.04</v>
      </c>
      <c r="L1400">
        <f t="shared" si="87"/>
        <v>31.943999999999996</v>
      </c>
    </row>
    <row r="1401" spans="1:12" x14ac:dyDescent="0.25">
      <c r="A1401" s="2" t="s">
        <v>1399</v>
      </c>
      <c r="B1401">
        <v>4</v>
      </c>
      <c r="C1401">
        <v>19</v>
      </c>
      <c r="D1401">
        <v>1080</v>
      </c>
      <c r="E1401" s="1">
        <v>43663</v>
      </c>
      <c r="F1401" s="3">
        <v>21.6</v>
      </c>
      <c r="G1401" s="3">
        <v>237.60000000000002</v>
      </c>
      <c r="H1401" s="1">
        <v>43830</v>
      </c>
      <c r="I1401">
        <f t="shared" si="84"/>
        <v>167</v>
      </c>
      <c r="J1401" t="str">
        <f t="shared" si="85"/>
        <v>&gt;121</v>
      </c>
      <c r="K1401">
        <f t="shared" si="86"/>
        <v>0.25</v>
      </c>
      <c r="L1401">
        <f t="shared" si="87"/>
        <v>64.800000000000011</v>
      </c>
    </row>
    <row r="1402" spans="1:12" x14ac:dyDescent="0.25">
      <c r="A1402" s="2" t="s">
        <v>1400</v>
      </c>
      <c r="B1402">
        <v>10</v>
      </c>
      <c r="C1402">
        <v>3</v>
      </c>
      <c r="D1402">
        <v>1540</v>
      </c>
      <c r="E1402" s="1">
        <v>43814</v>
      </c>
      <c r="F1402" s="3">
        <v>184.8</v>
      </c>
      <c r="G1402" s="3">
        <v>477.40000000000003</v>
      </c>
      <c r="H1402" s="1">
        <v>43830</v>
      </c>
      <c r="I1402">
        <f t="shared" si="84"/>
        <v>16</v>
      </c>
      <c r="J1402" t="str">
        <f t="shared" si="85"/>
        <v>0-30</v>
      </c>
      <c r="K1402">
        <f t="shared" si="86"/>
        <v>8.0000000000000002E-3</v>
      </c>
      <c r="L1402">
        <f t="shared" si="87"/>
        <v>5.2976000000000001</v>
      </c>
    </row>
    <row r="1403" spans="1:12" x14ac:dyDescent="0.25">
      <c r="A1403" s="2" t="s">
        <v>1401</v>
      </c>
      <c r="B1403">
        <v>4</v>
      </c>
      <c r="C1403">
        <v>7</v>
      </c>
      <c r="D1403">
        <v>3840</v>
      </c>
      <c r="E1403" s="1">
        <v>43785</v>
      </c>
      <c r="F1403" s="3">
        <v>38.4</v>
      </c>
      <c r="G1403" s="3">
        <v>1075.2</v>
      </c>
      <c r="H1403" s="1">
        <v>43830</v>
      </c>
      <c r="I1403">
        <f t="shared" si="84"/>
        <v>45</v>
      </c>
      <c r="J1403" t="str">
        <f t="shared" si="85"/>
        <v>31-60</v>
      </c>
      <c r="K1403">
        <f t="shared" si="86"/>
        <v>0.04</v>
      </c>
      <c r="L1403">
        <f t="shared" si="87"/>
        <v>44.544000000000004</v>
      </c>
    </row>
    <row r="1404" spans="1:12" x14ac:dyDescent="0.25">
      <c r="A1404" s="2" t="s">
        <v>1402</v>
      </c>
      <c r="B1404">
        <v>4</v>
      </c>
      <c r="C1404">
        <v>4</v>
      </c>
      <c r="D1404">
        <v>2250</v>
      </c>
      <c r="E1404" s="1">
        <v>43687</v>
      </c>
      <c r="F1404" s="3">
        <v>22.5</v>
      </c>
      <c r="G1404" s="3">
        <v>562.5</v>
      </c>
      <c r="H1404" s="1">
        <v>43830</v>
      </c>
      <c r="I1404">
        <f t="shared" si="84"/>
        <v>143</v>
      </c>
      <c r="J1404" t="str">
        <f t="shared" si="85"/>
        <v>&gt;121</v>
      </c>
      <c r="K1404">
        <f t="shared" si="86"/>
        <v>0.25</v>
      </c>
      <c r="L1404">
        <f t="shared" si="87"/>
        <v>146.25</v>
      </c>
    </row>
    <row r="1405" spans="1:12" x14ac:dyDescent="0.25">
      <c r="A1405" s="2" t="s">
        <v>1403</v>
      </c>
      <c r="B1405">
        <v>1</v>
      </c>
      <c r="C1405">
        <v>12</v>
      </c>
      <c r="D1405">
        <v>720</v>
      </c>
      <c r="E1405" s="1">
        <v>43639</v>
      </c>
      <c r="F1405" s="3">
        <v>64.800000000000011</v>
      </c>
      <c r="G1405" s="3">
        <v>208.79999999999998</v>
      </c>
      <c r="H1405" s="1">
        <v>43830</v>
      </c>
      <c r="I1405">
        <f t="shared" si="84"/>
        <v>191</v>
      </c>
      <c r="J1405" t="str">
        <f t="shared" si="85"/>
        <v>&gt;121</v>
      </c>
      <c r="K1405">
        <f t="shared" si="86"/>
        <v>0.25</v>
      </c>
      <c r="L1405">
        <f t="shared" si="87"/>
        <v>68.400000000000006</v>
      </c>
    </row>
    <row r="1406" spans="1:12" x14ac:dyDescent="0.25">
      <c r="A1406" s="2" t="s">
        <v>1404</v>
      </c>
      <c r="B1406">
        <v>2</v>
      </c>
      <c r="C1406">
        <v>4</v>
      </c>
      <c r="D1406">
        <v>190</v>
      </c>
      <c r="E1406" s="1">
        <v>43776</v>
      </c>
      <c r="F1406" s="3">
        <v>11.399999999999999</v>
      </c>
      <c r="G1406" s="3">
        <v>34.200000000000003</v>
      </c>
      <c r="H1406" s="1">
        <v>43830</v>
      </c>
      <c r="I1406">
        <f t="shared" si="84"/>
        <v>54</v>
      </c>
      <c r="J1406" t="str">
        <f t="shared" si="85"/>
        <v>31-60</v>
      </c>
      <c r="K1406">
        <f t="shared" si="86"/>
        <v>0.04</v>
      </c>
      <c r="L1406">
        <f t="shared" si="87"/>
        <v>1.8240000000000001</v>
      </c>
    </row>
    <row r="1407" spans="1:12" x14ac:dyDescent="0.25">
      <c r="A1407" s="2" t="s">
        <v>1405</v>
      </c>
      <c r="B1407">
        <v>2</v>
      </c>
      <c r="C1407">
        <v>21</v>
      </c>
      <c r="D1407">
        <v>1200</v>
      </c>
      <c r="E1407" s="1">
        <v>43554</v>
      </c>
      <c r="F1407" s="3">
        <v>120</v>
      </c>
      <c r="G1407" s="3">
        <v>288</v>
      </c>
      <c r="H1407" s="1">
        <v>43830</v>
      </c>
      <c r="I1407">
        <f t="shared" si="84"/>
        <v>276</v>
      </c>
      <c r="J1407" t="str">
        <f t="shared" si="85"/>
        <v>&gt;121</v>
      </c>
      <c r="K1407">
        <f t="shared" si="86"/>
        <v>0.25</v>
      </c>
      <c r="L1407">
        <f t="shared" si="87"/>
        <v>102</v>
      </c>
    </row>
    <row r="1408" spans="1:12" x14ac:dyDescent="0.25">
      <c r="A1408" s="2" t="s">
        <v>1406</v>
      </c>
      <c r="B1408">
        <v>5</v>
      </c>
      <c r="C1408">
        <v>16</v>
      </c>
      <c r="D1408">
        <v>1215</v>
      </c>
      <c r="E1408" s="1">
        <v>43574</v>
      </c>
      <c r="F1408" s="3">
        <v>12.15</v>
      </c>
      <c r="G1408" s="3">
        <v>315.89999999999998</v>
      </c>
      <c r="H1408" s="1">
        <v>43830</v>
      </c>
      <c r="I1408">
        <f t="shared" si="84"/>
        <v>256</v>
      </c>
      <c r="J1408" t="str">
        <f t="shared" si="85"/>
        <v>&gt;121</v>
      </c>
      <c r="K1408">
        <f t="shared" si="86"/>
        <v>0.25</v>
      </c>
      <c r="L1408">
        <f t="shared" si="87"/>
        <v>82.012499999999989</v>
      </c>
    </row>
    <row r="1409" spans="1:12" x14ac:dyDescent="0.25">
      <c r="A1409" s="2" t="s">
        <v>1407</v>
      </c>
      <c r="B1409">
        <v>4</v>
      </c>
      <c r="C1409">
        <v>9</v>
      </c>
      <c r="D1409">
        <v>3150</v>
      </c>
      <c r="E1409" s="1">
        <v>43580</v>
      </c>
      <c r="F1409" s="3">
        <v>94.5</v>
      </c>
      <c r="G1409" s="3">
        <v>819</v>
      </c>
      <c r="H1409" s="1">
        <v>43830</v>
      </c>
      <c r="I1409">
        <f t="shared" si="84"/>
        <v>250</v>
      </c>
      <c r="J1409" t="str">
        <f t="shared" si="85"/>
        <v>&gt;121</v>
      </c>
      <c r="K1409">
        <f t="shared" si="86"/>
        <v>0.25</v>
      </c>
      <c r="L1409">
        <f t="shared" si="87"/>
        <v>228.375</v>
      </c>
    </row>
    <row r="1410" spans="1:12" x14ac:dyDescent="0.25">
      <c r="A1410" s="2" t="s">
        <v>1408</v>
      </c>
      <c r="B1410">
        <v>6</v>
      </c>
      <c r="C1410">
        <v>17</v>
      </c>
      <c r="D1410">
        <v>660</v>
      </c>
      <c r="E1410" s="1">
        <v>43576</v>
      </c>
      <c r="F1410" s="3">
        <v>59.400000000000006</v>
      </c>
      <c r="G1410" s="3">
        <v>158.4</v>
      </c>
      <c r="H1410" s="1">
        <v>43830</v>
      </c>
      <c r="I1410">
        <f t="shared" ref="I1410:I1473" si="88">H1410-E1410</f>
        <v>254</v>
      </c>
      <c r="J1410" t="str">
        <f t="shared" ref="J1410:J1473" si="89">VLOOKUP(I1410,groupings,2,1)</f>
        <v>&gt;121</v>
      </c>
      <c r="K1410">
        <f t="shared" ref="K1410:K1473" si="90">VLOOKUP(I1410,$N$8:$P$12,3,TRUE)</f>
        <v>0.25</v>
      </c>
      <c r="L1410">
        <f t="shared" ref="L1410:L1473" si="91">(G1410+F1410)*K1410</f>
        <v>54.45</v>
      </c>
    </row>
    <row r="1411" spans="1:12" x14ac:dyDescent="0.25">
      <c r="A1411" s="2" t="s">
        <v>1409</v>
      </c>
      <c r="B1411">
        <v>2</v>
      </c>
      <c r="C1411">
        <v>9</v>
      </c>
      <c r="D1411">
        <v>7750</v>
      </c>
      <c r="E1411" s="1">
        <v>43656</v>
      </c>
      <c r="F1411" s="3">
        <v>155</v>
      </c>
      <c r="G1411" s="3">
        <v>1705</v>
      </c>
      <c r="H1411" s="1">
        <v>43830</v>
      </c>
      <c r="I1411">
        <f t="shared" si="88"/>
        <v>174</v>
      </c>
      <c r="J1411" t="str">
        <f t="shared" si="89"/>
        <v>&gt;121</v>
      </c>
      <c r="K1411">
        <f t="shared" si="90"/>
        <v>0.25</v>
      </c>
      <c r="L1411">
        <f t="shared" si="91"/>
        <v>465</v>
      </c>
    </row>
    <row r="1412" spans="1:12" x14ac:dyDescent="0.25">
      <c r="A1412" s="2" t="s">
        <v>1410</v>
      </c>
      <c r="B1412">
        <v>7</v>
      </c>
      <c r="C1412">
        <v>22</v>
      </c>
      <c r="D1412">
        <v>1650</v>
      </c>
      <c r="E1412" s="1">
        <v>43508</v>
      </c>
      <c r="F1412" s="3">
        <v>495</v>
      </c>
      <c r="G1412" s="3">
        <v>412.5</v>
      </c>
      <c r="H1412" s="1">
        <v>43830</v>
      </c>
      <c r="I1412">
        <f t="shared" si="88"/>
        <v>322</v>
      </c>
      <c r="J1412" t="str">
        <f t="shared" si="89"/>
        <v>&gt;121</v>
      </c>
      <c r="K1412">
        <f t="shared" si="90"/>
        <v>0.25</v>
      </c>
      <c r="L1412">
        <f t="shared" si="91"/>
        <v>226.875</v>
      </c>
    </row>
    <row r="1413" spans="1:12" x14ac:dyDescent="0.25">
      <c r="A1413" s="2" t="s">
        <v>1411</v>
      </c>
      <c r="B1413">
        <v>6</v>
      </c>
      <c r="C1413">
        <v>6</v>
      </c>
      <c r="D1413">
        <v>2880</v>
      </c>
      <c r="E1413" s="1">
        <v>43583</v>
      </c>
      <c r="F1413" s="3">
        <v>115.19999999999999</v>
      </c>
      <c r="G1413" s="3">
        <v>547.20000000000005</v>
      </c>
      <c r="H1413" s="1">
        <v>43830</v>
      </c>
      <c r="I1413">
        <f t="shared" si="88"/>
        <v>247</v>
      </c>
      <c r="J1413" t="str">
        <f t="shared" si="89"/>
        <v>&gt;121</v>
      </c>
      <c r="K1413">
        <f t="shared" si="90"/>
        <v>0.25</v>
      </c>
      <c r="L1413">
        <f t="shared" si="91"/>
        <v>165.60000000000002</v>
      </c>
    </row>
    <row r="1414" spans="1:12" x14ac:dyDescent="0.25">
      <c r="A1414" s="2" t="s">
        <v>1412</v>
      </c>
      <c r="B1414">
        <v>7</v>
      </c>
      <c r="C1414">
        <v>8</v>
      </c>
      <c r="D1414">
        <v>2520</v>
      </c>
      <c r="E1414" s="1">
        <v>43827</v>
      </c>
      <c r="F1414" s="3">
        <v>453.6</v>
      </c>
      <c r="G1414" s="3">
        <v>1260</v>
      </c>
      <c r="H1414" s="1">
        <v>43830</v>
      </c>
      <c r="I1414">
        <f t="shared" si="88"/>
        <v>3</v>
      </c>
      <c r="J1414" t="str">
        <f t="shared" si="89"/>
        <v>0-30</v>
      </c>
      <c r="K1414">
        <f t="shared" si="90"/>
        <v>8.0000000000000002E-3</v>
      </c>
      <c r="L1414">
        <f t="shared" si="91"/>
        <v>13.7088</v>
      </c>
    </row>
    <row r="1415" spans="1:12" x14ac:dyDescent="0.25">
      <c r="A1415" s="2" t="s">
        <v>1413</v>
      </c>
      <c r="B1415">
        <v>5</v>
      </c>
      <c r="C1415">
        <v>10</v>
      </c>
      <c r="D1415">
        <v>2880</v>
      </c>
      <c r="E1415" s="1">
        <v>43585</v>
      </c>
      <c r="F1415" s="3">
        <v>115.19999999999999</v>
      </c>
      <c r="G1415" s="3">
        <v>864</v>
      </c>
      <c r="H1415" s="1">
        <v>43830</v>
      </c>
      <c r="I1415">
        <f t="shared" si="88"/>
        <v>245</v>
      </c>
      <c r="J1415" t="str">
        <f t="shared" si="89"/>
        <v>&gt;121</v>
      </c>
      <c r="K1415">
        <f t="shared" si="90"/>
        <v>0.25</v>
      </c>
      <c r="L1415">
        <f t="shared" si="91"/>
        <v>244.8</v>
      </c>
    </row>
    <row r="1416" spans="1:12" x14ac:dyDescent="0.25">
      <c r="A1416" s="2" t="s">
        <v>1414</v>
      </c>
      <c r="B1416">
        <v>4</v>
      </c>
      <c r="C1416">
        <v>15</v>
      </c>
      <c r="D1416">
        <v>216</v>
      </c>
      <c r="E1416" s="1">
        <v>43592</v>
      </c>
      <c r="F1416" s="3">
        <v>6.4800000000000013</v>
      </c>
      <c r="G1416" s="3">
        <v>60.480000000000011</v>
      </c>
      <c r="H1416" s="1">
        <v>43830</v>
      </c>
      <c r="I1416">
        <f t="shared" si="88"/>
        <v>238</v>
      </c>
      <c r="J1416" t="str">
        <f t="shared" si="89"/>
        <v>&gt;121</v>
      </c>
      <c r="K1416">
        <f t="shared" si="90"/>
        <v>0.25</v>
      </c>
      <c r="L1416">
        <f t="shared" si="91"/>
        <v>16.740000000000002</v>
      </c>
    </row>
    <row r="1417" spans="1:12" x14ac:dyDescent="0.25">
      <c r="A1417" s="2" t="s">
        <v>1415</v>
      </c>
      <c r="B1417">
        <v>2</v>
      </c>
      <c r="C1417">
        <v>10</v>
      </c>
      <c r="D1417">
        <v>1440</v>
      </c>
      <c r="E1417" s="1">
        <v>43566</v>
      </c>
      <c r="F1417" s="3">
        <v>86.4</v>
      </c>
      <c r="G1417" s="3">
        <v>345.6</v>
      </c>
      <c r="H1417" s="1">
        <v>43830</v>
      </c>
      <c r="I1417">
        <f t="shared" si="88"/>
        <v>264</v>
      </c>
      <c r="J1417" t="str">
        <f t="shared" si="89"/>
        <v>&gt;121</v>
      </c>
      <c r="K1417">
        <f t="shared" si="90"/>
        <v>0.25</v>
      </c>
      <c r="L1417">
        <f t="shared" si="91"/>
        <v>108</v>
      </c>
    </row>
    <row r="1418" spans="1:12" x14ac:dyDescent="0.25">
      <c r="A1418" s="2" t="s">
        <v>1416</v>
      </c>
      <c r="B1418">
        <v>1</v>
      </c>
      <c r="C1418">
        <v>14</v>
      </c>
      <c r="D1418">
        <v>2400</v>
      </c>
      <c r="E1418" s="1">
        <v>43686</v>
      </c>
      <c r="F1418" s="3">
        <v>168</v>
      </c>
      <c r="G1418" s="3">
        <v>672</v>
      </c>
      <c r="H1418" s="1">
        <v>43830</v>
      </c>
      <c r="I1418">
        <f t="shared" si="88"/>
        <v>144</v>
      </c>
      <c r="J1418" t="str">
        <f t="shared" si="89"/>
        <v>&gt;121</v>
      </c>
      <c r="K1418">
        <f t="shared" si="90"/>
        <v>0.25</v>
      </c>
      <c r="L1418">
        <f t="shared" si="91"/>
        <v>210</v>
      </c>
    </row>
    <row r="1419" spans="1:12" x14ac:dyDescent="0.25">
      <c r="A1419" s="2" t="s">
        <v>1417</v>
      </c>
      <c r="B1419">
        <v>10</v>
      </c>
      <c r="C1419">
        <v>23</v>
      </c>
      <c r="D1419">
        <v>4080</v>
      </c>
      <c r="E1419" s="1">
        <v>43574</v>
      </c>
      <c r="F1419" s="3">
        <v>571.19999999999993</v>
      </c>
      <c r="G1419" s="3">
        <v>1876.8000000000002</v>
      </c>
      <c r="H1419" s="1">
        <v>43830</v>
      </c>
      <c r="I1419">
        <f t="shared" si="88"/>
        <v>256</v>
      </c>
      <c r="J1419" t="str">
        <f t="shared" si="89"/>
        <v>&gt;121</v>
      </c>
      <c r="K1419">
        <f t="shared" si="90"/>
        <v>0.25</v>
      </c>
      <c r="L1419">
        <f t="shared" si="91"/>
        <v>612</v>
      </c>
    </row>
    <row r="1420" spans="1:12" x14ac:dyDescent="0.25">
      <c r="A1420" s="2" t="s">
        <v>1418</v>
      </c>
      <c r="B1420">
        <v>4</v>
      </c>
      <c r="C1420">
        <v>22</v>
      </c>
      <c r="D1420">
        <v>1800</v>
      </c>
      <c r="E1420" s="1">
        <v>43577</v>
      </c>
      <c r="F1420" s="3">
        <v>36</v>
      </c>
      <c r="G1420" s="3">
        <v>306</v>
      </c>
      <c r="H1420" s="1">
        <v>43830</v>
      </c>
      <c r="I1420">
        <f t="shared" si="88"/>
        <v>253</v>
      </c>
      <c r="J1420" t="str">
        <f t="shared" si="89"/>
        <v>&gt;121</v>
      </c>
      <c r="K1420">
        <f t="shared" si="90"/>
        <v>0.25</v>
      </c>
      <c r="L1420">
        <f t="shared" si="91"/>
        <v>85.5</v>
      </c>
    </row>
    <row r="1421" spans="1:12" x14ac:dyDescent="0.25">
      <c r="A1421" s="2" t="s">
        <v>1419</v>
      </c>
      <c r="B1421">
        <v>6</v>
      </c>
      <c r="C1421">
        <v>3</v>
      </c>
      <c r="D1421">
        <v>3990</v>
      </c>
      <c r="E1421" s="1">
        <v>43635</v>
      </c>
      <c r="F1421" s="3">
        <v>279.3</v>
      </c>
      <c r="G1421" s="3">
        <v>1037.3999999999999</v>
      </c>
      <c r="H1421" s="1">
        <v>43830</v>
      </c>
      <c r="I1421">
        <f t="shared" si="88"/>
        <v>195</v>
      </c>
      <c r="J1421" t="str">
        <f t="shared" si="89"/>
        <v>&gt;121</v>
      </c>
      <c r="K1421">
        <f t="shared" si="90"/>
        <v>0.25</v>
      </c>
      <c r="L1421">
        <f t="shared" si="91"/>
        <v>329.17499999999995</v>
      </c>
    </row>
    <row r="1422" spans="1:12" x14ac:dyDescent="0.25">
      <c r="A1422" s="2" t="s">
        <v>1420</v>
      </c>
      <c r="B1422">
        <v>8</v>
      </c>
      <c r="C1422">
        <v>8</v>
      </c>
      <c r="D1422">
        <v>1400</v>
      </c>
      <c r="E1422" s="1">
        <v>43718</v>
      </c>
      <c r="F1422" s="3">
        <v>252</v>
      </c>
      <c r="G1422" s="3">
        <v>700</v>
      </c>
      <c r="H1422" s="1">
        <v>43830</v>
      </c>
      <c r="I1422">
        <f t="shared" si="88"/>
        <v>112</v>
      </c>
      <c r="J1422" t="str">
        <f t="shared" si="89"/>
        <v>91-120</v>
      </c>
      <c r="K1422">
        <f t="shared" si="90"/>
        <v>0.2</v>
      </c>
      <c r="L1422">
        <f t="shared" si="91"/>
        <v>190.4</v>
      </c>
    </row>
    <row r="1423" spans="1:12" x14ac:dyDescent="0.25">
      <c r="A1423" s="2" t="s">
        <v>1421</v>
      </c>
      <c r="B1423">
        <v>7</v>
      </c>
      <c r="C1423">
        <v>9</v>
      </c>
      <c r="D1423">
        <v>840</v>
      </c>
      <c r="E1423" s="1">
        <v>43482</v>
      </c>
      <c r="F1423" s="3">
        <v>184.8</v>
      </c>
      <c r="G1423" s="3">
        <v>781.2</v>
      </c>
      <c r="H1423" s="1">
        <v>43830</v>
      </c>
      <c r="I1423">
        <f t="shared" si="88"/>
        <v>348</v>
      </c>
      <c r="J1423" t="str">
        <f t="shared" si="89"/>
        <v>&gt;121</v>
      </c>
      <c r="K1423">
        <f t="shared" si="90"/>
        <v>0.25</v>
      </c>
      <c r="L1423">
        <f t="shared" si="91"/>
        <v>241.5</v>
      </c>
    </row>
    <row r="1424" spans="1:12" x14ac:dyDescent="0.25">
      <c r="A1424" s="2" t="s">
        <v>1422</v>
      </c>
      <c r="B1424">
        <v>2</v>
      </c>
      <c r="C1424">
        <v>19</v>
      </c>
      <c r="D1424">
        <v>440</v>
      </c>
      <c r="E1424" s="1">
        <v>43479</v>
      </c>
      <c r="F1424" s="3">
        <v>35.200000000000003</v>
      </c>
      <c r="G1424" s="3">
        <v>66</v>
      </c>
      <c r="H1424" s="1">
        <v>43830</v>
      </c>
      <c r="I1424">
        <f t="shared" si="88"/>
        <v>351</v>
      </c>
      <c r="J1424" t="str">
        <f t="shared" si="89"/>
        <v>&gt;121</v>
      </c>
      <c r="K1424">
        <f t="shared" si="90"/>
        <v>0.25</v>
      </c>
      <c r="L1424">
        <f t="shared" si="91"/>
        <v>25.3</v>
      </c>
    </row>
    <row r="1425" spans="1:12" x14ac:dyDescent="0.25">
      <c r="A1425" s="2" t="s">
        <v>1423</v>
      </c>
      <c r="B1425">
        <v>7</v>
      </c>
      <c r="C1425">
        <v>21</v>
      </c>
      <c r="D1425">
        <v>2640</v>
      </c>
      <c r="E1425" s="1">
        <v>43560</v>
      </c>
      <c r="F1425" s="3">
        <v>422.40000000000003</v>
      </c>
      <c r="G1425" s="3">
        <v>2059.1999999999998</v>
      </c>
      <c r="H1425" s="1">
        <v>43830</v>
      </c>
      <c r="I1425">
        <f t="shared" si="88"/>
        <v>270</v>
      </c>
      <c r="J1425" t="str">
        <f t="shared" si="89"/>
        <v>&gt;121</v>
      </c>
      <c r="K1425">
        <f t="shared" si="90"/>
        <v>0.25</v>
      </c>
      <c r="L1425">
        <f t="shared" si="91"/>
        <v>620.4</v>
      </c>
    </row>
    <row r="1426" spans="1:12" x14ac:dyDescent="0.25">
      <c r="A1426" s="2" t="s">
        <v>1424</v>
      </c>
      <c r="B1426">
        <v>9</v>
      </c>
      <c r="C1426">
        <v>8</v>
      </c>
      <c r="D1426">
        <v>1216</v>
      </c>
      <c r="E1426" s="1">
        <v>43557</v>
      </c>
      <c r="F1426" s="3">
        <v>36.480000000000004</v>
      </c>
      <c r="G1426" s="3">
        <v>316.16000000000003</v>
      </c>
      <c r="H1426" s="1">
        <v>43830</v>
      </c>
      <c r="I1426">
        <f t="shared" si="88"/>
        <v>273</v>
      </c>
      <c r="J1426" t="str">
        <f t="shared" si="89"/>
        <v>&gt;121</v>
      </c>
      <c r="K1426">
        <f t="shared" si="90"/>
        <v>0.25</v>
      </c>
      <c r="L1426">
        <f t="shared" si="91"/>
        <v>88.160000000000011</v>
      </c>
    </row>
    <row r="1427" spans="1:12" x14ac:dyDescent="0.25">
      <c r="A1427" s="2" t="s">
        <v>1425</v>
      </c>
      <c r="B1427">
        <v>10</v>
      </c>
      <c r="C1427">
        <v>10</v>
      </c>
      <c r="D1427">
        <v>2240</v>
      </c>
      <c r="E1427" s="1">
        <v>43767</v>
      </c>
      <c r="F1427" s="3">
        <v>291.2</v>
      </c>
      <c r="G1427" s="3">
        <v>1075.2</v>
      </c>
      <c r="H1427" s="1">
        <v>43830</v>
      </c>
      <c r="I1427">
        <f t="shared" si="88"/>
        <v>63</v>
      </c>
      <c r="J1427" t="str">
        <f t="shared" si="89"/>
        <v>61-90</v>
      </c>
      <c r="K1427">
        <f t="shared" si="90"/>
        <v>0.15</v>
      </c>
      <c r="L1427">
        <f t="shared" si="91"/>
        <v>204.96</v>
      </c>
    </row>
    <row r="1428" spans="1:12" x14ac:dyDescent="0.25">
      <c r="A1428" s="2" t="s">
        <v>1426</v>
      </c>
      <c r="B1428">
        <v>10</v>
      </c>
      <c r="C1428">
        <v>19</v>
      </c>
      <c r="D1428">
        <v>2790</v>
      </c>
      <c r="E1428" s="1">
        <v>43651</v>
      </c>
      <c r="F1428" s="3">
        <v>167.39999999999998</v>
      </c>
      <c r="G1428" s="3">
        <v>1227.6000000000001</v>
      </c>
      <c r="H1428" s="1">
        <v>43830</v>
      </c>
      <c r="I1428">
        <f t="shared" si="88"/>
        <v>179</v>
      </c>
      <c r="J1428" t="str">
        <f t="shared" si="89"/>
        <v>&gt;121</v>
      </c>
      <c r="K1428">
        <f t="shared" si="90"/>
        <v>0.25</v>
      </c>
      <c r="L1428">
        <f t="shared" si="91"/>
        <v>348.75</v>
      </c>
    </row>
    <row r="1429" spans="1:12" x14ac:dyDescent="0.25">
      <c r="A1429" s="2" t="s">
        <v>1427</v>
      </c>
      <c r="B1429">
        <v>10</v>
      </c>
      <c r="C1429">
        <v>23</v>
      </c>
      <c r="D1429">
        <v>144</v>
      </c>
      <c r="E1429" s="1">
        <v>43594</v>
      </c>
      <c r="F1429" s="3">
        <v>25.92</v>
      </c>
      <c r="G1429" s="3">
        <v>46.080000000000005</v>
      </c>
      <c r="H1429" s="1">
        <v>43830</v>
      </c>
      <c r="I1429">
        <f t="shared" si="88"/>
        <v>236</v>
      </c>
      <c r="J1429" t="str">
        <f t="shared" si="89"/>
        <v>&gt;121</v>
      </c>
      <c r="K1429">
        <f t="shared" si="90"/>
        <v>0.25</v>
      </c>
      <c r="L1429">
        <f t="shared" si="91"/>
        <v>18</v>
      </c>
    </row>
    <row r="1430" spans="1:12" x14ac:dyDescent="0.25">
      <c r="A1430" s="2" t="s">
        <v>1428</v>
      </c>
      <c r="B1430">
        <v>5</v>
      </c>
      <c r="C1430">
        <v>13</v>
      </c>
      <c r="D1430">
        <v>5456</v>
      </c>
      <c r="E1430" s="1">
        <v>43742</v>
      </c>
      <c r="F1430" s="3">
        <v>218.24</v>
      </c>
      <c r="G1430" s="3">
        <v>1364</v>
      </c>
      <c r="H1430" s="1">
        <v>43830</v>
      </c>
      <c r="I1430">
        <f t="shared" si="88"/>
        <v>88</v>
      </c>
      <c r="J1430" t="str">
        <f t="shared" si="89"/>
        <v>61-90</v>
      </c>
      <c r="K1430">
        <f t="shared" si="90"/>
        <v>0.15</v>
      </c>
      <c r="L1430">
        <f t="shared" si="91"/>
        <v>237.33599999999998</v>
      </c>
    </row>
    <row r="1431" spans="1:12" x14ac:dyDescent="0.25">
      <c r="A1431" s="2" t="s">
        <v>1429</v>
      </c>
      <c r="B1431">
        <v>1</v>
      </c>
      <c r="C1431">
        <v>18</v>
      </c>
      <c r="D1431">
        <v>2480</v>
      </c>
      <c r="E1431" s="1">
        <v>43743</v>
      </c>
      <c r="F1431" s="3">
        <v>49.6</v>
      </c>
      <c r="G1431" s="3">
        <v>545.6</v>
      </c>
      <c r="H1431" s="1">
        <v>43830</v>
      </c>
      <c r="I1431">
        <f t="shared" si="88"/>
        <v>87</v>
      </c>
      <c r="J1431" t="str">
        <f t="shared" si="89"/>
        <v>61-90</v>
      </c>
      <c r="K1431">
        <f t="shared" si="90"/>
        <v>0.15</v>
      </c>
      <c r="L1431">
        <f t="shared" si="91"/>
        <v>89.28</v>
      </c>
    </row>
    <row r="1432" spans="1:12" x14ac:dyDescent="0.25">
      <c r="A1432" s="2" t="s">
        <v>1430</v>
      </c>
      <c r="B1432">
        <v>2</v>
      </c>
      <c r="C1432">
        <v>16</v>
      </c>
      <c r="D1432">
        <v>750</v>
      </c>
      <c r="E1432" s="1">
        <v>43706</v>
      </c>
      <c r="F1432" s="3">
        <v>45</v>
      </c>
      <c r="G1432" s="3">
        <v>195</v>
      </c>
      <c r="H1432" s="1">
        <v>43830</v>
      </c>
      <c r="I1432">
        <f t="shared" si="88"/>
        <v>124</v>
      </c>
      <c r="J1432" t="str">
        <f t="shared" si="89"/>
        <v>&gt;121</v>
      </c>
      <c r="K1432">
        <f t="shared" si="90"/>
        <v>0.25</v>
      </c>
      <c r="L1432">
        <f t="shared" si="91"/>
        <v>60</v>
      </c>
    </row>
    <row r="1433" spans="1:12" x14ac:dyDescent="0.25">
      <c r="A1433" s="2" t="s">
        <v>1431</v>
      </c>
      <c r="B1433">
        <v>7</v>
      </c>
      <c r="C1433">
        <v>20</v>
      </c>
      <c r="D1433">
        <v>5208.0000000000009</v>
      </c>
      <c r="E1433" s="1">
        <v>43567</v>
      </c>
      <c r="F1433" s="3">
        <v>208.32000000000005</v>
      </c>
      <c r="G1433" s="3">
        <v>4687.2000000000007</v>
      </c>
      <c r="H1433" s="1">
        <v>43830</v>
      </c>
      <c r="I1433">
        <f t="shared" si="88"/>
        <v>263</v>
      </c>
      <c r="J1433" t="str">
        <f t="shared" si="89"/>
        <v>&gt;121</v>
      </c>
      <c r="K1433">
        <f t="shared" si="90"/>
        <v>0.25</v>
      </c>
      <c r="L1433">
        <f t="shared" si="91"/>
        <v>1223.8800000000001</v>
      </c>
    </row>
    <row r="1434" spans="1:12" x14ac:dyDescent="0.25">
      <c r="A1434" s="2" t="s">
        <v>1432</v>
      </c>
      <c r="B1434">
        <v>9</v>
      </c>
      <c r="C1434">
        <v>13</v>
      </c>
      <c r="D1434">
        <v>660</v>
      </c>
      <c r="E1434" s="1">
        <v>43714</v>
      </c>
      <c r="F1434" s="3">
        <v>92.4</v>
      </c>
      <c r="G1434" s="3">
        <v>178.2</v>
      </c>
      <c r="H1434" s="1">
        <v>43830</v>
      </c>
      <c r="I1434">
        <f t="shared" si="88"/>
        <v>116</v>
      </c>
      <c r="J1434" t="str">
        <f t="shared" si="89"/>
        <v>91-120</v>
      </c>
      <c r="K1434">
        <f t="shared" si="90"/>
        <v>0.2</v>
      </c>
      <c r="L1434">
        <f t="shared" si="91"/>
        <v>54.120000000000005</v>
      </c>
    </row>
    <row r="1435" spans="1:12" x14ac:dyDescent="0.25">
      <c r="A1435" s="2" t="s">
        <v>1433</v>
      </c>
      <c r="B1435">
        <v>4</v>
      </c>
      <c r="C1435">
        <v>6</v>
      </c>
      <c r="D1435">
        <v>720</v>
      </c>
      <c r="E1435" s="1">
        <v>43616</v>
      </c>
      <c r="F1435" s="3">
        <v>36</v>
      </c>
      <c r="G1435" s="3">
        <v>208.79999999999998</v>
      </c>
      <c r="H1435" s="1">
        <v>43830</v>
      </c>
      <c r="I1435">
        <f t="shared" si="88"/>
        <v>214</v>
      </c>
      <c r="J1435" t="str">
        <f t="shared" si="89"/>
        <v>&gt;121</v>
      </c>
      <c r="K1435">
        <f t="shared" si="90"/>
        <v>0.25</v>
      </c>
      <c r="L1435">
        <f t="shared" si="91"/>
        <v>61.199999999999996</v>
      </c>
    </row>
    <row r="1436" spans="1:12" x14ac:dyDescent="0.25">
      <c r="A1436" s="2" t="s">
        <v>1434</v>
      </c>
      <c r="B1436">
        <v>1</v>
      </c>
      <c r="C1436">
        <v>17</v>
      </c>
      <c r="D1436">
        <v>1840</v>
      </c>
      <c r="E1436" s="1">
        <v>43543</v>
      </c>
      <c r="F1436" s="3">
        <v>165.6</v>
      </c>
      <c r="G1436" s="3">
        <v>331.2</v>
      </c>
      <c r="H1436" s="1">
        <v>43830</v>
      </c>
      <c r="I1436">
        <f t="shared" si="88"/>
        <v>287</v>
      </c>
      <c r="J1436" t="str">
        <f t="shared" si="89"/>
        <v>&gt;121</v>
      </c>
      <c r="K1436">
        <f t="shared" si="90"/>
        <v>0.25</v>
      </c>
      <c r="L1436">
        <f t="shared" si="91"/>
        <v>124.19999999999999</v>
      </c>
    </row>
    <row r="1437" spans="1:12" x14ac:dyDescent="0.25">
      <c r="A1437" s="2" t="s">
        <v>1435</v>
      </c>
      <c r="B1437">
        <v>2</v>
      </c>
      <c r="C1437">
        <v>3</v>
      </c>
      <c r="D1437">
        <v>496</v>
      </c>
      <c r="E1437" s="1">
        <v>43729</v>
      </c>
      <c r="F1437" s="3">
        <v>29.760000000000005</v>
      </c>
      <c r="G1437" s="3">
        <v>99.2</v>
      </c>
      <c r="H1437" s="1">
        <v>43830</v>
      </c>
      <c r="I1437">
        <f t="shared" si="88"/>
        <v>101</v>
      </c>
      <c r="J1437" t="str">
        <f t="shared" si="89"/>
        <v>91-120</v>
      </c>
      <c r="K1437">
        <f t="shared" si="90"/>
        <v>0.2</v>
      </c>
      <c r="L1437">
        <f t="shared" si="91"/>
        <v>25.792000000000002</v>
      </c>
    </row>
    <row r="1438" spans="1:12" x14ac:dyDescent="0.25">
      <c r="A1438" s="2" t="s">
        <v>1436</v>
      </c>
      <c r="B1438">
        <v>3</v>
      </c>
      <c r="C1438">
        <v>14</v>
      </c>
      <c r="D1438">
        <v>3840</v>
      </c>
      <c r="E1438" s="1">
        <v>43764</v>
      </c>
      <c r="F1438" s="3">
        <v>345.6</v>
      </c>
      <c r="G1438" s="3">
        <v>960</v>
      </c>
      <c r="H1438" s="1">
        <v>43830</v>
      </c>
      <c r="I1438">
        <f t="shared" si="88"/>
        <v>66</v>
      </c>
      <c r="J1438" t="str">
        <f t="shared" si="89"/>
        <v>61-90</v>
      </c>
      <c r="K1438">
        <f t="shared" si="90"/>
        <v>0.15</v>
      </c>
      <c r="L1438">
        <f t="shared" si="91"/>
        <v>195.83999999999997</v>
      </c>
    </row>
    <row r="1439" spans="1:12" x14ac:dyDescent="0.25">
      <c r="A1439" s="2" t="s">
        <v>1437</v>
      </c>
      <c r="B1439">
        <v>2</v>
      </c>
      <c r="C1439">
        <v>14</v>
      </c>
      <c r="D1439">
        <v>1350</v>
      </c>
      <c r="E1439" s="1">
        <v>43777</v>
      </c>
      <c r="F1439" s="3">
        <v>67.5</v>
      </c>
      <c r="G1439" s="3">
        <v>405</v>
      </c>
      <c r="H1439" s="1">
        <v>43830</v>
      </c>
      <c r="I1439">
        <f t="shared" si="88"/>
        <v>53</v>
      </c>
      <c r="J1439" t="str">
        <f t="shared" si="89"/>
        <v>31-60</v>
      </c>
      <c r="K1439">
        <f t="shared" si="90"/>
        <v>0.04</v>
      </c>
      <c r="L1439">
        <f t="shared" si="91"/>
        <v>18.900000000000002</v>
      </c>
    </row>
    <row r="1440" spans="1:12" x14ac:dyDescent="0.25">
      <c r="A1440" s="2" t="s">
        <v>1438</v>
      </c>
      <c r="B1440">
        <v>7</v>
      </c>
      <c r="C1440">
        <v>23</v>
      </c>
      <c r="D1440">
        <v>3750</v>
      </c>
      <c r="E1440" s="1">
        <v>43577</v>
      </c>
      <c r="F1440" s="3">
        <v>562.5</v>
      </c>
      <c r="G1440" s="3">
        <v>3450</v>
      </c>
      <c r="H1440" s="1">
        <v>43830</v>
      </c>
      <c r="I1440">
        <f t="shared" si="88"/>
        <v>253</v>
      </c>
      <c r="J1440" t="str">
        <f t="shared" si="89"/>
        <v>&gt;121</v>
      </c>
      <c r="K1440">
        <f t="shared" si="90"/>
        <v>0.25</v>
      </c>
      <c r="L1440">
        <f t="shared" si="91"/>
        <v>1003.125</v>
      </c>
    </row>
    <row r="1441" spans="1:12" x14ac:dyDescent="0.25">
      <c r="A1441" s="2" t="s">
        <v>1439</v>
      </c>
      <c r="B1441">
        <v>3</v>
      </c>
      <c r="C1441">
        <v>10</v>
      </c>
      <c r="D1441">
        <v>960</v>
      </c>
      <c r="E1441" s="1">
        <v>43709</v>
      </c>
      <c r="F1441" s="3">
        <v>9.6</v>
      </c>
      <c r="G1441" s="3">
        <v>182.39999999999998</v>
      </c>
      <c r="H1441" s="1">
        <v>43830</v>
      </c>
      <c r="I1441">
        <f t="shared" si="88"/>
        <v>121</v>
      </c>
      <c r="J1441" t="str">
        <f t="shared" si="89"/>
        <v>&gt;121</v>
      </c>
      <c r="K1441">
        <f t="shared" si="90"/>
        <v>0.25</v>
      </c>
      <c r="L1441">
        <f t="shared" si="91"/>
        <v>47.999999999999993</v>
      </c>
    </row>
    <row r="1442" spans="1:12" x14ac:dyDescent="0.25">
      <c r="A1442" s="2" t="s">
        <v>1440</v>
      </c>
      <c r="B1442">
        <v>5</v>
      </c>
      <c r="C1442">
        <v>10</v>
      </c>
      <c r="D1442">
        <v>3990</v>
      </c>
      <c r="E1442" s="1">
        <v>43749</v>
      </c>
      <c r="F1442" s="3">
        <v>199.5</v>
      </c>
      <c r="G1442" s="3">
        <v>877.8</v>
      </c>
      <c r="H1442" s="1">
        <v>43830</v>
      </c>
      <c r="I1442">
        <f t="shared" si="88"/>
        <v>81</v>
      </c>
      <c r="J1442" t="str">
        <f t="shared" si="89"/>
        <v>61-90</v>
      </c>
      <c r="K1442">
        <f t="shared" si="90"/>
        <v>0.15</v>
      </c>
      <c r="L1442">
        <f t="shared" si="91"/>
        <v>161.595</v>
      </c>
    </row>
    <row r="1443" spans="1:12" x14ac:dyDescent="0.25">
      <c r="A1443" s="2" t="s">
        <v>1441</v>
      </c>
      <c r="B1443">
        <v>9</v>
      </c>
      <c r="C1443">
        <v>16</v>
      </c>
      <c r="D1443">
        <v>2470</v>
      </c>
      <c r="E1443" s="1">
        <v>43582</v>
      </c>
      <c r="F1443" s="3">
        <v>444.6</v>
      </c>
      <c r="G1443" s="3">
        <v>864.5</v>
      </c>
      <c r="H1443" s="1">
        <v>43830</v>
      </c>
      <c r="I1443">
        <f t="shared" si="88"/>
        <v>248</v>
      </c>
      <c r="J1443" t="str">
        <f t="shared" si="89"/>
        <v>&gt;121</v>
      </c>
      <c r="K1443">
        <f t="shared" si="90"/>
        <v>0.25</v>
      </c>
      <c r="L1443">
        <f t="shared" si="91"/>
        <v>327.27499999999998</v>
      </c>
    </row>
    <row r="1444" spans="1:12" x14ac:dyDescent="0.25">
      <c r="A1444" s="2" t="s">
        <v>1442</v>
      </c>
      <c r="B1444">
        <v>6</v>
      </c>
      <c r="C1444">
        <v>2</v>
      </c>
      <c r="D1444">
        <v>1550</v>
      </c>
      <c r="E1444" s="1">
        <v>43684</v>
      </c>
      <c r="F1444" s="3">
        <v>139.5</v>
      </c>
      <c r="G1444" s="3">
        <v>279</v>
      </c>
      <c r="H1444" s="1">
        <v>43830</v>
      </c>
      <c r="I1444">
        <f t="shared" si="88"/>
        <v>146</v>
      </c>
      <c r="J1444" t="str">
        <f t="shared" si="89"/>
        <v>&gt;121</v>
      </c>
      <c r="K1444">
        <f t="shared" si="90"/>
        <v>0.25</v>
      </c>
      <c r="L1444">
        <f t="shared" si="91"/>
        <v>104.625</v>
      </c>
    </row>
    <row r="1445" spans="1:12" x14ac:dyDescent="0.25">
      <c r="A1445" s="2" t="s">
        <v>1443</v>
      </c>
      <c r="B1445">
        <v>7</v>
      </c>
      <c r="C1445">
        <v>23</v>
      </c>
      <c r="D1445">
        <v>720</v>
      </c>
      <c r="E1445" s="1">
        <v>43500</v>
      </c>
      <c r="F1445" s="3">
        <v>165.6</v>
      </c>
      <c r="G1445" s="3">
        <v>475.20000000000005</v>
      </c>
      <c r="H1445" s="1">
        <v>43830</v>
      </c>
      <c r="I1445">
        <f t="shared" si="88"/>
        <v>330</v>
      </c>
      <c r="J1445" t="str">
        <f t="shared" si="89"/>
        <v>&gt;121</v>
      </c>
      <c r="K1445">
        <f t="shared" si="90"/>
        <v>0.25</v>
      </c>
      <c r="L1445">
        <f t="shared" si="91"/>
        <v>160.20000000000002</v>
      </c>
    </row>
    <row r="1446" spans="1:12" x14ac:dyDescent="0.25">
      <c r="A1446" s="2" t="s">
        <v>1444</v>
      </c>
      <c r="B1446">
        <v>9</v>
      </c>
      <c r="C1446">
        <v>12</v>
      </c>
      <c r="D1446">
        <v>3420</v>
      </c>
      <c r="E1446" s="1">
        <v>43614</v>
      </c>
      <c r="F1446" s="3">
        <v>171</v>
      </c>
      <c r="G1446" s="3">
        <v>1368</v>
      </c>
      <c r="H1446" s="1">
        <v>43830</v>
      </c>
      <c r="I1446">
        <f t="shared" si="88"/>
        <v>216</v>
      </c>
      <c r="J1446" t="str">
        <f t="shared" si="89"/>
        <v>&gt;121</v>
      </c>
      <c r="K1446">
        <f t="shared" si="90"/>
        <v>0.25</v>
      </c>
      <c r="L1446">
        <f t="shared" si="91"/>
        <v>384.75</v>
      </c>
    </row>
    <row r="1447" spans="1:12" x14ac:dyDescent="0.25">
      <c r="A1447" s="2" t="s">
        <v>1445</v>
      </c>
      <c r="B1447">
        <v>3</v>
      </c>
      <c r="C1447">
        <v>1</v>
      </c>
      <c r="D1447">
        <v>1440</v>
      </c>
      <c r="E1447" s="1">
        <v>43759</v>
      </c>
      <c r="F1447" s="3">
        <v>144</v>
      </c>
      <c r="G1447" s="3">
        <v>345.6</v>
      </c>
      <c r="H1447" s="1">
        <v>43830</v>
      </c>
      <c r="I1447">
        <f t="shared" si="88"/>
        <v>71</v>
      </c>
      <c r="J1447" t="str">
        <f t="shared" si="89"/>
        <v>61-90</v>
      </c>
      <c r="K1447">
        <f t="shared" si="90"/>
        <v>0.15</v>
      </c>
      <c r="L1447">
        <f t="shared" si="91"/>
        <v>73.44</v>
      </c>
    </row>
    <row r="1448" spans="1:12" x14ac:dyDescent="0.25">
      <c r="A1448" s="2" t="s">
        <v>1446</v>
      </c>
      <c r="B1448">
        <v>5</v>
      </c>
      <c r="C1448">
        <v>13</v>
      </c>
      <c r="D1448">
        <v>1408</v>
      </c>
      <c r="E1448" s="1">
        <v>43607</v>
      </c>
      <c r="F1448" s="3">
        <v>70.400000000000006</v>
      </c>
      <c r="G1448" s="3">
        <v>323.84000000000003</v>
      </c>
      <c r="H1448" s="1">
        <v>43830</v>
      </c>
      <c r="I1448">
        <f t="shared" si="88"/>
        <v>223</v>
      </c>
      <c r="J1448" t="str">
        <f t="shared" si="89"/>
        <v>&gt;121</v>
      </c>
      <c r="K1448">
        <f t="shared" si="90"/>
        <v>0.25</v>
      </c>
      <c r="L1448">
        <f t="shared" si="91"/>
        <v>98.56</v>
      </c>
    </row>
    <row r="1449" spans="1:12" x14ac:dyDescent="0.25">
      <c r="A1449" s="2" t="s">
        <v>1447</v>
      </c>
      <c r="B1449">
        <v>2</v>
      </c>
      <c r="C1449">
        <v>1</v>
      </c>
      <c r="D1449">
        <v>3230</v>
      </c>
      <c r="E1449" s="1">
        <v>43773</v>
      </c>
      <c r="F1449" s="3">
        <v>258.39999999999998</v>
      </c>
      <c r="G1449" s="3">
        <v>775.19999999999993</v>
      </c>
      <c r="H1449" s="1">
        <v>43830</v>
      </c>
      <c r="I1449">
        <f t="shared" si="88"/>
        <v>57</v>
      </c>
      <c r="J1449" t="str">
        <f t="shared" si="89"/>
        <v>31-60</v>
      </c>
      <c r="K1449">
        <f t="shared" si="90"/>
        <v>0.04</v>
      </c>
      <c r="L1449">
        <f t="shared" si="91"/>
        <v>41.343999999999994</v>
      </c>
    </row>
    <row r="1450" spans="1:12" x14ac:dyDescent="0.25">
      <c r="A1450" s="2" t="s">
        <v>1448</v>
      </c>
      <c r="B1450">
        <v>5</v>
      </c>
      <c r="C1450">
        <v>7</v>
      </c>
      <c r="D1450">
        <v>4200</v>
      </c>
      <c r="E1450" s="1">
        <v>43511</v>
      </c>
      <c r="F1450" s="3">
        <v>294</v>
      </c>
      <c r="G1450" s="3">
        <v>1260</v>
      </c>
      <c r="H1450" s="1">
        <v>43830</v>
      </c>
      <c r="I1450">
        <f t="shared" si="88"/>
        <v>319</v>
      </c>
      <c r="J1450" t="str">
        <f t="shared" si="89"/>
        <v>&gt;121</v>
      </c>
      <c r="K1450">
        <f t="shared" si="90"/>
        <v>0.25</v>
      </c>
      <c r="L1450">
        <f t="shared" si="91"/>
        <v>388.5</v>
      </c>
    </row>
    <row r="1451" spans="1:12" x14ac:dyDescent="0.25">
      <c r="A1451" s="2" t="s">
        <v>1449</v>
      </c>
      <c r="B1451">
        <v>8</v>
      </c>
      <c r="C1451">
        <v>2</v>
      </c>
      <c r="D1451">
        <v>6417</v>
      </c>
      <c r="E1451" s="1">
        <v>43501</v>
      </c>
      <c r="F1451" s="3">
        <v>898.38000000000011</v>
      </c>
      <c r="G1451" s="3">
        <v>2245.9499999999998</v>
      </c>
      <c r="H1451" s="1">
        <v>43830</v>
      </c>
      <c r="I1451">
        <f t="shared" si="88"/>
        <v>329</v>
      </c>
      <c r="J1451" t="str">
        <f t="shared" si="89"/>
        <v>&gt;121</v>
      </c>
      <c r="K1451">
        <f t="shared" si="90"/>
        <v>0.25</v>
      </c>
      <c r="L1451">
        <f t="shared" si="91"/>
        <v>786.08249999999998</v>
      </c>
    </row>
    <row r="1452" spans="1:12" x14ac:dyDescent="0.25">
      <c r="A1452" s="2" t="s">
        <v>1450</v>
      </c>
      <c r="B1452">
        <v>4</v>
      </c>
      <c r="C1452">
        <v>14</v>
      </c>
      <c r="D1452">
        <v>1197</v>
      </c>
      <c r="E1452" s="1">
        <v>43793</v>
      </c>
      <c r="F1452" s="3">
        <v>119.7</v>
      </c>
      <c r="G1452" s="3">
        <v>335.15999999999997</v>
      </c>
      <c r="H1452" s="1">
        <v>43830</v>
      </c>
      <c r="I1452">
        <f t="shared" si="88"/>
        <v>37</v>
      </c>
      <c r="J1452" t="str">
        <f t="shared" si="89"/>
        <v>31-60</v>
      </c>
      <c r="K1452">
        <f t="shared" si="90"/>
        <v>0.04</v>
      </c>
      <c r="L1452">
        <f t="shared" si="91"/>
        <v>18.194399999999998</v>
      </c>
    </row>
    <row r="1453" spans="1:12" x14ac:dyDescent="0.25">
      <c r="A1453" s="2" t="s">
        <v>1451</v>
      </c>
      <c r="B1453">
        <v>2</v>
      </c>
      <c r="C1453">
        <v>6</v>
      </c>
      <c r="D1453">
        <v>1440</v>
      </c>
      <c r="E1453" s="1">
        <v>43619</v>
      </c>
      <c r="F1453" s="3">
        <v>144</v>
      </c>
      <c r="G1453" s="3">
        <v>360</v>
      </c>
      <c r="H1453" s="1">
        <v>43830</v>
      </c>
      <c r="I1453">
        <f t="shared" si="88"/>
        <v>211</v>
      </c>
      <c r="J1453" t="str">
        <f t="shared" si="89"/>
        <v>&gt;121</v>
      </c>
      <c r="K1453">
        <f t="shared" si="90"/>
        <v>0.25</v>
      </c>
      <c r="L1453">
        <f t="shared" si="91"/>
        <v>126</v>
      </c>
    </row>
    <row r="1454" spans="1:12" x14ac:dyDescent="0.25">
      <c r="A1454" s="2" t="s">
        <v>1452</v>
      </c>
      <c r="B1454">
        <v>3</v>
      </c>
      <c r="C1454">
        <v>15</v>
      </c>
      <c r="D1454">
        <v>960</v>
      </c>
      <c r="E1454" s="1">
        <v>43468</v>
      </c>
      <c r="F1454" s="3">
        <v>38.4</v>
      </c>
      <c r="G1454" s="3">
        <v>172.8</v>
      </c>
      <c r="H1454" s="1">
        <v>43830</v>
      </c>
      <c r="I1454">
        <f t="shared" si="88"/>
        <v>362</v>
      </c>
      <c r="J1454" t="str">
        <f t="shared" si="89"/>
        <v>&gt;121</v>
      </c>
      <c r="K1454">
        <f t="shared" si="90"/>
        <v>0.25</v>
      </c>
      <c r="L1454">
        <f t="shared" si="91"/>
        <v>52.800000000000004</v>
      </c>
    </row>
    <row r="1455" spans="1:12" x14ac:dyDescent="0.25">
      <c r="A1455" s="2" t="s">
        <v>1453</v>
      </c>
      <c r="B1455">
        <v>1</v>
      </c>
      <c r="C1455">
        <v>5</v>
      </c>
      <c r="D1455">
        <v>2850</v>
      </c>
      <c r="E1455" s="1">
        <v>43668</v>
      </c>
      <c r="F1455" s="3">
        <v>57</v>
      </c>
      <c r="G1455" s="3">
        <v>598.5</v>
      </c>
      <c r="H1455" s="1">
        <v>43830</v>
      </c>
      <c r="I1455">
        <f t="shared" si="88"/>
        <v>162</v>
      </c>
      <c r="J1455" t="str">
        <f t="shared" si="89"/>
        <v>&gt;121</v>
      </c>
      <c r="K1455">
        <f t="shared" si="90"/>
        <v>0.25</v>
      </c>
      <c r="L1455">
        <f t="shared" si="91"/>
        <v>163.875</v>
      </c>
    </row>
    <row r="1456" spans="1:12" x14ac:dyDescent="0.25">
      <c r="A1456" s="2" t="s">
        <v>1454</v>
      </c>
      <c r="B1456">
        <v>7</v>
      </c>
      <c r="C1456">
        <v>12</v>
      </c>
      <c r="D1456">
        <v>6000</v>
      </c>
      <c r="E1456" s="1">
        <v>43585</v>
      </c>
      <c r="F1456" s="3">
        <v>1800</v>
      </c>
      <c r="G1456" s="3">
        <v>2100</v>
      </c>
      <c r="H1456" s="1">
        <v>43830</v>
      </c>
      <c r="I1456">
        <f t="shared" si="88"/>
        <v>245</v>
      </c>
      <c r="J1456" t="str">
        <f t="shared" si="89"/>
        <v>&gt;121</v>
      </c>
      <c r="K1456">
        <f t="shared" si="90"/>
        <v>0.25</v>
      </c>
      <c r="L1456">
        <f t="shared" si="91"/>
        <v>975</v>
      </c>
    </row>
    <row r="1457" spans="1:12" x14ac:dyDescent="0.25">
      <c r="A1457" s="2" t="s">
        <v>1455</v>
      </c>
      <c r="B1457">
        <v>5</v>
      </c>
      <c r="C1457">
        <v>18</v>
      </c>
      <c r="D1457">
        <v>2640</v>
      </c>
      <c r="E1457" s="1">
        <v>43669</v>
      </c>
      <c r="F1457" s="3">
        <v>184.8</v>
      </c>
      <c r="G1457" s="3">
        <v>554.4</v>
      </c>
      <c r="H1457" s="1">
        <v>43830</v>
      </c>
      <c r="I1457">
        <f t="shared" si="88"/>
        <v>161</v>
      </c>
      <c r="J1457" t="str">
        <f t="shared" si="89"/>
        <v>&gt;121</v>
      </c>
      <c r="K1457">
        <f t="shared" si="90"/>
        <v>0.25</v>
      </c>
      <c r="L1457">
        <f t="shared" si="91"/>
        <v>184.8</v>
      </c>
    </row>
    <row r="1458" spans="1:12" x14ac:dyDescent="0.25">
      <c r="A1458" s="2" t="s">
        <v>1456</v>
      </c>
      <c r="B1458">
        <v>6</v>
      </c>
      <c r="C1458">
        <v>12</v>
      </c>
      <c r="D1458">
        <v>1080</v>
      </c>
      <c r="E1458" s="1">
        <v>43575</v>
      </c>
      <c r="F1458" s="3">
        <v>97.2</v>
      </c>
      <c r="G1458" s="3">
        <v>162</v>
      </c>
      <c r="H1458" s="1">
        <v>43830</v>
      </c>
      <c r="I1458">
        <f t="shared" si="88"/>
        <v>255</v>
      </c>
      <c r="J1458" t="str">
        <f t="shared" si="89"/>
        <v>&gt;121</v>
      </c>
      <c r="K1458">
        <f t="shared" si="90"/>
        <v>0.25</v>
      </c>
      <c r="L1458">
        <f t="shared" si="91"/>
        <v>64.8</v>
      </c>
    </row>
    <row r="1459" spans="1:12" x14ac:dyDescent="0.25">
      <c r="A1459" s="2" t="s">
        <v>1457</v>
      </c>
      <c r="B1459">
        <v>3</v>
      </c>
      <c r="C1459">
        <v>6</v>
      </c>
      <c r="D1459">
        <v>528</v>
      </c>
      <c r="E1459" s="1">
        <v>43635</v>
      </c>
      <c r="F1459" s="3">
        <v>21.12</v>
      </c>
      <c r="G1459" s="3">
        <v>110.88000000000001</v>
      </c>
      <c r="H1459" s="1">
        <v>43830</v>
      </c>
      <c r="I1459">
        <f t="shared" si="88"/>
        <v>195</v>
      </c>
      <c r="J1459" t="str">
        <f t="shared" si="89"/>
        <v>&gt;121</v>
      </c>
      <c r="K1459">
        <f t="shared" si="90"/>
        <v>0.25</v>
      </c>
      <c r="L1459">
        <f t="shared" si="91"/>
        <v>33</v>
      </c>
    </row>
    <row r="1460" spans="1:12" x14ac:dyDescent="0.25">
      <c r="A1460" s="2" t="s">
        <v>1458</v>
      </c>
      <c r="B1460">
        <v>7</v>
      </c>
      <c r="C1460">
        <v>4</v>
      </c>
      <c r="D1460">
        <v>1800</v>
      </c>
      <c r="E1460" s="1">
        <v>43736</v>
      </c>
      <c r="F1460" s="3">
        <v>342</v>
      </c>
      <c r="G1460" s="3">
        <v>1008</v>
      </c>
      <c r="H1460" s="1">
        <v>43830</v>
      </c>
      <c r="I1460">
        <f t="shared" si="88"/>
        <v>94</v>
      </c>
      <c r="J1460" t="str">
        <f t="shared" si="89"/>
        <v>91-120</v>
      </c>
      <c r="K1460">
        <f t="shared" si="90"/>
        <v>0.2</v>
      </c>
      <c r="L1460">
        <f t="shared" si="91"/>
        <v>270</v>
      </c>
    </row>
    <row r="1461" spans="1:12" x14ac:dyDescent="0.25">
      <c r="A1461" s="2" t="s">
        <v>1459</v>
      </c>
      <c r="B1461">
        <v>10</v>
      </c>
      <c r="C1461">
        <v>17</v>
      </c>
      <c r="D1461">
        <v>1458</v>
      </c>
      <c r="E1461" s="1">
        <v>43723</v>
      </c>
      <c r="F1461" s="3">
        <v>262.44</v>
      </c>
      <c r="G1461" s="3">
        <v>379.08000000000004</v>
      </c>
      <c r="H1461" s="1">
        <v>43830</v>
      </c>
      <c r="I1461">
        <f t="shared" si="88"/>
        <v>107</v>
      </c>
      <c r="J1461" t="str">
        <f t="shared" si="89"/>
        <v>91-120</v>
      </c>
      <c r="K1461">
        <f t="shared" si="90"/>
        <v>0.2</v>
      </c>
      <c r="L1461">
        <f t="shared" si="91"/>
        <v>128.304</v>
      </c>
    </row>
    <row r="1462" spans="1:12" x14ac:dyDescent="0.25">
      <c r="A1462" s="2" t="s">
        <v>1460</v>
      </c>
      <c r="B1462">
        <v>5</v>
      </c>
      <c r="C1462">
        <v>3</v>
      </c>
      <c r="D1462">
        <v>2250</v>
      </c>
      <c r="E1462" s="1">
        <v>43483</v>
      </c>
      <c r="F1462" s="3">
        <v>157.5</v>
      </c>
      <c r="G1462" s="3">
        <v>495</v>
      </c>
      <c r="H1462" s="1">
        <v>43830</v>
      </c>
      <c r="I1462">
        <f t="shared" si="88"/>
        <v>347</v>
      </c>
      <c r="J1462" t="str">
        <f t="shared" si="89"/>
        <v>&gt;121</v>
      </c>
      <c r="K1462">
        <f t="shared" si="90"/>
        <v>0.25</v>
      </c>
      <c r="L1462">
        <f t="shared" si="91"/>
        <v>163.125</v>
      </c>
    </row>
    <row r="1463" spans="1:12" x14ac:dyDescent="0.25">
      <c r="A1463" s="2" t="s">
        <v>1461</v>
      </c>
      <c r="B1463">
        <v>1</v>
      </c>
      <c r="C1463">
        <v>16</v>
      </c>
      <c r="D1463">
        <v>2288</v>
      </c>
      <c r="E1463" s="1">
        <v>43484</v>
      </c>
      <c r="F1463" s="3">
        <v>205.92000000000002</v>
      </c>
      <c r="G1463" s="3">
        <v>503.36000000000007</v>
      </c>
      <c r="H1463" s="1">
        <v>43830</v>
      </c>
      <c r="I1463">
        <f t="shared" si="88"/>
        <v>346</v>
      </c>
      <c r="J1463" t="str">
        <f t="shared" si="89"/>
        <v>&gt;121</v>
      </c>
      <c r="K1463">
        <f t="shared" si="90"/>
        <v>0.25</v>
      </c>
      <c r="L1463">
        <f t="shared" si="91"/>
        <v>177.32000000000002</v>
      </c>
    </row>
    <row r="1464" spans="1:12" x14ac:dyDescent="0.25">
      <c r="A1464" s="2" t="s">
        <v>1462</v>
      </c>
      <c r="B1464">
        <v>6</v>
      </c>
      <c r="C1464">
        <v>20</v>
      </c>
      <c r="D1464">
        <v>6000</v>
      </c>
      <c r="E1464" s="1">
        <v>43787</v>
      </c>
      <c r="F1464" s="3">
        <v>240</v>
      </c>
      <c r="G1464" s="3">
        <v>1560</v>
      </c>
      <c r="H1464" s="1">
        <v>43830</v>
      </c>
      <c r="I1464">
        <f t="shared" si="88"/>
        <v>43</v>
      </c>
      <c r="J1464" t="str">
        <f t="shared" si="89"/>
        <v>31-60</v>
      </c>
      <c r="K1464">
        <f t="shared" si="90"/>
        <v>0.04</v>
      </c>
      <c r="L1464">
        <f t="shared" si="91"/>
        <v>72</v>
      </c>
    </row>
    <row r="1465" spans="1:12" x14ac:dyDescent="0.25">
      <c r="A1465" s="2" t="s">
        <v>1463</v>
      </c>
      <c r="B1465">
        <v>3</v>
      </c>
      <c r="C1465">
        <v>23</v>
      </c>
      <c r="D1465">
        <v>3960</v>
      </c>
      <c r="E1465" s="1">
        <v>43649</v>
      </c>
      <c r="F1465" s="3">
        <v>198</v>
      </c>
      <c r="G1465" s="3">
        <v>871.2</v>
      </c>
      <c r="H1465" s="1">
        <v>43830</v>
      </c>
      <c r="I1465">
        <f t="shared" si="88"/>
        <v>181</v>
      </c>
      <c r="J1465" t="str">
        <f t="shared" si="89"/>
        <v>&gt;121</v>
      </c>
      <c r="K1465">
        <f t="shared" si="90"/>
        <v>0.25</v>
      </c>
      <c r="L1465">
        <f t="shared" si="91"/>
        <v>267.3</v>
      </c>
    </row>
    <row r="1466" spans="1:12" x14ac:dyDescent="0.25">
      <c r="A1466" s="2" t="s">
        <v>1464</v>
      </c>
      <c r="B1466">
        <v>3</v>
      </c>
      <c r="C1466">
        <v>16</v>
      </c>
      <c r="D1466">
        <v>1980</v>
      </c>
      <c r="E1466" s="1">
        <v>43751</v>
      </c>
      <c r="F1466" s="3">
        <v>198</v>
      </c>
      <c r="G1466" s="3">
        <v>594</v>
      </c>
      <c r="H1466" s="1">
        <v>43830</v>
      </c>
      <c r="I1466">
        <f t="shared" si="88"/>
        <v>79</v>
      </c>
      <c r="J1466" t="str">
        <f t="shared" si="89"/>
        <v>61-90</v>
      </c>
      <c r="K1466">
        <f t="shared" si="90"/>
        <v>0.15</v>
      </c>
      <c r="L1466">
        <f t="shared" si="91"/>
        <v>118.8</v>
      </c>
    </row>
    <row r="1467" spans="1:12" x14ac:dyDescent="0.25">
      <c r="A1467" s="2" t="s">
        <v>1465</v>
      </c>
      <c r="B1467">
        <v>2</v>
      </c>
      <c r="C1467">
        <v>3</v>
      </c>
      <c r="D1467">
        <v>4560</v>
      </c>
      <c r="E1467" s="1">
        <v>43684</v>
      </c>
      <c r="F1467" s="3">
        <v>91.199999999999989</v>
      </c>
      <c r="G1467" s="3">
        <v>1368</v>
      </c>
      <c r="H1467" s="1">
        <v>43830</v>
      </c>
      <c r="I1467">
        <f t="shared" si="88"/>
        <v>146</v>
      </c>
      <c r="J1467" t="str">
        <f t="shared" si="89"/>
        <v>&gt;121</v>
      </c>
      <c r="K1467">
        <f t="shared" si="90"/>
        <v>0.25</v>
      </c>
      <c r="L1467">
        <f t="shared" si="91"/>
        <v>364.8</v>
      </c>
    </row>
    <row r="1468" spans="1:12" x14ac:dyDescent="0.25">
      <c r="A1468" s="2" t="s">
        <v>1466</v>
      </c>
      <c r="B1468">
        <v>5</v>
      </c>
      <c r="C1468">
        <v>16</v>
      </c>
      <c r="D1468">
        <v>4464</v>
      </c>
      <c r="E1468" s="1">
        <v>43504</v>
      </c>
      <c r="F1468" s="3">
        <v>401.76</v>
      </c>
      <c r="G1468" s="3">
        <v>714.24</v>
      </c>
      <c r="H1468" s="1">
        <v>43830</v>
      </c>
      <c r="I1468">
        <f t="shared" si="88"/>
        <v>326</v>
      </c>
      <c r="J1468" t="str">
        <f t="shared" si="89"/>
        <v>&gt;121</v>
      </c>
      <c r="K1468">
        <f t="shared" si="90"/>
        <v>0.25</v>
      </c>
      <c r="L1468">
        <f t="shared" si="91"/>
        <v>279</v>
      </c>
    </row>
    <row r="1469" spans="1:12" x14ac:dyDescent="0.25">
      <c r="A1469" s="2" t="s">
        <v>1467</v>
      </c>
      <c r="B1469">
        <v>3</v>
      </c>
      <c r="C1469">
        <v>3</v>
      </c>
      <c r="D1469">
        <v>2160</v>
      </c>
      <c r="E1469" s="1">
        <v>43688</v>
      </c>
      <c r="F1469" s="3">
        <v>216</v>
      </c>
      <c r="G1469" s="3">
        <v>561.59999999999991</v>
      </c>
      <c r="H1469" s="1">
        <v>43830</v>
      </c>
      <c r="I1469">
        <f t="shared" si="88"/>
        <v>142</v>
      </c>
      <c r="J1469" t="str">
        <f t="shared" si="89"/>
        <v>&gt;121</v>
      </c>
      <c r="K1469">
        <f t="shared" si="90"/>
        <v>0.25</v>
      </c>
      <c r="L1469">
        <f t="shared" si="91"/>
        <v>194.39999999999998</v>
      </c>
    </row>
    <row r="1470" spans="1:12" x14ac:dyDescent="0.25">
      <c r="A1470" s="2" t="s">
        <v>1468</v>
      </c>
      <c r="B1470">
        <v>1</v>
      </c>
      <c r="C1470">
        <v>17</v>
      </c>
      <c r="D1470">
        <v>960</v>
      </c>
      <c r="E1470" s="1">
        <v>43750</v>
      </c>
      <c r="F1470" s="3">
        <v>67.2</v>
      </c>
      <c r="G1470" s="3">
        <v>259.20000000000005</v>
      </c>
      <c r="H1470" s="1">
        <v>43830</v>
      </c>
      <c r="I1470">
        <f t="shared" si="88"/>
        <v>80</v>
      </c>
      <c r="J1470" t="str">
        <f t="shared" si="89"/>
        <v>61-90</v>
      </c>
      <c r="K1470">
        <f t="shared" si="90"/>
        <v>0.15</v>
      </c>
      <c r="L1470">
        <f t="shared" si="91"/>
        <v>48.96</v>
      </c>
    </row>
    <row r="1471" spans="1:12" x14ac:dyDescent="0.25">
      <c r="A1471" s="2" t="s">
        <v>1469</v>
      </c>
      <c r="B1471">
        <v>9</v>
      </c>
      <c r="C1471">
        <v>13</v>
      </c>
      <c r="D1471">
        <v>1800</v>
      </c>
      <c r="E1471" s="1">
        <v>43529</v>
      </c>
      <c r="F1471" s="3">
        <v>324</v>
      </c>
      <c r="G1471" s="3">
        <v>738</v>
      </c>
      <c r="H1471" s="1">
        <v>43830</v>
      </c>
      <c r="I1471">
        <f t="shared" si="88"/>
        <v>301</v>
      </c>
      <c r="J1471" t="str">
        <f t="shared" si="89"/>
        <v>&gt;121</v>
      </c>
      <c r="K1471">
        <f t="shared" si="90"/>
        <v>0.25</v>
      </c>
      <c r="L1471">
        <f t="shared" si="91"/>
        <v>265.5</v>
      </c>
    </row>
    <row r="1472" spans="1:12" x14ac:dyDescent="0.25">
      <c r="A1472" s="2" t="s">
        <v>1470</v>
      </c>
      <c r="B1472">
        <v>8</v>
      </c>
      <c r="C1472">
        <v>19</v>
      </c>
      <c r="D1472">
        <v>4840</v>
      </c>
      <c r="E1472" s="1">
        <v>43589</v>
      </c>
      <c r="F1472" s="3">
        <v>145.19999999999999</v>
      </c>
      <c r="G1472" s="3">
        <v>1500.3999999999999</v>
      </c>
      <c r="H1472" s="1">
        <v>43830</v>
      </c>
      <c r="I1472">
        <f t="shared" si="88"/>
        <v>241</v>
      </c>
      <c r="J1472" t="str">
        <f t="shared" si="89"/>
        <v>&gt;121</v>
      </c>
      <c r="K1472">
        <f t="shared" si="90"/>
        <v>0.25</v>
      </c>
      <c r="L1472">
        <f t="shared" si="91"/>
        <v>411.4</v>
      </c>
    </row>
    <row r="1473" spans="1:12" x14ac:dyDescent="0.25">
      <c r="A1473" s="2" t="s">
        <v>1471</v>
      </c>
      <c r="B1473">
        <v>6</v>
      </c>
      <c r="C1473">
        <v>1</v>
      </c>
      <c r="D1473">
        <v>1600</v>
      </c>
      <c r="E1473" s="1">
        <v>43816</v>
      </c>
      <c r="F1473" s="3">
        <v>64</v>
      </c>
      <c r="G1473" s="3">
        <v>256</v>
      </c>
      <c r="H1473" s="1">
        <v>43830</v>
      </c>
      <c r="I1473">
        <f t="shared" si="88"/>
        <v>14</v>
      </c>
      <c r="J1473" t="str">
        <f t="shared" si="89"/>
        <v>0-30</v>
      </c>
      <c r="K1473">
        <f t="shared" si="90"/>
        <v>8.0000000000000002E-3</v>
      </c>
      <c r="L1473">
        <f t="shared" si="91"/>
        <v>2.56</v>
      </c>
    </row>
    <row r="1474" spans="1:12" x14ac:dyDescent="0.25">
      <c r="A1474" s="2" t="s">
        <v>1472</v>
      </c>
      <c r="B1474">
        <v>3</v>
      </c>
      <c r="C1474">
        <v>1</v>
      </c>
      <c r="D1474">
        <v>2550</v>
      </c>
      <c r="E1474" s="1">
        <v>43677</v>
      </c>
      <c r="F1474" s="3">
        <v>178.5</v>
      </c>
      <c r="G1474" s="3">
        <v>535.5</v>
      </c>
      <c r="H1474" s="1">
        <v>43830</v>
      </c>
      <c r="I1474">
        <f t="shared" ref="I1474:I1537" si="92">H1474-E1474</f>
        <v>153</v>
      </c>
      <c r="J1474" t="str">
        <f t="shared" ref="J1474:J1537" si="93">VLOOKUP(I1474,groupings,2,1)</f>
        <v>&gt;121</v>
      </c>
      <c r="K1474">
        <f t="shared" ref="K1474:K1537" si="94">VLOOKUP(I1474,$N$8:$P$12,3,TRUE)</f>
        <v>0.25</v>
      </c>
      <c r="L1474">
        <f t="shared" ref="L1474:L1537" si="95">(G1474+F1474)*K1474</f>
        <v>178.5</v>
      </c>
    </row>
    <row r="1475" spans="1:12" x14ac:dyDescent="0.25">
      <c r="A1475" s="2" t="s">
        <v>1473</v>
      </c>
      <c r="B1475">
        <v>1</v>
      </c>
      <c r="C1475">
        <v>12</v>
      </c>
      <c r="D1475">
        <v>2640</v>
      </c>
      <c r="E1475" s="1">
        <v>43818</v>
      </c>
      <c r="F1475" s="3">
        <v>211.20000000000002</v>
      </c>
      <c r="G1475" s="3">
        <v>660</v>
      </c>
      <c r="H1475" s="1">
        <v>43830</v>
      </c>
      <c r="I1475">
        <f t="shared" si="92"/>
        <v>12</v>
      </c>
      <c r="J1475" t="str">
        <f t="shared" si="93"/>
        <v>0-30</v>
      </c>
      <c r="K1475">
        <f t="shared" si="94"/>
        <v>8.0000000000000002E-3</v>
      </c>
      <c r="L1475">
        <f t="shared" si="95"/>
        <v>6.9696000000000007</v>
      </c>
    </row>
    <row r="1476" spans="1:12" x14ac:dyDescent="0.25">
      <c r="A1476" s="2" t="s">
        <v>1474</v>
      </c>
      <c r="B1476">
        <v>7</v>
      </c>
      <c r="C1476">
        <v>17</v>
      </c>
      <c r="D1476">
        <v>190</v>
      </c>
      <c r="E1476" s="1">
        <v>43709</v>
      </c>
      <c r="F1476" s="3">
        <v>51.3</v>
      </c>
      <c r="G1476" s="3">
        <v>49.400000000000006</v>
      </c>
      <c r="H1476" s="1">
        <v>43830</v>
      </c>
      <c r="I1476">
        <f t="shared" si="92"/>
        <v>121</v>
      </c>
      <c r="J1476" t="str">
        <f t="shared" si="93"/>
        <v>&gt;121</v>
      </c>
      <c r="K1476">
        <f t="shared" si="94"/>
        <v>0.25</v>
      </c>
      <c r="L1476">
        <f t="shared" si="95"/>
        <v>25.175000000000001</v>
      </c>
    </row>
    <row r="1477" spans="1:12" x14ac:dyDescent="0.25">
      <c r="A1477" s="2" t="s">
        <v>1475</v>
      </c>
      <c r="B1477">
        <v>2</v>
      </c>
      <c r="C1477">
        <v>15</v>
      </c>
      <c r="D1477">
        <v>1870</v>
      </c>
      <c r="E1477" s="1">
        <v>43528</v>
      </c>
      <c r="F1477" s="3">
        <v>18.700000000000003</v>
      </c>
      <c r="G1477" s="3">
        <v>336.59999999999997</v>
      </c>
      <c r="H1477" s="1">
        <v>43830</v>
      </c>
      <c r="I1477">
        <f t="shared" si="92"/>
        <v>302</v>
      </c>
      <c r="J1477" t="str">
        <f t="shared" si="93"/>
        <v>&gt;121</v>
      </c>
      <c r="K1477">
        <f t="shared" si="94"/>
        <v>0.25</v>
      </c>
      <c r="L1477">
        <f t="shared" si="95"/>
        <v>88.824999999999989</v>
      </c>
    </row>
    <row r="1478" spans="1:12" x14ac:dyDescent="0.25">
      <c r="A1478" s="2" t="s">
        <v>1476</v>
      </c>
      <c r="B1478">
        <v>10</v>
      </c>
      <c r="C1478">
        <v>7</v>
      </c>
      <c r="D1478">
        <v>4370</v>
      </c>
      <c r="E1478" s="1">
        <v>43730</v>
      </c>
      <c r="F1478" s="3">
        <v>393.29999999999995</v>
      </c>
      <c r="G1478" s="3">
        <v>1485.8000000000002</v>
      </c>
      <c r="H1478" s="1">
        <v>43830</v>
      </c>
      <c r="I1478">
        <f t="shared" si="92"/>
        <v>100</v>
      </c>
      <c r="J1478" t="str">
        <f t="shared" si="93"/>
        <v>91-120</v>
      </c>
      <c r="K1478">
        <f t="shared" si="94"/>
        <v>0.2</v>
      </c>
      <c r="L1478">
        <f t="shared" si="95"/>
        <v>375.82000000000005</v>
      </c>
    </row>
    <row r="1479" spans="1:12" x14ac:dyDescent="0.25">
      <c r="A1479" s="2" t="s">
        <v>1477</v>
      </c>
      <c r="B1479">
        <v>9</v>
      </c>
      <c r="C1479">
        <v>19</v>
      </c>
      <c r="D1479">
        <v>4180</v>
      </c>
      <c r="E1479" s="1">
        <v>43654</v>
      </c>
      <c r="F1479" s="3">
        <v>752.4</v>
      </c>
      <c r="G1479" s="3">
        <v>1797.4</v>
      </c>
      <c r="H1479" s="1">
        <v>43830</v>
      </c>
      <c r="I1479">
        <f t="shared" si="92"/>
        <v>176</v>
      </c>
      <c r="J1479" t="str">
        <f t="shared" si="93"/>
        <v>&gt;121</v>
      </c>
      <c r="K1479">
        <f t="shared" si="94"/>
        <v>0.25</v>
      </c>
      <c r="L1479">
        <f t="shared" si="95"/>
        <v>637.45000000000005</v>
      </c>
    </row>
    <row r="1480" spans="1:12" x14ac:dyDescent="0.25">
      <c r="A1480" s="2" t="s">
        <v>1478</v>
      </c>
      <c r="B1480">
        <v>9</v>
      </c>
      <c r="C1480">
        <v>10</v>
      </c>
      <c r="D1480">
        <v>320</v>
      </c>
      <c r="E1480" s="1">
        <v>43794</v>
      </c>
      <c r="F1480" s="3">
        <v>60.8</v>
      </c>
      <c r="G1480" s="3">
        <v>86.4</v>
      </c>
      <c r="H1480" s="1">
        <v>43830</v>
      </c>
      <c r="I1480">
        <f t="shared" si="92"/>
        <v>36</v>
      </c>
      <c r="J1480" t="str">
        <f t="shared" si="93"/>
        <v>31-60</v>
      </c>
      <c r="K1480">
        <f t="shared" si="94"/>
        <v>0.04</v>
      </c>
      <c r="L1480">
        <f t="shared" si="95"/>
        <v>5.8879999999999999</v>
      </c>
    </row>
    <row r="1481" spans="1:12" x14ac:dyDescent="0.25">
      <c r="A1481" s="2" t="s">
        <v>1479</v>
      </c>
      <c r="B1481">
        <v>4</v>
      </c>
      <c r="C1481">
        <v>8</v>
      </c>
      <c r="D1481">
        <v>198</v>
      </c>
      <c r="E1481" s="1">
        <v>43693</v>
      </c>
      <c r="F1481" s="3">
        <v>19.8</v>
      </c>
      <c r="G1481" s="3">
        <v>37.619999999999997</v>
      </c>
      <c r="H1481" s="1">
        <v>43830</v>
      </c>
      <c r="I1481">
        <f t="shared" si="92"/>
        <v>137</v>
      </c>
      <c r="J1481" t="str">
        <f t="shared" si="93"/>
        <v>&gt;121</v>
      </c>
      <c r="K1481">
        <f t="shared" si="94"/>
        <v>0.25</v>
      </c>
      <c r="L1481">
        <f t="shared" si="95"/>
        <v>14.355</v>
      </c>
    </row>
    <row r="1482" spans="1:12" x14ac:dyDescent="0.25">
      <c r="A1482" s="2" t="s">
        <v>1480</v>
      </c>
      <c r="B1482">
        <v>6</v>
      </c>
      <c r="C1482">
        <v>20</v>
      </c>
      <c r="D1482">
        <v>1782.0000000000002</v>
      </c>
      <c r="E1482" s="1">
        <v>43701</v>
      </c>
      <c r="F1482" s="3">
        <v>160.38</v>
      </c>
      <c r="G1482" s="3">
        <v>302.94</v>
      </c>
      <c r="H1482" s="1">
        <v>43830</v>
      </c>
      <c r="I1482">
        <f t="shared" si="92"/>
        <v>129</v>
      </c>
      <c r="J1482" t="str">
        <f t="shared" si="93"/>
        <v>&gt;121</v>
      </c>
      <c r="K1482">
        <f t="shared" si="94"/>
        <v>0.25</v>
      </c>
      <c r="L1482">
        <f t="shared" si="95"/>
        <v>115.83</v>
      </c>
    </row>
    <row r="1483" spans="1:12" x14ac:dyDescent="0.25">
      <c r="A1483" s="2" t="s">
        <v>1481</v>
      </c>
      <c r="B1483">
        <v>5</v>
      </c>
      <c r="C1483">
        <v>18</v>
      </c>
      <c r="D1483">
        <v>3740</v>
      </c>
      <c r="E1483" s="1">
        <v>43770</v>
      </c>
      <c r="F1483" s="3">
        <v>37.400000000000006</v>
      </c>
      <c r="G1483" s="3">
        <v>635.79999999999995</v>
      </c>
      <c r="H1483" s="1">
        <v>43830</v>
      </c>
      <c r="I1483">
        <f t="shared" si="92"/>
        <v>60</v>
      </c>
      <c r="J1483" t="str">
        <f t="shared" si="93"/>
        <v>31-60</v>
      </c>
      <c r="K1483">
        <f t="shared" si="94"/>
        <v>0.04</v>
      </c>
      <c r="L1483">
        <f t="shared" si="95"/>
        <v>26.927999999999997</v>
      </c>
    </row>
    <row r="1484" spans="1:12" x14ac:dyDescent="0.25">
      <c r="A1484" s="2" t="s">
        <v>1482</v>
      </c>
      <c r="B1484">
        <v>5</v>
      </c>
      <c r="C1484">
        <v>16</v>
      </c>
      <c r="D1484">
        <v>1040</v>
      </c>
      <c r="E1484" s="1">
        <v>43718</v>
      </c>
      <c r="F1484" s="3">
        <v>104</v>
      </c>
      <c r="G1484" s="3">
        <v>301.60000000000002</v>
      </c>
      <c r="H1484" s="1">
        <v>43830</v>
      </c>
      <c r="I1484">
        <f t="shared" si="92"/>
        <v>112</v>
      </c>
      <c r="J1484" t="str">
        <f t="shared" si="93"/>
        <v>91-120</v>
      </c>
      <c r="K1484">
        <f t="shared" si="94"/>
        <v>0.2</v>
      </c>
      <c r="L1484">
        <f t="shared" si="95"/>
        <v>81.12</v>
      </c>
    </row>
    <row r="1485" spans="1:12" x14ac:dyDescent="0.25">
      <c r="A1485" s="2" t="s">
        <v>1483</v>
      </c>
      <c r="B1485">
        <v>9</v>
      </c>
      <c r="C1485">
        <v>12</v>
      </c>
      <c r="D1485">
        <v>2750</v>
      </c>
      <c r="E1485" s="1">
        <v>43768</v>
      </c>
      <c r="F1485" s="3">
        <v>275</v>
      </c>
      <c r="G1485" s="3">
        <v>935</v>
      </c>
      <c r="H1485" s="1">
        <v>43830</v>
      </c>
      <c r="I1485">
        <f t="shared" si="92"/>
        <v>62</v>
      </c>
      <c r="J1485" t="str">
        <f t="shared" si="93"/>
        <v>61-90</v>
      </c>
      <c r="K1485">
        <f t="shared" si="94"/>
        <v>0.15</v>
      </c>
      <c r="L1485">
        <f t="shared" si="95"/>
        <v>181.5</v>
      </c>
    </row>
    <row r="1486" spans="1:12" x14ac:dyDescent="0.25">
      <c r="A1486" s="2" t="s">
        <v>1484</v>
      </c>
      <c r="B1486">
        <v>5</v>
      </c>
      <c r="C1486">
        <v>4</v>
      </c>
      <c r="D1486">
        <v>90</v>
      </c>
      <c r="E1486" s="1">
        <v>43617</v>
      </c>
      <c r="F1486" s="3">
        <v>6.3</v>
      </c>
      <c r="G1486" s="3">
        <v>13.5</v>
      </c>
      <c r="H1486" s="1">
        <v>43830</v>
      </c>
      <c r="I1486">
        <f t="shared" si="92"/>
        <v>213</v>
      </c>
      <c r="J1486" t="str">
        <f t="shared" si="93"/>
        <v>&gt;121</v>
      </c>
      <c r="K1486">
        <f t="shared" si="94"/>
        <v>0.25</v>
      </c>
      <c r="L1486">
        <f t="shared" si="95"/>
        <v>4.95</v>
      </c>
    </row>
    <row r="1487" spans="1:12" x14ac:dyDescent="0.25">
      <c r="A1487" s="2" t="s">
        <v>1485</v>
      </c>
      <c r="B1487">
        <v>7</v>
      </c>
      <c r="C1487">
        <v>10</v>
      </c>
      <c r="D1487">
        <v>5320</v>
      </c>
      <c r="E1487" s="1">
        <v>43767</v>
      </c>
      <c r="F1487" s="3">
        <v>904.4</v>
      </c>
      <c r="G1487" s="3">
        <v>3883.6000000000004</v>
      </c>
      <c r="H1487" s="1">
        <v>43830</v>
      </c>
      <c r="I1487">
        <f t="shared" si="92"/>
        <v>63</v>
      </c>
      <c r="J1487" t="str">
        <f t="shared" si="93"/>
        <v>61-90</v>
      </c>
      <c r="K1487">
        <f t="shared" si="94"/>
        <v>0.15</v>
      </c>
      <c r="L1487">
        <f t="shared" si="95"/>
        <v>718.19999999999993</v>
      </c>
    </row>
    <row r="1488" spans="1:12" x14ac:dyDescent="0.25">
      <c r="A1488" s="2" t="s">
        <v>1486</v>
      </c>
      <c r="B1488">
        <v>9</v>
      </c>
      <c r="C1488">
        <v>5</v>
      </c>
      <c r="D1488">
        <v>5580</v>
      </c>
      <c r="E1488" s="1">
        <v>43758</v>
      </c>
      <c r="F1488" s="3">
        <v>1060.2</v>
      </c>
      <c r="G1488" s="3">
        <v>2287.8000000000002</v>
      </c>
      <c r="H1488" s="1">
        <v>43830</v>
      </c>
      <c r="I1488">
        <f t="shared" si="92"/>
        <v>72</v>
      </c>
      <c r="J1488" t="str">
        <f t="shared" si="93"/>
        <v>61-90</v>
      </c>
      <c r="K1488">
        <f t="shared" si="94"/>
        <v>0.15</v>
      </c>
      <c r="L1488">
        <f t="shared" si="95"/>
        <v>502.2</v>
      </c>
    </row>
    <row r="1489" spans="1:12" x14ac:dyDescent="0.25">
      <c r="A1489" s="2" t="s">
        <v>1487</v>
      </c>
      <c r="B1489">
        <v>6</v>
      </c>
      <c r="C1489">
        <v>9</v>
      </c>
      <c r="D1489">
        <v>4480</v>
      </c>
      <c r="E1489" s="1">
        <v>43550</v>
      </c>
      <c r="F1489" s="3">
        <v>358.40000000000003</v>
      </c>
      <c r="G1489" s="3">
        <v>1344</v>
      </c>
      <c r="H1489" s="1">
        <v>43830</v>
      </c>
      <c r="I1489">
        <f t="shared" si="92"/>
        <v>280</v>
      </c>
      <c r="J1489" t="str">
        <f t="shared" si="93"/>
        <v>&gt;121</v>
      </c>
      <c r="K1489">
        <f t="shared" si="94"/>
        <v>0.25</v>
      </c>
      <c r="L1489">
        <f t="shared" si="95"/>
        <v>425.6</v>
      </c>
    </row>
    <row r="1490" spans="1:12" x14ac:dyDescent="0.25">
      <c r="A1490" s="2" t="s">
        <v>1488</v>
      </c>
      <c r="B1490">
        <v>6</v>
      </c>
      <c r="C1490">
        <v>18</v>
      </c>
      <c r="D1490">
        <v>1760</v>
      </c>
      <c r="E1490" s="1">
        <v>43584</v>
      </c>
      <c r="F1490" s="3">
        <v>123.2</v>
      </c>
      <c r="G1490" s="3">
        <v>352</v>
      </c>
      <c r="H1490" s="1">
        <v>43830</v>
      </c>
      <c r="I1490">
        <f t="shared" si="92"/>
        <v>246</v>
      </c>
      <c r="J1490" t="str">
        <f t="shared" si="93"/>
        <v>&gt;121</v>
      </c>
      <c r="K1490">
        <f t="shared" si="94"/>
        <v>0.25</v>
      </c>
      <c r="L1490">
        <f t="shared" si="95"/>
        <v>118.8</v>
      </c>
    </row>
    <row r="1491" spans="1:12" x14ac:dyDescent="0.25">
      <c r="A1491" s="2" t="s">
        <v>1489</v>
      </c>
      <c r="B1491">
        <v>9</v>
      </c>
      <c r="C1491">
        <v>23</v>
      </c>
      <c r="D1491">
        <v>2280</v>
      </c>
      <c r="E1491" s="1">
        <v>43815</v>
      </c>
      <c r="F1491" s="3">
        <v>387.59999999999997</v>
      </c>
      <c r="G1491" s="3">
        <v>592.79999999999995</v>
      </c>
      <c r="H1491" s="1">
        <v>43830</v>
      </c>
      <c r="I1491">
        <f t="shared" si="92"/>
        <v>15</v>
      </c>
      <c r="J1491" t="str">
        <f t="shared" si="93"/>
        <v>0-30</v>
      </c>
      <c r="K1491">
        <f t="shared" si="94"/>
        <v>8.0000000000000002E-3</v>
      </c>
      <c r="L1491">
        <f t="shared" si="95"/>
        <v>7.8431999999999995</v>
      </c>
    </row>
    <row r="1492" spans="1:12" x14ac:dyDescent="0.25">
      <c r="A1492" s="2" t="s">
        <v>1490</v>
      </c>
      <c r="B1492">
        <v>3</v>
      </c>
      <c r="C1492">
        <v>14</v>
      </c>
      <c r="D1492">
        <v>4200</v>
      </c>
      <c r="E1492" s="1">
        <v>43760</v>
      </c>
      <c r="F1492" s="3">
        <v>168</v>
      </c>
      <c r="G1492" s="3">
        <v>630</v>
      </c>
      <c r="H1492" s="1">
        <v>43830</v>
      </c>
      <c r="I1492">
        <f t="shared" si="92"/>
        <v>70</v>
      </c>
      <c r="J1492" t="str">
        <f t="shared" si="93"/>
        <v>61-90</v>
      </c>
      <c r="K1492">
        <f t="shared" si="94"/>
        <v>0.15</v>
      </c>
      <c r="L1492">
        <f t="shared" si="95"/>
        <v>119.69999999999999</v>
      </c>
    </row>
    <row r="1493" spans="1:12" x14ac:dyDescent="0.25">
      <c r="A1493" s="2" t="s">
        <v>1491</v>
      </c>
      <c r="B1493">
        <v>2</v>
      </c>
      <c r="C1493">
        <v>8</v>
      </c>
      <c r="D1493">
        <v>2470</v>
      </c>
      <c r="E1493" s="1">
        <v>43592</v>
      </c>
      <c r="F1493" s="3">
        <v>197.60000000000002</v>
      </c>
      <c r="G1493" s="3">
        <v>741</v>
      </c>
      <c r="H1493" s="1">
        <v>43830</v>
      </c>
      <c r="I1493">
        <f t="shared" si="92"/>
        <v>238</v>
      </c>
      <c r="J1493" t="str">
        <f t="shared" si="93"/>
        <v>&gt;121</v>
      </c>
      <c r="K1493">
        <f t="shared" si="94"/>
        <v>0.25</v>
      </c>
      <c r="L1493">
        <f t="shared" si="95"/>
        <v>234.65</v>
      </c>
    </row>
    <row r="1494" spans="1:12" x14ac:dyDescent="0.25">
      <c r="A1494" s="2" t="s">
        <v>1492</v>
      </c>
      <c r="B1494">
        <v>6</v>
      </c>
      <c r="C1494">
        <v>10</v>
      </c>
      <c r="D1494">
        <v>310</v>
      </c>
      <c r="E1494" s="1">
        <v>43755</v>
      </c>
      <c r="F1494" s="3">
        <v>24.8</v>
      </c>
      <c r="G1494" s="3">
        <v>46.5</v>
      </c>
      <c r="H1494" s="1">
        <v>43830</v>
      </c>
      <c r="I1494">
        <f t="shared" si="92"/>
        <v>75</v>
      </c>
      <c r="J1494" t="str">
        <f t="shared" si="93"/>
        <v>61-90</v>
      </c>
      <c r="K1494">
        <f t="shared" si="94"/>
        <v>0.15</v>
      </c>
      <c r="L1494">
        <f t="shared" si="95"/>
        <v>10.694999999999999</v>
      </c>
    </row>
    <row r="1495" spans="1:12" x14ac:dyDescent="0.25">
      <c r="A1495" s="2" t="s">
        <v>1493</v>
      </c>
      <c r="B1495">
        <v>9</v>
      </c>
      <c r="C1495">
        <v>6</v>
      </c>
      <c r="D1495">
        <v>1960</v>
      </c>
      <c r="E1495" s="1">
        <v>43687</v>
      </c>
      <c r="F1495" s="3">
        <v>156.80000000000001</v>
      </c>
      <c r="G1495" s="3">
        <v>842.8</v>
      </c>
      <c r="H1495" s="1">
        <v>43830</v>
      </c>
      <c r="I1495">
        <f t="shared" si="92"/>
        <v>143</v>
      </c>
      <c r="J1495" t="str">
        <f t="shared" si="93"/>
        <v>&gt;121</v>
      </c>
      <c r="K1495">
        <f t="shared" si="94"/>
        <v>0.25</v>
      </c>
      <c r="L1495">
        <f t="shared" si="95"/>
        <v>249.89999999999998</v>
      </c>
    </row>
    <row r="1496" spans="1:12" x14ac:dyDescent="0.25">
      <c r="A1496" s="2" t="s">
        <v>1494</v>
      </c>
      <c r="B1496">
        <v>10</v>
      </c>
      <c r="C1496">
        <v>7</v>
      </c>
      <c r="D1496">
        <v>990</v>
      </c>
      <c r="E1496" s="1">
        <v>43683</v>
      </c>
      <c r="F1496" s="3">
        <v>19.8</v>
      </c>
      <c r="G1496" s="3">
        <v>396</v>
      </c>
      <c r="H1496" s="1">
        <v>43830</v>
      </c>
      <c r="I1496">
        <f t="shared" si="92"/>
        <v>147</v>
      </c>
      <c r="J1496" t="str">
        <f t="shared" si="93"/>
        <v>&gt;121</v>
      </c>
      <c r="K1496">
        <f t="shared" si="94"/>
        <v>0.25</v>
      </c>
      <c r="L1496">
        <f t="shared" si="95"/>
        <v>103.95</v>
      </c>
    </row>
    <row r="1497" spans="1:12" x14ac:dyDescent="0.25">
      <c r="A1497" s="2" t="s">
        <v>1495</v>
      </c>
      <c r="B1497">
        <v>10</v>
      </c>
      <c r="C1497">
        <v>17</v>
      </c>
      <c r="D1497">
        <v>1920</v>
      </c>
      <c r="E1497" s="1">
        <v>43709</v>
      </c>
      <c r="F1497" s="3">
        <v>96</v>
      </c>
      <c r="G1497" s="3">
        <v>806.4</v>
      </c>
      <c r="H1497" s="1">
        <v>43830</v>
      </c>
      <c r="I1497">
        <f t="shared" si="92"/>
        <v>121</v>
      </c>
      <c r="J1497" t="str">
        <f t="shared" si="93"/>
        <v>&gt;121</v>
      </c>
      <c r="K1497">
        <f t="shared" si="94"/>
        <v>0.25</v>
      </c>
      <c r="L1497">
        <f t="shared" si="95"/>
        <v>225.6</v>
      </c>
    </row>
    <row r="1498" spans="1:12" x14ac:dyDescent="0.25">
      <c r="A1498" s="2" t="s">
        <v>1496</v>
      </c>
      <c r="B1498">
        <v>2</v>
      </c>
      <c r="C1498">
        <v>20</v>
      </c>
      <c r="D1498">
        <v>1560</v>
      </c>
      <c r="E1498" s="1">
        <v>43774</v>
      </c>
      <c r="F1498" s="3">
        <v>93.6</v>
      </c>
      <c r="G1498" s="3">
        <v>421.2</v>
      </c>
      <c r="H1498" s="1">
        <v>43830</v>
      </c>
      <c r="I1498">
        <f t="shared" si="92"/>
        <v>56</v>
      </c>
      <c r="J1498" t="str">
        <f t="shared" si="93"/>
        <v>31-60</v>
      </c>
      <c r="K1498">
        <f t="shared" si="94"/>
        <v>0.04</v>
      </c>
      <c r="L1498">
        <f t="shared" si="95"/>
        <v>20.591999999999999</v>
      </c>
    </row>
    <row r="1499" spans="1:12" x14ac:dyDescent="0.25">
      <c r="A1499" s="2" t="s">
        <v>1497</v>
      </c>
      <c r="B1499">
        <v>4</v>
      </c>
      <c r="C1499">
        <v>3</v>
      </c>
      <c r="D1499">
        <v>2640</v>
      </c>
      <c r="E1499" s="1">
        <v>43720</v>
      </c>
      <c r="F1499" s="3">
        <v>211.20000000000002</v>
      </c>
      <c r="G1499" s="3">
        <v>448.8</v>
      </c>
      <c r="H1499" s="1">
        <v>43830</v>
      </c>
      <c r="I1499">
        <f t="shared" si="92"/>
        <v>110</v>
      </c>
      <c r="J1499" t="str">
        <f t="shared" si="93"/>
        <v>91-120</v>
      </c>
      <c r="K1499">
        <f t="shared" si="94"/>
        <v>0.2</v>
      </c>
      <c r="L1499">
        <f t="shared" si="95"/>
        <v>132</v>
      </c>
    </row>
    <row r="1500" spans="1:12" x14ac:dyDescent="0.25">
      <c r="A1500" s="2" t="s">
        <v>1498</v>
      </c>
      <c r="B1500">
        <v>3</v>
      </c>
      <c r="C1500">
        <v>7</v>
      </c>
      <c r="D1500">
        <v>1540</v>
      </c>
      <c r="E1500" s="1">
        <v>43741</v>
      </c>
      <c r="F1500" s="3">
        <v>107.8</v>
      </c>
      <c r="G1500" s="3">
        <v>277.2</v>
      </c>
      <c r="H1500" s="1">
        <v>43830</v>
      </c>
      <c r="I1500">
        <f t="shared" si="92"/>
        <v>89</v>
      </c>
      <c r="J1500" t="str">
        <f t="shared" si="93"/>
        <v>61-90</v>
      </c>
      <c r="K1500">
        <f t="shared" si="94"/>
        <v>0.15</v>
      </c>
      <c r="L1500">
        <f t="shared" si="95"/>
        <v>57.75</v>
      </c>
    </row>
    <row r="1501" spans="1:12" x14ac:dyDescent="0.25">
      <c r="A1501" s="2" t="s">
        <v>1499</v>
      </c>
      <c r="B1501">
        <v>7</v>
      </c>
      <c r="C1501">
        <v>9</v>
      </c>
      <c r="D1501">
        <v>7750</v>
      </c>
      <c r="E1501" s="1">
        <v>43812</v>
      </c>
      <c r="F1501" s="3">
        <v>930</v>
      </c>
      <c r="G1501" s="3">
        <v>6045</v>
      </c>
      <c r="H1501" s="1">
        <v>43830</v>
      </c>
      <c r="I1501">
        <f t="shared" si="92"/>
        <v>18</v>
      </c>
      <c r="J1501" t="str">
        <f t="shared" si="93"/>
        <v>0-30</v>
      </c>
      <c r="K1501">
        <f t="shared" si="94"/>
        <v>8.0000000000000002E-3</v>
      </c>
      <c r="L1501">
        <f t="shared" si="95"/>
        <v>55.800000000000004</v>
      </c>
    </row>
    <row r="1502" spans="1:12" x14ac:dyDescent="0.25">
      <c r="A1502" s="2" t="s">
        <v>1500</v>
      </c>
      <c r="B1502">
        <v>5</v>
      </c>
      <c r="C1502">
        <v>8</v>
      </c>
      <c r="D1502">
        <v>2750</v>
      </c>
      <c r="E1502" s="1">
        <v>43482</v>
      </c>
      <c r="F1502" s="3">
        <v>110</v>
      </c>
      <c r="G1502" s="3">
        <v>797.5</v>
      </c>
      <c r="H1502" s="1">
        <v>43830</v>
      </c>
      <c r="I1502">
        <f t="shared" si="92"/>
        <v>348</v>
      </c>
      <c r="J1502" t="str">
        <f t="shared" si="93"/>
        <v>&gt;121</v>
      </c>
      <c r="K1502">
        <f t="shared" si="94"/>
        <v>0.25</v>
      </c>
      <c r="L1502">
        <f t="shared" si="95"/>
        <v>226.875</v>
      </c>
    </row>
    <row r="1503" spans="1:12" x14ac:dyDescent="0.25">
      <c r="A1503" s="2" t="s">
        <v>1501</v>
      </c>
      <c r="B1503">
        <v>8</v>
      </c>
      <c r="C1503">
        <v>11</v>
      </c>
      <c r="D1503">
        <v>2160</v>
      </c>
      <c r="E1503" s="1">
        <v>43474</v>
      </c>
      <c r="F1503" s="3">
        <v>259.20000000000005</v>
      </c>
      <c r="G1503" s="3">
        <v>604.79999999999995</v>
      </c>
      <c r="H1503" s="1">
        <v>43830</v>
      </c>
      <c r="I1503">
        <f t="shared" si="92"/>
        <v>356</v>
      </c>
      <c r="J1503" t="str">
        <f t="shared" si="93"/>
        <v>&gt;121</v>
      </c>
      <c r="K1503">
        <f t="shared" si="94"/>
        <v>0.25</v>
      </c>
      <c r="L1503">
        <f t="shared" si="95"/>
        <v>216</v>
      </c>
    </row>
    <row r="1504" spans="1:12" x14ac:dyDescent="0.25">
      <c r="A1504" s="2" t="s">
        <v>1502</v>
      </c>
      <c r="B1504">
        <v>1</v>
      </c>
      <c r="C1504">
        <v>8</v>
      </c>
      <c r="D1504">
        <v>240</v>
      </c>
      <c r="E1504" s="1">
        <v>43608</v>
      </c>
      <c r="F1504" s="3">
        <v>2.4</v>
      </c>
      <c r="G1504" s="3">
        <v>38.4</v>
      </c>
      <c r="H1504" s="1">
        <v>43830</v>
      </c>
      <c r="I1504">
        <f t="shared" si="92"/>
        <v>222</v>
      </c>
      <c r="J1504" t="str">
        <f t="shared" si="93"/>
        <v>&gt;121</v>
      </c>
      <c r="K1504">
        <f t="shared" si="94"/>
        <v>0.25</v>
      </c>
      <c r="L1504">
        <f t="shared" si="95"/>
        <v>10.199999999999999</v>
      </c>
    </row>
    <row r="1505" spans="1:12" x14ac:dyDescent="0.25">
      <c r="A1505" s="2" t="s">
        <v>1503</v>
      </c>
      <c r="B1505">
        <v>8</v>
      </c>
      <c r="C1505">
        <v>18</v>
      </c>
      <c r="D1505">
        <v>4032</v>
      </c>
      <c r="E1505" s="1">
        <v>43502</v>
      </c>
      <c r="F1505" s="3">
        <v>201.6</v>
      </c>
      <c r="G1505" s="3">
        <v>2016</v>
      </c>
      <c r="H1505" s="1">
        <v>43830</v>
      </c>
      <c r="I1505">
        <f t="shared" si="92"/>
        <v>328</v>
      </c>
      <c r="J1505" t="str">
        <f t="shared" si="93"/>
        <v>&gt;121</v>
      </c>
      <c r="K1505">
        <f t="shared" si="94"/>
        <v>0.25</v>
      </c>
      <c r="L1505">
        <f t="shared" si="95"/>
        <v>554.4</v>
      </c>
    </row>
    <row r="1506" spans="1:12" x14ac:dyDescent="0.25">
      <c r="A1506" s="2" t="s">
        <v>1504</v>
      </c>
      <c r="B1506">
        <v>6</v>
      </c>
      <c r="C1506">
        <v>6</v>
      </c>
      <c r="D1506">
        <v>90</v>
      </c>
      <c r="E1506" s="1">
        <v>43589</v>
      </c>
      <c r="F1506" s="3">
        <v>9</v>
      </c>
      <c r="G1506" s="3">
        <v>20.7</v>
      </c>
      <c r="H1506" s="1">
        <v>43830</v>
      </c>
      <c r="I1506">
        <f t="shared" si="92"/>
        <v>241</v>
      </c>
      <c r="J1506" t="str">
        <f t="shared" si="93"/>
        <v>&gt;121</v>
      </c>
      <c r="K1506">
        <f t="shared" si="94"/>
        <v>0.25</v>
      </c>
      <c r="L1506">
        <f t="shared" si="95"/>
        <v>7.4249999999999998</v>
      </c>
    </row>
    <row r="1507" spans="1:12" x14ac:dyDescent="0.25">
      <c r="A1507" s="2" t="s">
        <v>1505</v>
      </c>
      <c r="B1507">
        <v>2</v>
      </c>
      <c r="C1507">
        <v>14</v>
      </c>
      <c r="D1507">
        <v>1430</v>
      </c>
      <c r="E1507" s="1">
        <v>43512</v>
      </c>
      <c r="F1507" s="3">
        <v>28.599999999999998</v>
      </c>
      <c r="G1507" s="3">
        <v>271.70000000000005</v>
      </c>
      <c r="H1507" s="1">
        <v>43830</v>
      </c>
      <c r="I1507">
        <f t="shared" si="92"/>
        <v>318</v>
      </c>
      <c r="J1507" t="str">
        <f t="shared" si="93"/>
        <v>&gt;121</v>
      </c>
      <c r="K1507">
        <f t="shared" si="94"/>
        <v>0.25</v>
      </c>
      <c r="L1507">
        <f t="shared" si="95"/>
        <v>75.075000000000017</v>
      </c>
    </row>
    <row r="1508" spans="1:12" x14ac:dyDescent="0.25">
      <c r="A1508" s="2" t="s">
        <v>1506</v>
      </c>
      <c r="B1508">
        <v>9</v>
      </c>
      <c r="C1508">
        <v>5</v>
      </c>
      <c r="D1508">
        <v>5600</v>
      </c>
      <c r="E1508" s="1">
        <v>43651</v>
      </c>
      <c r="F1508" s="3">
        <v>840</v>
      </c>
      <c r="G1508" s="3">
        <v>1456</v>
      </c>
      <c r="H1508" s="1">
        <v>43830</v>
      </c>
      <c r="I1508">
        <f t="shared" si="92"/>
        <v>179</v>
      </c>
      <c r="J1508" t="str">
        <f t="shared" si="93"/>
        <v>&gt;121</v>
      </c>
      <c r="K1508">
        <f t="shared" si="94"/>
        <v>0.25</v>
      </c>
      <c r="L1508">
        <f t="shared" si="95"/>
        <v>574</v>
      </c>
    </row>
    <row r="1509" spans="1:12" x14ac:dyDescent="0.25">
      <c r="A1509" s="2" t="s">
        <v>1507</v>
      </c>
      <c r="B1509">
        <v>7</v>
      </c>
      <c r="C1509">
        <v>3</v>
      </c>
      <c r="D1509">
        <v>1530</v>
      </c>
      <c r="E1509" s="1">
        <v>43571</v>
      </c>
      <c r="F1509" s="3">
        <v>76.5</v>
      </c>
      <c r="G1509" s="3">
        <v>428.40000000000003</v>
      </c>
      <c r="H1509" s="1">
        <v>43830</v>
      </c>
      <c r="I1509">
        <f t="shared" si="92"/>
        <v>259</v>
      </c>
      <c r="J1509" t="str">
        <f t="shared" si="93"/>
        <v>&gt;121</v>
      </c>
      <c r="K1509">
        <f t="shared" si="94"/>
        <v>0.25</v>
      </c>
      <c r="L1509">
        <f t="shared" si="95"/>
        <v>126.22500000000001</v>
      </c>
    </row>
    <row r="1510" spans="1:12" x14ac:dyDescent="0.25">
      <c r="A1510" s="2" t="s">
        <v>1508</v>
      </c>
      <c r="B1510">
        <v>5</v>
      </c>
      <c r="C1510">
        <v>12</v>
      </c>
      <c r="D1510">
        <v>1650</v>
      </c>
      <c r="E1510" s="1">
        <v>43622</v>
      </c>
      <c r="F1510" s="3">
        <v>82.5</v>
      </c>
      <c r="G1510" s="3">
        <v>462</v>
      </c>
      <c r="H1510" s="1">
        <v>43830</v>
      </c>
      <c r="I1510">
        <f t="shared" si="92"/>
        <v>208</v>
      </c>
      <c r="J1510" t="str">
        <f t="shared" si="93"/>
        <v>&gt;121</v>
      </c>
      <c r="K1510">
        <f t="shared" si="94"/>
        <v>0.25</v>
      </c>
      <c r="L1510">
        <f t="shared" si="95"/>
        <v>136.125</v>
      </c>
    </row>
    <row r="1511" spans="1:12" x14ac:dyDescent="0.25">
      <c r="A1511" s="2" t="s">
        <v>1509</v>
      </c>
      <c r="B1511">
        <v>5</v>
      </c>
      <c r="C1511">
        <v>20</v>
      </c>
      <c r="D1511">
        <v>960</v>
      </c>
      <c r="E1511" s="1">
        <v>43505</v>
      </c>
      <c r="F1511" s="3">
        <v>67.2</v>
      </c>
      <c r="G1511" s="3">
        <v>201.6</v>
      </c>
      <c r="H1511" s="1">
        <v>43830</v>
      </c>
      <c r="I1511">
        <f t="shared" si="92"/>
        <v>325</v>
      </c>
      <c r="J1511" t="str">
        <f t="shared" si="93"/>
        <v>&gt;121</v>
      </c>
      <c r="K1511">
        <f t="shared" si="94"/>
        <v>0.25</v>
      </c>
      <c r="L1511">
        <f t="shared" si="95"/>
        <v>67.2</v>
      </c>
    </row>
    <row r="1512" spans="1:12" x14ac:dyDescent="0.25">
      <c r="A1512" s="2" t="s">
        <v>1510</v>
      </c>
      <c r="B1512">
        <v>1</v>
      </c>
      <c r="C1512">
        <v>11</v>
      </c>
      <c r="D1512">
        <v>4650</v>
      </c>
      <c r="E1512" s="1">
        <v>43507</v>
      </c>
      <c r="F1512" s="3">
        <v>232.5</v>
      </c>
      <c r="G1512" s="3">
        <v>697.5</v>
      </c>
      <c r="H1512" s="1">
        <v>43830</v>
      </c>
      <c r="I1512">
        <f t="shared" si="92"/>
        <v>323</v>
      </c>
      <c r="J1512" t="str">
        <f t="shared" si="93"/>
        <v>&gt;121</v>
      </c>
      <c r="K1512">
        <f t="shared" si="94"/>
        <v>0.25</v>
      </c>
      <c r="L1512">
        <f t="shared" si="95"/>
        <v>232.5</v>
      </c>
    </row>
    <row r="1513" spans="1:12" x14ac:dyDescent="0.25">
      <c r="A1513" s="2" t="s">
        <v>1511</v>
      </c>
      <c r="B1513">
        <v>1</v>
      </c>
      <c r="C1513">
        <v>16</v>
      </c>
      <c r="D1513">
        <v>1920</v>
      </c>
      <c r="E1513" s="1">
        <v>43768</v>
      </c>
      <c r="F1513" s="3">
        <v>192</v>
      </c>
      <c r="G1513" s="3">
        <v>518.40000000000009</v>
      </c>
      <c r="H1513" s="1">
        <v>43830</v>
      </c>
      <c r="I1513">
        <f t="shared" si="92"/>
        <v>62</v>
      </c>
      <c r="J1513" t="str">
        <f t="shared" si="93"/>
        <v>61-90</v>
      </c>
      <c r="K1513">
        <f t="shared" si="94"/>
        <v>0.15</v>
      </c>
      <c r="L1513">
        <f t="shared" si="95"/>
        <v>106.56000000000002</v>
      </c>
    </row>
    <row r="1514" spans="1:12" x14ac:dyDescent="0.25">
      <c r="A1514" s="2" t="s">
        <v>1512</v>
      </c>
      <c r="B1514">
        <v>1</v>
      </c>
      <c r="C1514">
        <v>19</v>
      </c>
      <c r="D1514">
        <v>2160</v>
      </c>
      <c r="E1514" s="1">
        <v>43531</v>
      </c>
      <c r="F1514" s="3">
        <v>129.60000000000002</v>
      </c>
      <c r="G1514" s="3">
        <v>432</v>
      </c>
      <c r="H1514" s="1">
        <v>43830</v>
      </c>
      <c r="I1514">
        <f t="shared" si="92"/>
        <v>299</v>
      </c>
      <c r="J1514" t="str">
        <f t="shared" si="93"/>
        <v>&gt;121</v>
      </c>
      <c r="K1514">
        <f t="shared" si="94"/>
        <v>0.25</v>
      </c>
      <c r="L1514">
        <f t="shared" si="95"/>
        <v>140.4</v>
      </c>
    </row>
    <row r="1515" spans="1:12" x14ac:dyDescent="0.25">
      <c r="A1515" s="2" t="s">
        <v>1513</v>
      </c>
      <c r="B1515">
        <v>3</v>
      </c>
      <c r="C1515">
        <v>20</v>
      </c>
      <c r="D1515">
        <v>3080</v>
      </c>
      <c r="E1515" s="1">
        <v>43566</v>
      </c>
      <c r="F1515" s="3">
        <v>92.4</v>
      </c>
      <c r="G1515" s="3">
        <v>739.2</v>
      </c>
      <c r="H1515" s="1">
        <v>43830</v>
      </c>
      <c r="I1515">
        <f t="shared" si="92"/>
        <v>264</v>
      </c>
      <c r="J1515" t="str">
        <f t="shared" si="93"/>
        <v>&gt;121</v>
      </c>
      <c r="K1515">
        <f t="shared" si="94"/>
        <v>0.25</v>
      </c>
      <c r="L1515">
        <f t="shared" si="95"/>
        <v>207.9</v>
      </c>
    </row>
    <row r="1516" spans="1:12" x14ac:dyDescent="0.25">
      <c r="A1516" s="2" t="s">
        <v>1514</v>
      </c>
      <c r="B1516">
        <v>1</v>
      </c>
      <c r="C1516">
        <v>21</v>
      </c>
      <c r="D1516">
        <v>224.00000000000003</v>
      </c>
      <c r="E1516" s="1">
        <v>43669</v>
      </c>
      <c r="F1516" s="3">
        <v>11.200000000000001</v>
      </c>
      <c r="G1516" s="3">
        <v>60.480000000000011</v>
      </c>
      <c r="H1516" s="1">
        <v>43830</v>
      </c>
      <c r="I1516">
        <f t="shared" si="92"/>
        <v>161</v>
      </c>
      <c r="J1516" t="str">
        <f t="shared" si="93"/>
        <v>&gt;121</v>
      </c>
      <c r="K1516">
        <f t="shared" si="94"/>
        <v>0.25</v>
      </c>
      <c r="L1516">
        <f t="shared" si="95"/>
        <v>17.920000000000002</v>
      </c>
    </row>
    <row r="1517" spans="1:12" x14ac:dyDescent="0.25">
      <c r="A1517" s="2" t="s">
        <v>1515</v>
      </c>
      <c r="B1517">
        <v>7</v>
      </c>
      <c r="C1517">
        <v>9</v>
      </c>
      <c r="D1517">
        <v>1408</v>
      </c>
      <c r="E1517" s="1">
        <v>43775</v>
      </c>
      <c r="F1517" s="3">
        <v>42.24</v>
      </c>
      <c r="G1517" s="3">
        <v>591.36</v>
      </c>
      <c r="H1517" s="1">
        <v>43830</v>
      </c>
      <c r="I1517">
        <f t="shared" si="92"/>
        <v>55</v>
      </c>
      <c r="J1517" t="str">
        <f t="shared" si="93"/>
        <v>31-60</v>
      </c>
      <c r="K1517">
        <f t="shared" si="94"/>
        <v>0.04</v>
      </c>
      <c r="L1517">
        <f t="shared" si="95"/>
        <v>25.344000000000001</v>
      </c>
    </row>
    <row r="1518" spans="1:12" x14ac:dyDescent="0.25">
      <c r="A1518" s="2" t="s">
        <v>1516</v>
      </c>
      <c r="B1518">
        <v>6</v>
      </c>
      <c r="C1518">
        <v>1</v>
      </c>
      <c r="D1518">
        <v>216</v>
      </c>
      <c r="E1518" s="1">
        <v>43692</v>
      </c>
      <c r="F1518" s="3">
        <v>10.8</v>
      </c>
      <c r="G1518" s="3">
        <v>58.320000000000007</v>
      </c>
      <c r="H1518" s="1">
        <v>43830</v>
      </c>
      <c r="I1518">
        <f t="shared" si="92"/>
        <v>138</v>
      </c>
      <c r="J1518" t="str">
        <f t="shared" si="93"/>
        <v>&gt;121</v>
      </c>
      <c r="K1518">
        <f t="shared" si="94"/>
        <v>0.25</v>
      </c>
      <c r="L1518">
        <f t="shared" si="95"/>
        <v>17.28</v>
      </c>
    </row>
    <row r="1519" spans="1:12" x14ac:dyDescent="0.25">
      <c r="A1519" s="2" t="s">
        <v>1517</v>
      </c>
      <c r="B1519">
        <v>1</v>
      </c>
      <c r="C1519">
        <v>8</v>
      </c>
      <c r="D1519">
        <v>90</v>
      </c>
      <c r="E1519" s="1">
        <v>43691</v>
      </c>
      <c r="F1519" s="3">
        <v>6.3</v>
      </c>
      <c r="G1519" s="3">
        <v>16.200000000000003</v>
      </c>
      <c r="H1519" s="1">
        <v>43830</v>
      </c>
      <c r="I1519">
        <f t="shared" si="92"/>
        <v>139</v>
      </c>
      <c r="J1519" t="str">
        <f t="shared" si="93"/>
        <v>&gt;121</v>
      </c>
      <c r="K1519">
        <f t="shared" si="94"/>
        <v>0.25</v>
      </c>
      <c r="L1519">
        <f t="shared" si="95"/>
        <v>5.6250000000000009</v>
      </c>
    </row>
    <row r="1520" spans="1:12" x14ac:dyDescent="0.25">
      <c r="A1520" s="2" t="s">
        <v>1518</v>
      </c>
      <c r="B1520">
        <v>10</v>
      </c>
      <c r="C1520">
        <v>19</v>
      </c>
      <c r="D1520">
        <v>1710</v>
      </c>
      <c r="E1520" s="1">
        <v>43804</v>
      </c>
      <c r="F1520" s="3">
        <v>205.2</v>
      </c>
      <c r="G1520" s="3">
        <v>666.9</v>
      </c>
      <c r="H1520" s="1">
        <v>43830</v>
      </c>
      <c r="I1520">
        <f t="shared" si="92"/>
        <v>26</v>
      </c>
      <c r="J1520" t="str">
        <f t="shared" si="93"/>
        <v>0-30</v>
      </c>
      <c r="K1520">
        <f t="shared" si="94"/>
        <v>8.0000000000000002E-3</v>
      </c>
      <c r="L1520">
        <f t="shared" si="95"/>
        <v>6.976799999999999</v>
      </c>
    </row>
    <row r="1521" spans="1:12" x14ac:dyDescent="0.25">
      <c r="A1521" s="2" t="s">
        <v>1519</v>
      </c>
      <c r="B1521">
        <v>1</v>
      </c>
      <c r="C1521">
        <v>7</v>
      </c>
      <c r="D1521">
        <v>90</v>
      </c>
      <c r="E1521" s="1">
        <v>43473</v>
      </c>
      <c r="F1521" s="3">
        <v>5.4</v>
      </c>
      <c r="G1521" s="3">
        <v>19.8</v>
      </c>
      <c r="H1521" s="1">
        <v>43830</v>
      </c>
      <c r="I1521">
        <f t="shared" si="92"/>
        <v>357</v>
      </c>
      <c r="J1521" t="str">
        <f t="shared" si="93"/>
        <v>&gt;121</v>
      </c>
      <c r="K1521">
        <f t="shared" si="94"/>
        <v>0.25</v>
      </c>
      <c r="L1521">
        <f t="shared" si="95"/>
        <v>6.3000000000000007</v>
      </c>
    </row>
    <row r="1522" spans="1:12" x14ac:dyDescent="0.25">
      <c r="A1522" s="2" t="s">
        <v>1520</v>
      </c>
      <c r="B1522">
        <v>3</v>
      </c>
      <c r="C1522">
        <v>21</v>
      </c>
      <c r="D1522">
        <v>380</v>
      </c>
      <c r="E1522" s="1">
        <v>43735</v>
      </c>
      <c r="F1522" s="3">
        <v>22.799999999999997</v>
      </c>
      <c r="G1522" s="3">
        <v>102.6</v>
      </c>
      <c r="H1522" s="1">
        <v>43830</v>
      </c>
      <c r="I1522">
        <f t="shared" si="92"/>
        <v>95</v>
      </c>
      <c r="J1522" t="str">
        <f t="shared" si="93"/>
        <v>91-120</v>
      </c>
      <c r="K1522">
        <f t="shared" si="94"/>
        <v>0.2</v>
      </c>
      <c r="L1522">
        <f t="shared" si="95"/>
        <v>25.08</v>
      </c>
    </row>
    <row r="1523" spans="1:12" x14ac:dyDescent="0.25">
      <c r="A1523" s="2" t="s">
        <v>1521</v>
      </c>
      <c r="B1523">
        <v>7</v>
      </c>
      <c r="C1523">
        <v>7</v>
      </c>
      <c r="D1523">
        <v>384.00000000000006</v>
      </c>
      <c r="E1523" s="1">
        <v>43733</v>
      </c>
      <c r="F1523" s="3">
        <v>80.64</v>
      </c>
      <c r="G1523" s="3">
        <v>322.56</v>
      </c>
      <c r="H1523" s="1">
        <v>43830</v>
      </c>
      <c r="I1523">
        <f t="shared" si="92"/>
        <v>97</v>
      </c>
      <c r="J1523" t="str">
        <f t="shared" si="93"/>
        <v>91-120</v>
      </c>
      <c r="K1523">
        <f t="shared" si="94"/>
        <v>0.2</v>
      </c>
      <c r="L1523">
        <f t="shared" si="95"/>
        <v>80.64</v>
      </c>
    </row>
    <row r="1524" spans="1:12" x14ac:dyDescent="0.25">
      <c r="A1524" s="2" t="s">
        <v>1522</v>
      </c>
      <c r="B1524">
        <v>9</v>
      </c>
      <c r="C1524">
        <v>8</v>
      </c>
      <c r="D1524">
        <v>3906</v>
      </c>
      <c r="E1524" s="1">
        <v>43467</v>
      </c>
      <c r="F1524" s="3">
        <v>195.3</v>
      </c>
      <c r="G1524" s="3">
        <v>1406.16</v>
      </c>
      <c r="H1524" s="1">
        <v>43830</v>
      </c>
      <c r="I1524">
        <f t="shared" si="92"/>
        <v>363</v>
      </c>
      <c r="J1524" t="str">
        <f t="shared" si="93"/>
        <v>&gt;121</v>
      </c>
      <c r="K1524">
        <f t="shared" si="94"/>
        <v>0.25</v>
      </c>
      <c r="L1524">
        <f t="shared" si="95"/>
        <v>400.36500000000001</v>
      </c>
    </row>
    <row r="1525" spans="1:12" x14ac:dyDescent="0.25">
      <c r="A1525" s="2" t="s">
        <v>1523</v>
      </c>
      <c r="B1525">
        <v>1</v>
      </c>
      <c r="C1525">
        <v>18</v>
      </c>
      <c r="D1525">
        <v>360</v>
      </c>
      <c r="E1525" s="1">
        <v>43527</v>
      </c>
      <c r="F1525" s="3">
        <v>7.1999999999999993</v>
      </c>
      <c r="G1525" s="3">
        <v>57.599999999999994</v>
      </c>
      <c r="H1525" s="1">
        <v>43830</v>
      </c>
      <c r="I1525">
        <f t="shared" si="92"/>
        <v>303</v>
      </c>
      <c r="J1525" t="str">
        <f t="shared" si="93"/>
        <v>&gt;121</v>
      </c>
      <c r="K1525">
        <f t="shared" si="94"/>
        <v>0.25</v>
      </c>
      <c r="L1525">
        <f t="shared" si="95"/>
        <v>16.2</v>
      </c>
    </row>
    <row r="1526" spans="1:12" x14ac:dyDescent="0.25">
      <c r="A1526" s="2" t="s">
        <v>1524</v>
      </c>
      <c r="B1526">
        <v>8</v>
      </c>
      <c r="C1526">
        <v>22</v>
      </c>
      <c r="D1526">
        <v>2400</v>
      </c>
      <c r="E1526" s="1">
        <v>43685</v>
      </c>
      <c r="F1526" s="3">
        <v>456</v>
      </c>
      <c r="G1526" s="3">
        <v>1104</v>
      </c>
      <c r="H1526" s="1">
        <v>43830</v>
      </c>
      <c r="I1526">
        <f t="shared" si="92"/>
        <v>145</v>
      </c>
      <c r="J1526" t="str">
        <f t="shared" si="93"/>
        <v>&gt;121</v>
      </c>
      <c r="K1526">
        <f t="shared" si="94"/>
        <v>0.25</v>
      </c>
      <c r="L1526">
        <f t="shared" si="95"/>
        <v>390</v>
      </c>
    </row>
    <row r="1527" spans="1:12" x14ac:dyDescent="0.25">
      <c r="A1527" s="2" t="s">
        <v>1525</v>
      </c>
      <c r="B1527">
        <v>7</v>
      </c>
      <c r="C1527">
        <v>11</v>
      </c>
      <c r="D1527">
        <v>2790</v>
      </c>
      <c r="E1527" s="1">
        <v>43507</v>
      </c>
      <c r="F1527" s="3">
        <v>502.2</v>
      </c>
      <c r="G1527" s="3">
        <v>1813.5</v>
      </c>
      <c r="H1527" s="1">
        <v>43830</v>
      </c>
      <c r="I1527">
        <f t="shared" si="92"/>
        <v>323</v>
      </c>
      <c r="J1527" t="str">
        <f t="shared" si="93"/>
        <v>&gt;121</v>
      </c>
      <c r="K1527">
        <f t="shared" si="94"/>
        <v>0.25</v>
      </c>
      <c r="L1527">
        <f t="shared" si="95"/>
        <v>578.92499999999995</v>
      </c>
    </row>
    <row r="1528" spans="1:12" x14ac:dyDescent="0.25">
      <c r="A1528" s="2" t="s">
        <v>1526</v>
      </c>
      <c r="B1528">
        <v>1</v>
      </c>
      <c r="C1528">
        <v>14</v>
      </c>
      <c r="D1528">
        <v>3000</v>
      </c>
      <c r="E1528" s="1">
        <v>43816</v>
      </c>
      <c r="F1528" s="3">
        <v>300</v>
      </c>
      <c r="G1528" s="3">
        <v>780</v>
      </c>
      <c r="H1528" s="1">
        <v>43830</v>
      </c>
      <c r="I1528">
        <f t="shared" si="92"/>
        <v>14</v>
      </c>
      <c r="J1528" t="str">
        <f t="shared" si="93"/>
        <v>0-30</v>
      </c>
      <c r="K1528">
        <f t="shared" si="94"/>
        <v>8.0000000000000002E-3</v>
      </c>
      <c r="L1528">
        <f t="shared" si="95"/>
        <v>8.64</v>
      </c>
    </row>
    <row r="1529" spans="1:12" x14ac:dyDescent="0.25">
      <c r="A1529" s="2" t="s">
        <v>1527</v>
      </c>
      <c r="B1529">
        <v>10</v>
      </c>
      <c r="C1529">
        <v>19</v>
      </c>
      <c r="D1529">
        <v>1672.0000000000002</v>
      </c>
      <c r="E1529" s="1">
        <v>43482</v>
      </c>
      <c r="F1529" s="3">
        <v>66.88000000000001</v>
      </c>
      <c r="G1529" s="3">
        <v>668.80000000000007</v>
      </c>
      <c r="H1529" s="1">
        <v>43830</v>
      </c>
      <c r="I1529">
        <f t="shared" si="92"/>
        <v>348</v>
      </c>
      <c r="J1529" t="str">
        <f t="shared" si="93"/>
        <v>&gt;121</v>
      </c>
      <c r="K1529">
        <f t="shared" si="94"/>
        <v>0.25</v>
      </c>
      <c r="L1529">
        <f t="shared" si="95"/>
        <v>183.92000000000002</v>
      </c>
    </row>
    <row r="1530" spans="1:12" x14ac:dyDescent="0.25">
      <c r="A1530" s="2" t="s">
        <v>1528</v>
      </c>
      <c r="B1530">
        <v>4</v>
      </c>
      <c r="C1530">
        <v>6</v>
      </c>
      <c r="D1530">
        <v>760</v>
      </c>
      <c r="E1530" s="1">
        <v>43739</v>
      </c>
      <c r="F1530" s="3">
        <v>22.799999999999997</v>
      </c>
      <c r="G1530" s="3">
        <v>182.39999999999998</v>
      </c>
      <c r="H1530" s="1">
        <v>43830</v>
      </c>
      <c r="I1530">
        <f t="shared" si="92"/>
        <v>91</v>
      </c>
      <c r="J1530" t="str">
        <f t="shared" si="93"/>
        <v>91-120</v>
      </c>
      <c r="K1530">
        <f t="shared" si="94"/>
        <v>0.2</v>
      </c>
      <c r="L1530">
        <f t="shared" si="95"/>
        <v>41.04</v>
      </c>
    </row>
    <row r="1531" spans="1:12" x14ac:dyDescent="0.25">
      <c r="A1531" s="2" t="s">
        <v>1529</v>
      </c>
      <c r="B1531">
        <v>10</v>
      </c>
      <c r="C1531">
        <v>23</v>
      </c>
      <c r="D1531">
        <v>1980</v>
      </c>
      <c r="E1531" s="1">
        <v>43536</v>
      </c>
      <c r="F1531" s="3">
        <v>356.4</v>
      </c>
      <c r="G1531" s="3">
        <v>950.40000000000009</v>
      </c>
      <c r="H1531" s="1">
        <v>43830</v>
      </c>
      <c r="I1531">
        <f t="shared" si="92"/>
        <v>294</v>
      </c>
      <c r="J1531" t="str">
        <f t="shared" si="93"/>
        <v>&gt;121</v>
      </c>
      <c r="K1531">
        <f t="shared" si="94"/>
        <v>0.25</v>
      </c>
      <c r="L1531">
        <f t="shared" si="95"/>
        <v>326.70000000000005</v>
      </c>
    </row>
    <row r="1532" spans="1:12" x14ac:dyDescent="0.25">
      <c r="A1532" s="2" t="s">
        <v>1530</v>
      </c>
      <c r="B1532">
        <v>9</v>
      </c>
      <c r="C1532">
        <v>19</v>
      </c>
      <c r="D1532">
        <v>400</v>
      </c>
      <c r="E1532" s="1">
        <v>43693</v>
      </c>
      <c r="F1532" s="3">
        <v>64</v>
      </c>
      <c r="G1532" s="3">
        <v>136</v>
      </c>
      <c r="H1532" s="1">
        <v>43830</v>
      </c>
      <c r="I1532">
        <f t="shared" si="92"/>
        <v>137</v>
      </c>
      <c r="J1532" t="str">
        <f t="shared" si="93"/>
        <v>&gt;121</v>
      </c>
      <c r="K1532">
        <f t="shared" si="94"/>
        <v>0.25</v>
      </c>
      <c r="L1532">
        <f t="shared" si="95"/>
        <v>50</v>
      </c>
    </row>
    <row r="1533" spans="1:12" x14ac:dyDescent="0.25">
      <c r="A1533" s="2" t="s">
        <v>1531</v>
      </c>
      <c r="B1533">
        <v>4</v>
      </c>
      <c r="C1533">
        <v>4</v>
      </c>
      <c r="D1533">
        <v>1560</v>
      </c>
      <c r="E1533" s="1">
        <v>43796</v>
      </c>
      <c r="F1533" s="3">
        <v>15.600000000000001</v>
      </c>
      <c r="G1533" s="3">
        <v>390</v>
      </c>
      <c r="H1533" s="1">
        <v>43830</v>
      </c>
      <c r="I1533">
        <f t="shared" si="92"/>
        <v>34</v>
      </c>
      <c r="J1533" t="str">
        <f t="shared" si="93"/>
        <v>31-60</v>
      </c>
      <c r="K1533">
        <f t="shared" si="94"/>
        <v>0.04</v>
      </c>
      <c r="L1533">
        <f t="shared" si="95"/>
        <v>16.224</v>
      </c>
    </row>
    <row r="1534" spans="1:12" x14ac:dyDescent="0.25">
      <c r="A1534" s="2" t="s">
        <v>1532</v>
      </c>
      <c r="B1534">
        <v>7</v>
      </c>
      <c r="C1534">
        <v>12</v>
      </c>
      <c r="D1534">
        <v>2016</v>
      </c>
      <c r="E1534" s="1">
        <v>43652</v>
      </c>
      <c r="F1534" s="3">
        <v>141.12</v>
      </c>
      <c r="G1534" s="3">
        <v>685.43999999999994</v>
      </c>
      <c r="H1534" s="1">
        <v>43830</v>
      </c>
      <c r="I1534">
        <f t="shared" si="92"/>
        <v>178</v>
      </c>
      <c r="J1534" t="str">
        <f t="shared" si="93"/>
        <v>&gt;121</v>
      </c>
      <c r="K1534">
        <f t="shared" si="94"/>
        <v>0.25</v>
      </c>
      <c r="L1534">
        <f t="shared" si="95"/>
        <v>206.64</v>
      </c>
    </row>
    <row r="1535" spans="1:12" x14ac:dyDescent="0.25">
      <c r="A1535" s="2" t="s">
        <v>1533</v>
      </c>
      <c r="B1535">
        <v>10</v>
      </c>
      <c r="C1535">
        <v>1</v>
      </c>
      <c r="D1535">
        <v>405</v>
      </c>
      <c r="E1535" s="1">
        <v>43520</v>
      </c>
      <c r="F1535" s="3">
        <v>64.800000000000011</v>
      </c>
      <c r="G1535" s="3">
        <v>145.80000000000001</v>
      </c>
      <c r="H1535" s="1">
        <v>43830</v>
      </c>
      <c r="I1535">
        <f t="shared" si="92"/>
        <v>310</v>
      </c>
      <c r="J1535" t="str">
        <f t="shared" si="93"/>
        <v>&gt;121</v>
      </c>
      <c r="K1535">
        <f t="shared" si="94"/>
        <v>0.25</v>
      </c>
      <c r="L1535">
        <f t="shared" si="95"/>
        <v>52.650000000000006</v>
      </c>
    </row>
    <row r="1536" spans="1:12" x14ac:dyDescent="0.25">
      <c r="A1536" s="2" t="s">
        <v>1534</v>
      </c>
      <c r="B1536">
        <v>9</v>
      </c>
      <c r="C1536">
        <v>23</v>
      </c>
      <c r="D1536">
        <v>594</v>
      </c>
      <c r="E1536" s="1">
        <v>43671</v>
      </c>
      <c r="F1536" s="3">
        <v>35.639999999999993</v>
      </c>
      <c r="G1536" s="3">
        <v>207.89999999999998</v>
      </c>
      <c r="H1536" s="1">
        <v>43830</v>
      </c>
      <c r="I1536">
        <f t="shared" si="92"/>
        <v>159</v>
      </c>
      <c r="J1536" t="str">
        <f t="shared" si="93"/>
        <v>&gt;121</v>
      </c>
      <c r="K1536">
        <f t="shared" si="94"/>
        <v>0.25</v>
      </c>
      <c r="L1536">
        <f t="shared" si="95"/>
        <v>60.884999999999991</v>
      </c>
    </row>
    <row r="1537" spans="1:12" x14ac:dyDescent="0.25">
      <c r="A1537" s="2" t="s">
        <v>1535</v>
      </c>
      <c r="B1537">
        <v>2</v>
      </c>
      <c r="C1537">
        <v>9</v>
      </c>
      <c r="D1537">
        <v>240</v>
      </c>
      <c r="E1537" s="1">
        <v>43808</v>
      </c>
      <c r="F1537" s="3">
        <v>16.8</v>
      </c>
      <c r="G1537" s="3">
        <v>50.4</v>
      </c>
      <c r="H1537" s="1">
        <v>43830</v>
      </c>
      <c r="I1537">
        <f t="shared" si="92"/>
        <v>22</v>
      </c>
      <c r="J1537" t="str">
        <f t="shared" si="93"/>
        <v>0-30</v>
      </c>
      <c r="K1537">
        <f t="shared" si="94"/>
        <v>8.0000000000000002E-3</v>
      </c>
      <c r="L1537">
        <f t="shared" si="95"/>
        <v>0.53760000000000008</v>
      </c>
    </row>
    <row r="1538" spans="1:12" x14ac:dyDescent="0.25">
      <c r="A1538" s="2" t="s">
        <v>1536</v>
      </c>
      <c r="B1538">
        <v>10</v>
      </c>
      <c r="C1538">
        <v>10</v>
      </c>
      <c r="D1538">
        <v>2100</v>
      </c>
      <c r="E1538" s="1">
        <v>43584</v>
      </c>
      <c r="F1538" s="3">
        <v>168</v>
      </c>
      <c r="G1538" s="3">
        <v>861</v>
      </c>
      <c r="H1538" s="1">
        <v>43830</v>
      </c>
      <c r="I1538">
        <f t="shared" ref="I1538:I1601" si="96">H1538-E1538</f>
        <v>246</v>
      </c>
      <c r="J1538" t="str">
        <f t="shared" ref="J1538:J1601" si="97">VLOOKUP(I1538,groupings,2,1)</f>
        <v>&gt;121</v>
      </c>
      <c r="K1538">
        <f t="shared" ref="K1538:K1601" si="98">VLOOKUP(I1538,$N$8:$P$12,3,TRUE)</f>
        <v>0.25</v>
      </c>
      <c r="L1538">
        <f t="shared" ref="L1538:L1601" si="99">(G1538+F1538)*K1538</f>
        <v>257.25</v>
      </c>
    </row>
    <row r="1539" spans="1:12" x14ac:dyDescent="0.25">
      <c r="A1539" s="2" t="s">
        <v>1537</v>
      </c>
      <c r="B1539">
        <v>4</v>
      </c>
      <c r="C1539">
        <v>21</v>
      </c>
      <c r="D1539">
        <v>2640</v>
      </c>
      <c r="E1539" s="1">
        <v>43727</v>
      </c>
      <c r="F1539" s="3">
        <v>52.800000000000004</v>
      </c>
      <c r="G1539" s="3">
        <v>528</v>
      </c>
      <c r="H1539" s="1">
        <v>43830</v>
      </c>
      <c r="I1539">
        <f t="shared" si="96"/>
        <v>103</v>
      </c>
      <c r="J1539" t="str">
        <f t="shared" si="97"/>
        <v>91-120</v>
      </c>
      <c r="K1539">
        <f t="shared" si="98"/>
        <v>0.2</v>
      </c>
      <c r="L1539">
        <f t="shared" si="99"/>
        <v>116.16</v>
      </c>
    </row>
    <row r="1540" spans="1:12" x14ac:dyDescent="0.25">
      <c r="A1540" s="2" t="s">
        <v>1538</v>
      </c>
      <c r="B1540">
        <v>1</v>
      </c>
      <c r="C1540">
        <v>7</v>
      </c>
      <c r="D1540">
        <v>4560</v>
      </c>
      <c r="E1540" s="1">
        <v>43542</v>
      </c>
      <c r="F1540" s="3">
        <v>182.39999999999998</v>
      </c>
      <c r="G1540" s="3">
        <v>957.6</v>
      </c>
      <c r="H1540" s="1">
        <v>43830</v>
      </c>
      <c r="I1540">
        <f t="shared" si="96"/>
        <v>288</v>
      </c>
      <c r="J1540" t="str">
        <f t="shared" si="97"/>
        <v>&gt;121</v>
      </c>
      <c r="K1540">
        <f t="shared" si="98"/>
        <v>0.25</v>
      </c>
      <c r="L1540">
        <f t="shared" si="99"/>
        <v>285</v>
      </c>
    </row>
    <row r="1541" spans="1:12" x14ac:dyDescent="0.25">
      <c r="A1541" s="2" t="s">
        <v>1539</v>
      </c>
      <c r="B1541">
        <v>3</v>
      </c>
      <c r="C1541">
        <v>14</v>
      </c>
      <c r="D1541">
        <v>1540</v>
      </c>
      <c r="E1541" s="1">
        <v>43776</v>
      </c>
      <c r="F1541" s="3">
        <v>154</v>
      </c>
      <c r="G1541" s="3">
        <v>415.79999999999995</v>
      </c>
      <c r="H1541" s="1">
        <v>43830</v>
      </c>
      <c r="I1541">
        <f t="shared" si="96"/>
        <v>54</v>
      </c>
      <c r="J1541" t="str">
        <f t="shared" si="97"/>
        <v>31-60</v>
      </c>
      <c r="K1541">
        <f t="shared" si="98"/>
        <v>0.04</v>
      </c>
      <c r="L1541">
        <f t="shared" si="99"/>
        <v>22.791999999999998</v>
      </c>
    </row>
    <row r="1542" spans="1:12" x14ac:dyDescent="0.25">
      <c r="A1542" s="2" t="s">
        <v>1540</v>
      </c>
      <c r="B1542">
        <v>8</v>
      </c>
      <c r="C1542">
        <v>5</v>
      </c>
      <c r="D1542">
        <v>1920</v>
      </c>
      <c r="E1542" s="1">
        <v>43471</v>
      </c>
      <c r="F1542" s="3">
        <v>211.20000000000002</v>
      </c>
      <c r="G1542" s="3">
        <v>614.4</v>
      </c>
      <c r="H1542" s="1">
        <v>43830</v>
      </c>
      <c r="I1542">
        <f t="shared" si="96"/>
        <v>359</v>
      </c>
      <c r="J1542" t="str">
        <f t="shared" si="97"/>
        <v>&gt;121</v>
      </c>
      <c r="K1542">
        <f t="shared" si="98"/>
        <v>0.25</v>
      </c>
      <c r="L1542">
        <f t="shared" si="99"/>
        <v>206.4</v>
      </c>
    </row>
    <row r="1543" spans="1:12" x14ac:dyDescent="0.25">
      <c r="A1543" s="2" t="s">
        <v>1541</v>
      </c>
      <c r="B1543">
        <v>6</v>
      </c>
      <c r="C1543">
        <v>2</v>
      </c>
      <c r="D1543">
        <v>150</v>
      </c>
      <c r="E1543" s="1">
        <v>43595</v>
      </c>
      <c r="F1543" s="3">
        <v>3</v>
      </c>
      <c r="G1543" s="3">
        <v>22.5</v>
      </c>
      <c r="H1543" s="1">
        <v>43830</v>
      </c>
      <c r="I1543">
        <f t="shared" si="96"/>
        <v>235</v>
      </c>
      <c r="J1543" t="str">
        <f t="shared" si="97"/>
        <v>&gt;121</v>
      </c>
      <c r="K1543">
        <f t="shared" si="98"/>
        <v>0.25</v>
      </c>
      <c r="L1543">
        <f t="shared" si="99"/>
        <v>6.375</v>
      </c>
    </row>
    <row r="1544" spans="1:12" x14ac:dyDescent="0.25">
      <c r="A1544" s="2" t="s">
        <v>1542</v>
      </c>
      <c r="B1544">
        <v>5</v>
      </c>
      <c r="C1544">
        <v>21</v>
      </c>
      <c r="D1544">
        <v>440</v>
      </c>
      <c r="E1544" s="1">
        <v>43552</v>
      </c>
      <c r="F1544" s="3">
        <v>17.600000000000001</v>
      </c>
      <c r="G1544" s="3">
        <v>110</v>
      </c>
      <c r="H1544" s="1">
        <v>43830</v>
      </c>
      <c r="I1544">
        <f t="shared" si="96"/>
        <v>278</v>
      </c>
      <c r="J1544" t="str">
        <f t="shared" si="97"/>
        <v>&gt;121</v>
      </c>
      <c r="K1544">
        <f t="shared" si="98"/>
        <v>0.25</v>
      </c>
      <c r="L1544">
        <f t="shared" si="99"/>
        <v>31.9</v>
      </c>
    </row>
    <row r="1545" spans="1:12" x14ac:dyDescent="0.25">
      <c r="A1545" s="2" t="s">
        <v>1543</v>
      </c>
      <c r="B1545">
        <v>1</v>
      </c>
      <c r="C1545">
        <v>21</v>
      </c>
      <c r="D1545">
        <v>480</v>
      </c>
      <c r="E1545" s="1">
        <v>43662</v>
      </c>
      <c r="F1545" s="3">
        <v>43.2</v>
      </c>
      <c r="G1545" s="3">
        <v>129.60000000000002</v>
      </c>
      <c r="H1545" s="1">
        <v>43830</v>
      </c>
      <c r="I1545">
        <f t="shared" si="96"/>
        <v>168</v>
      </c>
      <c r="J1545" t="str">
        <f t="shared" si="97"/>
        <v>&gt;121</v>
      </c>
      <c r="K1545">
        <f t="shared" si="98"/>
        <v>0.25</v>
      </c>
      <c r="L1545">
        <f t="shared" si="99"/>
        <v>43.2</v>
      </c>
    </row>
    <row r="1546" spans="1:12" x14ac:dyDescent="0.25">
      <c r="A1546" s="2" t="s">
        <v>1544</v>
      </c>
      <c r="B1546">
        <v>10</v>
      </c>
      <c r="C1546">
        <v>12</v>
      </c>
      <c r="D1546">
        <v>5280</v>
      </c>
      <c r="E1546" s="1">
        <v>43596</v>
      </c>
      <c r="F1546" s="3">
        <v>211.20000000000002</v>
      </c>
      <c r="G1546" s="3">
        <v>2164.7999999999997</v>
      </c>
      <c r="H1546" s="1">
        <v>43830</v>
      </c>
      <c r="I1546">
        <f t="shared" si="96"/>
        <v>234</v>
      </c>
      <c r="J1546" t="str">
        <f t="shared" si="97"/>
        <v>&gt;121</v>
      </c>
      <c r="K1546">
        <f t="shared" si="98"/>
        <v>0.25</v>
      </c>
      <c r="L1546">
        <f t="shared" si="99"/>
        <v>593.99999999999989</v>
      </c>
    </row>
    <row r="1547" spans="1:12" x14ac:dyDescent="0.25">
      <c r="A1547" s="2" t="s">
        <v>1545</v>
      </c>
      <c r="B1547">
        <v>8</v>
      </c>
      <c r="C1547">
        <v>22</v>
      </c>
      <c r="D1547">
        <v>4950</v>
      </c>
      <c r="E1547" s="1">
        <v>43695</v>
      </c>
      <c r="F1547" s="3">
        <v>544.5</v>
      </c>
      <c r="G1547" s="3">
        <v>1782</v>
      </c>
      <c r="H1547" s="1">
        <v>43830</v>
      </c>
      <c r="I1547">
        <f t="shared" si="96"/>
        <v>135</v>
      </c>
      <c r="J1547" t="str">
        <f t="shared" si="97"/>
        <v>&gt;121</v>
      </c>
      <c r="K1547">
        <f t="shared" si="98"/>
        <v>0.25</v>
      </c>
      <c r="L1547">
        <f t="shared" si="99"/>
        <v>581.625</v>
      </c>
    </row>
    <row r="1548" spans="1:12" x14ac:dyDescent="0.25">
      <c r="A1548" s="2" t="s">
        <v>1546</v>
      </c>
      <c r="B1548">
        <v>8</v>
      </c>
      <c r="C1548">
        <v>12</v>
      </c>
      <c r="D1548">
        <v>1650</v>
      </c>
      <c r="E1548" s="1">
        <v>43823</v>
      </c>
      <c r="F1548" s="3">
        <v>16.5</v>
      </c>
      <c r="G1548" s="3">
        <v>660</v>
      </c>
      <c r="H1548" s="1">
        <v>43830</v>
      </c>
      <c r="I1548">
        <f t="shared" si="96"/>
        <v>7</v>
      </c>
      <c r="J1548" t="str">
        <f t="shared" si="97"/>
        <v>0-30</v>
      </c>
      <c r="K1548">
        <f t="shared" si="98"/>
        <v>8.0000000000000002E-3</v>
      </c>
      <c r="L1548">
        <f t="shared" si="99"/>
        <v>5.4119999999999999</v>
      </c>
    </row>
    <row r="1549" spans="1:12" x14ac:dyDescent="0.25">
      <c r="A1549" s="2" t="s">
        <v>1547</v>
      </c>
      <c r="B1549">
        <v>10</v>
      </c>
      <c r="C1549">
        <v>13</v>
      </c>
      <c r="D1549">
        <v>960</v>
      </c>
      <c r="E1549" s="1">
        <v>43770</v>
      </c>
      <c r="F1549" s="3">
        <v>153.6</v>
      </c>
      <c r="G1549" s="3">
        <v>278.39999999999998</v>
      </c>
      <c r="H1549" s="1">
        <v>43830</v>
      </c>
      <c r="I1549">
        <f t="shared" si="96"/>
        <v>60</v>
      </c>
      <c r="J1549" t="str">
        <f t="shared" si="97"/>
        <v>31-60</v>
      </c>
      <c r="K1549">
        <f t="shared" si="98"/>
        <v>0.04</v>
      </c>
      <c r="L1549">
        <f t="shared" si="99"/>
        <v>17.28</v>
      </c>
    </row>
    <row r="1550" spans="1:12" x14ac:dyDescent="0.25">
      <c r="A1550" s="2" t="s">
        <v>1548</v>
      </c>
      <c r="B1550">
        <v>10</v>
      </c>
      <c r="C1550">
        <v>8</v>
      </c>
      <c r="D1550">
        <v>1330</v>
      </c>
      <c r="E1550" s="1">
        <v>43775</v>
      </c>
      <c r="F1550" s="3">
        <v>13.3</v>
      </c>
      <c r="G1550" s="3">
        <v>571.9</v>
      </c>
      <c r="H1550" s="1">
        <v>43830</v>
      </c>
      <c r="I1550">
        <f t="shared" si="96"/>
        <v>55</v>
      </c>
      <c r="J1550" t="str">
        <f t="shared" si="97"/>
        <v>31-60</v>
      </c>
      <c r="K1550">
        <f t="shared" si="98"/>
        <v>0.04</v>
      </c>
      <c r="L1550">
        <f t="shared" si="99"/>
        <v>23.407999999999998</v>
      </c>
    </row>
    <row r="1551" spans="1:12" x14ac:dyDescent="0.25">
      <c r="A1551" s="2" t="s">
        <v>1549</v>
      </c>
      <c r="B1551">
        <v>8</v>
      </c>
      <c r="C1551">
        <v>22</v>
      </c>
      <c r="D1551">
        <v>150</v>
      </c>
      <c r="E1551" s="1">
        <v>43473</v>
      </c>
      <c r="F1551" s="3">
        <v>24</v>
      </c>
      <c r="G1551" s="3">
        <v>39</v>
      </c>
      <c r="H1551" s="1">
        <v>43830</v>
      </c>
      <c r="I1551">
        <f t="shared" si="96"/>
        <v>357</v>
      </c>
      <c r="J1551" t="str">
        <f t="shared" si="97"/>
        <v>&gt;121</v>
      </c>
      <c r="K1551">
        <f t="shared" si="98"/>
        <v>0.25</v>
      </c>
      <c r="L1551">
        <f t="shared" si="99"/>
        <v>15.75</v>
      </c>
    </row>
    <row r="1552" spans="1:12" x14ac:dyDescent="0.25">
      <c r="A1552" s="2" t="s">
        <v>1550</v>
      </c>
      <c r="B1552">
        <v>8</v>
      </c>
      <c r="C1552">
        <v>16</v>
      </c>
      <c r="D1552">
        <v>720</v>
      </c>
      <c r="E1552" s="1">
        <v>43526</v>
      </c>
      <c r="F1552" s="3">
        <v>86.4</v>
      </c>
      <c r="G1552" s="3">
        <v>360</v>
      </c>
      <c r="H1552" s="1">
        <v>43830</v>
      </c>
      <c r="I1552">
        <f t="shared" si="96"/>
        <v>304</v>
      </c>
      <c r="J1552" t="str">
        <f t="shared" si="97"/>
        <v>&gt;121</v>
      </c>
      <c r="K1552">
        <f t="shared" si="98"/>
        <v>0.25</v>
      </c>
      <c r="L1552">
        <f t="shared" si="99"/>
        <v>111.6</v>
      </c>
    </row>
    <row r="1553" spans="1:12" x14ac:dyDescent="0.25">
      <c r="A1553" s="2" t="s">
        <v>1551</v>
      </c>
      <c r="B1553">
        <v>5</v>
      </c>
      <c r="C1553">
        <v>13</v>
      </c>
      <c r="D1553">
        <v>3120</v>
      </c>
      <c r="E1553" s="1">
        <v>43714</v>
      </c>
      <c r="F1553" s="3">
        <v>249.60000000000002</v>
      </c>
      <c r="G1553" s="3">
        <v>780</v>
      </c>
      <c r="H1553" s="1">
        <v>43830</v>
      </c>
      <c r="I1553">
        <f t="shared" si="96"/>
        <v>116</v>
      </c>
      <c r="J1553" t="str">
        <f t="shared" si="97"/>
        <v>91-120</v>
      </c>
      <c r="K1553">
        <f t="shared" si="98"/>
        <v>0.2</v>
      </c>
      <c r="L1553">
        <f t="shared" si="99"/>
        <v>205.92</v>
      </c>
    </row>
    <row r="1554" spans="1:12" x14ac:dyDescent="0.25">
      <c r="A1554" s="2" t="s">
        <v>1552</v>
      </c>
      <c r="B1554">
        <v>4</v>
      </c>
      <c r="C1554">
        <v>8</v>
      </c>
      <c r="D1554">
        <v>2550</v>
      </c>
      <c r="E1554" s="1">
        <v>43765</v>
      </c>
      <c r="F1554" s="3">
        <v>127.5</v>
      </c>
      <c r="G1554" s="3">
        <v>382.5</v>
      </c>
      <c r="H1554" s="1">
        <v>43830</v>
      </c>
      <c r="I1554">
        <f t="shared" si="96"/>
        <v>65</v>
      </c>
      <c r="J1554" t="str">
        <f t="shared" si="97"/>
        <v>61-90</v>
      </c>
      <c r="K1554">
        <f t="shared" si="98"/>
        <v>0.15</v>
      </c>
      <c r="L1554">
        <f t="shared" si="99"/>
        <v>76.5</v>
      </c>
    </row>
    <row r="1555" spans="1:12" x14ac:dyDescent="0.25">
      <c r="A1555" s="2" t="s">
        <v>1553</v>
      </c>
      <c r="B1555">
        <v>7</v>
      </c>
      <c r="C1555">
        <v>1</v>
      </c>
      <c r="D1555">
        <v>2470</v>
      </c>
      <c r="E1555" s="1">
        <v>43494</v>
      </c>
      <c r="F1555" s="3">
        <v>148.19999999999999</v>
      </c>
      <c r="G1555" s="3">
        <v>1086.8000000000002</v>
      </c>
      <c r="H1555" s="1">
        <v>43830</v>
      </c>
      <c r="I1555">
        <f t="shared" si="96"/>
        <v>336</v>
      </c>
      <c r="J1555" t="str">
        <f t="shared" si="97"/>
        <v>&gt;121</v>
      </c>
      <c r="K1555">
        <f t="shared" si="98"/>
        <v>0.25</v>
      </c>
      <c r="L1555">
        <f t="shared" si="99"/>
        <v>308.75000000000006</v>
      </c>
    </row>
    <row r="1556" spans="1:12" x14ac:dyDescent="0.25">
      <c r="A1556" s="2" t="s">
        <v>1554</v>
      </c>
      <c r="B1556">
        <v>3</v>
      </c>
      <c r="C1556">
        <v>11</v>
      </c>
      <c r="D1556">
        <v>2592</v>
      </c>
      <c r="E1556" s="1">
        <v>43749</v>
      </c>
      <c r="F1556" s="3">
        <v>259.20000000000005</v>
      </c>
      <c r="G1556" s="3">
        <v>596.16</v>
      </c>
      <c r="H1556" s="1">
        <v>43830</v>
      </c>
      <c r="I1556">
        <f t="shared" si="96"/>
        <v>81</v>
      </c>
      <c r="J1556" t="str">
        <f t="shared" si="97"/>
        <v>61-90</v>
      </c>
      <c r="K1556">
        <f t="shared" si="98"/>
        <v>0.15</v>
      </c>
      <c r="L1556">
        <f t="shared" si="99"/>
        <v>128.304</v>
      </c>
    </row>
    <row r="1557" spans="1:12" x14ac:dyDescent="0.25">
      <c r="A1557" s="2" t="s">
        <v>1555</v>
      </c>
      <c r="B1557">
        <v>7</v>
      </c>
      <c r="C1557">
        <v>1</v>
      </c>
      <c r="D1557">
        <v>2530</v>
      </c>
      <c r="E1557" s="1">
        <v>43516</v>
      </c>
      <c r="F1557" s="3">
        <v>101.19999999999999</v>
      </c>
      <c r="G1557" s="3">
        <v>1948.1</v>
      </c>
      <c r="H1557" s="1">
        <v>43830</v>
      </c>
      <c r="I1557">
        <f t="shared" si="96"/>
        <v>314</v>
      </c>
      <c r="J1557" t="str">
        <f t="shared" si="97"/>
        <v>&gt;121</v>
      </c>
      <c r="K1557">
        <f t="shared" si="98"/>
        <v>0.25</v>
      </c>
      <c r="L1557">
        <f t="shared" si="99"/>
        <v>512.32499999999993</v>
      </c>
    </row>
    <row r="1558" spans="1:12" x14ac:dyDescent="0.25">
      <c r="A1558" s="2" t="s">
        <v>1556</v>
      </c>
      <c r="B1558">
        <v>1</v>
      </c>
      <c r="C1558">
        <v>4</v>
      </c>
      <c r="D1558">
        <v>600</v>
      </c>
      <c r="E1558" s="1">
        <v>43695</v>
      </c>
      <c r="F1558" s="3">
        <v>18</v>
      </c>
      <c r="G1558" s="3">
        <v>144</v>
      </c>
      <c r="H1558" s="1">
        <v>43830</v>
      </c>
      <c r="I1558">
        <f t="shared" si="96"/>
        <v>135</v>
      </c>
      <c r="J1558" t="str">
        <f t="shared" si="97"/>
        <v>&gt;121</v>
      </c>
      <c r="K1558">
        <f t="shared" si="98"/>
        <v>0.25</v>
      </c>
      <c r="L1558">
        <f t="shared" si="99"/>
        <v>40.5</v>
      </c>
    </row>
    <row r="1559" spans="1:12" x14ac:dyDescent="0.25">
      <c r="A1559" s="2" t="s">
        <v>1557</v>
      </c>
      <c r="B1559">
        <v>6</v>
      </c>
      <c r="C1559">
        <v>14</v>
      </c>
      <c r="D1559">
        <v>5500</v>
      </c>
      <c r="E1559" s="1">
        <v>43489</v>
      </c>
      <c r="F1559" s="3">
        <v>110</v>
      </c>
      <c r="G1559" s="3">
        <v>1485</v>
      </c>
      <c r="H1559" s="1">
        <v>43830</v>
      </c>
      <c r="I1559">
        <f t="shared" si="96"/>
        <v>341</v>
      </c>
      <c r="J1559" t="str">
        <f t="shared" si="97"/>
        <v>&gt;121</v>
      </c>
      <c r="K1559">
        <f t="shared" si="98"/>
        <v>0.25</v>
      </c>
      <c r="L1559">
        <f t="shared" si="99"/>
        <v>398.75</v>
      </c>
    </row>
    <row r="1560" spans="1:12" x14ac:dyDescent="0.25">
      <c r="A1560" s="2" t="s">
        <v>1558</v>
      </c>
      <c r="B1560">
        <v>1</v>
      </c>
      <c r="C1560">
        <v>20</v>
      </c>
      <c r="D1560">
        <v>480</v>
      </c>
      <c r="E1560" s="1">
        <v>43481</v>
      </c>
      <c r="F1560" s="3">
        <v>4.8</v>
      </c>
      <c r="G1560" s="3">
        <v>134.4</v>
      </c>
      <c r="H1560" s="1">
        <v>43830</v>
      </c>
      <c r="I1560">
        <f t="shared" si="96"/>
        <v>349</v>
      </c>
      <c r="J1560" t="str">
        <f t="shared" si="97"/>
        <v>&gt;121</v>
      </c>
      <c r="K1560">
        <f t="shared" si="98"/>
        <v>0.25</v>
      </c>
      <c r="L1560">
        <f t="shared" si="99"/>
        <v>34.800000000000004</v>
      </c>
    </row>
    <row r="1561" spans="1:12" x14ac:dyDescent="0.25">
      <c r="A1561" s="2" t="s">
        <v>1559</v>
      </c>
      <c r="B1561">
        <v>1</v>
      </c>
      <c r="C1561">
        <v>18</v>
      </c>
      <c r="D1561">
        <v>1980</v>
      </c>
      <c r="E1561" s="1">
        <v>43811</v>
      </c>
      <c r="F1561" s="3">
        <v>19.8</v>
      </c>
      <c r="G1561" s="3">
        <v>356.4</v>
      </c>
      <c r="H1561" s="1">
        <v>43830</v>
      </c>
      <c r="I1561">
        <f t="shared" si="96"/>
        <v>19</v>
      </c>
      <c r="J1561" t="str">
        <f t="shared" si="97"/>
        <v>0-30</v>
      </c>
      <c r="K1561">
        <f t="shared" si="98"/>
        <v>8.0000000000000002E-3</v>
      </c>
      <c r="L1561">
        <f t="shared" si="99"/>
        <v>3.0095999999999998</v>
      </c>
    </row>
    <row r="1562" spans="1:12" x14ac:dyDescent="0.25">
      <c r="A1562" s="2" t="s">
        <v>1560</v>
      </c>
      <c r="B1562">
        <v>4</v>
      </c>
      <c r="C1562">
        <v>23</v>
      </c>
      <c r="D1562">
        <v>3420</v>
      </c>
      <c r="E1562" s="1">
        <v>43699</v>
      </c>
      <c r="F1562" s="3">
        <v>102.6</v>
      </c>
      <c r="G1562" s="3">
        <v>1026</v>
      </c>
      <c r="H1562" s="1">
        <v>43830</v>
      </c>
      <c r="I1562">
        <f t="shared" si="96"/>
        <v>131</v>
      </c>
      <c r="J1562" t="str">
        <f t="shared" si="97"/>
        <v>&gt;121</v>
      </c>
      <c r="K1562">
        <f t="shared" si="98"/>
        <v>0.25</v>
      </c>
      <c r="L1562">
        <f t="shared" si="99"/>
        <v>282.14999999999998</v>
      </c>
    </row>
    <row r="1563" spans="1:12" x14ac:dyDescent="0.25">
      <c r="A1563" s="2" t="s">
        <v>1561</v>
      </c>
      <c r="B1563">
        <v>10</v>
      </c>
      <c r="C1563">
        <v>10</v>
      </c>
      <c r="D1563">
        <v>800</v>
      </c>
      <c r="E1563" s="1">
        <v>43510</v>
      </c>
      <c r="F1563" s="3">
        <v>96</v>
      </c>
      <c r="G1563" s="3">
        <v>208</v>
      </c>
      <c r="H1563" s="1">
        <v>43830</v>
      </c>
      <c r="I1563">
        <f t="shared" si="96"/>
        <v>320</v>
      </c>
      <c r="J1563" t="str">
        <f t="shared" si="97"/>
        <v>&gt;121</v>
      </c>
      <c r="K1563">
        <f t="shared" si="98"/>
        <v>0.25</v>
      </c>
      <c r="L1563">
        <f t="shared" si="99"/>
        <v>76</v>
      </c>
    </row>
    <row r="1564" spans="1:12" x14ac:dyDescent="0.25">
      <c r="A1564" s="2" t="s">
        <v>1562</v>
      </c>
      <c r="B1564">
        <v>7</v>
      </c>
      <c r="C1564">
        <v>21</v>
      </c>
      <c r="D1564">
        <v>4340</v>
      </c>
      <c r="E1564" s="1">
        <v>43819</v>
      </c>
      <c r="F1564" s="3">
        <v>651</v>
      </c>
      <c r="G1564" s="3">
        <v>1128.4000000000001</v>
      </c>
      <c r="H1564" s="1">
        <v>43830</v>
      </c>
      <c r="I1564">
        <f t="shared" si="96"/>
        <v>11</v>
      </c>
      <c r="J1564" t="str">
        <f t="shared" si="97"/>
        <v>0-30</v>
      </c>
      <c r="K1564">
        <f t="shared" si="98"/>
        <v>8.0000000000000002E-3</v>
      </c>
      <c r="L1564">
        <f t="shared" si="99"/>
        <v>14.235200000000001</v>
      </c>
    </row>
    <row r="1565" spans="1:12" x14ac:dyDescent="0.25">
      <c r="A1565" s="2" t="s">
        <v>1563</v>
      </c>
      <c r="B1565">
        <v>1</v>
      </c>
      <c r="C1565">
        <v>12</v>
      </c>
      <c r="D1565">
        <v>5520</v>
      </c>
      <c r="E1565" s="1">
        <v>43485</v>
      </c>
      <c r="F1565" s="3">
        <v>386.4</v>
      </c>
      <c r="G1565" s="3">
        <v>993.6</v>
      </c>
      <c r="H1565" s="1">
        <v>43830</v>
      </c>
      <c r="I1565">
        <f t="shared" si="96"/>
        <v>345</v>
      </c>
      <c r="J1565" t="str">
        <f t="shared" si="97"/>
        <v>&gt;121</v>
      </c>
      <c r="K1565">
        <f t="shared" si="98"/>
        <v>0.25</v>
      </c>
      <c r="L1565">
        <f t="shared" si="99"/>
        <v>345</v>
      </c>
    </row>
    <row r="1566" spans="1:12" x14ac:dyDescent="0.25">
      <c r="A1566" s="2" t="s">
        <v>1564</v>
      </c>
      <c r="B1566">
        <v>7</v>
      </c>
      <c r="C1566">
        <v>2</v>
      </c>
      <c r="D1566">
        <v>960</v>
      </c>
      <c r="E1566" s="1">
        <v>43565</v>
      </c>
      <c r="F1566" s="3">
        <v>230.39999999999998</v>
      </c>
      <c r="G1566" s="3">
        <v>268.8</v>
      </c>
      <c r="H1566" s="1">
        <v>43830</v>
      </c>
      <c r="I1566">
        <f t="shared" si="96"/>
        <v>265</v>
      </c>
      <c r="J1566" t="str">
        <f t="shared" si="97"/>
        <v>&gt;121</v>
      </c>
      <c r="K1566">
        <f t="shared" si="98"/>
        <v>0.25</v>
      </c>
      <c r="L1566">
        <f t="shared" si="99"/>
        <v>124.8</v>
      </c>
    </row>
    <row r="1567" spans="1:12" x14ac:dyDescent="0.25">
      <c r="A1567" s="2" t="s">
        <v>1565</v>
      </c>
      <c r="B1567">
        <v>10</v>
      </c>
      <c r="C1567">
        <v>8</v>
      </c>
      <c r="D1567">
        <v>720</v>
      </c>
      <c r="E1567" s="1">
        <v>43599</v>
      </c>
      <c r="F1567" s="3">
        <v>28.799999999999997</v>
      </c>
      <c r="G1567" s="3">
        <v>259.20000000000005</v>
      </c>
      <c r="H1567" s="1">
        <v>43830</v>
      </c>
      <c r="I1567">
        <f t="shared" si="96"/>
        <v>231</v>
      </c>
      <c r="J1567" t="str">
        <f t="shared" si="97"/>
        <v>&gt;121</v>
      </c>
      <c r="K1567">
        <f t="shared" si="98"/>
        <v>0.25</v>
      </c>
      <c r="L1567">
        <f t="shared" si="99"/>
        <v>72.000000000000014</v>
      </c>
    </row>
    <row r="1568" spans="1:12" x14ac:dyDescent="0.25">
      <c r="A1568" s="2" t="s">
        <v>1566</v>
      </c>
      <c r="B1568">
        <v>9</v>
      </c>
      <c r="C1568">
        <v>4</v>
      </c>
      <c r="D1568">
        <v>960</v>
      </c>
      <c r="E1568" s="1">
        <v>43765</v>
      </c>
      <c r="F1568" s="3">
        <v>19.2</v>
      </c>
      <c r="G1568" s="3">
        <v>364.79999999999995</v>
      </c>
      <c r="H1568" s="1">
        <v>43830</v>
      </c>
      <c r="I1568">
        <f t="shared" si="96"/>
        <v>65</v>
      </c>
      <c r="J1568" t="str">
        <f t="shared" si="97"/>
        <v>61-90</v>
      </c>
      <c r="K1568">
        <f t="shared" si="98"/>
        <v>0.15</v>
      </c>
      <c r="L1568">
        <f t="shared" si="99"/>
        <v>57.599999999999987</v>
      </c>
    </row>
    <row r="1569" spans="1:12" x14ac:dyDescent="0.25">
      <c r="A1569" s="2" t="s">
        <v>1567</v>
      </c>
      <c r="B1569">
        <v>8</v>
      </c>
      <c r="C1569">
        <v>18</v>
      </c>
      <c r="D1569">
        <v>2850</v>
      </c>
      <c r="E1569" s="1">
        <v>43552</v>
      </c>
      <c r="F1569" s="3">
        <v>541.5</v>
      </c>
      <c r="G1569" s="3">
        <v>912</v>
      </c>
      <c r="H1569" s="1">
        <v>43830</v>
      </c>
      <c r="I1569">
        <f t="shared" si="96"/>
        <v>278</v>
      </c>
      <c r="J1569" t="str">
        <f t="shared" si="97"/>
        <v>&gt;121</v>
      </c>
      <c r="K1569">
        <f t="shared" si="98"/>
        <v>0.25</v>
      </c>
      <c r="L1569">
        <f t="shared" si="99"/>
        <v>363.375</v>
      </c>
    </row>
    <row r="1570" spans="1:12" x14ac:dyDescent="0.25">
      <c r="A1570" s="2" t="s">
        <v>1568</v>
      </c>
      <c r="B1570">
        <v>9</v>
      </c>
      <c r="C1570">
        <v>21</v>
      </c>
      <c r="D1570">
        <v>2640</v>
      </c>
      <c r="E1570" s="1">
        <v>43748</v>
      </c>
      <c r="F1570" s="3">
        <v>237.60000000000002</v>
      </c>
      <c r="G1570" s="3">
        <v>1293.6000000000001</v>
      </c>
      <c r="H1570" s="1">
        <v>43830</v>
      </c>
      <c r="I1570">
        <f t="shared" si="96"/>
        <v>82</v>
      </c>
      <c r="J1570" t="str">
        <f t="shared" si="97"/>
        <v>61-90</v>
      </c>
      <c r="K1570">
        <f t="shared" si="98"/>
        <v>0.15</v>
      </c>
      <c r="L1570">
        <f t="shared" si="99"/>
        <v>229.68000000000004</v>
      </c>
    </row>
    <row r="1571" spans="1:12" x14ac:dyDescent="0.25">
      <c r="A1571" s="2" t="s">
        <v>1569</v>
      </c>
      <c r="B1571">
        <v>6</v>
      </c>
      <c r="C1571">
        <v>13</v>
      </c>
      <c r="D1571">
        <v>150</v>
      </c>
      <c r="E1571" s="1">
        <v>43798</v>
      </c>
      <c r="F1571" s="3">
        <v>6</v>
      </c>
      <c r="G1571" s="3">
        <v>25.5</v>
      </c>
      <c r="H1571" s="1">
        <v>43830</v>
      </c>
      <c r="I1571">
        <f t="shared" si="96"/>
        <v>32</v>
      </c>
      <c r="J1571" t="str">
        <f t="shared" si="97"/>
        <v>31-60</v>
      </c>
      <c r="K1571">
        <f t="shared" si="98"/>
        <v>0.04</v>
      </c>
      <c r="L1571">
        <f t="shared" si="99"/>
        <v>1.26</v>
      </c>
    </row>
    <row r="1572" spans="1:12" x14ac:dyDescent="0.25">
      <c r="A1572" s="2" t="s">
        <v>1570</v>
      </c>
      <c r="B1572">
        <v>10</v>
      </c>
      <c r="C1572">
        <v>22</v>
      </c>
      <c r="D1572">
        <v>3762</v>
      </c>
      <c r="E1572" s="1">
        <v>43737</v>
      </c>
      <c r="F1572" s="3">
        <v>75.239999999999995</v>
      </c>
      <c r="G1572" s="3">
        <v>1015.74</v>
      </c>
      <c r="H1572" s="1">
        <v>43830</v>
      </c>
      <c r="I1572">
        <f t="shared" si="96"/>
        <v>93</v>
      </c>
      <c r="J1572" t="str">
        <f t="shared" si="97"/>
        <v>91-120</v>
      </c>
      <c r="K1572">
        <f t="shared" si="98"/>
        <v>0.2</v>
      </c>
      <c r="L1572">
        <f t="shared" si="99"/>
        <v>218.19600000000003</v>
      </c>
    </row>
    <row r="1573" spans="1:12" x14ac:dyDescent="0.25">
      <c r="A1573" s="2" t="s">
        <v>1571</v>
      </c>
      <c r="B1573">
        <v>4</v>
      </c>
      <c r="C1573">
        <v>3</v>
      </c>
      <c r="D1573">
        <v>600</v>
      </c>
      <c r="E1573" s="1">
        <v>43820</v>
      </c>
      <c r="F1573" s="3">
        <v>30</v>
      </c>
      <c r="G1573" s="3">
        <v>126</v>
      </c>
      <c r="H1573" s="1">
        <v>43830</v>
      </c>
      <c r="I1573">
        <f t="shared" si="96"/>
        <v>10</v>
      </c>
      <c r="J1573" t="str">
        <f t="shared" si="97"/>
        <v>0-30</v>
      </c>
      <c r="K1573">
        <f t="shared" si="98"/>
        <v>8.0000000000000002E-3</v>
      </c>
      <c r="L1573">
        <f t="shared" si="99"/>
        <v>1.248</v>
      </c>
    </row>
    <row r="1574" spans="1:12" x14ac:dyDescent="0.25">
      <c r="A1574" s="2" t="s">
        <v>1572</v>
      </c>
      <c r="B1574">
        <v>5</v>
      </c>
      <c r="C1574">
        <v>2</v>
      </c>
      <c r="D1574">
        <v>192.00000000000003</v>
      </c>
      <c r="E1574" s="1">
        <v>43680</v>
      </c>
      <c r="F1574" s="3">
        <v>1.9200000000000004</v>
      </c>
      <c r="G1574" s="3">
        <v>44.160000000000004</v>
      </c>
      <c r="H1574" s="1">
        <v>43830</v>
      </c>
      <c r="I1574">
        <f t="shared" si="96"/>
        <v>150</v>
      </c>
      <c r="J1574" t="str">
        <f t="shared" si="97"/>
        <v>&gt;121</v>
      </c>
      <c r="K1574">
        <f t="shared" si="98"/>
        <v>0.25</v>
      </c>
      <c r="L1574">
        <f t="shared" si="99"/>
        <v>11.520000000000001</v>
      </c>
    </row>
    <row r="1575" spans="1:12" x14ac:dyDescent="0.25">
      <c r="A1575" s="2" t="s">
        <v>1573</v>
      </c>
      <c r="B1575">
        <v>9</v>
      </c>
      <c r="C1575">
        <v>5</v>
      </c>
      <c r="D1575">
        <v>1680</v>
      </c>
      <c r="E1575" s="1">
        <v>43813</v>
      </c>
      <c r="F1575" s="3">
        <v>33.6</v>
      </c>
      <c r="G1575" s="3">
        <v>537.6</v>
      </c>
      <c r="H1575" s="1">
        <v>43830</v>
      </c>
      <c r="I1575">
        <f t="shared" si="96"/>
        <v>17</v>
      </c>
      <c r="J1575" t="str">
        <f t="shared" si="97"/>
        <v>0-30</v>
      </c>
      <c r="K1575">
        <f t="shared" si="98"/>
        <v>8.0000000000000002E-3</v>
      </c>
      <c r="L1575">
        <f t="shared" si="99"/>
        <v>4.5696000000000003</v>
      </c>
    </row>
    <row r="1576" spans="1:12" x14ac:dyDescent="0.25">
      <c r="A1576" s="2" t="s">
        <v>1574</v>
      </c>
      <c r="B1576">
        <v>7</v>
      </c>
      <c r="C1576">
        <v>2</v>
      </c>
      <c r="D1576">
        <v>660</v>
      </c>
      <c r="E1576" s="1">
        <v>43487</v>
      </c>
      <c r="F1576" s="3">
        <v>132</v>
      </c>
      <c r="G1576" s="3">
        <v>409.20000000000005</v>
      </c>
      <c r="H1576" s="1">
        <v>43830</v>
      </c>
      <c r="I1576">
        <f t="shared" si="96"/>
        <v>343</v>
      </c>
      <c r="J1576" t="str">
        <f t="shared" si="97"/>
        <v>&gt;121</v>
      </c>
      <c r="K1576">
        <f t="shared" si="98"/>
        <v>0.25</v>
      </c>
      <c r="L1576">
        <f t="shared" si="99"/>
        <v>135.30000000000001</v>
      </c>
    </row>
    <row r="1577" spans="1:12" x14ac:dyDescent="0.25">
      <c r="A1577" s="2" t="s">
        <v>1575</v>
      </c>
      <c r="B1577">
        <v>8</v>
      </c>
      <c r="C1577">
        <v>20</v>
      </c>
      <c r="D1577">
        <v>90</v>
      </c>
      <c r="E1577" s="1">
        <v>43718</v>
      </c>
      <c r="F1577" s="3">
        <v>15.3</v>
      </c>
      <c r="G1577" s="3">
        <v>26.099999999999998</v>
      </c>
      <c r="H1577" s="1">
        <v>43830</v>
      </c>
      <c r="I1577">
        <f t="shared" si="96"/>
        <v>112</v>
      </c>
      <c r="J1577" t="str">
        <f t="shared" si="97"/>
        <v>91-120</v>
      </c>
      <c r="K1577">
        <f t="shared" si="98"/>
        <v>0.2</v>
      </c>
      <c r="L1577">
        <f t="shared" si="99"/>
        <v>8.2799999999999994</v>
      </c>
    </row>
    <row r="1578" spans="1:12" x14ac:dyDescent="0.25">
      <c r="A1578" s="2" t="s">
        <v>1576</v>
      </c>
      <c r="B1578">
        <v>6</v>
      </c>
      <c r="C1578">
        <v>10</v>
      </c>
      <c r="D1578">
        <v>150</v>
      </c>
      <c r="E1578" s="1">
        <v>43782</v>
      </c>
      <c r="F1578" s="3">
        <v>9</v>
      </c>
      <c r="G1578" s="3">
        <v>22.5</v>
      </c>
      <c r="H1578" s="1">
        <v>43830</v>
      </c>
      <c r="I1578">
        <f t="shared" si="96"/>
        <v>48</v>
      </c>
      <c r="J1578" t="str">
        <f t="shared" si="97"/>
        <v>31-60</v>
      </c>
      <c r="K1578">
        <f t="shared" si="98"/>
        <v>0.04</v>
      </c>
      <c r="L1578">
        <f t="shared" si="99"/>
        <v>1.26</v>
      </c>
    </row>
    <row r="1579" spans="1:12" x14ac:dyDescent="0.25">
      <c r="A1579" s="2" t="s">
        <v>1577</v>
      </c>
      <c r="B1579">
        <v>10</v>
      </c>
      <c r="C1579">
        <v>10</v>
      </c>
      <c r="D1579">
        <v>2592</v>
      </c>
      <c r="E1579" s="1">
        <v>43814</v>
      </c>
      <c r="F1579" s="3">
        <v>77.759999999999991</v>
      </c>
      <c r="G1579" s="3">
        <v>855.36</v>
      </c>
      <c r="H1579" s="1">
        <v>43830</v>
      </c>
      <c r="I1579">
        <f t="shared" si="96"/>
        <v>16</v>
      </c>
      <c r="J1579" t="str">
        <f t="shared" si="97"/>
        <v>0-30</v>
      </c>
      <c r="K1579">
        <f t="shared" si="98"/>
        <v>8.0000000000000002E-3</v>
      </c>
      <c r="L1579">
        <f t="shared" si="99"/>
        <v>7.4649600000000005</v>
      </c>
    </row>
    <row r="1580" spans="1:12" x14ac:dyDescent="0.25">
      <c r="A1580" s="2" t="s">
        <v>1578</v>
      </c>
      <c r="B1580">
        <v>3</v>
      </c>
      <c r="C1580">
        <v>6</v>
      </c>
      <c r="D1580">
        <v>1050</v>
      </c>
      <c r="E1580" s="1">
        <v>43474</v>
      </c>
      <c r="F1580" s="3">
        <v>73.5</v>
      </c>
      <c r="G1580" s="3">
        <v>241.5</v>
      </c>
      <c r="H1580" s="1">
        <v>43830</v>
      </c>
      <c r="I1580">
        <f t="shared" si="96"/>
        <v>356</v>
      </c>
      <c r="J1580" t="str">
        <f t="shared" si="97"/>
        <v>&gt;121</v>
      </c>
      <c r="K1580">
        <f t="shared" si="98"/>
        <v>0.25</v>
      </c>
      <c r="L1580">
        <f t="shared" si="99"/>
        <v>78.75</v>
      </c>
    </row>
    <row r="1581" spans="1:12" x14ac:dyDescent="0.25">
      <c r="A1581" s="2" t="s">
        <v>1579</v>
      </c>
      <c r="B1581">
        <v>9</v>
      </c>
      <c r="C1581">
        <v>1</v>
      </c>
      <c r="D1581">
        <v>1320</v>
      </c>
      <c r="E1581" s="1">
        <v>43503</v>
      </c>
      <c r="F1581" s="3">
        <v>211.20000000000002</v>
      </c>
      <c r="G1581" s="3">
        <v>435.6</v>
      </c>
      <c r="H1581" s="1">
        <v>43830</v>
      </c>
      <c r="I1581">
        <f t="shared" si="96"/>
        <v>327</v>
      </c>
      <c r="J1581" t="str">
        <f t="shared" si="97"/>
        <v>&gt;121</v>
      </c>
      <c r="K1581">
        <f t="shared" si="98"/>
        <v>0.25</v>
      </c>
      <c r="L1581">
        <f t="shared" si="99"/>
        <v>161.70000000000002</v>
      </c>
    </row>
    <row r="1582" spans="1:12" x14ac:dyDescent="0.25">
      <c r="A1582" s="2" t="s">
        <v>1580</v>
      </c>
      <c r="B1582">
        <v>4</v>
      </c>
      <c r="C1582">
        <v>22</v>
      </c>
      <c r="D1582">
        <v>2400</v>
      </c>
      <c r="E1582" s="1">
        <v>43477</v>
      </c>
      <c r="F1582" s="3">
        <v>144</v>
      </c>
      <c r="G1582" s="3">
        <v>576</v>
      </c>
      <c r="H1582" s="1">
        <v>43830</v>
      </c>
      <c r="I1582">
        <f t="shared" si="96"/>
        <v>353</v>
      </c>
      <c r="J1582" t="str">
        <f t="shared" si="97"/>
        <v>&gt;121</v>
      </c>
      <c r="K1582">
        <f t="shared" si="98"/>
        <v>0.25</v>
      </c>
      <c r="L1582">
        <f t="shared" si="99"/>
        <v>180</v>
      </c>
    </row>
    <row r="1583" spans="1:12" x14ac:dyDescent="0.25">
      <c r="A1583" s="2" t="s">
        <v>1581</v>
      </c>
      <c r="B1583">
        <v>5</v>
      </c>
      <c r="C1583">
        <v>1</v>
      </c>
      <c r="D1583">
        <v>2480</v>
      </c>
      <c r="E1583" s="1">
        <v>43824</v>
      </c>
      <c r="F1583" s="3">
        <v>173.6</v>
      </c>
      <c r="G1583" s="3">
        <v>719.2</v>
      </c>
      <c r="H1583" s="1">
        <v>43830</v>
      </c>
      <c r="I1583">
        <f t="shared" si="96"/>
        <v>6</v>
      </c>
      <c r="J1583" t="str">
        <f t="shared" si="97"/>
        <v>0-30</v>
      </c>
      <c r="K1583">
        <f t="shared" si="98"/>
        <v>8.0000000000000002E-3</v>
      </c>
      <c r="L1583">
        <f t="shared" si="99"/>
        <v>7.1424000000000003</v>
      </c>
    </row>
    <row r="1584" spans="1:12" x14ac:dyDescent="0.25">
      <c r="A1584" s="2" t="s">
        <v>1582</v>
      </c>
      <c r="B1584">
        <v>10</v>
      </c>
      <c r="C1584">
        <v>12</v>
      </c>
      <c r="D1584">
        <v>600</v>
      </c>
      <c r="E1584" s="1">
        <v>43626</v>
      </c>
      <c r="F1584" s="3">
        <v>84</v>
      </c>
      <c r="G1584" s="3">
        <v>240</v>
      </c>
      <c r="H1584" s="1">
        <v>43830</v>
      </c>
      <c r="I1584">
        <f t="shared" si="96"/>
        <v>204</v>
      </c>
      <c r="J1584" t="str">
        <f t="shared" si="97"/>
        <v>&gt;121</v>
      </c>
      <c r="K1584">
        <f t="shared" si="98"/>
        <v>0.25</v>
      </c>
      <c r="L1584">
        <f t="shared" si="99"/>
        <v>81</v>
      </c>
    </row>
    <row r="1585" spans="1:12" x14ac:dyDescent="0.25">
      <c r="A1585" s="2" t="s">
        <v>1583</v>
      </c>
      <c r="B1585">
        <v>1</v>
      </c>
      <c r="C1585">
        <v>7</v>
      </c>
      <c r="D1585">
        <v>360</v>
      </c>
      <c r="E1585" s="1">
        <v>43725</v>
      </c>
      <c r="F1585" s="3">
        <v>10.8</v>
      </c>
      <c r="G1585" s="3">
        <v>108</v>
      </c>
      <c r="H1585" s="1">
        <v>43830</v>
      </c>
      <c r="I1585">
        <f t="shared" si="96"/>
        <v>105</v>
      </c>
      <c r="J1585" t="str">
        <f t="shared" si="97"/>
        <v>91-120</v>
      </c>
      <c r="K1585">
        <f t="shared" si="98"/>
        <v>0.2</v>
      </c>
      <c r="L1585">
        <f t="shared" si="99"/>
        <v>23.76</v>
      </c>
    </row>
    <row r="1586" spans="1:12" x14ac:dyDescent="0.25">
      <c r="A1586" s="2" t="s">
        <v>1584</v>
      </c>
      <c r="B1586">
        <v>6</v>
      </c>
      <c r="C1586">
        <v>7</v>
      </c>
      <c r="D1586">
        <v>2400</v>
      </c>
      <c r="E1586" s="1">
        <v>43620</v>
      </c>
      <c r="F1586" s="3">
        <v>192</v>
      </c>
      <c r="G1586" s="3">
        <v>648</v>
      </c>
      <c r="H1586" s="1">
        <v>43830</v>
      </c>
      <c r="I1586">
        <f t="shared" si="96"/>
        <v>210</v>
      </c>
      <c r="J1586" t="str">
        <f t="shared" si="97"/>
        <v>&gt;121</v>
      </c>
      <c r="K1586">
        <f t="shared" si="98"/>
        <v>0.25</v>
      </c>
      <c r="L1586">
        <f t="shared" si="99"/>
        <v>210</v>
      </c>
    </row>
    <row r="1587" spans="1:12" x14ac:dyDescent="0.25">
      <c r="A1587" s="2" t="s">
        <v>1585</v>
      </c>
      <c r="B1587">
        <v>1</v>
      </c>
      <c r="C1587">
        <v>6</v>
      </c>
      <c r="D1587">
        <v>2040</v>
      </c>
      <c r="E1587" s="1">
        <v>43830</v>
      </c>
      <c r="F1587" s="3">
        <v>20.399999999999999</v>
      </c>
      <c r="G1587" s="3">
        <v>591.59999999999991</v>
      </c>
      <c r="H1587" s="1">
        <v>43830</v>
      </c>
      <c r="I1587">
        <f t="shared" si="96"/>
        <v>0</v>
      </c>
      <c r="J1587" t="str">
        <f t="shared" si="97"/>
        <v>0-30</v>
      </c>
      <c r="K1587">
        <f t="shared" si="98"/>
        <v>8.0000000000000002E-3</v>
      </c>
      <c r="L1587">
        <f t="shared" si="99"/>
        <v>4.895999999999999</v>
      </c>
    </row>
    <row r="1588" spans="1:12" x14ac:dyDescent="0.25">
      <c r="A1588" s="2" t="s">
        <v>1586</v>
      </c>
      <c r="B1588">
        <v>6</v>
      </c>
      <c r="C1588">
        <v>19</v>
      </c>
      <c r="D1588">
        <v>4536</v>
      </c>
      <c r="E1588" s="1">
        <v>43492</v>
      </c>
      <c r="F1588" s="3">
        <v>45.360000000000007</v>
      </c>
      <c r="G1588" s="3">
        <v>907.2</v>
      </c>
      <c r="H1588" s="1">
        <v>43830</v>
      </c>
      <c r="I1588">
        <f t="shared" si="96"/>
        <v>338</v>
      </c>
      <c r="J1588" t="str">
        <f t="shared" si="97"/>
        <v>&gt;121</v>
      </c>
      <c r="K1588">
        <f t="shared" si="98"/>
        <v>0.25</v>
      </c>
      <c r="L1588">
        <f t="shared" si="99"/>
        <v>238.14000000000001</v>
      </c>
    </row>
    <row r="1589" spans="1:12" x14ac:dyDescent="0.25">
      <c r="A1589" s="2" t="s">
        <v>1587</v>
      </c>
      <c r="B1589">
        <v>4</v>
      </c>
      <c r="C1589">
        <v>12</v>
      </c>
      <c r="D1589">
        <v>6510</v>
      </c>
      <c r="E1589" s="1">
        <v>43774</v>
      </c>
      <c r="F1589" s="3">
        <v>130.19999999999999</v>
      </c>
      <c r="G1589" s="3">
        <v>1562.4</v>
      </c>
      <c r="H1589" s="1">
        <v>43830</v>
      </c>
      <c r="I1589">
        <f t="shared" si="96"/>
        <v>56</v>
      </c>
      <c r="J1589" t="str">
        <f t="shared" si="97"/>
        <v>31-60</v>
      </c>
      <c r="K1589">
        <f t="shared" si="98"/>
        <v>0.04</v>
      </c>
      <c r="L1589">
        <f t="shared" si="99"/>
        <v>67.704000000000008</v>
      </c>
    </row>
    <row r="1590" spans="1:12" x14ac:dyDescent="0.25">
      <c r="A1590" s="2" t="s">
        <v>1588</v>
      </c>
      <c r="B1590">
        <v>4</v>
      </c>
      <c r="C1590">
        <v>14</v>
      </c>
      <c r="D1590">
        <v>1386</v>
      </c>
      <c r="E1590" s="1">
        <v>43641</v>
      </c>
      <c r="F1590" s="3">
        <v>27.72</v>
      </c>
      <c r="G1590" s="3">
        <v>263.33999999999997</v>
      </c>
      <c r="H1590" s="1">
        <v>43830</v>
      </c>
      <c r="I1590">
        <f t="shared" si="96"/>
        <v>189</v>
      </c>
      <c r="J1590" t="str">
        <f t="shared" si="97"/>
        <v>&gt;121</v>
      </c>
      <c r="K1590">
        <f t="shared" si="98"/>
        <v>0.25</v>
      </c>
      <c r="L1590">
        <f t="shared" si="99"/>
        <v>72.764999999999986</v>
      </c>
    </row>
    <row r="1591" spans="1:12" x14ac:dyDescent="0.25">
      <c r="A1591" s="2" t="s">
        <v>1589</v>
      </c>
      <c r="B1591">
        <v>3</v>
      </c>
      <c r="C1591">
        <v>22</v>
      </c>
      <c r="D1591">
        <v>400</v>
      </c>
      <c r="E1591" s="1">
        <v>43473</v>
      </c>
      <c r="F1591" s="3">
        <v>28</v>
      </c>
      <c r="G1591" s="3">
        <v>116</v>
      </c>
      <c r="H1591" s="1">
        <v>43830</v>
      </c>
      <c r="I1591">
        <f t="shared" si="96"/>
        <v>357</v>
      </c>
      <c r="J1591" t="str">
        <f t="shared" si="97"/>
        <v>&gt;121</v>
      </c>
      <c r="K1591">
        <f t="shared" si="98"/>
        <v>0.25</v>
      </c>
      <c r="L1591">
        <f t="shared" si="99"/>
        <v>36</v>
      </c>
    </row>
    <row r="1592" spans="1:12" x14ac:dyDescent="0.25">
      <c r="A1592" s="2" t="s">
        <v>1590</v>
      </c>
      <c r="B1592">
        <v>10</v>
      </c>
      <c r="C1592">
        <v>6</v>
      </c>
      <c r="D1592">
        <v>6160</v>
      </c>
      <c r="E1592" s="1">
        <v>43779</v>
      </c>
      <c r="F1592" s="3">
        <v>677.6</v>
      </c>
      <c r="G1592" s="3">
        <v>1971.2</v>
      </c>
      <c r="H1592" s="1">
        <v>43830</v>
      </c>
      <c r="I1592">
        <f t="shared" si="96"/>
        <v>51</v>
      </c>
      <c r="J1592" t="str">
        <f t="shared" si="97"/>
        <v>31-60</v>
      </c>
      <c r="K1592">
        <f t="shared" si="98"/>
        <v>0.04</v>
      </c>
      <c r="L1592">
        <f t="shared" si="99"/>
        <v>105.95200000000001</v>
      </c>
    </row>
    <row r="1593" spans="1:12" x14ac:dyDescent="0.25">
      <c r="A1593" s="2" t="s">
        <v>1591</v>
      </c>
      <c r="B1593">
        <v>7</v>
      </c>
      <c r="C1593">
        <v>20</v>
      </c>
      <c r="D1593">
        <v>2850</v>
      </c>
      <c r="E1593" s="1">
        <v>43799</v>
      </c>
      <c r="F1593" s="3">
        <v>855</v>
      </c>
      <c r="G1593" s="3">
        <v>1453.5</v>
      </c>
      <c r="H1593" s="1">
        <v>43830</v>
      </c>
      <c r="I1593">
        <f t="shared" si="96"/>
        <v>31</v>
      </c>
      <c r="J1593" t="str">
        <f t="shared" si="97"/>
        <v>31-60</v>
      </c>
      <c r="K1593">
        <f t="shared" si="98"/>
        <v>0.04</v>
      </c>
      <c r="L1593">
        <f t="shared" si="99"/>
        <v>92.34</v>
      </c>
    </row>
    <row r="1594" spans="1:12" x14ac:dyDescent="0.25">
      <c r="A1594" s="2" t="s">
        <v>1592</v>
      </c>
      <c r="B1594">
        <v>5</v>
      </c>
      <c r="C1594">
        <v>2</v>
      </c>
      <c r="D1594">
        <v>3740</v>
      </c>
      <c r="E1594" s="1">
        <v>43697</v>
      </c>
      <c r="F1594" s="3">
        <v>261.8</v>
      </c>
      <c r="G1594" s="3">
        <v>598.40000000000009</v>
      </c>
      <c r="H1594" s="1">
        <v>43830</v>
      </c>
      <c r="I1594">
        <f t="shared" si="96"/>
        <v>133</v>
      </c>
      <c r="J1594" t="str">
        <f t="shared" si="97"/>
        <v>&gt;121</v>
      </c>
      <c r="K1594">
        <f t="shared" si="98"/>
        <v>0.25</v>
      </c>
      <c r="L1594">
        <f t="shared" si="99"/>
        <v>215.05</v>
      </c>
    </row>
    <row r="1595" spans="1:12" x14ac:dyDescent="0.25">
      <c r="A1595" s="2" t="s">
        <v>1593</v>
      </c>
      <c r="B1595">
        <v>7</v>
      </c>
      <c r="C1595">
        <v>12</v>
      </c>
      <c r="D1595">
        <v>1330</v>
      </c>
      <c r="E1595" s="1">
        <v>43710</v>
      </c>
      <c r="F1595" s="3">
        <v>279.3</v>
      </c>
      <c r="G1595" s="3">
        <v>984.2</v>
      </c>
      <c r="H1595" s="1">
        <v>43830</v>
      </c>
      <c r="I1595">
        <f t="shared" si="96"/>
        <v>120</v>
      </c>
      <c r="J1595" t="str">
        <f t="shared" si="97"/>
        <v>91-120</v>
      </c>
      <c r="K1595">
        <f t="shared" si="98"/>
        <v>0.2</v>
      </c>
      <c r="L1595">
        <f t="shared" si="99"/>
        <v>252.70000000000002</v>
      </c>
    </row>
    <row r="1596" spans="1:12" x14ac:dyDescent="0.25">
      <c r="A1596" s="2" t="s">
        <v>1594</v>
      </c>
      <c r="B1596">
        <v>9</v>
      </c>
      <c r="C1596">
        <v>14</v>
      </c>
      <c r="D1596">
        <v>6510</v>
      </c>
      <c r="E1596" s="1">
        <v>43667</v>
      </c>
      <c r="F1596" s="3">
        <v>130.19999999999999</v>
      </c>
      <c r="G1596" s="3">
        <v>2213.4</v>
      </c>
      <c r="H1596" s="1">
        <v>43830</v>
      </c>
      <c r="I1596">
        <f t="shared" si="96"/>
        <v>163</v>
      </c>
      <c r="J1596" t="str">
        <f t="shared" si="97"/>
        <v>&gt;121</v>
      </c>
      <c r="K1596">
        <f t="shared" si="98"/>
        <v>0.25</v>
      </c>
      <c r="L1596">
        <f t="shared" si="99"/>
        <v>585.9</v>
      </c>
    </row>
    <row r="1597" spans="1:12" x14ac:dyDescent="0.25">
      <c r="A1597" s="2" t="s">
        <v>1595</v>
      </c>
      <c r="B1597">
        <v>3</v>
      </c>
      <c r="C1597">
        <v>19</v>
      </c>
      <c r="D1597">
        <v>2100</v>
      </c>
      <c r="E1597" s="1">
        <v>43534</v>
      </c>
      <c r="F1597" s="3">
        <v>126</v>
      </c>
      <c r="G1597" s="3">
        <v>546</v>
      </c>
      <c r="H1597" s="1">
        <v>43830</v>
      </c>
      <c r="I1597">
        <f t="shared" si="96"/>
        <v>296</v>
      </c>
      <c r="J1597" t="str">
        <f t="shared" si="97"/>
        <v>&gt;121</v>
      </c>
      <c r="K1597">
        <f t="shared" si="98"/>
        <v>0.25</v>
      </c>
      <c r="L1597">
        <f t="shared" si="99"/>
        <v>168</v>
      </c>
    </row>
    <row r="1598" spans="1:12" x14ac:dyDescent="0.25">
      <c r="A1598" s="2" t="s">
        <v>1596</v>
      </c>
      <c r="B1598">
        <v>6</v>
      </c>
      <c r="C1598">
        <v>4</v>
      </c>
      <c r="D1598">
        <v>1755</v>
      </c>
      <c r="E1598" s="1">
        <v>43557</v>
      </c>
      <c r="F1598" s="3">
        <v>17.549999999999997</v>
      </c>
      <c r="G1598" s="3">
        <v>386.1</v>
      </c>
      <c r="H1598" s="1">
        <v>43830</v>
      </c>
      <c r="I1598">
        <f t="shared" si="96"/>
        <v>273</v>
      </c>
      <c r="J1598" t="str">
        <f t="shared" si="97"/>
        <v>&gt;121</v>
      </c>
      <c r="K1598">
        <f t="shared" si="98"/>
        <v>0.25</v>
      </c>
      <c r="L1598">
        <f t="shared" si="99"/>
        <v>100.91250000000001</v>
      </c>
    </row>
    <row r="1599" spans="1:12" x14ac:dyDescent="0.25">
      <c r="A1599" s="2" t="s">
        <v>1597</v>
      </c>
      <c r="B1599">
        <v>10</v>
      </c>
      <c r="C1599">
        <v>10</v>
      </c>
      <c r="D1599">
        <v>405</v>
      </c>
      <c r="E1599" s="1">
        <v>43466</v>
      </c>
      <c r="F1599" s="3">
        <v>72.900000000000006</v>
      </c>
      <c r="G1599" s="3">
        <v>174.14999999999998</v>
      </c>
      <c r="H1599" s="1">
        <v>43830</v>
      </c>
      <c r="I1599">
        <f t="shared" si="96"/>
        <v>364</v>
      </c>
      <c r="J1599" t="str">
        <f t="shared" si="97"/>
        <v>&gt;121</v>
      </c>
      <c r="K1599">
        <f t="shared" si="98"/>
        <v>0.25</v>
      </c>
      <c r="L1599">
        <f t="shared" si="99"/>
        <v>61.762499999999996</v>
      </c>
    </row>
    <row r="1600" spans="1:12" x14ac:dyDescent="0.25">
      <c r="A1600" s="2" t="s">
        <v>1598</v>
      </c>
      <c r="B1600">
        <v>9</v>
      </c>
      <c r="C1600">
        <v>20</v>
      </c>
      <c r="D1600">
        <v>3450</v>
      </c>
      <c r="E1600" s="1">
        <v>43623</v>
      </c>
      <c r="F1600" s="3">
        <v>621</v>
      </c>
      <c r="G1600" s="3">
        <v>1656</v>
      </c>
      <c r="H1600" s="1">
        <v>43830</v>
      </c>
      <c r="I1600">
        <f t="shared" si="96"/>
        <v>207</v>
      </c>
      <c r="J1600" t="str">
        <f t="shared" si="97"/>
        <v>&gt;121</v>
      </c>
      <c r="K1600">
        <f t="shared" si="98"/>
        <v>0.25</v>
      </c>
      <c r="L1600">
        <f t="shared" si="99"/>
        <v>569.25</v>
      </c>
    </row>
    <row r="1601" spans="1:12" x14ac:dyDescent="0.25">
      <c r="A1601" s="2" t="s">
        <v>1599</v>
      </c>
      <c r="B1601">
        <v>7</v>
      </c>
      <c r="C1601">
        <v>5</v>
      </c>
      <c r="D1601">
        <v>5580</v>
      </c>
      <c r="E1601" s="1">
        <v>43649</v>
      </c>
      <c r="F1601" s="3">
        <v>1450.8000000000002</v>
      </c>
      <c r="G1601" s="3">
        <v>2287.8000000000002</v>
      </c>
      <c r="H1601" s="1">
        <v>43830</v>
      </c>
      <c r="I1601">
        <f t="shared" si="96"/>
        <v>181</v>
      </c>
      <c r="J1601" t="str">
        <f t="shared" si="97"/>
        <v>&gt;121</v>
      </c>
      <c r="K1601">
        <f t="shared" si="98"/>
        <v>0.25</v>
      </c>
      <c r="L1601">
        <f t="shared" si="99"/>
        <v>934.65000000000009</v>
      </c>
    </row>
    <row r="1602" spans="1:12" x14ac:dyDescent="0.25">
      <c r="A1602" s="2" t="s">
        <v>1600</v>
      </c>
      <c r="B1602">
        <v>9</v>
      </c>
      <c r="C1602">
        <v>18</v>
      </c>
      <c r="D1602">
        <v>1620</v>
      </c>
      <c r="E1602" s="1">
        <v>43541</v>
      </c>
      <c r="F1602" s="3">
        <v>324</v>
      </c>
      <c r="G1602" s="3">
        <v>599.4</v>
      </c>
      <c r="H1602" s="1">
        <v>43830</v>
      </c>
      <c r="I1602">
        <f t="shared" ref="I1602:I1665" si="100">H1602-E1602</f>
        <v>289</v>
      </c>
      <c r="J1602" t="str">
        <f t="shared" ref="J1602:J1665" si="101">VLOOKUP(I1602,groupings,2,1)</f>
        <v>&gt;121</v>
      </c>
      <c r="K1602">
        <f t="shared" ref="K1602:K1665" si="102">VLOOKUP(I1602,$N$8:$P$12,3,TRUE)</f>
        <v>0.25</v>
      </c>
      <c r="L1602">
        <f t="shared" ref="L1602:L1665" si="103">(G1602+F1602)*K1602</f>
        <v>230.85</v>
      </c>
    </row>
    <row r="1603" spans="1:12" x14ac:dyDescent="0.25">
      <c r="A1603" s="2" t="s">
        <v>1601</v>
      </c>
      <c r="B1603">
        <v>5</v>
      </c>
      <c r="C1603">
        <v>17</v>
      </c>
      <c r="D1603">
        <v>3990</v>
      </c>
      <c r="E1603" s="1">
        <v>43520</v>
      </c>
      <c r="F1603" s="3">
        <v>119.7</v>
      </c>
      <c r="G1603" s="3">
        <v>598.5</v>
      </c>
      <c r="H1603" s="1">
        <v>43830</v>
      </c>
      <c r="I1603">
        <f t="shared" si="100"/>
        <v>310</v>
      </c>
      <c r="J1603" t="str">
        <f t="shared" si="101"/>
        <v>&gt;121</v>
      </c>
      <c r="K1603">
        <f t="shared" si="102"/>
        <v>0.25</v>
      </c>
      <c r="L1603">
        <f t="shared" si="103"/>
        <v>179.55</v>
      </c>
    </row>
    <row r="1604" spans="1:12" x14ac:dyDescent="0.25">
      <c r="A1604" s="2" t="s">
        <v>1602</v>
      </c>
      <c r="B1604">
        <v>8</v>
      </c>
      <c r="C1604">
        <v>16</v>
      </c>
      <c r="D1604">
        <v>248</v>
      </c>
      <c r="E1604" s="1">
        <v>43752</v>
      </c>
      <c r="F1604" s="3">
        <v>22.32</v>
      </c>
      <c r="G1604" s="3">
        <v>84.320000000000007</v>
      </c>
      <c r="H1604" s="1">
        <v>43830</v>
      </c>
      <c r="I1604">
        <f t="shared" si="100"/>
        <v>78</v>
      </c>
      <c r="J1604" t="str">
        <f t="shared" si="101"/>
        <v>61-90</v>
      </c>
      <c r="K1604">
        <f t="shared" si="102"/>
        <v>0.15</v>
      </c>
      <c r="L1604">
        <f t="shared" si="103"/>
        <v>15.996000000000002</v>
      </c>
    </row>
    <row r="1605" spans="1:12" x14ac:dyDescent="0.25">
      <c r="A1605" s="2" t="s">
        <v>1603</v>
      </c>
      <c r="B1605">
        <v>5</v>
      </c>
      <c r="C1605">
        <v>19</v>
      </c>
      <c r="D1605">
        <v>840</v>
      </c>
      <c r="E1605" s="1">
        <v>43561</v>
      </c>
      <c r="F1605" s="3">
        <v>42</v>
      </c>
      <c r="G1605" s="3">
        <v>218.4</v>
      </c>
      <c r="H1605" s="1">
        <v>43830</v>
      </c>
      <c r="I1605">
        <f t="shared" si="100"/>
        <v>269</v>
      </c>
      <c r="J1605" t="str">
        <f t="shared" si="101"/>
        <v>&gt;121</v>
      </c>
      <c r="K1605">
        <f t="shared" si="102"/>
        <v>0.25</v>
      </c>
      <c r="L1605">
        <f t="shared" si="103"/>
        <v>65.099999999999994</v>
      </c>
    </row>
    <row r="1606" spans="1:12" x14ac:dyDescent="0.25">
      <c r="A1606" s="2" t="s">
        <v>1604</v>
      </c>
      <c r="B1606">
        <v>5</v>
      </c>
      <c r="C1606">
        <v>23</v>
      </c>
      <c r="D1606">
        <v>1540</v>
      </c>
      <c r="E1606" s="1">
        <v>43823</v>
      </c>
      <c r="F1606" s="3">
        <v>92.4</v>
      </c>
      <c r="G1606" s="3">
        <v>462</v>
      </c>
      <c r="H1606" s="1">
        <v>43830</v>
      </c>
      <c r="I1606">
        <f t="shared" si="100"/>
        <v>7</v>
      </c>
      <c r="J1606" t="str">
        <f t="shared" si="101"/>
        <v>0-30</v>
      </c>
      <c r="K1606">
        <f t="shared" si="102"/>
        <v>8.0000000000000002E-3</v>
      </c>
      <c r="L1606">
        <f t="shared" si="103"/>
        <v>4.4352</v>
      </c>
    </row>
    <row r="1607" spans="1:12" x14ac:dyDescent="0.25">
      <c r="A1607" s="2" t="s">
        <v>1605</v>
      </c>
      <c r="B1607">
        <v>6</v>
      </c>
      <c r="C1607">
        <v>13</v>
      </c>
      <c r="D1607">
        <v>400</v>
      </c>
      <c r="E1607" s="1">
        <v>43699</v>
      </c>
      <c r="F1607" s="3">
        <v>16</v>
      </c>
      <c r="G1607" s="3">
        <v>116</v>
      </c>
      <c r="H1607" s="1">
        <v>43830</v>
      </c>
      <c r="I1607">
        <f t="shared" si="100"/>
        <v>131</v>
      </c>
      <c r="J1607" t="str">
        <f t="shared" si="101"/>
        <v>&gt;121</v>
      </c>
      <c r="K1607">
        <f t="shared" si="102"/>
        <v>0.25</v>
      </c>
      <c r="L1607">
        <f t="shared" si="103"/>
        <v>33</v>
      </c>
    </row>
    <row r="1608" spans="1:12" x14ac:dyDescent="0.25">
      <c r="A1608" s="2" t="s">
        <v>1606</v>
      </c>
      <c r="B1608">
        <v>7</v>
      </c>
      <c r="C1608">
        <v>11</v>
      </c>
      <c r="D1608">
        <v>1650</v>
      </c>
      <c r="E1608" s="1">
        <v>43782</v>
      </c>
      <c r="F1608" s="3">
        <v>115.5</v>
      </c>
      <c r="G1608" s="3">
        <v>1072.5</v>
      </c>
      <c r="H1608" s="1">
        <v>43830</v>
      </c>
      <c r="I1608">
        <f t="shared" si="100"/>
        <v>48</v>
      </c>
      <c r="J1608" t="str">
        <f t="shared" si="101"/>
        <v>31-60</v>
      </c>
      <c r="K1608">
        <f t="shared" si="102"/>
        <v>0.04</v>
      </c>
      <c r="L1608">
        <f t="shared" si="103"/>
        <v>47.52</v>
      </c>
    </row>
    <row r="1609" spans="1:12" x14ac:dyDescent="0.25">
      <c r="A1609" s="2" t="s">
        <v>1607</v>
      </c>
      <c r="B1609">
        <v>2</v>
      </c>
      <c r="C1609">
        <v>4</v>
      </c>
      <c r="D1609">
        <v>2280</v>
      </c>
      <c r="E1609" s="1">
        <v>43496</v>
      </c>
      <c r="F1609" s="3">
        <v>22.799999999999997</v>
      </c>
      <c r="G1609" s="3">
        <v>433.2</v>
      </c>
      <c r="H1609" s="1">
        <v>43830</v>
      </c>
      <c r="I1609">
        <f t="shared" si="100"/>
        <v>334</v>
      </c>
      <c r="J1609" t="str">
        <f t="shared" si="101"/>
        <v>&gt;121</v>
      </c>
      <c r="K1609">
        <f t="shared" si="102"/>
        <v>0.25</v>
      </c>
      <c r="L1609">
        <f t="shared" si="103"/>
        <v>114</v>
      </c>
    </row>
    <row r="1610" spans="1:12" x14ac:dyDescent="0.25">
      <c r="A1610" s="2" t="s">
        <v>1608</v>
      </c>
      <c r="B1610">
        <v>6</v>
      </c>
      <c r="C1610">
        <v>22</v>
      </c>
      <c r="D1610">
        <v>2090</v>
      </c>
      <c r="E1610" s="1">
        <v>43684</v>
      </c>
      <c r="F1610" s="3">
        <v>41.8</v>
      </c>
      <c r="G1610" s="3">
        <v>543.40000000000009</v>
      </c>
      <c r="H1610" s="1">
        <v>43830</v>
      </c>
      <c r="I1610">
        <f t="shared" si="100"/>
        <v>146</v>
      </c>
      <c r="J1610" t="str">
        <f t="shared" si="101"/>
        <v>&gt;121</v>
      </c>
      <c r="K1610">
        <f t="shared" si="102"/>
        <v>0.25</v>
      </c>
      <c r="L1610">
        <f t="shared" si="103"/>
        <v>146.30000000000001</v>
      </c>
    </row>
    <row r="1611" spans="1:12" x14ac:dyDescent="0.25">
      <c r="A1611" s="2" t="s">
        <v>1609</v>
      </c>
      <c r="B1611">
        <v>10</v>
      </c>
      <c r="C1611">
        <v>15</v>
      </c>
      <c r="D1611">
        <v>2530</v>
      </c>
      <c r="E1611" s="1">
        <v>43798</v>
      </c>
      <c r="F1611" s="3">
        <v>480.7</v>
      </c>
      <c r="G1611" s="3">
        <v>683.1</v>
      </c>
      <c r="H1611" s="1">
        <v>43830</v>
      </c>
      <c r="I1611">
        <f t="shared" si="100"/>
        <v>32</v>
      </c>
      <c r="J1611" t="str">
        <f t="shared" si="101"/>
        <v>31-60</v>
      </c>
      <c r="K1611">
        <f t="shared" si="102"/>
        <v>0.04</v>
      </c>
      <c r="L1611">
        <f t="shared" si="103"/>
        <v>46.552</v>
      </c>
    </row>
    <row r="1612" spans="1:12" x14ac:dyDescent="0.25">
      <c r="A1612" s="2" t="s">
        <v>1610</v>
      </c>
      <c r="B1612">
        <v>6</v>
      </c>
      <c r="C1612">
        <v>15</v>
      </c>
      <c r="D1612">
        <v>5456</v>
      </c>
      <c r="E1612" s="1">
        <v>43703</v>
      </c>
      <c r="F1612" s="3">
        <v>327.36</v>
      </c>
      <c r="G1612" s="3">
        <v>1636.8000000000002</v>
      </c>
      <c r="H1612" s="1">
        <v>43830</v>
      </c>
      <c r="I1612">
        <f t="shared" si="100"/>
        <v>127</v>
      </c>
      <c r="J1612" t="str">
        <f t="shared" si="101"/>
        <v>&gt;121</v>
      </c>
      <c r="K1612">
        <f t="shared" si="102"/>
        <v>0.25</v>
      </c>
      <c r="L1612">
        <f t="shared" si="103"/>
        <v>491.04000000000008</v>
      </c>
    </row>
    <row r="1613" spans="1:12" x14ac:dyDescent="0.25">
      <c r="A1613" s="2" t="s">
        <v>1611</v>
      </c>
      <c r="B1613">
        <v>6</v>
      </c>
      <c r="C1613">
        <v>17</v>
      </c>
      <c r="D1613">
        <v>1620</v>
      </c>
      <c r="E1613" s="1">
        <v>43619</v>
      </c>
      <c r="F1613" s="3">
        <v>81</v>
      </c>
      <c r="G1613" s="3">
        <v>469.79999999999995</v>
      </c>
      <c r="H1613" s="1">
        <v>43830</v>
      </c>
      <c r="I1613">
        <f t="shared" si="100"/>
        <v>211</v>
      </c>
      <c r="J1613" t="str">
        <f t="shared" si="101"/>
        <v>&gt;121</v>
      </c>
      <c r="K1613">
        <f t="shared" si="102"/>
        <v>0.25</v>
      </c>
      <c r="L1613">
        <f t="shared" si="103"/>
        <v>137.69999999999999</v>
      </c>
    </row>
    <row r="1614" spans="1:12" x14ac:dyDescent="0.25">
      <c r="A1614" s="2" t="s">
        <v>1612</v>
      </c>
      <c r="B1614">
        <v>9</v>
      </c>
      <c r="C1614">
        <v>8</v>
      </c>
      <c r="D1614">
        <v>2090</v>
      </c>
      <c r="E1614" s="1">
        <v>43788</v>
      </c>
      <c r="F1614" s="3">
        <v>397.1</v>
      </c>
      <c r="G1614" s="3">
        <v>752.4</v>
      </c>
      <c r="H1614" s="1">
        <v>43830</v>
      </c>
      <c r="I1614">
        <f t="shared" si="100"/>
        <v>42</v>
      </c>
      <c r="J1614" t="str">
        <f t="shared" si="101"/>
        <v>31-60</v>
      </c>
      <c r="K1614">
        <f t="shared" si="102"/>
        <v>0.04</v>
      </c>
      <c r="L1614">
        <f t="shared" si="103"/>
        <v>45.980000000000004</v>
      </c>
    </row>
    <row r="1615" spans="1:12" x14ac:dyDescent="0.25">
      <c r="A1615" s="2" t="s">
        <v>1613</v>
      </c>
      <c r="B1615">
        <v>9</v>
      </c>
      <c r="C1615">
        <v>20</v>
      </c>
      <c r="D1615">
        <v>3150</v>
      </c>
      <c r="E1615" s="1">
        <v>43619</v>
      </c>
      <c r="F1615" s="3">
        <v>409.5</v>
      </c>
      <c r="G1615" s="3">
        <v>945</v>
      </c>
      <c r="H1615" s="1">
        <v>43830</v>
      </c>
      <c r="I1615">
        <f t="shared" si="100"/>
        <v>211</v>
      </c>
      <c r="J1615" t="str">
        <f t="shared" si="101"/>
        <v>&gt;121</v>
      </c>
      <c r="K1615">
        <f t="shared" si="102"/>
        <v>0.25</v>
      </c>
      <c r="L1615">
        <f t="shared" si="103"/>
        <v>338.625</v>
      </c>
    </row>
    <row r="1616" spans="1:12" x14ac:dyDescent="0.25">
      <c r="A1616" s="2" t="s">
        <v>1614</v>
      </c>
      <c r="B1616">
        <v>3</v>
      </c>
      <c r="C1616">
        <v>19</v>
      </c>
      <c r="D1616">
        <v>2304</v>
      </c>
      <c r="E1616" s="1">
        <v>43812</v>
      </c>
      <c r="F1616" s="3">
        <v>92.160000000000011</v>
      </c>
      <c r="G1616" s="3">
        <v>368.64000000000004</v>
      </c>
      <c r="H1616" s="1">
        <v>43830</v>
      </c>
      <c r="I1616">
        <f t="shared" si="100"/>
        <v>18</v>
      </c>
      <c r="J1616" t="str">
        <f t="shared" si="101"/>
        <v>0-30</v>
      </c>
      <c r="K1616">
        <f t="shared" si="102"/>
        <v>8.0000000000000002E-3</v>
      </c>
      <c r="L1616">
        <f t="shared" si="103"/>
        <v>3.6864000000000008</v>
      </c>
    </row>
    <row r="1617" spans="1:12" x14ac:dyDescent="0.25">
      <c r="A1617" s="2" t="s">
        <v>1615</v>
      </c>
      <c r="B1617">
        <v>10</v>
      </c>
      <c r="C1617">
        <v>23</v>
      </c>
      <c r="D1617">
        <v>1650</v>
      </c>
      <c r="E1617" s="1">
        <v>43828</v>
      </c>
      <c r="F1617" s="3">
        <v>313.5</v>
      </c>
      <c r="G1617" s="3">
        <v>742.5</v>
      </c>
      <c r="H1617" s="1">
        <v>43830</v>
      </c>
      <c r="I1617">
        <f t="shared" si="100"/>
        <v>2</v>
      </c>
      <c r="J1617" t="str">
        <f t="shared" si="101"/>
        <v>0-30</v>
      </c>
      <c r="K1617">
        <f t="shared" si="102"/>
        <v>8.0000000000000002E-3</v>
      </c>
      <c r="L1617">
        <f t="shared" si="103"/>
        <v>8.4480000000000004</v>
      </c>
    </row>
    <row r="1618" spans="1:12" x14ac:dyDescent="0.25">
      <c r="A1618" s="2" t="s">
        <v>1616</v>
      </c>
      <c r="B1618">
        <v>7</v>
      </c>
      <c r="C1618">
        <v>22</v>
      </c>
      <c r="D1618">
        <v>540</v>
      </c>
      <c r="E1618" s="1">
        <v>43473</v>
      </c>
      <c r="F1618" s="3">
        <v>118.80000000000001</v>
      </c>
      <c r="G1618" s="3">
        <v>334.79999999999995</v>
      </c>
      <c r="H1618" s="1">
        <v>43830</v>
      </c>
      <c r="I1618">
        <f t="shared" si="100"/>
        <v>357</v>
      </c>
      <c r="J1618" t="str">
        <f t="shared" si="101"/>
        <v>&gt;121</v>
      </c>
      <c r="K1618">
        <f t="shared" si="102"/>
        <v>0.25</v>
      </c>
      <c r="L1618">
        <f t="shared" si="103"/>
        <v>113.39999999999999</v>
      </c>
    </row>
    <row r="1619" spans="1:12" x14ac:dyDescent="0.25">
      <c r="A1619" s="2" t="s">
        <v>1617</v>
      </c>
      <c r="B1619">
        <v>4</v>
      </c>
      <c r="C1619">
        <v>15</v>
      </c>
      <c r="D1619">
        <v>704</v>
      </c>
      <c r="E1619" s="1">
        <v>43655</v>
      </c>
      <c r="F1619" s="3">
        <v>28.160000000000004</v>
      </c>
      <c r="G1619" s="3">
        <v>183.04000000000002</v>
      </c>
      <c r="H1619" s="1">
        <v>43830</v>
      </c>
      <c r="I1619">
        <f t="shared" si="100"/>
        <v>175</v>
      </c>
      <c r="J1619" t="str">
        <f t="shared" si="101"/>
        <v>&gt;121</v>
      </c>
      <c r="K1619">
        <f t="shared" si="102"/>
        <v>0.25</v>
      </c>
      <c r="L1619">
        <f t="shared" si="103"/>
        <v>52.800000000000004</v>
      </c>
    </row>
    <row r="1620" spans="1:12" x14ac:dyDescent="0.25">
      <c r="A1620" s="2" t="s">
        <v>1618</v>
      </c>
      <c r="B1620">
        <v>10</v>
      </c>
      <c r="C1620">
        <v>5</v>
      </c>
      <c r="D1620">
        <v>1040</v>
      </c>
      <c r="E1620" s="1">
        <v>43802</v>
      </c>
      <c r="F1620" s="3">
        <v>208</v>
      </c>
      <c r="G1620" s="3">
        <v>374.4</v>
      </c>
      <c r="H1620" s="1">
        <v>43830</v>
      </c>
      <c r="I1620">
        <f t="shared" si="100"/>
        <v>28</v>
      </c>
      <c r="J1620" t="str">
        <f t="shared" si="101"/>
        <v>0-30</v>
      </c>
      <c r="K1620">
        <f t="shared" si="102"/>
        <v>8.0000000000000002E-3</v>
      </c>
      <c r="L1620">
        <f t="shared" si="103"/>
        <v>4.6592000000000002</v>
      </c>
    </row>
    <row r="1621" spans="1:12" x14ac:dyDescent="0.25">
      <c r="A1621" s="2" t="s">
        <v>1619</v>
      </c>
      <c r="B1621">
        <v>1</v>
      </c>
      <c r="C1621">
        <v>19</v>
      </c>
      <c r="D1621">
        <v>3640</v>
      </c>
      <c r="E1621" s="1">
        <v>43540</v>
      </c>
      <c r="F1621" s="3">
        <v>218.4</v>
      </c>
      <c r="G1621" s="3">
        <v>1092</v>
      </c>
      <c r="H1621" s="1">
        <v>43830</v>
      </c>
      <c r="I1621">
        <f t="shared" si="100"/>
        <v>290</v>
      </c>
      <c r="J1621" t="str">
        <f t="shared" si="101"/>
        <v>&gt;121</v>
      </c>
      <c r="K1621">
        <f t="shared" si="102"/>
        <v>0.25</v>
      </c>
      <c r="L1621">
        <f t="shared" si="103"/>
        <v>327.60000000000002</v>
      </c>
    </row>
    <row r="1622" spans="1:12" x14ac:dyDescent="0.25">
      <c r="A1622" s="2" t="s">
        <v>1620</v>
      </c>
      <c r="B1622">
        <v>8</v>
      </c>
      <c r="C1622">
        <v>12</v>
      </c>
      <c r="D1622">
        <v>560</v>
      </c>
      <c r="E1622" s="1">
        <v>43556</v>
      </c>
      <c r="F1622" s="3">
        <v>61.6</v>
      </c>
      <c r="G1622" s="3">
        <v>201.6</v>
      </c>
      <c r="H1622" s="1">
        <v>43830</v>
      </c>
      <c r="I1622">
        <f t="shared" si="100"/>
        <v>274</v>
      </c>
      <c r="J1622" t="str">
        <f t="shared" si="101"/>
        <v>&gt;121</v>
      </c>
      <c r="K1622">
        <f t="shared" si="102"/>
        <v>0.25</v>
      </c>
      <c r="L1622">
        <f t="shared" si="103"/>
        <v>65.8</v>
      </c>
    </row>
    <row r="1623" spans="1:12" x14ac:dyDescent="0.25">
      <c r="A1623" s="2" t="s">
        <v>1621</v>
      </c>
      <c r="B1623">
        <v>7</v>
      </c>
      <c r="C1623">
        <v>16</v>
      </c>
      <c r="D1623">
        <v>1430</v>
      </c>
      <c r="E1623" s="1">
        <v>43497</v>
      </c>
      <c r="F1623" s="3">
        <v>429</v>
      </c>
      <c r="G1623" s="3">
        <v>1244.0999999999999</v>
      </c>
      <c r="H1623" s="1">
        <v>43830</v>
      </c>
      <c r="I1623">
        <f t="shared" si="100"/>
        <v>333</v>
      </c>
      <c r="J1623" t="str">
        <f t="shared" si="101"/>
        <v>&gt;121</v>
      </c>
      <c r="K1623">
        <f t="shared" si="102"/>
        <v>0.25</v>
      </c>
      <c r="L1623">
        <f t="shared" si="103"/>
        <v>418.27499999999998</v>
      </c>
    </row>
    <row r="1624" spans="1:12" x14ac:dyDescent="0.25">
      <c r="A1624" s="2" t="s">
        <v>1622</v>
      </c>
      <c r="B1624">
        <v>1</v>
      </c>
      <c r="C1624">
        <v>5</v>
      </c>
      <c r="D1624">
        <v>2860</v>
      </c>
      <c r="E1624" s="1">
        <v>43665</v>
      </c>
      <c r="F1624" s="3">
        <v>143</v>
      </c>
      <c r="G1624" s="3">
        <v>829.4</v>
      </c>
      <c r="H1624" s="1">
        <v>43830</v>
      </c>
      <c r="I1624">
        <f t="shared" si="100"/>
        <v>165</v>
      </c>
      <c r="J1624" t="str">
        <f t="shared" si="101"/>
        <v>&gt;121</v>
      </c>
      <c r="K1624">
        <f t="shared" si="102"/>
        <v>0.25</v>
      </c>
      <c r="L1624">
        <f t="shared" si="103"/>
        <v>243.1</v>
      </c>
    </row>
    <row r="1625" spans="1:12" x14ac:dyDescent="0.25">
      <c r="A1625" s="2" t="s">
        <v>1623</v>
      </c>
      <c r="B1625">
        <v>7</v>
      </c>
      <c r="C1625">
        <v>22</v>
      </c>
      <c r="D1625">
        <v>1540</v>
      </c>
      <c r="E1625" s="1">
        <v>43739</v>
      </c>
      <c r="F1625" s="3">
        <v>123.2</v>
      </c>
      <c r="G1625" s="3">
        <v>1247.3999999999999</v>
      </c>
      <c r="H1625" s="1">
        <v>43830</v>
      </c>
      <c r="I1625">
        <f t="shared" si="100"/>
        <v>91</v>
      </c>
      <c r="J1625" t="str">
        <f t="shared" si="101"/>
        <v>91-120</v>
      </c>
      <c r="K1625">
        <f t="shared" si="102"/>
        <v>0.2</v>
      </c>
      <c r="L1625">
        <f t="shared" si="103"/>
        <v>274.12</v>
      </c>
    </row>
    <row r="1626" spans="1:12" x14ac:dyDescent="0.25">
      <c r="A1626" s="2" t="s">
        <v>1624</v>
      </c>
      <c r="B1626">
        <v>4</v>
      </c>
      <c r="C1626">
        <v>7</v>
      </c>
      <c r="D1626">
        <v>480</v>
      </c>
      <c r="E1626" s="1">
        <v>43491</v>
      </c>
      <c r="F1626" s="3">
        <v>24</v>
      </c>
      <c r="G1626" s="3">
        <v>139.19999999999999</v>
      </c>
      <c r="H1626" s="1">
        <v>43830</v>
      </c>
      <c r="I1626">
        <f t="shared" si="100"/>
        <v>339</v>
      </c>
      <c r="J1626" t="str">
        <f t="shared" si="101"/>
        <v>&gt;121</v>
      </c>
      <c r="K1626">
        <f t="shared" si="102"/>
        <v>0.25</v>
      </c>
      <c r="L1626">
        <f t="shared" si="103"/>
        <v>40.799999999999997</v>
      </c>
    </row>
    <row r="1627" spans="1:12" x14ac:dyDescent="0.25">
      <c r="A1627" s="2" t="s">
        <v>1625</v>
      </c>
      <c r="B1627">
        <v>7</v>
      </c>
      <c r="C1627">
        <v>2</v>
      </c>
      <c r="D1627">
        <v>950</v>
      </c>
      <c r="E1627" s="1">
        <v>43738</v>
      </c>
      <c r="F1627" s="3">
        <v>47.5</v>
      </c>
      <c r="G1627" s="3">
        <v>437</v>
      </c>
      <c r="H1627" s="1">
        <v>43830</v>
      </c>
      <c r="I1627">
        <f t="shared" si="100"/>
        <v>92</v>
      </c>
      <c r="J1627" t="str">
        <f t="shared" si="101"/>
        <v>91-120</v>
      </c>
      <c r="K1627">
        <f t="shared" si="102"/>
        <v>0.2</v>
      </c>
      <c r="L1627">
        <f t="shared" si="103"/>
        <v>96.9</v>
      </c>
    </row>
    <row r="1628" spans="1:12" x14ac:dyDescent="0.25">
      <c r="A1628" s="2" t="s">
        <v>1626</v>
      </c>
      <c r="B1628">
        <v>7</v>
      </c>
      <c r="C1628">
        <v>2</v>
      </c>
      <c r="D1628">
        <v>1430</v>
      </c>
      <c r="E1628" s="1">
        <v>43707</v>
      </c>
      <c r="F1628" s="3">
        <v>386.1</v>
      </c>
      <c r="G1628" s="3">
        <v>943.8</v>
      </c>
      <c r="H1628" s="1">
        <v>43830</v>
      </c>
      <c r="I1628">
        <f t="shared" si="100"/>
        <v>123</v>
      </c>
      <c r="J1628" t="str">
        <f t="shared" si="101"/>
        <v>&gt;121</v>
      </c>
      <c r="K1628">
        <f t="shared" si="102"/>
        <v>0.25</v>
      </c>
      <c r="L1628">
        <f t="shared" si="103"/>
        <v>332.47500000000002</v>
      </c>
    </row>
    <row r="1629" spans="1:12" x14ac:dyDescent="0.25">
      <c r="A1629" s="2" t="s">
        <v>1627</v>
      </c>
      <c r="B1629">
        <v>8</v>
      </c>
      <c r="C1629">
        <v>14</v>
      </c>
      <c r="D1629">
        <v>6510</v>
      </c>
      <c r="E1629" s="1">
        <v>43557</v>
      </c>
      <c r="F1629" s="3">
        <v>195.3</v>
      </c>
      <c r="G1629" s="3">
        <v>2669.1000000000004</v>
      </c>
      <c r="H1629" s="1">
        <v>43830</v>
      </c>
      <c r="I1629">
        <f t="shared" si="100"/>
        <v>273</v>
      </c>
      <c r="J1629" t="str">
        <f t="shared" si="101"/>
        <v>&gt;121</v>
      </c>
      <c r="K1629">
        <f t="shared" si="102"/>
        <v>0.25</v>
      </c>
      <c r="L1629">
        <f t="shared" si="103"/>
        <v>716.10000000000014</v>
      </c>
    </row>
    <row r="1630" spans="1:12" x14ac:dyDescent="0.25">
      <c r="A1630" s="2" t="s">
        <v>1628</v>
      </c>
      <c r="B1630">
        <v>8</v>
      </c>
      <c r="C1630">
        <v>14</v>
      </c>
      <c r="D1630">
        <v>1200</v>
      </c>
      <c r="E1630" s="1">
        <v>43565</v>
      </c>
      <c r="F1630" s="3">
        <v>84</v>
      </c>
      <c r="G1630" s="3">
        <v>516</v>
      </c>
      <c r="H1630" s="1">
        <v>43830</v>
      </c>
      <c r="I1630">
        <f t="shared" si="100"/>
        <v>265</v>
      </c>
      <c r="J1630" t="str">
        <f t="shared" si="101"/>
        <v>&gt;121</v>
      </c>
      <c r="K1630">
        <f t="shared" si="102"/>
        <v>0.25</v>
      </c>
      <c r="L1630">
        <f t="shared" si="103"/>
        <v>150</v>
      </c>
    </row>
    <row r="1631" spans="1:12" x14ac:dyDescent="0.25">
      <c r="A1631" s="2" t="s">
        <v>1629</v>
      </c>
      <c r="B1631">
        <v>8</v>
      </c>
      <c r="C1631">
        <v>7</v>
      </c>
      <c r="D1631">
        <v>3360</v>
      </c>
      <c r="E1631" s="1">
        <v>43621</v>
      </c>
      <c r="F1631" s="3">
        <v>436.8</v>
      </c>
      <c r="G1631" s="3">
        <v>974.4</v>
      </c>
      <c r="H1631" s="1">
        <v>43830</v>
      </c>
      <c r="I1631">
        <f t="shared" si="100"/>
        <v>209</v>
      </c>
      <c r="J1631" t="str">
        <f t="shared" si="101"/>
        <v>&gt;121</v>
      </c>
      <c r="K1631">
        <f t="shared" si="102"/>
        <v>0.25</v>
      </c>
      <c r="L1631">
        <f t="shared" si="103"/>
        <v>352.8</v>
      </c>
    </row>
    <row r="1632" spans="1:12" x14ac:dyDescent="0.25">
      <c r="A1632" s="2" t="s">
        <v>1630</v>
      </c>
      <c r="B1632">
        <v>6</v>
      </c>
      <c r="C1632">
        <v>16</v>
      </c>
      <c r="D1632">
        <v>4030</v>
      </c>
      <c r="E1632" s="1">
        <v>43727</v>
      </c>
      <c r="F1632" s="3">
        <v>241.8</v>
      </c>
      <c r="G1632" s="3">
        <v>1128.4000000000001</v>
      </c>
      <c r="H1632" s="1">
        <v>43830</v>
      </c>
      <c r="I1632">
        <f t="shared" si="100"/>
        <v>103</v>
      </c>
      <c r="J1632" t="str">
        <f t="shared" si="101"/>
        <v>91-120</v>
      </c>
      <c r="K1632">
        <f t="shared" si="102"/>
        <v>0.2</v>
      </c>
      <c r="L1632">
        <f t="shared" si="103"/>
        <v>274.04000000000002</v>
      </c>
    </row>
    <row r="1633" spans="1:12" x14ac:dyDescent="0.25">
      <c r="A1633" s="2" t="s">
        <v>1631</v>
      </c>
      <c r="B1633">
        <v>3</v>
      </c>
      <c r="C1633">
        <v>1</v>
      </c>
      <c r="D1633">
        <v>2640</v>
      </c>
      <c r="E1633" s="1">
        <v>43735</v>
      </c>
      <c r="F1633" s="3">
        <v>132</v>
      </c>
      <c r="G1633" s="3">
        <v>422.40000000000003</v>
      </c>
      <c r="H1633" s="1">
        <v>43830</v>
      </c>
      <c r="I1633">
        <f t="shared" si="100"/>
        <v>95</v>
      </c>
      <c r="J1633" t="str">
        <f t="shared" si="101"/>
        <v>91-120</v>
      </c>
      <c r="K1633">
        <f t="shared" si="102"/>
        <v>0.2</v>
      </c>
      <c r="L1633">
        <f t="shared" si="103"/>
        <v>110.88000000000002</v>
      </c>
    </row>
    <row r="1634" spans="1:12" x14ac:dyDescent="0.25">
      <c r="A1634" s="2" t="s">
        <v>1632</v>
      </c>
      <c r="B1634">
        <v>8</v>
      </c>
      <c r="C1634">
        <v>14</v>
      </c>
      <c r="D1634">
        <v>896.00000000000011</v>
      </c>
      <c r="E1634" s="1">
        <v>43821</v>
      </c>
      <c r="F1634" s="3">
        <v>17.920000000000002</v>
      </c>
      <c r="G1634" s="3">
        <v>439.04</v>
      </c>
      <c r="H1634" s="1">
        <v>43830</v>
      </c>
      <c r="I1634">
        <f t="shared" si="100"/>
        <v>9</v>
      </c>
      <c r="J1634" t="str">
        <f t="shared" si="101"/>
        <v>0-30</v>
      </c>
      <c r="K1634">
        <f t="shared" si="102"/>
        <v>8.0000000000000002E-3</v>
      </c>
      <c r="L1634">
        <f t="shared" si="103"/>
        <v>3.6556800000000003</v>
      </c>
    </row>
    <row r="1635" spans="1:12" x14ac:dyDescent="0.25">
      <c r="A1635" s="2" t="s">
        <v>1633</v>
      </c>
      <c r="B1635">
        <v>2</v>
      </c>
      <c r="C1635">
        <v>2</v>
      </c>
      <c r="D1635">
        <v>3720</v>
      </c>
      <c r="E1635" s="1">
        <v>43733</v>
      </c>
      <c r="F1635" s="3">
        <v>37.200000000000003</v>
      </c>
      <c r="G1635" s="3">
        <v>632.4</v>
      </c>
      <c r="H1635" s="1">
        <v>43830</v>
      </c>
      <c r="I1635">
        <f t="shared" si="100"/>
        <v>97</v>
      </c>
      <c r="J1635" t="str">
        <f t="shared" si="101"/>
        <v>91-120</v>
      </c>
      <c r="K1635">
        <f t="shared" si="102"/>
        <v>0.2</v>
      </c>
      <c r="L1635">
        <f t="shared" si="103"/>
        <v>133.92000000000002</v>
      </c>
    </row>
    <row r="1636" spans="1:12" x14ac:dyDescent="0.25">
      <c r="A1636" s="2" t="s">
        <v>1634</v>
      </c>
      <c r="B1636">
        <v>9</v>
      </c>
      <c r="C1636">
        <v>6</v>
      </c>
      <c r="D1636">
        <v>2280</v>
      </c>
      <c r="E1636" s="1">
        <v>43751</v>
      </c>
      <c r="F1636" s="3">
        <v>159.60000000000002</v>
      </c>
      <c r="G1636" s="3">
        <v>1003.1999999999999</v>
      </c>
      <c r="H1636" s="1">
        <v>43830</v>
      </c>
      <c r="I1636">
        <f t="shared" si="100"/>
        <v>79</v>
      </c>
      <c r="J1636" t="str">
        <f t="shared" si="101"/>
        <v>61-90</v>
      </c>
      <c r="K1636">
        <f t="shared" si="102"/>
        <v>0.15</v>
      </c>
      <c r="L1636">
        <f t="shared" si="103"/>
        <v>174.42</v>
      </c>
    </row>
    <row r="1637" spans="1:12" x14ac:dyDescent="0.25">
      <c r="A1637" s="2" t="s">
        <v>1635</v>
      </c>
      <c r="B1637">
        <v>2</v>
      </c>
      <c r="C1637">
        <v>6</v>
      </c>
      <c r="D1637">
        <v>5280</v>
      </c>
      <c r="E1637" s="1">
        <v>43595</v>
      </c>
      <c r="F1637" s="3">
        <v>264</v>
      </c>
      <c r="G1637" s="3">
        <v>1584</v>
      </c>
      <c r="H1637" s="1">
        <v>43830</v>
      </c>
      <c r="I1637">
        <f t="shared" si="100"/>
        <v>235</v>
      </c>
      <c r="J1637" t="str">
        <f t="shared" si="101"/>
        <v>&gt;121</v>
      </c>
      <c r="K1637">
        <f t="shared" si="102"/>
        <v>0.25</v>
      </c>
      <c r="L1637">
        <f t="shared" si="103"/>
        <v>462</v>
      </c>
    </row>
    <row r="1638" spans="1:12" x14ac:dyDescent="0.25">
      <c r="A1638" s="2" t="s">
        <v>1636</v>
      </c>
      <c r="B1638">
        <v>9</v>
      </c>
      <c r="C1638">
        <v>8</v>
      </c>
      <c r="D1638">
        <v>880</v>
      </c>
      <c r="E1638" s="1">
        <v>43529</v>
      </c>
      <c r="F1638" s="3">
        <v>44</v>
      </c>
      <c r="G1638" s="3">
        <v>378.40000000000003</v>
      </c>
      <c r="H1638" s="1">
        <v>43830</v>
      </c>
      <c r="I1638">
        <f t="shared" si="100"/>
        <v>301</v>
      </c>
      <c r="J1638" t="str">
        <f t="shared" si="101"/>
        <v>&gt;121</v>
      </c>
      <c r="K1638">
        <f t="shared" si="102"/>
        <v>0.25</v>
      </c>
      <c r="L1638">
        <f t="shared" si="103"/>
        <v>105.60000000000001</v>
      </c>
    </row>
    <row r="1639" spans="1:12" x14ac:dyDescent="0.25">
      <c r="A1639" s="2" t="s">
        <v>1637</v>
      </c>
      <c r="B1639">
        <v>3</v>
      </c>
      <c r="C1639">
        <v>16</v>
      </c>
      <c r="D1639">
        <v>2760</v>
      </c>
      <c r="E1639" s="1">
        <v>43760</v>
      </c>
      <c r="F1639" s="3">
        <v>138</v>
      </c>
      <c r="G1639" s="3">
        <v>634.79999999999995</v>
      </c>
      <c r="H1639" s="1">
        <v>43830</v>
      </c>
      <c r="I1639">
        <f t="shared" si="100"/>
        <v>70</v>
      </c>
      <c r="J1639" t="str">
        <f t="shared" si="101"/>
        <v>61-90</v>
      </c>
      <c r="K1639">
        <f t="shared" si="102"/>
        <v>0.15</v>
      </c>
      <c r="L1639">
        <f t="shared" si="103"/>
        <v>115.91999999999999</v>
      </c>
    </row>
    <row r="1640" spans="1:12" x14ac:dyDescent="0.25">
      <c r="A1640" s="2" t="s">
        <v>1638</v>
      </c>
      <c r="B1640">
        <v>2</v>
      </c>
      <c r="C1640">
        <v>8</v>
      </c>
      <c r="D1640">
        <v>1680</v>
      </c>
      <c r="E1640" s="1">
        <v>43575</v>
      </c>
      <c r="F1640" s="3">
        <v>67.2</v>
      </c>
      <c r="G1640" s="3">
        <v>352.8</v>
      </c>
      <c r="H1640" s="1">
        <v>43830</v>
      </c>
      <c r="I1640">
        <f t="shared" si="100"/>
        <v>255</v>
      </c>
      <c r="J1640" t="str">
        <f t="shared" si="101"/>
        <v>&gt;121</v>
      </c>
      <c r="K1640">
        <f t="shared" si="102"/>
        <v>0.25</v>
      </c>
      <c r="L1640">
        <f t="shared" si="103"/>
        <v>105</v>
      </c>
    </row>
    <row r="1641" spans="1:12" x14ac:dyDescent="0.25">
      <c r="A1641" s="2" t="s">
        <v>1639</v>
      </c>
      <c r="B1641">
        <v>6</v>
      </c>
      <c r="C1641">
        <v>17</v>
      </c>
      <c r="D1641">
        <v>1320</v>
      </c>
      <c r="E1641" s="1">
        <v>43624</v>
      </c>
      <c r="F1641" s="3">
        <v>132</v>
      </c>
      <c r="G1641" s="3">
        <v>316.8</v>
      </c>
      <c r="H1641" s="1">
        <v>43830</v>
      </c>
      <c r="I1641">
        <f t="shared" si="100"/>
        <v>206</v>
      </c>
      <c r="J1641" t="str">
        <f t="shared" si="101"/>
        <v>&gt;121</v>
      </c>
      <c r="K1641">
        <f t="shared" si="102"/>
        <v>0.25</v>
      </c>
      <c r="L1641">
        <f t="shared" si="103"/>
        <v>112.2</v>
      </c>
    </row>
    <row r="1642" spans="1:12" x14ac:dyDescent="0.25">
      <c r="A1642" s="2" t="s">
        <v>1640</v>
      </c>
      <c r="B1642">
        <v>3</v>
      </c>
      <c r="C1642">
        <v>19</v>
      </c>
      <c r="D1642">
        <v>1440</v>
      </c>
      <c r="E1642" s="1">
        <v>43719</v>
      </c>
      <c r="F1642" s="3">
        <v>86.4</v>
      </c>
      <c r="G1642" s="3">
        <v>331.2</v>
      </c>
      <c r="H1642" s="1">
        <v>43830</v>
      </c>
      <c r="I1642">
        <f t="shared" si="100"/>
        <v>111</v>
      </c>
      <c r="J1642" t="str">
        <f t="shared" si="101"/>
        <v>91-120</v>
      </c>
      <c r="K1642">
        <f t="shared" si="102"/>
        <v>0.2</v>
      </c>
      <c r="L1642">
        <f t="shared" si="103"/>
        <v>83.52000000000001</v>
      </c>
    </row>
    <row r="1643" spans="1:12" x14ac:dyDescent="0.25">
      <c r="A1643" s="2" t="s">
        <v>1641</v>
      </c>
      <c r="B1643">
        <v>9</v>
      </c>
      <c r="C1643">
        <v>16</v>
      </c>
      <c r="D1643">
        <v>1200</v>
      </c>
      <c r="E1643" s="1">
        <v>43655</v>
      </c>
      <c r="F1643" s="3">
        <v>48</v>
      </c>
      <c r="G1643" s="3">
        <v>516</v>
      </c>
      <c r="H1643" s="1">
        <v>43830</v>
      </c>
      <c r="I1643">
        <f t="shared" si="100"/>
        <v>175</v>
      </c>
      <c r="J1643" t="str">
        <f t="shared" si="101"/>
        <v>&gt;121</v>
      </c>
      <c r="K1643">
        <f t="shared" si="102"/>
        <v>0.25</v>
      </c>
      <c r="L1643">
        <f t="shared" si="103"/>
        <v>141</v>
      </c>
    </row>
    <row r="1644" spans="1:12" x14ac:dyDescent="0.25">
      <c r="A1644" s="2" t="s">
        <v>1642</v>
      </c>
      <c r="B1644">
        <v>8</v>
      </c>
      <c r="C1644">
        <v>13</v>
      </c>
      <c r="D1644">
        <v>1485</v>
      </c>
      <c r="E1644" s="1">
        <v>43762</v>
      </c>
      <c r="F1644" s="3">
        <v>103.94999999999999</v>
      </c>
      <c r="G1644" s="3">
        <v>638.54999999999995</v>
      </c>
      <c r="H1644" s="1">
        <v>43830</v>
      </c>
      <c r="I1644">
        <f t="shared" si="100"/>
        <v>68</v>
      </c>
      <c r="J1644" t="str">
        <f t="shared" si="101"/>
        <v>61-90</v>
      </c>
      <c r="K1644">
        <f t="shared" si="102"/>
        <v>0.15</v>
      </c>
      <c r="L1644">
        <f t="shared" si="103"/>
        <v>111.375</v>
      </c>
    </row>
    <row r="1645" spans="1:12" x14ac:dyDescent="0.25">
      <c r="A1645" s="2" t="s">
        <v>1643</v>
      </c>
      <c r="B1645">
        <v>7</v>
      </c>
      <c r="C1645">
        <v>22</v>
      </c>
      <c r="D1645">
        <v>810</v>
      </c>
      <c r="E1645" s="1">
        <v>43677</v>
      </c>
      <c r="F1645" s="3">
        <v>234.89999999999998</v>
      </c>
      <c r="G1645" s="3">
        <v>502.2</v>
      </c>
      <c r="H1645" s="1">
        <v>43830</v>
      </c>
      <c r="I1645">
        <f t="shared" si="100"/>
        <v>153</v>
      </c>
      <c r="J1645" t="str">
        <f t="shared" si="101"/>
        <v>&gt;121</v>
      </c>
      <c r="K1645">
        <f t="shared" si="102"/>
        <v>0.25</v>
      </c>
      <c r="L1645">
        <f t="shared" si="103"/>
        <v>184.27499999999998</v>
      </c>
    </row>
    <row r="1646" spans="1:12" x14ac:dyDescent="0.25">
      <c r="A1646" s="2" t="s">
        <v>1644</v>
      </c>
      <c r="B1646">
        <v>9</v>
      </c>
      <c r="C1646">
        <v>8</v>
      </c>
      <c r="D1646">
        <v>648</v>
      </c>
      <c r="E1646" s="1">
        <v>43578</v>
      </c>
      <c r="F1646" s="3">
        <v>25.92</v>
      </c>
      <c r="G1646" s="3">
        <v>220.31999999999996</v>
      </c>
      <c r="H1646" s="1">
        <v>43830</v>
      </c>
      <c r="I1646">
        <f t="shared" si="100"/>
        <v>252</v>
      </c>
      <c r="J1646" t="str">
        <f t="shared" si="101"/>
        <v>&gt;121</v>
      </c>
      <c r="K1646">
        <f t="shared" si="102"/>
        <v>0.25</v>
      </c>
      <c r="L1646">
        <f t="shared" si="103"/>
        <v>61.559999999999988</v>
      </c>
    </row>
    <row r="1647" spans="1:12" x14ac:dyDescent="0.25">
      <c r="A1647" s="2" t="s">
        <v>1645</v>
      </c>
      <c r="B1647">
        <v>9</v>
      </c>
      <c r="C1647">
        <v>13</v>
      </c>
      <c r="D1647">
        <v>600</v>
      </c>
      <c r="E1647" s="1">
        <v>43629</v>
      </c>
      <c r="F1647" s="3">
        <v>42</v>
      </c>
      <c r="G1647" s="3">
        <v>264</v>
      </c>
      <c r="H1647" s="1">
        <v>43830</v>
      </c>
      <c r="I1647">
        <f t="shared" si="100"/>
        <v>201</v>
      </c>
      <c r="J1647" t="str">
        <f t="shared" si="101"/>
        <v>&gt;121</v>
      </c>
      <c r="K1647">
        <f t="shared" si="102"/>
        <v>0.25</v>
      </c>
      <c r="L1647">
        <f t="shared" si="103"/>
        <v>76.5</v>
      </c>
    </row>
    <row r="1648" spans="1:12" x14ac:dyDescent="0.25">
      <c r="A1648" s="2" t="s">
        <v>1646</v>
      </c>
      <c r="B1648">
        <v>6</v>
      </c>
      <c r="C1648">
        <v>13</v>
      </c>
      <c r="D1648">
        <v>2420</v>
      </c>
      <c r="E1648" s="1">
        <v>43672</v>
      </c>
      <c r="F1648" s="3">
        <v>217.8</v>
      </c>
      <c r="G1648" s="3">
        <v>605</v>
      </c>
      <c r="H1648" s="1">
        <v>43830</v>
      </c>
      <c r="I1648">
        <f t="shared" si="100"/>
        <v>158</v>
      </c>
      <c r="J1648" t="str">
        <f t="shared" si="101"/>
        <v>&gt;121</v>
      </c>
      <c r="K1648">
        <f t="shared" si="102"/>
        <v>0.25</v>
      </c>
      <c r="L1648">
        <f t="shared" si="103"/>
        <v>205.7</v>
      </c>
    </row>
    <row r="1649" spans="1:12" x14ac:dyDescent="0.25">
      <c r="A1649" s="2" t="s">
        <v>1647</v>
      </c>
      <c r="B1649">
        <v>2</v>
      </c>
      <c r="C1649">
        <v>5</v>
      </c>
      <c r="D1649">
        <v>4620</v>
      </c>
      <c r="E1649" s="1">
        <v>43625</v>
      </c>
      <c r="F1649" s="3">
        <v>184.8</v>
      </c>
      <c r="G1649" s="3">
        <v>1339.8</v>
      </c>
      <c r="H1649" s="1">
        <v>43830</v>
      </c>
      <c r="I1649">
        <f t="shared" si="100"/>
        <v>205</v>
      </c>
      <c r="J1649" t="str">
        <f t="shared" si="101"/>
        <v>&gt;121</v>
      </c>
      <c r="K1649">
        <f t="shared" si="102"/>
        <v>0.25</v>
      </c>
      <c r="L1649">
        <f t="shared" si="103"/>
        <v>381.15</v>
      </c>
    </row>
    <row r="1650" spans="1:12" x14ac:dyDescent="0.25">
      <c r="A1650" s="2" t="s">
        <v>1648</v>
      </c>
      <c r="B1650">
        <v>6</v>
      </c>
      <c r="C1650">
        <v>16</v>
      </c>
      <c r="D1650">
        <v>1980</v>
      </c>
      <c r="E1650" s="1">
        <v>43524</v>
      </c>
      <c r="F1650" s="3">
        <v>59.400000000000006</v>
      </c>
      <c r="G1650" s="3">
        <v>336.59999999999997</v>
      </c>
      <c r="H1650" s="1">
        <v>43830</v>
      </c>
      <c r="I1650">
        <f t="shared" si="100"/>
        <v>306</v>
      </c>
      <c r="J1650" t="str">
        <f t="shared" si="101"/>
        <v>&gt;121</v>
      </c>
      <c r="K1650">
        <f t="shared" si="102"/>
        <v>0.25</v>
      </c>
      <c r="L1650">
        <f t="shared" si="103"/>
        <v>99</v>
      </c>
    </row>
    <row r="1651" spans="1:12" x14ac:dyDescent="0.25">
      <c r="A1651" s="2" t="s">
        <v>1649</v>
      </c>
      <c r="B1651">
        <v>5</v>
      </c>
      <c r="C1651">
        <v>15</v>
      </c>
      <c r="D1651">
        <v>2420</v>
      </c>
      <c r="E1651" s="1">
        <v>43716</v>
      </c>
      <c r="F1651" s="3">
        <v>72.599999999999994</v>
      </c>
      <c r="G1651" s="3">
        <v>459.79999999999995</v>
      </c>
      <c r="H1651" s="1">
        <v>43830</v>
      </c>
      <c r="I1651">
        <f t="shared" si="100"/>
        <v>114</v>
      </c>
      <c r="J1651" t="str">
        <f t="shared" si="101"/>
        <v>91-120</v>
      </c>
      <c r="K1651">
        <f t="shared" si="102"/>
        <v>0.2</v>
      </c>
      <c r="L1651">
        <f t="shared" si="103"/>
        <v>106.48</v>
      </c>
    </row>
    <row r="1652" spans="1:12" x14ac:dyDescent="0.25">
      <c r="A1652" s="2" t="s">
        <v>1650</v>
      </c>
      <c r="B1652">
        <v>8</v>
      </c>
      <c r="C1652">
        <v>20</v>
      </c>
      <c r="D1652">
        <v>960</v>
      </c>
      <c r="E1652" s="1">
        <v>43487</v>
      </c>
      <c r="F1652" s="3">
        <v>182.39999999999998</v>
      </c>
      <c r="G1652" s="3">
        <v>364.79999999999995</v>
      </c>
      <c r="H1652" s="1">
        <v>43830</v>
      </c>
      <c r="I1652">
        <f t="shared" si="100"/>
        <v>343</v>
      </c>
      <c r="J1652" t="str">
        <f t="shared" si="101"/>
        <v>&gt;121</v>
      </c>
      <c r="K1652">
        <f t="shared" si="102"/>
        <v>0.25</v>
      </c>
      <c r="L1652">
        <f t="shared" si="103"/>
        <v>136.79999999999998</v>
      </c>
    </row>
    <row r="1653" spans="1:12" x14ac:dyDescent="0.25">
      <c r="A1653" s="2" t="s">
        <v>1651</v>
      </c>
      <c r="B1653">
        <v>4</v>
      </c>
      <c r="C1653">
        <v>13</v>
      </c>
      <c r="D1653">
        <v>594</v>
      </c>
      <c r="E1653" s="1">
        <v>43752</v>
      </c>
      <c r="F1653" s="3">
        <v>23.759999999999998</v>
      </c>
      <c r="G1653" s="3">
        <v>112.86</v>
      </c>
      <c r="H1653" s="1">
        <v>43830</v>
      </c>
      <c r="I1653">
        <f t="shared" si="100"/>
        <v>78</v>
      </c>
      <c r="J1653" t="str">
        <f t="shared" si="101"/>
        <v>61-90</v>
      </c>
      <c r="K1653">
        <f t="shared" si="102"/>
        <v>0.15</v>
      </c>
      <c r="L1653">
        <f t="shared" si="103"/>
        <v>20.492999999999999</v>
      </c>
    </row>
    <row r="1654" spans="1:12" x14ac:dyDescent="0.25">
      <c r="A1654" s="2" t="s">
        <v>1652</v>
      </c>
      <c r="B1654">
        <v>9</v>
      </c>
      <c r="C1654">
        <v>5</v>
      </c>
      <c r="D1654">
        <v>2550</v>
      </c>
      <c r="E1654" s="1">
        <v>43679</v>
      </c>
      <c r="F1654" s="3">
        <v>76.5</v>
      </c>
      <c r="G1654" s="3">
        <v>867</v>
      </c>
      <c r="H1654" s="1">
        <v>43830</v>
      </c>
      <c r="I1654">
        <f t="shared" si="100"/>
        <v>151</v>
      </c>
      <c r="J1654" t="str">
        <f t="shared" si="101"/>
        <v>&gt;121</v>
      </c>
      <c r="K1654">
        <f t="shared" si="102"/>
        <v>0.25</v>
      </c>
      <c r="L1654">
        <f t="shared" si="103"/>
        <v>235.875</v>
      </c>
    </row>
    <row r="1655" spans="1:12" x14ac:dyDescent="0.25">
      <c r="A1655" s="2" t="s">
        <v>1653</v>
      </c>
      <c r="B1655">
        <v>2</v>
      </c>
      <c r="C1655">
        <v>2</v>
      </c>
      <c r="D1655">
        <v>1650</v>
      </c>
      <c r="E1655" s="1">
        <v>43558</v>
      </c>
      <c r="F1655" s="3">
        <v>115.5</v>
      </c>
      <c r="G1655" s="3">
        <v>412.5</v>
      </c>
      <c r="H1655" s="1">
        <v>43830</v>
      </c>
      <c r="I1655">
        <f t="shared" si="100"/>
        <v>272</v>
      </c>
      <c r="J1655" t="str">
        <f t="shared" si="101"/>
        <v>&gt;121</v>
      </c>
      <c r="K1655">
        <f t="shared" si="102"/>
        <v>0.25</v>
      </c>
      <c r="L1655">
        <f t="shared" si="103"/>
        <v>132</v>
      </c>
    </row>
    <row r="1656" spans="1:12" x14ac:dyDescent="0.25">
      <c r="A1656" s="2" t="s">
        <v>1654</v>
      </c>
      <c r="B1656">
        <v>3</v>
      </c>
      <c r="C1656">
        <v>16</v>
      </c>
      <c r="D1656">
        <v>1008.0000000000001</v>
      </c>
      <c r="E1656" s="1">
        <v>43512</v>
      </c>
      <c r="F1656" s="3">
        <v>100.80000000000001</v>
      </c>
      <c r="G1656" s="3">
        <v>151.20000000000002</v>
      </c>
      <c r="H1656" s="1">
        <v>43830</v>
      </c>
      <c r="I1656">
        <f t="shared" si="100"/>
        <v>318</v>
      </c>
      <c r="J1656" t="str">
        <f t="shared" si="101"/>
        <v>&gt;121</v>
      </c>
      <c r="K1656">
        <f t="shared" si="102"/>
        <v>0.25</v>
      </c>
      <c r="L1656">
        <f t="shared" si="103"/>
        <v>63.000000000000007</v>
      </c>
    </row>
    <row r="1657" spans="1:12" x14ac:dyDescent="0.25">
      <c r="A1657" s="2" t="s">
        <v>1655</v>
      </c>
      <c r="B1657">
        <v>2</v>
      </c>
      <c r="C1657">
        <v>2</v>
      </c>
      <c r="D1657">
        <v>1400</v>
      </c>
      <c r="E1657" s="1">
        <v>43626</v>
      </c>
      <c r="F1657" s="3">
        <v>28</v>
      </c>
      <c r="G1657" s="3">
        <v>308</v>
      </c>
      <c r="H1657" s="1">
        <v>43830</v>
      </c>
      <c r="I1657">
        <f t="shared" si="100"/>
        <v>204</v>
      </c>
      <c r="J1657" t="str">
        <f t="shared" si="101"/>
        <v>&gt;121</v>
      </c>
      <c r="K1657">
        <f t="shared" si="102"/>
        <v>0.25</v>
      </c>
      <c r="L1657">
        <f t="shared" si="103"/>
        <v>84</v>
      </c>
    </row>
    <row r="1658" spans="1:12" x14ac:dyDescent="0.25">
      <c r="A1658" s="2" t="s">
        <v>1656</v>
      </c>
      <c r="B1658">
        <v>3</v>
      </c>
      <c r="C1658">
        <v>12</v>
      </c>
      <c r="D1658">
        <v>720</v>
      </c>
      <c r="E1658" s="1">
        <v>43559</v>
      </c>
      <c r="F1658" s="3">
        <v>7.1999999999999993</v>
      </c>
      <c r="G1658" s="3">
        <v>172.8</v>
      </c>
      <c r="H1658" s="1">
        <v>43830</v>
      </c>
      <c r="I1658">
        <f t="shared" si="100"/>
        <v>271</v>
      </c>
      <c r="J1658" t="str">
        <f t="shared" si="101"/>
        <v>&gt;121</v>
      </c>
      <c r="K1658">
        <f t="shared" si="102"/>
        <v>0.25</v>
      </c>
      <c r="L1658">
        <f t="shared" si="103"/>
        <v>45</v>
      </c>
    </row>
    <row r="1659" spans="1:12" x14ac:dyDescent="0.25">
      <c r="A1659" s="2" t="s">
        <v>1657</v>
      </c>
      <c r="B1659">
        <v>3</v>
      </c>
      <c r="C1659">
        <v>18</v>
      </c>
      <c r="D1659">
        <v>4788</v>
      </c>
      <c r="E1659" s="1">
        <v>43829</v>
      </c>
      <c r="F1659" s="3">
        <v>47.88</v>
      </c>
      <c r="G1659" s="3">
        <v>718.19999999999993</v>
      </c>
      <c r="H1659" s="1">
        <v>43830</v>
      </c>
      <c r="I1659">
        <f t="shared" si="100"/>
        <v>1</v>
      </c>
      <c r="J1659" t="str">
        <f t="shared" si="101"/>
        <v>0-30</v>
      </c>
      <c r="K1659">
        <f t="shared" si="102"/>
        <v>8.0000000000000002E-3</v>
      </c>
      <c r="L1659">
        <f t="shared" si="103"/>
        <v>6.1286399999999999</v>
      </c>
    </row>
    <row r="1660" spans="1:12" x14ac:dyDescent="0.25">
      <c r="A1660" s="2" t="s">
        <v>1658</v>
      </c>
      <c r="B1660">
        <v>2</v>
      </c>
      <c r="C1660">
        <v>12</v>
      </c>
      <c r="D1660">
        <v>270</v>
      </c>
      <c r="E1660" s="1">
        <v>43624</v>
      </c>
      <c r="F1660" s="3">
        <v>8.1000000000000014</v>
      </c>
      <c r="G1660" s="3">
        <v>67.5</v>
      </c>
      <c r="H1660" s="1">
        <v>43830</v>
      </c>
      <c r="I1660">
        <f t="shared" si="100"/>
        <v>206</v>
      </c>
      <c r="J1660" t="str">
        <f t="shared" si="101"/>
        <v>&gt;121</v>
      </c>
      <c r="K1660">
        <f t="shared" si="102"/>
        <v>0.25</v>
      </c>
      <c r="L1660">
        <f t="shared" si="103"/>
        <v>18.899999999999999</v>
      </c>
    </row>
    <row r="1661" spans="1:12" x14ac:dyDescent="0.25">
      <c r="A1661" s="2" t="s">
        <v>1659</v>
      </c>
      <c r="B1661">
        <v>10</v>
      </c>
      <c r="C1661">
        <v>21</v>
      </c>
      <c r="D1661">
        <v>660</v>
      </c>
      <c r="E1661" s="1">
        <v>43761</v>
      </c>
      <c r="F1661" s="3">
        <v>132</v>
      </c>
      <c r="G1661" s="3">
        <v>310.2</v>
      </c>
      <c r="H1661" s="1">
        <v>43830</v>
      </c>
      <c r="I1661">
        <f t="shared" si="100"/>
        <v>69</v>
      </c>
      <c r="J1661" t="str">
        <f t="shared" si="101"/>
        <v>61-90</v>
      </c>
      <c r="K1661">
        <f t="shared" si="102"/>
        <v>0.15</v>
      </c>
      <c r="L1661">
        <f t="shared" si="103"/>
        <v>66.33</v>
      </c>
    </row>
    <row r="1662" spans="1:12" x14ac:dyDescent="0.25">
      <c r="A1662" s="2" t="s">
        <v>1660</v>
      </c>
      <c r="B1662">
        <v>6</v>
      </c>
      <c r="C1662">
        <v>12</v>
      </c>
      <c r="D1662">
        <v>5040</v>
      </c>
      <c r="E1662" s="1">
        <v>43822</v>
      </c>
      <c r="F1662" s="3">
        <v>352.8</v>
      </c>
      <c r="G1662" s="3">
        <v>1260</v>
      </c>
      <c r="H1662" s="1">
        <v>43830</v>
      </c>
      <c r="I1662">
        <f t="shared" si="100"/>
        <v>8</v>
      </c>
      <c r="J1662" t="str">
        <f t="shared" si="101"/>
        <v>0-30</v>
      </c>
      <c r="K1662">
        <f t="shared" si="102"/>
        <v>8.0000000000000002E-3</v>
      </c>
      <c r="L1662">
        <f t="shared" si="103"/>
        <v>12.9024</v>
      </c>
    </row>
    <row r="1663" spans="1:12" x14ac:dyDescent="0.25">
      <c r="A1663" s="2" t="s">
        <v>1661</v>
      </c>
      <c r="B1663">
        <v>1</v>
      </c>
      <c r="C1663">
        <v>21</v>
      </c>
      <c r="D1663">
        <v>1408</v>
      </c>
      <c r="E1663" s="1">
        <v>43701</v>
      </c>
      <c r="F1663" s="3">
        <v>112.64000000000001</v>
      </c>
      <c r="G1663" s="3">
        <v>239.36000000000004</v>
      </c>
      <c r="H1663" s="1">
        <v>43830</v>
      </c>
      <c r="I1663">
        <f t="shared" si="100"/>
        <v>129</v>
      </c>
      <c r="J1663" t="str">
        <f t="shared" si="101"/>
        <v>&gt;121</v>
      </c>
      <c r="K1663">
        <f t="shared" si="102"/>
        <v>0.25</v>
      </c>
      <c r="L1663">
        <f t="shared" si="103"/>
        <v>88.000000000000014</v>
      </c>
    </row>
    <row r="1664" spans="1:12" x14ac:dyDescent="0.25">
      <c r="A1664" s="2" t="s">
        <v>1662</v>
      </c>
      <c r="B1664">
        <v>8</v>
      </c>
      <c r="C1664">
        <v>13</v>
      </c>
      <c r="D1664">
        <v>380</v>
      </c>
      <c r="E1664" s="1">
        <v>43558</v>
      </c>
      <c r="F1664" s="3">
        <v>7.6</v>
      </c>
      <c r="G1664" s="3">
        <v>121.6</v>
      </c>
      <c r="H1664" s="1">
        <v>43830</v>
      </c>
      <c r="I1664">
        <f t="shared" si="100"/>
        <v>272</v>
      </c>
      <c r="J1664" t="str">
        <f t="shared" si="101"/>
        <v>&gt;121</v>
      </c>
      <c r="K1664">
        <f t="shared" si="102"/>
        <v>0.25</v>
      </c>
      <c r="L1664">
        <f t="shared" si="103"/>
        <v>32.299999999999997</v>
      </c>
    </row>
    <row r="1665" spans="1:12" x14ac:dyDescent="0.25">
      <c r="A1665" s="2" t="s">
        <v>1663</v>
      </c>
      <c r="B1665">
        <v>1</v>
      </c>
      <c r="C1665">
        <v>16</v>
      </c>
      <c r="D1665">
        <v>1760</v>
      </c>
      <c r="E1665" s="1">
        <v>43792</v>
      </c>
      <c r="F1665" s="3">
        <v>35.200000000000003</v>
      </c>
      <c r="G1665" s="3">
        <v>352</v>
      </c>
      <c r="H1665" s="1">
        <v>43830</v>
      </c>
      <c r="I1665">
        <f t="shared" si="100"/>
        <v>38</v>
      </c>
      <c r="J1665" t="str">
        <f t="shared" si="101"/>
        <v>31-60</v>
      </c>
      <c r="K1665">
        <f t="shared" si="102"/>
        <v>0.04</v>
      </c>
      <c r="L1665">
        <f t="shared" si="103"/>
        <v>15.488</v>
      </c>
    </row>
    <row r="1666" spans="1:12" x14ac:dyDescent="0.25">
      <c r="A1666" s="2" t="s">
        <v>1664</v>
      </c>
      <c r="B1666">
        <v>1</v>
      </c>
      <c r="C1666">
        <v>23</v>
      </c>
      <c r="D1666">
        <v>2090</v>
      </c>
      <c r="E1666" s="1">
        <v>43770</v>
      </c>
      <c r="F1666" s="3">
        <v>146.30000000000001</v>
      </c>
      <c r="G1666" s="3">
        <v>438.9</v>
      </c>
      <c r="H1666" s="1">
        <v>43830</v>
      </c>
      <c r="I1666">
        <f t="shared" ref="I1666:I1729" si="104">H1666-E1666</f>
        <v>60</v>
      </c>
      <c r="J1666" t="str">
        <f t="shared" ref="J1666:J1729" si="105">VLOOKUP(I1666,groupings,2,1)</f>
        <v>31-60</v>
      </c>
      <c r="K1666">
        <f t="shared" ref="K1666:K1729" si="106">VLOOKUP(I1666,$N$8:$P$12,3,TRUE)</f>
        <v>0.04</v>
      </c>
      <c r="L1666">
        <f t="shared" ref="L1666:L1729" si="107">(G1666+F1666)*K1666</f>
        <v>23.408000000000001</v>
      </c>
    </row>
    <row r="1667" spans="1:12" x14ac:dyDescent="0.25">
      <c r="A1667" s="2" t="s">
        <v>1665</v>
      </c>
      <c r="B1667">
        <v>8</v>
      </c>
      <c r="C1667">
        <v>14</v>
      </c>
      <c r="D1667">
        <v>110</v>
      </c>
      <c r="E1667" s="1">
        <v>43621</v>
      </c>
      <c r="F1667" s="3">
        <v>18.700000000000003</v>
      </c>
      <c r="G1667" s="3">
        <v>38.5</v>
      </c>
      <c r="H1667" s="1">
        <v>43830</v>
      </c>
      <c r="I1667">
        <f t="shared" si="104"/>
        <v>209</v>
      </c>
      <c r="J1667" t="str">
        <f t="shared" si="105"/>
        <v>&gt;121</v>
      </c>
      <c r="K1667">
        <f t="shared" si="106"/>
        <v>0.25</v>
      </c>
      <c r="L1667">
        <f t="shared" si="107"/>
        <v>14.3</v>
      </c>
    </row>
    <row r="1668" spans="1:12" x14ac:dyDescent="0.25">
      <c r="A1668" s="2" t="s">
        <v>1666</v>
      </c>
      <c r="B1668">
        <v>8</v>
      </c>
      <c r="C1668">
        <v>3</v>
      </c>
      <c r="D1668">
        <v>320</v>
      </c>
      <c r="E1668" s="1">
        <v>43766</v>
      </c>
      <c r="F1668" s="3">
        <v>22.400000000000002</v>
      </c>
      <c r="G1668" s="3">
        <v>102.4</v>
      </c>
      <c r="H1668" s="1">
        <v>43830</v>
      </c>
      <c r="I1668">
        <f t="shared" si="104"/>
        <v>64</v>
      </c>
      <c r="J1668" t="str">
        <f t="shared" si="105"/>
        <v>61-90</v>
      </c>
      <c r="K1668">
        <f t="shared" si="106"/>
        <v>0.15</v>
      </c>
      <c r="L1668">
        <f t="shared" si="107"/>
        <v>18.720000000000002</v>
      </c>
    </row>
    <row r="1669" spans="1:12" x14ac:dyDescent="0.25">
      <c r="A1669" s="2" t="s">
        <v>1667</v>
      </c>
      <c r="B1669">
        <v>4</v>
      </c>
      <c r="C1669">
        <v>6</v>
      </c>
      <c r="D1669">
        <v>1680</v>
      </c>
      <c r="E1669" s="1">
        <v>43819</v>
      </c>
      <c r="F1669" s="3">
        <v>117.6</v>
      </c>
      <c r="G1669" s="3">
        <v>319.20000000000005</v>
      </c>
      <c r="H1669" s="1">
        <v>43830</v>
      </c>
      <c r="I1669">
        <f t="shared" si="104"/>
        <v>11</v>
      </c>
      <c r="J1669" t="str">
        <f t="shared" si="105"/>
        <v>0-30</v>
      </c>
      <c r="K1669">
        <f t="shared" si="106"/>
        <v>8.0000000000000002E-3</v>
      </c>
      <c r="L1669">
        <f t="shared" si="107"/>
        <v>3.4944000000000006</v>
      </c>
    </row>
    <row r="1670" spans="1:12" x14ac:dyDescent="0.25">
      <c r="A1670" s="2" t="s">
        <v>1668</v>
      </c>
      <c r="B1670">
        <v>2</v>
      </c>
      <c r="C1670">
        <v>14</v>
      </c>
      <c r="D1670">
        <v>360</v>
      </c>
      <c r="E1670" s="1">
        <v>43806</v>
      </c>
      <c r="F1670" s="3">
        <v>32.400000000000006</v>
      </c>
      <c r="G1670" s="3">
        <v>57.599999999999994</v>
      </c>
      <c r="H1670" s="1">
        <v>43830</v>
      </c>
      <c r="I1670">
        <f t="shared" si="104"/>
        <v>24</v>
      </c>
      <c r="J1670" t="str">
        <f t="shared" si="105"/>
        <v>0-30</v>
      </c>
      <c r="K1670">
        <f t="shared" si="106"/>
        <v>8.0000000000000002E-3</v>
      </c>
      <c r="L1670">
        <f t="shared" si="107"/>
        <v>0.72</v>
      </c>
    </row>
    <row r="1671" spans="1:12" x14ac:dyDescent="0.25">
      <c r="A1671" s="2" t="s">
        <v>1669</v>
      </c>
      <c r="B1671">
        <v>4</v>
      </c>
      <c r="C1671">
        <v>14</v>
      </c>
      <c r="D1671">
        <v>2000</v>
      </c>
      <c r="E1671" s="1">
        <v>43605</v>
      </c>
      <c r="F1671" s="3">
        <v>140</v>
      </c>
      <c r="G1671" s="3">
        <v>340</v>
      </c>
      <c r="H1671" s="1">
        <v>43830</v>
      </c>
      <c r="I1671">
        <f t="shared" si="104"/>
        <v>225</v>
      </c>
      <c r="J1671" t="str">
        <f t="shared" si="105"/>
        <v>&gt;121</v>
      </c>
      <c r="K1671">
        <f t="shared" si="106"/>
        <v>0.25</v>
      </c>
      <c r="L1671">
        <f t="shared" si="107"/>
        <v>120</v>
      </c>
    </row>
    <row r="1672" spans="1:12" x14ac:dyDescent="0.25">
      <c r="A1672" s="2" t="s">
        <v>1670</v>
      </c>
      <c r="B1672">
        <v>10</v>
      </c>
      <c r="C1672">
        <v>15</v>
      </c>
      <c r="D1672">
        <v>720</v>
      </c>
      <c r="E1672" s="1">
        <v>43790</v>
      </c>
      <c r="F1672" s="3">
        <v>72</v>
      </c>
      <c r="G1672" s="3">
        <v>302.39999999999998</v>
      </c>
      <c r="H1672" s="1">
        <v>43830</v>
      </c>
      <c r="I1672">
        <f t="shared" si="104"/>
        <v>40</v>
      </c>
      <c r="J1672" t="str">
        <f t="shared" si="105"/>
        <v>31-60</v>
      </c>
      <c r="K1672">
        <f t="shared" si="106"/>
        <v>0.04</v>
      </c>
      <c r="L1672">
        <f t="shared" si="107"/>
        <v>14.975999999999999</v>
      </c>
    </row>
    <row r="1673" spans="1:12" x14ac:dyDescent="0.25">
      <c r="A1673" s="2" t="s">
        <v>1671</v>
      </c>
      <c r="B1673">
        <v>4</v>
      </c>
      <c r="C1673">
        <v>6</v>
      </c>
      <c r="D1673">
        <v>810</v>
      </c>
      <c r="E1673" s="1">
        <v>43570</v>
      </c>
      <c r="F1673" s="3">
        <v>81</v>
      </c>
      <c r="G1673" s="3">
        <v>243</v>
      </c>
      <c r="H1673" s="1">
        <v>43830</v>
      </c>
      <c r="I1673">
        <f t="shared" si="104"/>
        <v>260</v>
      </c>
      <c r="J1673" t="str">
        <f t="shared" si="105"/>
        <v>&gt;121</v>
      </c>
      <c r="K1673">
        <f t="shared" si="106"/>
        <v>0.25</v>
      </c>
      <c r="L1673">
        <f t="shared" si="107"/>
        <v>81</v>
      </c>
    </row>
    <row r="1674" spans="1:12" x14ac:dyDescent="0.25">
      <c r="A1674" s="2" t="s">
        <v>1672</v>
      </c>
      <c r="B1674">
        <v>6</v>
      </c>
      <c r="C1674">
        <v>8</v>
      </c>
      <c r="D1674">
        <v>2880</v>
      </c>
      <c r="E1674" s="1">
        <v>43746</v>
      </c>
      <c r="F1674" s="3">
        <v>259.20000000000005</v>
      </c>
      <c r="G1674" s="3">
        <v>460.79999999999995</v>
      </c>
      <c r="H1674" s="1">
        <v>43830</v>
      </c>
      <c r="I1674">
        <f t="shared" si="104"/>
        <v>84</v>
      </c>
      <c r="J1674" t="str">
        <f t="shared" si="105"/>
        <v>61-90</v>
      </c>
      <c r="K1674">
        <f t="shared" si="106"/>
        <v>0.15</v>
      </c>
      <c r="L1674">
        <f t="shared" si="107"/>
        <v>108</v>
      </c>
    </row>
    <row r="1675" spans="1:12" x14ac:dyDescent="0.25">
      <c r="A1675" s="2" t="s">
        <v>1673</v>
      </c>
      <c r="B1675">
        <v>10</v>
      </c>
      <c r="C1675">
        <v>11</v>
      </c>
      <c r="D1675">
        <v>2232</v>
      </c>
      <c r="E1675" s="1">
        <v>43759</v>
      </c>
      <c r="F1675" s="3">
        <v>89.28</v>
      </c>
      <c r="G1675" s="3">
        <v>758.88000000000011</v>
      </c>
      <c r="H1675" s="1">
        <v>43830</v>
      </c>
      <c r="I1675">
        <f t="shared" si="104"/>
        <v>71</v>
      </c>
      <c r="J1675" t="str">
        <f t="shared" si="105"/>
        <v>61-90</v>
      </c>
      <c r="K1675">
        <f t="shared" si="106"/>
        <v>0.15</v>
      </c>
      <c r="L1675">
        <f t="shared" si="107"/>
        <v>127.224</v>
      </c>
    </row>
    <row r="1676" spans="1:12" x14ac:dyDescent="0.25">
      <c r="A1676" s="2" t="s">
        <v>1674</v>
      </c>
      <c r="B1676">
        <v>4</v>
      </c>
      <c r="C1676">
        <v>1</v>
      </c>
      <c r="D1676">
        <v>2016</v>
      </c>
      <c r="E1676" s="1">
        <v>43769</v>
      </c>
      <c r="F1676" s="3">
        <v>20.16</v>
      </c>
      <c r="G1676" s="3">
        <v>322.56</v>
      </c>
      <c r="H1676" s="1">
        <v>43830</v>
      </c>
      <c r="I1676">
        <f t="shared" si="104"/>
        <v>61</v>
      </c>
      <c r="J1676" t="str">
        <f t="shared" si="105"/>
        <v>61-90</v>
      </c>
      <c r="K1676">
        <f t="shared" si="106"/>
        <v>0.15</v>
      </c>
      <c r="L1676">
        <f t="shared" si="107"/>
        <v>51.408000000000001</v>
      </c>
    </row>
    <row r="1677" spans="1:12" x14ac:dyDescent="0.25">
      <c r="A1677" s="2" t="s">
        <v>1675</v>
      </c>
      <c r="B1677">
        <v>3</v>
      </c>
      <c r="C1677">
        <v>19</v>
      </c>
      <c r="D1677">
        <v>3450</v>
      </c>
      <c r="E1677" s="1">
        <v>43482</v>
      </c>
      <c r="F1677" s="3">
        <v>172.5</v>
      </c>
      <c r="G1677" s="3">
        <v>1000.5</v>
      </c>
      <c r="H1677" s="1">
        <v>43830</v>
      </c>
      <c r="I1677">
        <f t="shared" si="104"/>
        <v>348</v>
      </c>
      <c r="J1677" t="str">
        <f t="shared" si="105"/>
        <v>&gt;121</v>
      </c>
      <c r="K1677">
        <f t="shared" si="106"/>
        <v>0.25</v>
      </c>
      <c r="L1677">
        <f t="shared" si="107"/>
        <v>293.25</v>
      </c>
    </row>
    <row r="1678" spans="1:12" x14ac:dyDescent="0.25">
      <c r="A1678" s="2" t="s">
        <v>1676</v>
      </c>
      <c r="B1678">
        <v>2</v>
      </c>
      <c r="C1678">
        <v>3</v>
      </c>
      <c r="D1678">
        <v>930</v>
      </c>
      <c r="E1678" s="1">
        <v>43696</v>
      </c>
      <c r="F1678" s="3">
        <v>9.3000000000000007</v>
      </c>
      <c r="G1678" s="3">
        <v>204.60000000000002</v>
      </c>
      <c r="H1678" s="1">
        <v>43830</v>
      </c>
      <c r="I1678">
        <f t="shared" si="104"/>
        <v>134</v>
      </c>
      <c r="J1678" t="str">
        <f t="shared" si="105"/>
        <v>&gt;121</v>
      </c>
      <c r="K1678">
        <f t="shared" si="106"/>
        <v>0.25</v>
      </c>
      <c r="L1678">
        <f t="shared" si="107"/>
        <v>53.475000000000009</v>
      </c>
    </row>
    <row r="1679" spans="1:12" x14ac:dyDescent="0.25">
      <c r="A1679" s="2" t="s">
        <v>1677</v>
      </c>
      <c r="B1679">
        <v>8</v>
      </c>
      <c r="C1679">
        <v>7</v>
      </c>
      <c r="D1679">
        <v>450</v>
      </c>
      <c r="E1679" s="1">
        <v>43607</v>
      </c>
      <c r="F1679" s="3">
        <v>22.5</v>
      </c>
      <c r="G1679" s="3">
        <v>130.5</v>
      </c>
      <c r="H1679" s="1">
        <v>43830</v>
      </c>
      <c r="I1679">
        <f t="shared" si="104"/>
        <v>223</v>
      </c>
      <c r="J1679" t="str">
        <f t="shared" si="105"/>
        <v>&gt;121</v>
      </c>
      <c r="K1679">
        <f t="shared" si="106"/>
        <v>0.25</v>
      </c>
      <c r="L1679">
        <f t="shared" si="107"/>
        <v>38.25</v>
      </c>
    </row>
    <row r="1680" spans="1:12" x14ac:dyDescent="0.25">
      <c r="A1680" s="2" t="s">
        <v>1678</v>
      </c>
      <c r="B1680">
        <v>6</v>
      </c>
      <c r="C1680">
        <v>15</v>
      </c>
      <c r="D1680">
        <v>5280</v>
      </c>
      <c r="E1680" s="1">
        <v>43632</v>
      </c>
      <c r="F1680" s="3">
        <v>528</v>
      </c>
      <c r="G1680" s="3">
        <v>1320</v>
      </c>
      <c r="H1680" s="1">
        <v>43830</v>
      </c>
      <c r="I1680">
        <f t="shared" si="104"/>
        <v>198</v>
      </c>
      <c r="J1680" t="str">
        <f t="shared" si="105"/>
        <v>&gt;121</v>
      </c>
      <c r="K1680">
        <f t="shared" si="106"/>
        <v>0.25</v>
      </c>
      <c r="L1680">
        <f t="shared" si="107"/>
        <v>462</v>
      </c>
    </row>
    <row r="1681" spans="1:12" x14ac:dyDescent="0.25">
      <c r="A1681" s="2" t="s">
        <v>1679</v>
      </c>
      <c r="B1681">
        <v>3</v>
      </c>
      <c r="C1681">
        <v>18</v>
      </c>
      <c r="D1681">
        <v>6000</v>
      </c>
      <c r="E1681" s="1">
        <v>43815</v>
      </c>
      <c r="F1681" s="3">
        <v>180</v>
      </c>
      <c r="G1681" s="3">
        <v>1200</v>
      </c>
      <c r="H1681" s="1">
        <v>43830</v>
      </c>
      <c r="I1681">
        <f t="shared" si="104"/>
        <v>15</v>
      </c>
      <c r="J1681" t="str">
        <f t="shared" si="105"/>
        <v>0-30</v>
      </c>
      <c r="K1681">
        <f t="shared" si="106"/>
        <v>8.0000000000000002E-3</v>
      </c>
      <c r="L1681">
        <f t="shared" si="107"/>
        <v>11.040000000000001</v>
      </c>
    </row>
    <row r="1682" spans="1:12" x14ac:dyDescent="0.25">
      <c r="A1682" s="2" t="s">
        <v>1680</v>
      </c>
      <c r="B1682">
        <v>5</v>
      </c>
      <c r="C1682">
        <v>13</v>
      </c>
      <c r="D1682">
        <v>2232</v>
      </c>
      <c r="E1682" s="1">
        <v>43735</v>
      </c>
      <c r="F1682" s="3">
        <v>44.64</v>
      </c>
      <c r="G1682" s="3">
        <v>334.80000000000007</v>
      </c>
      <c r="H1682" s="1">
        <v>43830</v>
      </c>
      <c r="I1682">
        <f t="shared" si="104"/>
        <v>95</v>
      </c>
      <c r="J1682" t="str">
        <f t="shared" si="105"/>
        <v>91-120</v>
      </c>
      <c r="K1682">
        <f t="shared" si="106"/>
        <v>0.2</v>
      </c>
      <c r="L1682">
        <f t="shared" si="107"/>
        <v>75.888000000000019</v>
      </c>
    </row>
    <row r="1683" spans="1:12" x14ac:dyDescent="0.25">
      <c r="A1683" s="2" t="s">
        <v>1681</v>
      </c>
      <c r="B1683">
        <v>7</v>
      </c>
      <c r="C1683">
        <v>21</v>
      </c>
      <c r="D1683">
        <v>2550</v>
      </c>
      <c r="E1683" s="1">
        <v>43684</v>
      </c>
      <c r="F1683" s="3">
        <v>510</v>
      </c>
      <c r="G1683" s="3">
        <v>714</v>
      </c>
      <c r="H1683" s="1">
        <v>43830</v>
      </c>
      <c r="I1683">
        <f t="shared" si="104"/>
        <v>146</v>
      </c>
      <c r="J1683" t="str">
        <f t="shared" si="105"/>
        <v>&gt;121</v>
      </c>
      <c r="K1683">
        <f t="shared" si="106"/>
        <v>0.25</v>
      </c>
      <c r="L1683">
        <f t="shared" si="107"/>
        <v>306</v>
      </c>
    </row>
    <row r="1684" spans="1:12" x14ac:dyDescent="0.25">
      <c r="A1684" s="2" t="s">
        <v>1682</v>
      </c>
      <c r="B1684">
        <v>1</v>
      </c>
      <c r="C1684">
        <v>21</v>
      </c>
      <c r="D1684">
        <v>3720</v>
      </c>
      <c r="E1684" s="1">
        <v>43614</v>
      </c>
      <c r="F1684" s="3">
        <v>37.200000000000003</v>
      </c>
      <c r="G1684" s="3">
        <v>595.20000000000005</v>
      </c>
      <c r="H1684" s="1">
        <v>43830</v>
      </c>
      <c r="I1684">
        <f t="shared" si="104"/>
        <v>216</v>
      </c>
      <c r="J1684" t="str">
        <f t="shared" si="105"/>
        <v>&gt;121</v>
      </c>
      <c r="K1684">
        <f t="shared" si="106"/>
        <v>0.25</v>
      </c>
      <c r="L1684">
        <f t="shared" si="107"/>
        <v>158.10000000000002</v>
      </c>
    </row>
    <row r="1685" spans="1:12" x14ac:dyDescent="0.25">
      <c r="A1685" s="2" t="s">
        <v>1683</v>
      </c>
      <c r="B1685">
        <v>3</v>
      </c>
      <c r="C1685">
        <v>22</v>
      </c>
      <c r="D1685">
        <v>5280</v>
      </c>
      <c r="E1685" s="1">
        <v>43803</v>
      </c>
      <c r="F1685" s="3">
        <v>52.800000000000004</v>
      </c>
      <c r="G1685" s="3">
        <v>1320</v>
      </c>
      <c r="H1685" s="1">
        <v>43830</v>
      </c>
      <c r="I1685">
        <f t="shared" si="104"/>
        <v>27</v>
      </c>
      <c r="J1685" t="str">
        <f t="shared" si="105"/>
        <v>0-30</v>
      </c>
      <c r="K1685">
        <f t="shared" si="106"/>
        <v>8.0000000000000002E-3</v>
      </c>
      <c r="L1685">
        <f t="shared" si="107"/>
        <v>10.9824</v>
      </c>
    </row>
    <row r="1686" spans="1:12" x14ac:dyDescent="0.25">
      <c r="A1686" s="2" t="s">
        <v>1684</v>
      </c>
      <c r="B1686">
        <v>6</v>
      </c>
      <c r="C1686">
        <v>10</v>
      </c>
      <c r="D1686">
        <v>1960</v>
      </c>
      <c r="E1686" s="1">
        <v>43747</v>
      </c>
      <c r="F1686" s="3">
        <v>19.600000000000001</v>
      </c>
      <c r="G1686" s="3">
        <v>333.2</v>
      </c>
      <c r="H1686" s="1">
        <v>43830</v>
      </c>
      <c r="I1686">
        <f t="shared" si="104"/>
        <v>83</v>
      </c>
      <c r="J1686" t="str">
        <f t="shared" si="105"/>
        <v>61-90</v>
      </c>
      <c r="K1686">
        <f t="shared" si="106"/>
        <v>0.15</v>
      </c>
      <c r="L1686">
        <f t="shared" si="107"/>
        <v>52.92</v>
      </c>
    </row>
    <row r="1687" spans="1:12" x14ac:dyDescent="0.25">
      <c r="A1687" s="2" t="s">
        <v>1685</v>
      </c>
      <c r="B1687">
        <v>1</v>
      </c>
      <c r="C1687">
        <v>3</v>
      </c>
      <c r="D1687">
        <v>3080</v>
      </c>
      <c r="E1687" s="1">
        <v>43638</v>
      </c>
      <c r="F1687" s="3">
        <v>308</v>
      </c>
      <c r="G1687" s="3">
        <v>462</v>
      </c>
      <c r="H1687" s="1">
        <v>43830</v>
      </c>
      <c r="I1687">
        <f t="shared" si="104"/>
        <v>192</v>
      </c>
      <c r="J1687" t="str">
        <f t="shared" si="105"/>
        <v>&gt;121</v>
      </c>
      <c r="K1687">
        <f t="shared" si="106"/>
        <v>0.25</v>
      </c>
      <c r="L1687">
        <f t="shared" si="107"/>
        <v>192.5</v>
      </c>
    </row>
    <row r="1688" spans="1:12" x14ac:dyDescent="0.25">
      <c r="A1688" s="2" t="s">
        <v>1686</v>
      </c>
      <c r="B1688">
        <v>1</v>
      </c>
      <c r="C1688">
        <v>20</v>
      </c>
      <c r="D1688">
        <v>600</v>
      </c>
      <c r="E1688" s="1">
        <v>43573</v>
      </c>
      <c r="F1688" s="3">
        <v>12</v>
      </c>
      <c r="G1688" s="3">
        <v>126</v>
      </c>
      <c r="H1688" s="1">
        <v>43830</v>
      </c>
      <c r="I1688">
        <f t="shared" si="104"/>
        <v>257</v>
      </c>
      <c r="J1688" t="str">
        <f t="shared" si="105"/>
        <v>&gt;121</v>
      </c>
      <c r="K1688">
        <f t="shared" si="106"/>
        <v>0.25</v>
      </c>
      <c r="L1688">
        <f t="shared" si="107"/>
        <v>34.5</v>
      </c>
    </row>
    <row r="1689" spans="1:12" x14ac:dyDescent="0.25">
      <c r="A1689" s="2" t="s">
        <v>1687</v>
      </c>
      <c r="B1689">
        <v>6</v>
      </c>
      <c r="C1689">
        <v>13</v>
      </c>
      <c r="D1689">
        <v>600</v>
      </c>
      <c r="E1689" s="1">
        <v>43627</v>
      </c>
      <c r="F1689" s="3">
        <v>24</v>
      </c>
      <c r="G1689" s="3">
        <v>96</v>
      </c>
      <c r="H1689" s="1">
        <v>43830</v>
      </c>
      <c r="I1689">
        <f t="shared" si="104"/>
        <v>203</v>
      </c>
      <c r="J1689" t="str">
        <f t="shared" si="105"/>
        <v>&gt;121</v>
      </c>
      <c r="K1689">
        <f t="shared" si="106"/>
        <v>0.25</v>
      </c>
      <c r="L1689">
        <f t="shared" si="107"/>
        <v>30</v>
      </c>
    </row>
    <row r="1690" spans="1:12" x14ac:dyDescent="0.25">
      <c r="A1690" s="2" t="s">
        <v>1688</v>
      </c>
      <c r="B1690">
        <v>6</v>
      </c>
      <c r="C1690">
        <v>9</v>
      </c>
      <c r="D1690">
        <v>2880</v>
      </c>
      <c r="E1690" s="1">
        <v>43619</v>
      </c>
      <c r="F1690" s="3">
        <v>230.39999999999998</v>
      </c>
      <c r="G1690" s="3">
        <v>633.6</v>
      </c>
      <c r="H1690" s="1">
        <v>43830</v>
      </c>
      <c r="I1690">
        <f t="shared" si="104"/>
        <v>211</v>
      </c>
      <c r="J1690" t="str">
        <f t="shared" si="105"/>
        <v>&gt;121</v>
      </c>
      <c r="K1690">
        <f t="shared" si="106"/>
        <v>0.25</v>
      </c>
      <c r="L1690">
        <f t="shared" si="107"/>
        <v>216</v>
      </c>
    </row>
    <row r="1691" spans="1:12" x14ac:dyDescent="0.25">
      <c r="A1691" s="2" t="s">
        <v>1689</v>
      </c>
      <c r="B1691">
        <v>10</v>
      </c>
      <c r="C1691">
        <v>5</v>
      </c>
      <c r="D1691">
        <v>1134</v>
      </c>
      <c r="E1691" s="1">
        <v>43567</v>
      </c>
      <c r="F1691" s="3">
        <v>215.45999999999998</v>
      </c>
      <c r="G1691" s="3">
        <v>521.6400000000001</v>
      </c>
      <c r="H1691" s="1">
        <v>43830</v>
      </c>
      <c r="I1691">
        <f t="shared" si="104"/>
        <v>263</v>
      </c>
      <c r="J1691" t="str">
        <f t="shared" si="105"/>
        <v>&gt;121</v>
      </c>
      <c r="K1691">
        <f t="shared" si="106"/>
        <v>0.25</v>
      </c>
      <c r="L1691">
        <f t="shared" si="107"/>
        <v>184.27500000000003</v>
      </c>
    </row>
    <row r="1692" spans="1:12" x14ac:dyDescent="0.25">
      <c r="A1692" s="2" t="s">
        <v>1690</v>
      </c>
      <c r="B1692">
        <v>9</v>
      </c>
      <c r="C1692">
        <v>17</v>
      </c>
      <c r="D1692">
        <v>2400</v>
      </c>
      <c r="E1692" s="1">
        <v>43797</v>
      </c>
      <c r="F1692" s="3">
        <v>384</v>
      </c>
      <c r="G1692" s="3">
        <v>1008</v>
      </c>
      <c r="H1692" s="1">
        <v>43830</v>
      </c>
      <c r="I1692">
        <f t="shared" si="104"/>
        <v>33</v>
      </c>
      <c r="J1692" t="str">
        <f t="shared" si="105"/>
        <v>31-60</v>
      </c>
      <c r="K1692">
        <f t="shared" si="106"/>
        <v>0.04</v>
      </c>
      <c r="L1692">
        <f t="shared" si="107"/>
        <v>55.68</v>
      </c>
    </row>
    <row r="1693" spans="1:12" x14ac:dyDescent="0.25">
      <c r="A1693" s="2" t="s">
        <v>1691</v>
      </c>
      <c r="B1693">
        <v>8</v>
      </c>
      <c r="C1693">
        <v>14</v>
      </c>
      <c r="D1693">
        <v>2880</v>
      </c>
      <c r="E1693" s="1">
        <v>43610</v>
      </c>
      <c r="F1693" s="3">
        <v>518.40000000000009</v>
      </c>
      <c r="G1693" s="3">
        <v>1238.4000000000001</v>
      </c>
      <c r="H1693" s="1">
        <v>43830</v>
      </c>
      <c r="I1693">
        <f t="shared" si="104"/>
        <v>220</v>
      </c>
      <c r="J1693" t="str">
        <f t="shared" si="105"/>
        <v>&gt;121</v>
      </c>
      <c r="K1693">
        <f t="shared" si="106"/>
        <v>0.25</v>
      </c>
      <c r="L1693">
        <f t="shared" si="107"/>
        <v>439.20000000000005</v>
      </c>
    </row>
    <row r="1694" spans="1:12" x14ac:dyDescent="0.25">
      <c r="A1694" s="2" t="s">
        <v>1692</v>
      </c>
      <c r="B1694">
        <v>8</v>
      </c>
      <c r="C1694">
        <v>4</v>
      </c>
      <c r="D1694">
        <v>2520</v>
      </c>
      <c r="E1694" s="1">
        <v>43659</v>
      </c>
      <c r="F1694" s="3">
        <v>403.2</v>
      </c>
      <c r="G1694" s="3">
        <v>680.40000000000009</v>
      </c>
      <c r="H1694" s="1">
        <v>43830</v>
      </c>
      <c r="I1694">
        <f t="shared" si="104"/>
        <v>171</v>
      </c>
      <c r="J1694" t="str">
        <f t="shared" si="105"/>
        <v>&gt;121</v>
      </c>
      <c r="K1694">
        <f t="shared" si="106"/>
        <v>0.25</v>
      </c>
      <c r="L1694">
        <f t="shared" si="107"/>
        <v>270.90000000000003</v>
      </c>
    </row>
    <row r="1695" spans="1:12" x14ac:dyDescent="0.25">
      <c r="A1695" s="2" t="s">
        <v>1693</v>
      </c>
      <c r="B1695">
        <v>6</v>
      </c>
      <c r="C1695">
        <v>10</v>
      </c>
      <c r="D1695">
        <v>4180</v>
      </c>
      <c r="E1695" s="1">
        <v>43587</v>
      </c>
      <c r="F1695" s="3">
        <v>167.2</v>
      </c>
      <c r="G1695" s="3">
        <v>752.4</v>
      </c>
      <c r="H1695" s="1">
        <v>43830</v>
      </c>
      <c r="I1695">
        <f t="shared" si="104"/>
        <v>243</v>
      </c>
      <c r="J1695" t="str">
        <f t="shared" si="105"/>
        <v>&gt;121</v>
      </c>
      <c r="K1695">
        <f t="shared" si="106"/>
        <v>0.25</v>
      </c>
      <c r="L1695">
        <f t="shared" si="107"/>
        <v>229.89999999999998</v>
      </c>
    </row>
    <row r="1696" spans="1:12" x14ac:dyDescent="0.25">
      <c r="A1696" s="2" t="s">
        <v>1694</v>
      </c>
      <c r="B1696">
        <v>10</v>
      </c>
      <c r="C1696">
        <v>6</v>
      </c>
      <c r="D1696">
        <v>3120</v>
      </c>
      <c r="E1696" s="1">
        <v>43486</v>
      </c>
      <c r="F1696" s="3">
        <v>343.2</v>
      </c>
      <c r="G1696" s="3">
        <v>1372.8</v>
      </c>
      <c r="H1696" s="1">
        <v>43830</v>
      </c>
      <c r="I1696">
        <f t="shared" si="104"/>
        <v>344</v>
      </c>
      <c r="J1696" t="str">
        <f t="shared" si="105"/>
        <v>&gt;121</v>
      </c>
      <c r="K1696">
        <f t="shared" si="106"/>
        <v>0.25</v>
      </c>
      <c r="L1696">
        <f t="shared" si="107"/>
        <v>429</v>
      </c>
    </row>
    <row r="1697" spans="1:12" x14ac:dyDescent="0.25">
      <c r="A1697" s="2" t="s">
        <v>1695</v>
      </c>
      <c r="B1697">
        <v>1</v>
      </c>
      <c r="C1697">
        <v>21</v>
      </c>
      <c r="D1697">
        <v>1200</v>
      </c>
      <c r="E1697" s="1">
        <v>43661</v>
      </c>
      <c r="F1697" s="3">
        <v>12</v>
      </c>
      <c r="G1697" s="3">
        <v>312</v>
      </c>
      <c r="H1697" s="1">
        <v>43830</v>
      </c>
      <c r="I1697">
        <f t="shared" si="104"/>
        <v>169</v>
      </c>
      <c r="J1697" t="str">
        <f t="shared" si="105"/>
        <v>&gt;121</v>
      </c>
      <c r="K1697">
        <f t="shared" si="106"/>
        <v>0.25</v>
      </c>
      <c r="L1697">
        <f t="shared" si="107"/>
        <v>81</v>
      </c>
    </row>
    <row r="1698" spans="1:12" x14ac:dyDescent="0.25">
      <c r="A1698" s="2" t="s">
        <v>1696</v>
      </c>
      <c r="B1698">
        <v>2</v>
      </c>
      <c r="C1698">
        <v>3</v>
      </c>
      <c r="D1698">
        <v>2240</v>
      </c>
      <c r="E1698" s="1">
        <v>43825</v>
      </c>
      <c r="F1698" s="3">
        <v>179.20000000000002</v>
      </c>
      <c r="G1698" s="3">
        <v>448</v>
      </c>
      <c r="H1698" s="1">
        <v>43830</v>
      </c>
      <c r="I1698">
        <f t="shared" si="104"/>
        <v>5</v>
      </c>
      <c r="J1698" t="str">
        <f t="shared" si="105"/>
        <v>0-30</v>
      </c>
      <c r="K1698">
        <f t="shared" si="106"/>
        <v>8.0000000000000002E-3</v>
      </c>
      <c r="L1698">
        <f t="shared" si="107"/>
        <v>5.0176000000000007</v>
      </c>
    </row>
    <row r="1699" spans="1:12" x14ac:dyDescent="0.25">
      <c r="A1699" s="2" t="s">
        <v>1697</v>
      </c>
      <c r="B1699">
        <v>9</v>
      </c>
      <c r="C1699">
        <v>21</v>
      </c>
      <c r="D1699">
        <v>3080</v>
      </c>
      <c r="E1699" s="1">
        <v>43468</v>
      </c>
      <c r="F1699" s="3">
        <v>431.2</v>
      </c>
      <c r="G1699" s="3">
        <v>831.59999999999991</v>
      </c>
      <c r="H1699" s="1">
        <v>43830</v>
      </c>
      <c r="I1699">
        <f t="shared" si="104"/>
        <v>362</v>
      </c>
      <c r="J1699" t="str">
        <f t="shared" si="105"/>
        <v>&gt;121</v>
      </c>
      <c r="K1699">
        <f t="shared" si="106"/>
        <v>0.25</v>
      </c>
      <c r="L1699">
        <f t="shared" si="107"/>
        <v>315.7</v>
      </c>
    </row>
    <row r="1700" spans="1:12" x14ac:dyDescent="0.25">
      <c r="A1700" s="2" t="s">
        <v>1698</v>
      </c>
      <c r="B1700">
        <v>4</v>
      </c>
      <c r="C1700">
        <v>22</v>
      </c>
      <c r="D1700">
        <v>6440</v>
      </c>
      <c r="E1700" s="1">
        <v>43743</v>
      </c>
      <c r="F1700" s="3">
        <v>257.60000000000002</v>
      </c>
      <c r="G1700" s="3">
        <v>1094.8</v>
      </c>
      <c r="H1700" s="1">
        <v>43830</v>
      </c>
      <c r="I1700">
        <f t="shared" si="104"/>
        <v>87</v>
      </c>
      <c r="J1700" t="str">
        <f t="shared" si="105"/>
        <v>61-90</v>
      </c>
      <c r="K1700">
        <f t="shared" si="106"/>
        <v>0.15</v>
      </c>
      <c r="L1700">
        <f t="shared" si="107"/>
        <v>202.86</v>
      </c>
    </row>
    <row r="1701" spans="1:12" x14ac:dyDescent="0.25">
      <c r="A1701" s="2" t="s">
        <v>1699</v>
      </c>
      <c r="B1701">
        <v>1</v>
      </c>
      <c r="C1701">
        <v>17</v>
      </c>
      <c r="D1701">
        <v>1920</v>
      </c>
      <c r="E1701" s="1">
        <v>43682</v>
      </c>
      <c r="F1701" s="3">
        <v>19.2</v>
      </c>
      <c r="G1701" s="3">
        <v>403.2</v>
      </c>
      <c r="H1701" s="1">
        <v>43830</v>
      </c>
      <c r="I1701">
        <f t="shared" si="104"/>
        <v>148</v>
      </c>
      <c r="J1701" t="str">
        <f t="shared" si="105"/>
        <v>&gt;121</v>
      </c>
      <c r="K1701">
        <f t="shared" si="106"/>
        <v>0.25</v>
      </c>
      <c r="L1701">
        <f t="shared" si="107"/>
        <v>105.6</v>
      </c>
    </row>
    <row r="1702" spans="1:12" x14ac:dyDescent="0.25">
      <c r="A1702" s="2" t="s">
        <v>1700</v>
      </c>
      <c r="B1702">
        <v>5</v>
      </c>
      <c r="C1702">
        <v>10</v>
      </c>
      <c r="D1702">
        <v>150</v>
      </c>
      <c r="E1702" s="1">
        <v>43553</v>
      </c>
      <c r="F1702" s="3">
        <v>9</v>
      </c>
      <c r="G1702" s="3">
        <v>39</v>
      </c>
      <c r="H1702" s="1">
        <v>43830</v>
      </c>
      <c r="I1702">
        <f t="shared" si="104"/>
        <v>277</v>
      </c>
      <c r="J1702" t="str">
        <f t="shared" si="105"/>
        <v>&gt;121</v>
      </c>
      <c r="K1702">
        <f t="shared" si="106"/>
        <v>0.25</v>
      </c>
      <c r="L1702">
        <f t="shared" si="107"/>
        <v>12</v>
      </c>
    </row>
    <row r="1703" spans="1:12" x14ac:dyDescent="0.25">
      <c r="A1703" s="2" t="s">
        <v>1701</v>
      </c>
      <c r="B1703">
        <v>8</v>
      </c>
      <c r="C1703">
        <v>7</v>
      </c>
      <c r="D1703">
        <v>1408</v>
      </c>
      <c r="E1703" s="1">
        <v>43799</v>
      </c>
      <c r="F1703" s="3">
        <v>211.20000000000002</v>
      </c>
      <c r="G1703" s="3">
        <v>605.44000000000005</v>
      </c>
      <c r="H1703" s="1">
        <v>43830</v>
      </c>
      <c r="I1703">
        <f t="shared" si="104"/>
        <v>31</v>
      </c>
      <c r="J1703" t="str">
        <f t="shared" si="105"/>
        <v>31-60</v>
      </c>
      <c r="K1703">
        <f t="shared" si="106"/>
        <v>0.04</v>
      </c>
      <c r="L1703">
        <f t="shared" si="107"/>
        <v>32.665600000000005</v>
      </c>
    </row>
    <row r="1704" spans="1:12" x14ac:dyDescent="0.25">
      <c r="A1704" s="2" t="s">
        <v>1702</v>
      </c>
      <c r="B1704">
        <v>5</v>
      </c>
      <c r="C1704">
        <v>15</v>
      </c>
      <c r="D1704">
        <v>3610</v>
      </c>
      <c r="E1704" s="1">
        <v>43757</v>
      </c>
      <c r="F1704" s="3">
        <v>252.7</v>
      </c>
      <c r="G1704" s="3">
        <v>902.5</v>
      </c>
      <c r="H1704" s="1">
        <v>43830</v>
      </c>
      <c r="I1704">
        <f t="shared" si="104"/>
        <v>73</v>
      </c>
      <c r="J1704" t="str">
        <f t="shared" si="105"/>
        <v>61-90</v>
      </c>
      <c r="K1704">
        <f t="shared" si="106"/>
        <v>0.15</v>
      </c>
      <c r="L1704">
        <f t="shared" si="107"/>
        <v>173.28</v>
      </c>
    </row>
    <row r="1705" spans="1:12" x14ac:dyDescent="0.25">
      <c r="A1705" s="2" t="s">
        <v>1703</v>
      </c>
      <c r="B1705">
        <v>5</v>
      </c>
      <c r="C1705">
        <v>3</v>
      </c>
      <c r="D1705">
        <v>1350</v>
      </c>
      <c r="E1705" s="1">
        <v>43765</v>
      </c>
      <c r="F1705" s="3">
        <v>108</v>
      </c>
      <c r="G1705" s="3">
        <v>405</v>
      </c>
      <c r="H1705" s="1">
        <v>43830</v>
      </c>
      <c r="I1705">
        <f t="shared" si="104"/>
        <v>65</v>
      </c>
      <c r="J1705" t="str">
        <f t="shared" si="105"/>
        <v>61-90</v>
      </c>
      <c r="K1705">
        <f t="shared" si="106"/>
        <v>0.15</v>
      </c>
      <c r="L1705">
        <f t="shared" si="107"/>
        <v>76.95</v>
      </c>
    </row>
    <row r="1706" spans="1:12" x14ac:dyDescent="0.25">
      <c r="A1706" s="2" t="s">
        <v>1704</v>
      </c>
      <c r="B1706">
        <v>5</v>
      </c>
      <c r="C1706">
        <v>1</v>
      </c>
      <c r="D1706">
        <v>1539</v>
      </c>
      <c r="E1706" s="1">
        <v>43636</v>
      </c>
      <c r="F1706" s="3">
        <v>153.9</v>
      </c>
      <c r="G1706" s="3">
        <v>430.91999999999996</v>
      </c>
      <c r="H1706" s="1">
        <v>43830</v>
      </c>
      <c r="I1706">
        <f t="shared" si="104"/>
        <v>194</v>
      </c>
      <c r="J1706" t="str">
        <f t="shared" si="105"/>
        <v>&gt;121</v>
      </c>
      <c r="K1706">
        <f t="shared" si="106"/>
        <v>0.25</v>
      </c>
      <c r="L1706">
        <f t="shared" si="107"/>
        <v>146.20499999999998</v>
      </c>
    </row>
    <row r="1707" spans="1:12" x14ac:dyDescent="0.25">
      <c r="A1707" s="2" t="s">
        <v>1705</v>
      </c>
      <c r="B1707">
        <v>3</v>
      </c>
      <c r="C1707">
        <v>15</v>
      </c>
      <c r="D1707">
        <v>4750</v>
      </c>
      <c r="E1707" s="1">
        <v>43480</v>
      </c>
      <c r="F1707" s="3">
        <v>237.5</v>
      </c>
      <c r="G1707" s="3">
        <v>1377.5</v>
      </c>
      <c r="H1707" s="1">
        <v>43830</v>
      </c>
      <c r="I1707">
        <f t="shared" si="104"/>
        <v>350</v>
      </c>
      <c r="J1707" t="str">
        <f t="shared" si="105"/>
        <v>&gt;121</v>
      </c>
      <c r="K1707">
        <f t="shared" si="106"/>
        <v>0.25</v>
      </c>
      <c r="L1707">
        <f t="shared" si="107"/>
        <v>403.75</v>
      </c>
    </row>
    <row r="1708" spans="1:12" x14ac:dyDescent="0.25">
      <c r="A1708" s="2" t="s">
        <v>1706</v>
      </c>
      <c r="B1708">
        <v>1</v>
      </c>
      <c r="C1708">
        <v>6</v>
      </c>
      <c r="D1708">
        <v>2860</v>
      </c>
      <c r="E1708" s="1">
        <v>43758</v>
      </c>
      <c r="F1708" s="3">
        <v>171.6</v>
      </c>
      <c r="G1708" s="3">
        <v>858</v>
      </c>
      <c r="H1708" s="1">
        <v>43830</v>
      </c>
      <c r="I1708">
        <f t="shared" si="104"/>
        <v>72</v>
      </c>
      <c r="J1708" t="str">
        <f t="shared" si="105"/>
        <v>61-90</v>
      </c>
      <c r="K1708">
        <f t="shared" si="106"/>
        <v>0.15</v>
      </c>
      <c r="L1708">
        <f t="shared" si="107"/>
        <v>154.43999999999997</v>
      </c>
    </row>
    <row r="1709" spans="1:12" x14ac:dyDescent="0.25">
      <c r="A1709" s="2" t="s">
        <v>1707</v>
      </c>
      <c r="B1709">
        <v>5</v>
      </c>
      <c r="C1709">
        <v>17</v>
      </c>
      <c r="D1709">
        <v>2400</v>
      </c>
      <c r="E1709" s="1">
        <v>43778</v>
      </c>
      <c r="F1709" s="3">
        <v>144</v>
      </c>
      <c r="G1709" s="3">
        <v>360</v>
      </c>
      <c r="H1709" s="1">
        <v>43830</v>
      </c>
      <c r="I1709">
        <f t="shared" si="104"/>
        <v>52</v>
      </c>
      <c r="J1709" t="str">
        <f t="shared" si="105"/>
        <v>31-60</v>
      </c>
      <c r="K1709">
        <f t="shared" si="106"/>
        <v>0.04</v>
      </c>
      <c r="L1709">
        <f t="shared" si="107"/>
        <v>20.16</v>
      </c>
    </row>
    <row r="1710" spans="1:12" x14ac:dyDescent="0.25">
      <c r="A1710" s="2" t="s">
        <v>1708</v>
      </c>
      <c r="B1710">
        <v>10</v>
      </c>
      <c r="C1710">
        <v>1</v>
      </c>
      <c r="D1710">
        <v>960</v>
      </c>
      <c r="E1710" s="1">
        <v>43557</v>
      </c>
      <c r="F1710" s="3">
        <v>172.8</v>
      </c>
      <c r="G1710" s="3">
        <v>393.6</v>
      </c>
      <c r="H1710" s="1">
        <v>43830</v>
      </c>
      <c r="I1710">
        <f t="shared" si="104"/>
        <v>273</v>
      </c>
      <c r="J1710" t="str">
        <f t="shared" si="105"/>
        <v>&gt;121</v>
      </c>
      <c r="K1710">
        <f t="shared" si="106"/>
        <v>0.25</v>
      </c>
      <c r="L1710">
        <f t="shared" si="107"/>
        <v>141.60000000000002</v>
      </c>
    </row>
    <row r="1711" spans="1:12" x14ac:dyDescent="0.25">
      <c r="A1711" s="2" t="s">
        <v>1709</v>
      </c>
      <c r="B1711">
        <v>7</v>
      </c>
      <c r="C1711">
        <v>21</v>
      </c>
      <c r="D1711">
        <v>1920</v>
      </c>
      <c r="E1711" s="1">
        <v>43606</v>
      </c>
      <c r="F1711" s="3">
        <v>441.59999999999997</v>
      </c>
      <c r="G1711" s="3">
        <v>883.19999999999993</v>
      </c>
      <c r="H1711" s="1">
        <v>43830</v>
      </c>
      <c r="I1711">
        <f t="shared" si="104"/>
        <v>224</v>
      </c>
      <c r="J1711" t="str">
        <f t="shared" si="105"/>
        <v>&gt;121</v>
      </c>
      <c r="K1711">
        <f t="shared" si="106"/>
        <v>0.25</v>
      </c>
      <c r="L1711">
        <f t="shared" si="107"/>
        <v>331.2</v>
      </c>
    </row>
    <row r="1712" spans="1:12" x14ac:dyDescent="0.25">
      <c r="A1712" s="2" t="s">
        <v>1710</v>
      </c>
      <c r="B1712">
        <v>4</v>
      </c>
      <c r="C1712">
        <v>23</v>
      </c>
      <c r="D1712">
        <v>720</v>
      </c>
      <c r="E1712" s="1">
        <v>43615</v>
      </c>
      <c r="F1712" s="3">
        <v>57.599999999999994</v>
      </c>
      <c r="G1712" s="3">
        <v>129.60000000000002</v>
      </c>
      <c r="H1712" s="1">
        <v>43830</v>
      </c>
      <c r="I1712">
        <f t="shared" si="104"/>
        <v>215</v>
      </c>
      <c r="J1712" t="str">
        <f t="shared" si="105"/>
        <v>&gt;121</v>
      </c>
      <c r="K1712">
        <f t="shared" si="106"/>
        <v>0.25</v>
      </c>
      <c r="L1712">
        <f t="shared" si="107"/>
        <v>46.800000000000004</v>
      </c>
    </row>
    <row r="1713" spans="1:12" x14ac:dyDescent="0.25">
      <c r="A1713" s="2" t="s">
        <v>1711</v>
      </c>
      <c r="B1713">
        <v>5</v>
      </c>
      <c r="C1713">
        <v>6</v>
      </c>
      <c r="D1713">
        <v>960</v>
      </c>
      <c r="E1713" s="1">
        <v>43551</v>
      </c>
      <c r="F1713" s="3">
        <v>57.599999999999994</v>
      </c>
      <c r="G1713" s="3">
        <v>144</v>
      </c>
      <c r="H1713" s="1">
        <v>43830</v>
      </c>
      <c r="I1713">
        <f t="shared" si="104"/>
        <v>279</v>
      </c>
      <c r="J1713" t="str">
        <f t="shared" si="105"/>
        <v>&gt;121</v>
      </c>
      <c r="K1713">
        <f t="shared" si="106"/>
        <v>0.25</v>
      </c>
      <c r="L1713">
        <f t="shared" si="107"/>
        <v>50.4</v>
      </c>
    </row>
    <row r="1714" spans="1:12" x14ac:dyDescent="0.25">
      <c r="A1714" s="2" t="s">
        <v>1712</v>
      </c>
      <c r="B1714">
        <v>8</v>
      </c>
      <c r="C1714">
        <v>4</v>
      </c>
      <c r="D1714">
        <v>1800</v>
      </c>
      <c r="E1714" s="1">
        <v>43467</v>
      </c>
      <c r="F1714" s="3">
        <v>270</v>
      </c>
      <c r="G1714" s="3">
        <v>450</v>
      </c>
      <c r="H1714" s="1">
        <v>43830</v>
      </c>
      <c r="I1714">
        <f t="shared" si="104"/>
        <v>363</v>
      </c>
      <c r="J1714" t="str">
        <f t="shared" si="105"/>
        <v>&gt;121</v>
      </c>
      <c r="K1714">
        <f t="shared" si="106"/>
        <v>0.25</v>
      </c>
      <c r="L1714">
        <f t="shared" si="107"/>
        <v>180</v>
      </c>
    </row>
    <row r="1715" spans="1:12" x14ac:dyDescent="0.25">
      <c r="A1715" s="2" t="s">
        <v>1713</v>
      </c>
      <c r="B1715">
        <v>5</v>
      </c>
      <c r="C1715">
        <v>18</v>
      </c>
      <c r="D1715">
        <v>320</v>
      </c>
      <c r="E1715" s="1">
        <v>43784</v>
      </c>
      <c r="F1715" s="3">
        <v>32</v>
      </c>
      <c r="G1715" s="3">
        <v>92.8</v>
      </c>
      <c r="H1715" s="1">
        <v>43830</v>
      </c>
      <c r="I1715">
        <f t="shared" si="104"/>
        <v>46</v>
      </c>
      <c r="J1715" t="str">
        <f t="shared" si="105"/>
        <v>31-60</v>
      </c>
      <c r="K1715">
        <f t="shared" si="106"/>
        <v>0.04</v>
      </c>
      <c r="L1715">
        <f t="shared" si="107"/>
        <v>4.992</v>
      </c>
    </row>
    <row r="1716" spans="1:12" x14ac:dyDescent="0.25">
      <c r="A1716" s="2" t="s">
        <v>1714</v>
      </c>
      <c r="B1716">
        <v>5</v>
      </c>
      <c r="C1716">
        <v>9</v>
      </c>
      <c r="D1716">
        <v>1520</v>
      </c>
      <c r="E1716" s="1">
        <v>43829</v>
      </c>
      <c r="F1716" s="3">
        <v>60.8</v>
      </c>
      <c r="G1716" s="3">
        <v>349.6</v>
      </c>
      <c r="H1716" s="1">
        <v>43830</v>
      </c>
      <c r="I1716">
        <f t="shared" si="104"/>
        <v>1</v>
      </c>
      <c r="J1716" t="str">
        <f t="shared" si="105"/>
        <v>0-30</v>
      </c>
      <c r="K1716">
        <f t="shared" si="106"/>
        <v>8.0000000000000002E-3</v>
      </c>
      <c r="L1716">
        <f t="shared" si="107"/>
        <v>3.2832000000000003</v>
      </c>
    </row>
    <row r="1717" spans="1:12" x14ac:dyDescent="0.25">
      <c r="A1717" s="2" t="s">
        <v>1715</v>
      </c>
      <c r="B1717">
        <v>6</v>
      </c>
      <c r="C1717">
        <v>15</v>
      </c>
      <c r="D1717">
        <v>190</v>
      </c>
      <c r="E1717" s="1">
        <v>43655</v>
      </c>
      <c r="F1717" s="3">
        <v>7.6</v>
      </c>
      <c r="G1717" s="3">
        <v>55.099999999999994</v>
      </c>
      <c r="H1717" s="1">
        <v>43830</v>
      </c>
      <c r="I1717">
        <f t="shared" si="104"/>
        <v>175</v>
      </c>
      <c r="J1717" t="str">
        <f t="shared" si="105"/>
        <v>&gt;121</v>
      </c>
      <c r="K1717">
        <f t="shared" si="106"/>
        <v>0.25</v>
      </c>
      <c r="L1717">
        <f t="shared" si="107"/>
        <v>15.674999999999999</v>
      </c>
    </row>
    <row r="1718" spans="1:12" x14ac:dyDescent="0.25">
      <c r="A1718" s="2" t="s">
        <v>1716</v>
      </c>
      <c r="B1718">
        <v>10</v>
      </c>
      <c r="C1718">
        <v>1</v>
      </c>
      <c r="D1718">
        <v>360</v>
      </c>
      <c r="E1718" s="1">
        <v>43824</v>
      </c>
      <c r="F1718" s="3">
        <v>3.5999999999999996</v>
      </c>
      <c r="G1718" s="3">
        <v>176.4</v>
      </c>
      <c r="H1718" s="1">
        <v>43830</v>
      </c>
      <c r="I1718">
        <f t="shared" si="104"/>
        <v>6</v>
      </c>
      <c r="J1718" t="str">
        <f t="shared" si="105"/>
        <v>0-30</v>
      </c>
      <c r="K1718">
        <f t="shared" si="106"/>
        <v>8.0000000000000002E-3</v>
      </c>
      <c r="L1718">
        <f t="shared" si="107"/>
        <v>1.44</v>
      </c>
    </row>
    <row r="1719" spans="1:12" x14ac:dyDescent="0.25">
      <c r="A1719" s="2" t="s">
        <v>1717</v>
      </c>
      <c r="B1719">
        <v>9</v>
      </c>
      <c r="C1719">
        <v>15</v>
      </c>
      <c r="D1719">
        <v>760</v>
      </c>
      <c r="E1719" s="1">
        <v>43664</v>
      </c>
      <c r="F1719" s="3">
        <v>91.199999999999989</v>
      </c>
      <c r="G1719" s="3">
        <v>281.2</v>
      </c>
      <c r="H1719" s="1">
        <v>43830</v>
      </c>
      <c r="I1719">
        <f t="shared" si="104"/>
        <v>166</v>
      </c>
      <c r="J1719" t="str">
        <f t="shared" si="105"/>
        <v>&gt;121</v>
      </c>
      <c r="K1719">
        <f t="shared" si="106"/>
        <v>0.25</v>
      </c>
      <c r="L1719">
        <f t="shared" si="107"/>
        <v>93.1</v>
      </c>
    </row>
    <row r="1720" spans="1:12" x14ac:dyDescent="0.25">
      <c r="A1720" s="2" t="s">
        <v>1718</v>
      </c>
      <c r="B1720">
        <v>3</v>
      </c>
      <c r="C1720">
        <v>6</v>
      </c>
      <c r="D1720">
        <v>1280</v>
      </c>
      <c r="E1720" s="1">
        <v>43647</v>
      </c>
      <c r="F1720" s="3">
        <v>12.8</v>
      </c>
      <c r="G1720" s="3">
        <v>281.60000000000002</v>
      </c>
      <c r="H1720" s="1">
        <v>43830</v>
      </c>
      <c r="I1720">
        <f t="shared" si="104"/>
        <v>183</v>
      </c>
      <c r="J1720" t="str">
        <f t="shared" si="105"/>
        <v>&gt;121</v>
      </c>
      <c r="K1720">
        <f t="shared" si="106"/>
        <v>0.25</v>
      </c>
      <c r="L1720">
        <f t="shared" si="107"/>
        <v>73.600000000000009</v>
      </c>
    </row>
    <row r="1721" spans="1:12" x14ac:dyDescent="0.25">
      <c r="A1721" s="2" t="s">
        <v>1719</v>
      </c>
      <c r="B1721">
        <v>6</v>
      </c>
      <c r="C1721">
        <v>20</v>
      </c>
      <c r="D1721">
        <v>2750</v>
      </c>
      <c r="E1721" s="1">
        <v>43558</v>
      </c>
      <c r="F1721" s="3">
        <v>82.5</v>
      </c>
      <c r="G1721" s="3">
        <v>715</v>
      </c>
      <c r="H1721" s="1">
        <v>43830</v>
      </c>
      <c r="I1721">
        <f t="shared" si="104"/>
        <v>272</v>
      </c>
      <c r="J1721" t="str">
        <f t="shared" si="105"/>
        <v>&gt;121</v>
      </c>
      <c r="K1721">
        <f t="shared" si="106"/>
        <v>0.25</v>
      </c>
      <c r="L1721">
        <f t="shared" si="107"/>
        <v>199.375</v>
      </c>
    </row>
    <row r="1722" spans="1:12" x14ac:dyDescent="0.25">
      <c r="A1722" s="2" t="s">
        <v>1720</v>
      </c>
      <c r="B1722">
        <v>8</v>
      </c>
      <c r="C1722">
        <v>18</v>
      </c>
      <c r="D1722">
        <v>2640</v>
      </c>
      <c r="E1722" s="1">
        <v>43723</v>
      </c>
      <c r="F1722" s="3">
        <v>396</v>
      </c>
      <c r="G1722" s="3">
        <v>1240.8</v>
      </c>
      <c r="H1722" s="1">
        <v>43830</v>
      </c>
      <c r="I1722">
        <f t="shared" si="104"/>
        <v>107</v>
      </c>
      <c r="J1722" t="str">
        <f t="shared" si="105"/>
        <v>91-120</v>
      </c>
      <c r="K1722">
        <f t="shared" si="106"/>
        <v>0.2</v>
      </c>
      <c r="L1722">
        <f t="shared" si="107"/>
        <v>327.36</v>
      </c>
    </row>
    <row r="1723" spans="1:12" x14ac:dyDescent="0.25">
      <c r="A1723" s="2" t="s">
        <v>1721</v>
      </c>
      <c r="B1723">
        <v>8</v>
      </c>
      <c r="C1723">
        <v>14</v>
      </c>
      <c r="D1723">
        <v>80</v>
      </c>
      <c r="E1723" s="1">
        <v>43629</v>
      </c>
      <c r="F1723" s="3">
        <v>8</v>
      </c>
      <c r="G1723" s="3">
        <v>28</v>
      </c>
      <c r="H1723" s="1">
        <v>43830</v>
      </c>
      <c r="I1723">
        <f t="shared" si="104"/>
        <v>201</v>
      </c>
      <c r="J1723" t="str">
        <f t="shared" si="105"/>
        <v>&gt;121</v>
      </c>
      <c r="K1723">
        <f t="shared" si="106"/>
        <v>0.25</v>
      </c>
      <c r="L1723">
        <f t="shared" si="107"/>
        <v>9</v>
      </c>
    </row>
    <row r="1724" spans="1:12" x14ac:dyDescent="0.25">
      <c r="A1724" s="2" t="s">
        <v>1722</v>
      </c>
      <c r="B1724">
        <v>2</v>
      </c>
      <c r="C1724">
        <v>20</v>
      </c>
      <c r="D1724">
        <v>1080</v>
      </c>
      <c r="E1724" s="1">
        <v>43774</v>
      </c>
      <c r="F1724" s="3">
        <v>86.4</v>
      </c>
      <c r="G1724" s="3">
        <v>270</v>
      </c>
      <c r="H1724" s="1">
        <v>43830</v>
      </c>
      <c r="I1724">
        <f t="shared" si="104"/>
        <v>56</v>
      </c>
      <c r="J1724" t="str">
        <f t="shared" si="105"/>
        <v>31-60</v>
      </c>
      <c r="K1724">
        <f t="shared" si="106"/>
        <v>0.04</v>
      </c>
      <c r="L1724">
        <f t="shared" si="107"/>
        <v>14.256</v>
      </c>
    </row>
    <row r="1725" spans="1:12" x14ac:dyDescent="0.25">
      <c r="A1725" s="2" t="s">
        <v>1723</v>
      </c>
      <c r="B1725">
        <v>2</v>
      </c>
      <c r="C1725">
        <v>10</v>
      </c>
      <c r="D1725">
        <v>1350</v>
      </c>
      <c r="E1725" s="1">
        <v>43537</v>
      </c>
      <c r="F1725" s="3">
        <v>27</v>
      </c>
      <c r="G1725" s="3">
        <v>405</v>
      </c>
      <c r="H1725" s="1">
        <v>43830</v>
      </c>
      <c r="I1725">
        <f t="shared" si="104"/>
        <v>293</v>
      </c>
      <c r="J1725" t="str">
        <f t="shared" si="105"/>
        <v>&gt;121</v>
      </c>
      <c r="K1725">
        <f t="shared" si="106"/>
        <v>0.25</v>
      </c>
      <c r="L1725">
        <f t="shared" si="107"/>
        <v>108</v>
      </c>
    </row>
    <row r="1726" spans="1:12" x14ac:dyDescent="0.25">
      <c r="A1726" s="2" t="s">
        <v>1724</v>
      </c>
      <c r="B1726">
        <v>2</v>
      </c>
      <c r="C1726">
        <v>21</v>
      </c>
      <c r="D1726">
        <v>1100</v>
      </c>
      <c r="E1726" s="1">
        <v>43693</v>
      </c>
      <c r="F1726" s="3">
        <v>44</v>
      </c>
      <c r="G1726" s="3">
        <v>187</v>
      </c>
      <c r="H1726" s="1">
        <v>43830</v>
      </c>
      <c r="I1726">
        <f t="shared" si="104"/>
        <v>137</v>
      </c>
      <c r="J1726" t="str">
        <f t="shared" si="105"/>
        <v>&gt;121</v>
      </c>
      <c r="K1726">
        <f t="shared" si="106"/>
        <v>0.25</v>
      </c>
      <c r="L1726">
        <f t="shared" si="107"/>
        <v>57.75</v>
      </c>
    </row>
    <row r="1727" spans="1:12" x14ac:dyDescent="0.25">
      <c r="A1727" s="2" t="s">
        <v>1725</v>
      </c>
      <c r="B1727">
        <v>2</v>
      </c>
      <c r="C1727">
        <v>2</v>
      </c>
      <c r="D1727">
        <v>1680</v>
      </c>
      <c r="E1727" s="1">
        <v>43506</v>
      </c>
      <c r="F1727" s="3">
        <v>151.19999999999999</v>
      </c>
      <c r="G1727" s="3">
        <v>302.39999999999998</v>
      </c>
      <c r="H1727" s="1">
        <v>43830</v>
      </c>
      <c r="I1727">
        <f t="shared" si="104"/>
        <v>324</v>
      </c>
      <c r="J1727" t="str">
        <f t="shared" si="105"/>
        <v>&gt;121</v>
      </c>
      <c r="K1727">
        <f t="shared" si="106"/>
        <v>0.25</v>
      </c>
      <c r="L1727">
        <f t="shared" si="107"/>
        <v>113.39999999999999</v>
      </c>
    </row>
    <row r="1728" spans="1:12" x14ac:dyDescent="0.25">
      <c r="A1728" s="2" t="s">
        <v>1726</v>
      </c>
      <c r="B1728">
        <v>10</v>
      </c>
      <c r="C1728">
        <v>2</v>
      </c>
      <c r="D1728">
        <v>3080</v>
      </c>
      <c r="E1728" s="1">
        <v>43469</v>
      </c>
      <c r="F1728" s="3">
        <v>154</v>
      </c>
      <c r="G1728" s="3">
        <v>862.4</v>
      </c>
      <c r="H1728" s="1">
        <v>43830</v>
      </c>
      <c r="I1728">
        <f t="shared" si="104"/>
        <v>361</v>
      </c>
      <c r="J1728" t="str">
        <f t="shared" si="105"/>
        <v>&gt;121</v>
      </c>
      <c r="K1728">
        <f t="shared" si="106"/>
        <v>0.25</v>
      </c>
      <c r="L1728">
        <f t="shared" si="107"/>
        <v>254.1</v>
      </c>
    </row>
    <row r="1729" spans="1:12" x14ac:dyDescent="0.25">
      <c r="A1729" s="2" t="s">
        <v>1727</v>
      </c>
      <c r="B1729">
        <v>5</v>
      </c>
      <c r="C1729">
        <v>21</v>
      </c>
      <c r="D1729">
        <v>3300</v>
      </c>
      <c r="E1729" s="1">
        <v>43654</v>
      </c>
      <c r="F1729" s="3">
        <v>297</v>
      </c>
      <c r="G1729" s="3">
        <v>924</v>
      </c>
      <c r="H1729" s="1">
        <v>43830</v>
      </c>
      <c r="I1729">
        <f t="shared" si="104"/>
        <v>176</v>
      </c>
      <c r="J1729" t="str">
        <f t="shared" si="105"/>
        <v>&gt;121</v>
      </c>
      <c r="K1729">
        <f t="shared" si="106"/>
        <v>0.25</v>
      </c>
      <c r="L1729">
        <f t="shared" si="107"/>
        <v>305.25</v>
      </c>
    </row>
    <row r="1730" spans="1:12" x14ac:dyDescent="0.25">
      <c r="A1730" s="2" t="s">
        <v>1728</v>
      </c>
      <c r="B1730">
        <v>9</v>
      </c>
      <c r="C1730">
        <v>5</v>
      </c>
      <c r="D1730">
        <v>2400</v>
      </c>
      <c r="E1730" s="1">
        <v>43665</v>
      </c>
      <c r="F1730" s="3">
        <v>168</v>
      </c>
      <c r="G1730" s="3">
        <v>840</v>
      </c>
      <c r="H1730" s="1">
        <v>43830</v>
      </c>
      <c r="I1730">
        <f t="shared" ref="I1730:I1793" si="108">H1730-E1730</f>
        <v>165</v>
      </c>
      <c r="J1730" t="str">
        <f t="shared" ref="J1730:J1793" si="109">VLOOKUP(I1730,groupings,2,1)</f>
        <v>&gt;121</v>
      </c>
      <c r="K1730">
        <f t="shared" ref="K1730:K1793" si="110">VLOOKUP(I1730,$N$8:$P$12,3,TRUE)</f>
        <v>0.25</v>
      </c>
      <c r="L1730">
        <f t="shared" ref="L1730:L1793" si="111">(G1730+F1730)*K1730</f>
        <v>252</v>
      </c>
    </row>
    <row r="1731" spans="1:12" x14ac:dyDescent="0.25">
      <c r="A1731" s="2" t="s">
        <v>1729</v>
      </c>
      <c r="B1731">
        <v>8</v>
      </c>
      <c r="C1731">
        <v>3</v>
      </c>
      <c r="D1731">
        <v>3960</v>
      </c>
      <c r="E1731" s="1">
        <v>43626</v>
      </c>
      <c r="F1731" s="3">
        <v>79.2</v>
      </c>
      <c r="G1731" s="3">
        <v>1663.1999999999998</v>
      </c>
      <c r="H1731" s="1">
        <v>43830</v>
      </c>
      <c r="I1731">
        <f t="shared" si="108"/>
        <v>204</v>
      </c>
      <c r="J1731" t="str">
        <f t="shared" si="109"/>
        <v>&gt;121</v>
      </c>
      <c r="K1731">
        <f t="shared" si="110"/>
        <v>0.25</v>
      </c>
      <c r="L1731">
        <f t="shared" si="111"/>
        <v>435.59999999999997</v>
      </c>
    </row>
    <row r="1732" spans="1:12" x14ac:dyDescent="0.25">
      <c r="A1732" s="2" t="s">
        <v>1730</v>
      </c>
      <c r="B1732">
        <v>8</v>
      </c>
      <c r="C1732">
        <v>16</v>
      </c>
      <c r="D1732">
        <v>1650</v>
      </c>
      <c r="E1732" s="1">
        <v>43562</v>
      </c>
      <c r="F1732" s="3">
        <v>82.5</v>
      </c>
      <c r="G1732" s="3">
        <v>462</v>
      </c>
      <c r="H1732" s="1">
        <v>43830</v>
      </c>
      <c r="I1732">
        <f t="shared" si="108"/>
        <v>268</v>
      </c>
      <c r="J1732" t="str">
        <f t="shared" si="109"/>
        <v>&gt;121</v>
      </c>
      <c r="K1732">
        <f t="shared" si="110"/>
        <v>0.25</v>
      </c>
      <c r="L1732">
        <f t="shared" si="111"/>
        <v>136.125</v>
      </c>
    </row>
    <row r="1733" spans="1:12" x14ac:dyDescent="0.25">
      <c r="A1733" s="2" t="s">
        <v>1731</v>
      </c>
      <c r="B1733">
        <v>4</v>
      </c>
      <c r="C1733">
        <v>6</v>
      </c>
      <c r="D1733">
        <v>1540</v>
      </c>
      <c r="E1733" s="1">
        <v>43790</v>
      </c>
      <c r="F1733" s="3">
        <v>15.4</v>
      </c>
      <c r="G1733" s="3">
        <v>338.8</v>
      </c>
      <c r="H1733" s="1">
        <v>43830</v>
      </c>
      <c r="I1733">
        <f t="shared" si="108"/>
        <v>40</v>
      </c>
      <c r="J1733" t="str">
        <f t="shared" si="109"/>
        <v>31-60</v>
      </c>
      <c r="K1733">
        <f t="shared" si="110"/>
        <v>0.04</v>
      </c>
      <c r="L1733">
        <f t="shared" si="111"/>
        <v>14.167999999999999</v>
      </c>
    </row>
    <row r="1734" spans="1:12" x14ac:dyDescent="0.25">
      <c r="A1734" s="2" t="s">
        <v>1732</v>
      </c>
      <c r="B1734">
        <v>8</v>
      </c>
      <c r="C1734">
        <v>8</v>
      </c>
      <c r="D1734">
        <v>560</v>
      </c>
      <c r="E1734" s="1">
        <v>43801</v>
      </c>
      <c r="F1734" s="3">
        <v>11.200000000000001</v>
      </c>
      <c r="G1734" s="3">
        <v>156.80000000000001</v>
      </c>
      <c r="H1734" s="1">
        <v>43830</v>
      </c>
      <c r="I1734">
        <f t="shared" si="108"/>
        <v>29</v>
      </c>
      <c r="J1734" t="str">
        <f t="shared" si="109"/>
        <v>0-30</v>
      </c>
      <c r="K1734">
        <f t="shared" si="110"/>
        <v>8.0000000000000002E-3</v>
      </c>
      <c r="L1734">
        <f t="shared" si="111"/>
        <v>1.3440000000000001</v>
      </c>
    </row>
    <row r="1735" spans="1:12" x14ac:dyDescent="0.25">
      <c r="A1735" s="2" t="s">
        <v>1733</v>
      </c>
      <c r="B1735">
        <v>3</v>
      </c>
      <c r="C1735">
        <v>21</v>
      </c>
      <c r="D1735">
        <v>5270</v>
      </c>
      <c r="E1735" s="1">
        <v>43537</v>
      </c>
      <c r="F1735" s="3">
        <v>368.9</v>
      </c>
      <c r="G1735" s="3">
        <v>1212.0999999999999</v>
      </c>
      <c r="H1735" s="1">
        <v>43830</v>
      </c>
      <c r="I1735">
        <f t="shared" si="108"/>
        <v>293</v>
      </c>
      <c r="J1735" t="str">
        <f t="shared" si="109"/>
        <v>&gt;121</v>
      </c>
      <c r="K1735">
        <f t="shared" si="110"/>
        <v>0.25</v>
      </c>
      <c r="L1735">
        <f t="shared" si="111"/>
        <v>395.25</v>
      </c>
    </row>
    <row r="1736" spans="1:12" x14ac:dyDescent="0.25">
      <c r="A1736" s="2" t="s">
        <v>1734</v>
      </c>
      <c r="B1736">
        <v>7</v>
      </c>
      <c r="C1736">
        <v>8</v>
      </c>
      <c r="D1736">
        <v>3600</v>
      </c>
      <c r="E1736" s="1">
        <v>43492</v>
      </c>
      <c r="F1736" s="3">
        <v>612</v>
      </c>
      <c r="G1736" s="3">
        <v>2088</v>
      </c>
      <c r="H1736" s="1">
        <v>43830</v>
      </c>
      <c r="I1736">
        <f t="shared" si="108"/>
        <v>338</v>
      </c>
      <c r="J1736" t="str">
        <f t="shared" si="109"/>
        <v>&gt;121</v>
      </c>
      <c r="K1736">
        <f t="shared" si="110"/>
        <v>0.25</v>
      </c>
      <c r="L1736">
        <f t="shared" si="111"/>
        <v>675</v>
      </c>
    </row>
    <row r="1737" spans="1:12" x14ac:dyDescent="0.25">
      <c r="A1737" s="2" t="s">
        <v>1735</v>
      </c>
      <c r="B1737">
        <v>2</v>
      </c>
      <c r="C1737">
        <v>6</v>
      </c>
      <c r="D1737">
        <v>2090</v>
      </c>
      <c r="E1737" s="1">
        <v>43651</v>
      </c>
      <c r="F1737" s="3">
        <v>83.6</v>
      </c>
      <c r="G1737" s="3">
        <v>313.5</v>
      </c>
      <c r="H1737" s="1">
        <v>43830</v>
      </c>
      <c r="I1737">
        <f t="shared" si="108"/>
        <v>179</v>
      </c>
      <c r="J1737" t="str">
        <f t="shared" si="109"/>
        <v>&gt;121</v>
      </c>
      <c r="K1737">
        <f t="shared" si="110"/>
        <v>0.25</v>
      </c>
      <c r="L1737">
        <f t="shared" si="111"/>
        <v>99.275000000000006</v>
      </c>
    </row>
    <row r="1738" spans="1:12" x14ac:dyDescent="0.25">
      <c r="A1738" s="2" t="s">
        <v>1736</v>
      </c>
      <c r="B1738">
        <v>3</v>
      </c>
      <c r="C1738">
        <v>6</v>
      </c>
      <c r="D1738">
        <v>4560</v>
      </c>
      <c r="E1738" s="1">
        <v>43695</v>
      </c>
      <c r="F1738" s="3">
        <v>410.4</v>
      </c>
      <c r="G1738" s="3">
        <v>729.59999999999991</v>
      </c>
      <c r="H1738" s="1">
        <v>43830</v>
      </c>
      <c r="I1738">
        <f t="shared" si="108"/>
        <v>135</v>
      </c>
      <c r="J1738" t="str">
        <f t="shared" si="109"/>
        <v>&gt;121</v>
      </c>
      <c r="K1738">
        <f t="shared" si="110"/>
        <v>0.25</v>
      </c>
      <c r="L1738">
        <f t="shared" si="111"/>
        <v>285</v>
      </c>
    </row>
    <row r="1739" spans="1:12" x14ac:dyDescent="0.25">
      <c r="A1739" s="2" t="s">
        <v>1737</v>
      </c>
      <c r="B1739">
        <v>2</v>
      </c>
      <c r="C1739">
        <v>19</v>
      </c>
      <c r="D1739">
        <v>1240</v>
      </c>
      <c r="E1739" s="1">
        <v>43578</v>
      </c>
      <c r="F1739" s="3">
        <v>62</v>
      </c>
      <c r="G1739" s="3">
        <v>322.40000000000003</v>
      </c>
      <c r="H1739" s="1">
        <v>43830</v>
      </c>
      <c r="I1739">
        <f t="shared" si="108"/>
        <v>252</v>
      </c>
      <c r="J1739" t="str">
        <f t="shared" si="109"/>
        <v>&gt;121</v>
      </c>
      <c r="K1739">
        <f t="shared" si="110"/>
        <v>0.25</v>
      </c>
      <c r="L1739">
        <f t="shared" si="111"/>
        <v>96.100000000000009</v>
      </c>
    </row>
    <row r="1740" spans="1:12" x14ac:dyDescent="0.25">
      <c r="A1740" s="2" t="s">
        <v>1738</v>
      </c>
      <c r="B1740">
        <v>10</v>
      </c>
      <c r="C1740">
        <v>22</v>
      </c>
      <c r="D1740">
        <v>3520</v>
      </c>
      <c r="E1740" s="1">
        <v>43576</v>
      </c>
      <c r="F1740" s="3">
        <v>316.8</v>
      </c>
      <c r="G1740" s="3">
        <v>1478.4</v>
      </c>
      <c r="H1740" s="1">
        <v>43830</v>
      </c>
      <c r="I1740">
        <f t="shared" si="108"/>
        <v>254</v>
      </c>
      <c r="J1740" t="str">
        <f t="shared" si="109"/>
        <v>&gt;121</v>
      </c>
      <c r="K1740">
        <f t="shared" si="110"/>
        <v>0.25</v>
      </c>
      <c r="L1740">
        <f t="shared" si="111"/>
        <v>448.8</v>
      </c>
    </row>
    <row r="1741" spans="1:12" x14ac:dyDescent="0.25">
      <c r="A1741" s="2" t="s">
        <v>1739</v>
      </c>
      <c r="B1741">
        <v>9</v>
      </c>
      <c r="C1741">
        <v>19</v>
      </c>
      <c r="D1741">
        <v>2170</v>
      </c>
      <c r="E1741" s="1">
        <v>43666</v>
      </c>
      <c r="F1741" s="3">
        <v>173.6</v>
      </c>
      <c r="G1741" s="3">
        <v>651</v>
      </c>
      <c r="H1741" s="1">
        <v>43830</v>
      </c>
      <c r="I1741">
        <f t="shared" si="108"/>
        <v>164</v>
      </c>
      <c r="J1741" t="str">
        <f t="shared" si="109"/>
        <v>&gt;121</v>
      </c>
      <c r="K1741">
        <f t="shared" si="110"/>
        <v>0.25</v>
      </c>
      <c r="L1741">
        <f t="shared" si="111"/>
        <v>206.15</v>
      </c>
    </row>
    <row r="1742" spans="1:12" x14ac:dyDescent="0.25">
      <c r="A1742" s="2" t="s">
        <v>1740</v>
      </c>
      <c r="B1742">
        <v>4</v>
      </c>
      <c r="C1742">
        <v>21</v>
      </c>
      <c r="D1742">
        <v>7130</v>
      </c>
      <c r="E1742" s="1">
        <v>43682</v>
      </c>
      <c r="F1742" s="3">
        <v>285.2</v>
      </c>
      <c r="G1742" s="3">
        <v>1069.5</v>
      </c>
      <c r="H1742" s="1">
        <v>43830</v>
      </c>
      <c r="I1742">
        <f t="shared" si="108"/>
        <v>148</v>
      </c>
      <c r="J1742" t="str">
        <f t="shared" si="109"/>
        <v>&gt;121</v>
      </c>
      <c r="K1742">
        <f t="shared" si="110"/>
        <v>0.25</v>
      </c>
      <c r="L1742">
        <f t="shared" si="111"/>
        <v>338.67500000000001</v>
      </c>
    </row>
    <row r="1743" spans="1:12" x14ac:dyDescent="0.25">
      <c r="A1743" s="2" t="s">
        <v>1741</v>
      </c>
      <c r="B1743">
        <v>5</v>
      </c>
      <c r="C1743">
        <v>3</v>
      </c>
      <c r="D1743">
        <v>5600</v>
      </c>
      <c r="E1743" s="1">
        <v>43710</v>
      </c>
      <c r="F1743" s="3">
        <v>448</v>
      </c>
      <c r="G1743" s="3">
        <v>840</v>
      </c>
      <c r="H1743" s="1">
        <v>43830</v>
      </c>
      <c r="I1743">
        <f t="shared" si="108"/>
        <v>120</v>
      </c>
      <c r="J1743" t="str">
        <f t="shared" si="109"/>
        <v>91-120</v>
      </c>
      <c r="K1743">
        <f t="shared" si="110"/>
        <v>0.2</v>
      </c>
      <c r="L1743">
        <f t="shared" si="111"/>
        <v>257.60000000000002</v>
      </c>
    </row>
    <row r="1744" spans="1:12" x14ac:dyDescent="0.25">
      <c r="A1744" s="2" t="s">
        <v>1742</v>
      </c>
      <c r="B1744">
        <v>3</v>
      </c>
      <c r="C1744">
        <v>12</v>
      </c>
      <c r="D1744">
        <v>7750</v>
      </c>
      <c r="E1744" s="1">
        <v>43708</v>
      </c>
      <c r="F1744" s="3">
        <v>155</v>
      </c>
      <c r="G1744" s="3">
        <v>2170</v>
      </c>
      <c r="H1744" s="1">
        <v>43830</v>
      </c>
      <c r="I1744">
        <f t="shared" si="108"/>
        <v>122</v>
      </c>
      <c r="J1744" t="str">
        <f t="shared" si="109"/>
        <v>&gt;121</v>
      </c>
      <c r="K1744">
        <f t="shared" si="110"/>
        <v>0.25</v>
      </c>
      <c r="L1744">
        <f t="shared" si="111"/>
        <v>581.25</v>
      </c>
    </row>
    <row r="1745" spans="1:12" x14ac:dyDescent="0.25">
      <c r="A1745" s="2" t="s">
        <v>1743</v>
      </c>
      <c r="B1745">
        <v>2</v>
      </c>
      <c r="C1745">
        <v>12</v>
      </c>
      <c r="D1745">
        <v>1520</v>
      </c>
      <c r="E1745" s="1">
        <v>43474</v>
      </c>
      <c r="F1745" s="3">
        <v>15.2</v>
      </c>
      <c r="G1745" s="3">
        <v>349.6</v>
      </c>
      <c r="H1745" s="1">
        <v>43830</v>
      </c>
      <c r="I1745">
        <f t="shared" si="108"/>
        <v>356</v>
      </c>
      <c r="J1745" t="str">
        <f t="shared" si="109"/>
        <v>&gt;121</v>
      </c>
      <c r="K1745">
        <f t="shared" si="110"/>
        <v>0.25</v>
      </c>
      <c r="L1745">
        <f t="shared" si="111"/>
        <v>91.2</v>
      </c>
    </row>
    <row r="1746" spans="1:12" x14ac:dyDescent="0.25">
      <c r="A1746" s="2" t="s">
        <v>1744</v>
      </c>
      <c r="B1746">
        <v>3</v>
      </c>
      <c r="C1746">
        <v>5</v>
      </c>
      <c r="D1746">
        <v>990</v>
      </c>
      <c r="E1746" s="1">
        <v>43647</v>
      </c>
      <c r="F1746" s="3">
        <v>49.5</v>
      </c>
      <c r="G1746" s="3">
        <v>207.89999999999998</v>
      </c>
      <c r="H1746" s="1">
        <v>43830</v>
      </c>
      <c r="I1746">
        <f t="shared" si="108"/>
        <v>183</v>
      </c>
      <c r="J1746" t="str">
        <f t="shared" si="109"/>
        <v>&gt;121</v>
      </c>
      <c r="K1746">
        <f t="shared" si="110"/>
        <v>0.25</v>
      </c>
      <c r="L1746">
        <f t="shared" si="111"/>
        <v>64.349999999999994</v>
      </c>
    </row>
    <row r="1747" spans="1:12" x14ac:dyDescent="0.25">
      <c r="A1747" s="2" t="s">
        <v>1745</v>
      </c>
      <c r="B1747">
        <v>10</v>
      </c>
      <c r="C1747">
        <v>12</v>
      </c>
      <c r="D1747">
        <v>864</v>
      </c>
      <c r="E1747" s="1">
        <v>43754</v>
      </c>
      <c r="F1747" s="3">
        <v>86.4</v>
      </c>
      <c r="G1747" s="3">
        <v>336.96000000000004</v>
      </c>
      <c r="H1747" s="1">
        <v>43830</v>
      </c>
      <c r="I1747">
        <f t="shared" si="108"/>
        <v>76</v>
      </c>
      <c r="J1747" t="str">
        <f t="shared" si="109"/>
        <v>61-90</v>
      </c>
      <c r="K1747">
        <f t="shared" si="110"/>
        <v>0.15</v>
      </c>
      <c r="L1747">
        <f t="shared" si="111"/>
        <v>63.503999999999998</v>
      </c>
    </row>
    <row r="1748" spans="1:12" x14ac:dyDescent="0.25">
      <c r="A1748" s="2" t="s">
        <v>1746</v>
      </c>
      <c r="B1748">
        <v>2</v>
      </c>
      <c r="C1748">
        <v>11</v>
      </c>
      <c r="D1748">
        <v>3000</v>
      </c>
      <c r="E1748" s="1">
        <v>43607</v>
      </c>
      <c r="F1748" s="3">
        <v>30</v>
      </c>
      <c r="G1748" s="3">
        <v>780</v>
      </c>
      <c r="H1748" s="1">
        <v>43830</v>
      </c>
      <c r="I1748">
        <f t="shared" si="108"/>
        <v>223</v>
      </c>
      <c r="J1748" t="str">
        <f t="shared" si="109"/>
        <v>&gt;121</v>
      </c>
      <c r="K1748">
        <f t="shared" si="110"/>
        <v>0.25</v>
      </c>
      <c r="L1748">
        <f t="shared" si="111"/>
        <v>202.5</v>
      </c>
    </row>
    <row r="1749" spans="1:12" x14ac:dyDescent="0.25">
      <c r="A1749" s="2" t="s">
        <v>1747</v>
      </c>
      <c r="B1749">
        <v>5</v>
      </c>
      <c r="C1749">
        <v>10</v>
      </c>
      <c r="D1749">
        <v>1224</v>
      </c>
      <c r="E1749" s="1">
        <v>43794</v>
      </c>
      <c r="F1749" s="3">
        <v>110.16000000000003</v>
      </c>
      <c r="G1749" s="3">
        <v>342.72</v>
      </c>
      <c r="H1749" s="1">
        <v>43830</v>
      </c>
      <c r="I1749">
        <f t="shared" si="108"/>
        <v>36</v>
      </c>
      <c r="J1749" t="str">
        <f t="shared" si="109"/>
        <v>31-60</v>
      </c>
      <c r="K1749">
        <f t="shared" si="110"/>
        <v>0.04</v>
      </c>
      <c r="L1749">
        <f t="shared" si="111"/>
        <v>18.115200000000002</v>
      </c>
    </row>
    <row r="1750" spans="1:12" x14ac:dyDescent="0.25">
      <c r="A1750" s="2" t="s">
        <v>1748</v>
      </c>
      <c r="B1750">
        <v>5</v>
      </c>
      <c r="C1750">
        <v>1</v>
      </c>
      <c r="D1750">
        <v>4750</v>
      </c>
      <c r="E1750" s="1">
        <v>43515</v>
      </c>
      <c r="F1750" s="3">
        <v>427.5</v>
      </c>
      <c r="G1750" s="3">
        <v>1377.5</v>
      </c>
      <c r="H1750" s="1">
        <v>43830</v>
      </c>
      <c r="I1750">
        <f t="shared" si="108"/>
        <v>315</v>
      </c>
      <c r="J1750" t="str">
        <f t="shared" si="109"/>
        <v>&gt;121</v>
      </c>
      <c r="K1750">
        <f t="shared" si="110"/>
        <v>0.25</v>
      </c>
      <c r="L1750">
        <f t="shared" si="111"/>
        <v>451.25</v>
      </c>
    </row>
    <row r="1751" spans="1:12" x14ac:dyDescent="0.25">
      <c r="A1751" s="2" t="s">
        <v>1749</v>
      </c>
      <c r="B1751">
        <v>1</v>
      </c>
      <c r="C1751">
        <v>15</v>
      </c>
      <c r="D1751">
        <v>1950</v>
      </c>
      <c r="E1751" s="1">
        <v>43471</v>
      </c>
      <c r="F1751" s="3">
        <v>78</v>
      </c>
      <c r="G1751" s="3">
        <v>565.5</v>
      </c>
      <c r="H1751" s="1">
        <v>43830</v>
      </c>
      <c r="I1751">
        <f t="shared" si="108"/>
        <v>359</v>
      </c>
      <c r="J1751" t="str">
        <f t="shared" si="109"/>
        <v>&gt;121</v>
      </c>
      <c r="K1751">
        <f t="shared" si="110"/>
        <v>0.25</v>
      </c>
      <c r="L1751">
        <f t="shared" si="111"/>
        <v>160.875</v>
      </c>
    </row>
    <row r="1752" spans="1:12" x14ac:dyDescent="0.25">
      <c r="A1752" s="2" t="s">
        <v>1750</v>
      </c>
      <c r="B1752">
        <v>9</v>
      </c>
      <c r="C1752">
        <v>21</v>
      </c>
      <c r="D1752">
        <v>960</v>
      </c>
      <c r="E1752" s="1">
        <v>43477</v>
      </c>
      <c r="F1752" s="3">
        <v>57.599999999999994</v>
      </c>
      <c r="G1752" s="3">
        <v>240</v>
      </c>
      <c r="H1752" s="1">
        <v>43830</v>
      </c>
      <c r="I1752">
        <f t="shared" si="108"/>
        <v>353</v>
      </c>
      <c r="J1752" t="str">
        <f t="shared" si="109"/>
        <v>&gt;121</v>
      </c>
      <c r="K1752">
        <f t="shared" si="110"/>
        <v>0.25</v>
      </c>
      <c r="L1752">
        <f t="shared" si="111"/>
        <v>74.400000000000006</v>
      </c>
    </row>
    <row r="1753" spans="1:12" x14ac:dyDescent="0.25">
      <c r="A1753" s="2" t="s">
        <v>1751</v>
      </c>
      <c r="B1753">
        <v>8</v>
      </c>
      <c r="C1753">
        <v>12</v>
      </c>
      <c r="D1753">
        <v>400</v>
      </c>
      <c r="E1753" s="1">
        <v>43574</v>
      </c>
      <c r="F1753" s="3">
        <v>80</v>
      </c>
      <c r="G1753" s="3">
        <v>148</v>
      </c>
      <c r="H1753" s="1">
        <v>43830</v>
      </c>
      <c r="I1753">
        <f t="shared" si="108"/>
        <v>256</v>
      </c>
      <c r="J1753" t="str">
        <f t="shared" si="109"/>
        <v>&gt;121</v>
      </c>
      <c r="K1753">
        <f t="shared" si="110"/>
        <v>0.25</v>
      </c>
      <c r="L1753">
        <f t="shared" si="111"/>
        <v>57</v>
      </c>
    </row>
    <row r="1754" spans="1:12" x14ac:dyDescent="0.25">
      <c r="A1754" s="2" t="s">
        <v>1752</v>
      </c>
      <c r="B1754">
        <v>7</v>
      </c>
      <c r="C1754">
        <v>16</v>
      </c>
      <c r="D1754">
        <v>4560</v>
      </c>
      <c r="E1754" s="1">
        <v>43504</v>
      </c>
      <c r="F1754" s="3">
        <v>866.4</v>
      </c>
      <c r="G1754" s="3">
        <v>2508</v>
      </c>
      <c r="H1754" s="1">
        <v>43830</v>
      </c>
      <c r="I1754">
        <f t="shared" si="108"/>
        <v>326</v>
      </c>
      <c r="J1754" t="str">
        <f t="shared" si="109"/>
        <v>&gt;121</v>
      </c>
      <c r="K1754">
        <f t="shared" si="110"/>
        <v>0.25</v>
      </c>
      <c r="L1754">
        <f t="shared" si="111"/>
        <v>843.6</v>
      </c>
    </row>
    <row r="1755" spans="1:12" x14ac:dyDescent="0.25">
      <c r="A1755" s="2" t="s">
        <v>1753</v>
      </c>
      <c r="B1755">
        <v>10</v>
      </c>
      <c r="C1755">
        <v>3</v>
      </c>
      <c r="D1755">
        <v>2760</v>
      </c>
      <c r="E1755" s="1">
        <v>43514</v>
      </c>
      <c r="F1755" s="3">
        <v>110.39999999999999</v>
      </c>
      <c r="G1755" s="3">
        <v>1021.2</v>
      </c>
      <c r="H1755" s="1">
        <v>43830</v>
      </c>
      <c r="I1755">
        <f t="shared" si="108"/>
        <v>316</v>
      </c>
      <c r="J1755" t="str">
        <f t="shared" si="109"/>
        <v>&gt;121</v>
      </c>
      <c r="K1755">
        <f t="shared" si="110"/>
        <v>0.25</v>
      </c>
      <c r="L1755">
        <f t="shared" si="111"/>
        <v>282.90000000000003</v>
      </c>
    </row>
    <row r="1756" spans="1:12" x14ac:dyDescent="0.25">
      <c r="A1756" s="2" t="s">
        <v>1754</v>
      </c>
      <c r="B1756">
        <v>4</v>
      </c>
      <c r="C1756">
        <v>22</v>
      </c>
      <c r="D1756">
        <v>2090</v>
      </c>
      <c r="E1756" s="1">
        <v>43500</v>
      </c>
      <c r="F1756" s="3">
        <v>20.9</v>
      </c>
      <c r="G1756" s="3">
        <v>501.59999999999997</v>
      </c>
      <c r="H1756" s="1">
        <v>43830</v>
      </c>
      <c r="I1756">
        <f t="shared" si="108"/>
        <v>330</v>
      </c>
      <c r="J1756" t="str">
        <f t="shared" si="109"/>
        <v>&gt;121</v>
      </c>
      <c r="K1756">
        <f t="shared" si="110"/>
        <v>0.25</v>
      </c>
      <c r="L1756">
        <f t="shared" si="111"/>
        <v>130.625</v>
      </c>
    </row>
    <row r="1757" spans="1:12" x14ac:dyDescent="0.25">
      <c r="A1757" s="2" t="s">
        <v>1755</v>
      </c>
      <c r="B1757">
        <v>10</v>
      </c>
      <c r="C1757">
        <v>20</v>
      </c>
      <c r="D1757">
        <v>90</v>
      </c>
      <c r="E1757" s="1">
        <v>43466</v>
      </c>
      <c r="F1757" s="3">
        <v>17.100000000000001</v>
      </c>
      <c r="G1757" s="3">
        <v>22.5</v>
      </c>
      <c r="H1757" s="1">
        <v>43830</v>
      </c>
      <c r="I1757">
        <f t="shared" si="108"/>
        <v>364</v>
      </c>
      <c r="J1757" t="str">
        <f t="shared" si="109"/>
        <v>&gt;121</v>
      </c>
      <c r="K1757">
        <f t="shared" si="110"/>
        <v>0.25</v>
      </c>
      <c r="L1757">
        <f t="shared" si="111"/>
        <v>9.9</v>
      </c>
    </row>
    <row r="1758" spans="1:12" x14ac:dyDescent="0.25">
      <c r="A1758" s="2" t="s">
        <v>1756</v>
      </c>
      <c r="B1758">
        <v>10</v>
      </c>
      <c r="C1758">
        <v>10</v>
      </c>
      <c r="D1758">
        <v>1408</v>
      </c>
      <c r="E1758" s="1">
        <v>43631</v>
      </c>
      <c r="F1758" s="3">
        <v>98.560000000000016</v>
      </c>
      <c r="G1758" s="3">
        <v>549.12000000000012</v>
      </c>
      <c r="H1758" s="1">
        <v>43830</v>
      </c>
      <c r="I1758">
        <f t="shared" si="108"/>
        <v>199</v>
      </c>
      <c r="J1758" t="str">
        <f t="shared" si="109"/>
        <v>&gt;121</v>
      </c>
      <c r="K1758">
        <f t="shared" si="110"/>
        <v>0.25</v>
      </c>
      <c r="L1758">
        <f t="shared" si="111"/>
        <v>161.92000000000004</v>
      </c>
    </row>
    <row r="1759" spans="1:12" x14ac:dyDescent="0.25">
      <c r="A1759" s="2" t="s">
        <v>1757</v>
      </c>
      <c r="B1759">
        <v>1</v>
      </c>
      <c r="C1759">
        <v>6</v>
      </c>
      <c r="D1759">
        <v>495</v>
      </c>
      <c r="E1759" s="1">
        <v>43748</v>
      </c>
      <c r="F1759" s="3">
        <v>24.75</v>
      </c>
      <c r="G1759" s="3">
        <v>79.2</v>
      </c>
      <c r="H1759" s="1">
        <v>43830</v>
      </c>
      <c r="I1759">
        <f t="shared" si="108"/>
        <v>82</v>
      </c>
      <c r="J1759" t="str">
        <f t="shared" si="109"/>
        <v>61-90</v>
      </c>
      <c r="K1759">
        <f t="shared" si="110"/>
        <v>0.15</v>
      </c>
      <c r="L1759">
        <f t="shared" si="111"/>
        <v>15.592499999999999</v>
      </c>
    </row>
    <row r="1760" spans="1:12" x14ac:dyDescent="0.25">
      <c r="A1760" s="2" t="s">
        <v>1758</v>
      </c>
      <c r="B1760">
        <v>3</v>
      </c>
      <c r="C1760">
        <v>5</v>
      </c>
      <c r="D1760">
        <v>7750</v>
      </c>
      <c r="E1760" s="1">
        <v>43508</v>
      </c>
      <c r="F1760" s="3">
        <v>465</v>
      </c>
      <c r="G1760" s="3">
        <v>1395</v>
      </c>
      <c r="H1760" s="1">
        <v>43830</v>
      </c>
      <c r="I1760">
        <f t="shared" si="108"/>
        <v>322</v>
      </c>
      <c r="J1760" t="str">
        <f t="shared" si="109"/>
        <v>&gt;121</v>
      </c>
      <c r="K1760">
        <f t="shared" si="110"/>
        <v>0.25</v>
      </c>
      <c r="L1760">
        <f t="shared" si="111"/>
        <v>465</v>
      </c>
    </row>
    <row r="1761" spans="1:12" x14ac:dyDescent="0.25">
      <c r="A1761" s="2" t="s">
        <v>1759</v>
      </c>
      <c r="B1761">
        <v>9</v>
      </c>
      <c r="C1761">
        <v>23</v>
      </c>
      <c r="D1761">
        <v>5040</v>
      </c>
      <c r="E1761" s="1">
        <v>43715</v>
      </c>
      <c r="F1761" s="3">
        <v>756</v>
      </c>
      <c r="G1761" s="3">
        <v>1562.4</v>
      </c>
      <c r="H1761" s="1">
        <v>43830</v>
      </c>
      <c r="I1761">
        <f t="shared" si="108"/>
        <v>115</v>
      </c>
      <c r="J1761" t="str">
        <f t="shared" si="109"/>
        <v>91-120</v>
      </c>
      <c r="K1761">
        <f t="shared" si="110"/>
        <v>0.2</v>
      </c>
      <c r="L1761">
        <f t="shared" si="111"/>
        <v>463.68000000000006</v>
      </c>
    </row>
    <row r="1762" spans="1:12" x14ac:dyDescent="0.25">
      <c r="A1762" s="2" t="s">
        <v>1760</v>
      </c>
      <c r="B1762">
        <v>10</v>
      </c>
      <c r="C1762">
        <v>13</v>
      </c>
      <c r="D1762">
        <v>3720</v>
      </c>
      <c r="E1762" s="1">
        <v>43585</v>
      </c>
      <c r="F1762" s="3">
        <v>37.200000000000003</v>
      </c>
      <c r="G1762" s="3">
        <v>1674</v>
      </c>
      <c r="H1762" s="1">
        <v>43830</v>
      </c>
      <c r="I1762">
        <f t="shared" si="108"/>
        <v>245</v>
      </c>
      <c r="J1762" t="str">
        <f t="shared" si="109"/>
        <v>&gt;121</v>
      </c>
      <c r="K1762">
        <f t="shared" si="110"/>
        <v>0.25</v>
      </c>
      <c r="L1762">
        <f t="shared" si="111"/>
        <v>427.8</v>
      </c>
    </row>
    <row r="1763" spans="1:12" x14ac:dyDescent="0.25">
      <c r="A1763" s="2" t="s">
        <v>1761</v>
      </c>
      <c r="B1763">
        <v>2</v>
      </c>
      <c r="C1763">
        <v>8</v>
      </c>
      <c r="D1763">
        <v>1760</v>
      </c>
      <c r="E1763" s="1">
        <v>43674</v>
      </c>
      <c r="F1763" s="3">
        <v>88</v>
      </c>
      <c r="G1763" s="3">
        <v>528</v>
      </c>
      <c r="H1763" s="1">
        <v>43830</v>
      </c>
      <c r="I1763">
        <f t="shared" si="108"/>
        <v>156</v>
      </c>
      <c r="J1763" t="str">
        <f t="shared" si="109"/>
        <v>&gt;121</v>
      </c>
      <c r="K1763">
        <f t="shared" si="110"/>
        <v>0.25</v>
      </c>
      <c r="L1763">
        <f t="shared" si="111"/>
        <v>154</v>
      </c>
    </row>
    <row r="1764" spans="1:12" x14ac:dyDescent="0.25">
      <c r="A1764" s="2" t="s">
        <v>1762</v>
      </c>
      <c r="B1764">
        <v>4</v>
      </c>
      <c r="C1764">
        <v>12</v>
      </c>
      <c r="D1764">
        <v>3040</v>
      </c>
      <c r="E1764" s="1">
        <v>43695</v>
      </c>
      <c r="F1764" s="3">
        <v>121.6</v>
      </c>
      <c r="G1764" s="3">
        <v>638.40000000000009</v>
      </c>
      <c r="H1764" s="1">
        <v>43830</v>
      </c>
      <c r="I1764">
        <f t="shared" si="108"/>
        <v>135</v>
      </c>
      <c r="J1764" t="str">
        <f t="shared" si="109"/>
        <v>&gt;121</v>
      </c>
      <c r="K1764">
        <f t="shared" si="110"/>
        <v>0.25</v>
      </c>
      <c r="L1764">
        <f t="shared" si="111"/>
        <v>190.00000000000003</v>
      </c>
    </row>
    <row r="1765" spans="1:12" x14ac:dyDescent="0.25">
      <c r="A1765" s="2" t="s">
        <v>1763</v>
      </c>
      <c r="B1765">
        <v>7</v>
      </c>
      <c r="C1765">
        <v>21</v>
      </c>
      <c r="D1765">
        <v>1080</v>
      </c>
      <c r="E1765" s="1">
        <v>43771</v>
      </c>
      <c r="F1765" s="3">
        <v>129.60000000000002</v>
      </c>
      <c r="G1765" s="3">
        <v>518.40000000000009</v>
      </c>
      <c r="H1765" s="1">
        <v>43830</v>
      </c>
      <c r="I1765">
        <f t="shared" si="108"/>
        <v>59</v>
      </c>
      <c r="J1765" t="str">
        <f t="shared" si="109"/>
        <v>31-60</v>
      </c>
      <c r="K1765">
        <f t="shared" si="110"/>
        <v>0.04</v>
      </c>
      <c r="L1765">
        <f t="shared" si="111"/>
        <v>25.920000000000005</v>
      </c>
    </row>
    <row r="1766" spans="1:12" x14ac:dyDescent="0.25">
      <c r="A1766" s="2" t="s">
        <v>1764</v>
      </c>
      <c r="B1766">
        <v>5</v>
      </c>
      <c r="C1766">
        <v>5</v>
      </c>
      <c r="D1766">
        <v>380</v>
      </c>
      <c r="E1766" s="1">
        <v>43828</v>
      </c>
      <c r="F1766" s="3">
        <v>34.200000000000003</v>
      </c>
      <c r="G1766" s="3">
        <v>98.800000000000011</v>
      </c>
      <c r="H1766" s="1">
        <v>43830</v>
      </c>
      <c r="I1766">
        <f t="shared" si="108"/>
        <v>2</v>
      </c>
      <c r="J1766" t="str">
        <f t="shared" si="109"/>
        <v>0-30</v>
      </c>
      <c r="K1766">
        <f t="shared" si="110"/>
        <v>8.0000000000000002E-3</v>
      </c>
      <c r="L1766">
        <f t="shared" si="111"/>
        <v>1.0640000000000001</v>
      </c>
    </row>
    <row r="1767" spans="1:12" x14ac:dyDescent="0.25">
      <c r="A1767" s="2" t="s">
        <v>1765</v>
      </c>
      <c r="B1767">
        <v>6</v>
      </c>
      <c r="C1767">
        <v>17</v>
      </c>
      <c r="D1767">
        <v>1620</v>
      </c>
      <c r="E1767" s="1">
        <v>43582</v>
      </c>
      <c r="F1767" s="3">
        <v>145.80000000000001</v>
      </c>
      <c r="G1767" s="3">
        <v>437.40000000000003</v>
      </c>
      <c r="H1767" s="1">
        <v>43830</v>
      </c>
      <c r="I1767">
        <f t="shared" si="108"/>
        <v>248</v>
      </c>
      <c r="J1767" t="str">
        <f t="shared" si="109"/>
        <v>&gt;121</v>
      </c>
      <c r="K1767">
        <f t="shared" si="110"/>
        <v>0.25</v>
      </c>
      <c r="L1767">
        <f t="shared" si="111"/>
        <v>145.80000000000001</v>
      </c>
    </row>
    <row r="1768" spans="1:12" x14ac:dyDescent="0.25">
      <c r="A1768" s="2" t="s">
        <v>1766</v>
      </c>
      <c r="B1768">
        <v>1</v>
      </c>
      <c r="C1768">
        <v>21</v>
      </c>
      <c r="D1768">
        <v>2484</v>
      </c>
      <c r="E1768" s="1">
        <v>43760</v>
      </c>
      <c r="F1768" s="3">
        <v>248.4</v>
      </c>
      <c r="G1768" s="3">
        <v>571.31999999999994</v>
      </c>
      <c r="H1768" s="1">
        <v>43830</v>
      </c>
      <c r="I1768">
        <f t="shared" si="108"/>
        <v>70</v>
      </c>
      <c r="J1768" t="str">
        <f t="shared" si="109"/>
        <v>61-90</v>
      </c>
      <c r="K1768">
        <f t="shared" si="110"/>
        <v>0.15</v>
      </c>
      <c r="L1768">
        <f t="shared" si="111"/>
        <v>122.95799999999998</v>
      </c>
    </row>
    <row r="1769" spans="1:12" x14ac:dyDescent="0.25">
      <c r="A1769" s="2" t="s">
        <v>1767</v>
      </c>
      <c r="B1769">
        <v>5</v>
      </c>
      <c r="C1769">
        <v>6</v>
      </c>
      <c r="D1769">
        <v>756.00000000000011</v>
      </c>
      <c r="E1769" s="1">
        <v>43468</v>
      </c>
      <c r="F1769" s="3">
        <v>60.480000000000011</v>
      </c>
      <c r="G1769" s="3">
        <v>128.52000000000001</v>
      </c>
      <c r="H1769" s="1">
        <v>43830</v>
      </c>
      <c r="I1769">
        <f t="shared" si="108"/>
        <v>362</v>
      </c>
      <c r="J1769" t="str">
        <f t="shared" si="109"/>
        <v>&gt;121</v>
      </c>
      <c r="K1769">
        <f t="shared" si="110"/>
        <v>0.25</v>
      </c>
      <c r="L1769">
        <f t="shared" si="111"/>
        <v>47.250000000000007</v>
      </c>
    </row>
    <row r="1770" spans="1:12" x14ac:dyDescent="0.25">
      <c r="A1770" s="2" t="s">
        <v>1768</v>
      </c>
      <c r="B1770">
        <v>8</v>
      </c>
      <c r="C1770">
        <v>10</v>
      </c>
      <c r="D1770">
        <v>660</v>
      </c>
      <c r="E1770" s="1">
        <v>43568</v>
      </c>
      <c r="F1770" s="3">
        <v>26.400000000000002</v>
      </c>
      <c r="G1770" s="3">
        <v>323.40000000000003</v>
      </c>
      <c r="H1770" s="1">
        <v>43830</v>
      </c>
      <c r="I1770">
        <f t="shared" si="108"/>
        <v>262</v>
      </c>
      <c r="J1770" t="str">
        <f t="shared" si="109"/>
        <v>&gt;121</v>
      </c>
      <c r="K1770">
        <f t="shared" si="110"/>
        <v>0.25</v>
      </c>
      <c r="L1770">
        <f t="shared" si="111"/>
        <v>87.45</v>
      </c>
    </row>
    <row r="1771" spans="1:12" x14ac:dyDescent="0.25">
      <c r="A1771" s="2" t="s">
        <v>1769</v>
      </c>
      <c r="B1771">
        <v>7</v>
      </c>
      <c r="C1771">
        <v>3</v>
      </c>
      <c r="D1771">
        <v>280</v>
      </c>
      <c r="E1771" s="1">
        <v>43518</v>
      </c>
      <c r="F1771" s="3">
        <v>39.200000000000003</v>
      </c>
      <c r="G1771" s="3">
        <v>170.79999999999998</v>
      </c>
      <c r="H1771" s="1">
        <v>43830</v>
      </c>
      <c r="I1771">
        <f t="shared" si="108"/>
        <v>312</v>
      </c>
      <c r="J1771" t="str">
        <f t="shared" si="109"/>
        <v>&gt;121</v>
      </c>
      <c r="K1771">
        <f t="shared" si="110"/>
        <v>0.25</v>
      </c>
      <c r="L1771">
        <f t="shared" si="111"/>
        <v>52.5</v>
      </c>
    </row>
    <row r="1772" spans="1:12" x14ac:dyDescent="0.25">
      <c r="A1772" s="2" t="s">
        <v>1770</v>
      </c>
      <c r="B1772">
        <v>9</v>
      </c>
      <c r="C1772">
        <v>9</v>
      </c>
      <c r="D1772">
        <v>570</v>
      </c>
      <c r="E1772" s="1">
        <v>43787</v>
      </c>
      <c r="F1772" s="3">
        <v>17.100000000000001</v>
      </c>
      <c r="G1772" s="3">
        <v>165.3</v>
      </c>
      <c r="H1772" s="1">
        <v>43830</v>
      </c>
      <c r="I1772">
        <f t="shared" si="108"/>
        <v>43</v>
      </c>
      <c r="J1772" t="str">
        <f t="shared" si="109"/>
        <v>31-60</v>
      </c>
      <c r="K1772">
        <f t="shared" si="110"/>
        <v>0.04</v>
      </c>
      <c r="L1772">
        <f t="shared" si="111"/>
        <v>7.2960000000000003</v>
      </c>
    </row>
    <row r="1773" spans="1:12" x14ac:dyDescent="0.25">
      <c r="A1773" s="2" t="s">
        <v>1771</v>
      </c>
      <c r="B1773">
        <v>10</v>
      </c>
      <c r="C1773">
        <v>5</v>
      </c>
      <c r="D1773">
        <v>220</v>
      </c>
      <c r="E1773" s="1">
        <v>43536</v>
      </c>
      <c r="F1773" s="3">
        <v>37.400000000000006</v>
      </c>
      <c r="G1773" s="3">
        <v>57.199999999999996</v>
      </c>
      <c r="H1773" s="1">
        <v>43830</v>
      </c>
      <c r="I1773">
        <f t="shared" si="108"/>
        <v>294</v>
      </c>
      <c r="J1773" t="str">
        <f t="shared" si="109"/>
        <v>&gt;121</v>
      </c>
      <c r="K1773">
        <f t="shared" si="110"/>
        <v>0.25</v>
      </c>
      <c r="L1773">
        <f t="shared" si="111"/>
        <v>23.65</v>
      </c>
    </row>
    <row r="1774" spans="1:12" x14ac:dyDescent="0.25">
      <c r="A1774" s="2" t="s">
        <v>1772</v>
      </c>
      <c r="B1774">
        <v>8</v>
      </c>
      <c r="C1774">
        <v>17</v>
      </c>
      <c r="D1774">
        <v>2100</v>
      </c>
      <c r="E1774" s="1">
        <v>43739</v>
      </c>
      <c r="F1774" s="3">
        <v>84</v>
      </c>
      <c r="G1774" s="3">
        <v>1050</v>
      </c>
      <c r="H1774" s="1">
        <v>43830</v>
      </c>
      <c r="I1774">
        <f t="shared" si="108"/>
        <v>91</v>
      </c>
      <c r="J1774" t="str">
        <f t="shared" si="109"/>
        <v>91-120</v>
      </c>
      <c r="K1774">
        <f t="shared" si="110"/>
        <v>0.2</v>
      </c>
      <c r="L1774">
        <f t="shared" si="111"/>
        <v>226.8</v>
      </c>
    </row>
    <row r="1775" spans="1:12" x14ac:dyDescent="0.25">
      <c r="A1775" s="2" t="s">
        <v>1773</v>
      </c>
      <c r="B1775">
        <v>9</v>
      </c>
      <c r="C1775">
        <v>10</v>
      </c>
      <c r="D1775">
        <v>648</v>
      </c>
      <c r="E1775" s="1">
        <v>43655</v>
      </c>
      <c r="F1775" s="3">
        <v>103.68</v>
      </c>
      <c r="G1775" s="3">
        <v>259.20000000000005</v>
      </c>
      <c r="H1775" s="1">
        <v>43830</v>
      </c>
      <c r="I1775">
        <f t="shared" si="108"/>
        <v>175</v>
      </c>
      <c r="J1775" t="str">
        <f t="shared" si="109"/>
        <v>&gt;121</v>
      </c>
      <c r="K1775">
        <f t="shared" si="110"/>
        <v>0.25</v>
      </c>
      <c r="L1775">
        <f t="shared" si="111"/>
        <v>90.720000000000013</v>
      </c>
    </row>
    <row r="1776" spans="1:12" x14ac:dyDescent="0.25">
      <c r="A1776" s="2" t="s">
        <v>1774</v>
      </c>
      <c r="B1776">
        <v>1</v>
      </c>
      <c r="C1776">
        <v>23</v>
      </c>
      <c r="D1776">
        <v>450</v>
      </c>
      <c r="E1776" s="1">
        <v>43507</v>
      </c>
      <c r="F1776" s="3">
        <v>4.5</v>
      </c>
      <c r="G1776" s="3">
        <v>99</v>
      </c>
      <c r="H1776" s="1">
        <v>43830</v>
      </c>
      <c r="I1776">
        <f t="shared" si="108"/>
        <v>323</v>
      </c>
      <c r="J1776" t="str">
        <f t="shared" si="109"/>
        <v>&gt;121</v>
      </c>
      <c r="K1776">
        <f t="shared" si="110"/>
        <v>0.25</v>
      </c>
      <c r="L1776">
        <f t="shared" si="111"/>
        <v>25.875</v>
      </c>
    </row>
    <row r="1777" spans="1:12" x14ac:dyDescent="0.25">
      <c r="A1777" s="2" t="s">
        <v>1775</v>
      </c>
      <c r="B1777">
        <v>4</v>
      </c>
      <c r="C1777">
        <v>16</v>
      </c>
      <c r="D1777">
        <v>270</v>
      </c>
      <c r="E1777" s="1">
        <v>43718</v>
      </c>
      <c r="F1777" s="3">
        <v>5.4</v>
      </c>
      <c r="G1777" s="3">
        <v>78.3</v>
      </c>
      <c r="H1777" s="1">
        <v>43830</v>
      </c>
      <c r="I1777">
        <f t="shared" si="108"/>
        <v>112</v>
      </c>
      <c r="J1777" t="str">
        <f t="shared" si="109"/>
        <v>91-120</v>
      </c>
      <c r="K1777">
        <f t="shared" si="110"/>
        <v>0.2</v>
      </c>
      <c r="L1777">
        <f t="shared" si="111"/>
        <v>16.740000000000002</v>
      </c>
    </row>
    <row r="1778" spans="1:12" x14ac:dyDescent="0.25">
      <c r="A1778" s="2" t="s">
        <v>1776</v>
      </c>
      <c r="B1778">
        <v>8</v>
      </c>
      <c r="C1778">
        <v>2</v>
      </c>
      <c r="D1778">
        <v>110</v>
      </c>
      <c r="E1778" s="1">
        <v>43772</v>
      </c>
      <c r="F1778" s="3">
        <v>5.5</v>
      </c>
      <c r="G1778" s="3">
        <v>48.4</v>
      </c>
      <c r="H1778" s="1">
        <v>43830</v>
      </c>
      <c r="I1778">
        <f t="shared" si="108"/>
        <v>58</v>
      </c>
      <c r="J1778" t="str">
        <f t="shared" si="109"/>
        <v>31-60</v>
      </c>
      <c r="K1778">
        <f t="shared" si="110"/>
        <v>0.04</v>
      </c>
      <c r="L1778">
        <f t="shared" si="111"/>
        <v>2.1560000000000001</v>
      </c>
    </row>
    <row r="1779" spans="1:12" x14ac:dyDescent="0.25">
      <c r="A1779" s="2" t="s">
        <v>1777</v>
      </c>
      <c r="B1779">
        <v>6</v>
      </c>
      <c r="C1779">
        <v>8</v>
      </c>
      <c r="D1779">
        <v>5500</v>
      </c>
      <c r="E1779" s="1">
        <v>43681</v>
      </c>
      <c r="F1779" s="3">
        <v>165</v>
      </c>
      <c r="G1779" s="3">
        <v>825</v>
      </c>
      <c r="H1779" s="1">
        <v>43830</v>
      </c>
      <c r="I1779">
        <f t="shared" si="108"/>
        <v>149</v>
      </c>
      <c r="J1779" t="str">
        <f t="shared" si="109"/>
        <v>&gt;121</v>
      </c>
      <c r="K1779">
        <f t="shared" si="110"/>
        <v>0.25</v>
      </c>
      <c r="L1779">
        <f t="shared" si="111"/>
        <v>247.5</v>
      </c>
    </row>
    <row r="1780" spans="1:12" x14ac:dyDescent="0.25">
      <c r="A1780" s="2" t="s">
        <v>1778</v>
      </c>
      <c r="B1780">
        <v>5</v>
      </c>
      <c r="C1780">
        <v>5</v>
      </c>
      <c r="D1780">
        <v>1240</v>
      </c>
      <c r="E1780" s="1">
        <v>43593</v>
      </c>
      <c r="F1780" s="3">
        <v>37.200000000000003</v>
      </c>
      <c r="G1780" s="3">
        <v>372</v>
      </c>
      <c r="H1780" s="1">
        <v>43830</v>
      </c>
      <c r="I1780">
        <f t="shared" si="108"/>
        <v>237</v>
      </c>
      <c r="J1780" t="str">
        <f t="shared" si="109"/>
        <v>&gt;121</v>
      </c>
      <c r="K1780">
        <f t="shared" si="110"/>
        <v>0.25</v>
      </c>
      <c r="L1780">
        <f t="shared" si="111"/>
        <v>102.3</v>
      </c>
    </row>
    <row r="1781" spans="1:12" x14ac:dyDescent="0.25">
      <c r="A1781" s="2" t="s">
        <v>1779</v>
      </c>
      <c r="B1781">
        <v>6</v>
      </c>
      <c r="C1781">
        <v>10</v>
      </c>
      <c r="D1781">
        <v>5060</v>
      </c>
      <c r="E1781" s="1">
        <v>43699</v>
      </c>
      <c r="F1781" s="3">
        <v>101.19999999999999</v>
      </c>
      <c r="G1781" s="3">
        <v>809.59999999999991</v>
      </c>
      <c r="H1781" s="1">
        <v>43830</v>
      </c>
      <c r="I1781">
        <f t="shared" si="108"/>
        <v>131</v>
      </c>
      <c r="J1781" t="str">
        <f t="shared" si="109"/>
        <v>&gt;121</v>
      </c>
      <c r="K1781">
        <f t="shared" si="110"/>
        <v>0.25</v>
      </c>
      <c r="L1781">
        <f t="shared" si="111"/>
        <v>227.7</v>
      </c>
    </row>
    <row r="1782" spans="1:12" x14ac:dyDescent="0.25">
      <c r="A1782" s="2" t="s">
        <v>1780</v>
      </c>
      <c r="B1782">
        <v>6</v>
      </c>
      <c r="C1782">
        <v>14</v>
      </c>
      <c r="D1782">
        <v>1368</v>
      </c>
      <c r="E1782" s="1">
        <v>43650</v>
      </c>
      <c r="F1782" s="3">
        <v>109.44000000000001</v>
      </c>
      <c r="G1782" s="3">
        <v>205.2</v>
      </c>
      <c r="H1782" s="1">
        <v>43830</v>
      </c>
      <c r="I1782">
        <f t="shared" si="108"/>
        <v>180</v>
      </c>
      <c r="J1782" t="str">
        <f t="shared" si="109"/>
        <v>&gt;121</v>
      </c>
      <c r="K1782">
        <f t="shared" si="110"/>
        <v>0.25</v>
      </c>
      <c r="L1782">
        <f t="shared" si="111"/>
        <v>78.66</v>
      </c>
    </row>
    <row r="1783" spans="1:12" x14ac:dyDescent="0.25">
      <c r="A1783" s="2" t="s">
        <v>1781</v>
      </c>
      <c r="B1783">
        <v>2</v>
      </c>
      <c r="C1783">
        <v>16</v>
      </c>
      <c r="D1783">
        <v>1760</v>
      </c>
      <c r="E1783" s="1">
        <v>43493</v>
      </c>
      <c r="F1783" s="3">
        <v>140.80000000000001</v>
      </c>
      <c r="G1783" s="3">
        <v>457.59999999999997</v>
      </c>
      <c r="H1783" s="1">
        <v>43830</v>
      </c>
      <c r="I1783">
        <f t="shared" si="108"/>
        <v>337</v>
      </c>
      <c r="J1783" t="str">
        <f t="shared" si="109"/>
        <v>&gt;121</v>
      </c>
      <c r="K1783">
        <f t="shared" si="110"/>
        <v>0.25</v>
      </c>
      <c r="L1783">
        <f t="shared" si="111"/>
        <v>149.6</v>
      </c>
    </row>
    <row r="1784" spans="1:12" x14ac:dyDescent="0.25">
      <c r="A1784" s="2" t="s">
        <v>1782</v>
      </c>
      <c r="B1784">
        <v>8</v>
      </c>
      <c r="C1784">
        <v>21</v>
      </c>
      <c r="D1784">
        <v>1760</v>
      </c>
      <c r="E1784" s="1">
        <v>43627</v>
      </c>
      <c r="F1784" s="3">
        <v>123.2</v>
      </c>
      <c r="G1784" s="3">
        <v>862.4</v>
      </c>
      <c r="H1784" s="1">
        <v>43830</v>
      </c>
      <c r="I1784">
        <f t="shared" si="108"/>
        <v>203</v>
      </c>
      <c r="J1784" t="str">
        <f t="shared" si="109"/>
        <v>&gt;121</v>
      </c>
      <c r="K1784">
        <f t="shared" si="110"/>
        <v>0.25</v>
      </c>
      <c r="L1784">
        <f t="shared" si="111"/>
        <v>246.4</v>
      </c>
    </row>
    <row r="1785" spans="1:12" x14ac:dyDescent="0.25">
      <c r="A1785" s="2" t="s">
        <v>1783</v>
      </c>
      <c r="B1785">
        <v>10</v>
      </c>
      <c r="C1785">
        <v>14</v>
      </c>
      <c r="D1785">
        <v>880</v>
      </c>
      <c r="E1785" s="1">
        <v>43492</v>
      </c>
      <c r="F1785" s="3">
        <v>17.600000000000001</v>
      </c>
      <c r="G1785" s="3">
        <v>290.39999999999998</v>
      </c>
      <c r="H1785" s="1">
        <v>43830</v>
      </c>
      <c r="I1785">
        <f t="shared" si="108"/>
        <v>338</v>
      </c>
      <c r="J1785" t="str">
        <f t="shared" si="109"/>
        <v>&gt;121</v>
      </c>
      <c r="K1785">
        <f t="shared" si="110"/>
        <v>0.25</v>
      </c>
      <c r="L1785">
        <f t="shared" si="111"/>
        <v>77</v>
      </c>
    </row>
    <row r="1786" spans="1:12" x14ac:dyDescent="0.25">
      <c r="A1786" s="2" t="s">
        <v>1784</v>
      </c>
      <c r="B1786">
        <v>1</v>
      </c>
      <c r="C1786">
        <v>6</v>
      </c>
      <c r="D1786">
        <v>900</v>
      </c>
      <c r="E1786" s="1">
        <v>43650</v>
      </c>
      <c r="F1786" s="3">
        <v>27</v>
      </c>
      <c r="G1786" s="3">
        <v>162</v>
      </c>
      <c r="H1786" s="1">
        <v>43830</v>
      </c>
      <c r="I1786">
        <f t="shared" si="108"/>
        <v>180</v>
      </c>
      <c r="J1786" t="str">
        <f t="shared" si="109"/>
        <v>&gt;121</v>
      </c>
      <c r="K1786">
        <f t="shared" si="110"/>
        <v>0.25</v>
      </c>
      <c r="L1786">
        <f t="shared" si="111"/>
        <v>47.25</v>
      </c>
    </row>
    <row r="1787" spans="1:12" x14ac:dyDescent="0.25">
      <c r="A1787" s="2" t="s">
        <v>1785</v>
      </c>
      <c r="B1787">
        <v>5</v>
      </c>
      <c r="C1787">
        <v>5</v>
      </c>
      <c r="D1787">
        <v>2640</v>
      </c>
      <c r="E1787" s="1">
        <v>43622</v>
      </c>
      <c r="F1787" s="3">
        <v>105.60000000000001</v>
      </c>
      <c r="G1787" s="3">
        <v>580.79999999999995</v>
      </c>
      <c r="H1787" s="1">
        <v>43830</v>
      </c>
      <c r="I1787">
        <f t="shared" si="108"/>
        <v>208</v>
      </c>
      <c r="J1787" t="str">
        <f t="shared" si="109"/>
        <v>&gt;121</v>
      </c>
      <c r="K1787">
        <f t="shared" si="110"/>
        <v>0.25</v>
      </c>
      <c r="L1787">
        <f t="shared" si="111"/>
        <v>171.6</v>
      </c>
    </row>
    <row r="1788" spans="1:12" x14ac:dyDescent="0.25">
      <c r="A1788" s="2" t="s">
        <v>1786</v>
      </c>
      <c r="B1788">
        <v>2</v>
      </c>
      <c r="C1788">
        <v>14</v>
      </c>
      <c r="D1788">
        <v>2400</v>
      </c>
      <c r="E1788" s="1">
        <v>43563</v>
      </c>
      <c r="F1788" s="3">
        <v>48</v>
      </c>
      <c r="G1788" s="3">
        <v>576</v>
      </c>
      <c r="H1788" s="1">
        <v>43830</v>
      </c>
      <c r="I1788">
        <f t="shared" si="108"/>
        <v>267</v>
      </c>
      <c r="J1788" t="str">
        <f t="shared" si="109"/>
        <v>&gt;121</v>
      </c>
      <c r="K1788">
        <f t="shared" si="110"/>
        <v>0.25</v>
      </c>
      <c r="L1788">
        <f t="shared" si="111"/>
        <v>156</v>
      </c>
    </row>
    <row r="1789" spans="1:12" x14ac:dyDescent="0.25">
      <c r="A1789" s="2" t="s">
        <v>1787</v>
      </c>
      <c r="B1789">
        <v>6</v>
      </c>
      <c r="C1789">
        <v>6</v>
      </c>
      <c r="D1789">
        <v>1710</v>
      </c>
      <c r="E1789" s="1">
        <v>43745</v>
      </c>
      <c r="F1789" s="3">
        <v>102.6</v>
      </c>
      <c r="G1789" s="3">
        <v>461.70000000000005</v>
      </c>
      <c r="H1789" s="1">
        <v>43830</v>
      </c>
      <c r="I1789">
        <f t="shared" si="108"/>
        <v>85</v>
      </c>
      <c r="J1789" t="str">
        <f t="shared" si="109"/>
        <v>61-90</v>
      </c>
      <c r="K1789">
        <f t="shared" si="110"/>
        <v>0.15</v>
      </c>
      <c r="L1789">
        <f t="shared" si="111"/>
        <v>84.64500000000001</v>
      </c>
    </row>
    <row r="1790" spans="1:12" x14ac:dyDescent="0.25">
      <c r="A1790" s="2" t="s">
        <v>1788</v>
      </c>
      <c r="B1790">
        <v>3</v>
      </c>
      <c r="C1790">
        <v>23</v>
      </c>
      <c r="D1790">
        <v>840</v>
      </c>
      <c r="E1790" s="1">
        <v>43773</v>
      </c>
      <c r="F1790" s="3">
        <v>8.4</v>
      </c>
      <c r="G1790" s="3">
        <v>193.2</v>
      </c>
      <c r="H1790" s="1">
        <v>43830</v>
      </c>
      <c r="I1790">
        <f t="shared" si="108"/>
        <v>57</v>
      </c>
      <c r="J1790" t="str">
        <f t="shared" si="109"/>
        <v>31-60</v>
      </c>
      <c r="K1790">
        <f t="shared" si="110"/>
        <v>0.04</v>
      </c>
      <c r="L1790">
        <f t="shared" si="111"/>
        <v>8.0640000000000001</v>
      </c>
    </row>
    <row r="1791" spans="1:12" x14ac:dyDescent="0.25">
      <c r="A1791" s="2" t="s">
        <v>1789</v>
      </c>
      <c r="B1791">
        <v>1</v>
      </c>
      <c r="C1791">
        <v>12</v>
      </c>
      <c r="D1791">
        <v>1920</v>
      </c>
      <c r="E1791" s="1">
        <v>43539</v>
      </c>
      <c r="F1791" s="3">
        <v>76.8</v>
      </c>
      <c r="G1791" s="3">
        <v>326.39999999999998</v>
      </c>
      <c r="H1791" s="1">
        <v>43830</v>
      </c>
      <c r="I1791">
        <f t="shared" si="108"/>
        <v>291</v>
      </c>
      <c r="J1791" t="str">
        <f t="shared" si="109"/>
        <v>&gt;121</v>
      </c>
      <c r="K1791">
        <f t="shared" si="110"/>
        <v>0.25</v>
      </c>
      <c r="L1791">
        <f t="shared" si="111"/>
        <v>100.8</v>
      </c>
    </row>
    <row r="1792" spans="1:12" x14ac:dyDescent="0.25">
      <c r="A1792" s="2" t="s">
        <v>1790</v>
      </c>
      <c r="B1792">
        <v>9</v>
      </c>
      <c r="C1792">
        <v>20</v>
      </c>
      <c r="D1792">
        <v>880</v>
      </c>
      <c r="E1792" s="1">
        <v>43757</v>
      </c>
      <c r="F1792" s="3">
        <v>176</v>
      </c>
      <c r="G1792" s="3">
        <v>246.4</v>
      </c>
      <c r="H1792" s="1">
        <v>43830</v>
      </c>
      <c r="I1792">
        <f t="shared" si="108"/>
        <v>73</v>
      </c>
      <c r="J1792" t="str">
        <f t="shared" si="109"/>
        <v>61-90</v>
      </c>
      <c r="K1792">
        <f t="shared" si="110"/>
        <v>0.15</v>
      </c>
      <c r="L1792">
        <f t="shared" si="111"/>
        <v>63.359999999999992</v>
      </c>
    </row>
    <row r="1793" spans="1:12" x14ac:dyDescent="0.25">
      <c r="A1793" s="2" t="s">
        <v>1791</v>
      </c>
      <c r="B1793">
        <v>3</v>
      </c>
      <c r="C1793">
        <v>23</v>
      </c>
      <c r="D1793">
        <v>2400</v>
      </c>
      <c r="E1793" s="1">
        <v>43498</v>
      </c>
      <c r="F1793" s="3">
        <v>216</v>
      </c>
      <c r="G1793" s="3">
        <v>552</v>
      </c>
      <c r="H1793" s="1">
        <v>43830</v>
      </c>
      <c r="I1793">
        <f t="shared" si="108"/>
        <v>332</v>
      </c>
      <c r="J1793" t="str">
        <f t="shared" si="109"/>
        <v>&gt;121</v>
      </c>
      <c r="K1793">
        <f t="shared" si="110"/>
        <v>0.25</v>
      </c>
      <c r="L1793">
        <f t="shared" si="111"/>
        <v>192</v>
      </c>
    </row>
    <row r="1794" spans="1:12" x14ac:dyDescent="0.25">
      <c r="A1794" s="2" t="s">
        <v>1792</v>
      </c>
      <c r="B1794">
        <v>3</v>
      </c>
      <c r="C1794">
        <v>14</v>
      </c>
      <c r="D1794">
        <v>256</v>
      </c>
      <c r="E1794" s="1">
        <v>43823</v>
      </c>
      <c r="F1794" s="3">
        <v>20.48</v>
      </c>
      <c r="G1794" s="3">
        <v>58.88000000000001</v>
      </c>
      <c r="H1794" s="1">
        <v>43830</v>
      </c>
      <c r="I1794">
        <f t="shared" ref="I1794:I1857" si="112">H1794-E1794</f>
        <v>7</v>
      </c>
      <c r="J1794" t="str">
        <f t="shared" ref="J1794:J1857" si="113">VLOOKUP(I1794,groupings,2,1)</f>
        <v>0-30</v>
      </c>
      <c r="K1794">
        <f t="shared" ref="K1794:K1857" si="114">VLOOKUP(I1794,$N$8:$P$12,3,TRUE)</f>
        <v>8.0000000000000002E-3</v>
      </c>
      <c r="L1794">
        <f t="shared" ref="L1794:L1857" si="115">(G1794+F1794)*K1794</f>
        <v>0.63488000000000011</v>
      </c>
    </row>
    <row r="1795" spans="1:12" x14ac:dyDescent="0.25">
      <c r="A1795" s="2" t="s">
        <v>1793</v>
      </c>
      <c r="B1795">
        <v>9</v>
      </c>
      <c r="C1795">
        <v>22</v>
      </c>
      <c r="D1795">
        <v>3800</v>
      </c>
      <c r="E1795" s="1">
        <v>43685</v>
      </c>
      <c r="F1795" s="3">
        <v>570</v>
      </c>
      <c r="G1795" s="3">
        <v>1786</v>
      </c>
      <c r="H1795" s="1">
        <v>43830</v>
      </c>
      <c r="I1795">
        <f t="shared" si="112"/>
        <v>145</v>
      </c>
      <c r="J1795" t="str">
        <f t="shared" si="113"/>
        <v>&gt;121</v>
      </c>
      <c r="K1795">
        <f t="shared" si="114"/>
        <v>0.25</v>
      </c>
      <c r="L1795">
        <f t="shared" si="115"/>
        <v>589</v>
      </c>
    </row>
    <row r="1796" spans="1:12" x14ac:dyDescent="0.25">
      <c r="A1796" s="2" t="s">
        <v>1794</v>
      </c>
      <c r="B1796">
        <v>7</v>
      </c>
      <c r="C1796">
        <v>7</v>
      </c>
      <c r="D1796">
        <v>2310</v>
      </c>
      <c r="E1796" s="1">
        <v>43499</v>
      </c>
      <c r="F1796" s="3">
        <v>693</v>
      </c>
      <c r="G1796" s="3">
        <v>854.7</v>
      </c>
      <c r="H1796" s="1">
        <v>43830</v>
      </c>
      <c r="I1796">
        <f t="shared" si="112"/>
        <v>331</v>
      </c>
      <c r="J1796" t="str">
        <f t="shared" si="113"/>
        <v>&gt;121</v>
      </c>
      <c r="K1796">
        <f t="shared" si="114"/>
        <v>0.25</v>
      </c>
      <c r="L1796">
        <f t="shared" si="115"/>
        <v>386.92500000000001</v>
      </c>
    </row>
    <row r="1797" spans="1:12" x14ac:dyDescent="0.25">
      <c r="A1797" s="2" t="s">
        <v>1795</v>
      </c>
      <c r="B1797">
        <v>3</v>
      </c>
      <c r="C1797">
        <v>13</v>
      </c>
      <c r="D1797">
        <v>630</v>
      </c>
      <c r="E1797" s="1">
        <v>43533</v>
      </c>
      <c r="F1797" s="3">
        <v>31.5</v>
      </c>
      <c r="G1797" s="3">
        <v>107.10000000000001</v>
      </c>
      <c r="H1797" s="1">
        <v>43830</v>
      </c>
      <c r="I1797">
        <f t="shared" si="112"/>
        <v>297</v>
      </c>
      <c r="J1797" t="str">
        <f t="shared" si="113"/>
        <v>&gt;121</v>
      </c>
      <c r="K1797">
        <f t="shared" si="114"/>
        <v>0.25</v>
      </c>
      <c r="L1797">
        <f t="shared" si="115"/>
        <v>34.650000000000006</v>
      </c>
    </row>
    <row r="1798" spans="1:12" x14ac:dyDescent="0.25">
      <c r="A1798" s="2" t="s">
        <v>1796</v>
      </c>
      <c r="B1798">
        <v>6</v>
      </c>
      <c r="C1798">
        <v>15</v>
      </c>
      <c r="D1798">
        <v>880</v>
      </c>
      <c r="E1798" s="1">
        <v>43725</v>
      </c>
      <c r="F1798" s="3">
        <v>70.400000000000006</v>
      </c>
      <c r="G1798" s="3">
        <v>149.60000000000002</v>
      </c>
      <c r="H1798" s="1">
        <v>43830</v>
      </c>
      <c r="I1798">
        <f t="shared" si="112"/>
        <v>105</v>
      </c>
      <c r="J1798" t="str">
        <f t="shared" si="113"/>
        <v>91-120</v>
      </c>
      <c r="K1798">
        <f t="shared" si="114"/>
        <v>0.2</v>
      </c>
      <c r="L1798">
        <f t="shared" si="115"/>
        <v>44.000000000000007</v>
      </c>
    </row>
    <row r="1799" spans="1:12" x14ac:dyDescent="0.25">
      <c r="A1799" s="2" t="s">
        <v>1797</v>
      </c>
      <c r="B1799">
        <v>9</v>
      </c>
      <c r="C1799">
        <v>14</v>
      </c>
      <c r="D1799">
        <v>2100</v>
      </c>
      <c r="E1799" s="1">
        <v>43745</v>
      </c>
      <c r="F1799" s="3">
        <v>147</v>
      </c>
      <c r="G1799" s="3">
        <v>840</v>
      </c>
      <c r="H1799" s="1">
        <v>43830</v>
      </c>
      <c r="I1799">
        <f t="shared" si="112"/>
        <v>85</v>
      </c>
      <c r="J1799" t="str">
        <f t="shared" si="113"/>
        <v>61-90</v>
      </c>
      <c r="K1799">
        <f t="shared" si="114"/>
        <v>0.15</v>
      </c>
      <c r="L1799">
        <f t="shared" si="115"/>
        <v>148.04999999999998</v>
      </c>
    </row>
    <row r="1800" spans="1:12" x14ac:dyDescent="0.25">
      <c r="A1800" s="2" t="s">
        <v>1798</v>
      </c>
      <c r="B1800">
        <v>5</v>
      </c>
      <c r="C1800">
        <v>8</v>
      </c>
      <c r="D1800">
        <v>1680</v>
      </c>
      <c r="E1800" s="1">
        <v>43791</v>
      </c>
      <c r="F1800" s="3">
        <v>16.8</v>
      </c>
      <c r="G1800" s="3">
        <v>436.8</v>
      </c>
      <c r="H1800" s="1">
        <v>43830</v>
      </c>
      <c r="I1800">
        <f t="shared" si="112"/>
        <v>39</v>
      </c>
      <c r="J1800" t="str">
        <f t="shared" si="113"/>
        <v>31-60</v>
      </c>
      <c r="K1800">
        <f t="shared" si="114"/>
        <v>0.04</v>
      </c>
      <c r="L1800">
        <f t="shared" si="115"/>
        <v>18.144000000000002</v>
      </c>
    </row>
    <row r="1801" spans="1:12" x14ac:dyDescent="0.25">
      <c r="A1801" s="2" t="s">
        <v>1799</v>
      </c>
      <c r="B1801">
        <v>2</v>
      </c>
      <c r="C1801">
        <v>12</v>
      </c>
      <c r="D1801">
        <v>6160</v>
      </c>
      <c r="E1801" s="1">
        <v>43517</v>
      </c>
      <c r="F1801" s="3">
        <v>369.6</v>
      </c>
      <c r="G1801" s="3">
        <v>1601.6</v>
      </c>
      <c r="H1801" s="1">
        <v>43830</v>
      </c>
      <c r="I1801">
        <f t="shared" si="112"/>
        <v>313</v>
      </c>
      <c r="J1801" t="str">
        <f t="shared" si="113"/>
        <v>&gt;121</v>
      </c>
      <c r="K1801">
        <f t="shared" si="114"/>
        <v>0.25</v>
      </c>
      <c r="L1801">
        <f t="shared" si="115"/>
        <v>492.79999999999995</v>
      </c>
    </row>
    <row r="1802" spans="1:12" x14ac:dyDescent="0.25">
      <c r="A1802" s="2" t="s">
        <v>1800</v>
      </c>
      <c r="B1802">
        <v>3</v>
      </c>
      <c r="C1802">
        <v>14</v>
      </c>
      <c r="D1802">
        <v>1350</v>
      </c>
      <c r="E1802" s="1">
        <v>43808</v>
      </c>
      <c r="F1802" s="3">
        <v>54</v>
      </c>
      <c r="G1802" s="3">
        <v>378</v>
      </c>
      <c r="H1802" s="1">
        <v>43830</v>
      </c>
      <c r="I1802">
        <f t="shared" si="112"/>
        <v>22</v>
      </c>
      <c r="J1802" t="str">
        <f t="shared" si="113"/>
        <v>0-30</v>
      </c>
      <c r="K1802">
        <f t="shared" si="114"/>
        <v>8.0000000000000002E-3</v>
      </c>
      <c r="L1802">
        <f t="shared" si="115"/>
        <v>3.456</v>
      </c>
    </row>
    <row r="1803" spans="1:12" x14ac:dyDescent="0.25">
      <c r="A1803" s="2" t="s">
        <v>1801</v>
      </c>
      <c r="B1803">
        <v>10</v>
      </c>
      <c r="C1803">
        <v>5</v>
      </c>
      <c r="D1803">
        <v>5040</v>
      </c>
      <c r="E1803" s="1">
        <v>43728</v>
      </c>
      <c r="F1803" s="3">
        <v>151.19999999999999</v>
      </c>
      <c r="G1803" s="3">
        <v>2520</v>
      </c>
      <c r="H1803" s="1">
        <v>43830</v>
      </c>
      <c r="I1803">
        <f t="shared" si="112"/>
        <v>102</v>
      </c>
      <c r="J1803" t="str">
        <f t="shared" si="113"/>
        <v>91-120</v>
      </c>
      <c r="K1803">
        <f t="shared" si="114"/>
        <v>0.2</v>
      </c>
      <c r="L1803">
        <f t="shared" si="115"/>
        <v>534.24</v>
      </c>
    </row>
    <row r="1804" spans="1:12" x14ac:dyDescent="0.25">
      <c r="A1804" s="2" t="s">
        <v>1802</v>
      </c>
      <c r="B1804">
        <v>4</v>
      </c>
      <c r="C1804">
        <v>23</v>
      </c>
      <c r="D1804">
        <v>1320</v>
      </c>
      <c r="E1804" s="1">
        <v>43566</v>
      </c>
      <c r="F1804" s="3">
        <v>13.200000000000001</v>
      </c>
      <c r="G1804" s="3">
        <v>224.4</v>
      </c>
      <c r="H1804" s="1">
        <v>43830</v>
      </c>
      <c r="I1804">
        <f t="shared" si="112"/>
        <v>264</v>
      </c>
      <c r="J1804" t="str">
        <f t="shared" si="113"/>
        <v>&gt;121</v>
      </c>
      <c r="K1804">
        <f t="shared" si="114"/>
        <v>0.25</v>
      </c>
      <c r="L1804">
        <f t="shared" si="115"/>
        <v>59.4</v>
      </c>
    </row>
    <row r="1805" spans="1:12" x14ac:dyDescent="0.25">
      <c r="A1805" s="2" t="s">
        <v>1803</v>
      </c>
      <c r="B1805">
        <v>2</v>
      </c>
      <c r="C1805">
        <v>22</v>
      </c>
      <c r="D1805">
        <v>2000</v>
      </c>
      <c r="E1805" s="1">
        <v>43616</v>
      </c>
      <c r="F1805" s="3">
        <v>20</v>
      </c>
      <c r="G1805" s="3">
        <v>360</v>
      </c>
      <c r="H1805" s="1">
        <v>43830</v>
      </c>
      <c r="I1805">
        <f t="shared" si="112"/>
        <v>214</v>
      </c>
      <c r="J1805" t="str">
        <f t="shared" si="113"/>
        <v>&gt;121</v>
      </c>
      <c r="K1805">
        <f t="shared" si="114"/>
        <v>0.25</v>
      </c>
      <c r="L1805">
        <f t="shared" si="115"/>
        <v>95</v>
      </c>
    </row>
    <row r="1806" spans="1:12" x14ac:dyDescent="0.25">
      <c r="A1806" s="2" t="s">
        <v>1804</v>
      </c>
      <c r="B1806">
        <v>6</v>
      </c>
      <c r="C1806">
        <v>7</v>
      </c>
      <c r="D1806">
        <v>900</v>
      </c>
      <c r="E1806" s="1">
        <v>43783</v>
      </c>
      <c r="F1806" s="3">
        <v>90</v>
      </c>
      <c r="G1806" s="3">
        <v>261</v>
      </c>
      <c r="H1806" s="1">
        <v>43830</v>
      </c>
      <c r="I1806">
        <f t="shared" si="112"/>
        <v>47</v>
      </c>
      <c r="J1806" t="str">
        <f t="shared" si="113"/>
        <v>31-60</v>
      </c>
      <c r="K1806">
        <f t="shared" si="114"/>
        <v>0.04</v>
      </c>
      <c r="L1806">
        <f t="shared" si="115"/>
        <v>14.040000000000001</v>
      </c>
    </row>
    <row r="1807" spans="1:12" x14ac:dyDescent="0.25">
      <c r="A1807" s="2" t="s">
        <v>1805</v>
      </c>
      <c r="B1807">
        <v>8</v>
      </c>
      <c r="C1807">
        <v>16</v>
      </c>
      <c r="D1807">
        <v>3360</v>
      </c>
      <c r="E1807" s="1">
        <v>43557</v>
      </c>
      <c r="F1807" s="3">
        <v>504</v>
      </c>
      <c r="G1807" s="3">
        <v>1646.3999999999999</v>
      </c>
      <c r="H1807" s="1">
        <v>43830</v>
      </c>
      <c r="I1807">
        <f t="shared" si="112"/>
        <v>273</v>
      </c>
      <c r="J1807" t="str">
        <f t="shared" si="113"/>
        <v>&gt;121</v>
      </c>
      <c r="K1807">
        <f t="shared" si="114"/>
        <v>0.25</v>
      </c>
      <c r="L1807">
        <f t="shared" si="115"/>
        <v>537.59999999999991</v>
      </c>
    </row>
    <row r="1808" spans="1:12" x14ac:dyDescent="0.25">
      <c r="A1808" s="2" t="s">
        <v>1806</v>
      </c>
      <c r="B1808">
        <v>8</v>
      </c>
      <c r="C1808">
        <v>19</v>
      </c>
      <c r="D1808">
        <v>1920</v>
      </c>
      <c r="E1808" s="1">
        <v>43790</v>
      </c>
      <c r="F1808" s="3">
        <v>211.20000000000002</v>
      </c>
      <c r="G1808" s="3">
        <v>844.80000000000007</v>
      </c>
      <c r="H1808" s="1">
        <v>43830</v>
      </c>
      <c r="I1808">
        <f t="shared" si="112"/>
        <v>40</v>
      </c>
      <c r="J1808" t="str">
        <f t="shared" si="113"/>
        <v>31-60</v>
      </c>
      <c r="K1808">
        <f t="shared" si="114"/>
        <v>0.04</v>
      </c>
      <c r="L1808">
        <f t="shared" si="115"/>
        <v>42.24</v>
      </c>
    </row>
    <row r="1809" spans="1:12" x14ac:dyDescent="0.25">
      <c r="A1809" s="2" t="s">
        <v>1807</v>
      </c>
      <c r="B1809">
        <v>5</v>
      </c>
      <c r="C1809">
        <v>6</v>
      </c>
      <c r="D1809">
        <v>1350</v>
      </c>
      <c r="E1809" s="1">
        <v>43605</v>
      </c>
      <c r="F1809" s="3">
        <v>13.5</v>
      </c>
      <c r="G1809" s="3">
        <v>202.5</v>
      </c>
      <c r="H1809" s="1">
        <v>43830</v>
      </c>
      <c r="I1809">
        <f t="shared" si="112"/>
        <v>225</v>
      </c>
      <c r="J1809" t="str">
        <f t="shared" si="113"/>
        <v>&gt;121</v>
      </c>
      <c r="K1809">
        <f t="shared" si="114"/>
        <v>0.25</v>
      </c>
      <c r="L1809">
        <f t="shared" si="115"/>
        <v>54</v>
      </c>
    </row>
    <row r="1810" spans="1:12" x14ac:dyDescent="0.25">
      <c r="A1810" s="2" t="s">
        <v>1808</v>
      </c>
      <c r="B1810">
        <v>8</v>
      </c>
      <c r="C1810">
        <v>3</v>
      </c>
      <c r="D1810">
        <v>3150</v>
      </c>
      <c r="E1810" s="1">
        <v>43712</v>
      </c>
      <c r="F1810" s="3">
        <v>189</v>
      </c>
      <c r="G1810" s="3">
        <v>882</v>
      </c>
      <c r="H1810" s="1">
        <v>43830</v>
      </c>
      <c r="I1810">
        <f t="shared" si="112"/>
        <v>118</v>
      </c>
      <c r="J1810" t="str">
        <f t="shared" si="113"/>
        <v>91-120</v>
      </c>
      <c r="K1810">
        <f t="shared" si="114"/>
        <v>0.2</v>
      </c>
      <c r="L1810">
        <f t="shared" si="115"/>
        <v>214.20000000000002</v>
      </c>
    </row>
    <row r="1811" spans="1:12" x14ac:dyDescent="0.25">
      <c r="A1811" s="2" t="s">
        <v>1809</v>
      </c>
      <c r="B1811">
        <v>10</v>
      </c>
      <c r="C1811">
        <v>7</v>
      </c>
      <c r="D1811">
        <v>2520</v>
      </c>
      <c r="E1811" s="1">
        <v>43492</v>
      </c>
      <c r="F1811" s="3">
        <v>75.599999999999994</v>
      </c>
      <c r="G1811" s="3">
        <v>730.8</v>
      </c>
      <c r="H1811" s="1">
        <v>43830</v>
      </c>
      <c r="I1811">
        <f t="shared" si="112"/>
        <v>338</v>
      </c>
      <c r="J1811" t="str">
        <f t="shared" si="113"/>
        <v>&gt;121</v>
      </c>
      <c r="K1811">
        <f t="shared" si="114"/>
        <v>0.25</v>
      </c>
      <c r="L1811">
        <f t="shared" si="115"/>
        <v>201.6</v>
      </c>
    </row>
    <row r="1812" spans="1:12" x14ac:dyDescent="0.25">
      <c r="A1812" s="2" t="s">
        <v>1810</v>
      </c>
      <c r="B1812">
        <v>10</v>
      </c>
      <c r="C1812">
        <v>18</v>
      </c>
      <c r="D1812">
        <v>6000</v>
      </c>
      <c r="E1812" s="1">
        <v>43523</v>
      </c>
      <c r="F1812" s="3">
        <v>900</v>
      </c>
      <c r="G1812" s="3">
        <v>2100</v>
      </c>
      <c r="H1812" s="1">
        <v>43830</v>
      </c>
      <c r="I1812">
        <f t="shared" si="112"/>
        <v>307</v>
      </c>
      <c r="J1812" t="str">
        <f t="shared" si="113"/>
        <v>&gt;121</v>
      </c>
      <c r="K1812">
        <f t="shared" si="114"/>
        <v>0.25</v>
      </c>
      <c r="L1812">
        <f t="shared" si="115"/>
        <v>750</v>
      </c>
    </row>
    <row r="1813" spans="1:12" x14ac:dyDescent="0.25">
      <c r="A1813" s="2" t="s">
        <v>1811</v>
      </c>
      <c r="B1813">
        <v>10</v>
      </c>
      <c r="C1813">
        <v>2</v>
      </c>
      <c r="D1813">
        <v>2520</v>
      </c>
      <c r="E1813" s="1">
        <v>43523</v>
      </c>
      <c r="F1813" s="3">
        <v>277.2</v>
      </c>
      <c r="G1813" s="3">
        <v>1033.1999999999998</v>
      </c>
      <c r="H1813" s="1">
        <v>43830</v>
      </c>
      <c r="I1813">
        <f t="shared" si="112"/>
        <v>307</v>
      </c>
      <c r="J1813" t="str">
        <f t="shared" si="113"/>
        <v>&gt;121</v>
      </c>
      <c r="K1813">
        <f t="shared" si="114"/>
        <v>0.25</v>
      </c>
      <c r="L1813">
        <f t="shared" si="115"/>
        <v>327.59999999999997</v>
      </c>
    </row>
    <row r="1814" spans="1:12" x14ac:dyDescent="0.25">
      <c r="A1814" s="2" t="s">
        <v>1812</v>
      </c>
      <c r="B1814">
        <v>2</v>
      </c>
      <c r="C1814">
        <v>2</v>
      </c>
      <c r="D1814">
        <v>110</v>
      </c>
      <c r="E1814" s="1">
        <v>43577</v>
      </c>
      <c r="F1814" s="3">
        <v>1.1000000000000001</v>
      </c>
      <c r="G1814" s="3">
        <v>25.299999999999997</v>
      </c>
      <c r="H1814" s="1">
        <v>43830</v>
      </c>
      <c r="I1814">
        <f t="shared" si="112"/>
        <v>253</v>
      </c>
      <c r="J1814" t="str">
        <f t="shared" si="113"/>
        <v>&gt;121</v>
      </c>
      <c r="K1814">
        <f t="shared" si="114"/>
        <v>0.25</v>
      </c>
      <c r="L1814">
        <f t="shared" si="115"/>
        <v>6.6</v>
      </c>
    </row>
    <row r="1815" spans="1:12" x14ac:dyDescent="0.25">
      <c r="A1815" s="2" t="s">
        <v>1813</v>
      </c>
      <c r="B1815">
        <v>4</v>
      </c>
      <c r="C1815">
        <v>19</v>
      </c>
      <c r="D1815">
        <v>480</v>
      </c>
      <c r="E1815" s="1">
        <v>43575</v>
      </c>
      <c r="F1815" s="3">
        <v>9.6</v>
      </c>
      <c r="G1815" s="3">
        <v>91.199999999999989</v>
      </c>
      <c r="H1815" s="1">
        <v>43830</v>
      </c>
      <c r="I1815">
        <f t="shared" si="112"/>
        <v>255</v>
      </c>
      <c r="J1815" t="str">
        <f t="shared" si="113"/>
        <v>&gt;121</v>
      </c>
      <c r="K1815">
        <f t="shared" si="114"/>
        <v>0.25</v>
      </c>
      <c r="L1815">
        <f t="shared" si="115"/>
        <v>25.199999999999996</v>
      </c>
    </row>
    <row r="1816" spans="1:12" x14ac:dyDescent="0.25">
      <c r="A1816" s="2" t="s">
        <v>1814</v>
      </c>
      <c r="B1816">
        <v>2</v>
      </c>
      <c r="C1816">
        <v>9</v>
      </c>
      <c r="D1816">
        <v>180</v>
      </c>
      <c r="E1816" s="1">
        <v>43768</v>
      </c>
      <c r="F1816" s="3">
        <v>10.8</v>
      </c>
      <c r="G1816" s="3">
        <v>54</v>
      </c>
      <c r="H1816" s="1">
        <v>43830</v>
      </c>
      <c r="I1816">
        <f t="shared" si="112"/>
        <v>62</v>
      </c>
      <c r="J1816" t="str">
        <f t="shared" si="113"/>
        <v>61-90</v>
      </c>
      <c r="K1816">
        <f t="shared" si="114"/>
        <v>0.15</v>
      </c>
      <c r="L1816">
        <f t="shared" si="115"/>
        <v>9.7199999999999989</v>
      </c>
    </row>
    <row r="1817" spans="1:12" x14ac:dyDescent="0.25">
      <c r="A1817" s="2" t="s">
        <v>1815</v>
      </c>
      <c r="B1817">
        <v>6</v>
      </c>
      <c r="C1817">
        <v>21</v>
      </c>
      <c r="D1817">
        <v>1200</v>
      </c>
      <c r="E1817" s="1">
        <v>43568</v>
      </c>
      <c r="F1817" s="3">
        <v>96</v>
      </c>
      <c r="G1817" s="3">
        <v>348</v>
      </c>
      <c r="H1817" s="1">
        <v>43830</v>
      </c>
      <c r="I1817">
        <f t="shared" si="112"/>
        <v>262</v>
      </c>
      <c r="J1817" t="str">
        <f t="shared" si="113"/>
        <v>&gt;121</v>
      </c>
      <c r="K1817">
        <f t="shared" si="114"/>
        <v>0.25</v>
      </c>
      <c r="L1817">
        <f t="shared" si="115"/>
        <v>111</v>
      </c>
    </row>
    <row r="1818" spans="1:12" x14ac:dyDescent="0.25">
      <c r="A1818" s="2" t="s">
        <v>1816</v>
      </c>
      <c r="B1818">
        <v>7</v>
      </c>
      <c r="C1818">
        <v>11</v>
      </c>
      <c r="D1818">
        <v>6200</v>
      </c>
      <c r="E1818" s="1">
        <v>43530</v>
      </c>
      <c r="F1818" s="3">
        <v>310</v>
      </c>
      <c r="G1818" s="3">
        <v>2666</v>
      </c>
      <c r="H1818" s="1">
        <v>43830</v>
      </c>
      <c r="I1818">
        <f t="shared" si="112"/>
        <v>300</v>
      </c>
      <c r="J1818" t="str">
        <f t="shared" si="113"/>
        <v>&gt;121</v>
      </c>
      <c r="K1818">
        <f t="shared" si="114"/>
        <v>0.25</v>
      </c>
      <c r="L1818">
        <f t="shared" si="115"/>
        <v>744</v>
      </c>
    </row>
    <row r="1819" spans="1:12" x14ac:dyDescent="0.25">
      <c r="A1819" s="2" t="s">
        <v>1817</v>
      </c>
      <c r="B1819">
        <v>6</v>
      </c>
      <c r="C1819">
        <v>22</v>
      </c>
      <c r="D1819">
        <v>2160</v>
      </c>
      <c r="E1819" s="1">
        <v>43726</v>
      </c>
      <c r="F1819" s="3">
        <v>172.8</v>
      </c>
      <c r="G1819" s="3">
        <v>540</v>
      </c>
      <c r="H1819" s="1">
        <v>43830</v>
      </c>
      <c r="I1819">
        <f t="shared" si="112"/>
        <v>104</v>
      </c>
      <c r="J1819" t="str">
        <f t="shared" si="113"/>
        <v>91-120</v>
      </c>
      <c r="K1819">
        <f t="shared" si="114"/>
        <v>0.2</v>
      </c>
      <c r="L1819">
        <f t="shared" si="115"/>
        <v>142.56</v>
      </c>
    </row>
    <row r="1820" spans="1:12" x14ac:dyDescent="0.25">
      <c r="A1820" s="2" t="s">
        <v>1818</v>
      </c>
      <c r="B1820">
        <v>5</v>
      </c>
      <c r="C1820">
        <v>16</v>
      </c>
      <c r="D1820">
        <v>1152</v>
      </c>
      <c r="E1820" s="1">
        <v>43717</v>
      </c>
      <c r="F1820" s="3">
        <v>34.56</v>
      </c>
      <c r="G1820" s="3">
        <v>322.56</v>
      </c>
      <c r="H1820" s="1">
        <v>43830</v>
      </c>
      <c r="I1820">
        <f t="shared" si="112"/>
        <v>113</v>
      </c>
      <c r="J1820" t="str">
        <f t="shared" si="113"/>
        <v>91-120</v>
      </c>
      <c r="K1820">
        <f t="shared" si="114"/>
        <v>0.2</v>
      </c>
      <c r="L1820">
        <f t="shared" si="115"/>
        <v>71.424000000000007</v>
      </c>
    </row>
    <row r="1821" spans="1:12" x14ac:dyDescent="0.25">
      <c r="A1821" s="2" t="s">
        <v>1819</v>
      </c>
      <c r="B1821">
        <v>4</v>
      </c>
      <c r="C1821">
        <v>23</v>
      </c>
      <c r="D1821">
        <v>3840</v>
      </c>
      <c r="E1821" s="1">
        <v>43693</v>
      </c>
      <c r="F1821" s="3">
        <v>268.8</v>
      </c>
      <c r="G1821" s="3">
        <v>614.4</v>
      </c>
      <c r="H1821" s="1">
        <v>43830</v>
      </c>
      <c r="I1821">
        <f t="shared" si="112"/>
        <v>137</v>
      </c>
      <c r="J1821" t="str">
        <f t="shared" si="113"/>
        <v>&gt;121</v>
      </c>
      <c r="K1821">
        <f t="shared" si="114"/>
        <v>0.25</v>
      </c>
      <c r="L1821">
        <f t="shared" si="115"/>
        <v>220.8</v>
      </c>
    </row>
    <row r="1822" spans="1:12" x14ac:dyDescent="0.25">
      <c r="A1822" s="2" t="s">
        <v>1820</v>
      </c>
      <c r="B1822">
        <v>5</v>
      </c>
      <c r="C1822">
        <v>4</v>
      </c>
      <c r="D1822">
        <v>6720</v>
      </c>
      <c r="E1822" s="1">
        <v>43793</v>
      </c>
      <c r="F1822" s="3">
        <v>470.4</v>
      </c>
      <c r="G1822" s="3">
        <v>1209.5999999999999</v>
      </c>
      <c r="H1822" s="1">
        <v>43830</v>
      </c>
      <c r="I1822">
        <f t="shared" si="112"/>
        <v>37</v>
      </c>
      <c r="J1822" t="str">
        <f t="shared" si="113"/>
        <v>31-60</v>
      </c>
      <c r="K1822">
        <f t="shared" si="114"/>
        <v>0.04</v>
      </c>
      <c r="L1822">
        <f t="shared" si="115"/>
        <v>67.2</v>
      </c>
    </row>
    <row r="1823" spans="1:12" x14ac:dyDescent="0.25">
      <c r="A1823" s="2" t="s">
        <v>1821</v>
      </c>
      <c r="B1823">
        <v>6</v>
      </c>
      <c r="C1823">
        <v>15</v>
      </c>
      <c r="D1823">
        <v>4200</v>
      </c>
      <c r="E1823" s="1">
        <v>43669</v>
      </c>
      <c r="F1823" s="3">
        <v>378</v>
      </c>
      <c r="G1823" s="3">
        <v>1260</v>
      </c>
      <c r="H1823" s="1">
        <v>43830</v>
      </c>
      <c r="I1823">
        <f t="shared" si="112"/>
        <v>161</v>
      </c>
      <c r="J1823" t="str">
        <f t="shared" si="113"/>
        <v>&gt;121</v>
      </c>
      <c r="K1823">
        <f t="shared" si="114"/>
        <v>0.25</v>
      </c>
      <c r="L1823">
        <f t="shared" si="115"/>
        <v>409.5</v>
      </c>
    </row>
    <row r="1824" spans="1:12" x14ac:dyDescent="0.25">
      <c r="A1824" s="2" t="s">
        <v>1822</v>
      </c>
      <c r="B1824">
        <v>6</v>
      </c>
      <c r="C1824">
        <v>6</v>
      </c>
      <c r="D1824">
        <v>4840</v>
      </c>
      <c r="E1824" s="1">
        <v>43706</v>
      </c>
      <c r="F1824" s="3">
        <v>145.19999999999999</v>
      </c>
      <c r="G1824" s="3">
        <v>1016.4</v>
      </c>
      <c r="H1824" s="1">
        <v>43830</v>
      </c>
      <c r="I1824">
        <f t="shared" si="112"/>
        <v>124</v>
      </c>
      <c r="J1824" t="str">
        <f t="shared" si="113"/>
        <v>&gt;121</v>
      </c>
      <c r="K1824">
        <f t="shared" si="114"/>
        <v>0.25</v>
      </c>
      <c r="L1824">
        <f t="shared" si="115"/>
        <v>290.39999999999998</v>
      </c>
    </row>
    <row r="1825" spans="1:12" x14ac:dyDescent="0.25">
      <c r="A1825" s="2" t="s">
        <v>1823</v>
      </c>
      <c r="B1825">
        <v>1</v>
      </c>
      <c r="C1825">
        <v>22</v>
      </c>
      <c r="D1825">
        <v>2240</v>
      </c>
      <c r="E1825" s="1">
        <v>43615</v>
      </c>
      <c r="F1825" s="3">
        <v>179.20000000000002</v>
      </c>
      <c r="G1825" s="3">
        <v>672</v>
      </c>
      <c r="H1825" s="1">
        <v>43830</v>
      </c>
      <c r="I1825">
        <f t="shared" si="112"/>
        <v>215</v>
      </c>
      <c r="J1825" t="str">
        <f t="shared" si="113"/>
        <v>&gt;121</v>
      </c>
      <c r="K1825">
        <f t="shared" si="114"/>
        <v>0.25</v>
      </c>
      <c r="L1825">
        <f t="shared" si="115"/>
        <v>212.8</v>
      </c>
    </row>
    <row r="1826" spans="1:12" x14ac:dyDescent="0.25">
      <c r="A1826" s="2" t="s">
        <v>1824</v>
      </c>
      <c r="B1826">
        <v>2</v>
      </c>
      <c r="C1826">
        <v>7</v>
      </c>
      <c r="D1826">
        <v>3300</v>
      </c>
      <c r="E1826" s="1">
        <v>43771</v>
      </c>
      <c r="F1826" s="3">
        <v>132</v>
      </c>
      <c r="G1826" s="3">
        <v>693</v>
      </c>
      <c r="H1826" s="1">
        <v>43830</v>
      </c>
      <c r="I1826">
        <f t="shared" si="112"/>
        <v>59</v>
      </c>
      <c r="J1826" t="str">
        <f t="shared" si="113"/>
        <v>31-60</v>
      </c>
      <c r="K1826">
        <f t="shared" si="114"/>
        <v>0.04</v>
      </c>
      <c r="L1826">
        <f t="shared" si="115"/>
        <v>33</v>
      </c>
    </row>
    <row r="1827" spans="1:12" x14ac:dyDescent="0.25">
      <c r="A1827" s="2" t="s">
        <v>1825</v>
      </c>
      <c r="B1827">
        <v>2</v>
      </c>
      <c r="C1827">
        <v>9</v>
      </c>
      <c r="D1827">
        <v>1782.0000000000002</v>
      </c>
      <c r="E1827" s="1">
        <v>43664</v>
      </c>
      <c r="F1827" s="3">
        <v>160.38</v>
      </c>
      <c r="G1827" s="3">
        <v>267.30000000000007</v>
      </c>
      <c r="H1827" s="1">
        <v>43830</v>
      </c>
      <c r="I1827">
        <f t="shared" si="112"/>
        <v>166</v>
      </c>
      <c r="J1827" t="str">
        <f t="shared" si="113"/>
        <v>&gt;121</v>
      </c>
      <c r="K1827">
        <f t="shared" si="114"/>
        <v>0.25</v>
      </c>
      <c r="L1827">
        <f t="shared" si="115"/>
        <v>106.92000000000002</v>
      </c>
    </row>
    <row r="1828" spans="1:12" x14ac:dyDescent="0.25">
      <c r="A1828" s="2" t="s">
        <v>1826</v>
      </c>
      <c r="B1828">
        <v>6</v>
      </c>
      <c r="C1828">
        <v>15</v>
      </c>
      <c r="D1828">
        <v>1584</v>
      </c>
      <c r="E1828" s="1">
        <v>43825</v>
      </c>
      <c r="F1828" s="3">
        <v>79.2</v>
      </c>
      <c r="G1828" s="3">
        <v>348.48</v>
      </c>
      <c r="H1828" s="1">
        <v>43830</v>
      </c>
      <c r="I1828">
        <f t="shared" si="112"/>
        <v>5</v>
      </c>
      <c r="J1828" t="str">
        <f t="shared" si="113"/>
        <v>0-30</v>
      </c>
      <c r="K1828">
        <f t="shared" si="114"/>
        <v>8.0000000000000002E-3</v>
      </c>
      <c r="L1828">
        <f t="shared" si="115"/>
        <v>3.42144</v>
      </c>
    </row>
    <row r="1829" spans="1:12" x14ac:dyDescent="0.25">
      <c r="A1829" s="2" t="s">
        <v>1827</v>
      </c>
      <c r="B1829">
        <v>4</v>
      </c>
      <c r="C1829">
        <v>18</v>
      </c>
      <c r="D1829">
        <v>1710</v>
      </c>
      <c r="E1829" s="1">
        <v>43653</v>
      </c>
      <c r="F1829" s="3">
        <v>34.200000000000003</v>
      </c>
      <c r="G1829" s="3">
        <v>478.8</v>
      </c>
      <c r="H1829" s="1">
        <v>43830</v>
      </c>
      <c r="I1829">
        <f t="shared" si="112"/>
        <v>177</v>
      </c>
      <c r="J1829" t="str">
        <f t="shared" si="113"/>
        <v>&gt;121</v>
      </c>
      <c r="K1829">
        <f t="shared" si="114"/>
        <v>0.25</v>
      </c>
      <c r="L1829">
        <f t="shared" si="115"/>
        <v>128.25</v>
      </c>
    </row>
    <row r="1830" spans="1:12" x14ac:dyDescent="0.25">
      <c r="A1830" s="2" t="s">
        <v>1828</v>
      </c>
      <c r="B1830">
        <v>9</v>
      </c>
      <c r="C1830">
        <v>4</v>
      </c>
      <c r="D1830">
        <v>3528</v>
      </c>
      <c r="E1830" s="1">
        <v>43766</v>
      </c>
      <c r="F1830" s="3">
        <v>246.95999999999998</v>
      </c>
      <c r="G1830" s="3">
        <v>1128.96</v>
      </c>
      <c r="H1830" s="1">
        <v>43830</v>
      </c>
      <c r="I1830">
        <f t="shared" si="112"/>
        <v>64</v>
      </c>
      <c r="J1830" t="str">
        <f t="shared" si="113"/>
        <v>61-90</v>
      </c>
      <c r="K1830">
        <f t="shared" si="114"/>
        <v>0.15</v>
      </c>
      <c r="L1830">
        <f t="shared" si="115"/>
        <v>206.38800000000001</v>
      </c>
    </row>
    <row r="1831" spans="1:12" x14ac:dyDescent="0.25">
      <c r="A1831" s="2" t="s">
        <v>1829</v>
      </c>
      <c r="B1831">
        <v>1</v>
      </c>
      <c r="C1831">
        <v>11</v>
      </c>
      <c r="D1831">
        <v>2520</v>
      </c>
      <c r="E1831" s="1">
        <v>43545</v>
      </c>
      <c r="F1831" s="3">
        <v>25.2</v>
      </c>
      <c r="G1831" s="3">
        <v>630</v>
      </c>
      <c r="H1831" s="1">
        <v>43830</v>
      </c>
      <c r="I1831">
        <f t="shared" si="112"/>
        <v>285</v>
      </c>
      <c r="J1831" t="str">
        <f t="shared" si="113"/>
        <v>&gt;121</v>
      </c>
      <c r="K1831">
        <f t="shared" si="114"/>
        <v>0.25</v>
      </c>
      <c r="L1831">
        <f t="shared" si="115"/>
        <v>163.80000000000001</v>
      </c>
    </row>
    <row r="1832" spans="1:12" x14ac:dyDescent="0.25">
      <c r="A1832" s="2" t="s">
        <v>1830</v>
      </c>
      <c r="B1832">
        <v>7</v>
      </c>
      <c r="C1832">
        <v>2</v>
      </c>
      <c r="D1832">
        <v>7440</v>
      </c>
      <c r="E1832" s="1">
        <v>43668</v>
      </c>
      <c r="F1832" s="3">
        <v>1190.4000000000001</v>
      </c>
      <c r="G1832" s="3">
        <v>4240.8</v>
      </c>
      <c r="H1832" s="1">
        <v>43830</v>
      </c>
      <c r="I1832">
        <f t="shared" si="112"/>
        <v>162</v>
      </c>
      <c r="J1832" t="str">
        <f t="shared" si="113"/>
        <v>&gt;121</v>
      </c>
      <c r="K1832">
        <f t="shared" si="114"/>
        <v>0.25</v>
      </c>
      <c r="L1832">
        <f t="shared" si="115"/>
        <v>1357.8000000000002</v>
      </c>
    </row>
    <row r="1833" spans="1:12" x14ac:dyDescent="0.25">
      <c r="A1833" s="2" t="s">
        <v>1831</v>
      </c>
      <c r="B1833">
        <v>7</v>
      </c>
      <c r="C1833">
        <v>11</v>
      </c>
      <c r="D1833">
        <v>4030</v>
      </c>
      <c r="E1833" s="1">
        <v>43624</v>
      </c>
      <c r="F1833" s="3">
        <v>1047.8</v>
      </c>
      <c r="G1833" s="3">
        <v>1491.1000000000001</v>
      </c>
      <c r="H1833" s="1">
        <v>43830</v>
      </c>
      <c r="I1833">
        <f t="shared" si="112"/>
        <v>206</v>
      </c>
      <c r="J1833" t="str">
        <f t="shared" si="113"/>
        <v>&gt;121</v>
      </c>
      <c r="K1833">
        <f t="shared" si="114"/>
        <v>0.25</v>
      </c>
      <c r="L1833">
        <f t="shared" si="115"/>
        <v>634.72500000000002</v>
      </c>
    </row>
    <row r="1834" spans="1:12" x14ac:dyDescent="0.25">
      <c r="A1834" s="2" t="s">
        <v>1832</v>
      </c>
      <c r="B1834">
        <v>1</v>
      </c>
      <c r="C1834">
        <v>1</v>
      </c>
      <c r="D1834">
        <v>5040</v>
      </c>
      <c r="E1834" s="1">
        <v>43733</v>
      </c>
      <c r="F1834" s="3">
        <v>151.19999999999999</v>
      </c>
      <c r="G1834" s="3">
        <v>1159.2</v>
      </c>
      <c r="H1834" s="1">
        <v>43830</v>
      </c>
      <c r="I1834">
        <f t="shared" si="112"/>
        <v>97</v>
      </c>
      <c r="J1834" t="str">
        <f t="shared" si="113"/>
        <v>91-120</v>
      </c>
      <c r="K1834">
        <f t="shared" si="114"/>
        <v>0.2</v>
      </c>
      <c r="L1834">
        <f t="shared" si="115"/>
        <v>262.08000000000004</v>
      </c>
    </row>
    <row r="1835" spans="1:12" x14ac:dyDescent="0.25">
      <c r="A1835" s="2" t="s">
        <v>1833</v>
      </c>
      <c r="B1835">
        <v>10</v>
      </c>
      <c r="C1835">
        <v>16</v>
      </c>
      <c r="D1835">
        <v>880</v>
      </c>
      <c r="E1835" s="1">
        <v>43480</v>
      </c>
      <c r="F1835" s="3">
        <v>176</v>
      </c>
      <c r="G1835" s="3">
        <v>440</v>
      </c>
      <c r="H1835" s="1">
        <v>43830</v>
      </c>
      <c r="I1835">
        <f t="shared" si="112"/>
        <v>350</v>
      </c>
      <c r="J1835" t="str">
        <f t="shared" si="113"/>
        <v>&gt;121</v>
      </c>
      <c r="K1835">
        <f t="shared" si="114"/>
        <v>0.25</v>
      </c>
      <c r="L1835">
        <f t="shared" si="115"/>
        <v>154</v>
      </c>
    </row>
    <row r="1836" spans="1:12" x14ac:dyDescent="0.25">
      <c r="A1836" s="2" t="s">
        <v>1834</v>
      </c>
      <c r="B1836">
        <v>1</v>
      </c>
      <c r="C1836">
        <v>19</v>
      </c>
      <c r="D1836">
        <v>1350</v>
      </c>
      <c r="E1836" s="1">
        <v>43509</v>
      </c>
      <c r="F1836" s="3">
        <v>54</v>
      </c>
      <c r="G1836" s="3">
        <v>391.5</v>
      </c>
      <c r="H1836" s="1">
        <v>43830</v>
      </c>
      <c r="I1836">
        <f t="shared" si="112"/>
        <v>321</v>
      </c>
      <c r="J1836" t="str">
        <f t="shared" si="113"/>
        <v>&gt;121</v>
      </c>
      <c r="K1836">
        <f t="shared" si="114"/>
        <v>0.25</v>
      </c>
      <c r="L1836">
        <f t="shared" si="115"/>
        <v>111.375</v>
      </c>
    </row>
    <row r="1837" spans="1:12" x14ac:dyDescent="0.25">
      <c r="A1837" s="2" t="s">
        <v>1835</v>
      </c>
      <c r="B1837">
        <v>2</v>
      </c>
      <c r="C1837">
        <v>10</v>
      </c>
      <c r="D1837">
        <v>220</v>
      </c>
      <c r="E1837" s="1">
        <v>43699</v>
      </c>
      <c r="F1837" s="3">
        <v>11</v>
      </c>
      <c r="G1837" s="3">
        <v>48.4</v>
      </c>
      <c r="H1837" s="1">
        <v>43830</v>
      </c>
      <c r="I1837">
        <f t="shared" si="112"/>
        <v>131</v>
      </c>
      <c r="J1837" t="str">
        <f t="shared" si="113"/>
        <v>&gt;121</v>
      </c>
      <c r="K1837">
        <f t="shared" si="114"/>
        <v>0.25</v>
      </c>
      <c r="L1837">
        <f t="shared" si="115"/>
        <v>14.85</v>
      </c>
    </row>
    <row r="1838" spans="1:12" x14ac:dyDescent="0.25">
      <c r="A1838" s="2" t="s">
        <v>1836</v>
      </c>
      <c r="B1838">
        <v>4</v>
      </c>
      <c r="C1838">
        <v>16</v>
      </c>
      <c r="D1838">
        <v>2420</v>
      </c>
      <c r="E1838" s="1">
        <v>43711</v>
      </c>
      <c r="F1838" s="3">
        <v>72.599999999999994</v>
      </c>
      <c r="G1838" s="3">
        <v>411.4</v>
      </c>
      <c r="H1838" s="1">
        <v>43830</v>
      </c>
      <c r="I1838">
        <f t="shared" si="112"/>
        <v>119</v>
      </c>
      <c r="J1838" t="str">
        <f t="shared" si="113"/>
        <v>91-120</v>
      </c>
      <c r="K1838">
        <f t="shared" si="114"/>
        <v>0.2</v>
      </c>
      <c r="L1838">
        <f t="shared" si="115"/>
        <v>96.800000000000011</v>
      </c>
    </row>
    <row r="1839" spans="1:12" x14ac:dyDescent="0.25">
      <c r="A1839" s="2" t="s">
        <v>1837</v>
      </c>
      <c r="B1839">
        <v>8</v>
      </c>
      <c r="C1839">
        <v>22</v>
      </c>
      <c r="D1839">
        <v>5060</v>
      </c>
      <c r="E1839" s="1">
        <v>43556</v>
      </c>
      <c r="F1839" s="3">
        <v>556.59999999999991</v>
      </c>
      <c r="G1839" s="3">
        <v>1669.8</v>
      </c>
      <c r="H1839" s="1">
        <v>43830</v>
      </c>
      <c r="I1839">
        <f t="shared" si="112"/>
        <v>274</v>
      </c>
      <c r="J1839" t="str">
        <f t="shared" si="113"/>
        <v>&gt;121</v>
      </c>
      <c r="K1839">
        <f t="shared" si="114"/>
        <v>0.25</v>
      </c>
      <c r="L1839">
        <f t="shared" si="115"/>
        <v>556.59999999999991</v>
      </c>
    </row>
    <row r="1840" spans="1:12" x14ac:dyDescent="0.25">
      <c r="A1840" s="2" t="s">
        <v>1838</v>
      </c>
      <c r="B1840">
        <v>3</v>
      </c>
      <c r="C1840">
        <v>7</v>
      </c>
      <c r="D1840">
        <v>7130</v>
      </c>
      <c r="E1840" s="1">
        <v>43812</v>
      </c>
      <c r="F1840" s="3">
        <v>213.9</v>
      </c>
      <c r="G1840" s="3">
        <v>1140.8</v>
      </c>
      <c r="H1840" s="1">
        <v>43830</v>
      </c>
      <c r="I1840">
        <f t="shared" si="112"/>
        <v>18</v>
      </c>
      <c r="J1840" t="str">
        <f t="shared" si="113"/>
        <v>0-30</v>
      </c>
      <c r="K1840">
        <f t="shared" si="114"/>
        <v>8.0000000000000002E-3</v>
      </c>
      <c r="L1840">
        <f t="shared" si="115"/>
        <v>10.8376</v>
      </c>
    </row>
    <row r="1841" spans="1:12" x14ac:dyDescent="0.25">
      <c r="A1841" s="2" t="s">
        <v>1839</v>
      </c>
      <c r="B1841">
        <v>6</v>
      </c>
      <c r="C1841">
        <v>14</v>
      </c>
      <c r="D1841">
        <v>1620</v>
      </c>
      <c r="E1841" s="1">
        <v>43829</v>
      </c>
      <c r="F1841" s="3">
        <v>145.80000000000001</v>
      </c>
      <c r="G1841" s="3">
        <v>275.39999999999998</v>
      </c>
      <c r="H1841" s="1">
        <v>43830</v>
      </c>
      <c r="I1841">
        <f t="shared" si="112"/>
        <v>1</v>
      </c>
      <c r="J1841" t="str">
        <f t="shared" si="113"/>
        <v>0-30</v>
      </c>
      <c r="K1841">
        <f t="shared" si="114"/>
        <v>8.0000000000000002E-3</v>
      </c>
      <c r="L1841">
        <f t="shared" si="115"/>
        <v>3.3696000000000002</v>
      </c>
    </row>
    <row r="1842" spans="1:12" x14ac:dyDescent="0.25">
      <c r="A1842" s="2" t="s">
        <v>1840</v>
      </c>
      <c r="B1842">
        <v>7</v>
      </c>
      <c r="C1842">
        <v>10</v>
      </c>
      <c r="D1842">
        <v>5600</v>
      </c>
      <c r="E1842" s="1">
        <v>43569</v>
      </c>
      <c r="F1842" s="3">
        <v>560</v>
      </c>
      <c r="G1842" s="3">
        <v>1904</v>
      </c>
      <c r="H1842" s="1">
        <v>43830</v>
      </c>
      <c r="I1842">
        <f t="shared" si="112"/>
        <v>261</v>
      </c>
      <c r="J1842" t="str">
        <f t="shared" si="113"/>
        <v>&gt;121</v>
      </c>
      <c r="K1842">
        <f t="shared" si="114"/>
        <v>0.25</v>
      </c>
      <c r="L1842">
        <f t="shared" si="115"/>
        <v>616</v>
      </c>
    </row>
    <row r="1843" spans="1:12" x14ac:dyDescent="0.25">
      <c r="A1843" s="2" t="s">
        <v>1841</v>
      </c>
      <c r="B1843">
        <v>10</v>
      </c>
      <c r="C1843">
        <v>8</v>
      </c>
      <c r="D1843">
        <v>80</v>
      </c>
      <c r="E1843" s="1">
        <v>43568</v>
      </c>
      <c r="F1843" s="3">
        <v>4.8</v>
      </c>
      <c r="G1843" s="3">
        <v>34.4</v>
      </c>
      <c r="H1843" s="1">
        <v>43830</v>
      </c>
      <c r="I1843">
        <f t="shared" si="112"/>
        <v>262</v>
      </c>
      <c r="J1843" t="str">
        <f t="shared" si="113"/>
        <v>&gt;121</v>
      </c>
      <c r="K1843">
        <f t="shared" si="114"/>
        <v>0.25</v>
      </c>
      <c r="L1843">
        <f t="shared" si="115"/>
        <v>9.7999999999999989</v>
      </c>
    </row>
    <row r="1844" spans="1:12" x14ac:dyDescent="0.25">
      <c r="A1844" s="2" t="s">
        <v>1842</v>
      </c>
      <c r="B1844">
        <v>6</v>
      </c>
      <c r="C1844">
        <v>3</v>
      </c>
      <c r="D1844">
        <v>2860</v>
      </c>
      <c r="E1844" s="1">
        <v>43579</v>
      </c>
      <c r="F1844" s="3">
        <v>28.599999999999998</v>
      </c>
      <c r="G1844" s="3">
        <v>486.2</v>
      </c>
      <c r="H1844" s="1">
        <v>43830</v>
      </c>
      <c r="I1844">
        <f t="shared" si="112"/>
        <v>251</v>
      </c>
      <c r="J1844" t="str">
        <f t="shared" si="113"/>
        <v>&gt;121</v>
      </c>
      <c r="K1844">
        <f t="shared" si="114"/>
        <v>0.25</v>
      </c>
      <c r="L1844">
        <f t="shared" si="115"/>
        <v>128.69999999999999</v>
      </c>
    </row>
    <row r="1845" spans="1:12" x14ac:dyDescent="0.25">
      <c r="A1845" s="2" t="s">
        <v>1843</v>
      </c>
      <c r="B1845">
        <v>3</v>
      </c>
      <c r="C1845">
        <v>17</v>
      </c>
      <c r="D1845">
        <v>4968</v>
      </c>
      <c r="E1845" s="1">
        <v>43794</v>
      </c>
      <c r="F1845" s="3">
        <v>198.72</v>
      </c>
      <c r="G1845" s="3">
        <v>1092.96</v>
      </c>
      <c r="H1845" s="1">
        <v>43830</v>
      </c>
      <c r="I1845">
        <f t="shared" si="112"/>
        <v>36</v>
      </c>
      <c r="J1845" t="str">
        <f t="shared" si="113"/>
        <v>31-60</v>
      </c>
      <c r="K1845">
        <f t="shared" si="114"/>
        <v>0.04</v>
      </c>
      <c r="L1845">
        <f t="shared" si="115"/>
        <v>51.667200000000001</v>
      </c>
    </row>
    <row r="1846" spans="1:12" x14ac:dyDescent="0.25">
      <c r="A1846" s="2" t="s">
        <v>1844</v>
      </c>
      <c r="B1846">
        <v>2</v>
      </c>
      <c r="C1846">
        <v>17</v>
      </c>
      <c r="D1846">
        <v>6720</v>
      </c>
      <c r="E1846" s="1">
        <v>43801</v>
      </c>
      <c r="F1846" s="3">
        <v>336</v>
      </c>
      <c r="G1846" s="3">
        <v>1209.5999999999999</v>
      </c>
      <c r="H1846" s="1">
        <v>43830</v>
      </c>
      <c r="I1846">
        <f t="shared" si="112"/>
        <v>29</v>
      </c>
      <c r="J1846" t="str">
        <f t="shared" si="113"/>
        <v>0-30</v>
      </c>
      <c r="K1846">
        <f t="shared" si="114"/>
        <v>8.0000000000000002E-3</v>
      </c>
      <c r="L1846">
        <f t="shared" si="115"/>
        <v>12.364799999999999</v>
      </c>
    </row>
    <row r="1847" spans="1:12" x14ac:dyDescent="0.25">
      <c r="A1847" s="2" t="s">
        <v>1845</v>
      </c>
      <c r="B1847">
        <v>9</v>
      </c>
      <c r="C1847">
        <v>18</v>
      </c>
      <c r="D1847">
        <v>570</v>
      </c>
      <c r="E1847" s="1">
        <v>43509</v>
      </c>
      <c r="F1847" s="3">
        <v>51.3</v>
      </c>
      <c r="G1847" s="3">
        <v>216.6</v>
      </c>
      <c r="H1847" s="1">
        <v>43830</v>
      </c>
      <c r="I1847">
        <f t="shared" si="112"/>
        <v>321</v>
      </c>
      <c r="J1847" t="str">
        <f t="shared" si="113"/>
        <v>&gt;121</v>
      </c>
      <c r="K1847">
        <f t="shared" si="114"/>
        <v>0.25</v>
      </c>
      <c r="L1847">
        <f t="shared" si="115"/>
        <v>66.974999999999994</v>
      </c>
    </row>
    <row r="1848" spans="1:12" x14ac:dyDescent="0.25">
      <c r="A1848" s="2" t="s">
        <v>1846</v>
      </c>
      <c r="B1848">
        <v>7</v>
      </c>
      <c r="C1848">
        <v>22</v>
      </c>
      <c r="D1848">
        <v>1710</v>
      </c>
      <c r="E1848" s="1">
        <v>43791</v>
      </c>
      <c r="F1848" s="3">
        <v>205.2</v>
      </c>
      <c r="G1848" s="3">
        <v>530.1</v>
      </c>
      <c r="H1848" s="1">
        <v>43830</v>
      </c>
      <c r="I1848">
        <f t="shared" si="112"/>
        <v>39</v>
      </c>
      <c r="J1848" t="str">
        <f t="shared" si="113"/>
        <v>31-60</v>
      </c>
      <c r="K1848">
        <f t="shared" si="114"/>
        <v>0.04</v>
      </c>
      <c r="L1848">
        <f t="shared" si="115"/>
        <v>29.411999999999999</v>
      </c>
    </row>
    <row r="1849" spans="1:12" x14ac:dyDescent="0.25">
      <c r="A1849" s="2" t="s">
        <v>1847</v>
      </c>
      <c r="B1849">
        <v>10</v>
      </c>
      <c r="C1849">
        <v>19</v>
      </c>
      <c r="D1849">
        <v>396</v>
      </c>
      <c r="E1849" s="1">
        <v>43750</v>
      </c>
      <c r="F1849" s="3">
        <v>79.2</v>
      </c>
      <c r="G1849" s="3">
        <v>150.47999999999999</v>
      </c>
      <c r="H1849" s="1">
        <v>43830</v>
      </c>
      <c r="I1849">
        <f t="shared" si="112"/>
        <v>80</v>
      </c>
      <c r="J1849" t="str">
        <f t="shared" si="113"/>
        <v>61-90</v>
      </c>
      <c r="K1849">
        <f t="shared" si="114"/>
        <v>0.15</v>
      </c>
      <c r="L1849">
        <f t="shared" si="115"/>
        <v>34.451999999999998</v>
      </c>
    </row>
    <row r="1850" spans="1:12" x14ac:dyDescent="0.25">
      <c r="A1850" s="2" t="s">
        <v>1848</v>
      </c>
      <c r="B1850">
        <v>4</v>
      </c>
      <c r="C1850">
        <v>14</v>
      </c>
      <c r="D1850">
        <v>1710</v>
      </c>
      <c r="E1850" s="1">
        <v>43799</v>
      </c>
      <c r="F1850" s="3">
        <v>153.9</v>
      </c>
      <c r="G1850" s="3">
        <v>461.70000000000005</v>
      </c>
      <c r="H1850" s="1">
        <v>43830</v>
      </c>
      <c r="I1850">
        <f t="shared" si="112"/>
        <v>31</v>
      </c>
      <c r="J1850" t="str">
        <f t="shared" si="113"/>
        <v>31-60</v>
      </c>
      <c r="K1850">
        <f t="shared" si="114"/>
        <v>0.04</v>
      </c>
      <c r="L1850">
        <f t="shared" si="115"/>
        <v>24.624000000000002</v>
      </c>
    </row>
    <row r="1851" spans="1:12" x14ac:dyDescent="0.25">
      <c r="A1851" s="2" t="s">
        <v>1849</v>
      </c>
      <c r="B1851">
        <v>8</v>
      </c>
      <c r="C1851">
        <v>9</v>
      </c>
      <c r="D1851">
        <v>540</v>
      </c>
      <c r="E1851" s="1">
        <v>43677</v>
      </c>
      <c r="F1851" s="3">
        <v>10.8</v>
      </c>
      <c r="G1851" s="3">
        <v>178.2</v>
      </c>
      <c r="H1851" s="1">
        <v>43830</v>
      </c>
      <c r="I1851">
        <f t="shared" si="112"/>
        <v>153</v>
      </c>
      <c r="J1851" t="str">
        <f t="shared" si="113"/>
        <v>&gt;121</v>
      </c>
      <c r="K1851">
        <f t="shared" si="114"/>
        <v>0.25</v>
      </c>
      <c r="L1851">
        <f t="shared" si="115"/>
        <v>47.25</v>
      </c>
    </row>
    <row r="1852" spans="1:12" x14ac:dyDescent="0.25">
      <c r="A1852" s="2" t="s">
        <v>1850</v>
      </c>
      <c r="B1852">
        <v>10</v>
      </c>
      <c r="C1852">
        <v>3</v>
      </c>
      <c r="D1852">
        <v>3120</v>
      </c>
      <c r="E1852" s="1">
        <v>43578</v>
      </c>
      <c r="F1852" s="3">
        <v>218.4</v>
      </c>
      <c r="G1852" s="3">
        <v>1466.3999999999999</v>
      </c>
      <c r="H1852" s="1">
        <v>43830</v>
      </c>
      <c r="I1852">
        <f t="shared" si="112"/>
        <v>252</v>
      </c>
      <c r="J1852" t="str">
        <f t="shared" si="113"/>
        <v>&gt;121</v>
      </c>
      <c r="K1852">
        <f t="shared" si="114"/>
        <v>0.25</v>
      </c>
      <c r="L1852">
        <f t="shared" si="115"/>
        <v>421.2</v>
      </c>
    </row>
    <row r="1853" spans="1:12" x14ac:dyDescent="0.25">
      <c r="A1853" s="2" t="s">
        <v>1851</v>
      </c>
      <c r="B1853">
        <v>2</v>
      </c>
      <c r="C1853">
        <v>16</v>
      </c>
      <c r="D1853">
        <v>4620</v>
      </c>
      <c r="E1853" s="1">
        <v>43502</v>
      </c>
      <c r="F1853" s="3">
        <v>138.6</v>
      </c>
      <c r="G1853" s="3">
        <v>877.8</v>
      </c>
      <c r="H1853" s="1">
        <v>43830</v>
      </c>
      <c r="I1853">
        <f t="shared" si="112"/>
        <v>328</v>
      </c>
      <c r="J1853" t="str">
        <f t="shared" si="113"/>
        <v>&gt;121</v>
      </c>
      <c r="K1853">
        <f t="shared" si="114"/>
        <v>0.25</v>
      </c>
      <c r="L1853">
        <f t="shared" si="115"/>
        <v>254.1</v>
      </c>
    </row>
    <row r="1854" spans="1:12" x14ac:dyDescent="0.25">
      <c r="A1854" s="2" t="s">
        <v>1852</v>
      </c>
      <c r="B1854">
        <v>4</v>
      </c>
      <c r="C1854">
        <v>22</v>
      </c>
      <c r="D1854">
        <v>720</v>
      </c>
      <c r="E1854" s="1">
        <v>43553</v>
      </c>
      <c r="F1854" s="3">
        <v>50.4</v>
      </c>
      <c r="G1854" s="3">
        <v>129.60000000000002</v>
      </c>
      <c r="H1854" s="1">
        <v>43830</v>
      </c>
      <c r="I1854">
        <f t="shared" si="112"/>
        <v>277</v>
      </c>
      <c r="J1854" t="str">
        <f t="shared" si="113"/>
        <v>&gt;121</v>
      </c>
      <c r="K1854">
        <f t="shared" si="114"/>
        <v>0.25</v>
      </c>
      <c r="L1854">
        <f t="shared" si="115"/>
        <v>45.000000000000007</v>
      </c>
    </row>
    <row r="1855" spans="1:12" x14ac:dyDescent="0.25">
      <c r="A1855" s="2" t="s">
        <v>1853</v>
      </c>
      <c r="B1855">
        <v>10</v>
      </c>
      <c r="C1855">
        <v>8</v>
      </c>
      <c r="D1855">
        <v>2040</v>
      </c>
      <c r="E1855" s="1">
        <v>43717</v>
      </c>
      <c r="F1855" s="3">
        <v>20.399999999999999</v>
      </c>
      <c r="G1855" s="3">
        <v>958.8</v>
      </c>
      <c r="H1855" s="1">
        <v>43830</v>
      </c>
      <c r="I1855">
        <f t="shared" si="112"/>
        <v>113</v>
      </c>
      <c r="J1855" t="str">
        <f t="shared" si="113"/>
        <v>91-120</v>
      </c>
      <c r="K1855">
        <f t="shared" si="114"/>
        <v>0.2</v>
      </c>
      <c r="L1855">
        <f t="shared" si="115"/>
        <v>195.84</v>
      </c>
    </row>
    <row r="1856" spans="1:12" x14ac:dyDescent="0.25">
      <c r="A1856" s="2" t="s">
        <v>1854</v>
      </c>
      <c r="B1856">
        <v>6</v>
      </c>
      <c r="C1856">
        <v>8</v>
      </c>
      <c r="D1856">
        <v>6440</v>
      </c>
      <c r="E1856" s="1">
        <v>43523</v>
      </c>
      <c r="F1856" s="3">
        <v>644</v>
      </c>
      <c r="G1856" s="3">
        <v>1932</v>
      </c>
      <c r="H1856" s="1">
        <v>43830</v>
      </c>
      <c r="I1856">
        <f t="shared" si="112"/>
        <v>307</v>
      </c>
      <c r="J1856" t="str">
        <f t="shared" si="113"/>
        <v>&gt;121</v>
      </c>
      <c r="K1856">
        <f t="shared" si="114"/>
        <v>0.25</v>
      </c>
      <c r="L1856">
        <f t="shared" si="115"/>
        <v>644</v>
      </c>
    </row>
    <row r="1857" spans="1:12" x14ac:dyDescent="0.25">
      <c r="A1857" s="2" t="s">
        <v>1855</v>
      </c>
      <c r="B1857">
        <v>2</v>
      </c>
      <c r="C1857">
        <v>23</v>
      </c>
      <c r="D1857">
        <v>252</v>
      </c>
      <c r="E1857" s="1">
        <v>43784</v>
      </c>
      <c r="F1857" s="3">
        <v>5.04</v>
      </c>
      <c r="G1857" s="3">
        <v>55.44</v>
      </c>
      <c r="H1857" s="1">
        <v>43830</v>
      </c>
      <c r="I1857">
        <f t="shared" si="112"/>
        <v>46</v>
      </c>
      <c r="J1857" t="str">
        <f t="shared" si="113"/>
        <v>31-60</v>
      </c>
      <c r="K1857">
        <f t="shared" si="114"/>
        <v>0.04</v>
      </c>
      <c r="L1857">
        <f t="shared" si="115"/>
        <v>2.4192</v>
      </c>
    </row>
    <row r="1858" spans="1:12" x14ac:dyDescent="0.25">
      <c r="A1858" s="2" t="s">
        <v>1856</v>
      </c>
      <c r="B1858">
        <v>3</v>
      </c>
      <c r="C1858">
        <v>22</v>
      </c>
      <c r="D1858">
        <v>4620</v>
      </c>
      <c r="E1858" s="1">
        <v>43495</v>
      </c>
      <c r="F1858" s="3">
        <v>46.2</v>
      </c>
      <c r="G1858" s="3">
        <v>1247.3999999999999</v>
      </c>
      <c r="H1858" s="1">
        <v>43830</v>
      </c>
      <c r="I1858">
        <f t="shared" ref="I1858:I1921" si="116">H1858-E1858</f>
        <v>335</v>
      </c>
      <c r="J1858" t="str">
        <f t="shared" ref="J1858:J1921" si="117">VLOOKUP(I1858,groupings,2,1)</f>
        <v>&gt;121</v>
      </c>
      <c r="K1858">
        <f t="shared" ref="K1858:K1921" si="118">VLOOKUP(I1858,$N$8:$P$12,3,TRUE)</f>
        <v>0.25</v>
      </c>
      <c r="L1858">
        <f t="shared" ref="L1858:L1921" si="119">(G1858+F1858)*K1858</f>
        <v>323.39999999999998</v>
      </c>
    </row>
    <row r="1859" spans="1:12" x14ac:dyDescent="0.25">
      <c r="A1859" s="2" t="s">
        <v>1857</v>
      </c>
      <c r="B1859">
        <v>10</v>
      </c>
      <c r="C1859">
        <v>2</v>
      </c>
      <c r="D1859">
        <v>550</v>
      </c>
      <c r="E1859" s="1">
        <v>43830</v>
      </c>
      <c r="F1859" s="3">
        <v>38.5</v>
      </c>
      <c r="G1859" s="3">
        <v>258.5</v>
      </c>
      <c r="H1859" s="1">
        <v>43830</v>
      </c>
      <c r="I1859">
        <f t="shared" si="116"/>
        <v>0</v>
      </c>
      <c r="J1859" t="str">
        <f t="shared" si="117"/>
        <v>0-30</v>
      </c>
      <c r="K1859">
        <f t="shared" si="118"/>
        <v>8.0000000000000002E-3</v>
      </c>
      <c r="L1859">
        <f t="shared" si="119"/>
        <v>2.3759999999999999</v>
      </c>
    </row>
    <row r="1860" spans="1:12" x14ac:dyDescent="0.25">
      <c r="A1860" s="2" t="s">
        <v>1858</v>
      </c>
      <c r="B1860">
        <v>9</v>
      </c>
      <c r="C1860">
        <v>16</v>
      </c>
      <c r="D1860">
        <v>3410</v>
      </c>
      <c r="E1860" s="1">
        <v>43803</v>
      </c>
      <c r="F1860" s="3">
        <v>409.20000000000005</v>
      </c>
      <c r="G1860" s="3">
        <v>1227.6000000000001</v>
      </c>
      <c r="H1860" s="1">
        <v>43830</v>
      </c>
      <c r="I1860">
        <f t="shared" si="116"/>
        <v>27</v>
      </c>
      <c r="J1860" t="str">
        <f t="shared" si="117"/>
        <v>0-30</v>
      </c>
      <c r="K1860">
        <f t="shared" si="118"/>
        <v>8.0000000000000002E-3</v>
      </c>
      <c r="L1860">
        <f t="shared" si="119"/>
        <v>13.094400000000002</v>
      </c>
    </row>
    <row r="1861" spans="1:12" x14ac:dyDescent="0.25">
      <c r="A1861" s="2" t="s">
        <v>1859</v>
      </c>
      <c r="B1861">
        <v>5</v>
      </c>
      <c r="C1861">
        <v>21</v>
      </c>
      <c r="D1861">
        <v>240</v>
      </c>
      <c r="E1861" s="1">
        <v>43784</v>
      </c>
      <c r="F1861" s="3">
        <v>24</v>
      </c>
      <c r="G1861" s="3">
        <v>57.599999999999994</v>
      </c>
      <c r="H1861" s="1">
        <v>43830</v>
      </c>
      <c r="I1861">
        <f t="shared" si="116"/>
        <v>46</v>
      </c>
      <c r="J1861" t="str">
        <f t="shared" si="117"/>
        <v>31-60</v>
      </c>
      <c r="K1861">
        <f t="shared" si="118"/>
        <v>0.04</v>
      </c>
      <c r="L1861">
        <f t="shared" si="119"/>
        <v>3.2639999999999998</v>
      </c>
    </row>
    <row r="1862" spans="1:12" x14ac:dyDescent="0.25">
      <c r="A1862" s="2" t="s">
        <v>1860</v>
      </c>
      <c r="B1862">
        <v>2</v>
      </c>
      <c r="C1862">
        <v>2</v>
      </c>
      <c r="D1862">
        <v>4200</v>
      </c>
      <c r="E1862" s="1">
        <v>43484</v>
      </c>
      <c r="F1862" s="3">
        <v>42</v>
      </c>
      <c r="G1862" s="3">
        <v>882</v>
      </c>
      <c r="H1862" s="1">
        <v>43830</v>
      </c>
      <c r="I1862">
        <f t="shared" si="116"/>
        <v>346</v>
      </c>
      <c r="J1862" t="str">
        <f t="shared" si="117"/>
        <v>&gt;121</v>
      </c>
      <c r="K1862">
        <f t="shared" si="118"/>
        <v>0.25</v>
      </c>
      <c r="L1862">
        <f t="shared" si="119"/>
        <v>231</v>
      </c>
    </row>
    <row r="1863" spans="1:12" x14ac:dyDescent="0.25">
      <c r="A1863" s="2" t="s">
        <v>1861</v>
      </c>
      <c r="B1863">
        <v>1</v>
      </c>
      <c r="C1863">
        <v>1</v>
      </c>
      <c r="D1863">
        <v>3450</v>
      </c>
      <c r="E1863" s="1">
        <v>43475</v>
      </c>
      <c r="F1863" s="3">
        <v>69</v>
      </c>
      <c r="G1863" s="3">
        <v>552</v>
      </c>
      <c r="H1863" s="1">
        <v>43830</v>
      </c>
      <c r="I1863">
        <f t="shared" si="116"/>
        <v>355</v>
      </c>
      <c r="J1863" t="str">
        <f t="shared" si="117"/>
        <v>&gt;121</v>
      </c>
      <c r="K1863">
        <f t="shared" si="118"/>
        <v>0.25</v>
      </c>
      <c r="L1863">
        <f t="shared" si="119"/>
        <v>155.25</v>
      </c>
    </row>
    <row r="1864" spans="1:12" x14ac:dyDescent="0.25">
      <c r="A1864" s="2" t="s">
        <v>1862</v>
      </c>
      <c r="B1864">
        <v>6</v>
      </c>
      <c r="C1864">
        <v>2</v>
      </c>
      <c r="D1864">
        <v>240</v>
      </c>
      <c r="E1864" s="1">
        <v>43806</v>
      </c>
      <c r="F1864" s="3">
        <v>19.2</v>
      </c>
      <c r="G1864" s="3">
        <v>60</v>
      </c>
      <c r="H1864" s="1">
        <v>43830</v>
      </c>
      <c r="I1864">
        <f t="shared" si="116"/>
        <v>24</v>
      </c>
      <c r="J1864" t="str">
        <f t="shared" si="117"/>
        <v>0-30</v>
      </c>
      <c r="K1864">
        <f t="shared" si="118"/>
        <v>8.0000000000000002E-3</v>
      </c>
      <c r="L1864">
        <f t="shared" si="119"/>
        <v>0.63360000000000005</v>
      </c>
    </row>
    <row r="1865" spans="1:12" x14ac:dyDescent="0.25">
      <c r="A1865" s="2" t="s">
        <v>1863</v>
      </c>
      <c r="B1865">
        <v>3</v>
      </c>
      <c r="C1865">
        <v>16</v>
      </c>
      <c r="D1865">
        <v>120</v>
      </c>
      <c r="E1865" s="1">
        <v>43708</v>
      </c>
      <c r="F1865" s="3">
        <v>12</v>
      </c>
      <c r="G1865" s="3">
        <v>32.400000000000006</v>
      </c>
      <c r="H1865" s="1">
        <v>43830</v>
      </c>
      <c r="I1865">
        <f t="shared" si="116"/>
        <v>122</v>
      </c>
      <c r="J1865" t="str">
        <f t="shared" si="117"/>
        <v>&gt;121</v>
      </c>
      <c r="K1865">
        <f t="shared" si="118"/>
        <v>0.25</v>
      </c>
      <c r="L1865">
        <f t="shared" si="119"/>
        <v>11.100000000000001</v>
      </c>
    </row>
    <row r="1866" spans="1:12" x14ac:dyDescent="0.25">
      <c r="A1866" s="2" t="s">
        <v>1864</v>
      </c>
      <c r="B1866">
        <v>7</v>
      </c>
      <c r="C1866">
        <v>6</v>
      </c>
      <c r="D1866">
        <v>1650</v>
      </c>
      <c r="E1866" s="1">
        <v>43696</v>
      </c>
      <c r="F1866" s="3">
        <v>379.5</v>
      </c>
      <c r="G1866" s="3">
        <v>1303.5</v>
      </c>
      <c r="H1866" s="1">
        <v>43830</v>
      </c>
      <c r="I1866">
        <f t="shared" si="116"/>
        <v>134</v>
      </c>
      <c r="J1866" t="str">
        <f t="shared" si="117"/>
        <v>&gt;121</v>
      </c>
      <c r="K1866">
        <f t="shared" si="118"/>
        <v>0.25</v>
      </c>
      <c r="L1866">
        <f t="shared" si="119"/>
        <v>420.75</v>
      </c>
    </row>
    <row r="1867" spans="1:12" x14ac:dyDescent="0.25">
      <c r="A1867" s="2" t="s">
        <v>1865</v>
      </c>
      <c r="B1867">
        <v>10</v>
      </c>
      <c r="C1867">
        <v>8</v>
      </c>
      <c r="D1867">
        <v>3640</v>
      </c>
      <c r="E1867" s="1">
        <v>43536</v>
      </c>
      <c r="F1867" s="3">
        <v>400.4</v>
      </c>
      <c r="G1867" s="3">
        <v>1164.8</v>
      </c>
      <c r="H1867" s="1">
        <v>43830</v>
      </c>
      <c r="I1867">
        <f t="shared" si="116"/>
        <v>294</v>
      </c>
      <c r="J1867" t="str">
        <f t="shared" si="117"/>
        <v>&gt;121</v>
      </c>
      <c r="K1867">
        <f t="shared" si="118"/>
        <v>0.25</v>
      </c>
      <c r="L1867">
        <f t="shared" si="119"/>
        <v>391.29999999999995</v>
      </c>
    </row>
    <row r="1868" spans="1:12" x14ac:dyDescent="0.25">
      <c r="A1868" s="2" t="s">
        <v>1866</v>
      </c>
      <c r="B1868">
        <v>8</v>
      </c>
      <c r="C1868">
        <v>2</v>
      </c>
      <c r="D1868">
        <v>1440</v>
      </c>
      <c r="E1868" s="1">
        <v>43584</v>
      </c>
      <c r="F1868" s="3">
        <v>172.8</v>
      </c>
      <c r="G1868" s="3">
        <v>691.2</v>
      </c>
      <c r="H1868" s="1">
        <v>43830</v>
      </c>
      <c r="I1868">
        <f t="shared" si="116"/>
        <v>246</v>
      </c>
      <c r="J1868" t="str">
        <f t="shared" si="117"/>
        <v>&gt;121</v>
      </c>
      <c r="K1868">
        <f t="shared" si="118"/>
        <v>0.25</v>
      </c>
      <c r="L1868">
        <f t="shared" si="119"/>
        <v>216</v>
      </c>
    </row>
    <row r="1869" spans="1:12" x14ac:dyDescent="0.25">
      <c r="A1869" s="2" t="s">
        <v>1867</v>
      </c>
      <c r="B1869">
        <v>7</v>
      </c>
      <c r="C1869">
        <v>9</v>
      </c>
      <c r="D1869">
        <v>2090</v>
      </c>
      <c r="E1869" s="1">
        <v>43718</v>
      </c>
      <c r="F1869" s="3">
        <v>125.39999999999999</v>
      </c>
      <c r="G1869" s="3">
        <v>1630.2</v>
      </c>
      <c r="H1869" s="1">
        <v>43830</v>
      </c>
      <c r="I1869">
        <f t="shared" si="116"/>
        <v>112</v>
      </c>
      <c r="J1869" t="str">
        <f t="shared" si="117"/>
        <v>91-120</v>
      </c>
      <c r="K1869">
        <f t="shared" si="118"/>
        <v>0.2</v>
      </c>
      <c r="L1869">
        <f t="shared" si="119"/>
        <v>351.12000000000006</v>
      </c>
    </row>
    <row r="1870" spans="1:12" x14ac:dyDescent="0.25">
      <c r="A1870" s="2" t="s">
        <v>1868</v>
      </c>
      <c r="B1870">
        <v>5</v>
      </c>
      <c r="C1870">
        <v>23</v>
      </c>
      <c r="D1870">
        <v>4560</v>
      </c>
      <c r="E1870" s="1">
        <v>43696</v>
      </c>
      <c r="F1870" s="3">
        <v>456</v>
      </c>
      <c r="G1870" s="3">
        <v>1231.2</v>
      </c>
      <c r="H1870" s="1">
        <v>43830</v>
      </c>
      <c r="I1870">
        <f t="shared" si="116"/>
        <v>134</v>
      </c>
      <c r="J1870" t="str">
        <f t="shared" si="117"/>
        <v>&gt;121</v>
      </c>
      <c r="K1870">
        <f t="shared" si="118"/>
        <v>0.25</v>
      </c>
      <c r="L1870">
        <f t="shared" si="119"/>
        <v>421.8</v>
      </c>
    </row>
    <row r="1871" spans="1:12" x14ac:dyDescent="0.25">
      <c r="A1871" s="2" t="s">
        <v>1869</v>
      </c>
      <c r="B1871">
        <v>6</v>
      </c>
      <c r="C1871">
        <v>23</v>
      </c>
      <c r="D1871">
        <v>150</v>
      </c>
      <c r="E1871" s="1">
        <v>43482</v>
      </c>
      <c r="F1871" s="3">
        <v>12</v>
      </c>
      <c r="G1871" s="3">
        <v>36</v>
      </c>
      <c r="H1871" s="1">
        <v>43830</v>
      </c>
      <c r="I1871">
        <f t="shared" si="116"/>
        <v>348</v>
      </c>
      <c r="J1871" t="str">
        <f t="shared" si="117"/>
        <v>&gt;121</v>
      </c>
      <c r="K1871">
        <f t="shared" si="118"/>
        <v>0.25</v>
      </c>
      <c r="L1871">
        <f t="shared" si="119"/>
        <v>12</v>
      </c>
    </row>
    <row r="1872" spans="1:12" x14ac:dyDescent="0.25">
      <c r="A1872" s="2" t="s">
        <v>1870</v>
      </c>
      <c r="B1872">
        <v>7</v>
      </c>
      <c r="C1872">
        <v>5</v>
      </c>
      <c r="D1872">
        <v>750</v>
      </c>
      <c r="E1872" s="1">
        <v>43593</v>
      </c>
      <c r="F1872" s="3">
        <v>15</v>
      </c>
      <c r="G1872" s="3">
        <v>405</v>
      </c>
      <c r="H1872" s="1">
        <v>43830</v>
      </c>
      <c r="I1872">
        <f t="shared" si="116"/>
        <v>237</v>
      </c>
      <c r="J1872" t="str">
        <f t="shared" si="117"/>
        <v>&gt;121</v>
      </c>
      <c r="K1872">
        <f t="shared" si="118"/>
        <v>0.25</v>
      </c>
      <c r="L1872">
        <f t="shared" si="119"/>
        <v>105</v>
      </c>
    </row>
    <row r="1873" spans="1:12" x14ac:dyDescent="0.25">
      <c r="A1873" s="2" t="s">
        <v>1871</v>
      </c>
      <c r="B1873">
        <v>8</v>
      </c>
      <c r="C1873">
        <v>12</v>
      </c>
      <c r="D1873">
        <v>3450</v>
      </c>
      <c r="E1873" s="1">
        <v>43761</v>
      </c>
      <c r="F1873" s="3">
        <v>621</v>
      </c>
      <c r="G1873" s="3">
        <v>1173</v>
      </c>
      <c r="H1873" s="1">
        <v>43830</v>
      </c>
      <c r="I1873">
        <f t="shared" si="116"/>
        <v>69</v>
      </c>
      <c r="J1873" t="str">
        <f t="shared" si="117"/>
        <v>61-90</v>
      </c>
      <c r="K1873">
        <f t="shared" si="118"/>
        <v>0.15</v>
      </c>
      <c r="L1873">
        <f t="shared" si="119"/>
        <v>269.09999999999997</v>
      </c>
    </row>
    <row r="1874" spans="1:12" x14ac:dyDescent="0.25">
      <c r="A1874" s="2" t="s">
        <v>1872</v>
      </c>
      <c r="B1874">
        <v>8</v>
      </c>
      <c r="C1874">
        <v>15</v>
      </c>
      <c r="D1874">
        <v>1650</v>
      </c>
      <c r="E1874" s="1">
        <v>43778</v>
      </c>
      <c r="F1874" s="3">
        <v>66</v>
      </c>
      <c r="G1874" s="3">
        <v>462</v>
      </c>
      <c r="H1874" s="1">
        <v>43830</v>
      </c>
      <c r="I1874">
        <f t="shared" si="116"/>
        <v>52</v>
      </c>
      <c r="J1874" t="str">
        <f t="shared" si="117"/>
        <v>31-60</v>
      </c>
      <c r="K1874">
        <f t="shared" si="118"/>
        <v>0.04</v>
      </c>
      <c r="L1874">
        <f t="shared" si="119"/>
        <v>21.12</v>
      </c>
    </row>
    <row r="1875" spans="1:12" x14ac:dyDescent="0.25">
      <c r="A1875" s="2" t="s">
        <v>1873</v>
      </c>
      <c r="B1875">
        <v>9</v>
      </c>
      <c r="C1875">
        <v>2</v>
      </c>
      <c r="D1875">
        <v>2640</v>
      </c>
      <c r="E1875" s="1">
        <v>43722</v>
      </c>
      <c r="F1875" s="3">
        <v>211.20000000000002</v>
      </c>
      <c r="G1875" s="3">
        <v>844.80000000000007</v>
      </c>
      <c r="H1875" s="1">
        <v>43830</v>
      </c>
      <c r="I1875">
        <f t="shared" si="116"/>
        <v>108</v>
      </c>
      <c r="J1875" t="str">
        <f t="shared" si="117"/>
        <v>91-120</v>
      </c>
      <c r="K1875">
        <f t="shared" si="118"/>
        <v>0.2</v>
      </c>
      <c r="L1875">
        <f t="shared" si="119"/>
        <v>211.20000000000002</v>
      </c>
    </row>
    <row r="1876" spans="1:12" x14ac:dyDescent="0.25">
      <c r="A1876" s="2" t="s">
        <v>1874</v>
      </c>
      <c r="B1876">
        <v>2</v>
      </c>
      <c r="C1876">
        <v>14</v>
      </c>
      <c r="D1876">
        <v>1512.0000000000002</v>
      </c>
      <c r="E1876" s="1">
        <v>43558</v>
      </c>
      <c r="F1876" s="3">
        <v>15.120000000000003</v>
      </c>
      <c r="G1876" s="3">
        <v>362.88000000000005</v>
      </c>
      <c r="H1876" s="1">
        <v>43830</v>
      </c>
      <c r="I1876">
        <f t="shared" si="116"/>
        <v>272</v>
      </c>
      <c r="J1876" t="str">
        <f t="shared" si="117"/>
        <v>&gt;121</v>
      </c>
      <c r="K1876">
        <f t="shared" si="118"/>
        <v>0.25</v>
      </c>
      <c r="L1876">
        <f t="shared" si="119"/>
        <v>94.500000000000014</v>
      </c>
    </row>
    <row r="1877" spans="1:12" x14ac:dyDescent="0.25">
      <c r="A1877" s="2" t="s">
        <v>1875</v>
      </c>
      <c r="B1877">
        <v>4</v>
      </c>
      <c r="C1877">
        <v>20</v>
      </c>
      <c r="D1877">
        <v>1840</v>
      </c>
      <c r="E1877" s="1">
        <v>43554</v>
      </c>
      <c r="F1877" s="3">
        <v>110.39999999999999</v>
      </c>
      <c r="G1877" s="3">
        <v>294.40000000000003</v>
      </c>
      <c r="H1877" s="1">
        <v>43830</v>
      </c>
      <c r="I1877">
        <f t="shared" si="116"/>
        <v>276</v>
      </c>
      <c r="J1877" t="str">
        <f t="shared" si="117"/>
        <v>&gt;121</v>
      </c>
      <c r="K1877">
        <f t="shared" si="118"/>
        <v>0.25</v>
      </c>
      <c r="L1877">
        <f t="shared" si="119"/>
        <v>101.2</v>
      </c>
    </row>
    <row r="1878" spans="1:12" x14ac:dyDescent="0.25">
      <c r="A1878" s="2" t="s">
        <v>1876</v>
      </c>
      <c r="B1878">
        <v>4</v>
      </c>
      <c r="C1878">
        <v>12</v>
      </c>
      <c r="D1878">
        <v>380</v>
      </c>
      <c r="E1878" s="1">
        <v>43783</v>
      </c>
      <c r="F1878" s="3">
        <v>34.200000000000003</v>
      </c>
      <c r="G1878" s="3">
        <v>83.6</v>
      </c>
      <c r="H1878" s="1">
        <v>43830</v>
      </c>
      <c r="I1878">
        <f t="shared" si="116"/>
        <v>47</v>
      </c>
      <c r="J1878" t="str">
        <f t="shared" si="117"/>
        <v>31-60</v>
      </c>
      <c r="K1878">
        <f t="shared" si="118"/>
        <v>0.04</v>
      </c>
      <c r="L1878">
        <f t="shared" si="119"/>
        <v>4.7119999999999997</v>
      </c>
    </row>
    <row r="1879" spans="1:12" x14ac:dyDescent="0.25">
      <c r="A1879" s="2" t="s">
        <v>1877</v>
      </c>
      <c r="B1879">
        <v>8</v>
      </c>
      <c r="C1879">
        <v>13</v>
      </c>
      <c r="D1879">
        <v>2000</v>
      </c>
      <c r="E1879" s="1">
        <v>43638</v>
      </c>
      <c r="F1879" s="3">
        <v>360</v>
      </c>
      <c r="G1879" s="3">
        <v>620</v>
      </c>
      <c r="H1879" s="1">
        <v>43830</v>
      </c>
      <c r="I1879">
        <f t="shared" si="116"/>
        <v>192</v>
      </c>
      <c r="J1879" t="str">
        <f t="shared" si="117"/>
        <v>&gt;121</v>
      </c>
      <c r="K1879">
        <f t="shared" si="118"/>
        <v>0.25</v>
      </c>
      <c r="L1879">
        <f t="shared" si="119"/>
        <v>245</v>
      </c>
    </row>
    <row r="1880" spans="1:12" x14ac:dyDescent="0.25">
      <c r="A1880" s="2" t="s">
        <v>1878</v>
      </c>
      <c r="B1880">
        <v>7</v>
      </c>
      <c r="C1880">
        <v>6</v>
      </c>
      <c r="D1880">
        <v>1350</v>
      </c>
      <c r="E1880" s="1">
        <v>43770</v>
      </c>
      <c r="F1880" s="3">
        <v>13.5</v>
      </c>
      <c r="G1880" s="3">
        <v>702</v>
      </c>
      <c r="H1880" s="1">
        <v>43830</v>
      </c>
      <c r="I1880">
        <f t="shared" si="116"/>
        <v>60</v>
      </c>
      <c r="J1880" t="str">
        <f t="shared" si="117"/>
        <v>31-60</v>
      </c>
      <c r="K1880">
        <f t="shared" si="118"/>
        <v>0.04</v>
      </c>
      <c r="L1880">
        <f t="shared" si="119"/>
        <v>28.62</v>
      </c>
    </row>
    <row r="1881" spans="1:12" x14ac:dyDescent="0.25">
      <c r="A1881" s="2" t="s">
        <v>1879</v>
      </c>
      <c r="B1881">
        <v>9</v>
      </c>
      <c r="C1881">
        <v>13</v>
      </c>
      <c r="D1881">
        <v>1080</v>
      </c>
      <c r="E1881" s="1">
        <v>43817</v>
      </c>
      <c r="F1881" s="3">
        <v>183.6</v>
      </c>
      <c r="G1881" s="3">
        <v>378</v>
      </c>
      <c r="H1881" s="1">
        <v>43830</v>
      </c>
      <c r="I1881">
        <f t="shared" si="116"/>
        <v>13</v>
      </c>
      <c r="J1881" t="str">
        <f t="shared" si="117"/>
        <v>0-30</v>
      </c>
      <c r="K1881">
        <f t="shared" si="118"/>
        <v>8.0000000000000002E-3</v>
      </c>
      <c r="L1881">
        <f t="shared" si="119"/>
        <v>4.4927999999999999</v>
      </c>
    </row>
    <row r="1882" spans="1:12" x14ac:dyDescent="0.25">
      <c r="A1882" s="2" t="s">
        <v>1880</v>
      </c>
      <c r="B1882">
        <v>7</v>
      </c>
      <c r="C1882">
        <v>10</v>
      </c>
      <c r="D1882">
        <v>1800</v>
      </c>
      <c r="E1882" s="1">
        <v>43636</v>
      </c>
      <c r="F1882" s="3">
        <v>306</v>
      </c>
      <c r="G1882" s="3">
        <v>972</v>
      </c>
      <c r="H1882" s="1">
        <v>43830</v>
      </c>
      <c r="I1882">
        <f t="shared" si="116"/>
        <v>194</v>
      </c>
      <c r="J1882" t="str">
        <f t="shared" si="117"/>
        <v>&gt;121</v>
      </c>
      <c r="K1882">
        <f t="shared" si="118"/>
        <v>0.25</v>
      </c>
      <c r="L1882">
        <f t="shared" si="119"/>
        <v>319.5</v>
      </c>
    </row>
    <row r="1883" spans="1:12" x14ac:dyDescent="0.25">
      <c r="A1883" s="2" t="s">
        <v>1881</v>
      </c>
      <c r="B1883">
        <v>4</v>
      </c>
      <c r="C1883">
        <v>19</v>
      </c>
      <c r="D1883">
        <v>1620</v>
      </c>
      <c r="E1883" s="1">
        <v>43624</v>
      </c>
      <c r="F1883" s="3">
        <v>32.400000000000006</v>
      </c>
      <c r="G1883" s="3">
        <v>469.79999999999995</v>
      </c>
      <c r="H1883" s="1">
        <v>43830</v>
      </c>
      <c r="I1883">
        <f t="shared" si="116"/>
        <v>206</v>
      </c>
      <c r="J1883" t="str">
        <f t="shared" si="117"/>
        <v>&gt;121</v>
      </c>
      <c r="K1883">
        <f t="shared" si="118"/>
        <v>0.25</v>
      </c>
      <c r="L1883">
        <f t="shared" si="119"/>
        <v>125.54999999999998</v>
      </c>
    </row>
    <row r="1884" spans="1:12" x14ac:dyDescent="0.25">
      <c r="A1884" s="2" t="s">
        <v>1882</v>
      </c>
      <c r="B1884">
        <v>4</v>
      </c>
      <c r="C1884">
        <v>4</v>
      </c>
      <c r="D1884">
        <v>120</v>
      </c>
      <c r="E1884" s="1">
        <v>43533</v>
      </c>
      <c r="F1884" s="3">
        <v>1.2</v>
      </c>
      <c r="G1884" s="3">
        <v>28.799999999999997</v>
      </c>
      <c r="H1884" s="1">
        <v>43830</v>
      </c>
      <c r="I1884">
        <f t="shared" si="116"/>
        <v>297</v>
      </c>
      <c r="J1884" t="str">
        <f t="shared" si="117"/>
        <v>&gt;121</v>
      </c>
      <c r="K1884">
        <f t="shared" si="118"/>
        <v>0.25</v>
      </c>
      <c r="L1884">
        <f t="shared" si="119"/>
        <v>7.4999999999999991</v>
      </c>
    </row>
    <row r="1885" spans="1:12" x14ac:dyDescent="0.25">
      <c r="A1885" s="2" t="s">
        <v>1883</v>
      </c>
      <c r="B1885">
        <v>2</v>
      </c>
      <c r="C1885">
        <v>18</v>
      </c>
      <c r="D1885">
        <v>1200</v>
      </c>
      <c r="E1885" s="1">
        <v>43551</v>
      </c>
      <c r="F1885" s="3">
        <v>36</v>
      </c>
      <c r="G1885" s="3">
        <v>228</v>
      </c>
      <c r="H1885" s="1">
        <v>43830</v>
      </c>
      <c r="I1885">
        <f t="shared" si="116"/>
        <v>279</v>
      </c>
      <c r="J1885" t="str">
        <f t="shared" si="117"/>
        <v>&gt;121</v>
      </c>
      <c r="K1885">
        <f t="shared" si="118"/>
        <v>0.25</v>
      </c>
      <c r="L1885">
        <f t="shared" si="119"/>
        <v>66</v>
      </c>
    </row>
    <row r="1886" spans="1:12" x14ac:dyDescent="0.25">
      <c r="A1886" s="2" t="s">
        <v>1884</v>
      </c>
      <c r="B1886">
        <v>5</v>
      </c>
      <c r="C1886">
        <v>8</v>
      </c>
      <c r="D1886">
        <v>648</v>
      </c>
      <c r="E1886" s="1">
        <v>43689</v>
      </c>
      <c r="F1886" s="3">
        <v>38.879999999999995</v>
      </c>
      <c r="G1886" s="3">
        <v>110.15999999999998</v>
      </c>
      <c r="H1886" s="1">
        <v>43830</v>
      </c>
      <c r="I1886">
        <f t="shared" si="116"/>
        <v>141</v>
      </c>
      <c r="J1886" t="str">
        <f t="shared" si="117"/>
        <v>&gt;121</v>
      </c>
      <c r="K1886">
        <f t="shared" si="118"/>
        <v>0.25</v>
      </c>
      <c r="L1886">
        <f t="shared" si="119"/>
        <v>37.259999999999991</v>
      </c>
    </row>
    <row r="1887" spans="1:12" x14ac:dyDescent="0.25">
      <c r="A1887" s="2" t="s">
        <v>1885</v>
      </c>
      <c r="B1887">
        <v>2</v>
      </c>
      <c r="C1887">
        <v>9</v>
      </c>
      <c r="D1887">
        <v>594</v>
      </c>
      <c r="E1887" s="1">
        <v>43499</v>
      </c>
      <c r="F1887" s="3">
        <v>17.819999999999997</v>
      </c>
      <c r="G1887" s="3">
        <v>148.5</v>
      </c>
      <c r="H1887" s="1">
        <v>43830</v>
      </c>
      <c r="I1887">
        <f t="shared" si="116"/>
        <v>331</v>
      </c>
      <c r="J1887" t="str">
        <f t="shared" si="117"/>
        <v>&gt;121</v>
      </c>
      <c r="K1887">
        <f t="shared" si="118"/>
        <v>0.25</v>
      </c>
      <c r="L1887">
        <f t="shared" si="119"/>
        <v>41.58</v>
      </c>
    </row>
    <row r="1888" spans="1:12" x14ac:dyDescent="0.25">
      <c r="A1888" s="2" t="s">
        <v>1886</v>
      </c>
      <c r="B1888">
        <v>9</v>
      </c>
      <c r="C1888">
        <v>12</v>
      </c>
      <c r="D1888">
        <v>950</v>
      </c>
      <c r="E1888" s="1">
        <v>43473</v>
      </c>
      <c r="F1888" s="3">
        <v>95</v>
      </c>
      <c r="G1888" s="3">
        <v>437</v>
      </c>
      <c r="H1888" s="1">
        <v>43830</v>
      </c>
      <c r="I1888">
        <f t="shared" si="116"/>
        <v>357</v>
      </c>
      <c r="J1888" t="str">
        <f t="shared" si="117"/>
        <v>&gt;121</v>
      </c>
      <c r="K1888">
        <f t="shared" si="118"/>
        <v>0.25</v>
      </c>
      <c r="L1888">
        <f t="shared" si="119"/>
        <v>133</v>
      </c>
    </row>
    <row r="1889" spans="1:12" x14ac:dyDescent="0.25">
      <c r="A1889" s="2" t="s">
        <v>1887</v>
      </c>
      <c r="B1889">
        <v>2</v>
      </c>
      <c r="C1889">
        <v>16</v>
      </c>
      <c r="D1889">
        <v>560</v>
      </c>
      <c r="E1889" s="1">
        <v>43712</v>
      </c>
      <c r="F1889" s="3">
        <v>28</v>
      </c>
      <c r="G1889" s="3">
        <v>140</v>
      </c>
      <c r="H1889" s="1">
        <v>43830</v>
      </c>
      <c r="I1889">
        <f t="shared" si="116"/>
        <v>118</v>
      </c>
      <c r="J1889" t="str">
        <f t="shared" si="117"/>
        <v>91-120</v>
      </c>
      <c r="K1889">
        <f t="shared" si="118"/>
        <v>0.2</v>
      </c>
      <c r="L1889">
        <f t="shared" si="119"/>
        <v>33.6</v>
      </c>
    </row>
    <row r="1890" spans="1:12" x14ac:dyDescent="0.25">
      <c r="A1890" s="2" t="s">
        <v>1888</v>
      </c>
      <c r="B1890">
        <v>6</v>
      </c>
      <c r="C1890">
        <v>9</v>
      </c>
      <c r="D1890">
        <v>2800</v>
      </c>
      <c r="E1890" s="1">
        <v>43658</v>
      </c>
      <c r="F1890" s="3">
        <v>84</v>
      </c>
      <c r="G1890" s="3">
        <v>840</v>
      </c>
      <c r="H1890" s="1">
        <v>43830</v>
      </c>
      <c r="I1890">
        <f t="shared" si="116"/>
        <v>172</v>
      </c>
      <c r="J1890" t="str">
        <f t="shared" si="117"/>
        <v>&gt;121</v>
      </c>
      <c r="K1890">
        <f t="shared" si="118"/>
        <v>0.25</v>
      </c>
      <c r="L1890">
        <f t="shared" si="119"/>
        <v>231</v>
      </c>
    </row>
    <row r="1891" spans="1:12" x14ac:dyDescent="0.25">
      <c r="A1891" s="2" t="s">
        <v>1889</v>
      </c>
      <c r="B1891">
        <v>7</v>
      </c>
      <c r="C1891">
        <v>20</v>
      </c>
      <c r="D1891">
        <v>1710</v>
      </c>
      <c r="E1891" s="1">
        <v>43700</v>
      </c>
      <c r="F1891" s="3">
        <v>342</v>
      </c>
      <c r="G1891" s="3">
        <v>1368</v>
      </c>
      <c r="H1891" s="1">
        <v>43830</v>
      </c>
      <c r="I1891">
        <f t="shared" si="116"/>
        <v>130</v>
      </c>
      <c r="J1891" t="str">
        <f t="shared" si="117"/>
        <v>&gt;121</v>
      </c>
      <c r="K1891">
        <f t="shared" si="118"/>
        <v>0.25</v>
      </c>
      <c r="L1891">
        <f t="shared" si="119"/>
        <v>427.5</v>
      </c>
    </row>
    <row r="1892" spans="1:12" x14ac:dyDescent="0.25">
      <c r="A1892" s="2" t="s">
        <v>1890</v>
      </c>
      <c r="B1892">
        <v>6</v>
      </c>
      <c r="C1892">
        <v>11</v>
      </c>
      <c r="D1892">
        <v>720</v>
      </c>
      <c r="E1892" s="1">
        <v>43500</v>
      </c>
      <c r="F1892" s="3">
        <v>43.2</v>
      </c>
      <c r="G1892" s="3">
        <v>194.4</v>
      </c>
      <c r="H1892" s="1">
        <v>43830</v>
      </c>
      <c r="I1892">
        <f t="shared" si="116"/>
        <v>330</v>
      </c>
      <c r="J1892" t="str">
        <f t="shared" si="117"/>
        <v>&gt;121</v>
      </c>
      <c r="K1892">
        <f t="shared" si="118"/>
        <v>0.25</v>
      </c>
      <c r="L1892">
        <f t="shared" si="119"/>
        <v>59.400000000000006</v>
      </c>
    </row>
    <row r="1893" spans="1:12" x14ac:dyDescent="0.25">
      <c r="A1893" s="2" t="s">
        <v>1891</v>
      </c>
      <c r="B1893">
        <v>5</v>
      </c>
      <c r="C1893">
        <v>14</v>
      </c>
      <c r="D1893">
        <v>840</v>
      </c>
      <c r="E1893" s="1">
        <v>43624</v>
      </c>
      <c r="F1893" s="3">
        <v>42</v>
      </c>
      <c r="G1893" s="3">
        <v>168</v>
      </c>
      <c r="H1893" s="1">
        <v>43830</v>
      </c>
      <c r="I1893">
        <f t="shared" si="116"/>
        <v>206</v>
      </c>
      <c r="J1893" t="str">
        <f t="shared" si="117"/>
        <v>&gt;121</v>
      </c>
      <c r="K1893">
        <f t="shared" si="118"/>
        <v>0.25</v>
      </c>
      <c r="L1893">
        <f t="shared" si="119"/>
        <v>52.5</v>
      </c>
    </row>
    <row r="1894" spans="1:12" x14ac:dyDescent="0.25">
      <c r="A1894" s="2" t="s">
        <v>1892</v>
      </c>
      <c r="B1894">
        <v>10</v>
      </c>
      <c r="C1894">
        <v>7</v>
      </c>
      <c r="D1894">
        <v>1560</v>
      </c>
      <c r="E1894" s="1">
        <v>43469</v>
      </c>
      <c r="F1894" s="3">
        <v>31.200000000000003</v>
      </c>
      <c r="G1894" s="3">
        <v>499.20000000000005</v>
      </c>
      <c r="H1894" s="1">
        <v>43830</v>
      </c>
      <c r="I1894">
        <f t="shared" si="116"/>
        <v>361</v>
      </c>
      <c r="J1894" t="str">
        <f t="shared" si="117"/>
        <v>&gt;121</v>
      </c>
      <c r="K1894">
        <f t="shared" si="118"/>
        <v>0.25</v>
      </c>
      <c r="L1894">
        <f t="shared" si="119"/>
        <v>132.60000000000002</v>
      </c>
    </row>
    <row r="1895" spans="1:12" x14ac:dyDescent="0.25">
      <c r="A1895" s="2" t="s">
        <v>1893</v>
      </c>
      <c r="B1895">
        <v>4</v>
      </c>
      <c r="C1895">
        <v>10</v>
      </c>
      <c r="D1895">
        <v>3300</v>
      </c>
      <c r="E1895" s="1">
        <v>43648</v>
      </c>
      <c r="F1895" s="3">
        <v>264</v>
      </c>
      <c r="G1895" s="3">
        <v>528</v>
      </c>
      <c r="H1895" s="1">
        <v>43830</v>
      </c>
      <c r="I1895">
        <f t="shared" si="116"/>
        <v>182</v>
      </c>
      <c r="J1895" t="str">
        <f t="shared" si="117"/>
        <v>&gt;121</v>
      </c>
      <c r="K1895">
        <f t="shared" si="118"/>
        <v>0.25</v>
      </c>
      <c r="L1895">
        <f t="shared" si="119"/>
        <v>198</v>
      </c>
    </row>
    <row r="1896" spans="1:12" x14ac:dyDescent="0.25">
      <c r="A1896" s="2" t="s">
        <v>1894</v>
      </c>
      <c r="B1896">
        <v>6</v>
      </c>
      <c r="C1896">
        <v>13</v>
      </c>
      <c r="D1896">
        <v>1320</v>
      </c>
      <c r="E1896" s="1">
        <v>43572</v>
      </c>
      <c r="F1896" s="3">
        <v>105.60000000000001</v>
      </c>
      <c r="G1896" s="3">
        <v>211.20000000000002</v>
      </c>
      <c r="H1896" s="1">
        <v>43830</v>
      </c>
      <c r="I1896">
        <f t="shared" si="116"/>
        <v>258</v>
      </c>
      <c r="J1896" t="str">
        <f t="shared" si="117"/>
        <v>&gt;121</v>
      </c>
      <c r="K1896">
        <f t="shared" si="118"/>
        <v>0.25</v>
      </c>
      <c r="L1896">
        <f t="shared" si="119"/>
        <v>79.2</v>
      </c>
    </row>
    <row r="1897" spans="1:12" x14ac:dyDescent="0.25">
      <c r="A1897" s="2" t="s">
        <v>1895</v>
      </c>
      <c r="B1897">
        <v>10</v>
      </c>
      <c r="C1897">
        <v>9</v>
      </c>
      <c r="D1897">
        <v>3450</v>
      </c>
      <c r="E1897" s="1">
        <v>43552</v>
      </c>
      <c r="F1897" s="3">
        <v>207</v>
      </c>
      <c r="G1897" s="3">
        <v>1207.5</v>
      </c>
      <c r="H1897" s="1">
        <v>43830</v>
      </c>
      <c r="I1897">
        <f t="shared" si="116"/>
        <v>278</v>
      </c>
      <c r="J1897" t="str">
        <f t="shared" si="117"/>
        <v>&gt;121</v>
      </c>
      <c r="K1897">
        <f t="shared" si="118"/>
        <v>0.25</v>
      </c>
      <c r="L1897">
        <f t="shared" si="119"/>
        <v>353.625</v>
      </c>
    </row>
    <row r="1898" spans="1:12" x14ac:dyDescent="0.25">
      <c r="A1898" s="2" t="s">
        <v>1896</v>
      </c>
      <c r="B1898">
        <v>6</v>
      </c>
      <c r="C1898">
        <v>6</v>
      </c>
      <c r="D1898">
        <v>2750</v>
      </c>
      <c r="E1898" s="1">
        <v>43531</v>
      </c>
      <c r="F1898" s="3">
        <v>110</v>
      </c>
      <c r="G1898" s="3">
        <v>577.5</v>
      </c>
      <c r="H1898" s="1">
        <v>43830</v>
      </c>
      <c r="I1898">
        <f t="shared" si="116"/>
        <v>299</v>
      </c>
      <c r="J1898" t="str">
        <f t="shared" si="117"/>
        <v>&gt;121</v>
      </c>
      <c r="K1898">
        <f t="shared" si="118"/>
        <v>0.25</v>
      </c>
      <c r="L1898">
        <f t="shared" si="119"/>
        <v>171.875</v>
      </c>
    </row>
    <row r="1899" spans="1:12" x14ac:dyDescent="0.25">
      <c r="A1899" s="2" t="s">
        <v>1897</v>
      </c>
      <c r="B1899">
        <v>6</v>
      </c>
      <c r="C1899">
        <v>11</v>
      </c>
      <c r="D1899">
        <v>2640</v>
      </c>
      <c r="E1899" s="1">
        <v>43680</v>
      </c>
      <c r="F1899" s="3">
        <v>184.8</v>
      </c>
      <c r="G1899" s="3">
        <v>396</v>
      </c>
      <c r="H1899" s="1">
        <v>43830</v>
      </c>
      <c r="I1899">
        <f t="shared" si="116"/>
        <v>150</v>
      </c>
      <c r="J1899" t="str">
        <f t="shared" si="117"/>
        <v>&gt;121</v>
      </c>
      <c r="K1899">
        <f t="shared" si="118"/>
        <v>0.25</v>
      </c>
      <c r="L1899">
        <f t="shared" si="119"/>
        <v>145.19999999999999</v>
      </c>
    </row>
    <row r="1900" spans="1:12" x14ac:dyDescent="0.25">
      <c r="A1900" s="2" t="s">
        <v>1898</v>
      </c>
      <c r="B1900">
        <v>10</v>
      </c>
      <c r="C1900">
        <v>11</v>
      </c>
      <c r="D1900">
        <v>3360</v>
      </c>
      <c r="E1900" s="1">
        <v>43717</v>
      </c>
      <c r="F1900" s="3">
        <v>33.6</v>
      </c>
      <c r="G1900" s="3">
        <v>1377.6</v>
      </c>
      <c r="H1900" s="1">
        <v>43830</v>
      </c>
      <c r="I1900">
        <f t="shared" si="116"/>
        <v>113</v>
      </c>
      <c r="J1900" t="str">
        <f t="shared" si="117"/>
        <v>91-120</v>
      </c>
      <c r="K1900">
        <f t="shared" si="118"/>
        <v>0.2</v>
      </c>
      <c r="L1900">
        <f t="shared" si="119"/>
        <v>282.23999999999995</v>
      </c>
    </row>
    <row r="1901" spans="1:12" x14ac:dyDescent="0.25">
      <c r="A1901" s="2" t="s">
        <v>1899</v>
      </c>
      <c r="B1901">
        <v>1</v>
      </c>
      <c r="C1901">
        <v>10</v>
      </c>
      <c r="D1901">
        <v>3348</v>
      </c>
      <c r="E1901" s="1">
        <v>43590</v>
      </c>
      <c r="F1901" s="3">
        <v>301.32</v>
      </c>
      <c r="G1901" s="3">
        <v>970.92000000000007</v>
      </c>
      <c r="H1901" s="1">
        <v>43830</v>
      </c>
      <c r="I1901">
        <f t="shared" si="116"/>
        <v>240</v>
      </c>
      <c r="J1901" t="str">
        <f t="shared" si="117"/>
        <v>&gt;121</v>
      </c>
      <c r="K1901">
        <f t="shared" si="118"/>
        <v>0.25</v>
      </c>
      <c r="L1901">
        <f t="shared" si="119"/>
        <v>318.06</v>
      </c>
    </row>
    <row r="1902" spans="1:12" x14ac:dyDescent="0.25">
      <c r="A1902" s="2" t="s">
        <v>1900</v>
      </c>
      <c r="B1902">
        <v>9</v>
      </c>
      <c r="C1902">
        <v>16</v>
      </c>
      <c r="D1902">
        <v>3640</v>
      </c>
      <c r="E1902" s="1">
        <v>43682</v>
      </c>
      <c r="F1902" s="3">
        <v>109.2</v>
      </c>
      <c r="G1902" s="3">
        <v>1492.4</v>
      </c>
      <c r="H1902" s="1">
        <v>43830</v>
      </c>
      <c r="I1902">
        <f t="shared" si="116"/>
        <v>148</v>
      </c>
      <c r="J1902" t="str">
        <f t="shared" si="117"/>
        <v>&gt;121</v>
      </c>
      <c r="K1902">
        <f t="shared" si="118"/>
        <v>0.25</v>
      </c>
      <c r="L1902">
        <f t="shared" si="119"/>
        <v>400.40000000000003</v>
      </c>
    </row>
    <row r="1903" spans="1:12" x14ac:dyDescent="0.25">
      <c r="A1903" s="2" t="s">
        <v>1901</v>
      </c>
      <c r="B1903">
        <v>5</v>
      </c>
      <c r="C1903">
        <v>14</v>
      </c>
      <c r="D1903">
        <v>90</v>
      </c>
      <c r="E1903" s="1">
        <v>43811</v>
      </c>
      <c r="F1903" s="3">
        <v>6.3</v>
      </c>
      <c r="G1903" s="3">
        <v>21.6</v>
      </c>
      <c r="H1903" s="1">
        <v>43830</v>
      </c>
      <c r="I1903">
        <f t="shared" si="116"/>
        <v>19</v>
      </c>
      <c r="J1903" t="str">
        <f t="shared" si="117"/>
        <v>0-30</v>
      </c>
      <c r="K1903">
        <f t="shared" si="118"/>
        <v>8.0000000000000002E-3</v>
      </c>
      <c r="L1903">
        <f t="shared" si="119"/>
        <v>0.22320000000000001</v>
      </c>
    </row>
    <row r="1904" spans="1:12" x14ac:dyDescent="0.25">
      <c r="A1904" s="2" t="s">
        <v>1902</v>
      </c>
      <c r="B1904">
        <v>8</v>
      </c>
      <c r="C1904">
        <v>19</v>
      </c>
      <c r="D1904">
        <v>2520</v>
      </c>
      <c r="E1904" s="1">
        <v>43676</v>
      </c>
      <c r="F1904" s="3">
        <v>100.8</v>
      </c>
      <c r="G1904" s="3">
        <v>781.2</v>
      </c>
      <c r="H1904" s="1">
        <v>43830</v>
      </c>
      <c r="I1904">
        <f t="shared" si="116"/>
        <v>154</v>
      </c>
      <c r="J1904" t="str">
        <f t="shared" si="117"/>
        <v>&gt;121</v>
      </c>
      <c r="K1904">
        <f t="shared" si="118"/>
        <v>0.25</v>
      </c>
      <c r="L1904">
        <f t="shared" si="119"/>
        <v>220.5</v>
      </c>
    </row>
    <row r="1905" spans="1:12" x14ac:dyDescent="0.25">
      <c r="A1905" s="2" t="s">
        <v>1903</v>
      </c>
      <c r="B1905">
        <v>10</v>
      </c>
      <c r="C1905">
        <v>15</v>
      </c>
      <c r="D1905">
        <v>3456</v>
      </c>
      <c r="E1905" s="1">
        <v>43663</v>
      </c>
      <c r="F1905" s="3">
        <v>622.07999999999993</v>
      </c>
      <c r="G1905" s="3">
        <v>1175.0400000000002</v>
      </c>
      <c r="H1905" s="1">
        <v>43830</v>
      </c>
      <c r="I1905">
        <f t="shared" si="116"/>
        <v>167</v>
      </c>
      <c r="J1905" t="str">
        <f t="shared" si="117"/>
        <v>&gt;121</v>
      </c>
      <c r="K1905">
        <f t="shared" si="118"/>
        <v>0.25</v>
      </c>
      <c r="L1905">
        <f t="shared" si="119"/>
        <v>449.28000000000003</v>
      </c>
    </row>
    <row r="1906" spans="1:12" x14ac:dyDescent="0.25">
      <c r="A1906" s="2" t="s">
        <v>1904</v>
      </c>
      <c r="B1906">
        <v>10</v>
      </c>
      <c r="C1906">
        <v>4</v>
      </c>
      <c r="D1906">
        <v>280</v>
      </c>
      <c r="E1906" s="1">
        <v>43516</v>
      </c>
      <c r="F1906" s="3">
        <v>44.800000000000004</v>
      </c>
      <c r="G1906" s="3">
        <v>112</v>
      </c>
      <c r="H1906" s="1">
        <v>43830</v>
      </c>
      <c r="I1906">
        <f t="shared" si="116"/>
        <v>314</v>
      </c>
      <c r="J1906" t="str">
        <f t="shared" si="117"/>
        <v>&gt;121</v>
      </c>
      <c r="K1906">
        <f t="shared" si="118"/>
        <v>0.25</v>
      </c>
      <c r="L1906">
        <f t="shared" si="119"/>
        <v>39.200000000000003</v>
      </c>
    </row>
    <row r="1907" spans="1:12" x14ac:dyDescent="0.25">
      <c r="A1907" s="2" t="s">
        <v>1905</v>
      </c>
      <c r="B1907">
        <v>6</v>
      </c>
      <c r="C1907">
        <v>14</v>
      </c>
      <c r="D1907">
        <v>1920</v>
      </c>
      <c r="E1907" s="1">
        <v>43501</v>
      </c>
      <c r="F1907" s="3">
        <v>115.19999999999999</v>
      </c>
      <c r="G1907" s="3">
        <v>480</v>
      </c>
      <c r="H1907" s="1">
        <v>43830</v>
      </c>
      <c r="I1907">
        <f t="shared" si="116"/>
        <v>329</v>
      </c>
      <c r="J1907" t="str">
        <f t="shared" si="117"/>
        <v>&gt;121</v>
      </c>
      <c r="K1907">
        <f t="shared" si="118"/>
        <v>0.25</v>
      </c>
      <c r="L1907">
        <f t="shared" si="119"/>
        <v>148.80000000000001</v>
      </c>
    </row>
    <row r="1908" spans="1:12" x14ac:dyDescent="0.25">
      <c r="A1908" s="2" t="s">
        <v>1906</v>
      </c>
      <c r="B1908">
        <v>3</v>
      </c>
      <c r="C1908">
        <v>2</v>
      </c>
      <c r="D1908">
        <v>1900</v>
      </c>
      <c r="E1908" s="1">
        <v>43734</v>
      </c>
      <c r="F1908" s="3">
        <v>19</v>
      </c>
      <c r="G1908" s="3">
        <v>304</v>
      </c>
      <c r="H1908" s="1">
        <v>43830</v>
      </c>
      <c r="I1908">
        <f t="shared" si="116"/>
        <v>96</v>
      </c>
      <c r="J1908" t="str">
        <f t="shared" si="117"/>
        <v>91-120</v>
      </c>
      <c r="K1908">
        <f t="shared" si="118"/>
        <v>0.2</v>
      </c>
      <c r="L1908">
        <f t="shared" si="119"/>
        <v>64.600000000000009</v>
      </c>
    </row>
    <row r="1909" spans="1:12" x14ac:dyDescent="0.25">
      <c r="A1909" s="2" t="s">
        <v>1907</v>
      </c>
      <c r="B1909">
        <v>8</v>
      </c>
      <c r="C1909">
        <v>21</v>
      </c>
      <c r="D1909">
        <v>1760</v>
      </c>
      <c r="E1909" s="1">
        <v>43487</v>
      </c>
      <c r="F1909" s="3">
        <v>281.60000000000002</v>
      </c>
      <c r="G1909" s="3">
        <v>651.20000000000005</v>
      </c>
      <c r="H1909" s="1">
        <v>43830</v>
      </c>
      <c r="I1909">
        <f t="shared" si="116"/>
        <v>343</v>
      </c>
      <c r="J1909" t="str">
        <f t="shared" si="117"/>
        <v>&gt;121</v>
      </c>
      <c r="K1909">
        <f t="shared" si="118"/>
        <v>0.25</v>
      </c>
      <c r="L1909">
        <f t="shared" si="119"/>
        <v>233.20000000000002</v>
      </c>
    </row>
    <row r="1910" spans="1:12" x14ac:dyDescent="0.25">
      <c r="A1910" s="2" t="s">
        <v>1908</v>
      </c>
      <c r="B1910">
        <v>7</v>
      </c>
      <c r="C1910">
        <v>18</v>
      </c>
      <c r="D1910">
        <v>4032.0000000000005</v>
      </c>
      <c r="E1910" s="1">
        <v>43629</v>
      </c>
      <c r="F1910" s="3">
        <v>80.64</v>
      </c>
      <c r="G1910" s="3">
        <v>1330.5600000000002</v>
      </c>
      <c r="H1910" s="1">
        <v>43830</v>
      </c>
      <c r="I1910">
        <f t="shared" si="116"/>
        <v>201</v>
      </c>
      <c r="J1910" t="str">
        <f t="shared" si="117"/>
        <v>&gt;121</v>
      </c>
      <c r="K1910">
        <f t="shared" si="118"/>
        <v>0.25</v>
      </c>
      <c r="L1910">
        <f t="shared" si="119"/>
        <v>352.80000000000007</v>
      </c>
    </row>
    <row r="1911" spans="1:12" x14ac:dyDescent="0.25">
      <c r="A1911" s="2" t="s">
        <v>1909</v>
      </c>
      <c r="B1911">
        <v>6</v>
      </c>
      <c r="C1911">
        <v>12</v>
      </c>
      <c r="D1911">
        <v>280</v>
      </c>
      <c r="E1911" s="1">
        <v>43696</v>
      </c>
      <c r="F1911" s="3">
        <v>5.6000000000000005</v>
      </c>
      <c r="G1911" s="3">
        <v>47.599999999999994</v>
      </c>
      <c r="H1911" s="1">
        <v>43830</v>
      </c>
      <c r="I1911">
        <f t="shared" si="116"/>
        <v>134</v>
      </c>
      <c r="J1911" t="str">
        <f t="shared" si="117"/>
        <v>&gt;121</v>
      </c>
      <c r="K1911">
        <f t="shared" si="118"/>
        <v>0.25</v>
      </c>
      <c r="L1911">
        <f t="shared" si="119"/>
        <v>13.299999999999999</v>
      </c>
    </row>
    <row r="1912" spans="1:12" x14ac:dyDescent="0.25">
      <c r="A1912" s="2" t="s">
        <v>1910</v>
      </c>
      <c r="B1912">
        <v>2</v>
      </c>
      <c r="C1912">
        <v>11</v>
      </c>
      <c r="D1912">
        <v>2880</v>
      </c>
      <c r="E1912" s="1">
        <v>43775</v>
      </c>
      <c r="F1912" s="3">
        <v>115.19999999999999</v>
      </c>
      <c r="G1912" s="3">
        <v>633.6</v>
      </c>
      <c r="H1912" s="1">
        <v>43830</v>
      </c>
      <c r="I1912">
        <f t="shared" si="116"/>
        <v>55</v>
      </c>
      <c r="J1912" t="str">
        <f t="shared" si="117"/>
        <v>31-60</v>
      </c>
      <c r="K1912">
        <f t="shared" si="118"/>
        <v>0.04</v>
      </c>
      <c r="L1912">
        <f t="shared" si="119"/>
        <v>29.951999999999998</v>
      </c>
    </row>
    <row r="1913" spans="1:12" x14ac:dyDescent="0.25">
      <c r="A1913" s="2" t="s">
        <v>1911</v>
      </c>
      <c r="B1913">
        <v>7</v>
      </c>
      <c r="C1913">
        <v>9</v>
      </c>
      <c r="D1913">
        <v>4224</v>
      </c>
      <c r="E1913" s="1">
        <v>43597</v>
      </c>
      <c r="F1913" s="3">
        <v>126.72</v>
      </c>
      <c r="G1913" s="3">
        <v>2112</v>
      </c>
      <c r="H1913" s="1">
        <v>43830</v>
      </c>
      <c r="I1913">
        <f t="shared" si="116"/>
        <v>233</v>
      </c>
      <c r="J1913" t="str">
        <f t="shared" si="117"/>
        <v>&gt;121</v>
      </c>
      <c r="K1913">
        <f t="shared" si="118"/>
        <v>0.25</v>
      </c>
      <c r="L1913">
        <f t="shared" si="119"/>
        <v>559.67999999999995</v>
      </c>
    </row>
    <row r="1914" spans="1:12" x14ac:dyDescent="0.25">
      <c r="A1914" s="2" t="s">
        <v>1912</v>
      </c>
      <c r="B1914">
        <v>5</v>
      </c>
      <c r="C1914">
        <v>20</v>
      </c>
      <c r="D1914">
        <v>5040</v>
      </c>
      <c r="E1914" s="1">
        <v>43674</v>
      </c>
      <c r="F1914" s="3">
        <v>453.6</v>
      </c>
      <c r="G1914" s="3">
        <v>856.80000000000007</v>
      </c>
      <c r="H1914" s="1">
        <v>43830</v>
      </c>
      <c r="I1914">
        <f t="shared" si="116"/>
        <v>156</v>
      </c>
      <c r="J1914" t="str">
        <f t="shared" si="117"/>
        <v>&gt;121</v>
      </c>
      <c r="K1914">
        <f t="shared" si="118"/>
        <v>0.25</v>
      </c>
      <c r="L1914">
        <f t="shared" si="119"/>
        <v>327.60000000000002</v>
      </c>
    </row>
    <row r="1915" spans="1:12" x14ac:dyDescent="0.25">
      <c r="A1915" s="2" t="s">
        <v>1913</v>
      </c>
      <c r="B1915">
        <v>7</v>
      </c>
      <c r="C1915">
        <v>3</v>
      </c>
      <c r="D1915">
        <v>1944</v>
      </c>
      <c r="E1915" s="1">
        <v>43662</v>
      </c>
      <c r="F1915" s="3">
        <v>136.07999999999998</v>
      </c>
      <c r="G1915" s="3">
        <v>1049.76</v>
      </c>
      <c r="H1915" s="1">
        <v>43830</v>
      </c>
      <c r="I1915">
        <f t="shared" si="116"/>
        <v>168</v>
      </c>
      <c r="J1915" t="str">
        <f t="shared" si="117"/>
        <v>&gt;121</v>
      </c>
      <c r="K1915">
        <f t="shared" si="118"/>
        <v>0.25</v>
      </c>
      <c r="L1915">
        <f t="shared" si="119"/>
        <v>296.45999999999998</v>
      </c>
    </row>
    <row r="1916" spans="1:12" x14ac:dyDescent="0.25">
      <c r="A1916" s="2" t="s">
        <v>1914</v>
      </c>
      <c r="B1916">
        <v>10</v>
      </c>
      <c r="C1916">
        <v>11</v>
      </c>
      <c r="D1916">
        <v>1144</v>
      </c>
      <c r="E1916" s="1">
        <v>43498</v>
      </c>
      <c r="F1916" s="3">
        <v>114.39999999999999</v>
      </c>
      <c r="G1916" s="3">
        <v>411.84000000000003</v>
      </c>
      <c r="H1916" s="1">
        <v>43830</v>
      </c>
      <c r="I1916">
        <f t="shared" si="116"/>
        <v>332</v>
      </c>
      <c r="J1916" t="str">
        <f t="shared" si="117"/>
        <v>&gt;121</v>
      </c>
      <c r="K1916">
        <f t="shared" si="118"/>
        <v>0.25</v>
      </c>
      <c r="L1916">
        <f t="shared" si="119"/>
        <v>131.56</v>
      </c>
    </row>
    <row r="1917" spans="1:12" x14ac:dyDescent="0.25">
      <c r="A1917" s="2" t="s">
        <v>1915</v>
      </c>
      <c r="B1917">
        <v>6</v>
      </c>
      <c r="C1917">
        <v>6</v>
      </c>
      <c r="D1917">
        <v>3000</v>
      </c>
      <c r="E1917" s="1">
        <v>43474</v>
      </c>
      <c r="F1917" s="3">
        <v>90</v>
      </c>
      <c r="G1917" s="3">
        <v>690</v>
      </c>
      <c r="H1917" s="1">
        <v>43830</v>
      </c>
      <c r="I1917">
        <f t="shared" si="116"/>
        <v>356</v>
      </c>
      <c r="J1917" t="str">
        <f t="shared" si="117"/>
        <v>&gt;121</v>
      </c>
      <c r="K1917">
        <f t="shared" si="118"/>
        <v>0.25</v>
      </c>
      <c r="L1917">
        <f t="shared" si="119"/>
        <v>195</v>
      </c>
    </row>
    <row r="1918" spans="1:12" x14ac:dyDescent="0.25">
      <c r="A1918" s="2" t="s">
        <v>1916</v>
      </c>
      <c r="B1918">
        <v>5</v>
      </c>
      <c r="C1918">
        <v>21</v>
      </c>
      <c r="D1918">
        <v>4370</v>
      </c>
      <c r="E1918" s="1">
        <v>43492</v>
      </c>
      <c r="F1918" s="3">
        <v>262.2</v>
      </c>
      <c r="G1918" s="3">
        <v>1179.8999999999999</v>
      </c>
      <c r="H1918" s="1">
        <v>43830</v>
      </c>
      <c r="I1918">
        <f t="shared" si="116"/>
        <v>338</v>
      </c>
      <c r="J1918" t="str">
        <f t="shared" si="117"/>
        <v>&gt;121</v>
      </c>
      <c r="K1918">
        <f t="shared" si="118"/>
        <v>0.25</v>
      </c>
      <c r="L1918">
        <f t="shared" si="119"/>
        <v>360.52499999999998</v>
      </c>
    </row>
    <row r="1919" spans="1:12" x14ac:dyDescent="0.25">
      <c r="A1919" s="2" t="s">
        <v>1917</v>
      </c>
      <c r="B1919">
        <v>1</v>
      </c>
      <c r="C1919">
        <v>7</v>
      </c>
      <c r="D1919">
        <v>2280</v>
      </c>
      <c r="E1919" s="1">
        <v>43500</v>
      </c>
      <c r="F1919" s="3">
        <v>136.80000000000001</v>
      </c>
      <c r="G1919" s="3">
        <v>661.2</v>
      </c>
      <c r="H1919" s="1">
        <v>43830</v>
      </c>
      <c r="I1919">
        <f t="shared" si="116"/>
        <v>330</v>
      </c>
      <c r="J1919" t="str">
        <f t="shared" si="117"/>
        <v>&gt;121</v>
      </c>
      <c r="K1919">
        <f t="shared" si="118"/>
        <v>0.25</v>
      </c>
      <c r="L1919">
        <f t="shared" si="119"/>
        <v>199.5</v>
      </c>
    </row>
    <row r="1920" spans="1:12" x14ac:dyDescent="0.25">
      <c r="A1920" s="2" t="s">
        <v>1918</v>
      </c>
      <c r="B1920">
        <v>9</v>
      </c>
      <c r="C1920">
        <v>8</v>
      </c>
      <c r="D1920">
        <v>1710</v>
      </c>
      <c r="E1920" s="1">
        <v>43594</v>
      </c>
      <c r="F1920" s="3">
        <v>136.80000000000001</v>
      </c>
      <c r="G1920" s="3">
        <v>649.80000000000007</v>
      </c>
      <c r="H1920" s="1">
        <v>43830</v>
      </c>
      <c r="I1920">
        <f t="shared" si="116"/>
        <v>236</v>
      </c>
      <c r="J1920" t="str">
        <f t="shared" si="117"/>
        <v>&gt;121</v>
      </c>
      <c r="K1920">
        <f t="shared" si="118"/>
        <v>0.25</v>
      </c>
      <c r="L1920">
        <f t="shared" si="119"/>
        <v>196.65000000000003</v>
      </c>
    </row>
    <row r="1921" spans="1:12" x14ac:dyDescent="0.25">
      <c r="A1921" s="2" t="s">
        <v>1919</v>
      </c>
      <c r="B1921">
        <v>3</v>
      </c>
      <c r="C1921">
        <v>21</v>
      </c>
      <c r="D1921">
        <v>880</v>
      </c>
      <c r="E1921" s="1">
        <v>43517</v>
      </c>
      <c r="F1921" s="3">
        <v>79.2</v>
      </c>
      <c r="G1921" s="3">
        <v>228.79999999999998</v>
      </c>
      <c r="H1921" s="1">
        <v>43830</v>
      </c>
      <c r="I1921">
        <f t="shared" si="116"/>
        <v>313</v>
      </c>
      <c r="J1921" t="str">
        <f t="shared" si="117"/>
        <v>&gt;121</v>
      </c>
      <c r="K1921">
        <f t="shared" si="118"/>
        <v>0.25</v>
      </c>
      <c r="L1921">
        <f t="shared" si="119"/>
        <v>77</v>
      </c>
    </row>
    <row r="1922" spans="1:12" x14ac:dyDescent="0.25">
      <c r="A1922" s="2" t="s">
        <v>1920</v>
      </c>
      <c r="B1922">
        <v>4</v>
      </c>
      <c r="C1922">
        <v>19</v>
      </c>
      <c r="D1922">
        <v>990</v>
      </c>
      <c r="E1922" s="1">
        <v>43607</v>
      </c>
      <c r="F1922" s="3">
        <v>39.6</v>
      </c>
      <c r="G1922" s="3">
        <v>257.39999999999998</v>
      </c>
      <c r="H1922" s="1">
        <v>43830</v>
      </c>
      <c r="I1922">
        <f t="shared" ref="I1922:I1985" si="120">H1922-E1922</f>
        <v>223</v>
      </c>
      <c r="J1922" t="str">
        <f t="shared" ref="J1922:J1985" si="121">VLOOKUP(I1922,groupings,2,1)</f>
        <v>&gt;121</v>
      </c>
      <c r="K1922">
        <f t="shared" ref="K1922:K1985" si="122">VLOOKUP(I1922,$N$8:$P$12,3,TRUE)</f>
        <v>0.25</v>
      </c>
      <c r="L1922">
        <f t="shared" ref="L1922:L1985" si="123">(G1922+F1922)*K1922</f>
        <v>74.25</v>
      </c>
    </row>
    <row r="1923" spans="1:12" x14ac:dyDescent="0.25">
      <c r="A1923" s="2" t="s">
        <v>1921</v>
      </c>
      <c r="B1923">
        <v>4</v>
      </c>
      <c r="C1923">
        <v>10</v>
      </c>
      <c r="D1923">
        <v>3920</v>
      </c>
      <c r="E1923" s="1">
        <v>43481</v>
      </c>
      <c r="F1923" s="3">
        <v>39.200000000000003</v>
      </c>
      <c r="G1923" s="3">
        <v>1019.2</v>
      </c>
      <c r="H1923" s="1">
        <v>43830</v>
      </c>
      <c r="I1923">
        <f t="shared" si="120"/>
        <v>349</v>
      </c>
      <c r="J1923" t="str">
        <f t="shared" si="121"/>
        <v>&gt;121</v>
      </c>
      <c r="K1923">
        <f t="shared" si="122"/>
        <v>0.25</v>
      </c>
      <c r="L1923">
        <f t="shared" si="123"/>
        <v>264.60000000000002</v>
      </c>
    </row>
    <row r="1924" spans="1:12" x14ac:dyDescent="0.25">
      <c r="A1924" s="2" t="s">
        <v>1922</v>
      </c>
      <c r="B1924">
        <v>2</v>
      </c>
      <c r="C1924">
        <v>23</v>
      </c>
      <c r="D1924">
        <v>2800</v>
      </c>
      <c r="E1924" s="1">
        <v>43763</v>
      </c>
      <c r="F1924" s="3">
        <v>252</v>
      </c>
      <c r="G1924" s="3">
        <v>700</v>
      </c>
      <c r="H1924" s="1">
        <v>43830</v>
      </c>
      <c r="I1924">
        <f t="shared" si="120"/>
        <v>67</v>
      </c>
      <c r="J1924" t="str">
        <f t="shared" si="121"/>
        <v>61-90</v>
      </c>
      <c r="K1924">
        <f t="shared" si="122"/>
        <v>0.15</v>
      </c>
      <c r="L1924">
        <f t="shared" si="123"/>
        <v>142.79999999999998</v>
      </c>
    </row>
    <row r="1925" spans="1:12" x14ac:dyDescent="0.25">
      <c r="A1925" s="2" t="s">
        <v>1923</v>
      </c>
      <c r="B1925">
        <v>5</v>
      </c>
      <c r="C1925">
        <v>4</v>
      </c>
      <c r="D1925">
        <v>3410</v>
      </c>
      <c r="E1925" s="1">
        <v>43795</v>
      </c>
      <c r="F1925" s="3">
        <v>204.60000000000002</v>
      </c>
      <c r="G1925" s="3">
        <v>750.19999999999993</v>
      </c>
      <c r="H1925" s="1">
        <v>43830</v>
      </c>
      <c r="I1925">
        <f t="shared" si="120"/>
        <v>35</v>
      </c>
      <c r="J1925" t="str">
        <f t="shared" si="121"/>
        <v>31-60</v>
      </c>
      <c r="K1925">
        <f t="shared" si="122"/>
        <v>0.04</v>
      </c>
      <c r="L1925">
        <f t="shared" si="123"/>
        <v>38.192</v>
      </c>
    </row>
    <row r="1926" spans="1:12" x14ac:dyDescent="0.25">
      <c r="A1926" s="2" t="s">
        <v>1924</v>
      </c>
      <c r="B1926">
        <v>4</v>
      </c>
      <c r="C1926">
        <v>12</v>
      </c>
      <c r="D1926">
        <v>2520</v>
      </c>
      <c r="E1926" s="1">
        <v>43827</v>
      </c>
      <c r="F1926" s="3">
        <v>252</v>
      </c>
      <c r="G1926" s="3">
        <v>756</v>
      </c>
      <c r="H1926" s="1">
        <v>43830</v>
      </c>
      <c r="I1926">
        <f t="shared" si="120"/>
        <v>3</v>
      </c>
      <c r="J1926" t="str">
        <f t="shared" si="121"/>
        <v>0-30</v>
      </c>
      <c r="K1926">
        <f t="shared" si="122"/>
        <v>8.0000000000000002E-3</v>
      </c>
      <c r="L1926">
        <f t="shared" si="123"/>
        <v>8.0640000000000001</v>
      </c>
    </row>
    <row r="1927" spans="1:12" x14ac:dyDescent="0.25">
      <c r="A1927" s="2" t="s">
        <v>1925</v>
      </c>
      <c r="B1927">
        <v>7</v>
      </c>
      <c r="C1927">
        <v>14</v>
      </c>
      <c r="D1927">
        <v>6720</v>
      </c>
      <c r="E1927" s="1">
        <v>43735</v>
      </c>
      <c r="F1927" s="3">
        <v>1747.2</v>
      </c>
      <c r="G1927" s="3">
        <v>4569.5999999999995</v>
      </c>
      <c r="H1927" s="1">
        <v>43830</v>
      </c>
      <c r="I1927">
        <f t="shared" si="120"/>
        <v>95</v>
      </c>
      <c r="J1927" t="str">
        <f t="shared" si="121"/>
        <v>91-120</v>
      </c>
      <c r="K1927">
        <f t="shared" si="122"/>
        <v>0.2</v>
      </c>
      <c r="L1927">
        <f t="shared" si="123"/>
        <v>1263.3599999999999</v>
      </c>
    </row>
    <row r="1928" spans="1:12" x14ac:dyDescent="0.25">
      <c r="A1928" s="2" t="s">
        <v>1926</v>
      </c>
      <c r="B1928">
        <v>4</v>
      </c>
      <c r="C1928">
        <v>5</v>
      </c>
      <c r="D1928">
        <v>880</v>
      </c>
      <c r="E1928" s="1">
        <v>43754</v>
      </c>
      <c r="F1928" s="3">
        <v>70.400000000000006</v>
      </c>
      <c r="G1928" s="3">
        <v>237.60000000000002</v>
      </c>
      <c r="H1928" s="1">
        <v>43830</v>
      </c>
      <c r="I1928">
        <f t="shared" si="120"/>
        <v>76</v>
      </c>
      <c r="J1928" t="str">
        <f t="shared" si="121"/>
        <v>61-90</v>
      </c>
      <c r="K1928">
        <f t="shared" si="122"/>
        <v>0.15</v>
      </c>
      <c r="L1928">
        <f t="shared" si="123"/>
        <v>46.199999999999996</v>
      </c>
    </row>
    <row r="1929" spans="1:12" x14ac:dyDescent="0.25">
      <c r="A1929" s="2" t="s">
        <v>1927</v>
      </c>
      <c r="B1929">
        <v>4</v>
      </c>
      <c r="C1929">
        <v>5</v>
      </c>
      <c r="D1929">
        <v>3600</v>
      </c>
      <c r="E1929" s="1">
        <v>43619</v>
      </c>
      <c r="F1929" s="3">
        <v>144</v>
      </c>
      <c r="G1929" s="3">
        <v>900</v>
      </c>
      <c r="H1929" s="1">
        <v>43830</v>
      </c>
      <c r="I1929">
        <f t="shared" si="120"/>
        <v>211</v>
      </c>
      <c r="J1929" t="str">
        <f t="shared" si="121"/>
        <v>&gt;121</v>
      </c>
      <c r="K1929">
        <f t="shared" si="122"/>
        <v>0.25</v>
      </c>
      <c r="L1929">
        <f t="shared" si="123"/>
        <v>261</v>
      </c>
    </row>
    <row r="1930" spans="1:12" x14ac:dyDescent="0.25">
      <c r="A1930" s="2" t="s">
        <v>1928</v>
      </c>
      <c r="B1930">
        <v>2</v>
      </c>
      <c r="C1930">
        <v>13</v>
      </c>
      <c r="D1930">
        <v>1152</v>
      </c>
      <c r="E1930" s="1">
        <v>43741</v>
      </c>
      <c r="F1930" s="3">
        <v>115.19999999999999</v>
      </c>
      <c r="G1930" s="3">
        <v>264.95999999999998</v>
      </c>
      <c r="H1930" s="1">
        <v>43830</v>
      </c>
      <c r="I1930">
        <f t="shared" si="120"/>
        <v>89</v>
      </c>
      <c r="J1930" t="str">
        <f t="shared" si="121"/>
        <v>61-90</v>
      </c>
      <c r="K1930">
        <f t="shared" si="122"/>
        <v>0.15</v>
      </c>
      <c r="L1930">
        <f t="shared" si="123"/>
        <v>57.023999999999994</v>
      </c>
    </row>
    <row r="1931" spans="1:12" x14ac:dyDescent="0.25">
      <c r="A1931" s="2" t="s">
        <v>1929</v>
      </c>
      <c r="B1931">
        <v>4</v>
      </c>
      <c r="C1931">
        <v>6</v>
      </c>
      <c r="D1931">
        <v>4560</v>
      </c>
      <c r="E1931" s="1">
        <v>43578</v>
      </c>
      <c r="F1931" s="3">
        <v>273.60000000000002</v>
      </c>
      <c r="G1931" s="3">
        <v>1140</v>
      </c>
      <c r="H1931" s="1">
        <v>43830</v>
      </c>
      <c r="I1931">
        <f t="shared" si="120"/>
        <v>252</v>
      </c>
      <c r="J1931" t="str">
        <f t="shared" si="121"/>
        <v>&gt;121</v>
      </c>
      <c r="K1931">
        <f t="shared" si="122"/>
        <v>0.25</v>
      </c>
      <c r="L1931">
        <f t="shared" si="123"/>
        <v>353.4</v>
      </c>
    </row>
    <row r="1932" spans="1:12" x14ac:dyDescent="0.25">
      <c r="A1932" s="2" t="s">
        <v>1930</v>
      </c>
      <c r="B1932">
        <v>7</v>
      </c>
      <c r="C1932">
        <v>14</v>
      </c>
      <c r="D1932">
        <v>4048</v>
      </c>
      <c r="E1932" s="1">
        <v>43519</v>
      </c>
      <c r="F1932" s="3">
        <v>931.04</v>
      </c>
      <c r="G1932" s="3">
        <v>1376.3200000000002</v>
      </c>
      <c r="H1932" s="1">
        <v>43830</v>
      </c>
      <c r="I1932">
        <f t="shared" si="120"/>
        <v>311</v>
      </c>
      <c r="J1932" t="str">
        <f t="shared" si="121"/>
        <v>&gt;121</v>
      </c>
      <c r="K1932">
        <f t="shared" si="122"/>
        <v>0.25</v>
      </c>
      <c r="L1932">
        <f t="shared" si="123"/>
        <v>576.84</v>
      </c>
    </row>
    <row r="1933" spans="1:12" x14ac:dyDescent="0.25">
      <c r="A1933" s="2" t="s">
        <v>1931</v>
      </c>
      <c r="B1933">
        <v>4</v>
      </c>
      <c r="C1933">
        <v>2</v>
      </c>
      <c r="D1933">
        <v>3168</v>
      </c>
      <c r="E1933" s="1">
        <v>43674</v>
      </c>
      <c r="F1933" s="3">
        <v>63.36</v>
      </c>
      <c r="G1933" s="3">
        <v>760.32000000000016</v>
      </c>
      <c r="H1933" s="1">
        <v>43830</v>
      </c>
      <c r="I1933">
        <f t="shared" si="120"/>
        <v>156</v>
      </c>
      <c r="J1933" t="str">
        <f t="shared" si="121"/>
        <v>&gt;121</v>
      </c>
      <c r="K1933">
        <f t="shared" si="122"/>
        <v>0.25</v>
      </c>
      <c r="L1933">
        <f t="shared" si="123"/>
        <v>205.92000000000004</v>
      </c>
    </row>
    <row r="1934" spans="1:12" x14ac:dyDescent="0.25">
      <c r="A1934" s="2" t="s">
        <v>1932</v>
      </c>
      <c r="B1934">
        <v>10</v>
      </c>
      <c r="C1934">
        <v>2</v>
      </c>
      <c r="D1934">
        <v>1040</v>
      </c>
      <c r="E1934" s="1">
        <v>43723</v>
      </c>
      <c r="F1934" s="3">
        <v>197.60000000000002</v>
      </c>
      <c r="G1934" s="3">
        <v>291.2</v>
      </c>
      <c r="H1934" s="1">
        <v>43830</v>
      </c>
      <c r="I1934">
        <f t="shared" si="120"/>
        <v>107</v>
      </c>
      <c r="J1934" t="str">
        <f t="shared" si="121"/>
        <v>91-120</v>
      </c>
      <c r="K1934">
        <f t="shared" si="122"/>
        <v>0.2</v>
      </c>
      <c r="L1934">
        <f t="shared" si="123"/>
        <v>97.76</v>
      </c>
    </row>
    <row r="1935" spans="1:12" x14ac:dyDescent="0.25">
      <c r="A1935" s="2" t="s">
        <v>1933</v>
      </c>
      <c r="B1935">
        <v>9</v>
      </c>
      <c r="C1935">
        <v>20</v>
      </c>
      <c r="D1935">
        <v>1840</v>
      </c>
      <c r="E1935" s="1">
        <v>43615</v>
      </c>
      <c r="F1935" s="3">
        <v>276</v>
      </c>
      <c r="G1935" s="3">
        <v>478.40000000000003</v>
      </c>
      <c r="H1935" s="1">
        <v>43830</v>
      </c>
      <c r="I1935">
        <f t="shared" si="120"/>
        <v>215</v>
      </c>
      <c r="J1935" t="str">
        <f t="shared" si="121"/>
        <v>&gt;121</v>
      </c>
      <c r="K1935">
        <f t="shared" si="122"/>
        <v>0.25</v>
      </c>
      <c r="L1935">
        <f t="shared" si="123"/>
        <v>188.60000000000002</v>
      </c>
    </row>
    <row r="1936" spans="1:12" x14ac:dyDescent="0.25">
      <c r="A1936" s="2" t="s">
        <v>1934</v>
      </c>
      <c r="B1936">
        <v>6</v>
      </c>
      <c r="C1936">
        <v>20</v>
      </c>
      <c r="D1936">
        <v>3000</v>
      </c>
      <c r="E1936" s="1">
        <v>43513</v>
      </c>
      <c r="F1936" s="3">
        <v>90</v>
      </c>
      <c r="G1936" s="3">
        <v>510</v>
      </c>
      <c r="H1936" s="1">
        <v>43830</v>
      </c>
      <c r="I1936">
        <f t="shared" si="120"/>
        <v>317</v>
      </c>
      <c r="J1936" t="str">
        <f t="shared" si="121"/>
        <v>&gt;121</v>
      </c>
      <c r="K1936">
        <f t="shared" si="122"/>
        <v>0.25</v>
      </c>
      <c r="L1936">
        <f t="shared" si="123"/>
        <v>150</v>
      </c>
    </row>
    <row r="1937" spans="1:12" x14ac:dyDescent="0.25">
      <c r="A1937" s="2" t="s">
        <v>1935</v>
      </c>
      <c r="B1937">
        <v>3</v>
      </c>
      <c r="C1937">
        <v>20</v>
      </c>
      <c r="D1937">
        <v>4650</v>
      </c>
      <c r="E1937" s="1">
        <v>43742</v>
      </c>
      <c r="F1937" s="3">
        <v>186</v>
      </c>
      <c r="G1937" s="3">
        <v>976.5</v>
      </c>
      <c r="H1937" s="1">
        <v>43830</v>
      </c>
      <c r="I1937">
        <f t="shared" si="120"/>
        <v>88</v>
      </c>
      <c r="J1937" t="str">
        <f t="shared" si="121"/>
        <v>61-90</v>
      </c>
      <c r="K1937">
        <f t="shared" si="122"/>
        <v>0.15</v>
      </c>
      <c r="L1937">
        <f t="shared" si="123"/>
        <v>174.375</v>
      </c>
    </row>
    <row r="1938" spans="1:12" x14ac:dyDescent="0.25">
      <c r="A1938" s="2" t="s">
        <v>1936</v>
      </c>
      <c r="B1938">
        <v>2</v>
      </c>
      <c r="C1938">
        <v>1</v>
      </c>
      <c r="D1938">
        <v>3360</v>
      </c>
      <c r="E1938" s="1">
        <v>43580</v>
      </c>
      <c r="F1938" s="3">
        <v>235.2</v>
      </c>
      <c r="G1938" s="3">
        <v>974.4</v>
      </c>
      <c r="H1938" s="1">
        <v>43830</v>
      </c>
      <c r="I1938">
        <f t="shared" si="120"/>
        <v>250</v>
      </c>
      <c r="J1938" t="str">
        <f t="shared" si="121"/>
        <v>&gt;121</v>
      </c>
      <c r="K1938">
        <f t="shared" si="122"/>
        <v>0.25</v>
      </c>
      <c r="L1938">
        <f t="shared" si="123"/>
        <v>302.39999999999998</v>
      </c>
    </row>
    <row r="1939" spans="1:12" x14ac:dyDescent="0.25">
      <c r="A1939" s="2" t="s">
        <v>1937</v>
      </c>
      <c r="B1939">
        <v>10</v>
      </c>
      <c r="C1939">
        <v>13</v>
      </c>
      <c r="D1939">
        <v>512</v>
      </c>
      <c r="E1939" s="1">
        <v>43567</v>
      </c>
      <c r="F1939" s="3">
        <v>102.4</v>
      </c>
      <c r="G1939" s="3">
        <v>250.88</v>
      </c>
      <c r="H1939" s="1">
        <v>43830</v>
      </c>
      <c r="I1939">
        <f t="shared" si="120"/>
        <v>263</v>
      </c>
      <c r="J1939" t="str">
        <f t="shared" si="121"/>
        <v>&gt;121</v>
      </c>
      <c r="K1939">
        <f t="shared" si="122"/>
        <v>0.25</v>
      </c>
      <c r="L1939">
        <f t="shared" si="123"/>
        <v>88.32</v>
      </c>
    </row>
    <row r="1940" spans="1:12" x14ac:dyDescent="0.25">
      <c r="A1940" s="2" t="s">
        <v>1938</v>
      </c>
      <c r="B1940">
        <v>1</v>
      </c>
      <c r="C1940">
        <v>15</v>
      </c>
      <c r="D1940">
        <v>1568</v>
      </c>
      <c r="E1940" s="1">
        <v>43486</v>
      </c>
      <c r="F1940" s="3">
        <v>94.080000000000013</v>
      </c>
      <c r="G1940" s="3">
        <v>344.96000000000004</v>
      </c>
      <c r="H1940" s="1">
        <v>43830</v>
      </c>
      <c r="I1940">
        <f t="shared" si="120"/>
        <v>344</v>
      </c>
      <c r="J1940" t="str">
        <f t="shared" si="121"/>
        <v>&gt;121</v>
      </c>
      <c r="K1940">
        <f t="shared" si="122"/>
        <v>0.25</v>
      </c>
      <c r="L1940">
        <f t="shared" si="123"/>
        <v>109.76000000000002</v>
      </c>
    </row>
    <row r="1941" spans="1:12" x14ac:dyDescent="0.25">
      <c r="A1941" s="2" t="s">
        <v>1939</v>
      </c>
      <c r="B1941">
        <v>6</v>
      </c>
      <c r="C1941">
        <v>18</v>
      </c>
      <c r="D1941">
        <v>2550</v>
      </c>
      <c r="E1941" s="1">
        <v>43609</v>
      </c>
      <c r="F1941" s="3">
        <v>127.5</v>
      </c>
      <c r="G1941" s="3">
        <v>561</v>
      </c>
      <c r="H1941" s="1">
        <v>43830</v>
      </c>
      <c r="I1941">
        <f t="shared" si="120"/>
        <v>221</v>
      </c>
      <c r="J1941" t="str">
        <f t="shared" si="121"/>
        <v>&gt;121</v>
      </c>
      <c r="K1941">
        <f t="shared" si="122"/>
        <v>0.25</v>
      </c>
      <c r="L1941">
        <f t="shared" si="123"/>
        <v>172.125</v>
      </c>
    </row>
    <row r="1942" spans="1:12" x14ac:dyDescent="0.25">
      <c r="A1942" s="2" t="s">
        <v>1940</v>
      </c>
      <c r="B1942">
        <v>2</v>
      </c>
      <c r="C1942">
        <v>7</v>
      </c>
      <c r="D1942">
        <v>4180</v>
      </c>
      <c r="E1942" s="1">
        <v>43723</v>
      </c>
      <c r="F1942" s="3">
        <v>250.79999999999998</v>
      </c>
      <c r="G1942" s="3">
        <v>919.59999999999991</v>
      </c>
      <c r="H1942" s="1">
        <v>43830</v>
      </c>
      <c r="I1942">
        <f t="shared" si="120"/>
        <v>107</v>
      </c>
      <c r="J1942" t="str">
        <f t="shared" si="121"/>
        <v>91-120</v>
      </c>
      <c r="K1942">
        <f t="shared" si="122"/>
        <v>0.2</v>
      </c>
      <c r="L1942">
        <f t="shared" si="123"/>
        <v>234.07999999999998</v>
      </c>
    </row>
    <row r="1943" spans="1:12" x14ac:dyDescent="0.25">
      <c r="A1943" s="2" t="s">
        <v>1941</v>
      </c>
      <c r="B1943">
        <v>3</v>
      </c>
      <c r="C1943">
        <v>15</v>
      </c>
      <c r="D1943">
        <v>1080</v>
      </c>
      <c r="E1943" s="1">
        <v>43774</v>
      </c>
      <c r="F1943" s="3">
        <v>108</v>
      </c>
      <c r="G1943" s="3">
        <v>237.60000000000002</v>
      </c>
      <c r="H1943" s="1">
        <v>43830</v>
      </c>
      <c r="I1943">
        <f t="shared" si="120"/>
        <v>56</v>
      </c>
      <c r="J1943" t="str">
        <f t="shared" si="121"/>
        <v>31-60</v>
      </c>
      <c r="K1943">
        <f t="shared" si="122"/>
        <v>0.04</v>
      </c>
      <c r="L1943">
        <f t="shared" si="123"/>
        <v>13.824000000000002</v>
      </c>
    </row>
    <row r="1944" spans="1:12" x14ac:dyDescent="0.25">
      <c r="A1944" s="2" t="s">
        <v>1942</v>
      </c>
      <c r="B1944">
        <v>3</v>
      </c>
      <c r="C1944">
        <v>21</v>
      </c>
      <c r="D1944">
        <v>1960</v>
      </c>
      <c r="E1944" s="1">
        <v>43723</v>
      </c>
      <c r="F1944" s="3">
        <v>137.20000000000002</v>
      </c>
      <c r="G1944" s="3">
        <v>568.40000000000009</v>
      </c>
      <c r="H1944" s="1">
        <v>43830</v>
      </c>
      <c r="I1944">
        <f t="shared" si="120"/>
        <v>107</v>
      </c>
      <c r="J1944" t="str">
        <f t="shared" si="121"/>
        <v>91-120</v>
      </c>
      <c r="K1944">
        <f t="shared" si="122"/>
        <v>0.2</v>
      </c>
      <c r="L1944">
        <f t="shared" si="123"/>
        <v>141.12000000000003</v>
      </c>
    </row>
    <row r="1945" spans="1:12" x14ac:dyDescent="0.25">
      <c r="A1945" s="2" t="s">
        <v>1943</v>
      </c>
      <c r="B1945">
        <v>2</v>
      </c>
      <c r="C1945">
        <v>20</v>
      </c>
      <c r="D1945">
        <v>1100</v>
      </c>
      <c r="E1945" s="1">
        <v>43467</v>
      </c>
      <c r="F1945" s="3">
        <v>77</v>
      </c>
      <c r="G1945" s="3">
        <v>330</v>
      </c>
      <c r="H1945" s="1">
        <v>43830</v>
      </c>
      <c r="I1945">
        <f t="shared" si="120"/>
        <v>363</v>
      </c>
      <c r="J1945" t="str">
        <f t="shared" si="121"/>
        <v>&gt;121</v>
      </c>
      <c r="K1945">
        <f t="shared" si="122"/>
        <v>0.25</v>
      </c>
      <c r="L1945">
        <f t="shared" si="123"/>
        <v>101.75</v>
      </c>
    </row>
    <row r="1946" spans="1:12" x14ac:dyDescent="0.25">
      <c r="A1946" s="2" t="s">
        <v>1944</v>
      </c>
      <c r="B1946">
        <v>9</v>
      </c>
      <c r="C1946">
        <v>10</v>
      </c>
      <c r="D1946">
        <v>900</v>
      </c>
      <c r="E1946" s="1">
        <v>43502</v>
      </c>
      <c r="F1946" s="3">
        <v>117</v>
      </c>
      <c r="G1946" s="3">
        <v>315</v>
      </c>
      <c r="H1946" s="1">
        <v>43830</v>
      </c>
      <c r="I1946">
        <f t="shared" si="120"/>
        <v>328</v>
      </c>
      <c r="J1946" t="str">
        <f t="shared" si="121"/>
        <v>&gt;121</v>
      </c>
      <c r="K1946">
        <f t="shared" si="122"/>
        <v>0.25</v>
      </c>
      <c r="L1946">
        <f t="shared" si="123"/>
        <v>108</v>
      </c>
    </row>
    <row r="1947" spans="1:12" x14ac:dyDescent="0.25">
      <c r="A1947" s="2" t="s">
        <v>1945</v>
      </c>
      <c r="B1947">
        <v>4</v>
      </c>
      <c r="C1947">
        <v>2</v>
      </c>
      <c r="D1947">
        <v>810</v>
      </c>
      <c r="E1947" s="1">
        <v>43666</v>
      </c>
      <c r="F1947" s="3">
        <v>72.900000000000006</v>
      </c>
      <c r="G1947" s="3">
        <v>210.6</v>
      </c>
      <c r="H1947" s="1">
        <v>43830</v>
      </c>
      <c r="I1947">
        <f t="shared" si="120"/>
        <v>164</v>
      </c>
      <c r="J1947" t="str">
        <f t="shared" si="121"/>
        <v>&gt;121</v>
      </c>
      <c r="K1947">
        <f t="shared" si="122"/>
        <v>0.25</v>
      </c>
      <c r="L1947">
        <f t="shared" si="123"/>
        <v>70.875</v>
      </c>
    </row>
    <row r="1948" spans="1:12" x14ac:dyDescent="0.25">
      <c r="A1948" s="2" t="s">
        <v>1946</v>
      </c>
      <c r="B1948">
        <v>9</v>
      </c>
      <c r="C1948">
        <v>18</v>
      </c>
      <c r="D1948">
        <v>3410</v>
      </c>
      <c r="E1948" s="1">
        <v>43499</v>
      </c>
      <c r="F1948" s="3">
        <v>102.30000000000001</v>
      </c>
      <c r="G1948" s="3">
        <v>954.80000000000007</v>
      </c>
      <c r="H1948" s="1">
        <v>43830</v>
      </c>
      <c r="I1948">
        <f t="shared" si="120"/>
        <v>331</v>
      </c>
      <c r="J1948" t="str">
        <f t="shared" si="121"/>
        <v>&gt;121</v>
      </c>
      <c r="K1948">
        <f t="shared" si="122"/>
        <v>0.25</v>
      </c>
      <c r="L1948">
        <f t="shared" si="123"/>
        <v>264.27500000000003</v>
      </c>
    </row>
    <row r="1949" spans="1:12" x14ac:dyDescent="0.25">
      <c r="A1949" s="2" t="s">
        <v>1947</v>
      </c>
      <c r="B1949">
        <v>1</v>
      </c>
      <c r="C1949">
        <v>4</v>
      </c>
      <c r="D1949">
        <v>1680</v>
      </c>
      <c r="E1949" s="1">
        <v>43584</v>
      </c>
      <c r="F1949" s="3">
        <v>50.4</v>
      </c>
      <c r="G1949" s="3">
        <v>504</v>
      </c>
      <c r="H1949" s="1">
        <v>43830</v>
      </c>
      <c r="I1949">
        <f t="shared" si="120"/>
        <v>246</v>
      </c>
      <c r="J1949" t="str">
        <f t="shared" si="121"/>
        <v>&gt;121</v>
      </c>
      <c r="K1949">
        <f t="shared" si="122"/>
        <v>0.25</v>
      </c>
      <c r="L1949">
        <f t="shared" si="123"/>
        <v>138.6</v>
      </c>
    </row>
    <row r="1950" spans="1:12" x14ac:dyDescent="0.25">
      <c r="A1950" s="2" t="s">
        <v>1948</v>
      </c>
      <c r="B1950">
        <v>6</v>
      </c>
      <c r="C1950">
        <v>22</v>
      </c>
      <c r="D1950">
        <v>3100</v>
      </c>
      <c r="E1950" s="1">
        <v>43524</v>
      </c>
      <c r="F1950" s="3">
        <v>279</v>
      </c>
      <c r="G1950" s="3">
        <v>651</v>
      </c>
      <c r="H1950" s="1">
        <v>43830</v>
      </c>
      <c r="I1950">
        <f t="shared" si="120"/>
        <v>306</v>
      </c>
      <c r="J1950" t="str">
        <f t="shared" si="121"/>
        <v>&gt;121</v>
      </c>
      <c r="K1950">
        <f t="shared" si="122"/>
        <v>0.25</v>
      </c>
      <c r="L1950">
        <f t="shared" si="123"/>
        <v>232.5</v>
      </c>
    </row>
    <row r="1951" spans="1:12" x14ac:dyDescent="0.25">
      <c r="A1951" s="2" t="s">
        <v>1949</v>
      </c>
      <c r="B1951">
        <v>2</v>
      </c>
      <c r="C1951">
        <v>8</v>
      </c>
      <c r="D1951">
        <v>2420</v>
      </c>
      <c r="E1951" s="1">
        <v>43784</v>
      </c>
      <c r="F1951" s="3">
        <v>169.4</v>
      </c>
      <c r="G1951" s="3">
        <v>459.79999999999995</v>
      </c>
      <c r="H1951" s="1">
        <v>43830</v>
      </c>
      <c r="I1951">
        <f t="shared" si="120"/>
        <v>46</v>
      </c>
      <c r="J1951" t="str">
        <f t="shared" si="121"/>
        <v>31-60</v>
      </c>
      <c r="K1951">
        <f t="shared" si="122"/>
        <v>0.04</v>
      </c>
      <c r="L1951">
        <f t="shared" si="123"/>
        <v>25.167999999999999</v>
      </c>
    </row>
    <row r="1952" spans="1:12" x14ac:dyDescent="0.25">
      <c r="A1952" s="2" t="s">
        <v>1950</v>
      </c>
      <c r="B1952">
        <v>7</v>
      </c>
      <c r="C1952">
        <v>12</v>
      </c>
      <c r="D1952">
        <v>216</v>
      </c>
      <c r="E1952" s="1">
        <v>43576</v>
      </c>
      <c r="F1952" s="3">
        <v>41.04</v>
      </c>
      <c r="G1952" s="3">
        <v>84.240000000000009</v>
      </c>
      <c r="H1952" s="1">
        <v>43830</v>
      </c>
      <c r="I1952">
        <f t="shared" si="120"/>
        <v>254</v>
      </c>
      <c r="J1952" t="str">
        <f t="shared" si="121"/>
        <v>&gt;121</v>
      </c>
      <c r="K1952">
        <f t="shared" si="122"/>
        <v>0.25</v>
      </c>
      <c r="L1952">
        <f t="shared" si="123"/>
        <v>31.32</v>
      </c>
    </row>
    <row r="1953" spans="1:12" x14ac:dyDescent="0.25">
      <c r="A1953" s="2" t="s">
        <v>1951</v>
      </c>
      <c r="B1953">
        <v>2</v>
      </c>
      <c r="C1953">
        <v>22</v>
      </c>
      <c r="D1953">
        <v>1540</v>
      </c>
      <c r="E1953" s="1">
        <v>43624</v>
      </c>
      <c r="F1953" s="3">
        <v>92.4</v>
      </c>
      <c r="G1953" s="3">
        <v>431.2</v>
      </c>
      <c r="H1953" s="1">
        <v>43830</v>
      </c>
      <c r="I1953">
        <f t="shared" si="120"/>
        <v>206</v>
      </c>
      <c r="J1953" t="str">
        <f t="shared" si="121"/>
        <v>&gt;121</v>
      </c>
      <c r="K1953">
        <f t="shared" si="122"/>
        <v>0.25</v>
      </c>
      <c r="L1953">
        <f t="shared" si="123"/>
        <v>130.9</v>
      </c>
    </row>
    <row r="1954" spans="1:12" x14ac:dyDescent="0.25">
      <c r="A1954" s="2" t="s">
        <v>1952</v>
      </c>
      <c r="B1954">
        <v>5</v>
      </c>
      <c r="C1954">
        <v>3</v>
      </c>
      <c r="D1954">
        <v>2850</v>
      </c>
      <c r="E1954" s="1">
        <v>43598</v>
      </c>
      <c r="F1954" s="3">
        <v>142.5</v>
      </c>
      <c r="G1954" s="3">
        <v>684</v>
      </c>
      <c r="H1954" s="1">
        <v>43830</v>
      </c>
      <c r="I1954">
        <f t="shared" si="120"/>
        <v>232</v>
      </c>
      <c r="J1954" t="str">
        <f t="shared" si="121"/>
        <v>&gt;121</v>
      </c>
      <c r="K1954">
        <f t="shared" si="122"/>
        <v>0.25</v>
      </c>
      <c r="L1954">
        <f t="shared" si="123"/>
        <v>206.625</v>
      </c>
    </row>
    <row r="1955" spans="1:12" x14ac:dyDescent="0.25">
      <c r="A1955" s="2" t="s">
        <v>1953</v>
      </c>
      <c r="B1955">
        <v>10</v>
      </c>
      <c r="C1955">
        <v>14</v>
      </c>
      <c r="D1955">
        <v>750</v>
      </c>
      <c r="E1955" s="1">
        <v>43569</v>
      </c>
      <c r="F1955" s="3">
        <v>52.5</v>
      </c>
      <c r="G1955" s="3">
        <v>360</v>
      </c>
      <c r="H1955" s="1">
        <v>43830</v>
      </c>
      <c r="I1955">
        <f t="shared" si="120"/>
        <v>261</v>
      </c>
      <c r="J1955" t="str">
        <f t="shared" si="121"/>
        <v>&gt;121</v>
      </c>
      <c r="K1955">
        <f t="shared" si="122"/>
        <v>0.25</v>
      </c>
      <c r="L1955">
        <f t="shared" si="123"/>
        <v>103.125</v>
      </c>
    </row>
    <row r="1956" spans="1:12" x14ac:dyDescent="0.25">
      <c r="A1956" s="2" t="s">
        <v>1954</v>
      </c>
      <c r="B1956">
        <v>7</v>
      </c>
      <c r="C1956">
        <v>14</v>
      </c>
      <c r="D1956">
        <v>760</v>
      </c>
      <c r="E1956" s="1">
        <v>43632</v>
      </c>
      <c r="F1956" s="3">
        <v>76</v>
      </c>
      <c r="G1956" s="3">
        <v>539.6</v>
      </c>
      <c r="H1956" s="1">
        <v>43830</v>
      </c>
      <c r="I1956">
        <f t="shared" si="120"/>
        <v>198</v>
      </c>
      <c r="J1956" t="str">
        <f t="shared" si="121"/>
        <v>&gt;121</v>
      </c>
      <c r="K1956">
        <f t="shared" si="122"/>
        <v>0.25</v>
      </c>
      <c r="L1956">
        <f t="shared" si="123"/>
        <v>153.9</v>
      </c>
    </row>
    <row r="1957" spans="1:12" x14ac:dyDescent="0.25">
      <c r="A1957" s="2" t="s">
        <v>1955</v>
      </c>
      <c r="B1957">
        <v>2</v>
      </c>
      <c r="C1957">
        <v>7</v>
      </c>
      <c r="D1957">
        <v>3800</v>
      </c>
      <c r="E1957" s="1">
        <v>43599</v>
      </c>
      <c r="F1957" s="3">
        <v>266</v>
      </c>
      <c r="G1957" s="3">
        <v>1140</v>
      </c>
      <c r="H1957" s="1">
        <v>43830</v>
      </c>
      <c r="I1957">
        <f t="shared" si="120"/>
        <v>231</v>
      </c>
      <c r="J1957" t="str">
        <f t="shared" si="121"/>
        <v>&gt;121</v>
      </c>
      <c r="K1957">
        <f t="shared" si="122"/>
        <v>0.25</v>
      </c>
      <c r="L1957">
        <f t="shared" si="123"/>
        <v>351.5</v>
      </c>
    </row>
    <row r="1958" spans="1:12" x14ac:dyDescent="0.25">
      <c r="A1958" s="2" t="s">
        <v>1956</v>
      </c>
      <c r="B1958">
        <v>2</v>
      </c>
      <c r="C1958">
        <v>14</v>
      </c>
      <c r="D1958">
        <v>3520</v>
      </c>
      <c r="E1958" s="1">
        <v>43618</v>
      </c>
      <c r="F1958" s="3">
        <v>105.60000000000001</v>
      </c>
      <c r="G1958" s="3">
        <v>809.59999999999991</v>
      </c>
      <c r="H1958" s="1">
        <v>43830</v>
      </c>
      <c r="I1958">
        <f t="shared" si="120"/>
        <v>212</v>
      </c>
      <c r="J1958" t="str">
        <f t="shared" si="121"/>
        <v>&gt;121</v>
      </c>
      <c r="K1958">
        <f t="shared" si="122"/>
        <v>0.25</v>
      </c>
      <c r="L1958">
        <f t="shared" si="123"/>
        <v>228.79999999999998</v>
      </c>
    </row>
    <row r="1959" spans="1:12" x14ac:dyDescent="0.25">
      <c r="A1959" s="2" t="s">
        <v>1957</v>
      </c>
      <c r="B1959">
        <v>4</v>
      </c>
      <c r="C1959">
        <v>15</v>
      </c>
      <c r="D1959">
        <v>7130</v>
      </c>
      <c r="E1959" s="1">
        <v>43758</v>
      </c>
      <c r="F1959" s="3">
        <v>142.6</v>
      </c>
      <c r="G1959" s="3">
        <v>1212.0999999999999</v>
      </c>
      <c r="H1959" s="1">
        <v>43830</v>
      </c>
      <c r="I1959">
        <f t="shared" si="120"/>
        <v>72</v>
      </c>
      <c r="J1959" t="str">
        <f t="shared" si="121"/>
        <v>61-90</v>
      </c>
      <c r="K1959">
        <f t="shared" si="122"/>
        <v>0.15</v>
      </c>
      <c r="L1959">
        <f t="shared" si="123"/>
        <v>203.20499999999996</v>
      </c>
    </row>
    <row r="1960" spans="1:12" x14ac:dyDescent="0.25">
      <c r="A1960" s="2" t="s">
        <v>1958</v>
      </c>
      <c r="B1960">
        <v>5</v>
      </c>
      <c r="C1960">
        <v>3</v>
      </c>
      <c r="D1960">
        <v>2070</v>
      </c>
      <c r="E1960" s="1">
        <v>43762</v>
      </c>
      <c r="F1960" s="3">
        <v>186.29999999999998</v>
      </c>
      <c r="G1960" s="3">
        <v>434.7</v>
      </c>
      <c r="H1960" s="1">
        <v>43830</v>
      </c>
      <c r="I1960">
        <f t="shared" si="120"/>
        <v>68</v>
      </c>
      <c r="J1960" t="str">
        <f t="shared" si="121"/>
        <v>61-90</v>
      </c>
      <c r="K1960">
        <f t="shared" si="122"/>
        <v>0.15</v>
      </c>
      <c r="L1960">
        <f t="shared" si="123"/>
        <v>93.149999999999991</v>
      </c>
    </row>
    <row r="1961" spans="1:12" x14ac:dyDescent="0.25">
      <c r="A1961" s="2" t="s">
        <v>1959</v>
      </c>
      <c r="B1961">
        <v>2</v>
      </c>
      <c r="C1961">
        <v>13</v>
      </c>
      <c r="D1961">
        <v>720</v>
      </c>
      <c r="E1961" s="1">
        <v>43696</v>
      </c>
      <c r="F1961" s="3">
        <v>14.399999999999999</v>
      </c>
      <c r="G1961" s="3">
        <v>187.2</v>
      </c>
      <c r="H1961" s="1">
        <v>43830</v>
      </c>
      <c r="I1961">
        <f t="shared" si="120"/>
        <v>134</v>
      </c>
      <c r="J1961" t="str">
        <f t="shared" si="121"/>
        <v>&gt;121</v>
      </c>
      <c r="K1961">
        <f t="shared" si="122"/>
        <v>0.25</v>
      </c>
      <c r="L1961">
        <f t="shared" si="123"/>
        <v>50.4</v>
      </c>
    </row>
    <row r="1962" spans="1:12" x14ac:dyDescent="0.25">
      <c r="A1962" s="2" t="s">
        <v>1960</v>
      </c>
      <c r="B1962">
        <v>10</v>
      </c>
      <c r="C1962">
        <v>9</v>
      </c>
      <c r="D1962">
        <v>384.00000000000006</v>
      </c>
      <c r="E1962" s="1">
        <v>43491</v>
      </c>
      <c r="F1962" s="3">
        <v>26.880000000000006</v>
      </c>
      <c r="G1962" s="3">
        <v>103.68000000000002</v>
      </c>
      <c r="H1962" s="1">
        <v>43830</v>
      </c>
      <c r="I1962">
        <f t="shared" si="120"/>
        <v>339</v>
      </c>
      <c r="J1962" t="str">
        <f t="shared" si="121"/>
        <v>&gt;121</v>
      </c>
      <c r="K1962">
        <f t="shared" si="122"/>
        <v>0.25</v>
      </c>
      <c r="L1962">
        <f t="shared" si="123"/>
        <v>32.640000000000008</v>
      </c>
    </row>
    <row r="1963" spans="1:12" x14ac:dyDescent="0.25">
      <c r="A1963" s="2" t="s">
        <v>1961</v>
      </c>
      <c r="B1963">
        <v>6</v>
      </c>
      <c r="C1963">
        <v>20</v>
      </c>
      <c r="D1963">
        <v>1980</v>
      </c>
      <c r="E1963" s="1">
        <v>43722</v>
      </c>
      <c r="F1963" s="3">
        <v>19.8</v>
      </c>
      <c r="G1963" s="3">
        <v>554.4</v>
      </c>
      <c r="H1963" s="1">
        <v>43830</v>
      </c>
      <c r="I1963">
        <f t="shared" si="120"/>
        <v>108</v>
      </c>
      <c r="J1963" t="str">
        <f t="shared" si="121"/>
        <v>91-120</v>
      </c>
      <c r="K1963">
        <f t="shared" si="122"/>
        <v>0.2</v>
      </c>
      <c r="L1963">
        <f t="shared" si="123"/>
        <v>114.83999999999999</v>
      </c>
    </row>
    <row r="1964" spans="1:12" x14ac:dyDescent="0.25">
      <c r="A1964" s="2" t="s">
        <v>1962</v>
      </c>
      <c r="B1964">
        <v>4</v>
      </c>
      <c r="C1964">
        <v>9</v>
      </c>
      <c r="D1964">
        <v>5270</v>
      </c>
      <c r="E1964" s="1">
        <v>43757</v>
      </c>
      <c r="F1964" s="3">
        <v>527</v>
      </c>
      <c r="G1964" s="3">
        <v>1370.2</v>
      </c>
      <c r="H1964" s="1">
        <v>43830</v>
      </c>
      <c r="I1964">
        <f t="shared" si="120"/>
        <v>73</v>
      </c>
      <c r="J1964" t="str">
        <f t="shared" si="121"/>
        <v>61-90</v>
      </c>
      <c r="K1964">
        <f t="shared" si="122"/>
        <v>0.15</v>
      </c>
      <c r="L1964">
        <f t="shared" si="123"/>
        <v>284.58</v>
      </c>
    </row>
    <row r="1965" spans="1:12" x14ac:dyDescent="0.25">
      <c r="A1965" s="2" t="s">
        <v>1963</v>
      </c>
      <c r="B1965">
        <v>6</v>
      </c>
      <c r="C1965">
        <v>13</v>
      </c>
      <c r="D1965">
        <v>2070</v>
      </c>
      <c r="E1965" s="1">
        <v>43712</v>
      </c>
      <c r="F1965" s="3">
        <v>144.9</v>
      </c>
      <c r="G1965" s="3">
        <v>331.2</v>
      </c>
      <c r="H1965" s="1">
        <v>43830</v>
      </c>
      <c r="I1965">
        <f t="shared" si="120"/>
        <v>118</v>
      </c>
      <c r="J1965" t="str">
        <f t="shared" si="121"/>
        <v>91-120</v>
      </c>
      <c r="K1965">
        <f t="shared" si="122"/>
        <v>0.2</v>
      </c>
      <c r="L1965">
        <f t="shared" si="123"/>
        <v>95.220000000000013</v>
      </c>
    </row>
    <row r="1966" spans="1:12" x14ac:dyDescent="0.25">
      <c r="A1966" s="2" t="s">
        <v>1964</v>
      </c>
      <c r="B1966">
        <v>8</v>
      </c>
      <c r="C1966">
        <v>22</v>
      </c>
      <c r="D1966">
        <v>360</v>
      </c>
      <c r="E1966" s="1">
        <v>43519</v>
      </c>
      <c r="F1966" s="3">
        <v>18</v>
      </c>
      <c r="G1966" s="3">
        <v>90</v>
      </c>
      <c r="H1966" s="1">
        <v>43830</v>
      </c>
      <c r="I1966">
        <f t="shared" si="120"/>
        <v>311</v>
      </c>
      <c r="J1966" t="str">
        <f t="shared" si="121"/>
        <v>&gt;121</v>
      </c>
      <c r="K1966">
        <f t="shared" si="122"/>
        <v>0.25</v>
      </c>
      <c r="L1966">
        <f t="shared" si="123"/>
        <v>27</v>
      </c>
    </row>
    <row r="1967" spans="1:12" x14ac:dyDescent="0.25">
      <c r="A1967" s="2" t="s">
        <v>1965</v>
      </c>
      <c r="B1967">
        <v>1</v>
      </c>
      <c r="C1967">
        <v>9</v>
      </c>
      <c r="D1967">
        <v>2790</v>
      </c>
      <c r="E1967" s="1">
        <v>43660</v>
      </c>
      <c r="F1967" s="3">
        <v>167.39999999999998</v>
      </c>
      <c r="G1967" s="3">
        <v>446.4</v>
      </c>
      <c r="H1967" s="1">
        <v>43830</v>
      </c>
      <c r="I1967">
        <f t="shared" si="120"/>
        <v>170</v>
      </c>
      <c r="J1967" t="str">
        <f t="shared" si="121"/>
        <v>&gt;121</v>
      </c>
      <c r="K1967">
        <f t="shared" si="122"/>
        <v>0.25</v>
      </c>
      <c r="L1967">
        <f t="shared" si="123"/>
        <v>153.44999999999999</v>
      </c>
    </row>
    <row r="1968" spans="1:12" x14ac:dyDescent="0.25">
      <c r="A1968" s="2" t="s">
        <v>1966</v>
      </c>
      <c r="B1968">
        <v>3</v>
      </c>
      <c r="C1968">
        <v>8</v>
      </c>
      <c r="D1968">
        <v>2200</v>
      </c>
      <c r="E1968" s="1">
        <v>43763</v>
      </c>
      <c r="F1968" s="3">
        <v>110</v>
      </c>
      <c r="G1968" s="3">
        <v>418</v>
      </c>
      <c r="H1968" s="1">
        <v>43830</v>
      </c>
      <c r="I1968">
        <f t="shared" si="120"/>
        <v>67</v>
      </c>
      <c r="J1968" t="str">
        <f t="shared" si="121"/>
        <v>61-90</v>
      </c>
      <c r="K1968">
        <f t="shared" si="122"/>
        <v>0.15</v>
      </c>
      <c r="L1968">
        <f t="shared" si="123"/>
        <v>79.2</v>
      </c>
    </row>
    <row r="1969" spans="1:12" x14ac:dyDescent="0.25">
      <c r="A1969" s="2" t="s">
        <v>1967</v>
      </c>
      <c r="B1969">
        <v>1</v>
      </c>
      <c r="C1969">
        <v>1</v>
      </c>
      <c r="D1969">
        <v>1656</v>
      </c>
      <c r="E1969" s="1">
        <v>43703</v>
      </c>
      <c r="F1969" s="3">
        <v>132.47999999999999</v>
      </c>
      <c r="G1969" s="3">
        <v>430.55999999999995</v>
      </c>
      <c r="H1969" s="1">
        <v>43830</v>
      </c>
      <c r="I1969">
        <f t="shared" si="120"/>
        <v>127</v>
      </c>
      <c r="J1969" t="str">
        <f t="shared" si="121"/>
        <v>&gt;121</v>
      </c>
      <c r="K1969">
        <f t="shared" si="122"/>
        <v>0.25</v>
      </c>
      <c r="L1969">
        <f t="shared" si="123"/>
        <v>140.76</v>
      </c>
    </row>
    <row r="1970" spans="1:12" x14ac:dyDescent="0.25">
      <c r="A1970" s="2" t="s">
        <v>1968</v>
      </c>
      <c r="B1970">
        <v>4</v>
      </c>
      <c r="C1970">
        <v>7</v>
      </c>
      <c r="D1970">
        <v>3750</v>
      </c>
      <c r="E1970" s="1">
        <v>43478</v>
      </c>
      <c r="F1970" s="3">
        <v>375</v>
      </c>
      <c r="G1970" s="3">
        <v>900</v>
      </c>
      <c r="H1970" s="1">
        <v>43830</v>
      </c>
      <c r="I1970">
        <f t="shared" si="120"/>
        <v>352</v>
      </c>
      <c r="J1970" t="str">
        <f t="shared" si="121"/>
        <v>&gt;121</v>
      </c>
      <c r="K1970">
        <f t="shared" si="122"/>
        <v>0.25</v>
      </c>
      <c r="L1970">
        <f t="shared" si="123"/>
        <v>318.75</v>
      </c>
    </row>
    <row r="1971" spans="1:12" x14ac:dyDescent="0.25">
      <c r="A1971" s="2" t="s">
        <v>1969</v>
      </c>
      <c r="B1971">
        <v>2</v>
      </c>
      <c r="C1971">
        <v>15</v>
      </c>
      <c r="D1971">
        <v>7130</v>
      </c>
      <c r="E1971" s="1">
        <v>43522</v>
      </c>
      <c r="F1971" s="3">
        <v>213.9</v>
      </c>
      <c r="G1971" s="3">
        <v>1782.5</v>
      </c>
      <c r="H1971" s="1">
        <v>43830</v>
      </c>
      <c r="I1971">
        <f t="shared" si="120"/>
        <v>308</v>
      </c>
      <c r="J1971" t="str">
        <f t="shared" si="121"/>
        <v>&gt;121</v>
      </c>
      <c r="K1971">
        <f t="shared" si="122"/>
        <v>0.25</v>
      </c>
      <c r="L1971">
        <f t="shared" si="123"/>
        <v>499.1</v>
      </c>
    </row>
    <row r="1972" spans="1:12" x14ac:dyDescent="0.25">
      <c r="A1972" s="2" t="s">
        <v>1970</v>
      </c>
      <c r="B1972">
        <v>8</v>
      </c>
      <c r="C1972">
        <v>5</v>
      </c>
      <c r="D1972">
        <v>1080</v>
      </c>
      <c r="E1972" s="1">
        <v>43585</v>
      </c>
      <c r="F1972" s="3">
        <v>43.2</v>
      </c>
      <c r="G1972" s="3">
        <v>313.2</v>
      </c>
      <c r="H1972" s="1">
        <v>43830</v>
      </c>
      <c r="I1972">
        <f t="shared" si="120"/>
        <v>245</v>
      </c>
      <c r="J1972" t="str">
        <f t="shared" si="121"/>
        <v>&gt;121</v>
      </c>
      <c r="K1972">
        <f t="shared" si="122"/>
        <v>0.25</v>
      </c>
      <c r="L1972">
        <f t="shared" si="123"/>
        <v>89.1</v>
      </c>
    </row>
    <row r="1973" spans="1:12" x14ac:dyDescent="0.25">
      <c r="A1973" s="2" t="s">
        <v>1971</v>
      </c>
      <c r="B1973">
        <v>5</v>
      </c>
      <c r="C1973">
        <v>8</v>
      </c>
      <c r="D1973">
        <v>2850</v>
      </c>
      <c r="E1973" s="1">
        <v>43695</v>
      </c>
      <c r="F1973" s="3">
        <v>114</v>
      </c>
      <c r="G1973" s="3">
        <v>627</v>
      </c>
      <c r="H1973" s="1">
        <v>43830</v>
      </c>
      <c r="I1973">
        <f t="shared" si="120"/>
        <v>135</v>
      </c>
      <c r="J1973" t="str">
        <f t="shared" si="121"/>
        <v>&gt;121</v>
      </c>
      <c r="K1973">
        <f t="shared" si="122"/>
        <v>0.25</v>
      </c>
      <c r="L1973">
        <f t="shared" si="123"/>
        <v>185.25</v>
      </c>
    </row>
    <row r="1974" spans="1:12" x14ac:dyDescent="0.25">
      <c r="A1974" s="2" t="s">
        <v>1972</v>
      </c>
      <c r="B1974">
        <v>6</v>
      </c>
      <c r="C1974">
        <v>16</v>
      </c>
      <c r="D1974">
        <v>864</v>
      </c>
      <c r="E1974" s="1">
        <v>43823</v>
      </c>
      <c r="F1974" s="3">
        <v>17.28</v>
      </c>
      <c r="G1974" s="3">
        <v>207.36000000000004</v>
      </c>
      <c r="H1974" s="1">
        <v>43830</v>
      </c>
      <c r="I1974">
        <f t="shared" si="120"/>
        <v>7</v>
      </c>
      <c r="J1974" t="str">
        <f t="shared" si="121"/>
        <v>0-30</v>
      </c>
      <c r="K1974">
        <f t="shared" si="122"/>
        <v>8.0000000000000002E-3</v>
      </c>
      <c r="L1974">
        <f t="shared" si="123"/>
        <v>1.7971200000000003</v>
      </c>
    </row>
    <row r="1975" spans="1:12" x14ac:dyDescent="0.25">
      <c r="A1975" s="2" t="s">
        <v>1973</v>
      </c>
      <c r="B1975">
        <v>10</v>
      </c>
      <c r="C1975">
        <v>14</v>
      </c>
      <c r="D1975">
        <v>300</v>
      </c>
      <c r="E1975" s="1">
        <v>43802</v>
      </c>
      <c r="F1975" s="3">
        <v>51</v>
      </c>
      <c r="G1975" s="3">
        <v>150</v>
      </c>
      <c r="H1975" s="1">
        <v>43830</v>
      </c>
      <c r="I1975">
        <f t="shared" si="120"/>
        <v>28</v>
      </c>
      <c r="J1975" t="str">
        <f t="shared" si="121"/>
        <v>0-30</v>
      </c>
      <c r="K1975">
        <f t="shared" si="122"/>
        <v>8.0000000000000002E-3</v>
      </c>
      <c r="L1975">
        <f t="shared" si="123"/>
        <v>1.6080000000000001</v>
      </c>
    </row>
    <row r="1976" spans="1:12" x14ac:dyDescent="0.25">
      <c r="A1976" s="2" t="s">
        <v>1974</v>
      </c>
      <c r="B1976">
        <v>1</v>
      </c>
      <c r="C1976">
        <v>14</v>
      </c>
      <c r="D1976">
        <v>4650</v>
      </c>
      <c r="E1976" s="1">
        <v>43542</v>
      </c>
      <c r="F1976" s="3">
        <v>418.5</v>
      </c>
      <c r="G1976" s="3">
        <v>744</v>
      </c>
      <c r="H1976" s="1">
        <v>43830</v>
      </c>
      <c r="I1976">
        <f t="shared" si="120"/>
        <v>288</v>
      </c>
      <c r="J1976" t="str">
        <f t="shared" si="121"/>
        <v>&gt;121</v>
      </c>
      <c r="K1976">
        <f t="shared" si="122"/>
        <v>0.25</v>
      </c>
      <c r="L1976">
        <f t="shared" si="123"/>
        <v>290.625</v>
      </c>
    </row>
    <row r="1977" spans="1:12" x14ac:dyDescent="0.25">
      <c r="A1977" s="2" t="s">
        <v>1975</v>
      </c>
      <c r="B1977">
        <v>6</v>
      </c>
      <c r="C1977">
        <v>4</v>
      </c>
      <c r="D1977">
        <v>280</v>
      </c>
      <c r="E1977" s="1">
        <v>43474</v>
      </c>
      <c r="F1977" s="3">
        <v>22.400000000000002</v>
      </c>
      <c r="G1977" s="3">
        <v>50.4</v>
      </c>
      <c r="H1977" s="1">
        <v>43830</v>
      </c>
      <c r="I1977">
        <f t="shared" si="120"/>
        <v>356</v>
      </c>
      <c r="J1977" t="str">
        <f t="shared" si="121"/>
        <v>&gt;121</v>
      </c>
      <c r="K1977">
        <f t="shared" si="122"/>
        <v>0.25</v>
      </c>
      <c r="L1977">
        <f t="shared" si="123"/>
        <v>18.2</v>
      </c>
    </row>
    <row r="1978" spans="1:12" x14ac:dyDescent="0.25">
      <c r="A1978" s="2" t="s">
        <v>1976</v>
      </c>
      <c r="B1978">
        <v>2</v>
      </c>
      <c r="C1978">
        <v>12</v>
      </c>
      <c r="D1978">
        <v>560</v>
      </c>
      <c r="E1978" s="1">
        <v>43634</v>
      </c>
      <c r="F1978" s="3">
        <v>56</v>
      </c>
      <c r="G1978" s="3">
        <v>106.4</v>
      </c>
      <c r="H1978" s="1">
        <v>43830</v>
      </c>
      <c r="I1978">
        <f t="shared" si="120"/>
        <v>196</v>
      </c>
      <c r="J1978" t="str">
        <f t="shared" si="121"/>
        <v>&gt;121</v>
      </c>
      <c r="K1978">
        <f t="shared" si="122"/>
        <v>0.25</v>
      </c>
      <c r="L1978">
        <f t="shared" si="123"/>
        <v>40.6</v>
      </c>
    </row>
    <row r="1979" spans="1:12" x14ac:dyDescent="0.25">
      <c r="A1979" s="2" t="s">
        <v>1977</v>
      </c>
      <c r="B1979">
        <v>9</v>
      </c>
      <c r="C1979">
        <v>4</v>
      </c>
      <c r="D1979">
        <v>90</v>
      </c>
      <c r="E1979" s="1">
        <v>43552</v>
      </c>
      <c r="F1979" s="3">
        <v>10.8</v>
      </c>
      <c r="G1979" s="3">
        <v>37.799999999999997</v>
      </c>
      <c r="H1979" s="1">
        <v>43830</v>
      </c>
      <c r="I1979">
        <f t="shared" si="120"/>
        <v>278</v>
      </c>
      <c r="J1979" t="str">
        <f t="shared" si="121"/>
        <v>&gt;121</v>
      </c>
      <c r="K1979">
        <f t="shared" si="122"/>
        <v>0.25</v>
      </c>
      <c r="L1979">
        <f t="shared" si="123"/>
        <v>12.149999999999999</v>
      </c>
    </row>
    <row r="1980" spans="1:12" x14ac:dyDescent="0.25">
      <c r="A1980" s="2" t="s">
        <v>1978</v>
      </c>
      <c r="B1980">
        <v>1</v>
      </c>
      <c r="C1980">
        <v>18</v>
      </c>
      <c r="D1980">
        <v>150</v>
      </c>
      <c r="E1980" s="1">
        <v>43737</v>
      </c>
      <c r="F1980" s="3">
        <v>6</v>
      </c>
      <c r="G1980" s="3">
        <v>39</v>
      </c>
      <c r="H1980" s="1">
        <v>43830</v>
      </c>
      <c r="I1980">
        <f t="shared" si="120"/>
        <v>93</v>
      </c>
      <c r="J1980" t="str">
        <f t="shared" si="121"/>
        <v>91-120</v>
      </c>
      <c r="K1980">
        <f t="shared" si="122"/>
        <v>0.2</v>
      </c>
      <c r="L1980">
        <f t="shared" si="123"/>
        <v>9</v>
      </c>
    </row>
    <row r="1981" spans="1:12" x14ac:dyDescent="0.25">
      <c r="A1981" s="2" t="s">
        <v>1979</v>
      </c>
      <c r="B1981">
        <v>4</v>
      </c>
      <c r="C1981">
        <v>11</v>
      </c>
      <c r="D1981">
        <v>2304</v>
      </c>
      <c r="E1981" s="1">
        <v>43475</v>
      </c>
      <c r="F1981" s="3">
        <v>46.080000000000005</v>
      </c>
      <c r="G1981" s="3">
        <v>645.12</v>
      </c>
      <c r="H1981" s="1">
        <v>43830</v>
      </c>
      <c r="I1981">
        <f t="shared" si="120"/>
        <v>355</v>
      </c>
      <c r="J1981" t="str">
        <f t="shared" si="121"/>
        <v>&gt;121</v>
      </c>
      <c r="K1981">
        <f t="shared" si="122"/>
        <v>0.25</v>
      </c>
      <c r="L1981">
        <f t="shared" si="123"/>
        <v>172.8</v>
      </c>
    </row>
    <row r="1982" spans="1:12" x14ac:dyDescent="0.25">
      <c r="A1982" s="2" t="s">
        <v>1980</v>
      </c>
      <c r="B1982">
        <v>7</v>
      </c>
      <c r="C1982">
        <v>20</v>
      </c>
      <c r="D1982">
        <v>3276</v>
      </c>
      <c r="E1982" s="1">
        <v>43696</v>
      </c>
      <c r="F1982" s="3">
        <v>458.64000000000004</v>
      </c>
      <c r="G1982" s="3">
        <v>2424.2400000000002</v>
      </c>
      <c r="H1982" s="1">
        <v>43830</v>
      </c>
      <c r="I1982">
        <f t="shared" si="120"/>
        <v>134</v>
      </c>
      <c r="J1982" t="str">
        <f t="shared" si="121"/>
        <v>&gt;121</v>
      </c>
      <c r="K1982">
        <f t="shared" si="122"/>
        <v>0.25</v>
      </c>
      <c r="L1982">
        <f t="shared" si="123"/>
        <v>720.72</v>
      </c>
    </row>
    <row r="1983" spans="1:12" x14ac:dyDescent="0.25">
      <c r="A1983" s="2" t="s">
        <v>1981</v>
      </c>
      <c r="B1983">
        <v>10</v>
      </c>
      <c r="C1983">
        <v>1</v>
      </c>
      <c r="D1983">
        <v>6820</v>
      </c>
      <c r="E1983" s="1">
        <v>43741</v>
      </c>
      <c r="F1983" s="3">
        <v>545.6</v>
      </c>
      <c r="G1983" s="3">
        <v>3000.7999999999997</v>
      </c>
      <c r="H1983" s="1">
        <v>43830</v>
      </c>
      <c r="I1983">
        <f t="shared" si="120"/>
        <v>89</v>
      </c>
      <c r="J1983" t="str">
        <f t="shared" si="121"/>
        <v>61-90</v>
      </c>
      <c r="K1983">
        <f t="shared" si="122"/>
        <v>0.15</v>
      </c>
      <c r="L1983">
        <f t="shared" si="123"/>
        <v>531.95999999999992</v>
      </c>
    </row>
    <row r="1984" spans="1:12" x14ac:dyDescent="0.25">
      <c r="A1984" s="2" t="s">
        <v>1982</v>
      </c>
      <c r="B1984">
        <v>2</v>
      </c>
      <c r="C1984">
        <v>7</v>
      </c>
      <c r="D1984">
        <v>912</v>
      </c>
      <c r="E1984" s="1">
        <v>43516</v>
      </c>
      <c r="F1984" s="3">
        <v>72.960000000000008</v>
      </c>
      <c r="G1984" s="3">
        <v>164.16</v>
      </c>
      <c r="H1984" s="1">
        <v>43830</v>
      </c>
      <c r="I1984">
        <f t="shared" si="120"/>
        <v>314</v>
      </c>
      <c r="J1984" t="str">
        <f t="shared" si="121"/>
        <v>&gt;121</v>
      </c>
      <c r="K1984">
        <f t="shared" si="122"/>
        <v>0.25</v>
      </c>
      <c r="L1984">
        <f t="shared" si="123"/>
        <v>59.28</v>
      </c>
    </row>
    <row r="1985" spans="1:12" x14ac:dyDescent="0.25">
      <c r="A1985" s="2" t="s">
        <v>1983</v>
      </c>
      <c r="B1985">
        <v>5</v>
      </c>
      <c r="C1985">
        <v>5</v>
      </c>
      <c r="D1985">
        <v>2400</v>
      </c>
      <c r="E1985" s="1">
        <v>43813</v>
      </c>
      <c r="F1985" s="3">
        <v>120</v>
      </c>
      <c r="G1985" s="3">
        <v>576</v>
      </c>
      <c r="H1985" s="1">
        <v>43830</v>
      </c>
      <c r="I1985">
        <f t="shared" si="120"/>
        <v>17</v>
      </c>
      <c r="J1985" t="str">
        <f t="shared" si="121"/>
        <v>0-30</v>
      </c>
      <c r="K1985">
        <f t="shared" si="122"/>
        <v>8.0000000000000002E-3</v>
      </c>
      <c r="L1985">
        <f t="shared" si="123"/>
        <v>5.5680000000000005</v>
      </c>
    </row>
    <row r="1986" spans="1:12" x14ac:dyDescent="0.25">
      <c r="A1986" s="2" t="s">
        <v>1984</v>
      </c>
      <c r="B1986">
        <v>7</v>
      </c>
      <c r="C1986">
        <v>18</v>
      </c>
      <c r="D1986">
        <v>4560</v>
      </c>
      <c r="E1986" s="1">
        <v>43543</v>
      </c>
      <c r="F1986" s="3">
        <v>866.4</v>
      </c>
      <c r="G1986" s="3">
        <v>4195.2</v>
      </c>
      <c r="H1986" s="1">
        <v>43830</v>
      </c>
      <c r="I1986">
        <f t="shared" ref="I1986:I2049" si="124">H1986-E1986</f>
        <v>287</v>
      </c>
      <c r="J1986" t="str">
        <f t="shared" ref="J1986:J2049" si="125">VLOOKUP(I1986,groupings,2,1)</f>
        <v>&gt;121</v>
      </c>
      <c r="K1986">
        <f t="shared" ref="K1986:K2049" si="126">VLOOKUP(I1986,$N$8:$P$12,3,TRUE)</f>
        <v>0.25</v>
      </c>
      <c r="L1986">
        <f t="shared" ref="L1986:L2049" si="127">(G1986+F1986)*K1986</f>
        <v>1265.3999999999999</v>
      </c>
    </row>
    <row r="1987" spans="1:12" x14ac:dyDescent="0.25">
      <c r="A1987" s="2" t="s">
        <v>1985</v>
      </c>
      <c r="B1987">
        <v>2</v>
      </c>
      <c r="C1987">
        <v>15</v>
      </c>
      <c r="D1987">
        <v>2550</v>
      </c>
      <c r="E1987" s="1">
        <v>43496</v>
      </c>
      <c r="F1987" s="3">
        <v>102</v>
      </c>
      <c r="G1987" s="3">
        <v>586.5</v>
      </c>
      <c r="H1987" s="1">
        <v>43830</v>
      </c>
      <c r="I1987">
        <f t="shared" si="124"/>
        <v>334</v>
      </c>
      <c r="J1987" t="str">
        <f t="shared" si="125"/>
        <v>&gt;121</v>
      </c>
      <c r="K1987">
        <f t="shared" si="126"/>
        <v>0.25</v>
      </c>
      <c r="L1987">
        <f t="shared" si="127"/>
        <v>172.125</v>
      </c>
    </row>
    <row r="1988" spans="1:12" x14ac:dyDescent="0.25">
      <c r="A1988" s="2" t="s">
        <v>1986</v>
      </c>
      <c r="B1988">
        <v>4</v>
      </c>
      <c r="C1988">
        <v>23</v>
      </c>
      <c r="D1988">
        <v>7130</v>
      </c>
      <c r="E1988" s="1">
        <v>43632</v>
      </c>
      <c r="F1988" s="3">
        <v>213.9</v>
      </c>
      <c r="G1988" s="3">
        <v>1996.3999999999999</v>
      </c>
      <c r="H1988" s="1">
        <v>43830</v>
      </c>
      <c r="I1988">
        <f t="shared" si="124"/>
        <v>198</v>
      </c>
      <c r="J1988" t="str">
        <f t="shared" si="125"/>
        <v>&gt;121</v>
      </c>
      <c r="K1988">
        <f t="shared" si="126"/>
        <v>0.25</v>
      </c>
      <c r="L1988">
        <f t="shared" si="127"/>
        <v>552.57499999999993</v>
      </c>
    </row>
    <row r="1989" spans="1:12" x14ac:dyDescent="0.25">
      <c r="A1989" s="2" t="s">
        <v>1987</v>
      </c>
      <c r="B1989">
        <v>4</v>
      </c>
      <c r="C1989">
        <v>11</v>
      </c>
      <c r="D1989">
        <v>1760</v>
      </c>
      <c r="E1989" s="1">
        <v>43719</v>
      </c>
      <c r="F1989" s="3">
        <v>52.800000000000004</v>
      </c>
      <c r="G1989" s="3">
        <v>369.6</v>
      </c>
      <c r="H1989" s="1">
        <v>43830</v>
      </c>
      <c r="I1989">
        <f t="shared" si="124"/>
        <v>111</v>
      </c>
      <c r="J1989" t="str">
        <f t="shared" si="125"/>
        <v>91-120</v>
      </c>
      <c r="K1989">
        <f t="shared" si="126"/>
        <v>0.2</v>
      </c>
      <c r="L1989">
        <f t="shared" si="127"/>
        <v>84.480000000000018</v>
      </c>
    </row>
    <row r="1990" spans="1:12" x14ac:dyDescent="0.25">
      <c r="A1990" s="2" t="s">
        <v>1988</v>
      </c>
      <c r="B1990">
        <v>5</v>
      </c>
      <c r="C1990">
        <v>6</v>
      </c>
      <c r="D1990">
        <v>2400</v>
      </c>
      <c r="E1990" s="1">
        <v>43794</v>
      </c>
      <c r="F1990" s="3">
        <v>216</v>
      </c>
      <c r="G1990" s="3">
        <v>384</v>
      </c>
      <c r="H1990" s="1">
        <v>43830</v>
      </c>
      <c r="I1990">
        <f t="shared" si="124"/>
        <v>36</v>
      </c>
      <c r="J1990" t="str">
        <f t="shared" si="125"/>
        <v>31-60</v>
      </c>
      <c r="K1990">
        <f t="shared" si="126"/>
        <v>0.04</v>
      </c>
      <c r="L1990">
        <f t="shared" si="127"/>
        <v>24</v>
      </c>
    </row>
    <row r="1991" spans="1:12" x14ac:dyDescent="0.25">
      <c r="A1991" s="2" t="s">
        <v>1989</v>
      </c>
      <c r="B1991">
        <v>7</v>
      </c>
      <c r="C1991">
        <v>14</v>
      </c>
      <c r="D1991">
        <v>6000</v>
      </c>
      <c r="E1991" s="1">
        <v>43774</v>
      </c>
      <c r="F1991" s="3">
        <v>1200</v>
      </c>
      <c r="G1991" s="3">
        <v>5160</v>
      </c>
      <c r="H1991" s="1">
        <v>43830</v>
      </c>
      <c r="I1991">
        <f t="shared" si="124"/>
        <v>56</v>
      </c>
      <c r="J1991" t="str">
        <f t="shared" si="125"/>
        <v>31-60</v>
      </c>
      <c r="K1991">
        <f t="shared" si="126"/>
        <v>0.04</v>
      </c>
      <c r="L1991">
        <f t="shared" si="127"/>
        <v>254.4</v>
      </c>
    </row>
    <row r="1992" spans="1:12" x14ac:dyDescent="0.25">
      <c r="A1992" s="2" t="s">
        <v>1990</v>
      </c>
      <c r="B1992">
        <v>3</v>
      </c>
      <c r="C1992">
        <v>6</v>
      </c>
      <c r="D1992">
        <v>1920</v>
      </c>
      <c r="E1992" s="1">
        <v>43719</v>
      </c>
      <c r="F1992" s="3">
        <v>192</v>
      </c>
      <c r="G1992" s="3">
        <v>403.2</v>
      </c>
      <c r="H1992" s="1">
        <v>43830</v>
      </c>
      <c r="I1992">
        <f t="shared" si="124"/>
        <v>111</v>
      </c>
      <c r="J1992" t="str">
        <f t="shared" si="125"/>
        <v>91-120</v>
      </c>
      <c r="K1992">
        <f t="shared" si="126"/>
        <v>0.2</v>
      </c>
      <c r="L1992">
        <f t="shared" si="127"/>
        <v>119.04000000000002</v>
      </c>
    </row>
    <row r="1993" spans="1:12" x14ac:dyDescent="0.25">
      <c r="A1993" s="2" t="s">
        <v>1991</v>
      </c>
      <c r="B1993">
        <v>9</v>
      </c>
      <c r="C1993">
        <v>9</v>
      </c>
      <c r="D1993">
        <v>3080</v>
      </c>
      <c r="E1993" s="1">
        <v>43571</v>
      </c>
      <c r="F1993" s="3">
        <v>246.4</v>
      </c>
      <c r="G1993" s="3">
        <v>924</v>
      </c>
      <c r="H1993" s="1">
        <v>43830</v>
      </c>
      <c r="I1993">
        <f t="shared" si="124"/>
        <v>259</v>
      </c>
      <c r="J1993" t="str">
        <f t="shared" si="125"/>
        <v>&gt;121</v>
      </c>
      <c r="K1993">
        <f t="shared" si="126"/>
        <v>0.25</v>
      </c>
      <c r="L1993">
        <f t="shared" si="127"/>
        <v>292.60000000000002</v>
      </c>
    </row>
    <row r="1994" spans="1:12" x14ac:dyDescent="0.25">
      <c r="A1994" s="2" t="s">
        <v>1992</v>
      </c>
      <c r="B1994">
        <v>2</v>
      </c>
      <c r="C1994">
        <v>11</v>
      </c>
      <c r="D1994">
        <v>1210</v>
      </c>
      <c r="E1994" s="1">
        <v>43695</v>
      </c>
      <c r="F1994" s="3">
        <v>12.1</v>
      </c>
      <c r="G1994" s="3">
        <v>314.60000000000002</v>
      </c>
      <c r="H1994" s="1">
        <v>43830</v>
      </c>
      <c r="I1994">
        <f t="shared" si="124"/>
        <v>135</v>
      </c>
      <c r="J1994" t="str">
        <f t="shared" si="125"/>
        <v>&gt;121</v>
      </c>
      <c r="K1994">
        <f t="shared" si="126"/>
        <v>0.25</v>
      </c>
      <c r="L1994">
        <f t="shared" si="127"/>
        <v>81.675000000000011</v>
      </c>
    </row>
    <row r="1995" spans="1:12" x14ac:dyDescent="0.25">
      <c r="A1995" s="2" t="s">
        <v>1993</v>
      </c>
      <c r="B1995">
        <v>7</v>
      </c>
      <c r="C1995">
        <v>2</v>
      </c>
      <c r="D1995">
        <v>320</v>
      </c>
      <c r="E1995" s="1">
        <v>43591</v>
      </c>
      <c r="F1995" s="3">
        <v>22.400000000000002</v>
      </c>
      <c r="G1995" s="3">
        <v>284.8</v>
      </c>
      <c r="H1995" s="1">
        <v>43830</v>
      </c>
      <c r="I1995">
        <f t="shared" si="124"/>
        <v>239</v>
      </c>
      <c r="J1995" t="str">
        <f t="shared" si="125"/>
        <v>&gt;121</v>
      </c>
      <c r="K1995">
        <f t="shared" si="126"/>
        <v>0.25</v>
      </c>
      <c r="L1995">
        <f t="shared" si="127"/>
        <v>76.8</v>
      </c>
    </row>
    <row r="1996" spans="1:12" x14ac:dyDescent="0.25">
      <c r="A1996" s="2" t="s">
        <v>1994</v>
      </c>
      <c r="B1996">
        <v>9</v>
      </c>
      <c r="C1996">
        <v>9</v>
      </c>
      <c r="D1996">
        <v>3720</v>
      </c>
      <c r="E1996" s="1">
        <v>43629</v>
      </c>
      <c r="F1996" s="3">
        <v>669.59999999999991</v>
      </c>
      <c r="G1996" s="3">
        <v>1674</v>
      </c>
      <c r="H1996" s="1">
        <v>43830</v>
      </c>
      <c r="I1996">
        <f t="shared" si="124"/>
        <v>201</v>
      </c>
      <c r="J1996" t="str">
        <f t="shared" si="125"/>
        <v>&gt;121</v>
      </c>
      <c r="K1996">
        <f t="shared" si="126"/>
        <v>0.25</v>
      </c>
      <c r="L1996">
        <f t="shared" si="127"/>
        <v>585.9</v>
      </c>
    </row>
    <row r="1997" spans="1:12" x14ac:dyDescent="0.25">
      <c r="A1997" s="2" t="s">
        <v>1995</v>
      </c>
      <c r="B1997">
        <v>5</v>
      </c>
      <c r="C1997">
        <v>11</v>
      </c>
      <c r="D1997">
        <v>1944</v>
      </c>
      <c r="E1997" s="1">
        <v>43693</v>
      </c>
      <c r="F1997" s="3">
        <v>194.4</v>
      </c>
      <c r="G1997" s="3">
        <v>563.76</v>
      </c>
      <c r="H1997" s="1">
        <v>43830</v>
      </c>
      <c r="I1997">
        <f t="shared" si="124"/>
        <v>137</v>
      </c>
      <c r="J1997" t="str">
        <f t="shared" si="125"/>
        <v>&gt;121</v>
      </c>
      <c r="K1997">
        <f t="shared" si="126"/>
        <v>0.25</v>
      </c>
      <c r="L1997">
        <f t="shared" si="127"/>
        <v>189.54</v>
      </c>
    </row>
    <row r="1998" spans="1:12" x14ac:dyDescent="0.25">
      <c r="A1998" s="2" t="s">
        <v>1996</v>
      </c>
      <c r="B1998">
        <v>3</v>
      </c>
      <c r="C1998">
        <v>7</v>
      </c>
      <c r="D1998">
        <v>2550</v>
      </c>
      <c r="E1998" s="1">
        <v>43650</v>
      </c>
      <c r="F1998" s="3">
        <v>229.5</v>
      </c>
      <c r="G1998" s="3">
        <v>739.5</v>
      </c>
      <c r="H1998" s="1">
        <v>43830</v>
      </c>
      <c r="I1998">
        <f t="shared" si="124"/>
        <v>180</v>
      </c>
      <c r="J1998" t="str">
        <f t="shared" si="125"/>
        <v>&gt;121</v>
      </c>
      <c r="K1998">
        <f t="shared" si="126"/>
        <v>0.25</v>
      </c>
      <c r="L1998">
        <f t="shared" si="127"/>
        <v>242.25</v>
      </c>
    </row>
    <row r="1999" spans="1:12" x14ac:dyDescent="0.25">
      <c r="A1999" s="2" t="s">
        <v>1997</v>
      </c>
      <c r="B1999">
        <v>4</v>
      </c>
      <c r="C1999">
        <v>9</v>
      </c>
      <c r="D1999">
        <v>2240</v>
      </c>
      <c r="E1999" s="1">
        <v>43488</v>
      </c>
      <c r="F1999" s="3">
        <v>201.6</v>
      </c>
      <c r="G1999" s="3">
        <v>470.4</v>
      </c>
      <c r="H1999" s="1">
        <v>43830</v>
      </c>
      <c r="I1999">
        <f t="shared" si="124"/>
        <v>342</v>
      </c>
      <c r="J1999" t="str">
        <f t="shared" si="125"/>
        <v>&gt;121</v>
      </c>
      <c r="K1999">
        <f t="shared" si="126"/>
        <v>0.25</v>
      </c>
      <c r="L1999">
        <f t="shared" si="127"/>
        <v>168</v>
      </c>
    </row>
    <row r="2000" spans="1:12" x14ac:dyDescent="0.25">
      <c r="A2000" s="2" t="s">
        <v>1998</v>
      </c>
      <c r="B2000">
        <v>6</v>
      </c>
      <c r="C2000">
        <v>22</v>
      </c>
      <c r="D2000">
        <v>2480</v>
      </c>
      <c r="E2000" s="1">
        <v>43769</v>
      </c>
      <c r="F2000" s="3">
        <v>148.80000000000001</v>
      </c>
      <c r="G2000" s="3">
        <v>719.2</v>
      </c>
      <c r="H2000" s="1">
        <v>43830</v>
      </c>
      <c r="I2000">
        <f t="shared" si="124"/>
        <v>61</v>
      </c>
      <c r="J2000" t="str">
        <f t="shared" si="125"/>
        <v>61-90</v>
      </c>
      <c r="K2000">
        <f t="shared" si="126"/>
        <v>0.15</v>
      </c>
      <c r="L2000">
        <f t="shared" si="127"/>
        <v>130.19999999999999</v>
      </c>
    </row>
    <row r="2001" spans="1:12" x14ac:dyDescent="0.25">
      <c r="A2001" s="2" t="s">
        <v>1999</v>
      </c>
      <c r="B2001">
        <v>8</v>
      </c>
      <c r="C2001">
        <v>2</v>
      </c>
      <c r="D2001">
        <v>160</v>
      </c>
      <c r="E2001" s="1">
        <v>43584</v>
      </c>
      <c r="F2001" s="3">
        <v>19.2</v>
      </c>
      <c r="G2001" s="3">
        <v>54.400000000000006</v>
      </c>
      <c r="H2001" s="1">
        <v>43830</v>
      </c>
      <c r="I2001">
        <f t="shared" si="124"/>
        <v>246</v>
      </c>
      <c r="J2001" t="str">
        <f t="shared" si="125"/>
        <v>&gt;121</v>
      </c>
      <c r="K2001">
        <f t="shared" si="126"/>
        <v>0.25</v>
      </c>
      <c r="L2001">
        <f t="shared" si="127"/>
        <v>18.400000000000002</v>
      </c>
    </row>
    <row r="2002" spans="1:12" x14ac:dyDescent="0.25">
      <c r="A2002" s="2" t="s">
        <v>2000</v>
      </c>
      <c r="B2002">
        <v>2</v>
      </c>
      <c r="C2002">
        <v>18</v>
      </c>
      <c r="D2002">
        <v>3000</v>
      </c>
      <c r="E2002" s="1">
        <v>43778</v>
      </c>
      <c r="F2002" s="3">
        <v>150</v>
      </c>
      <c r="G2002" s="3">
        <v>780</v>
      </c>
      <c r="H2002" s="1">
        <v>43830</v>
      </c>
      <c r="I2002">
        <f t="shared" si="124"/>
        <v>52</v>
      </c>
      <c r="J2002" t="str">
        <f t="shared" si="125"/>
        <v>31-60</v>
      </c>
      <c r="K2002">
        <f t="shared" si="126"/>
        <v>0.04</v>
      </c>
      <c r="L2002">
        <f t="shared" si="127"/>
        <v>37.200000000000003</v>
      </c>
    </row>
    <row r="2003" spans="1:12" x14ac:dyDescent="0.25">
      <c r="A2003" s="2" t="s">
        <v>2001</v>
      </c>
      <c r="B2003">
        <v>5</v>
      </c>
      <c r="C2003">
        <v>18</v>
      </c>
      <c r="D2003">
        <v>1540</v>
      </c>
      <c r="E2003" s="1">
        <v>43483</v>
      </c>
      <c r="F2003" s="3">
        <v>15.4</v>
      </c>
      <c r="G2003" s="3">
        <v>462</v>
      </c>
      <c r="H2003" s="1">
        <v>43830</v>
      </c>
      <c r="I2003">
        <f t="shared" si="124"/>
        <v>347</v>
      </c>
      <c r="J2003" t="str">
        <f t="shared" si="125"/>
        <v>&gt;121</v>
      </c>
      <c r="K2003">
        <f t="shared" si="126"/>
        <v>0.25</v>
      </c>
      <c r="L2003">
        <f t="shared" si="127"/>
        <v>119.35</v>
      </c>
    </row>
    <row r="2004" spans="1:12" x14ac:dyDescent="0.25">
      <c r="A2004" s="2" t="s">
        <v>2002</v>
      </c>
      <c r="B2004">
        <v>7</v>
      </c>
      <c r="C2004">
        <v>21</v>
      </c>
      <c r="D2004">
        <v>1440</v>
      </c>
      <c r="E2004" s="1">
        <v>43825</v>
      </c>
      <c r="F2004" s="3">
        <v>187.2</v>
      </c>
      <c r="G2004" s="3">
        <v>878.40000000000009</v>
      </c>
      <c r="H2004" s="1">
        <v>43830</v>
      </c>
      <c r="I2004">
        <f t="shared" si="124"/>
        <v>5</v>
      </c>
      <c r="J2004" t="str">
        <f t="shared" si="125"/>
        <v>0-30</v>
      </c>
      <c r="K2004">
        <f t="shared" si="126"/>
        <v>8.0000000000000002E-3</v>
      </c>
      <c r="L2004">
        <f t="shared" si="127"/>
        <v>8.5248000000000008</v>
      </c>
    </row>
    <row r="2005" spans="1:12" x14ac:dyDescent="0.25">
      <c r="A2005" s="2" t="s">
        <v>2003</v>
      </c>
      <c r="B2005">
        <v>8</v>
      </c>
      <c r="C2005">
        <v>7</v>
      </c>
      <c r="D2005">
        <v>2052</v>
      </c>
      <c r="E2005" s="1">
        <v>43750</v>
      </c>
      <c r="F2005" s="3">
        <v>41.04</v>
      </c>
      <c r="G2005" s="3">
        <v>738.72000000000014</v>
      </c>
      <c r="H2005" s="1">
        <v>43830</v>
      </c>
      <c r="I2005">
        <f t="shared" si="124"/>
        <v>80</v>
      </c>
      <c r="J2005" t="str">
        <f t="shared" si="125"/>
        <v>61-90</v>
      </c>
      <c r="K2005">
        <f t="shared" si="126"/>
        <v>0.15</v>
      </c>
      <c r="L2005">
        <f t="shared" si="127"/>
        <v>116.96400000000001</v>
      </c>
    </row>
    <row r="2006" spans="1:12" x14ac:dyDescent="0.25">
      <c r="A2006" s="2" t="s">
        <v>2004</v>
      </c>
      <c r="B2006">
        <v>3</v>
      </c>
      <c r="C2006">
        <v>3</v>
      </c>
      <c r="D2006">
        <v>270</v>
      </c>
      <c r="E2006" s="1">
        <v>43539</v>
      </c>
      <c r="F2006" s="3">
        <v>5.4</v>
      </c>
      <c r="G2006" s="3">
        <v>54</v>
      </c>
      <c r="H2006" s="1">
        <v>43830</v>
      </c>
      <c r="I2006">
        <f t="shared" si="124"/>
        <v>291</v>
      </c>
      <c r="J2006" t="str">
        <f t="shared" si="125"/>
        <v>&gt;121</v>
      </c>
      <c r="K2006">
        <f t="shared" si="126"/>
        <v>0.25</v>
      </c>
      <c r="L2006">
        <f t="shared" si="127"/>
        <v>14.85</v>
      </c>
    </row>
    <row r="2007" spans="1:12" x14ac:dyDescent="0.25">
      <c r="A2007" s="2" t="s">
        <v>2005</v>
      </c>
      <c r="B2007">
        <v>5</v>
      </c>
      <c r="C2007">
        <v>4</v>
      </c>
      <c r="D2007">
        <v>2640</v>
      </c>
      <c r="E2007" s="1">
        <v>43668</v>
      </c>
      <c r="F2007" s="3">
        <v>52.800000000000004</v>
      </c>
      <c r="G2007" s="3">
        <v>792</v>
      </c>
      <c r="H2007" s="1">
        <v>43830</v>
      </c>
      <c r="I2007">
        <f t="shared" si="124"/>
        <v>162</v>
      </c>
      <c r="J2007" t="str">
        <f t="shared" si="125"/>
        <v>&gt;121</v>
      </c>
      <c r="K2007">
        <f t="shared" si="126"/>
        <v>0.25</v>
      </c>
      <c r="L2007">
        <f t="shared" si="127"/>
        <v>211.2</v>
      </c>
    </row>
    <row r="2008" spans="1:12" x14ac:dyDescent="0.25">
      <c r="A2008" s="2" t="s">
        <v>2006</v>
      </c>
      <c r="B2008">
        <v>9</v>
      </c>
      <c r="C2008">
        <v>7</v>
      </c>
      <c r="D2008">
        <v>4320</v>
      </c>
      <c r="E2008" s="1">
        <v>43487</v>
      </c>
      <c r="F2008" s="3">
        <v>388.8</v>
      </c>
      <c r="G2008" s="3">
        <v>2160</v>
      </c>
      <c r="H2008" s="1">
        <v>43830</v>
      </c>
      <c r="I2008">
        <f t="shared" si="124"/>
        <v>343</v>
      </c>
      <c r="J2008" t="str">
        <f t="shared" si="125"/>
        <v>&gt;121</v>
      </c>
      <c r="K2008">
        <f t="shared" si="126"/>
        <v>0.25</v>
      </c>
      <c r="L2008">
        <f t="shared" si="127"/>
        <v>637.20000000000005</v>
      </c>
    </row>
    <row r="2009" spans="1:12" x14ac:dyDescent="0.25">
      <c r="A2009" s="2" t="s">
        <v>2007</v>
      </c>
      <c r="B2009">
        <v>5</v>
      </c>
      <c r="C2009">
        <v>13</v>
      </c>
      <c r="D2009">
        <v>2550</v>
      </c>
      <c r="E2009" s="1">
        <v>43819</v>
      </c>
      <c r="F2009" s="3">
        <v>127.5</v>
      </c>
      <c r="G2009" s="3">
        <v>535.5</v>
      </c>
      <c r="H2009" s="1">
        <v>43830</v>
      </c>
      <c r="I2009">
        <f t="shared" si="124"/>
        <v>11</v>
      </c>
      <c r="J2009" t="str">
        <f t="shared" si="125"/>
        <v>0-30</v>
      </c>
      <c r="K2009">
        <f t="shared" si="126"/>
        <v>8.0000000000000002E-3</v>
      </c>
      <c r="L2009">
        <f t="shared" si="127"/>
        <v>5.3040000000000003</v>
      </c>
    </row>
    <row r="2010" spans="1:12" x14ac:dyDescent="0.25">
      <c r="A2010" s="2" t="s">
        <v>2008</v>
      </c>
      <c r="B2010">
        <v>2</v>
      </c>
      <c r="C2010">
        <v>1</v>
      </c>
      <c r="D2010">
        <v>2850</v>
      </c>
      <c r="E2010" s="1">
        <v>43795</v>
      </c>
      <c r="F2010" s="3">
        <v>142.5</v>
      </c>
      <c r="G2010" s="3">
        <v>741</v>
      </c>
      <c r="H2010" s="1">
        <v>43830</v>
      </c>
      <c r="I2010">
        <f t="shared" si="124"/>
        <v>35</v>
      </c>
      <c r="J2010" t="str">
        <f t="shared" si="125"/>
        <v>31-60</v>
      </c>
      <c r="K2010">
        <f t="shared" si="126"/>
        <v>0.04</v>
      </c>
      <c r="L2010">
        <f t="shared" si="127"/>
        <v>35.340000000000003</v>
      </c>
    </row>
    <row r="2011" spans="1:12" x14ac:dyDescent="0.25">
      <c r="A2011" s="2" t="s">
        <v>2009</v>
      </c>
      <c r="B2011">
        <v>4</v>
      </c>
      <c r="C2011">
        <v>10</v>
      </c>
      <c r="D2011">
        <v>930</v>
      </c>
      <c r="E2011" s="1">
        <v>43824</v>
      </c>
      <c r="F2011" s="3">
        <v>55.8</v>
      </c>
      <c r="G2011" s="3">
        <v>186</v>
      </c>
      <c r="H2011" s="1">
        <v>43830</v>
      </c>
      <c r="I2011">
        <f t="shared" si="124"/>
        <v>6</v>
      </c>
      <c r="J2011" t="str">
        <f t="shared" si="125"/>
        <v>0-30</v>
      </c>
      <c r="K2011">
        <f t="shared" si="126"/>
        <v>8.0000000000000002E-3</v>
      </c>
      <c r="L2011">
        <f t="shared" si="127"/>
        <v>1.9344000000000001</v>
      </c>
    </row>
    <row r="2012" spans="1:12" x14ac:dyDescent="0.25">
      <c r="A2012" s="2" t="s">
        <v>2010</v>
      </c>
      <c r="B2012">
        <v>1</v>
      </c>
      <c r="C2012">
        <v>18</v>
      </c>
      <c r="D2012">
        <v>2160</v>
      </c>
      <c r="E2012" s="1">
        <v>43596</v>
      </c>
      <c r="F2012" s="3">
        <v>64.800000000000011</v>
      </c>
      <c r="G2012" s="3">
        <v>345.6</v>
      </c>
      <c r="H2012" s="1">
        <v>43830</v>
      </c>
      <c r="I2012">
        <f t="shared" si="124"/>
        <v>234</v>
      </c>
      <c r="J2012" t="str">
        <f t="shared" si="125"/>
        <v>&gt;121</v>
      </c>
      <c r="K2012">
        <f t="shared" si="126"/>
        <v>0.25</v>
      </c>
      <c r="L2012">
        <f t="shared" si="127"/>
        <v>102.60000000000001</v>
      </c>
    </row>
    <row r="2013" spans="1:12" x14ac:dyDescent="0.25">
      <c r="A2013" s="2" t="s">
        <v>2011</v>
      </c>
      <c r="B2013">
        <v>4</v>
      </c>
      <c r="C2013">
        <v>11</v>
      </c>
      <c r="D2013">
        <v>2736</v>
      </c>
      <c r="E2013" s="1">
        <v>43664</v>
      </c>
      <c r="F2013" s="3">
        <v>164.16</v>
      </c>
      <c r="G2013" s="3">
        <v>601.92000000000007</v>
      </c>
      <c r="H2013" s="1">
        <v>43830</v>
      </c>
      <c r="I2013">
        <f t="shared" si="124"/>
        <v>166</v>
      </c>
      <c r="J2013" t="str">
        <f t="shared" si="125"/>
        <v>&gt;121</v>
      </c>
      <c r="K2013">
        <f t="shared" si="126"/>
        <v>0.25</v>
      </c>
      <c r="L2013">
        <f t="shared" si="127"/>
        <v>191.52</v>
      </c>
    </row>
    <row r="2014" spans="1:12" x14ac:dyDescent="0.25">
      <c r="A2014" s="2" t="s">
        <v>2012</v>
      </c>
      <c r="B2014">
        <v>3</v>
      </c>
      <c r="C2014">
        <v>21</v>
      </c>
      <c r="D2014">
        <v>2530</v>
      </c>
      <c r="E2014" s="1">
        <v>43752</v>
      </c>
      <c r="F2014" s="3">
        <v>202.39999999999998</v>
      </c>
      <c r="G2014" s="3">
        <v>480.7</v>
      </c>
      <c r="H2014" s="1">
        <v>43830</v>
      </c>
      <c r="I2014">
        <f t="shared" si="124"/>
        <v>78</v>
      </c>
      <c r="J2014" t="str">
        <f t="shared" si="125"/>
        <v>61-90</v>
      </c>
      <c r="K2014">
        <f t="shared" si="126"/>
        <v>0.15</v>
      </c>
      <c r="L2014">
        <f t="shared" si="127"/>
        <v>102.46499999999999</v>
      </c>
    </row>
    <row r="2015" spans="1:12" x14ac:dyDescent="0.25">
      <c r="A2015" s="2" t="s">
        <v>2013</v>
      </c>
      <c r="B2015">
        <v>3</v>
      </c>
      <c r="C2015">
        <v>16</v>
      </c>
      <c r="D2015">
        <v>2772</v>
      </c>
      <c r="E2015" s="1">
        <v>43594</v>
      </c>
      <c r="F2015" s="3">
        <v>277.2</v>
      </c>
      <c r="G2015" s="3">
        <v>693</v>
      </c>
      <c r="H2015" s="1">
        <v>43830</v>
      </c>
      <c r="I2015">
        <f t="shared" si="124"/>
        <v>236</v>
      </c>
      <c r="J2015" t="str">
        <f t="shared" si="125"/>
        <v>&gt;121</v>
      </c>
      <c r="K2015">
        <f t="shared" si="126"/>
        <v>0.25</v>
      </c>
      <c r="L2015">
        <f t="shared" si="127"/>
        <v>242.55</v>
      </c>
    </row>
    <row r="2016" spans="1:12" x14ac:dyDescent="0.25">
      <c r="A2016" s="2" t="s">
        <v>2014</v>
      </c>
      <c r="B2016">
        <v>10</v>
      </c>
      <c r="C2016">
        <v>17</v>
      </c>
      <c r="D2016">
        <v>1650</v>
      </c>
      <c r="E2016" s="1">
        <v>43532</v>
      </c>
      <c r="F2016" s="3">
        <v>49.5</v>
      </c>
      <c r="G2016" s="3">
        <v>643.5</v>
      </c>
      <c r="H2016" s="1">
        <v>43830</v>
      </c>
      <c r="I2016">
        <f t="shared" si="124"/>
        <v>298</v>
      </c>
      <c r="J2016" t="str">
        <f t="shared" si="125"/>
        <v>&gt;121</v>
      </c>
      <c r="K2016">
        <f t="shared" si="126"/>
        <v>0.25</v>
      </c>
      <c r="L2016">
        <f t="shared" si="127"/>
        <v>173.25</v>
      </c>
    </row>
    <row r="2017" spans="1:12" x14ac:dyDescent="0.25">
      <c r="A2017" s="2" t="s">
        <v>2015</v>
      </c>
      <c r="B2017">
        <v>9</v>
      </c>
      <c r="C2017">
        <v>8</v>
      </c>
      <c r="D2017">
        <v>1200</v>
      </c>
      <c r="E2017" s="1">
        <v>43707</v>
      </c>
      <c r="F2017" s="3">
        <v>24</v>
      </c>
      <c r="G2017" s="3">
        <v>516</v>
      </c>
      <c r="H2017" s="1">
        <v>43830</v>
      </c>
      <c r="I2017">
        <f t="shared" si="124"/>
        <v>123</v>
      </c>
      <c r="J2017" t="str">
        <f t="shared" si="125"/>
        <v>&gt;121</v>
      </c>
      <c r="K2017">
        <f t="shared" si="126"/>
        <v>0.25</v>
      </c>
      <c r="L2017">
        <f t="shared" si="127"/>
        <v>135</v>
      </c>
    </row>
    <row r="2018" spans="1:12" x14ac:dyDescent="0.25">
      <c r="A2018" s="2" t="s">
        <v>2016</v>
      </c>
      <c r="B2018">
        <v>7</v>
      </c>
      <c r="C2018">
        <v>14</v>
      </c>
      <c r="D2018">
        <v>3472.0000000000005</v>
      </c>
      <c r="E2018" s="1">
        <v>43543</v>
      </c>
      <c r="F2018" s="3">
        <v>520.80000000000018</v>
      </c>
      <c r="G2018" s="3">
        <v>972.1600000000002</v>
      </c>
      <c r="H2018" s="1">
        <v>43830</v>
      </c>
      <c r="I2018">
        <f t="shared" si="124"/>
        <v>287</v>
      </c>
      <c r="J2018" t="str">
        <f t="shared" si="125"/>
        <v>&gt;121</v>
      </c>
      <c r="K2018">
        <f t="shared" si="126"/>
        <v>0.25</v>
      </c>
      <c r="L2018">
        <f t="shared" si="127"/>
        <v>373.24000000000012</v>
      </c>
    </row>
    <row r="2019" spans="1:12" x14ac:dyDescent="0.25">
      <c r="A2019" s="2" t="s">
        <v>2017</v>
      </c>
      <c r="B2019">
        <v>3</v>
      </c>
      <c r="C2019">
        <v>4</v>
      </c>
      <c r="D2019">
        <v>1936.0000000000002</v>
      </c>
      <c r="E2019" s="1">
        <v>43557</v>
      </c>
      <c r="F2019" s="3">
        <v>96.800000000000011</v>
      </c>
      <c r="G2019" s="3">
        <v>425.92000000000007</v>
      </c>
      <c r="H2019" s="1">
        <v>43830</v>
      </c>
      <c r="I2019">
        <f t="shared" si="124"/>
        <v>273</v>
      </c>
      <c r="J2019" t="str">
        <f t="shared" si="125"/>
        <v>&gt;121</v>
      </c>
      <c r="K2019">
        <f t="shared" si="126"/>
        <v>0.25</v>
      </c>
      <c r="L2019">
        <f t="shared" si="127"/>
        <v>130.68</v>
      </c>
    </row>
    <row r="2020" spans="1:12" x14ac:dyDescent="0.25">
      <c r="A2020" s="2" t="s">
        <v>2018</v>
      </c>
      <c r="B2020">
        <v>8</v>
      </c>
      <c r="C2020">
        <v>18</v>
      </c>
      <c r="D2020">
        <v>5500</v>
      </c>
      <c r="E2020" s="1">
        <v>43759</v>
      </c>
      <c r="F2020" s="3">
        <v>385</v>
      </c>
      <c r="G2020" s="3">
        <v>1705</v>
      </c>
      <c r="H2020" s="1">
        <v>43830</v>
      </c>
      <c r="I2020">
        <f t="shared" si="124"/>
        <v>71</v>
      </c>
      <c r="J2020" t="str">
        <f t="shared" si="125"/>
        <v>61-90</v>
      </c>
      <c r="K2020">
        <f t="shared" si="126"/>
        <v>0.15</v>
      </c>
      <c r="L2020">
        <f t="shared" si="127"/>
        <v>313.5</v>
      </c>
    </row>
    <row r="2021" spans="1:12" x14ac:dyDescent="0.25">
      <c r="A2021" s="2" t="s">
        <v>2019</v>
      </c>
      <c r="B2021">
        <v>9</v>
      </c>
      <c r="C2021">
        <v>7</v>
      </c>
      <c r="D2021">
        <v>1056</v>
      </c>
      <c r="E2021" s="1">
        <v>43618</v>
      </c>
      <c r="F2021" s="3">
        <v>95.04000000000002</v>
      </c>
      <c r="G2021" s="3">
        <v>380.16000000000008</v>
      </c>
      <c r="H2021" s="1">
        <v>43830</v>
      </c>
      <c r="I2021">
        <f t="shared" si="124"/>
        <v>212</v>
      </c>
      <c r="J2021" t="str">
        <f t="shared" si="125"/>
        <v>&gt;121</v>
      </c>
      <c r="K2021">
        <f t="shared" si="126"/>
        <v>0.25</v>
      </c>
      <c r="L2021">
        <f t="shared" si="127"/>
        <v>118.80000000000003</v>
      </c>
    </row>
    <row r="2022" spans="1:12" x14ac:dyDescent="0.25">
      <c r="A2022" s="2" t="s">
        <v>2020</v>
      </c>
      <c r="B2022">
        <v>3</v>
      </c>
      <c r="C2022">
        <v>9</v>
      </c>
      <c r="D2022">
        <v>3024.0000000000005</v>
      </c>
      <c r="E2022" s="1">
        <v>43506</v>
      </c>
      <c r="F2022" s="3">
        <v>90.720000000000013</v>
      </c>
      <c r="G2022" s="3">
        <v>604.80000000000007</v>
      </c>
      <c r="H2022" s="1">
        <v>43830</v>
      </c>
      <c r="I2022">
        <f t="shared" si="124"/>
        <v>324</v>
      </c>
      <c r="J2022" t="str">
        <f t="shared" si="125"/>
        <v>&gt;121</v>
      </c>
      <c r="K2022">
        <f t="shared" si="126"/>
        <v>0.25</v>
      </c>
      <c r="L2022">
        <f t="shared" si="127"/>
        <v>173.88000000000002</v>
      </c>
    </row>
    <row r="2023" spans="1:12" x14ac:dyDescent="0.25">
      <c r="A2023" s="2" t="s">
        <v>2021</v>
      </c>
      <c r="B2023">
        <v>10</v>
      </c>
      <c r="C2023">
        <v>20</v>
      </c>
      <c r="D2023">
        <v>180</v>
      </c>
      <c r="E2023" s="1">
        <v>43507</v>
      </c>
      <c r="F2023" s="3">
        <v>7.1999999999999993</v>
      </c>
      <c r="G2023" s="3">
        <v>73.8</v>
      </c>
      <c r="H2023" s="1">
        <v>43830</v>
      </c>
      <c r="I2023">
        <f t="shared" si="124"/>
        <v>323</v>
      </c>
      <c r="J2023" t="str">
        <f t="shared" si="125"/>
        <v>&gt;121</v>
      </c>
      <c r="K2023">
        <f t="shared" si="126"/>
        <v>0.25</v>
      </c>
      <c r="L2023">
        <f t="shared" si="127"/>
        <v>20.25</v>
      </c>
    </row>
    <row r="2024" spans="1:12" x14ac:dyDescent="0.25">
      <c r="A2024" s="2" t="s">
        <v>2022</v>
      </c>
      <c r="B2024">
        <v>7</v>
      </c>
      <c r="C2024">
        <v>18</v>
      </c>
      <c r="D2024">
        <v>880</v>
      </c>
      <c r="E2024" s="1">
        <v>43505</v>
      </c>
      <c r="F2024" s="3">
        <v>61.6</v>
      </c>
      <c r="G2024" s="3">
        <v>783.19999999999993</v>
      </c>
      <c r="H2024" s="1">
        <v>43830</v>
      </c>
      <c r="I2024">
        <f t="shared" si="124"/>
        <v>325</v>
      </c>
      <c r="J2024" t="str">
        <f t="shared" si="125"/>
        <v>&gt;121</v>
      </c>
      <c r="K2024">
        <f t="shared" si="126"/>
        <v>0.25</v>
      </c>
      <c r="L2024">
        <f t="shared" si="127"/>
        <v>211.2</v>
      </c>
    </row>
    <row r="2025" spans="1:12" x14ac:dyDescent="0.25">
      <c r="A2025" s="2" t="s">
        <v>2023</v>
      </c>
      <c r="B2025">
        <v>7</v>
      </c>
      <c r="C2025">
        <v>16</v>
      </c>
      <c r="D2025">
        <v>4750</v>
      </c>
      <c r="E2025" s="1">
        <v>43596</v>
      </c>
      <c r="F2025" s="3">
        <v>712.5</v>
      </c>
      <c r="G2025" s="3">
        <v>2517.5</v>
      </c>
      <c r="H2025" s="1">
        <v>43830</v>
      </c>
      <c r="I2025">
        <f t="shared" si="124"/>
        <v>234</v>
      </c>
      <c r="J2025" t="str">
        <f t="shared" si="125"/>
        <v>&gt;121</v>
      </c>
      <c r="K2025">
        <f t="shared" si="126"/>
        <v>0.25</v>
      </c>
      <c r="L2025">
        <f t="shared" si="127"/>
        <v>807.5</v>
      </c>
    </row>
    <row r="2026" spans="1:12" x14ac:dyDescent="0.25">
      <c r="A2026" s="2" t="s">
        <v>2024</v>
      </c>
      <c r="B2026">
        <v>6</v>
      </c>
      <c r="C2026">
        <v>10</v>
      </c>
      <c r="D2026">
        <v>7000</v>
      </c>
      <c r="E2026" s="1">
        <v>43720</v>
      </c>
      <c r="F2026" s="3">
        <v>560</v>
      </c>
      <c r="G2026" s="3">
        <v>1890</v>
      </c>
      <c r="H2026" s="1">
        <v>43830</v>
      </c>
      <c r="I2026">
        <f t="shared" si="124"/>
        <v>110</v>
      </c>
      <c r="J2026" t="str">
        <f t="shared" si="125"/>
        <v>91-120</v>
      </c>
      <c r="K2026">
        <f t="shared" si="126"/>
        <v>0.2</v>
      </c>
      <c r="L2026">
        <f t="shared" si="127"/>
        <v>490</v>
      </c>
    </row>
    <row r="2027" spans="1:12" x14ac:dyDescent="0.25">
      <c r="A2027" s="2" t="s">
        <v>2025</v>
      </c>
      <c r="B2027">
        <v>3</v>
      </c>
      <c r="C2027">
        <v>20</v>
      </c>
      <c r="D2027">
        <v>3000</v>
      </c>
      <c r="E2027" s="1">
        <v>43529</v>
      </c>
      <c r="F2027" s="3">
        <v>300</v>
      </c>
      <c r="G2027" s="3">
        <v>870</v>
      </c>
      <c r="H2027" s="1">
        <v>43830</v>
      </c>
      <c r="I2027">
        <f t="shared" si="124"/>
        <v>301</v>
      </c>
      <c r="J2027" t="str">
        <f t="shared" si="125"/>
        <v>&gt;121</v>
      </c>
      <c r="K2027">
        <f t="shared" si="126"/>
        <v>0.25</v>
      </c>
      <c r="L2027">
        <f t="shared" si="127"/>
        <v>292.5</v>
      </c>
    </row>
    <row r="2028" spans="1:12" x14ac:dyDescent="0.25">
      <c r="A2028" s="2" t="s">
        <v>2026</v>
      </c>
      <c r="B2028">
        <v>4</v>
      </c>
      <c r="C2028">
        <v>21</v>
      </c>
      <c r="D2028">
        <v>1100</v>
      </c>
      <c r="E2028" s="1">
        <v>43711</v>
      </c>
      <c r="F2028" s="3">
        <v>33</v>
      </c>
      <c r="G2028" s="3">
        <v>165</v>
      </c>
      <c r="H2028" s="1">
        <v>43830</v>
      </c>
      <c r="I2028">
        <f t="shared" si="124"/>
        <v>119</v>
      </c>
      <c r="J2028" t="str">
        <f t="shared" si="125"/>
        <v>91-120</v>
      </c>
      <c r="K2028">
        <f t="shared" si="126"/>
        <v>0.2</v>
      </c>
      <c r="L2028">
        <f t="shared" si="127"/>
        <v>39.6</v>
      </c>
    </row>
    <row r="2029" spans="1:12" x14ac:dyDescent="0.25">
      <c r="A2029" s="2" t="s">
        <v>2027</v>
      </c>
      <c r="B2029">
        <v>10</v>
      </c>
      <c r="C2029">
        <v>15</v>
      </c>
      <c r="D2029">
        <v>630</v>
      </c>
      <c r="E2029" s="1">
        <v>43784</v>
      </c>
      <c r="F2029" s="3">
        <v>107.10000000000001</v>
      </c>
      <c r="G2029" s="3">
        <v>170.10000000000002</v>
      </c>
      <c r="H2029" s="1">
        <v>43830</v>
      </c>
      <c r="I2029">
        <f t="shared" si="124"/>
        <v>46</v>
      </c>
      <c r="J2029" t="str">
        <f t="shared" si="125"/>
        <v>31-60</v>
      </c>
      <c r="K2029">
        <f t="shared" si="126"/>
        <v>0.04</v>
      </c>
      <c r="L2029">
        <f t="shared" si="127"/>
        <v>11.088000000000003</v>
      </c>
    </row>
    <row r="2030" spans="1:12" x14ac:dyDescent="0.25">
      <c r="A2030" s="2" t="s">
        <v>2028</v>
      </c>
      <c r="B2030">
        <v>7</v>
      </c>
      <c r="C2030">
        <v>5</v>
      </c>
      <c r="D2030">
        <v>3040</v>
      </c>
      <c r="E2030" s="1">
        <v>43774</v>
      </c>
      <c r="F2030" s="3">
        <v>212.8</v>
      </c>
      <c r="G2030" s="3">
        <v>2827.2000000000003</v>
      </c>
      <c r="H2030" s="1">
        <v>43830</v>
      </c>
      <c r="I2030">
        <f t="shared" si="124"/>
        <v>56</v>
      </c>
      <c r="J2030" t="str">
        <f t="shared" si="125"/>
        <v>31-60</v>
      </c>
      <c r="K2030">
        <f t="shared" si="126"/>
        <v>0.04</v>
      </c>
      <c r="L2030">
        <f t="shared" si="127"/>
        <v>121.60000000000002</v>
      </c>
    </row>
    <row r="2031" spans="1:12" x14ac:dyDescent="0.25">
      <c r="A2031" s="2" t="s">
        <v>2029</v>
      </c>
      <c r="B2031">
        <v>9</v>
      </c>
      <c r="C2031">
        <v>4</v>
      </c>
      <c r="D2031">
        <v>1280</v>
      </c>
      <c r="E2031" s="1">
        <v>43558</v>
      </c>
      <c r="F2031" s="3">
        <v>115.19999999999999</v>
      </c>
      <c r="G2031" s="3">
        <v>614.4</v>
      </c>
      <c r="H2031" s="1">
        <v>43830</v>
      </c>
      <c r="I2031">
        <f t="shared" si="124"/>
        <v>272</v>
      </c>
      <c r="J2031" t="str">
        <f t="shared" si="125"/>
        <v>&gt;121</v>
      </c>
      <c r="K2031">
        <f t="shared" si="126"/>
        <v>0.25</v>
      </c>
      <c r="L2031">
        <f t="shared" si="127"/>
        <v>182.39999999999998</v>
      </c>
    </row>
    <row r="2032" spans="1:12" x14ac:dyDescent="0.25">
      <c r="A2032" s="2" t="s">
        <v>2030</v>
      </c>
      <c r="B2032">
        <v>2</v>
      </c>
      <c r="C2032">
        <v>21</v>
      </c>
      <c r="D2032">
        <v>2240</v>
      </c>
      <c r="E2032" s="1">
        <v>43771</v>
      </c>
      <c r="F2032" s="3">
        <v>179.20000000000002</v>
      </c>
      <c r="G2032" s="3">
        <v>582.4</v>
      </c>
      <c r="H2032" s="1">
        <v>43830</v>
      </c>
      <c r="I2032">
        <f t="shared" si="124"/>
        <v>59</v>
      </c>
      <c r="J2032" t="str">
        <f t="shared" si="125"/>
        <v>31-60</v>
      </c>
      <c r="K2032">
        <f t="shared" si="126"/>
        <v>0.04</v>
      </c>
      <c r="L2032">
        <f t="shared" si="127"/>
        <v>30.464000000000002</v>
      </c>
    </row>
    <row r="2033" spans="1:12" x14ac:dyDescent="0.25">
      <c r="A2033" s="2" t="s">
        <v>2031</v>
      </c>
      <c r="B2033">
        <v>4</v>
      </c>
      <c r="C2033">
        <v>3</v>
      </c>
      <c r="D2033">
        <v>4968</v>
      </c>
      <c r="E2033" s="1">
        <v>43593</v>
      </c>
      <c r="F2033" s="3">
        <v>347.76</v>
      </c>
      <c r="G2033" s="3">
        <v>894.2399999999999</v>
      </c>
      <c r="H2033" s="1">
        <v>43830</v>
      </c>
      <c r="I2033">
        <f t="shared" si="124"/>
        <v>237</v>
      </c>
      <c r="J2033" t="str">
        <f t="shared" si="125"/>
        <v>&gt;121</v>
      </c>
      <c r="K2033">
        <f t="shared" si="126"/>
        <v>0.25</v>
      </c>
      <c r="L2033">
        <f t="shared" si="127"/>
        <v>310.5</v>
      </c>
    </row>
    <row r="2034" spans="1:12" x14ac:dyDescent="0.25">
      <c r="A2034" s="2" t="s">
        <v>2032</v>
      </c>
      <c r="B2034">
        <v>10</v>
      </c>
      <c r="C2034">
        <v>5</v>
      </c>
      <c r="D2034">
        <v>5320</v>
      </c>
      <c r="E2034" s="1">
        <v>43567</v>
      </c>
      <c r="F2034" s="3">
        <v>478.8</v>
      </c>
      <c r="G2034" s="3">
        <v>2606.8000000000002</v>
      </c>
      <c r="H2034" s="1">
        <v>43830</v>
      </c>
      <c r="I2034">
        <f t="shared" si="124"/>
        <v>263</v>
      </c>
      <c r="J2034" t="str">
        <f t="shared" si="125"/>
        <v>&gt;121</v>
      </c>
      <c r="K2034">
        <f t="shared" si="126"/>
        <v>0.25</v>
      </c>
      <c r="L2034">
        <f t="shared" si="127"/>
        <v>771.40000000000009</v>
      </c>
    </row>
    <row r="2035" spans="1:12" x14ac:dyDescent="0.25">
      <c r="A2035" s="2" t="s">
        <v>2033</v>
      </c>
      <c r="B2035">
        <v>9</v>
      </c>
      <c r="C2035">
        <v>16</v>
      </c>
      <c r="D2035">
        <v>2000</v>
      </c>
      <c r="E2035" s="1">
        <v>43634</v>
      </c>
      <c r="F2035" s="3">
        <v>140</v>
      </c>
      <c r="G2035" s="3">
        <v>860</v>
      </c>
      <c r="H2035" s="1">
        <v>43830</v>
      </c>
      <c r="I2035">
        <f t="shared" si="124"/>
        <v>196</v>
      </c>
      <c r="J2035" t="str">
        <f t="shared" si="125"/>
        <v>&gt;121</v>
      </c>
      <c r="K2035">
        <f t="shared" si="126"/>
        <v>0.25</v>
      </c>
      <c r="L2035">
        <f t="shared" si="127"/>
        <v>250</v>
      </c>
    </row>
    <row r="2036" spans="1:12" x14ac:dyDescent="0.25">
      <c r="A2036" s="2" t="s">
        <v>2034</v>
      </c>
      <c r="B2036">
        <v>10</v>
      </c>
      <c r="C2036">
        <v>16</v>
      </c>
      <c r="D2036">
        <v>3224.0000000000005</v>
      </c>
      <c r="E2036" s="1">
        <v>43629</v>
      </c>
      <c r="F2036" s="3">
        <v>386.88</v>
      </c>
      <c r="G2036" s="3">
        <v>1450.8000000000002</v>
      </c>
      <c r="H2036" s="1">
        <v>43830</v>
      </c>
      <c r="I2036">
        <f t="shared" si="124"/>
        <v>201</v>
      </c>
      <c r="J2036" t="str">
        <f t="shared" si="125"/>
        <v>&gt;121</v>
      </c>
      <c r="K2036">
        <f t="shared" si="126"/>
        <v>0.25</v>
      </c>
      <c r="L2036">
        <f t="shared" si="127"/>
        <v>459.42000000000007</v>
      </c>
    </row>
    <row r="2037" spans="1:12" x14ac:dyDescent="0.25">
      <c r="A2037" s="2" t="s">
        <v>2035</v>
      </c>
      <c r="B2037">
        <v>8</v>
      </c>
      <c r="C2037">
        <v>3</v>
      </c>
      <c r="D2037">
        <v>3750</v>
      </c>
      <c r="E2037" s="1">
        <v>43597</v>
      </c>
      <c r="F2037" s="3">
        <v>300</v>
      </c>
      <c r="G2037" s="3">
        <v>975</v>
      </c>
      <c r="H2037" s="1">
        <v>43830</v>
      </c>
      <c r="I2037">
        <f t="shared" si="124"/>
        <v>233</v>
      </c>
      <c r="J2037" t="str">
        <f t="shared" si="125"/>
        <v>&gt;121</v>
      </c>
      <c r="K2037">
        <f t="shared" si="126"/>
        <v>0.25</v>
      </c>
      <c r="L2037">
        <f t="shared" si="127"/>
        <v>318.75</v>
      </c>
    </row>
    <row r="2038" spans="1:12" x14ac:dyDescent="0.25">
      <c r="A2038" s="2" t="s">
        <v>2036</v>
      </c>
      <c r="B2038">
        <v>10</v>
      </c>
      <c r="C2038">
        <v>4</v>
      </c>
      <c r="D2038">
        <v>1920</v>
      </c>
      <c r="E2038" s="1">
        <v>43652</v>
      </c>
      <c r="F2038" s="3">
        <v>288</v>
      </c>
      <c r="G2038" s="3">
        <v>652.79999999999995</v>
      </c>
      <c r="H2038" s="1">
        <v>43830</v>
      </c>
      <c r="I2038">
        <f t="shared" si="124"/>
        <v>178</v>
      </c>
      <c r="J2038" t="str">
        <f t="shared" si="125"/>
        <v>&gt;121</v>
      </c>
      <c r="K2038">
        <f t="shared" si="126"/>
        <v>0.25</v>
      </c>
      <c r="L2038">
        <f t="shared" si="127"/>
        <v>235.2</v>
      </c>
    </row>
    <row r="2039" spans="1:12" x14ac:dyDescent="0.25">
      <c r="A2039" s="2" t="s">
        <v>2037</v>
      </c>
      <c r="B2039">
        <v>10</v>
      </c>
      <c r="C2039">
        <v>23</v>
      </c>
      <c r="D2039">
        <v>4400</v>
      </c>
      <c r="E2039" s="1">
        <v>43639</v>
      </c>
      <c r="F2039" s="3">
        <v>572</v>
      </c>
      <c r="G2039" s="3">
        <v>1628</v>
      </c>
      <c r="H2039" s="1">
        <v>43830</v>
      </c>
      <c r="I2039">
        <f t="shared" si="124"/>
        <v>191</v>
      </c>
      <c r="J2039" t="str">
        <f t="shared" si="125"/>
        <v>&gt;121</v>
      </c>
      <c r="K2039">
        <f t="shared" si="126"/>
        <v>0.25</v>
      </c>
      <c r="L2039">
        <f t="shared" si="127"/>
        <v>550</v>
      </c>
    </row>
    <row r="2040" spans="1:12" x14ac:dyDescent="0.25">
      <c r="A2040" s="2" t="s">
        <v>2038</v>
      </c>
      <c r="B2040">
        <v>7</v>
      </c>
      <c r="C2040">
        <v>3</v>
      </c>
      <c r="D2040">
        <v>2160</v>
      </c>
      <c r="E2040" s="1">
        <v>43643</v>
      </c>
      <c r="F2040" s="3">
        <v>432</v>
      </c>
      <c r="G2040" s="3">
        <v>626.4</v>
      </c>
      <c r="H2040" s="1">
        <v>43830</v>
      </c>
      <c r="I2040">
        <f t="shared" si="124"/>
        <v>187</v>
      </c>
      <c r="J2040" t="str">
        <f t="shared" si="125"/>
        <v>&gt;121</v>
      </c>
      <c r="K2040">
        <f t="shared" si="126"/>
        <v>0.25</v>
      </c>
      <c r="L2040">
        <f t="shared" si="127"/>
        <v>264.60000000000002</v>
      </c>
    </row>
    <row r="2041" spans="1:12" x14ac:dyDescent="0.25">
      <c r="A2041" s="2" t="s">
        <v>2039</v>
      </c>
      <c r="B2041">
        <v>7</v>
      </c>
      <c r="C2041">
        <v>14</v>
      </c>
      <c r="D2041">
        <v>2860</v>
      </c>
      <c r="E2041" s="1">
        <v>43661</v>
      </c>
      <c r="F2041" s="3">
        <v>486.2</v>
      </c>
      <c r="G2041" s="3">
        <v>2259.4</v>
      </c>
      <c r="H2041" s="1">
        <v>43830</v>
      </c>
      <c r="I2041">
        <f t="shared" si="124"/>
        <v>169</v>
      </c>
      <c r="J2041" t="str">
        <f t="shared" si="125"/>
        <v>&gt;121</v>
      </c>
      <c r="K2041">
        <f t="shared" si="126"/>
        <v>0.25</v>
      </c>
      <c r="L2041">
        <f t="shared" si="127"/>
        <v>686.4</v>
      </c>
    </row>
    <row r="2042" spans="1:12" x14ac:dyDescent="0.25">
      <c r="A2042" s="2" t="s">
        <v>2040</v>
      </c>
      <c r="B2042">
        <v>7</v>
      </c>
      <c r="C2042">
        <v>9</v>
      </c>
      <c r="D2042">
        <v>2530</v>
      </c>
      <c r="E2042" s="1">
        <v>43804</v>
      </c>
      <c r="F2042" s="3">
        <v>759</v>
      </c>
      <c r="G2042" s="3">
        <v>860.19999999999993</v>
      </c>
      <c r="H2042" s="1">
        <v>43830</v>
      </c>
      <c r="I2042">
        <f t="shared" si="124"/>
        <v>26</v>
      </c>
      <c r="J2042" t="str">
        <f t="shared" si="125"/>
        <v>0-30</v>
      </c>
      <c r="K2042">
        <f t="shared" si="126"/>
        <v>8.0000000000000002E-3</v>
      </c>
      <c r="L2042">
        <f t="shared" si="127"/>
        <v>12.953599999999998</v>
      </c>
    </row>
    <row r="2043" spans="1:12" x14ac:dyDescent="0.25">
      <c r="A2043" s="2" t="s">
        <v>2041</v>
      </c>
      <c r="B2043">
        <v>10</v>
      </c>
      <c r="C2043">
        <v>11</v>
      </c>
      <c r="D2043">
        <v>540</v>
      </c>
      <c r="E2043" s="1">
        <v>43699</v>
      </c>
      <c r="F2043" s="3">
        <v>21.6</v>
      </c>
      <c r="G2043" s="3">
        <v>199.8</v>
      </c>
      <c r="H2043" s="1">
        <v>43830</v>
      </c>
      <c r="I2043">
        <f t="shared" si="124"/>
        <v>131</v>
      </c>
      <c r="J2043" t="str">
        <f t="shared" si="125"/>
        <v>&gt;121</v>
      </c>
      <c r="K2043">
        <f t="shared" si="126"/>
        <v>0.25</v>
      </c>
      <c r="L2043">
        <f t="shared" si="127"/>
        <v>55.35</v>
      </c>
    </row>
    <row r="2044" spans="1:12" x14ac:dyDescent="0.25">
      <c r="A2044" s="2" t="s">
        <v>2042</v>
      </c>
      <c r="B2044">
        <v>6</v>
      </c>
      <c r="C2044">
        <v>11</v>
      </c>
      <c r="D2044">
        <v>4560</v>
      </c>
      <c r="E2044" s="1">
        <v>43709</v>
      </c>
      <c r="F2044" s="3">
        <v>319.20000000000005</v>
      </c>
      <c r="G2044" s="3">
        <v>1231.2</v>
      </c>
      <c r="H2044" s="1">
        <v>43830</v>
      </c>
      <c r="I2044">
        <f t="shared" si="124"/>
        <v>121</v>
      </c>
      <c r="J2044" t="str">
        <f t="shared" si="125"/>
        <v>&gt;121</v>
      </c>
      <c r="K2044">
        <f t="shared" si="126"/>
        <v>0.25</v>
      </c>
      <c r="L2044">
        <f t="shared" si="127"/>
        <v>387.6</v>
      </c>
    </row>
    <row r="2045" spans="1:12" x14ac:dyDescent="0.25">
      <c r="A2045" s="2" t="s">
        <v>2043</v>
      </c>
      <c r="B2045">
        <v>4</v>
      </c>
      <c r="C2045">
        <v>19</v>
      </c>
      <c r="D2045">
        <v>5040</v>
      </c>
      <c r="E2045" s="1">
        <v>43470</v>
      </c>
      <c r="F2045" s="3">
        <v>201.6</v>
      </c>
      <c r="G2045" s="3">
        <v>1461.6</v>
      </c>
      <c r="H2045" s="1">
        <v>43830</v>
      </c>
      <c r="I2045">
        <f t="shared" si="124"/>
        <v>360</v>
      </c>
      <c r="J2045" t="str">
        <f t="shared" si="125"/>
        <v>&gt;121</v>
      </c>
      <c r="K2045">
        <f t="shared" si="126"/>
        <v>0.25</v>
      </c>
      <c r="L2045">
        <f t="shared" si="127"/>
        <v>415.79999999999995</v>
      </c>
    </row>
    <row r="2046" spans="1:12" x14ac:dyDescent="0.25">
      <c r="A2046" s="2" t="s">
        <v>2044</v>
      </c>
      <c r="B2046">
        <v>1</v>
      </c>
      <c r="C2046">
        <v>20</v>
      </c>
      <c r="D2046">
        <v>1520</v>
      </c>
      <c r="E2046" s="1">
        <v>43673</v>
      </c>
      <c r="F2046" s="3">
        <v>30.4</v>
      </c>
      <c r="G2046" s="3">
        <v>425.6</v>
      </c>
      <c r="H2046" s="1">
        <v>43830</v>
      </c>
      <c r="I2046">
        <f t="shared" si="124"/>
        <v>157</v>
      </c>
      <c r="J2046" t="str">
        <f t="shared" si="125"/>
        <v>&gt;121</v>
      </c>
      <c r="K2046">
        <f t="shared" si="126"/>
        <v>0.25</v>
      </c>
      <c r="L2046">
        <f t="shared" si="127"/>
        <v>114</v>
      </c>
    </row>
    <row r="2047" spans="1:12" x14ac:dyDescent="0.25">
      <c r="A2047" s="2" t="s">
        <v>2045</v>
      </c>
      <c r="B2047">
        <v>4</v>
      </c>
      <c r="C2047">
        <v>18</v>
      </c>
      <c r="D2047">
        <v>1200</v>
      </c>
      <c r="E2047" s="1">
        <v>43708</v>
      </c>
      <c r="F2047" s="3">
        <v>36</v>
      </c>
      <c r="G2047" s="3">
        <v>288</v>
      </c>
      <c r="H2047" s="1">
        <v>43830</v>
      </c>
      <c r="I2047">
        <f t="shared" si="124"/>
        <v>122</v>
      </c>
      <c r="J2047" t="str">
        <f t="shared" si="125"/>
        <v>&gt;121</v>
      </c>
      <c r="K2047">
        <f t="shared" si="126"/>
        <v>0.25</v>
      </c>
      <c r="L2047">
        <f t="shared" si="127"/>
        <v>81</v>
      </c>
    </row>
    <row r="2048" spans="1:12" x14ac:dyDescent="0.25">
      <c r="A2048" s="2" t="s">
        <v>2046</v>
      </c>
      <c r="B2048">
        <v>6</v>
      </c>
      <c r="C2048">
        <v>11</v>
      </c>
      <c r="D2048">
        <v>5270</v>
      </c>
      <c r="E2048" s="1">
        <v>43701</v>
      </c>
      <c r="F2048" s="3">
        <v>263.5</v>
      </c>
      <c r="G2048" s="3">
        <v>1317.5</v>
      </c>
      <c r="H2048" s="1">
        <v>43830</v>
      </c>
      <c r="I2048">
        <f t="shared" si="124"/>
        <v>129</v>
      </c>
      <c r="J2048" t="str">
        <f t="shared" si="125"/>
        <v>&gt;121</v>
      </c>
      <c r="K2048">
        <f t="shared" si="126"/>
        <v>0.25</v>
      </c>
      <c r="L2048">
        <f t="shared" si="127"/>
        <v>395.25</v>
      </c>
    </row>
    <row r="2049" spans="1:12" x14ac:dyDescent="0.25">
      <c r="A2049" s="2" t="s">
        <v>2047</v>
      </c>
      <c r="B2049">
        <v>3</v>
      </c>
      <c r="C2049">
        <v>18</v>
      </c>
      <c r="D2049">
        <v>4750</v>
      </c>
      <c r="E2049" s="1">
        <v>43797</v>
      </c>
      <c r="F2049" s="3">
        <v>380</v>
      </c>
      <c r="G2049" s="3">
        <v>1235</v>
      </c>
      <c r="H2049" s="1">
        <v>43830</v>
      </c>
      <c r="I2049">
        <f t="shared" si="124"/>
        <v>33</v>
      </c>
      <c r="J2049" t="str">
        <f t="shared" si="125"/>
        <v>31-60</v>
      </c>
      <c r="K2049">
        <f t="shared" si="126"/>
        <v>0.04</v>
      </c>
      <c r="L2049">
        <f t="shared" si="127"/>
        <v>64.599999999999994</v>
      </c>
    </row>
    <row r="2050" spans="1:12" x14ac:dyDescent="0.25">
      <c r="A2050" s="2" t="s">
        <v>2048</v>
      </c>
      <c r="B2050">
        <v>8</v>
      </c>
      <c r="C2050">
        <v>8</v>
      </c>
      <c r="D2050">
        <v>4480</v>
      </c>
      <c r="E2050" s="1">
        <v>43649</v>
      </c>
      <c r="F2050" s="3">
        <v>448</v>
      </c>
      <c r="G2050" s="3">
        <v>2195.2000000000003</v>
      </c>
      <c r="H2050" s="1">
        <v>43830</v>
      </c>
      <c r="I2050">
        <f t="shared" ref="I2050:I2113" si="128">H2050-E2050</f>
        <v>181</v>
      </c>
      <c r="J2050" t="str">
        <f t="shared" ref="J2050:J2113" si="129">VLOOKUP(I2050,groupings,2,1)</f>
        <v>&gt;121</v>
      </c>
      <c r="K2050">
        <f t="shared" ref="K2050:K2113" si="130">VLOOKUP(I2050,$N$8:$P$12,3,TRUE)</f>
        <v>0.25</v>
      </c>
      <c r="L2050">
        <f t="shared" ref="L2050:L2113" si="131">(G2050+F2050)*K2050</f>
        <v>660.80000000000007</v>
      </c>
    </row>
    <row r="2051" spans="1:12" x14ac:dyDescent="0.25">
      <c r="A2051" s="2" t="s">
        <v>2049</v>
      </c>
      <c r="B2051">
        <v>3</v>
      </c>
      <c r="C2051">
        <v>2</v>
      </c>
      <c r="D2051">
        <v>240</v>
      </c>
      <c r="E2051" s="1">
        <v>43466</v>
      </c>
      <c r="F2051" s="3">
        <v>7.1999999999999993</v>
      </c>
      <c r="G2051" s="3">
        <v>45.599999999999994</v>
      </c>
      <c r="H2051" s="1">
        <v>43830</v>
      </c>
      <c r="I2051">
        <f t="shared" si="128"/>
        <v>364</v>
      </c>
      <c r="J2051" t="str">
        <f t="shared" si="129"/>
        <v>&gt;121</v>
      </c>
      <c r="K2051">
        <f t="shared" si="130"/>
        <v>0.25</v>
      </c>
      <c r="L2051">
        <f t="shared" si="131"/>
        <v>13.2</v>
      </c>
    </row>
    <row r="2052" spans="1:12" x14ac:dyDescent="0.25">
      <c r="A2052" s="2" t="s">
        <v>2050</v>
      </c>
      <c r="B2052">
        <v>4</v>
      </c>
      <c r="C2052">
        <v>20</v>
      </c>
      <c r="D2052">
        <v>2790</v>
      </c>
      <c r="E2052" s="1">
        <v>43595</v>
      </c>
      <c r="F2052" s="3">
        <v>167.39999999999998</v>
      </c>
      <c r="G2052" s="3">
        <v>474.3</v>
      </c>
      <c r="H2052" s="1">
        <v>43830</v>
      </c>
      <c r="I2052">
        <f t="shared" si="128"/>
        <v>235</v>
      </c>
      <c r="J2052" t="str">
        <f t="shared" si="129"/>
        <v>&gt;121</v>
      </c>
      <c r="K2052">
        <f t="shared" si="130"/>
        <v>0.25</v>
      </c>
      <c r="L2052">
        <f t="shared" si="131"/>
        <v>160.42500000000001</v>
      </c>
    </row>
    <row r="2053" spans="1:12" x14ac:dyDescent="0.25">
      <c r="A2053" s="2" t="s">
        <v>2051</v>
      </c>
      <c r="B2053">
        <v>5</v>
      </c>
      <c r="C2053">
        <v>3</v>
      </c>
      <c r="D2053">
        <v>5040</v>
      </c>
      <c r="E2053" s="1">
        <v>43787</v>
      </c>
      <c r="F2053" s="3">
        <v>50.4</v>
      </c>
      <c r="G2053" s="3">
        <v>756</v>
      </c>
      <c r="H2053" s="1">
        <v>43830</v>
      </c>
      <c r="I2053">
        <f t="shared" si="128"/>
        <v>43</v>
      </c>
      <c r="J2053" t="str">
        <f t="shared" si="129"/>
        <v>31-60</v>
      </c>
      <c r="K2053">
        <f t="shared" si="130"/>
        <v>0.04</v>
      </c>
      <c r="L2053">
        <f t="shared" si="131"/>
        <v>32.256</v>
      </c>
    </row>
    <row r="2054" spans="1:12" x14ac:dyDescent="0.25">
      <c r="A2054" s="2" t="s">
        <v>2052</v>
      </c>
      <c r="B2054">
        <v>4</v>
      </c>
      <c r="C2054">
        <v>15</v>
      </c>
      <c r="D2054">
        <v>2800</v>
      </c>
      <c r="E2054" s="1">
        <v>43822</v>
      </c>
      <c r="F2054" s="3">
        <v>224</v>
      </c>
      <c r="G2054" s="3">
        <v>756</v>
      </c>
      <c r="H2054" s="1">
        <v>43830</v>
      </c>
      <c r="I2054">
        <f t="shared" si="128"/>
        <v>8</v>
      </c>
      <c r="J2054" t="str">
        <f t="shared" si="129"/>
        <v>0-30</v>
      </c>
      <c r="K2054">
        <f t="shared" si="130"/>
        <v>8.0000000000000002E-3</v>
      </c>
      <c r="L2054">
        <f t="shared" si="131"/>
        <v>7.84</v>
      </c>
    </row>
    <row r="2055" spans="1:12" x14ac:dyDescent="0.25">
      <c r="A2055" s="2" t="s">
        <v>2053</v>
      </c>
      <c r="B2055">
        <v>3</v>
      </c>
      <c r="C2055">
        <v>16</v>
      </c>
      <c r="D2055">
        <v>1760</v>
      </c>
      <c r="E2055" s="1">
        <v>43543</v>
      </c>
      <c r="F2055" s="3">
        <v>123.2</v>
      </c>
      <c r="G2055" s="3">
        <v>528</v>
      </c>
      <c r="H2055" s="1">
        <v>43830</v>
      </c>
      <c r="I2055">
        <f t="shared" si="128"/>
        <v>287</v>
      </c>
      <c r="J2055" t="str">
        <f t="shared" si="129"/>
        <v>&gt;121</v>
      </c>
      <c r="K2055">
        <f t="shared" si="130"/>
        <v>0.25</v>
      </c>
      <c r="L2055">
        <f t="shared" si="131"/>
        <v>162.80000000000001</v>
      </c>
    </row>
    <row r="2056" spans="1:12" x14ac:dyDescent="0.25">
      <c r="A2056" s="2" t="s">
        <v>2054</v>
      </c>
      <c r="B2056">
        <v>2</v>
      </c>
      <c r="C2056">
        <v>16</v>
      </c>
      <c r="D2056">
        <v>3840</v>
      </c>
      <c r="E2056" s="1">
        <v>43582</v>
      </c>
      <c r="F2056" s="3">
        <v>115.19999999999999</v>
      </c>
      <c r="G2056" s="3">
        <v>998.40000000000009</v>
      </c>
      <c r="H2056" s="1">
        <v>43830</v>
      </c>
      <c r="I2056">
        <f t="shared" si="128"/>
        <v>248</v>
      </c>
      <c r="J2056" t="str">
        <f t="shared" si="129"/>
        <v>&gt;121</v>
      </c>
      <c r="K2056">
        <f t="shared" si="130"/>
        <v>0.25</v>
      </c>
      <c r="L2056">
        <f t="shared" si="131"/>
        <v>278.40000000000003</v>
      </c>
    </row>
    <row r="2057" spans="1:12" x14ac:dyDescent="0.25">
      <c r="A2057" s="2" t="s">
        <v>2055</v>
      </c>
      <c r="B2057">
        <v>10</v>
      </c>
      <c r="C2057">
        <v>22</v>
      </c>
      <c r="D2057">
        <v>5060</v>
      </c>
      <c r="E2057" s="1">
        <v>43790</v>
      </c>
      <c r="F2057" s="3">
        <v>1012</v>
      </c>
      <c r="G2057" s="3">
        <v>1315.6</v>
      </c>
      <c r="H2057" s="1">
        <v>43830</v>
      </c>
      <c r="I2057">
        <f t="shared" si="128"/>
        <v>40</v>
      </c>
      <c r="J2057" t="str">
        <f t="shared" si="129"/>
        <v>31-60</v>
      </c>
      <c r="K2057">
        <f t="shared" si="130"/>
        <v>0.04</v>
      </c>
      <c r="L2057">
        <f t="shared" si="131"/>
        <v>93.103999999999999</v>
      </c>
    </row>
    <row r="2058" spans="1:12" x14ac:dyDescent="0.25">
      <c r="A2058" s="2" t="s">
        <v>2056</v>
      </c>
      <c r="B2058">
        <v>4</v>
      </c>
      <c r="C2058">
        <v>23</v>
      </c>
      <c r="D2058">
        <v>1500</v>
      </c>
      <c r="E2058" s="1">
        <v>43814</v>
      </c>
      <c r="F2058" s="3">
        <v>105</v>
      </c>
      <c r="G2058" s="3">
        <v>330</v>
      </c>
      <c r="H2058" s="1">
        <v>43830</v>
      </c>
      <c r="I2058">
        <f t="shared" si="128"/>
        <v>16</v>
      </c>
      <c r="J2058" t="str">
        <f t="shared" si="129"/>
        <v>0-30</v>
      </c>
      <c r="K2058">
        <f t="shared" si="130"/>
        <v>8.0000000000000002E-3</v>
      </c>
      <c r="L2058">
        <f t="shared" si="131"/>
        <v>3.48</v>
      </c>
    </row>
    <row r="2059" spans="1:12" x14ac:dyDescent="0.25">
      <c r="A2059" s="2" t="s">
        <v>2057</v>
      </c>
      <c r="B2059">
        <v>7</v>
      </c>
      <c r="C2059">
        <v>6</v>
      </c>
      <c r="D2059">
        <v>1200</v>
      </c>
      <c r="E2059" s="1">
        <v>43466</v>
      </c>
      <c r="F2059" s="3">
        <v>228</v>
      </c>
      <c r="G2059" s="3">
        <v>1044</v>
      </c>
      <c r="H2059" s="1">
        <v>43830</v>
      </c>
      <c r="I2059">
        <f t="shared" si="128"/>
        <v>364</v>
      </c>
      <c r="J2059" t="str">
        <f t="shared" si="129"/>
        <v>&gt;121</v>
      </c>
      <c r="K2059">
        <f t="shared" si="130"/>
        <v>0.25</v>
      </c>
      <c r="L2059">
        <f t="shared" si="131"/>
        <v>318</v>
      </c>
    </row>
    <row r="2060" spans="1:12" x14ac:dyDescent="0.25">
      <c r="A2060" s="2" t="s">
        <v>2058</v>
      </c>
      <c r="B2060">
        <v>4</v>
      </c>
      <c r="C2060">
        <v>21</v>
      </c>
      <c r="D2060">
        <v>2470</v>
      </c>
      <c r="E2060" s="1">
        <v>43540</v>
      </c>
      <c r="F2060" s="3">
        <v>197.60000000000002</v>
      </c>
      <c r="G2060" s="3">
        <v>444.6</v>
      </c>
      <c r="H2060" s="1">
        <v>43830</v>
      </c>
      <c r="I2060">
        <f t="shared" si="128"/>
        <v>290</v>
      </c>
      <c r="J2060" t="str">
        <f t="shared" si="129"/>
        <v>&gt;121</v>
      </c>
      <c r="K2060">
        <f t="shared" si="130"/>
        <v>0.25</v>
      </c>
      <c r="L2060">
        <f t="shared" si="131"/>
        <v>160.55000000000001</v>
      </c>
    </row>
    <row r="2061" spans="1:12" x14ac:dyDescent="0.25">
      <c r="A2061" s="2" t="s">
        <v>2059</v>
      </c>
      <c r="B2061">
        <v>9</v>
      </c>
      <c r="C2061">
        <v>6</v>
      </c>
      <c r="D2061">
        <v>2520</v>
      </c>
      <c r="E2061" s="1">
        <v>43475</v>
      </c>
      <c r="F2061" s="3">
        <v>25.2</v>
      </c>
      <c r="G2061" s="3">
        <v>1159.2</v>
      </c>
      <c r="H2061" s="1">
        <v>43830</v>
      </c>
      <c r="I2061">
        <f t="shared" si="128"/>
        <v>355</v>
      </c>
      <c r="J2061" t="str">
        <f t="shared" si="129"/>
        <v>&gt;121</v>
      </c>
      <c r="K2061">
        <f t="shared" si="130"/>
        <v>0.25</v>
      </c>
      <c r="L2061">
        <f t="shared" si="131"/>
        <v>296.10000000000002</v>
      </c>
    </row>
    <row r="2062" spans="1:12" x14ac:dyDescent="0.25">
      <c r="A2062" s="2" t="s">
        <v>2060</v>
      </c>
      <c r="B2062">
        <v>9</v>
      </c>
      <c r="C2062">
        <v>6</v>
      </c>
      <c r="D2062">
        <v>1320</v>
      </c>
      <c r="E2062" s="1">
        <v>43767</v>
      </c>
      <c r="F2062" s="3">
        <v>237.60000000000002</v>
      </c>
      <c r="G2062" s="3">
        <v>343.2</v>
      </c>
      <c r="H2062" s="1">
        <v>43830</v>
      </c>
      <c r="I2062">
        <f t="shared" si="128"/>
        <v>63</v>
      </c>
      <c r="J2062" t="str">
        <f t="shared" si="129"/>
        <v>61-90</v>
      </c>
      <c r="K2062">
        <f t="shared" si="130"/>
        <v>0.15</v>
      </c>
      <c r="L2062">
        <f t="shared" si="131"/>
        <v>87.11999999999999</v>
      </c>
    </row>
    <row r="2063" spans="1:12" x14ac:dyDescent="0.25">
      <c r="A2063" s="2" t="s">
        <v>2061</v>
      </c>
      <c r="B2063">
        <v>7</v>
      </c>
      <c r="C2063">
        <v>15</v>
      </c>
      <c r="D2063">
        <v>3224.0000000000005</v>
      </c>
      <c r="E2063" s="1">
        <v>43580</v>
      </c>
      <c r="F2063" s="3">
        <v>934.96</v>
      </c>
      <c r="G2063" s="3">
        <v>1740.9600000000003</v>
      </c>
      <c r="H2063" s="1">
        <v>43830</v>
      </c>
      <c r="I2063">
        <f t="shared" si="128"/>
        <v>250</v>
      </c>
      <c r="J2063" t="str">
        <f t="shared" si="129"/>
        <v>&gt;121</v>
      </c>
      <c r="K2063">
        <f t="shared" si="130"/>
        <v>0.25</v>
      </c>
      <c r="L2063">
        <f t="shared" si="131"/>
        <v>668.98</v>
      </c>
    </row>
    <row r="2064" spans="1:12" x14ac:dyDescent="0.25">
      <c r="A2064" s="2" t="s">
        <v>2062</v>
      </c>
      <c r="B2064">
        <v>5</v>
      </c>
      <c r="C2064">
        <v>8</v>
      </c>
      <c r="D2064">
        <v>160</v>
      </c>
      <c r="E2064" s="1">
        <v>43687</v>
      </c>
      <c r="F2064" s="3">
        <v>11.200000000000001</v>
      </c>
      <c r="G2064" s="3">
        <v>28.799999999999997</v>
      </c>
      <c r="H2064" s="1">
        <v>43830</v>
      </c>
      <c r="I2064">
        <f t="shared" si="128"/>
        <v>143</v>
      </c>
      <c r="J2064" t="str">
        <f t="shared" si="129"/>
        <v>&gt;121</v>
      </c>
      <c r="K2064">
        <f t="shared" si="130"/>
        <v>0.25</v>
      </c>
      <c r="L2064">
        <f t="shared" si="131"/>
        <v>10</v>
      </c>
    </row>
    <row r="2065" spans="1:12" x14ac:dyDescent="0.25">
      <c r="A2065" s="2" t="s">
        <v>2063</v>
      </c>
      <c r="B2065">
        <v>6</v>
      </c>
      <c r="C2065">
        <v>21</v>
      </c>
      <c r="D2065">
        <v>1728</v>
      </c>
      <c r="E2065" s="1">
        <v>43474</v>
      </c>
      <c r="F2065" s="3">
        <v>86.4</v>
      </c>
      <c r="G2065" s="3">
        <v>414.72000000000008</v>
      </c>
      <c r="H2065" s="1">
        <v>43830</v>
      </c>
      <c r="I2065">
        <f t="shared" si="128"/>
        <v>356</v>
      </c>
      <c r="J2065" t="str">
        <f t="shared" si="129"/>
        <v>&gt;121</v>
      </c>
      <c r="K2065">
        <f t="shared" si="130"/>
        <v>0.25</v>
      </c>
      <c r="L2065">
        <f t="shared" si="131"/>
        <v>125.28000000000003</v>
      </c>
    </row>
    <row r="2066" spans="1:12" x14ac:dyDescent="0.25">
      <c r="A2066" s="2" t="s">
        <v>2064</v>
      </c>
      <c r="B2066">
        <v>6</v>
      </c>
      <c r="C2066">
        <v>12</v>
      </c>
      <c r="D2066">
        <v>2090</v>
      </c>
      <c r="E2066" s="1">
        <v>43614</v>
      </c>
      <c r="F2066" s="3">
        <v>20.9</v>
      </c>
      <c r="G2066" s="3">
        <v>522.5</v>
      </c>
      <c r="H2066" s="1">
        <v>43830</v>
      </c>
      <c r="I2066">
        <f t="shared" si="128"/>
        <v>216</v>
      </c>
      <c r="J2066" t="str">
        <f t="shared" si="129"/>
        <v>&gt;121</v>
      </c>
      <c r="K2066">
        <f t="shared" si="130"/>
        <v>0.25</v>
      </c>
      <c r="L2066">
        <f t="shared" si="131"/>
        <v>135.85</v>
      </c>
    </row>
    <row r="2067" spans="1:12" x14ac:dyDescent="0.25">
      <c r="A2067" s="2" t="s">
        <v>2065</v>
      </c>
      <c r="B2067">
        <v>10</v>
      </c>
      <c r="C2067">
        <v>15</v>
      </c>
      <c r="D2067">
        <v>4400</v>
      </c>
      <c r="E2067" s="1">
        <v>43640</v>
      </c>
      <c r="F2067" s="3">
        <v>748</v>
      </c>
      <c r="G2067" s="3">
        <v>1496</v>
      </c>
      <c r="H2067" s="1">
        <v>43830</v>
      </c>
      <c r="I2067">
        <f t="shared" si="128"/>
        <v>190</v>
      </c>
      <c r="J2067" t="str">
        <f t="shared" si="129"/>
        <v>&gt;121</v>
      </c>
      <c r="K2067">
        <f t="shared" si="130"/>
        <v>0.25</v>
      </c>
      <c r="L2067">
        <f t="shared" si="131"/>
        <v>561</v>
      </c>
    </row>
    <row r="2068" spans="1:12" x14ac:dyDescent="0.25">
      <c r="A2068" s="2" t="s">
        <v>2066</v>
      </c>
      <c r="B2068">
        <v>2</v>
      </c>
      <c r="C2068">
        <v>7</v>
      </c>
      <c r="D2068">
        <v>5060</v>
      </c>
      <c r="E2068" s="1">
        <v>43686</v>
      </c>
      <c r="F2068" s="3">
        <v>151.80000000000001</v>
      </c>
      <c r="G2068" s="3">
        <v>1012</v>
      </c>
      <c r="H2068" s="1">
        <v>43830</v>
      </c>
      <c r="I2068">
        <f t="shared" si="128"/>
        <v>144</v>
      </c>
      <c r="J2068" t="str">
        <f t="shared" si="129"/>
        <v>&gt;121</v>
      </c>
      <c r="K2068">
        <f t="shared" si="130"/>
        <v>0.25</v>
      </c>
      <c r="L2068">
        <f t="shared" si="131"/>
        <v>290.95</v>
      </c>
    </row>
    <row r="2069" spans="1:12" x14ac:dyDescent="0.25">
      <c r="A2069" s="2" t="s">
        <v>2067</v>
      </c>
      <c r="B2069">
        <v>9</v>
      </c>
      <c r="C2069">
        <v>6</v>
      </c>
      <c r="D2069">
        <v>7130</v>
      </c>
      <c r="E2069" s="1">
        <v>43534</v>
      </c>
      <c r="F2069" s="3">
        <v>285.2</v>
      </c>
      <c r="G2069" s="3">
        <v>2566.8000000000002</v>
      </c>
      <c r="H2069" s="1">
        <v>43830</v>
      </c>
      <c r="I2069">
        <f t="shared" si="128"/>
        <v>296</v>
      </c>
      <c r="J2069" t="str">
        <f t="shared" si="129"/>
        <v>&gt;121</v>
      </c>
      <c r="K2069">
        <f t="shared" si="130"/>
        <v>0.25</v>
      </c>
      <c r="L2069">
        <f t="shared" si="131"/>
        <v>713</v>
      </c>
    </row>
    <row r="2070" spans="1:12" x14ac:dyDescent="0.25">
      <c r="A2070" s="2" t="s">
        <v>2068</v>
      </c>
      <c r="B2070">
        <v>5</v>
      </c>
      <c r="C2070">
        <v>23</v>
      </c>
      <c r="D2070">
        <v>4104</v>
      </c>
      <c r="E2070" s="1">
        <v>43468</v>
      </c>
      <c r="F2070" s="3">
        <v>328.32</v>
      </c>
      <c r="G2070" s="3">
        <v>984.96</v>
      </c>
      <c r="H2070" s="1">
        <v>43830</v>
      </c>
      <c r="I2070">
        <f t="shared" si="128"/>
        <v>362</v>
      </c>
      <c r="J2070" t="str">
        <f t="shared" si="129"/>
        <v>&gt;121</v>
      </c>
      <c r="K2070">
        <f t="shared" si="130"/>
        <v>0.25</v>
      </c>
      <c r="L2070">
        <f t="shared" si="131"/>
        <v>328.32</v>
      </c>
    </row>
    <row r="2071" spans="1:12" x14ac:dyDescent="0.25">
      <c r="A2071" s="2" t="s">
        <v>2069</v>
      </c>
      <c r="B2071">
        <v>4</v>
      </c>
      <c r="C2071">
        <v>15</v>
      </c>
      <c r="D2071">
        <v>1800</v>
      </c>
      <c r="E2071" s="1">
        <v>43720</v>
      </c>
      <c r="F2071" s="3">
        <v>144</v>
      </c>
      <c r="G2071" s="3">
        <v>486</v>
      </c>
      <c r="H2071" s="1">
        <v>43830</v>
      </c>
      <c r="I2071">
        <f t="shared" si="128"/>
        <v>110</v>
      </c>
      <c r="J2071" t="str">
        <f t="shared" si="129"/>
        <v>91-120</v>
      </c>
      <c r="K2071">
        <f t="shared" si="130"/>
        <v>0.2</v>
      </c>
      <c r="L2071">
        <f t="shared" si="131"/>
        <v>126</v>
      </c>
    </row>
    <row r="2072" spans="1:12" x14ac:dyDescent="0.25">
      <c r="A2072" s="2" t="s">
        <v>2070</v>
      </c>
      <c r="B2072">
        <v>5</v>
      </c>
      <c r="C2072">
        <v>5</v>
      </c>
      <c r="D2072">
        <v>440</v>
      </c>
      <c r="E2072" s="1">
        <v>43608</v>
      </c>
      <c r="F2072" s="3">
        <v>22</v>
      </c>
      <c r="G2072" s="3">
        <v>110</v>
      </c>
      <c r="H2072" s="1">
        <v>43830</v>
      </c>
      <c r="I2072">
        <f t="shared" si="128"/>
        <v>222</v>
      </c>
      <c r="J2072" t="str">
        <f t="shared" si="129"/>
        <v>&gt;121</v>
      </c>
      <c r="K2072">
        <f t="shared" si="130"/>
        <v>0.25</v>
      </c>
      <c r="L2072">
        <f t="shared" si="131"/>
        <v>33</v>
      </c>
    </row>
    <row r="2073" spans="1:12" x14ac:dyDescent="0.25">
      <c r="A2073" s="2" t="s">
        <v>2071</v>
      </c>
      <c r="B2073">
        <v>5</v>
      </c>
      <c r="C2073">
        <v>14</v>
      </c>
      <c r="D2073">
        <v>4960</v>
      </c>
      <c r="E2073" s="1">
        <v>43743</v>
      </c>
      <c r="F2073" s="3">
        <v>248</v>
      </c>
      <c r="G2073" s="3">
        <v>1388.8</v>
      </c>
      <c r="H2073" s="1">
        <v>43830</v>
      </c>
      <c r="I2073">
        <f t="shared" si="128"/>
        <v>87</v>
      </c>
      <c r="J2073" t="str">
        <f t="shared" si="129"/>
        <v>61-90</v>
      </c>
      <c r="K2073">
        <f t="shared" si="130"/>
        <v>0.15</v>
      </c>
      <c r="L2073">
        <f t="shared" si="131"/>
        <v>245.51999999999998</v>
      </c>
    </row>
    <row r="2074" spans="1:12" x14ac:dyDescent="0.25">
      <c r="A2074" s="2" t="s">
        <v>2072</v>
      </c>
      <c r="B2074">
        <v>1</v>
      </c>
      <c r="C2074">
        <v>2</v>
      </c>
      <c r="D2074">
        <v>960</v>
      </c>
      <c r="E2074" s="1">
        <v>43823</v>
      </c>
      <c r="F2074" s="3">
        <v>76.8</v>
      </c>
      <c r="G2074" s="3">
        <v>268.8</v>
      </c>
      <c r="H2074" s="1">
        <v>43830</v>
      </c>
      <c r="I2074">
        <f t="shared" si="128"/>
        <v>7</v>
      </c>
      <c r="J2074" t="str">
        <f t="shared" si="129"/>
        <v>0-30</v>
      </c>
      <c r="K2074">
        <f t="shared" si="130"/>
        <v>8.0000000000000002E-3</v>
      </c>
      <c r="L2074">
        <f t="shared" si="131"/>
        <v>2.7648000000000001</v>
      </c>
    </row>
    <row r="2075" spans="1:12" x14ac:dyDescent="0.25">
      <c r="A2075" s="2" t="s">
        <v>2073</v>
      </c>
      <c r="B2075">
        <v>1</v>
      </c>
      <c r="C2075">
        <v>4</v>
      </c>
      <c r="D2075">
        <v>1080</v>
      </c>
      <c r="E2075" s="1">
        <v>43756</v>
      </c>
      <c r="F2075" s="3">
        <v>75.599999999999994</v>
      </c>
      <c r="G2075" s="3">
        <v>205.2</v>
      </c>
      <c r="H2075" s="1">
        <v>43830</v>
      </c>
      <c r="I2075">
        <f t="shared" si="128"/>
        <v>74</v>
      </c>
      <c r="J2075" t="str">
        <f t="shared" si="129"/>
        <v>61-90</v>
      </c>
      <c r="K2075">
        <f t="shared" si="130"/>
        <v>0.15</v>
      </c>
      <c r="L2075">
        <f t="shared" si="131"/>
        <v>42.11999999999999</v>
      </c>
    </row>
    <row r="2076" spans="1:12" x14ac:dyDescent="0.25">
      <c r="A2076" s="2" t="s">
        <v>2074</v>
      </c>
      <c r="B2076">
        <v>3</v>
      </c>
      <c r="C2076">
        <v>22</v>
      </c>
      <c r="D2076">
        <v>3360</v>
      </c>
      <c r="E2076" s="1">
        <v>43585</v>
      </c>
      <c r="F2076" s="3">
        <v>336</v>
      </c>
      <c r="G2076" s="3">
        <v>974.4</v>
      </c>
      <c r="H2076" s="1">
        <v>43830</v>
      </c>
      <c r="I2076">
        <f t="shared" si="128"/>
        <v>245</v>
      </c>
      <c r="J2076" t="str">
        <f t="shared" si="129"/>
        <v>&gt;121</v>
      </c>
      <c r="K2076">
        <f t="shared" si="130"/>
        <v>0.25</v>
      </c>
      <c r="L2076">
        <f t="shared" si="131"/>
        <v>327.60000000000002</v>
      </c>
    </row>
    <row r="2077" spans="1:12" x14ac:dyDescent="0.25">
      <c r="A2077" s="2" t="s">
        <v>2075</v>
      </c>
      <c r="B2077">
        <v>2</v>
      </c>
      <c r="C2077">
        <v>22</v>
      </c>
      <c r="D2077">
        <v>900</v>
      </c>
      <c r="E2077" s="1">
        <v>43492</v>
      </c>
      <c r="F2077" s="3">
        <v>45</v>
      </c>
      <c r="G2077" s="3">
        <v>171</v>
      </c>
      <c r="H2077" s="1">
        <v>43830</v>
      </c>
      <c r="I2077">
        <f t="shared" si="128"/>
        <v>338</v>
      </c>
      <c r="J2077" t="str">
        <f t="shared" si="129"/>
        <v>&gt;121</v>
      </c>
      <c r="K2077">
        <f t="shared" si="130"/>
        <v>0.25</v>
      </c>
      <c r="L2077">
        <f t="shared" si="131"/>
        <v>54</v>
      </c>
    </row>
    <row r="2078" spans="1:12" x14ac:dyDescent="0.25">
      <c r="A2078" s="2" t="s">
        <v>2076</v>
      </c>
      <c r="B2078">
        <v>3</v>
      </c>
      <c r="C2078">
        <v>9</v>
      </c>
      <c r="D2078">
        <v>720</v>
      </c>
      <c r="E2078" s="1">
        <v>43505</v>
      </c>
      <c r="F2078" s="3">
        <v>64.800000000000011</v>
      </c>
      <c r="G2078" s="3">
        <v>172.8</v>
      </c>
      <c r="H2078" s="1">
        <v>43830</v>
      </c>
      <c r="I2078">
        <f t="shared" si="128"/>
        <v>325</v>
      </c>
      <c r="J2078" t="str">
        <f t="shared" si="129"/>
        <v>&gt;121</v>
      </c>
      <c r="K2078">
        <f t="shared" si="130"/>
        <v>0.25</v>
      </c>
      <c r="L2078">
        <f t="shared" si="131"/>
        <v>59.400000000000006</v>
      </c>
    </row>
    <row r="2079" spans="1:12" x14ac:dyDescent="0.25">
      <c r="A2079" s="2" t="s">
        <v>2077</v>
      </c>
      <c r="B2079">
        <v>9</v>
      </c>
      <c r="C2079">
        <v>23</v>
      </c>
      <c r="D2079">
        <v>1320</v>
      </c>
      <c r="E2079" s="1">
        <v>43723</v>
      </c>
      <c r="F2079" s="3">
        <v>145.19999999999999</v>
      </c>
      <c r="G2079" s="3">
        <v>660</v>
      </c>
      <c r="H2079" s="1">
        <v>43830</v>
      </c>
      <c r="I2079">
        <f t="shared" si="128"/>
        <v>107</v>
      </c>
      <c r="J2079" t="str">
        <f t="shared" si="129"/>
        <v>91-120</v>
      </c>
      <c r="K2079">
        <f t="shared" si="130"/>
        <v>0.2</v>
      </c>
      <c r="L2079">
        <f t="shared" si="131"/>
        <v>161.04000000000002</v>
      </c>
    </row>
    <row r="2080" spans="1:12" x14ac:dyDescent="0.25">
      <c r="A2080" s="2" t="s">
        <v>2078</v>
      </c>
      <c r="B2080">
        <v>9</v>
      </c>
      <c r="C2080">
        <v>20</v>
      </c>
      <c r="D2080">
        <v>3456</v>
      </c>
      <c r="E2080" s="1">
        <v>43509</v>
      </c>
      <c r="F2080" s="3">
        <v>241.92000000000004</v>
      </c>
      <c r="G2080" s="3">
        <v>1071.3600000000001</v>
      </c>
      <c r="H2080" s="1">
        <v>43830</v>
      </c>
      <c r="I2080">
        <f t="shared" si="128"/>
        <v>321</v>
      </c>
      <c r="J2080" t="str">
        <f t="shared" si="129"/>
        <v>&gt;121</v>
      </c>
      <c r="K2080">
        <f t="shared" si="130"/>
        <v>0.25</v>
      </c>
      <c r="L2080">
        <f t="shared" si="131"/>
        <v>328.32000000000005</v>
      </c>
    </row>
    <row r="2081" spans="1:12" x14ac:dyDescent="0.25">
      <c r="A2081" s="2" t="s">
        <v>2079</v>
      </c>
      <c r="B2081">
        <v>8</v>
      </c>
      <c r="C2081">
        <v>15</v>
      </c>
      <c r="D2081">
        <v>1360</v>
      </c>
      <c r="E2081" s="1">
        <v>43627</v>
      </c>
      <c r="F2081" s="3">
        <v>13.600000000000001</v>
      </c>
      <c r="G2081" s="3">
        <v>612</v>
      </c>
      <c r="H2081" s="1">
        <v>43830</v>
      </c>
      <c r="I2081">
        <f t="shared" si="128"/>
        <v>203</v>
      </c>
      <c r="J2081" t="str">
        <f t="shared" si="129"/>
        <v>&gt;121</v>
      </c>
      <c r="K2081">
        <f t="shared" si="130"/>
        <v>0.25</v>
      </c>
      <c r="L2081">
        <f t="shared" si="131"/>
        <v>156.4</v>
      </c>
    </row>
    <row r="2082" spans="1:12" x14ac:dyDescent="0.25">
      <c r="A2082" s="2" t="s">
        <v>2080</v>
      </c>
      <c r="B2082">
        <v>3</v>
      </c>
      <c r="C2082">
        <v>10</v>
      </c>
      <c r="D2082">
        <v>660</v>
      </c>
      <c r="E2082" s="1">
        <v>43618</v>
      </c>
      <c r="F2082" s="3">
        <v>26.400000000000002</v>
      </c>
      <c r="G2082" s="3">
        <v>145.19999999999999</v>
      </c>
      <c r="H2082" s="1">
        <v>43830</v>
      </c>
      <c r="I2082">
        <f t="shared" si="128"/>
        <v>212</v>
      </c>
      <c r="J2082" t="str">
        <f t="shared" si="129"/>
        <v>&gt;121</v>
      </c>
      <c r="K2082">
        <f t="shared" si="130"/>
        <v>0.25</v>
      </c>
      <c r="L2082">
        <f t="shared" si="131"/>
        <v>42.9</v>
      </c>
    </row>
    <row r="2083" spans="1:12" x14ac:dyDescent="0.25">
      <c r="A2083" s="2" t="s">
        <v>2081</v>
      </c>
      <c r="B2083">
        <v>6</v>
      </c>
      <c r="C2083">
        <v>3</v>
      </c>
      <c r="D2083">
        <v>720</v>
      </c>
      <c r="E2083" s="1">
        <v>43717</v>
      </c>
      <c r="F2083" s="3">
        <v>28.799999999999997</v>
      </c>
      <c r="G2083" s="3">
        <v>144</v>
      </c>
      <c r="H2083" s="1">
        <v>43830</v>
      </c>
      <c r="I2083">
        <f t="shared" si="128"/>
        <v>113</v>
      </c>
      <c r="J2083" t="str">
        <f t="shared" si="129"/>
        <v>91-120</v>
      </c>
      <c r="K2083">
        <f t="shared" si="130"/>
        <v>0.2</v>
      </c>
      <c r="L2083">
        <f t="shared" si="131"/>
        <v>34.56</v>
      </c>
    </row>
    <row r="2084" spans="1:12" x14ac:dyDescent="0.25">
      <c r="A2084" s="2" t="s">
        <v>2082</v>
      </c>
      <c r="B2084">
        <v>1</v>
      </c>
      <c r="C2084">
        <v>7</v>
      </c>
      <c r="D2084">
        <v>2550</v>
      </c>
      <c r="E2084" s="1">
        <v>43560</v>
      </c>
      <c r="F2084" s="3">
        <v>153</v>
      </c>
      <c r="G2084" s="3">
        <v>663</v>
      </c>
      <c r="H2084" s="1">
        <v>43830</v>
      </c>
      <c r="I2084">
        <f t="shared" si="128"/>
        <v>270</v>
      </c>
      <c r="J2084" t="str">
        <f t="shared" si="129"/>
        <v>&gt;121</v>
      </c>
      <c r="K2084">
        <f t="shared" si="130"/>
        <v>0.25</v>
      </c>
      <c r="L2084">
        <f t="shared" si="131"/>
        <v>204</v>
      </c>
    </row>
    <row r="2085" spans="1:12" x14ac:dyDescent="0.25">
      <c r="A2085" s="2" t="s">
        <v>2083</v>
      </c>
      <c r="B2085">
        <v>8</v>
      </c>
      <c r="C2085">
        <v>4</v>
      </c>
      <c r="D2085">
        <v>1170</v>
      </c>
      <c r="E2085" s="1">
        <v>43466</v>
      </c>
      <c r="F2085" s="3">
        <v>58.5</v>
      </c>
      <c r="G2085" s="3">
        <v>292.5</v>
      </c>
      <c r="H2085" s="1">
        <v>43830</v>
      </c>
      <c r="I2085">
        <f t="shared" si="128"/>
        <v>364</v>
      </c>
      <c r="J2085" t="str">
        <f t="shared" si="129"/>
        <v>&gt;121</v>
      </c>
      <c r="K2085">
        <f t="shared" si="130"/>
        <v>0.25</v>
      </c>
      <c r="L2085">
        <f t="shared" si="131"/>
        <v>87.75</v>
      </c>
    </row>
    <row r="2086" spans="1:12" x14ac:dyDescent="0.25">
      <c r="A2086" s="2" t="s">
        <v>2084</v>
      </c>
      <c r="B2086">
        <v>3</v>
      </c>
      <c r="C2086">
        <v>7</v>
      </c>
      <c r="D2086">
        <v>1736.0000000000002</v>
      </c>
      <c r="E2086" s="1">
        <v>43757</v>
      </c>
      <c r="F2086" s="3">
        <v>69.440000000000012</v>
      </c>
      <c r="G2086" s="3">
        <v>364.56000000000006</v>
      </c>
      <c r="H2086" s="1">
        <v>43830</v>
      </c>
      <c r="I2086">
        <f t="shared" si="128"/>
        <v>73</v>
      </c>
      <c r="J2086" t="str">
        <f t="shared" si="129"/>
        <v>61-90</v>
      </c>
      <c r="K2086">
        <f t="shared" si="130"/>
        <v>0.15</v>
      </c>
      <c r="L2086">
        <f t="shared" si="131"/>
        <v>65.100000000000009</v>
      </c>
    </row>
    <row r="2087" spans="1:12" x14ac:dyDescent="0.25">
      <c r="A2087" s="2" t="s">
        <v>2085</v>
      </c>
      <c r="B2087">
        <v>7</v>
      </c>
      <c r="C2087">
        <v>19</v>
      </c>
      <c r="D2087">
        <v>1350</v>
      </c>
      <c r="E2087" s="1">
        <v>43782</v>
      </c>
      <c r="F2087" s="3">
        <v>67.5</v>
      </c>
      <c r="G2087" s="3">
        <v>526.5</v>
      </c>
      <c r="H2087" s="1">
        <v>43830</v>
      </c>
      <c r="I2087">
        <f t="shared" si="128"/>
        <v>48</v>
      </c>
      <c r="J2087" t="str">
        <f t="shared" si="129"/>
        <v>31-60</v>
      </c>
      <c r="K2087">
        <f t="shared" si="130"/>
        <v>0.04</v>
      </c>
      <c r="L2087">
        <f t="shared" si="131"/>
        <v>23.76</v>
      </c>
    </row>
    <row r="2088" spans="1:12" x14ac:dyDescent="0.25">
      <c r="A2088" s="2" t="s">
        <v>2086</v>
      </c>
      <c r="B2088">
        <v>2</v>
      </c>
      <c r="C2088">
        <v>12</v>
      </c>
      <c r="D2088">
        <v>4030</v>
      </c>
      <c r="E2088" s="1">
        <v>43691</v>
      </c>
      <c r="F2088" s="3">
        <v>40.300000000000004</v>
      </c>
      <c r="G2088" s="3">
        <v>604.5</v>
      </c>
      <c r="H2088" s="1">
        <v>43830</v>
      </c>
      <c r="I2088">
        <f t="shared" si="128"/>
        <v>139</v>
      </c>
      <c r="J2088" t="str">
        <f t="shared" si="129"/>
        <v>&gt;121</v>
      </c>
      <c r="K2088">
        <f t="shared" si="130"/>
        <v>0.25</v>
      </c>
      <c r="L2088">
        <f t="shared" si="131"/>
        <v>161.19999999999999</v>
      </c>
    </row>
    <row r="2089" spans="1:12" x14ac:dyDescent="0.25">
      <c r="A2089" s="2" t="s">
        <v>2087</v>
      </c>
      <c r="B2089">
        <v>10</v>
      </c>
      <c r="C2089">
        <v>13</v>
      </c>
      <c r="D2089">
        <v>5280</v>
      </c>
      <c r="E2089" s="1">
        <v>43750</v>
      </c>
      <c r="F2089" s="3">
        <v>528</v>
      </c>
      <c r="G2089" s="3">
        <v>1425.6</v>
      </c>
      <c r="H2089" s="1">
        <v>43830</v>
      </c>
      <c r="I2089">
        <f t="shared" si="128"/>
        <v>80</v>
      </c>
      <c r="J2089" t="str">
        <f t="shared" si="129"/>
        <v>61-90</v>
      </c>
      <c r="K2089">
        <f t="shared" si="130"/>
        <v>0.15</v>
      </c>
      <c r="L2089">
        <f t="shared" si="131"/>
        <v>293.03999999999996</v>
      </c>
    </row>
    <row r="2090" spans="1:12" x14ac:dyDescent="0.25">
      <c r="A2090" s="2" t="s">
        <v>2088</v>
      </c>
      <c r="B2090">
        <v>1</v>
      </c>
      <c r="C2090">
        <v>1</v>
      </c>
      <c r="D2090">
        <v>1920</v>
      </c>
      <c r="E2090" s="1">
        <v>43676</v>
      </c>
      <c r="F2090" s="3">
        <v>38.4</v>
      </c>
      <c r="G2090" s="3">
        <v>518.40000000000009</v>
      </c>
      <c r="H2090" s="1">
        <v>43830</v>
      </c>
      <c r="I2090">
        <f t="shared" si="128"/>
        <v>154</v>
      </c>
      <c r="J2090" t="str">
        <f t="shared" si="129"/>
        <v>&gt;121</v>
      </c>
      <c r="K2090">
        <f t="shared" si="130"/>
        <v>0.25</v>
      </c>
      <c r="L2090">
        <f t="shared" si="131"/>
        <v>139.20000000000002</v>
      </c>
    </row>
    <row r="2091" spans="1:12" x14ac:dyDescent="0.25">
      <c r="A2091" s="2" t="s">
        <v>2089</v>
      </c>
      <c r="B2091">
        <v>4</v>
      </c>
      <c r="C2091">
        <v>18</v>
      </c>
      <c r="D2091">
        <v>4650</v>
      </c>
      <c r="E2091" s="1">
        <v>43473</v>
      </c>
      <c r="F2091" s="3">
        <v>372</v>
      </c>
      <c r="G2091" s="3">
        <v>930</v>
      </c>
      <c r="H2091" s="1">
        <v>43830</v>
      </c>
      <c r="I2091">
        <f t="shared" si="128"/>
        <v>357</v>
      </c>
      <c r="J2091" t="str">
        <f t="shared" si="129"/>
        <v>&gt;121</v>
      </c>
      <c r="K2091">
        <f t="shared" si="130"/>
        <v>0.25</v>
      </c>
      <c r="L2091">
        <f t="shared" si="131"/>
        <v>325.5</v>
      </c>
    </row>
    <row r="2092" spans="1:12" x14ac:dyDescent="0.25">
      <c r="A2092" s="2" t="s">
        <v>2090</v>
      </c>
      <c r="B2092">
        <v>2</v>
      </c>
      <c r="C2092">
        <v>3</v>
      </c>
      <c r="D2092">
        <v>1760</v>
      </c>
      <c r="E2092" s="1">
        <v>43682</v>
      </c>
      <c r="F2092" s="3">
        <v>158.4</v>
      </c>
      <c r="G2092" s="3">
        <v>510.4</v>
      </c>
      <c r="H2092" s="1">
        <v>43830</v>
      </c>
      <c r="I2092">
        <f t="shared" si="128"/>
        <v>148</v>
      </c>
      <c r="J2092" t="str">
        <f t="shared" si="129"/>
        <v>&gt;121</v>
      </c>
      <c r="K2092">
        <f t="shared" si="130"/>
        <v>0.25</v>
      </c>
      <c r="L2092">
        <f t="shared" si="131"/>
        <v>167.2</v>
      </c>
    </row>
    <row r="2093" spans="1:12" x14ac:dyDescent="0.25">
      <c r="A2093" s="2" t="s">
        <v>2091</v>
      </c>
      <c r="B2093">
        <v>2</v>
      </c>
      <c r="C2093">
        <v>22</v>
      </c>
      <c r="D2093">
        <v>5580</v>
      </c>
      <c r="E2093" s="1">
        <v>43540</v>
      </c>
      <c r="F2093" s="3">
        <v>167.39999999999998</v>
      </c>
      <c r="G2093" s="3">
        <v>1506.6</v>
      </c>
      <c r="H2093" s="1">
        <v>43830</v>
      </c>
      <c r="I2093">
        <f t="shared" si="128"/>
        <v>290</v>
      </c>
      <c r="J2093" t="str">
        <f t="shared" si="129"/>
        <v>&gt;121</v>
      </c>
      <c r="K2093">
        <f t="shared" si="130"/>
        <v>0.25</v>
      </c>
      <c r="L2093">
        <f t="shared" si="131"/>
        <v>418.5</v>
      </c>
    </row>
    <row r="2094" spans="1:12" x14ac:dyDescent="0.25">
      <c r="A2094" s="2" t="s">
        <v>2092</v>
      </c>
      <c r="B2094">
        <v>6</v>
      </c>
      <c r="C2094">
        <v>2</v>
      </c>
      <c r="D2094">
        <v>640</v>
      </c>
      <c r="E2094" s="1">
        <v>43779</v>
      </c>
      <c r="F2094" s="3">
        <v>57.599999999999994</v>
      </c>
      <c r="G2094" s="3">
        <v>172.8</v>
      </c>
      <c r="H2094" s="1">
        <v>43830</v>
      </c>
      <c r="I2094">
        <f t="shared" si="128"/>
        <v>51</v>
      </c>
      <c r="J2094" t="str">
        <f t="shared" si="129"/>
        <v>31-60</v>
      </c>
      <c r="K2094">
        <f t="shared" si="130"/>
        <v>0.04</v>
      </c>
      <c r="L2094">
        <f t="shared" si="131"/>
        <v>9.2160000000000011</v>
      </c>
    </row>
    <row r="2095" spans="1:12" x14ac:dyDescent="0.25">
      <c r="A2095" s="2" t="s">
        <v>2093</v>
      </c>
      <c r="B2095">
        <v>10</v>
      </c>
      <c r="C2095">
        <v>20</v>
      </c>
      <c r="D2095">
        <v>1215</v>
      </c>
      <c r="E2095" s="1">
        <v>43799</v>
      </c>
      <c r="F2095" s="3">
        <v>97.2</v>
      </c>
      <c r="G2095" s="3">
        <v>388.8</v>
      </c>
      <c r="H2095" s="1">
        <v>43830</v>
      </c>
      <c r="I2095">
        <f t="shared" si="128"/>
        <v>31</v>
      </c>
      <c r="J2095" t="str">
        <f t="shared" si="129"/>
        <v>31-60</v>
      </c>
      <c r="K2095">
        <f t="shared" si="130"/>
        <v>0.04</v>
      </c>
      <c r="L2095">
        <f t="shared" si="131"/>
        <v>19.440000000000001</v>
      </c>
    </row>
    <row r="2096" spans="1:12" x14ac:dyDescent="0.25">
      <c r="A2096" s="2" t="s">
        <v>2094</v>
      </c>
      <c r="B2096">
        <v>3</v>
      </c>
      <c r="C2096">
        <v>9</v>
      </c>
      <c r="D2096">
        <v>1960</v>
      </c>
      <c r="E2096" s="1">
        <v>43628</v>
      </c>
      <c r="F2096" s="3">
        <v>78.400000000000006</v>
      </c>
      <c r="G2096" s="3">
        <v>509.6</v>
      </c>
      <c r="H2096" s="1">
        <v>43830</v>
      </c>
      <c r="I2096">
        <f t="shared" si="128"/>
        <v>202</v>
      </c>
      <c r="J2096" t="str">
        <f t="shared" si="129"/>
        <v>&gt;121</v>
      </c>
      <c r="K2096">
        <f t="shared" si="130"/>
        <v>0.25</v>
      </c>
      <c r="L2096">
        <f t="shared" si="131"/>
        <v>147</v>
      </c>
    </row>
    <row r="2097" spans="1:12" x14ac:dyDescent="0.25">
      <c r="A2097" s="2" t="s">
        <v>2095</v>
      </c>
      <c r="B2097">
        <v>6</v>
      </c>
      <c r="C2097">
        <v>17</v>
      </c>
      <c r="D2097">
        <v>2800</v>
      </c>
      <c r="E2097" s="1">
        <v>43548</v>
      </c>
      <c r="F2097" s="3">
        <v>112</v>
      </c>
      <c r="G2097" s="3">
        <v>700</v>
      </c>
      <c r="H2097" s="1">
        <v>43830</v>
      </c>
      <c r="I2097">
        <f t="shared" si="128"/>
        <v>282</v>
      </c>
      <c r="J2097" t="str">
        <f t="shared" si="129"/>
        <v>&gt;121</v>
      </c>
      <c r="K2097">
        <f t="shared" si="130"/>
        <v>0.25</v>
      </c>
      <c r="L2097">
        <f t="shared" si="131"/>
        <v>203</v>
      </c>
    </row>
    <row r="2098" spans="1:12" x14ac:dyDescent="0.25">
      <c r="A2098" s="2" t="s">
        <v>2096</v>
      </c>
      <c r="B2098">
        <v>10</v>
      </c>
      <c r="C2098">
        <v>3</v>
      </c>
      <c r="D2098">
        <v>1400</v>
      </c>
      <c r="E2098" s="1">
        <v>43773</v>
      </c>
      <c r="F2098" s="3">
        <v>168</v>
      </c>
      <c r="G2098" s="3">
        <v>560</v>
      </c>
      <c r="H2098" s="1">
        <v>43830</v>
      </c>
      <c r="I2098">
        <f t="shared" si="128"/>
        <v>57</v>
      </c>
      <c r="J2098" t="str">
        <f t="shared" si="129"/>
        <v>31-60</v>
      </c>
      <c r="K2098">
        <f t="shared" si="130"/>
        <v>0.04</v>
      </c>
      <c r="L2098">
        <f t="shared" si="131"/>
        <v>29.12</v>
      </c>
    </row>
    <row r="2099" spans="1:12" x14ac:dyDescent="0.25">
      <c r="A2099" s="2" t="s">
        <v>2097</v>
      </c>
      <c r="B2099">
        <v>7</v>
      </c>
      <c r="C2099">
        <v>14</v>
      </c>
      <c r="D2099">
        <v>4800</v>
      </c>
      <c r="E2099" s="1">
        <v>43506</v>
      </c>
      <c r="F2099" s="3">
        <v>1152</v>
      </c>
      <c r="G2099" s="3">
        <v>1200</v>
      </c>
      <c r="H2099" s="1">
        <v>43830</v>
      </c>
      <c r="I2099">
        <f t="shared" si="128"/>
        <v>324</v>
      </c>
      <c r="J2099" t="str">
        <f t="shared" si="129"/>
        <v>&gt;121</v>
      </c>
      <c r="K2099">
        <f t="shared" si="130"/>
        <v>0.25</v>
      </c>
      <c r="L2099">
        <f t="shared" si="131"/>
        <v>588</v>
      </c>
    </row>
    <row r="2100" spans="1:12" x14ac:dyDescent="0.25">
      <c r="A2100" s="2" t="s">
        <v>2098</v>
      </c>
      <c r="B2100">
        <v>3</v>
      </c>
      <c r="C2100">
        <v>7</v>
      </c>
      <c r="D2100">
        <v>7440</v>
      </c>
      <c r="E2100" s="1">
        <v>43753</v>
      </c>
      <c r="F2100" s="3">
        <v>74.400000000000006</v>
      </c>
      <c r="G2100" s="3">
        <v>2232</v>
      </c>
      <c r="H2100" s="1">
        <v>43830</v>
      </c>
      <c r="I2100">
        <f t="shared" si="128"/>
        <v>77</v>
      </c>
      <c r="J2100" t="str">
        <f t="shared" si="129"/>
        <v>61-90</v>
      </c>
      <c r="K2100">
        <f t="shared" si="130"/>
        <v>0.15</v>
      </c>
      <c r="L2100">
        <f t="shared" si="131"/>
        <v>345.96</v>
      </c>
    </row>
    <row r="2101" spans="1:12" x14ac:dyDescent="0.25">
      <c r="A2101" s="2" t="s">
        <v>2099</v>
      </c>
      <c r="B2101">
        <v>7</v>
      </c>
      <c r="C2101">
        <v>5</v>
      </c>
      <c r="D2101">
        <v>832</v>
      </c>
      <c r="E2101" s="1">
        <v>43474</v>
      </c>
      <c r="F2101" s="3">
        <v>91.52000000000001</v>
      </c>
      <c r="G2101" s="3">
        <v>582.4</v>
      </c>
      <c r="H2101" s="1">
        <v>43830</v>
      </c>
      <c r="I2101">
        <f t="shared" si="128"/>
        <v>356</v>
      </c>
      <c r="J2101" t="str">
        <f t="shared" si="129"/>
        <v>&gt;121</v>
      </c>
      <c r="K2101">
        <f t="shared" si="130"/>
        <v>0.25</v>
      </c>
      <c r="L2101">
        <f t="shared" si="131"/>
        <v>168.48</v>
      </c>
    </row>
    <row r="2102" spans="1:12" x14ac:dyDescent="0.25">
      <c r="A2102" s="2" t="s">
        <v>2100</v>
      </c>
      <c r="B2102">
        <v>3</v>
      </c>
      <c r="C2102">
        <v>12</v>
      </c>
      <c r="D2102">
        <v>3100</v>
      </c>
      <c r="E2102" s="1">
        <v>43492</v>
      </c>
      <c r="F2102" s="3">
        <v>217</v>
      </c>
      <c r="G2102" s="3">
        <v>806</v>
      </c>
      <c r="H2102" s="1">
        <v>43830</v>
      </c>
      <c r="I2102">
        <f t="shared" si="128"/>
        <v>338</v>
      </c>
      <c r="J2102" t="str">
        <f t="shared" si="129"/>
        <v>&gt;121</v>
      </c>
      <c r="K2102">
        <f t="shared" si="130"/>
        <v>0.25</v>
      </c>
      <c r="L2102">
        <f t="shared" si="131"/>
        <v>255.75</v>
      </c>
    </row>
    <row r="2103" spans="1:12" x14ac:dyDescent="0.25">
      <c r="A2103" s="2" t="s">
        <v>2101</v>
      </c>
      <c r="B2103">
        <v>2</v>
      </c>
      <c r="C2103">
        <v>6</v>
      </c>
      <c r="D2103">
        <v>2280</v>
      </c>
      <c r="E2103" s="1">
        <v>43614</v>
      </c>
      <c r="F2103" s="3">
        <v>114</v>
      </c>
      <c r="G2103" s="3">
        <v>570</v>
      </c>
      <c r="H2103" s="1">
        <v>43830</v>
      </c>
      <c r="I2103">
        <f t="shared" si="128"/>
        <v>216</v>
      </c>
      <c r="J2103" t="str">
        <f t="shared" si="129"/>
        <v>&gt;121</v>
      </c>
      <c r="K2103">
        <f t="shared" si="130"/>
        <v>0.25</v>
      </c>
      <c r="L2103">
        <f t="shared" si="131"/>
        <v>171</v>
      </c>
    </row>
    <row r="2104" spans="1:12" x14ac:dyDescent="0.25">
      <c r="A2104" s="2" t="s">
        <v>2102</v>
      </c>
      <c r="B2104">
        <v>10</v>
      </c>
      <c r="C2104">
        <v>19</v>
      </c>
      <c r="D2104">
        <v>120</v>
      </c>
      <c r="E2104" s="1">
        <v>43614</v>
      </c>
      <c r="F2104" s="3">
        <v>22.799999999999997</v>
      </c>
      <c r="G2104" s="3">
        <v>32.400000000000006</v>
      </c>
      <c r="H2104" s="1">
        <v>43830</v>
      </c>
      <c r="I2104">
        <f t="shared" si="128"/>
        <v>216</v>
      </c>
      <c r="J2104" t="str">
        <f t="shared" si="129"/>
        <v>&gt;121</v>
      </c>
      <c r="K2104">
        <f t="shared" si="130"/>
        <v>0.25</v>
      </c>
      <c r="L2104">
        <f t="shared" si="131"/>
        <v>13.8</v>
      </c>
    </row>
    <row r="2105" spans="1:12" x14ac:dyDescent="0.25">
      <c r="A2105" s="2" t="s">
        <v>2103</v>
      </c>
      <c r="B2105">
        <v>4</v>
      </c>
      <c r="C2105">
        <v>17</v>
      </c>
      <c r="D2105">
        <v>280</v>
      </c>
      <c r="E2105" s="1">
        <v>43572</v>
      </c>
      <c r="F2105" s="3">
        <v>25.2</v>
      </c>
      <c r="G2105" s="3">
        <v>67.2</v>
      </c>
      <c r="H2105" s="1">
        <v>43830</v>
      </c>
      <c r="I2105">
        <f t="shared" si="128"/>
        <v>258</v>
      </c>
      <c r="J2105" t="str">
        <f t="shared" si="129"/>
        <v>&gt;121</v>
      </c>
      <c r="K2105">
        <f t="shared" si="130"/>
        <v>0.25</v>
      </c>
      <c r="L2105">
        <f t="shared" si="131"/>
        <v>23.1</v>
      </c>
    </row>
    <row r="2106" spans="1:12" x14ac:dyDescent="0.25">
      <c r="A2106" s="2" t="s">
        <v>2104</v>
      </c>
      <c r="B2106">
        <v>9</v>
      </c>
      <c r="C2106">
        <v>20</v>
      </c>
      <c r="D2106">
        <v>280</v>
      </c>
      <c r="E2106" s="1">
        <v>43683</v>
      </c>
      <c r="F2106" s="3">
        <v>39.200000000000003</v>
      </c>
      <c r="G2106" s="3">
        <v>84</v>
      </c>
      <c r="H2106" s="1">
        <v>43830</v>
      </c>
      <c r="I2106">
        <f t="shared" si="128"/>
        <v>147</v>
      </c>
      <c r="J2106" t="str">
        <f t="shared" si="129"/>
        <v>&gt;121</v>
      </c>
      <c r="K2106">
        <f t="shared" si="130"/>
        <v>0.25</v>
      </c>
      <c r="L2106">
        <f t="shared" si="131"/>
        <v>30.8</v>
      </c>
    </row>
    <row r="2107" spans="1:12" x14ac:dyDescent="0.25">
      <c r="A2107" s="2" t="s">
        <v>2105</v>
      </c>
      <c r="B2107">
        <v>6</v>
      </c>
      <c r="C2107">
        <v>7</v>
      </c>
      <c r="D2107">
        <v>3584.0000000000005</v>
      </c>
      <c r="E2107" s="1">
        <v>43482</v>
      </c>
      <c r="F2107" s="3">
        <v>35.840000000000003</v>
      </c>
      <c r="G2107" s="3">
        <v>1003.52</v>
      </c>
      <c r="H2107" s="1">
        <v>43830</v>
      </c>
      <c r="I2107">
        <f t="shared" si="128"/>
        <v>348</v>
      </c>
      <c r="J2107" t="str">
        <f t="shared" si="129"/>
        <v>&gt;121</v>
      </c>
      <c r="K2107">
        <f t="shared" si="130"/>
        <v>0.25</v>
      </c>
      <c r="L2107">
        <f t="shared" si="131"/>
        <v>259.83999999999997</v>
      </c>
    </row>
    <row r="2108" spans="1:12" x14ac:dyDescent="0.25">
      <c r="A2108" s="2" t="s">
        <v>2106</v>
      </c>
      <c r="B2108">
        <v>5</v>
      </c>
      <c r="C2108">
        <v>2</v>
      </c>
      <c r="D2108">
        <v>3230</v>
      </c>
      <c r="E2108" s="1">
        <v>43786</v>
      </c>
      <c r="F2108" s="3">
        <v>64.599999999999994</v>
      </c>
      <c r="G2108" s="3">
        <v>872.09999999999991</v>
      </c>
      <c r="H2108" s="1">
        <v>43830</v>
      </c>
      <c r="I2108">
        <f t="shared" si="128"/>
        <v>44</v>
      </c>
      <c r="J2108" t="str">
        <f t="shared" si="129"/>
        <v>31-60</v>
      </c>
      <c r="K2108">
        <f t="shared" si="130"/>
        <v>0.04</v>
      </c>
      <c r="L2108">
        <f t="shared" si="131"/>
        <v>37.467999999999996</v>
      </c>
    </row>
    <row r="2109" spans="1:12" x14ac:dyDescent="0.25">
      <c r="A2109" s="2" t="s">
        <v>2107</v>
      </c>
      <c r="B2109">
        <v>7</v>
      </c>
      <c r="C2109">
        <v>11</v>
      </c>
      <c r="D2109">
        <v>1920</v>
      </c>
      <c r="E2109" s="1">
        <v>43752</v>
      </c>
      <c r="F2109" s="3">
        <v>288</v>
      </c>
      <c r="G2109" s="3">
        <v>1708.8</v>
      </c>
      <c r="H2109" s="1">
        <v>43830</v>
      </c>
      <c r="I2109">
        <f t="shared" si="128"/>
        <v>78</v>
      </c>
      <c r="J2109" t="str">
        <f t="shared" si="129"/>
        <v>61-90</v>
      </c>
      <c r="K2109">
        <f t="shared" si="130"/>
        <v>0.15</v>
      </c>
      <c r="L2109">
        <f t="shared" si="131"/>
        <v>299.52</v>
      </c>
    </row>
    <row r="2110" spans="1:12" x14ac:dyDescent="0.25">
      <c r="A2110" s="2" t="s">
        <v>2108</v>
      </c>
      <c r="B2110">
        <v>9</v>
      </c>
      <c r="C2110">
        <v>17</v>
      </c>
      <c r="D2110">
        <v>1710</v>
      </c>
      <c r="E2110" s="1">
        <v>43504</v>
      </c>
      <c r="F2110" s="3">
        <v>17.100000000000001</v>
      </c>
      <c r="G2110" s="3">
        <v>718.19999999999993</v>
      </c>
      <c r="H2110" s="1">
        <v>43830</v>
      </c>
      <c r="I2110">
        <f t="shared" si="128"/>
        <v>326</v>
      </c>
      <c r="J2110" t="str">
        <f t="shared" si="129"/>
        <v>&gt;121</v>
      </c>
      <c r="K2110">
        <f t="shared" si="130"/>
        <v>0.25</v>
      </c>
      <c r="L2110">
        <f t="shared" si="131"/>
        <v>183.82499999999999</v>
      </c>
    </row>
    <row r="2111" spans="1:12" x14ac:dyDescent="0.25">
      <c r="A2111" s="2" t="s">
        <v>2109</v>
      </c>
      <c r="B2111">
        <v>5</v>
      </c>
      <c r="C2111">
        <v>18</v>
      </c>
      <c r="D2111">
        <v>1900</v>
      </c>
      <c r="E2111" s="1">
        <v>43694</v>
      </c>
      <c r="F2111" s="3">
        <v>171</v>
      </c>
      <c r="G2111" s="3">
        <v>323</v>
      </c>
      <c r="H2111" s="1">
        <v>43830</v>
      </c>
      <c r="I2111">
        <f t="shared" si="128"/>
        <v>136</v>
      </c>
      <c r="J2111" t="str">
        <f t="shared" si="129"/>
        <v>&gt;121</v>
      </c>
      <c r="K2111">
        <f t="shared" si="130"/>
        <v>0.25</v>
      </c>
      <c r="L2111">
        <f t="shared" si="131"/>
        <v>123.5</v>
      </c>
    </row>
    <row r="2112" spans="1:12" x14ac:dyDescent="0.25">
      <c r="A2112" s="2" t="s">
        <v>2110</v>
      </c>
      <c r="B2112">
        <v>2</v>
      </c>
      <c r="C2112">
        <v>13</v>
      </c>
      <c r="D2112">
        <v>1650</v>
      </c>
      <c r="E2112" s="1">
        <v>43634</v>
      </c>
      <c r="F2112" s="3">
        <v>49.5</v>
      </c>
      <c r="G2112" s="3">
        <v>346.5</v>
      </c>
      <c r="H2112" s="1">
        <v>43830</v>
      </c>
      <c r="I2112">
        <f t="shared" si="128"/>
        <v>196</v>
      </c>
      <c r="J2112" t="str">
        <f t="shared" si="129"/>
        <v>&gt;121</v>
      </c>
      <c r="K2112">
        <f t="shared" si="130"/>
        <v>0.25</v>
      </c>
      <c r="L2112">
        <f t="shared" si="131"/>
        <v>99</v>
      </c>
    </row>
    <row r="2113" spans="1:12" x14ac:dyDescent="0.25">
      <c r="A2113" s="2" t="s">
        <v>2111</v>
      </c>
      <c r="B2113">
        <v>10</v>
      </c>
      <c r="C2113">
        <v>1</v>
      </c>
      <c r="D2113">
        <v>2160</v>
      </c>
      <c r="E2113" s="1">
        <v>43658</v>
      </c>
      <c r="F2113" s="3">
        <v>345.6</v>
      </c>
      <c r="G2113" s="3">
        <v>864</v>
      </c>
      <c r="H2113" s="1">
        <v>43830</v>
      </c>
      <c r="I2113">
        <f t="shared" si="128"/>
        <v>172</v>
      </c>
      <c r="J2113" t="str">
        <f t="shared" si="129"/>
        <v>&gt;121</v>
      </c>
      <c r="K2113">
        <f t="shared" si="130"/>
        <v>0.25</v>
      </c>
      <c r="L2113">
        <f t="shared" si="131"/>
        <v>302.39999999999998</v>
      </c>
    </row>
    <row r="2114" spans="1:12" x14ac:dyDescent="0.25">
      <c r="A2114" s="2" t="s">
        <v>2112</v>
      </c>
      <c r="B2114">
        <v>9</v>
      </c>
      <c r="C2114">
        <v>9</v>
      </c>
      <c r="D2114">
        <v>2970</v>
      </c>
      <c r="E2114" s="1">
        <v>43751</v>
      </c>
      <c r="F2114" s="3">
        <v>237.60000000000002</v>
      </c>
      <c r="G2114" s="3">
        <v>980.1</v>
      </c>
      <c r="H2114" s="1">
        <v>43830</v>
      </c>
      <c r="I2114">
        <f t="shared" ref="I2114:I2177" si="132">H2114-E2114</f>
        <v>79</v>
      </c>
      <c r="J2114" t="str">
        <f t="shared" ref="J2114:J2177" si="133">VLOOKUP(I2114,groupings,2,1)</f>
        <v>61-90</v>
      </c>
      <c r="K2114">
        <f t="shared" ref="K2114:K2177" si="134">VLOOKUP(I2114,$N$8:$P$12,3,TRUE)</f>
        <v>0.15</v>
      </c>
      <c r="L2114">
        <f t="shared" ref="L2114:L2177" si="135">(G2114+F2114)*K2114</f>
        <v>182.655</v>
      </c>
    </row>
    <row r="2115" spans="1:12" x14ac:dyDescent="0.25">
      <c r="A2115" s="2" t="s">
        <v>2113</v>
      </c>
      <c r="B2115">
        <v>2</v>
      </c>
      <c r="C2115">
        <v>6</v>
      </c>
      <c r="D2115">
        <v>1890</v>
      </c>
      <c r="E2115" s="1">
        <v>43510</v>
      </c>
      <c r="F2115" s="3">
        <v>132.30000000000001</v>
      </c>
      <c r="G2115" s="3">
        <v>453.6</v>
      </c>
      <c r="H2115" s="1">
        <v>43830</v>
      </c>
      <c r="I2115">
        <f t="shared" si="132"/>
        <v>320</v>
      </c>
      <c r="J2115" t="str">
        <f t="shared" si="133"/>
        <v>&gt;121</v>
      </c>
      <c r="K2115">
        <f t="shared" si="134"/>
        <v>0.25</v>
      </c>
      <c r="L2115">
        <f t="shared" si="135"/>
        <v>146.47500000000002</v>
      </c>
    </row>
    <row r="2116" spans="1:12" x14ac:dyDescent="0.25">
      <c r="A2116" s="2" t="s">
        <v>2114</v>
      </c>
      <c r="B2116">
        <v>7</v>
      </c>
      <c r="C2116">
        <v>20</v>
      </c>
      <c r="D2116">
        <v>540</v>
      </c>
      <c r="E2116" s="1">
        <v>43476</v>
      </c>
      <c r="F2116" s="3">
        <v>145.80000000000001</v>
      </c>
      <c r="G2116" s="3">
        <v>426.59999999999997</v>
      </c>
      <c r="H2116" s="1">
        <v>43830</v>
      </c>
      <c r="I2116">
        <f t="shared" si="132"/>
        <v>354</v>
      </c>
      <c r="J2116" t="str">
        <f t="shared" si="133"/>
        <v>&gt;121</v>
      </c>
      <c r="K2116">
        <f t="shared" si="134"/>
        <v>0.25</v>
      </c>
      <c r="L2116">
        <f t="shared" si="135"/>
        <v>143.1</v>
      </c>
    </row>
    <row r="2117" spans="1:12" x14ac:dyDescent="0.25">
      <c r="A2117" s="2" t="s">
        <v>2115</v>
      </c>
      <c r="B2117">
        <v>2</v>
      </c>
      <c r="C2117">
        <v>4</v>
      </c>
      <c r="D2117">
        <v>90</v>
      </c>
      <c r="E2117" s="1">
        <v>43610</v>
      </c>
      <c r="F2117" s="3">
        <v>6.3</v>
      </c>
      <c r="G2117" s="3">
        <v>18.899999999999999</v>
      </c>
      <c r="H2117" s="1">
        <v>43830</v>
      </c>
      <c r="I2117">
        <f t="shared" si="132"/>
        <v>220</v>
      </c>
      <c r="J2117" t="str">
        <f t="shared" si="133"/>
        <v>&gt;121</v>
      </c>
      <c r="K2117">
        <f t="shared" si="134"/>
        <v>0.25</v>
      </c>
      <c r="L2117">
        <f t="shared" si="135"/>
        <v>6.3</v>
      </c>
    </row>
    <row r="2118" spans="1:12" x14ac:dyDescent="0.25">
      <c r="A2118" s="2" t="s">
        <v>2116</v>
      </c>
      <c r="B2118">
        <v>10</v>
      </c>
      <c r="C2118">
        <v>9</v>
      </c>
      <c r="D2118">
        <v>5040</v>
      </c>
      <c r="E2118" s="1">
        <v>43519</v>
      </c>
      <c r="F2118" s="3">
        <v>554.4</v>
      </c>
      <c r="G2118" s="3">
        <v>1663.1999999999998</v>
      </c>
      <c r="H2118" s="1">
        <v>43830</v>
      </c>
      <c r="I2118">
        <f t="shared" si="132"/>
        <v>311</v>
      </c>
      <c r="J2118" t="str">
        <f t="shared" si="133"/>
        <v>&gt;121</v>
      </c>
      <c r="K2118">
        <f t="shared" si="134"/>
        <v>0.25</v>
      </c>
      <c r="L2118">
        <f t="shared" si="135"/>
        <v>554.4</v>
      </c>
    </row>
    <row r="2119" spans="1:12" x14ac:dyDescent="0.25">
      <c r="A2119" s="2" t="s">
        <v>2117</v>
      </c>
      <c r="B2119">
        <v>1</v>
      </c>
      <c r="C2119">
        <v>5</v>
      </c>
      <c r="D2119">
        <v>1120</v>
      </c>
      <c r="E2119" s="1">
        <v>43651</v>
      </c>
      <c r="F2119" s="3">
        <v>22.400000000000002</v>
      </c>
      <c r="G2119" s="3">
        <v>179.20000000000002</v>
      </c>
      <c r="H2119" s="1">
        <v>43830</v>
      </c>
      <c r="I2119">
        <f t="shared" si="132"/>
        <v>179</v>
      </c>
      <c r="J2119" t="str">
        <f t="shared" si="133"/>
        <v>&gt;121</v>
      </c>
      <c r="K2119">
        <f t="shared" si="134"/>
        <v>0.25</v>
      </c>
      <c r="L2119">
        <f t="shared" si="135"/>
        <v>50.400000000000006</v>
      </c>
    </row>
    <row r="2120" spans="1:12" x14ac:dyDescent="0.25">
      <c r="A2120" s="2" t="s">
        <v>2118</v>
      </c>
      <c r="B2120">
        <v>5</v>
      </c>
      <c r="C2120">
        <v>14</v>
      </c>
      <c r="D2120">
        <v>4032.0000000000005</v>
      </c>
      <c r="E2120" s="1">
        <v>43591</v>
      </c>
      <c r="F2120" s="3">
        <v>201.60000000000002</v>
      </c>
      <c r="G2120" s="3">
        <v>766.08</v>
      </c>
      <c r="H2120" s="1">
        <v>43830</v>
      </c>
      <c r="I2120">
        <f t="shared" si="132"/>
        <v>239</v>
      </c>
      <c r="J2120" t="str">
        <f t="shared" si="133"/>
        <v>&gt;121</v>
      </c>
      <c r="K2120">
        <f t="shared" si="134"/>
        <v>0.25</v>
      </c>
      <c r="L2120">
        <f t="shared" si="135"/>
        <v>241.92000000000002</v>
      </c>
    </row>
    <row r="2121" spans="1:12" x14ac:dyDescent="0.25">
      <c r="A2121" s="2" t="s">
        <v>2119</v>
      </c>
      <c r="B2121">
        <v>5</v>
      </c>
      <c r="C2121">
        <v>17</v>
      </c>
      <c r="D2121">
        <v>1200</v>
      </c>
      <c r="E2121" s="1">
        <v>43703</v>
      </c>
      <c r="F2121" s="3">
        <v>60</v>
      </c>
      <c r="G2121" s="3">
        <v>228</v>
      </c>
      <c r="H2121" s="1">
        <v>43830</v>
      </c>
      <c r="I2121">
        <f t="shared" si="132"/>
        <v>127</v>
      </c>
      <c r="J2121" t="str">
        <f t="shared" si="133"/>
        <v>&gt;121</v>
      </c>
      <c r="K2121">
        <f t="shared" si="134"/>
        <v>0.25</v>
      </c>
      <c r="L2121">
        <f t="shared" si="135"/>
        <v>72</v>
      </c>
    </row>
    <row r="2122" spans="1:12" x14ac:dyDescent="0.25">
      <c r="A2122" s="2" t="s">
        <v>2120</v>
      </c>
      <c r="B2122">
        <v>8</v>
      </c>
      <c r="C2122">
        <v>3</v>
      </c>
      <c r="D2122">
        <v>1760</v>
      </c>
      <c r="E2122" s="1">
        <v>43612</v>
      </c>
      <c r="F2122" s="3">
        <v>105.60000000000001</v>
      </c>
      <c r="G2122" s="3">
        <v>756.80000000000007</v>
      </c>
      <c r="H2122" s="1">
        <v>43830</v>
      </c>
      <c r="I2122">
        <f t="shared" si="132"/>
        <v>218</v>
      </c>
      <c r="J2122" t="str">
        <f t="shared" si="133"/>
        <v>&gt;121</v>
      </c>
      <c r="K2122">
        <f t="shared" si="134"/>
        <v>0.25</v>
      </c>
      <c r="L2122">
        <f t="shared" si="135"/>
        <v>215.60000000000002</v>
      </c>
    </row>
    <row r="2123" spans="1:12" x14ac:dyDescent="0.25">
      <c r="A2123" s="2" t="s">
        <v>2121</v>
      </c>
      <c r="B2123">
        <v>10</v>
      </c>
      <c r="C2123">
        <v>18</v>
      </c>
      <c r="D2123">
        <v>220</v>
      </c>
      <c r="E2123" s="1">
        <v>43666</v>
      </c>
      <c r="F2123" s="3">
        <v>30.8</v>
      </c>
      <c r="G2123" s="3">
        <v>70.400000000000006</v>
      </c>
      <c r="H2123" s="1">
        <v>43830</v>
      </c>
      <c r="I2123">
        <f t="shared" si="132"/>
        <v>164</v>
      </c>
      <c r="J2123" t="str">
        <f t="shared" si="133"/>
        <v>&gt;121</v>
      </c>
      <c r="K2123">
        <f t="shared" si="134"/>
        <v>0.25</v>
      </c>
      <c r="L2123">
        <f t="shared" si="135"/>
        <v>25.3</v>
      </c>
    </row>
    <row r="2124" spans="1:12" x14ac:dyDescent="0.25">
      <c r="A2124" s="2" t="s">
        <v>2122</v>
      </c>
      <c r="B2124">
        <v>7</v>
      </c>
      <c r="C2124">
        <v>5</v>
      </c>
      <c r="D2124">
        <v>1260</v>
      </c>
      <c r="E2124" s="1">
        <v>43756</v>
      </c>
      <c r="F2124" s="3">
        <v>50.4</v>
      </c>
      <c r="G2124" s="3">
        <v>743.40000000000009</v>
      </c>
      <c r="H2124" s="1">
        <v>43830</v>
      </c>
      <c r="I2124">
        <f t="shared" si="132"/>
        <v>74</v>
      </c>
      <c r="J2124" t="str">
        <f t="shared" si="133"/>
        <v>61-90</v>
      </c>
      <c r="K2124">
        <f t="shared" si="134"/>
        <v>0.15</v>
      </c>
      <c r="L2124">
        <f t="shared" si="135"/>
        <v>119.07000000000001</v>
      </c>
    </row>
    <row r="2125" spans="1:12" x14ac:dyDescent="0.25">
      <c r="A2125" s="2" t="s">
        <v>2123</v>
      </c>
      <c r="B2125">
        <v>2</v>
      </c>
      <c r="C2125">
        <v>5</v>
      </c>
      <c r="D2125">
        <v>2790</v>
      </c>
      <c r="E2125" s="1">
        <v>43583</v>
      </c>
      <c r="F2125" s="3">
        <v>251.1</v>
      </c>
      <c r="G2125" s="3">
        <v>781.2</v>
      </c>
      <c r="H2125" s="1">
        <v>43830</v>
      </c>
      <c r="I2125">
        <f t="shared" si="132"/>
        <v>247</v>
      </c>
      <c r="J2125" t="str">
        <f t="shared" si="133"/>
        <v>&gt;121</v>
      </c>
      <c r="K2125">
        <f t="shared" si="134"/>
        <v>0.25</v>
      </c>
      <c r="L2125">
        <f t="shared" si="135"/>
        <v>258.07499999999999</v>
      </c>
    </row>
    <row r="2126" spans="1:12" x14ac:dyDescent="0.25">
      <c r="A2126" s="2" t="s">
        <v>2124</v>
      </c>
      <c r="B2126">
        <v>5</v>
      </c>
      <c r="C2126">
        <v>12</v>
      </c>
      <c r="D2126">
        <v>2000</v>
      </c>
      <c r="E2126" s="1">
        <v>43469</v>
      </c>
      <c r="F2126" s="3">
        <v>60</v>
      </c>
      <c r="G2126" s="3">
        <v>560</v>
      </c>
      <c r="H2126" s="1">
        <v>43830</v>
      </c>
      <c r="I2126">
        <f t="shared" si="132"/>
        <v>361</v>
      </c>
      <c r="J2126" t="str">
        <f t="shared" si="133"/>
        <v>&gt;121</v>
      </c>
      <c r="K2126">
        <f t="shared" si="134"/>
        <v>0.25</v>
      </c>
      <c r="L2126">
        <f t="shared" si="135"/>
        <v>155</v>
      </c>
    </row>
    <row r="2127" spans="1:12" x14ac:dyDescent="0.25">
      <c r="A2127" s="2" t="s">
        <v>2125</v>
      </c>
      <c r="B2127">
        <v>10</v>
      </c>
      <c r="C2127">
        <v>7</v>
      </c>
      <c r="D2127">
        <v>810</v>
      </c>
      <c r="E2127" s="1">
        <v>43659</v>
      </c>
      <c r="F2127" s="3">
        <v>97.2</v>
      </c>
      <c r="G2127" s="3">
        <v>291.60000000000002</v>
      </c>
      <c r="H2127" s="1">
        <v>43830</v>
      </c>
      <c r="I2127">
        <f t="shared" si="132"/>
        <v>171</v>
      </c>
      <c r="J2127" t="str">
        <f t="shared" si="133"/>
        <v>&gt;121</v>
      </c>
      <c r="K2127">
        <f t="shared" si="134"/>
        <v>0.25</v>
      </c>
      <c r="L2127">
        <f t="shared" si="135"/>
        <v>97.2</v>
      </c>
    </row>
    <row r="2128" spans="1:12" x14ac:dyDescent="0.25">
      <c r="A2128" s="2" t="s">
        <v>2126</v>
      </c>
      <c r="B2128">
        <v>3</v>
      </c>
      <c r="C2128">
        <v>13</v>
      </c>
      <c r="D2128">
        <v>1440</v>
      </c>
      <c r="E2128" s="1">
        <v>43717</v>
      </c>
      <c r="F2128" s="3">
        <v>28.799999999999997</v>
      </c>
      <c r="G2128" s="3">
        <v>432</v>
      </c>
      <c r="H2128" s="1">
        <v>43830</v>
      </c>
      <c r="I2128">
        <f t="shared" si="132"/>
        <v>113</v>
      </c>
      <c r="J2128" t="str">
        <f t="shared" si="133"/>
        <v>91-120</v>
      </c>
      <c r="K2128">
        <f t="shared" si="134"/>
        <v>0.2</v>
      </c>
      <c r="L2128">
        <f t="shared" si="135"/>
        <v>92.160000000000011</v>
      </c>
    </row>
    <row r="2129" spans="1:12" x14ac:dyDescent="0.25">
      <c r="A2129" s="2" t="s">
        <v>2127</v>
      </c>
      <c r="B2129">
        <v>9</v>
      </c>
      <c r="C2129">
        <v>5</v>
      </c>
      <c r="D2129">
        <v>2520</v>
      </c>
      <c r="E2129" s="1">
        <v>43830</v>
      </c>
      <c r="F2129" s="3">
        <v>327.59999999999997</v>
      </c>
      <c r="G2129" s="3">
        <v>730.8</v>
      </c>
      <c r="H2129" s="1">
        <v>43830</v>
      </c>
      <c r="I2129">
        <f t="shared" si="132"/>
        <v>0</v>
      </c>
      <c r="J2129" t="str">
        <f t="shared" si="133"/>
        <v>0-30</v>
      </c>
      <c r="K2129">
        <f t="shared" si="134"/>
        <v>8.0000000000000002E-3</v>
      </c>
      <c r="L2129">
        <f t="shared" si="135"/>
        <v>8.4671999999999983</v>
      </c>
    </row>
    <row r="2130" spans="1:12" x14ac:dyDescent="0.25">
      <c r="A2130" s="2" t="s">
        <v>2128</v>
      </c>
      <c r="B2130">
        <v>1</v>
      </c>
      <c r="C2130">
        <v>19</v>
      </c>
      <c r="D2130">
        <v>1140</v>
      </c>
      <c r="E2130" s="1">
        <v>43483</v>
      </c>
      <c r="F2130" s="3">
        <v>22.799999999999997</v>
      </c>
      <c r="G2130" s="3">
        <v>250.79999999999998</v>
      </c>
      <c r="H2130" s="1">
        <v>43830</v>
      </c>
      <c r="I2130">
        <f t="shared" si="132"/>
        <v>347</v>
      </c>
      <c r="J2130" t="str">
        <f t="shared" si="133"/>
        <v>&gt;121</v>
      </c>
      <c r="K2130">
        <f t="shared" si="134"/>
        <v>0.25</v>
      </c>
      <c r="L2130">
        <f t="shared" si="135"/>
        <v>68.399999999999991</v>
      </c>
    </row>
    <row r="2131" spans="1:12" x14ac:dyDescent="0.25">
      <c r="A2131" s="2" t="s">
        <v>2129</v>
      </c>
      <c r="B2131">
        <v>10</v>
      </c>
      <c r="C2131">
        <v>5</v>
      </c>
      <c r="D2131">
        <v>360</v>
      </c>
      <c r="E2131" s="1">
        <v>43519</v>
      </c>
      <c r="F2131" s="3">
        <v>14.399999999999999</v>
      </c>
      <c r="G2131" s="3">
        <v>97.2</v>
      </c>
      <c r="H2131" s="1">
        <v>43830</v>
      </c>
      <c r="I2131">
        <f t="shared" si="132"/>
        <v>311</v>
      </c>
      <c r="J2131" t="str">
        <f t="shared" si="133"/>
        <v>&gt;121</v>
      </c>
      <c r="K2131">
        <f t="shared" si="134"/>
        <v>0.25</v>
      </c>
      <c r="L2131">
        <f t="shared" si="135"/>
        <v>27.9</v>
      </c>
    </row>
    <row r="2132" spans="1:12" x14ac:dyDescent="0.25">
      <c r="A2132" s="2" t="s">
        <v>2130</v>
      </c>
      <c r="B2132">
        <v>10</v>
      </c>
      <c r="C2132">
        <v>19</v>
      </c>
      <c r="D2132">
        <v>396</v>
      </c>
      <c r="E2132" s="1">
        <v>43817</v>
      </c>
      <c r="F2132" s="3">
        <v>47.52000000000001</v>
      </c>
      <c r="G2132" s="3">
        <v>166.32000000000002</v>
      </c>
      <c r="H2132" s="1">
        <v>43830</v>
      </c>
      <c r="I2132">
        <f t="shared" si="132"/>
        <v>13</v>
      </c>
      <c r="J2132" t="str">
        <f t="shared" si="133"/>
        <v>0-30</v>
      </c>
      <c r="K2132">
        <f t="shared" si="134"/>
        <v>8.0000000000000002E-3</v>
      </c>
      <c r="L2132">
        <f t="shared" si="135"/>
        <v>1.7107200000000002</v>
      </c>
    </row>
    <row r="2133" spans="1:12" x14ac:dyDescent="0.25">
      <c r="A2133" s="2" t="s">
        <v>2131</v>
      </c>
      <c r="B2133">
        <v>2</v>
      </c>
      <c r="C2133">
        <v>19</v>
      </c>
      <c r="D2133">
        <v>1650</v>
      </c>
      <c r="E2133" s="1">
        <v>43787</v>
      </c>
      <c r="F2133" s="3">
        <v>49.5</v>
      </c>
      <c r="G2133" s="3">
        <v>396</v>
      </c>
      <c r="H2133" s="1">
        <v>43830</v>
      </c>
      <c r="I2133">
        <f t="shared" si="132"/>
        <v>43</v>
      </c>
      <c r="J2133" t="str">
        <f t="shared" si="133"/>
        <v>31-60</v>
      </c>
      <c r="K2133">
        <f t="shared" si="134"/>
        <v>0.04</v>
      </c>
      <c r="L2133">
        <f t="shared" si="135"/>
        <v>17.82</v>
      </c>
    </row>
    <row r="2134" spans="1:12" x14ac:dyDescent="0.25">
      <c r="A2134" s="2" t="s">
        <v>2132</v>
      </c>
      <c r="B2134">
        <v>5</v>
      </c>
      <c r="C2134">
        <v>16</v>
      </c>
      <c r="D2134">
        <v>2223</v>
      </c>
      <c r="E2134" s="1">
        <v>43550</v>
      </c>
      <c r="F2134" s="3">
        <v>200.07000000000002</v>
      </c>
      <c r="G2134" s="3">
        <v>533.52</v>
      </c>
      <c r="H2134" s="1">
        <v>43830</v>
      </c>
      <c r="I2134">
        <f t="shared" si="132"/>
        <v>280</v>
      </c>
      <c r="J2134" t="str">
        <f t="shared" si="133"/>
        <v>&gt;121</v>
      </c>
      <c r="K2134">
        <f t="shared" si="134"/>
        <v>0.25</v>
      </c>
      <c r="L2134">
        <f t="shared" si="135"/>
        <v>183.39750000000001</v>
      </c>
    </row>
    <row r="2135" spans="1:12" x14ac:dyDescent="0.25">
      <c r="A2135" s="2" t="s">
        <v>2133</v>
      </c>
      <c r="B2135">
        <v>1</v>
      </c>
      <c r="C2135">
        <v>15</v>
      </c>
      <c r="D2135">
        <v>720</v>
      </c>
      <c r="E2135" s="1">
        <v>43614</v>
      </c>
      <c r="F2135" s="3">
        <v>43.2</v>
      </c>
      <c r="G2135" s="3">
        <v>129.60000000000002</v>
      </c>
      <c r="H2135" s="1">
        <v>43830</v>
      </c>
      <c r="I2135">
        <f t="shared" si="132"/>
        <v>216</v>
      </c>
      <c r="J2135" t="str">
        <f t="shared" si="133"/>
        <v>&gt;121</v>
      </c>
      <c r="K2135">
        <f t="shared" si="134"/>
        <v>0.25</v>
      </c>
      <c r="L2135">
        <f t="shared" si="135"/>
        <v>43.2</v>
      </c>
    </row>
    <row r="2136" spans="1:12" x14ac:dyDescent="0.25">
      <c r="A2136" s="2" t="s">
        <v>2134</v>
      </c>
      <c r="B2136">
        <v>6</v>
      </c>
      <c r="C2136">
        <v>4</v>
      </c>
      <c r="D2136">
        <v>770</v>
      </c>
      <c r="E2136" s="1">
        <v>43650</v>
      </c>
      <c r="F2136" s="3">
        <v>53.9</v>
      </c>
      <c r="G2136" s="3">
        <v>115.5</v>
      </c>
      <c r="H2136" s="1">
        <v>43830</v>
      </c>
      <c r="I2136">
        <f t="shared" si="132"/>
        <v>180</v>
      </c>
      <c r="J2136" t="str">
        <f t="shared" si="133"/>
        <v>&gt;121</v>
      </c>
      <c r="K2136">
        <f t="shared" si="134"/>
        <v>0.25</v>
      </c>
      <c r="L2136">
        <f t="shared" si="135"/>
        <v>42.35</v>
      </c>
    </row>
    <row r="2137" spans="1:12" x14ac:dyDescent="0.25">
      <c r="A2137" s="2" t="s">
        <v>2135</v>
      </c>
      <c r="B2137">
        <v>1</v>
      </c>
      <c r="C2137">
        <v>4</v>
      </c>
      <c r="D2137">
        <v>810</v>
      </c>
      <c r="E2137" s="1">
        <v>43507</v>
      </c>
      <c r="F2137" s="3">
        <v>8.1000000000000014</v>
      </c>
      <c r="G2137" s="3">
        <v>218.70000000000002</v>
      </c>
      <c r="H2137" s="1">
        <v>43830</v>
      </c>
      <c r="I2137">
        <f t="shared" si="132"/>
        <v>323</v>
      </c>
      <c r="J2137" t="str">
        <f t="shared" si="133"/>
        <v>&gt;121</v>
      </c>
      <c r="K2137">
        <f t="shared" si="134"/>
        <v>0.25</v>
      </c>
      <c r="L2137">
        <f t="shared" si="135"/>
        <v>56.7</v>
      </c>
    </row>
    <row r="2138" spans="1:12" x14ac:dyDescent="0.25">
      <c r="A2138" s="2" t="s">
        <v>2136</v>
      </c>
      <c r="B2138">
        <v>10</v>
      </c>
      <c r="C2138">
        <v>8</v>
      </c>
      <c r="D2138">
        <v>440</v>
      </c>
      <c r="E2138" s="1">
        <v>43645</v>
      </c>
      <c r="F2138" s="3">
        <v>79.2</v>
      </c>
      <c r="G2138" s="3">
        <v>180.39999999999998</v>
      </c>
      <c r="H2138" s="1">
        <v>43830</v>
      </c>
      <c r="I2138">
        <f t="shared" si="132"/>
        <v>185</v>
      </c>
      <c r="J2138" t="str">
        <f t="shared" si="133"/>
        <v>&gt;121</v>
      </c>
      <c r="K2138">
        <f t="shared" si="134"/>
        <v>0.25</v>
      </c>
      <c r="L2138">
        <f t="shared" si="135"/>
        <v>64.899999999999991</v>
      </c>
    </row>
    <row r="2139" spans="1:12" x14ac:dyDescent="0.25">
      <c r="A2139" s="2" t="s">
        <v>2137</v>
      </c>
      <c r="B2139">
        <v>6</v>
      </c>
      <c r="C2139">
        <v>13</v>
      </c>
      <c r="D2139">
        <v>4480</v>
      </c>
      <c r="E2139" s="1">
        <v>43547</v>
      </c>
      <c r="F2139" s="3">
        <v>89.600000000000009</v>
      </c>
      <c r="G2139" s="3">
        <v>716.80000000000007</v>
      </c>
      <c r="H2139" s="1">
        <v>43830</v>
      </c>
      <c r="I2139">
        <f t="shared" si="132"/>
        <v>283</v>
      </c>
      <c r="J2139" t="str">
        <f t="shared" si="133"/>
        <v>&gt;121</v>
      </c>
      <c r="K2139">
        <f t="shared" si="134"/>
        <v>0.25</v>
      </c>
      <c r="L2139">
        <f t="shared" si="135"/>
        <v>201.60000000000002</v>
      </c>
    </row>
    <row r="2140" spans="1:12" x14ac:dyDescent="0.25">
      <c r="A2140" s="2" t="s">
        <v>2138</v>
      </c>
      <c r="B2140">
        <v>2</v>
      </c>
      <c r="C2140">
        <v>7</v>
      </c>
      <c r="D2140">
        <v>3627</v>
      </c>
      <c r="E2140" s="1">
        <v>43728</v>
      </c>
      <c r="F2140" s="3">
        <v>290.15999999999997</v>
      </c>
      <c r="G2140" s="3">
        <v>979.29</v>
      </c>
      <c r="H2140" s="1">
        <v>43830</v>
      </c>
      <c r="I2140">
        <f t="shared" si="132"/>
        <v>102</v>
      </c>
      <c r="J2140" t="str">
        <f t="shared" si="133"/>
        <v>91-120</v>
      </c>
      <c r="K2140">
        <f t="shared" si="134"/>
        <v>0.2</v>
      </c>
      <c r="L2140">
        <f t="shared" si="135"/>
        <v>253.89</v>
      </c>
    </row>
    <row r="2141" spans="1:12" x14ac:dyDescent="0.25">
      <c r="A2141" s="2" t="s">
        <v>2139</v>
      </c>
      <c r="B2141">
        <v>6</v>
      </c>
      <c r="C2141">
        <v>1</v>
      </c>
      <c r="D2141">
        <v>3584.0000000000005</v>
      </c>
      <c r="E2141" s="1">
        <v>43797</v>
      </c>
      <c r="F2141" s="3">
        <v>286.72000000000003</v>
      </c>
      <c r="G2141" s="3">
        <v>967.68000000000018</v>
      </c>
      <c r="H2141" s="1">
        <v>43830</v>
      </c>
      <c r="I2141">
        <f t="shared" si="132"/>
        <v>33</v>
      </c>
      <c r="J2141" t="str">
        <f t="shared" si="133"/>
        <v>31-60</v>
      </c>
      <c r="K2141">
        <f t="shared" si="134"/>
        <v>0.04</v>
      </c>
      <c r="L2141">
        <f t="shared" si="135"/>
        <v>50.176000000000002</v>
      </c>
    </row>
    <row r="2142" spans="1:12" x14ac:dyDescent="0.25">
      <c r="A2142" s="2" t="s">
        <v>2140</v>
      </c>
      <c r="B2142">
        <v>10</v>
      </c>
      <c r="C2142">
        <v>17</v>
      </c>
      <c r="D2142">
        <v>7130</v>
      </c>
      <c r="E2142" s="1">
        <v>43779</v>
      </c>
      <c r="F2142" s="3">
        <v>926.9</v>
      </c>
      <c r="G2142" s="3">
        <v>1853.8</v>
      </c>
      <c r="H2142" s="1">
        <v>43830</v>
      </c>
      <c r="I2142">
        <f t="shared" si="132"/>
        <v>51</v>
      </c>
      <c r="J2142" t="str">
        <f t="shared" si="133"/>
        <v>31-60</v>
      </c>
      <c r="K2142">
        <f t="shared" si="134"/>
        <v>0.04</v>
      </c>
      <c r="L2142">
        <f t="shared" si="135"/>
        <v>111.22799999999999</v>
      </c>
    </row>
    <row r="2143" spans="1:12" x14ac:dyDescent="0.25">
      <c r="A2143" s="2" t="s">
        <v>2141</v>
      </c>
      <c r="B2143">
        <v>7</v>
      </c>
      <c r="C2143">
        <v>2</v>
      </c>
      <c r="D2143">
        <v>1215</v>
      </c>
      <c r="E2143" s="1">
        <v>43730</v>
      </c>
      <c r="F2143" s="3">
        <v>291.60000000000002</v>
      </c>
      <c r="G2143" s="3">
        <v>1057.05</v>
      </c>
      <c r="H2143" s="1">
        <v>43830</v>
      </c>
      <c r="I2143">
        <f t="shared" si="132"/>
        <v>100</v>
      </c>
      <c r="J2143" t="str">
        <f t="shared" si="133"/>
        <v>91-120</v>
      </c>
      <c r="K2143">
        <f t="shared" si="134"/>
        <v>0.2</v>
      </c>
      <c r="L2143">
        <f t="shared" si="135"/>
        <v>269.73</v>
      </c>
    </row>
    <row r="2144" spans="1:12" x14ac:dyDescent="0.25">
      <c r="A2144" s="2" t="s">
        <v>2142</v>
      </c>
      <c r="B2144">
        <v>1</v>
      </c>
      <c r="C2144">
        <v>19</v>
      </c>
      <c r="D2144">
        <v>2470</v>
      </c>
      <c r="E2144" s="1">
        <v>43650</v>
      </c>
      <c r="F2144" s="3">
        <v>222.3</v>
      </c>
      <c r="G2144" s="3">
        <v>518.69999999999993</v>
      </c>
      <c r="H2144" s="1">
        <v>43830</v>
      </c>
      <c r="I2144">
        <f t="shared" si="132"/>
        <v>180</v>
      </c>
      <c r="J2144" t="str">
        <f t="shared" si="133"/>
        <v>&gt;121</v>
      </c>
      <c r="K2144">
        <f t="shared" si="134"/>
        <v>0.25</v>
      </c>
      <c r="L2144">
        <f t="shared" si="135"/>
        <v>185.25</v>
      </c>
    </row>
    <row r="2145" spans="1:12" x14ac:dyDescent="0.25">
      <c r="A2145" s="2" t="s">
        <v>2143</v>
      </c>
      <c r="B2145">
        <v>9</v>
      </c>
      <c r="C2145">
        <v>7</v>
      </c>
      <c r="D2145">
        <v>7000</v>
      </c>
      <c r="E2145" s="1">
        <v>43582</v>
      </c>
      <c r="F2145" s="3">
        <v>490</v>
      </c>
      <c r="G2145" s="3">
        <v>3220</v>
      </c>
      <c r="H2145" s="1">
        <v>43830</v>
      </c>
      <c r="I2145">
        <f t="shared" si="132"/>
        <v>248</v>
      </c>
      <c r="J2145" t="str">
        <f t="shared" si="133"/>
        <v>&gt;121</v>
      </c>
      <c r="K2145">
        <f t="shared" si="134"/>
        <v>0.25</v>
      </c>
      <c r="L2145">
        <f t="shared" si="135"/>
        <v>927.5</v>
      </c>
    </row>
    <row r="2146" spans="1:12" x14ac:dyDescent="0.25">
      <c r="A2146" s="2" t="s">
        <v>2144</v>
      </c>
      <c r="B2146">
        <v>10</v>
      </c>
      <c r="C2146">
        <v>5</v>
      </c>
      <c r="D2146">
        <v>240</v>
      </c>
      <c r="E2146" s="1">
        <v>43631</v>
      </c>
      <c r="F2146" s="3">
        <v>2.4</v>
      </c>
      <c r="G2146" s="3">
        <v>64.800000000000011</v>
      </c>
      <c r="H2146" s="1">
        <v>43830</v>
      </c>
      <c r="I2146">
        <f t="shared" si="132"/>
        <v>199</v>
      </c>
      <c r="J2146" t="str">
        <f t="shared" si="133"/>
        <v>&gt;121</v>
      </c>
      <c r="K2146">
        <f t="shared" si="134"/>
        <v>0.25</v>
      </c>
      <c r="L2146">
        <f t="shared" si="135"/>
        <v>16.800000000000004</v>
      </c>
    </row>
    <row r="2147" spans="1:12" x14ac:dyDescent="0.25">
      <c r="A2147" s="2" t="s">
        <v>2145</v>
      </c>
      <c r="B2147">
        <v>4</v>
      </c>
      <c r="C2147">
        <v>3</v>
      </c>
      <c r="D2147">
        <v>3230</v>
      </c>
      <c r="E2147" s="1">
        <v>43588</v>
      </c>
      <c r="F2147" s="3">
        <v>32.299999999999997</v>
      </c>
      <c r="G2147" s="3">
        <v>484.5</v>
      </c>
      <c r="H2147" s="1">
        <v>43830</v>
      </c>
      <c r="I2147">
        <f t="shared" si="132"/>
        <v>242</v>
      </c>
      <c r="J2147" t="str">
        <f t="shared" si="133"/>
        <v>&gt;121</v>
      </c>
      <c r="K2147">
        <f t="shared" si="134"/>
        <v>0.25</v>
      </c>
      <c r="L2147">
        <f t="shared" si="135"/>
        <v>129.19999999999999</v>
      </c>
    </row>
    <row r="2148" spans="1:12" x14ac:dyDescent="0.25">
      <c r="A2148" s="2" t="s">
        <v>2146</v>
      </c>
      <c r="B2148">
        <v>10</v>
      </c>
      <c r="C2148">
        <v>13</v>
      </c>
      <c r="D2148">
        <v>1760</v>
      </c>
      <c r="E2148" s="1">
        <v>43693</v>
      </c>
      <c r="F2148" s="3">
        <v>35.200000000000003</v>
      </c>
      <c r="G2148" s="3">
        <v>844.80000000000007</v>
      </c>
      <c r="H2148" s="1">
        <v>43830</v>
      </c>
      <c r="I2148">
        <f t="shared" si="132"/>
        <v>137</v>
      </c>
      <c r="J2148" t="str">
        <f t="shared" si="133"/>
        <v>&gt;121</v>
      </c>
      <c r="K2148">
        <f t="shared" si="134"/>
        <v>0.25</v>
      </c>
      <c r="L2148">
        <f t="shared" si="135"/>
        <v>220.00000000000003</v>
      </c>
    </row>
    <row r="2149" spans="1:12" x14ac:dyDescent="0.25">
      <c r="A2149" s="2" t="s">
        <v>2147</v>
      </c>
      <c r="B2149">
        <v>5</v>
      </c>
      <c r="C2149">
        <v>19</v>
      </c>
      <c r="D2149">
        <v>1800</v>
      </c>
      <c r="E2149" s="1">
        <v>43771</v>
      </c>
      <c r="F2149" s="3">
        <v>54</v>
      </c>
      <c r="G2149" s="3">
        <v>360</v>
      </c>
      <c r="H2149" s="1">
        <v>43830</v>
      </c>
      <c r="I2149">
        <f t="shared" si="132"/>
        <v>59</v>
      </c>
      <c r="J2149" t="str">
        <f t="shared" si="133"/>
        <v>31-60</v>
      </c>
      <c r="K2149">
        <f t="shared" si="134"/>
        <v>0.04</v>
      </c>
      <c r="L2149">
        <f t="shared" si="135"/>
        <v>16.559999999999999</v>
      </c>
    </row>
    <row r="2150" spans="1:12" x14ac:dyDescent="0.25">
      <c r="A2150" s="2" t="s">
        <v>2148</v>
      </c>
      <c r="B2150">
        <v>3</v>
      </c>
      <c r="C2150">
        <v>1</v>
      </c>
      <c r="D2150">
        <v>960</v>
      </c>
      <c r="E2150" s="1">
        <v>43684</v>
      </c>
      <c r="F2150" s="3">
        <v>19.2</v>
      </c>
      <c r="G2150" s="3">
        <v>220.79999999999998</v>
      </c>
      <c r="H2150" s="1">
        <v>43830</v>
      </c>
      <c r="I2150">
        <f t="shared" si="132"/>
        <v>146</v>
      </c>
      <c r="J2150" t="str">
        <f t="shared" si="133"/>
        <v>&gt;121</v>
      </c>
      <c r="K2150">
        <f t="shared" si="134"/>
        <v>0.25</v>
      </c>
      <c r="L2150">
        <f t="shared" si="135"/>
        <v>59.999999999999993</v>
      </c>
    </row>
    <row r="2151" spans="1:12" x14ac:dyDescent="0.25">
      <c r="A2151" s="2" t="s">
        <v>2149</v>
      </c>
      <c r="B2151">
        <v>3</v>
      </c>
      <c r="C2151">
        <v>6</v>
      </c>
      <c r="D2151">
        <v>1440</v>
      </c>
      <c r="E2151" s="1">
        <v>43760</v>
      </c>
      <c r="F2151" s="3">
        <v>129.60000000000002</v>
      </c>
      <c r="G2151" s="3">
        <v>302.39999999999998</v>
      </c>
      <c r="H2151" s="1">
        <v>43830</v>
      </c>
      <c r="I2151">
        <f t="shared" si="132"/>
        <v>70</v>
      </c>
      <c r="J2151" t="str">
        <f t="shared" si="133"/>
        <v>61-90</v>
      </c>
      <c r="K2151">
        <f t="shared" si="134"/>
        <v>0.15</v>
      </c>
      <c r="L2151">
        <f t="shared" si="135"/>
        <v>64.8</v>
      </c>
    </row>
    <row r="2152" spans="1:12" x14ac:dyDescent="0.25">
      <c r="A2152" s="2" t="s">
        <v>2150</v>
      </c>
      <c r="B2152">
        <v>1</v>
      </c>
      <c r="C2152">
        <v>9</v>
      </c>
      <c r="D2152">
        <v>1260</v>
      </c>
      <c r="E2152" s="1">
        <v>43560</v>
      </c>
      <c r="F2152" s="3">
        <v>12.6</v>
      </c>
      <c r="G2152" s="3">
        <v>239.4</v>
      </c>
      <c r="H2152" s="1">
        <v>43830</v>
      </c>
      <c r="I2152">
        <f t="shared" si="132"/>
        <v>270</v>
      </c>
      <c r="J2152" t="str">
        <f t="shared" si="133"/>
        <v>&gt;121</v>
      </c>
      <c r="K2152">
        <f t="shared" si="134"/>
        <v>0.25</v>
      </c>
      <c r="L2152">
        <f t="shared" si="135"/>
        <v>63</v>
      </c>
    </row>
    <row r="2153" spans="1:12" x14ac:dyDescent="0.25">
      <c r="A2153" s="2" t="s">
        <v>2151</v>
      </c>
      <c r="B2153">
        <v>6</v>
      </c>
      <c r="C2153">
        <v>22</v>
      </c>
      <c r="D2153">
        <v>1280</v>
      </c>
      <c r="E2153" s="1">
        <v>43716</v>
      </c>
      <c r="F2153" s="3">
        <v>76.8</v>
      </c>
      <c r="G2153" s="3">
        <v>268.8</v>
      </c>
      <c r="H2153" s="1">
        <v>43830</v>
      </c>
      <c r="I2153">
        <f t="shared" si="132"/>
        <v>114</v>
      </c>
      <c r="J2153" t="str">
        <f t="shared" si="133"/>
        <v>91-120</v>
      </c>
      <c r="K2153">
        <f t="shared" si="134"/>
        <v>0.2</v>
      </c>
      <c r="L2153">
        <f t="shared" si="135"/>
        <v>69.12</v>
      </c>
    </row>
    <row r="2154" spans="1:12" x14ac:dyDescent="0.25">
      <c r="A2154" s="2" t="s">
        <v>2152</v>
      </c>
      <c r="B2154">
        <v>1</v>
      </c>
      <c r="C2154">
        <v>23</v>
      </c>
      <c r="D2154">
        <v>180</v>
      </c>
      <c r="E2154" s="1">
        <v>43560</v>
      </c>
      <c r="F2154" s="3">
        <v>10.8</v>
      </c>
      <c r="G2154" s="3">
        <v>36</v>
      </c>
      <c r="H2154" s="1">
        <v>43830</v>
      </c>
      <c r="I2154">
        <f t="shared" si="132"/>
        <v>270</v>
      </c>
      <c r="J2154" t="str">
        <f t="shared" si="133"/>
        <v>&gt;121</v>
      </c>
      <c r="K2154">
        <f t="shared" si="134"/>
        <v>0.25</v>
      </c>
      <c r="L2154">
        <f t="shared" si="135"/>
        <v>11.7</v>
      </c>
    </row>
    <row r="2155" spans="1:12" x14ac:dyDescent="0.25">
      <c r="A2155" s="2" t="s">
        <v>2153</v>
      </c>
      <c r="B2155">
        <v>10</v>
      </c>
      <c r="C2155">
        <v>14</v>
      </c>
      <c r="D2155">
        <v>4800</v>
      </c>
      <c r="E2155" s="1">
        <v>43481</v>
      </c>
      <c r="F2155" s="3">
        <v>864</v>
      </c>
      <c r="G2155" s="3">
        <v>1296</v>
      </c>
      <c r="H2155" s="1">
        <v>43830</v>
      </c>
      <c r="I2155">
        <f t="shared" si="132"/>
        <v>349</v>
      </c>
      <c r="J2155" t="str">
        <f t="shared" si="133"/>
        <v>&gt;121</v>
      </c>
      <c r="K2155">
        <f t="shared" si="134"/>
        <v>0.25</v>
      </c>
      <c r="L2155">
        <f t="shared" si="135"/>
        <v>540</v>
      </c>
    </row>
    <row r="2156" spans="1:12" x14ac:dyDescent="0.25">
      <c r="A2156" s="2" t="s">
        <v>2154</v>
      </c>
      <c r="B2156">
        <v>8</v>
      </c>
      <c r="C2156">
        <v>3</v>
      </c>
      <c r="D2156">
        <v>1400</v>
      </c>
      <c r="E2156" s="1">
        <v>43671</v>
      </c>
      <c r="F2156" s="3">
        <v>56</v>
      </c>
      <c r="G2156" s="3">
        <v>504</v>
      </c>
      <c r="H2156" s="1">
        <v>43830</v>
      </c>
      <c r="I2156">
        <f t="shared" si="132"/>
        <v>159</v>
      </c>
      <c r="J2156" t="str">
        <f t="shared" si="133"/>
        <v>&gt;121</v>
      </c>
      <c r="K2156">
        <f t="shared" si="134"/>
        <v>0.25</v>
      </c>
      <c r="L2156">
        <f t="shared" si="135"/>
        <v>140</v>
      </c>
    </row>
    <row r="2157" spans="1:12" x14ac:dyDescent="0.25">
      <c r="A2157" s="2" t="s">
        <v>2155</v>
      </c>
      <c r="B2157">
        <v>3</v>
      </c>
      <c r="C2157">
        <v>17</v>
      </c>
      <c r="D2157">
        <v>1944</v>
      </c>
      <c r="E2157" s="1">
        <v>43513</v>
      </c>
      <c r="F2157" s="3">
        <v>19.439999999999998</v>
      </c>
      <c r="G2157" s="3">
        <v>291.60000000000002</v>
      </c>
      <c r="H2157" s="1">
        <v>43830</v>
      </c>
      <c r="I2157">
        <f t="shared" si="132"/>
        <v>317</v>
      </c>
      <c r="J2157" t="str">
        <f t="shared" si="133"/>
        <v>&gt;121</v>
      </c>
      <c r="K2157">
        <f t="shared" si="134"/>
        <v>0.25</v>
      </c>
      <c r="L2157">
        <f t="shared" si="135"/>
        <v>77.760000000000005</v>
      </c>
    </row>
    <row r="2158" spans="1:12" x14ac:dyDescent="0.25">
      <c r="A2158" s="2" t="s">
        <v>2156</v>
      </c>
      <c r="B2158">
        <v>9</v>
      </c>
      <c r="C2158">
        <v>1</v>
      </c>
      <c r="D2158">
        <v>1320</v>
      </c>
      <c r="E2158" s="1">
        <v>43521</v>
      </c>
      <c r="F2158" s="3">
        <v>145.19999999999999</v>
      </c>
      <c r="G2158" s="3">
        <v>501.59999999999997</v>
      </c>
      <c r="H2158" s="1">
        <v>43830</v>
      </c>
      <c r="I2158">
        <f t="shared" si="132"/>
        <v>309</v>
      </c>
      <c r="J2158" t="str">
        <f t="shared" si="133"/>
        <v>&gt;121</v>
      </c>
      <c r="K2158">
        <f t="shared" si="134"/>
        <v>0.25</v>
      </c>
      <c r="L2158">
        <f t="shared" si="135"/>
        <v>161.69999999999999</v>
      </c>
    </row>
    <row r="2159" spans="1:12" x14ac:dyDescent="0.25">
      <c r="A2159" s="2" t="s">
        <v>2157</v>
      </c>
      <c r="B2159">
        <v>6</v>
      </c>
      <c r="C2159">
        <v>15</v>
      </c>
      <c r="D2159">
        <v>1377.0000000000002</v>
      </c>
      <c r="E2159" s="1">
        <v>43469</v>
      </c>
      <c r="F2159" s="3">
        <v>41.31</v>
      </c>
      <c r="G2159" s="3">
        <v>399.33000000000004</v>
      </c>
      <c r="H2159" s="1">
        <v>43830</v>
      </c>
      <c r="I2159">
        <f t="shared" si="132"/>
        <v>361</v>
      </c>
      <c r="J2159" t="str">
        <f t="shared" si="133"/>
        <v>&gt;121</v>
      </c>
      <c r="K2159">
        <f t="shared" si="134"/>
        <v>0.25</v>
      </c>
      <c r="L2159">
        <f t="shared" si="135"/>
        <v>110.16000000000001</v>
      </c>
    </row>
    <row r="2160" spans="1:12" x14ac:dyDescent="0.25">
      <c r="A2160" s="2" t="s">
        <v>2158</v>
      </c>
      <c r="B2160">
        <v>5</v>
      </c>
      <c r="C2160">
        <v>6</v>
      </c>
      <c r="D2160">
        <v>220</v>
      </c>
      <c r="E2160" s="1">
        <v>43548</v>
      </c>
      <c r="F2160" s="3">
        <v>11</v>
      </c>
      <c r="G2160" s="3">
        <v>33</v>
      </c>
      <c r="H2160" s="1">
        <v>43830</v>
      </c>
      <c r="I2160">
        <f t="shared" si="132"/>
        <v>282</v>
      </c>
      <c r="J2160" t="str">
        <f t="shared" si="133"/>
        <v>&gt;121</v>
      </c>
      <c r="K2160">
        <f t="shared" si="134"/>
        <v>0.25</v>
      </c>
      <c r="L2160">
        <f t="shared" si="135"/>
        <v>11</v>
      </c>
    </row>
    <row r="2161" spans="1:12" x14ac:dyDescent="0.25">
      <c r="A2161" s="2" t="s">
        <v>2159</v>
      </c>
      <c r="B2161">
        <v>6</v>
      </c>
      <c r="C2161">
        <v>14</v>
      </c>
      <c r="D2161">
        <v>1530</v>
      </c>
      <c r="E2161" s="1">
        <v>43697</v>
      </c>
      <c r="F2161" s="3">
        <v>45.9</v>
      </c>
      <c r="G2161" s="3">
        <v>459</v>
      </c>
      <c r="H2161" s="1">
        <v>43830</v>
      </c>
      <c r="I2161">
        <f t="shared" si="132"/>
        <v>133</v>
      </c>
      <c r="J2161" t="str">
        <f t="shared" si="133"/>
        <v>&gt;121</v>
      </c>
      <c r="K2161">
        <f t="shared" si="134"/>
        <v>0.25</v>
      </c>
      <c r="L2161">
        <f t="shared" si="135"/>
        <v>126.22499999999999</v>
      </c>
    </row>
    <row r="2162" spans="1:12" x14ac:dyDescent="0.25">
      <c r="A2162" s="2" t="s">
        <v>2160</v>
      </c>
      <c r="B2162">
        <v>2</v>
      </c>
      <c r="C2162">
        <v>18</v>
      </c>
      <c r="D2162">
        <v>480</v>
      </c>
      <c r="E2162" s="1">
        <v>43583</v>
      </c>
      <c r="F2162" s="3">
        <v>43.2</v>
      </c>
      <c r="G2162" s="3">
        <v>110.39999999999999</v>
      </c>
      <c r="H2162" s="1">
        <v>43830</v>
      </c>
      <c r="I2162">
        <f t="shared" si="132"/>
        <v>247</v>
      </c>
      <c r="J2162" t="str">
        <f t="shared" si="133"/>
        <v>&gt;121</v>
      </c>
      <c r="K2162">
        <f t="shared" si="134"/>
        <v>0.25</v>
      </c>
      <c r="L2162">
        <f t="shared" si="135"/>
        <v>38.4</v>
      </c>
    </row>
    <row r="2163" spans="1:12" x14ac:dyDescent="0.25">
      <c r="A2163" s="2" t="s">
        <v>2161</v>
      </c>
      <c r="B2163">
        <v>3</v>
      </c>
      <c r="C2163">
        <v>21</v>
      </c>
      <c r="D2163">
        <v>6160</v>
      </c>
      <c r="E2163" s="1">
        <v>43818</v>
      </c>
      <c r="F2163" s="3">
        <v>123.2</v>
      </c>
      <c r="G2163" s="3">
        <v>1416.8000000000002</v>
      </c>
      <c r="H2163" s="1">
        <v>43830</v>
      </c>
      <c r="I2163">
        <f t="shared" si="132"/>
        <v>12</v>
      </c>
      <c r="J2163" t="str">
        <f t="shared" si="133"/>
        <v>0-30</v>
      </c>
      <c r="K2163">
        <f t="shared" si="134"/>
        <v>8.0000000000000002E-3</v>
      </c>
      <c r="L2163">
        <f t="shared" si="135"/>
        <v>12.320000000000002</v>
      </c>
    </row>
    <row r="2164" spans="1:12" x14ac:dyDescent="0.25">
      <c r="A2164" s="2" t="s">
        <v>2162</v>
      </c>
      <c r="B2164">
        <v>9</v>
      </c>
      <c r="C2164">
        <v>15</v>
      </c>
      <c r="D2164">
        <v>1216</v>
      </c>
      <c r="E2164" s="1">
        <v>43518</v>
      </c>
      <c r="F2164" s="3">
        <v>60.8</v>
      </c>
      <c r="G2164" s="3">
        <v>486.4</v>
      </c>
      <c r="H2164" s="1">
        <v>43830</v>
      </c>
      <c r="I2164">
        <f t="shared" si="132"/>
        <v>312</v>
      </c>
      <c r="J2164" t="str">
        <f t="shared" si="133"/>
        <v>&gt;121</v>
      </c>
      <c r="K2164">
        <f t="shared" si="134"/>
        <v>0.25</v>
      </c>
      <c r="L2164">
        <f t="shared" si="135"/>
        <v>136.79999999999998</v>
      </c>
    </row>
    <row r="2165" spans="1:12" x14ac:dyDescent="0.25">
      <c r="A2165" s="2" t="s">
        <v>2163</v>
      </c>
      <c r="B2165">
        <v>2</v>
      </c>
      <c r="C2165">
        <v>13</v>
      </c>
      <c r="D2165">
        <v>950</v>
      </c>
      <c r="E2165" s="1">
        <v>43708</v>
      </c>
      <c r="F2165" s="3">
        <v>85.5</v>
      </c>
      <c r="G2165" s="3">
        <v>256.5</v>
      </c>
      <c r="H2165" s="1">
        <v>43830</v>
      </c>
      <c r="I2165">
        <f t="shared" si="132"/>
        <v>122</v>
      </c>
      <c r="J2165" t="str">
        <f t="shared" si="133"/>
        <v>&gt;121</v>
      </c>
      <c r="K2165">
        <f t="shared" si="134"/>
        <v>0.25</v>
      </c>
      <c r="L2165">
        <f t="shared" si="135"/>
        <v>85.5</v>
      </c>
    </row>
    <row r="2166" spans="1:12" x14ac:dyDescent="0.25">
      <c r="A2166" s="2" t="s">
        <v>2164</v>
      </c>
      <c r="B2166">
        <v>3</v>
      </c>
      <c r="C2166">
        <v>22</v>
      </c>
      <c r="D2166">
        <v>810</v>
      </c>
      <c r="E2166" s="1">
        <v>43786</v>
      </c>
      <c r="F2166" s="3">
        <v>81</v>
      </c>
      <c r="G2166" s="3">
        <v>243</v>
      </c>
      <c r="H2166" s="1">
        <v>43830</v>
      </c>
      <c r="I2166">
        <f t="shared" si="132"/>
        <v>44</v>
      </c>
      <c r="J2166" t="str">
        <f t="shared" si="133"/>
        <v>31-60</v>
      </c>
      <c r="K2166">
        <f t="shared" si="134"/>
        <v>0.04</v>
      </c>
      <c r="L2166">
        <f t="shared" si="135"/>
        <v>12.96</v>
      </c>
    </row>
    <row r="2167" spans="1:12" x14ac:dyDescent="0.25">
      <c r="A2167" s="2" t="s">
        <v>2165</v>
      </c>
      <c r="B2167">
        <v>2</v>
      </c>
      <c r="C2167">
        <v>18</v>
      </c>
      <c r="D2167">
        <v>224.00000000000003</v>
      </c>
      <c r="E2167" s="1">
        <v>43816</v>
      </c>
      <c r="F2167" s="3">
        <v>11.200000000000001</v>
      </c>
      <c r="G2167" s="3">
        <v>49.280000000000008</v>
      </c>
      <c r="H2167" s="1">
        <v>43830</v>
      </c>
      <c r="I2167">
        <f t="shared" si="132"/>
        <v>14</v>
      </c>
      <c r="J2167" t="str">
        <f t="shared" si="133"/>
        <v>0-30</v>
      </c>
      <c r="K2167">
        <f t="shared" si="134"/>
        <v>8.0000000000000002E-3</v>
      </c>
      <c r="L2167">
        <f t="shared" si="135"/>
        <v>0.4838400000000001</v>
      </c>
    </row>
    <row r="2168" spans="1:12" x14ac:dyDescent="0.25">
      <c r="A2168" s="2" t="s">
        <v>2166</v>
      </c>
      <c r="B2168">
        <v>5</v>
      </c>
      <c r="C2168">
        <v>9</v>
      </c>
      <c r="D2168">
        <v>2280</v>
      </c>
      <c r="E2168" s="1">
        <v>43502</v>
      </c>
      <c r="F2168" s="3">
        <v>91.199999999999989</v>
      </c>
      <c r="G2168" s="3">
        <v>547.20000000000005</v>
      </c>
      <c r="H2168" s="1">
        <v>43830</v>
      </c>
      <c r="I2168">
        <f t="shared" si="132"/>
        <v>328</v>
      </c>
      <c r="J2168" t="str">
        <f t="shared" si="133"/>
        <v>&gt;121</v>
      </c>
      <c r="K2168">
        <f t="shared" si="134"/>
        <v>0.25</v>
      </c>
      <c r="L2168">
        <f t="shared" si="135"/>
        <v>159.60000000000002</v>
      </c>
    </row>
    <row r="2169" spans="1:12" x14ac:dyDescent="0.25">
      <c r="A2169" s="2" t="s">
        <v>2167</v>
      </c>
      <c r="B2169">
        <v>6</v>
      </c>
      <c r="C2169">
        <v>18</v>
      </c>
      <c r="D2169">
        <v>3040</v>
      </c>
      <c r="E2169" s="1">
        <v>43514</v>
      </c>
      <c r="F2169" s="3">
        <v>212.8</v>
      </c>
      <c r="G2169" s="3">
        <v>668.8</v>
      </c>
      <c r="H2169" s="1">
        <v>43830</v>
      </c>
      <c r="I2169">
        <f t="shared" si="132"/>
        <v>316</v>
      </c>
      <c r="J2169" t="str">
        <f t="shared" si="133"/>
        <v>&gt;121</v>
      </c>
      <c r="K2169">
        <f t="shared" si="134"/>
        <v>0.25</v>
      </c>
      <c r="L2169">
        <f t="shared" si="135"/>
        <v>220.39999999999998</v>
      </c>
    </row>
    <row r="2170" spans="1:12" x14ac:dyDescent="0.25">
      <c r="A2170" s="2" t="s">
        <v>2168</v>
      </c>
      <c r="B2170">
        <v>10</v>
      </c>
      <c r="C2170">
        <v>3</v>
      </c>
      <c r="D2170">
        <v>3528</v>
      </c>
      <c r="E2170" s="1">
        <v>43809</v>
      </c>
      <c r="F2170" s="3">
        <v>211.68000000000004</v>
      </c>
      <c r="G2170" s="3">
        <v>1587.6</v>
      </c>
      <c r="H2170" s="1">
        <v>43830</v>
      </c>
      <c r="I2170">
        <f t="shared" si="132"/>
        <v>21</v>
      </c>
      <c r="J2170" t="str">
        <f t="shared" si="133"/>
        <v>0-30</v>
      </c>
      <c r="K2170">
        <f t="shared" si="134"/>
        <v>8.0000000000000002E-3</v>
      </c>
      <c r="L2170">
        <f t="shared" si="135"/>
        <v>14.39424</v>
      </c>
    </row>
    <row r="2171" spans="1:12" x14ac:dyDescent="0.25">
      <c r="A2171" s="2" t="s">
        <v>2169</v>
      </c>
      <c r="B2171">
        <v>3</v>
      </c>
      <c r="C2171">
        <v>16</v>
      </c>
      <c r="D2171">
        <v>1980</v>
      </c>
      <c r="E2171" s="1">
        <v>43737</v>
      </c>
      <c r="F2171" s="3">
        <v>99</v>
      </c>
      <c r="G2171" s="3">
        <v>514.79999999999995</v>
      </c>
      <c r="H2171" s="1">
        <v>43830</v>
      </c>
      <c r="I2171">
        <f t="shared" si="132"/>
        <v>93</v>
      </c>
      <c r="J2171" t="str">
        <f t="shared" si="133"/>
        <v>91-120</v>
      </c>
      <c r="K2171">
        <f t="shared" si="134"/>
        <v>0.2</v>
      </c>
      <c r="L2171">
        <f t="shared" si="135"/>
        <v>122.75999999999999</v>
      </c>
    </row>
    <row r="2172" spans="1:12" x14ac:dyDescent="0.25">
      <c r="A2172" s="2" t="s">
        <v>2170</v>
      </c>
      <c r="B2172">
        <v>5</v>
      </c>
      <c r="C2172">
        <v>19</v>
      </c>
      <c r="D2172">
        <v>4180</v>
      </c>
      <c r="E2172" s="1">
        <v>43587</v>
      </c>
      <c r="F2172" s="3">
        <v>167.2</v>
      </c>
      <c r="G2172" s="3">
        <v>961.4</v>
      </c>
      <c r="H2172" s="1">
        <v>43830</v>
      </c>
      <c r="I2172">
        <f t="shared" si="132"/>
        <v>243</v>
      </c>
      <c r="J2172" t="str">
        <f t="shared" si="133"/>
        <v>&gt;121</v>
      </c>
      <c r="K2172">
        <f t="shared" si="134"/>
        <v>0.25</v>
      </c>
      <c r="L2172">
        <f t="shared" si="135"/>
        <v>282.14999999999998</v>
      </c>
    </row>
    <row r="2173" spans="1:12" x14ac:dyDescent="0.25">
      <c r="A2173" s="2" t="s">
        <v>2171</v>
      </c>
      <c r="B2173">
        <v>1</v>
      </c>
      <c r="C2173">
        <v>19</v>
      </c>
      <c r="D2173">
        <v>1550</v>
      </c>
      <c r="E2173" s="1">
        <v>43818</v>
      </c>
      <c r="F2173" s="3">
        <v>31</v>
      </c>
      <c r="G2173" s="3">
        <v>294.5</v>
      </c>
      <c r="H2173" s="1">
        <v>43830</v>
      </c>
      <c r="I2173">
        <f t="shared" si="132"/>
        <v>12</v>
      </c>
      <c r="J2173" t="str">
        <f t="shared" si="133"/>
        <v>0-30</v>
      </c>
      <c r="K2173">
        <f t="shared" si="134"/>
        <v>8.0000000000000002E-3</v>
      </c>
      <c r="L2173">
        <f t="shared" si="135"/>
        <v>2.6040000000000001</v>
      </c>
    </row>
    <row r="2174" spans="1:12" x14ac:dyDescent="0.25">
      <c r="A2174" s="2" t="s">
        <v>2172</v>
      </c>
      <c r="B2174">
        <v>10</v>
      </c>
      <c r="C2174">
        <v>21</v>
      </c>
      <c r="D2174">
        <v>480</v>
      </c>
      <c r="E2174" s="1">
        <v>43573</v>
      </c>
      <c r="F2174" s="3">
        <v>28.799999999999997</v>
      </c>
      <c r="G2174" s="3">
        <v>177.60000000000002</v>
      </c>
      <c r="H2174" s="1">
        <v>43830</v>
      </c>
      <c r="I2174">
        <f t="shared" si="132"/>
        <v>257</v>
      </c>
      <c r="J2174" t="str">
        <f t="shared" si="133"/>
        <v>&gt;121</v>
      </c>
      <c r="K2174">
        <f t="shared" si="134"/>
        <v>0.25</v>
      </c>
      <c r="L2174">
        <f t="shared" si="135"/>
        <v>51.600000000000009</v>
      </c>
    </row>
    <row r="2175" spans="1:12" x14ac:dyDescent="0.25">
      <c r="A2175" s="2" t="s">
        <v>2173</v>
      </c>
      <c r="B2175">
        <v>1</v>
      </c>
      <c r="C2175">
        <v>14</v>
      </c>
      <c r="D2175">
        <v>840</v>
      </c>
      <c r="E2175" s="1">
        <v>43495</v>
      </c>
      <c r="F2175" s="3">
        <v>58.8</v>
      </c>
      <c r="G2175" s="3">
        <v>176.4</v>
      </c>
      <c r="H2175" s="1">
        <v>43830</v>
      </c>
      <c r="I2175">
        <f t="shared" si="132"/>
        <v>335</v>
      </c>
      <c r="J2175" t="str">
        <f t="shared" si="133"/>
        <v>&gt;121</v>
      </c>
      <c r="K2175">
        <f t="shared" si="134"/>
        <v>0.25</v>
      </c>
      <c r="L2175">
        <f t="shared" si="135"/>
        <v>58.8</v>
      </c>
    </row>
    <row r="2176" spans="1:12" x14ac:dyDescent="0.25">
      <c r="A2176" s="2" t="s">
        <v>2174</v>
      </c>
      <c r="B2176">
        <v>1</v>
      </c>
      <c r="C2176">
        <v>1</v>
      </c>
      <c r="D2176">
        <v>1330</v>
      </c>
      <c r="E2176" s="1">
        <v>43800</v>
      </c>
      <c r="F2176" s="3">
        <v>119.7</v>
      </c>
      <c r="G2176" s="3">
        <v>385.7</v>
      </c>
      <c r="H2176" s="1">
        <v>43830</v>
      </c>
      <c r="I2176">
        <f t="shared" si="132"/>
        <v>30</v>
      </c>
      <c r="J2176" t="str">
        <f t="shared" si="133"/>
        <v>0-30</v>
      </c>
      <c r="K2176">
        <f t="shared" si="134"/>
        <v>8.0000000000000002E-3</v>
      </c>
      <c r="L2176">
        <f t="shared" si="135"/>
        <v>4.0431999999999997</v>
      </c>
    </row>
    <row r="2177" spans="1:12" x14ac:dyDescent="0.25">
      <c r="A2177" s="2" t="s">
        <v>2175</v>
      </c>
      <c r="B2177">
        <v>8</v>
      </c>
      <c r="C2177">
        <v>2</v>
      </c>
      <c r="D2177">
        <v>1440</v>
      </c>
      <c r="E2177" s="1">
        <v>43767</v>
      </c>
      <c r="F2177" s="3">
        <v>172.8</v>
      </c>
      <c r="G2177" s="3">
        <v>504</v>
      </c>
      <c r="H2177" s="1">
        <v>43830</v>
      </c>
      <c r="I2177">
        <f t="shared" si="132"/>
        <v>63</v>
      </c>
      <c r="J2177" t="str">
        <f t="shared" si="133"/>
        <v>61-90</v>
      </c>
      <c r="K2177">
        <f t="shared" si="134"/>
        <v>0.15</v>
      </c>
      <c r="L2177">
        <f t="shared" si="135"/>
        <v>101.52</v>
      </c>
    </row>
    <row r="2178" spans="1:12" x14ac:dyDescent="0.25">
      <c r="A2178" s="2" t="s">
        <v>2176</v>
      </c>
      <c r="B2178">
        <v>1</v>
      </c>
      <c r="C2178">
        <v>23</v>
      </c>
      <c r="D2178">
        <v>2394</v>
      </c>
      <c r="E2178" s="1">
        <v>43674</v>
      </c>
      <c r="F2178" s="3">
        <v>95.76</v>
      </c>
      <c r="G2178" s="3">
        <v>598.5</v>
      </c>
      <c r="H2178" s="1">
        <v>43830</v>
      </c>
      <c r="I2178">
        <f t="shared" ref="I2178:I2241" si="136">H2178-E2178</f>
        <v>156</v>
      </c>
      <c r="J2178" t="str">
        <f t="shared" ref="J2178:J2241" si="137">VLOOKUP(I2178,groupings,2,1)</f>
        <v>&gt;121</v>
      </c>
      <c r="K2178">
        <f t="shared" ref="K2178:K2241" si="138">VLOOKUP(I2178,$N$8:$P$12,3,TRUE)</f>
        <v>0.25</v>
      </c>
      <c r="L2178">
        <f t="shared" ref="L2178:L2241" si="139">(G2178+F2178)*K2178</f>
        <v>173.565</v>
      </c>
    </row>
    <row r="2179" spans="1:12" x14ac:dyDescent="0.25">
      <c r="A2179" s="2" t="s">
        <v>2177</v>
      </c>
      <c r="B2179">
        <v>10</v>
      </c>
      <c r="C2179">
        <v>22</v>
      </c>
      <c r="D2179">
        <v>3600</v>
      </c>
      <c r="E2179" s="1">
        <v>43747</v>
      </c>
      <c r="F2179" s="3">
        <v>612</v>
      </c>
      <c r="G2179" s="3">
        <v>1296</v>
      </c>
      <c r="H2179" s="1">
        <v>43830</v>
      </c>
      <c r="I2179">
        <f t="shared" si="136"/>
        <v>83</v>
      </c>
      <c r="J2179" t="str">
        <f t="shared" si="137"/>
        <v>61-90</v>
      </c>
      <c r="K2179">
        <f t="shared" si="138"/>
        <v>0.15</v>
      </c>
      <c r="L2179">
        <f t="shared" si="139"/>
        <v>286.2</v>
      </c>
    </row>
    <row r="2180" spans="1:12" x14ac:dyDescent="0.25">
      <c r="A2180" s="2" t="s">
        <v>2178</v>
      </c>
      <c r="B2180">
        <v>5</v>
      </c>
      <c r="C2180">
        <v>23</v>
      </c>
      <c r="D2180">
        <v>1710</v>
      </c>
      <c r="E2180" s="1">
        <v>43789</v>
      </c>
      <c r="F2180" s="3">
        <v>119.7</v>
      </c>
      <c r="G2180" s="3">
        <v>444.6</v>
      </c>
      <c r="H2180" s="1">
        <v>43830</v>
      </c>
      <c r="I2180">
        <f t="shared" si="136"/>
        <v>41</v>
      </c>
      <c r="J2180" t="str">
        <f t="shared" si="137"/>
        <v>31-60</v>
      </c>
      <c r="K2180">
        <f t="shared" si="138"/>
        <v>0.04</v>
      </c>
      <c r="L2180">
        <f t="shared" si="139"/>
        <v>22.572000000000003</v>
      </c>
    </row>
    <row r="2181" spans="1:12" x14ac:dyDescent="0.25">
      <c r="A2181" s="2" t="s">
        <v>2179</v>
      </c>
      <c r="B2181">
        <v>7</v>
      </c>
      <c r="C2181">
        <v>9</v>
      </c>
      <c r="D2181">
        <v>810</v>
      </c>
      <c r="E2181" s="1">
        <v>43756</v>
      </c>
      <c r="F2181" s="3">
        <v>89.1</v>
      </c>
      <c r="G2181" s="3">
        <v>526.5</v>
      </c>
      <c r="H2181" s="1">
        <v>43830</v>
      </c>
      <c r="I2181">
        <f t="shared" si="136"/>
        <v>74</v>
      </c>
      <c r="J2181" t="str">
        <f t="shared" si="137"/>
        <v>61-90</v>
      </c>
      <c r="K2181">
        <f t="shared" si="138"/>
        <v>0.15</v>
      </c>
      <c r="L2181">
        <f t="shared" si="139"/>
        <v>92.34</v>
      </c>
    </row>
    <row r="2182" spans="1:12" x14ac:dyDescent="0.25">
      <c r="A2182" s="2" t="s">
        <v>2180</v>
      </c>
      <c r="B2182">
        <v>2</v>
      </c>
      <c r="C2182">
        <v>18</v>
      </c>
      <c r="D2182">
        <v>2860</v>
      </c>
      <c r="E2182" s="1">
        <v>43468</v>
      </c>
      <c r="F2182" s="3">
        <v>257.39999999999998</v>
      </c>
      <c r="G2182" s="3">
        <v>600.6</v>
      </c>
      <c r="H2182" s="1">
        <v>43830</v>
      </c>
      <c r="I2182">
        <f t="shared" si="136"/>
        <v>362</v>
      </c>
      <c r="J2182" t="str">
        <f t="shared" si="137"/>
        <v>&gt;121</v>
      </c>
      <c r="K2182">
        <f t="shared" si="138"/>
        <v>0.25</v>
      </c>
      <c r="L2182">
        <f t="shared" si="139"/>
        <v>214.5</v>
      </c>
    </row>
    <row r="2183" spans="1:12" x14ac:dyDescent="0.25">
      <c r="A2183" s="2" t="s">
        <v>2181</v>
      </c>
      <c r="B2183">
        <v>4</v>
      </c>
      <c r="C2183">
        <v>17</v>
      </c>
      <c r="D2183">
        <v>2250</v>
      </c>
      <c r="E2183" s="1">
        <v>43683</v>
      </c>
      <c r="F2183" s="3">
        <v>45</v>
      </c>
      <c r="G2183" s="3">
        <v>517.5</v>
      </c>
      <c r="H2183" s="1">
        <v>43830</v>
      </c>
      <c r="I2183">
        <f t="shared" si="136"/>
        <v>147</v>
      </c>
      <c r="J2183" t="str">
        <f t="shared" si="137"/>
        <v>&gt;121</v>
      </c>
      <c r="K2183">
        <f t="shared" si="138"/>
        <v>0.25</v>
      </c>
      <c r="L2183">
        <f t="shared" si="139"/>
        <v>140.625</v>
      </c>
    </row>
    <row r="2184" spans="1:12" x14ac:dyDescent="0.25">
      <c r="A2184" s="2" t="s">
        <v>2182</v>
      </c>
      <c r="B2184">
        <v>8</v>
      </c>
      <c r="C2184">
        <v>5</v>
      </c>
      <c r="D2184">
        <v>3808</v>
      </c>
      <c r="E2184" s="1">
        <v>43513</v>
      </c>
      <c r="F2184" s="3">
        <v>609.28000000000009</v>
      </c>
      <c r="G2184" s="3">
        <v>1028.1600000000001</v>
      </c>
      <c r="H2184" s="1">
        <v>43830</v>
      </c>
      <c r="I2184">
        <f t="shared" si="136"/>
        <v>317</v>
      </c>
      <c r="J2184" t="str">
        <f t="shared" si="137"/>
        <v>&gt;121</v>
      </c>
      <c r="K2184">
        <f t="shared" si="138"/>
        <v>0.25</v>
      </c>
      <c r="L2184">
        <f t="shared" si="139"/>
        <v>409.36</v>
      </c>
    </row>
    <row r="2185" spans="1:12" x14ac:dyDescent="0.25">
      <c r="A2185" s="2" t="s">
        <v>2183</v>
      </c>
      <c r="B2185">
        <v>3</v>
      </c>
      <c r="C2185">
        <v>14</v>
      </c>
      <c r="D2185">
        <v>4750</v>
      </c>
      <c r="E2185" s="1">
        <v>43753</v>
      </c>
      <c r="F2185" s="3">
        <v>190</v>
      </c>
      <c r="G2185" s="3">
        <v>1092.5</v>
      </c>
      <c r="H2185" s="1">
        <v>43830</v>
      </c>
      <c r="I2185">
        <f t="shared" si="136"/>
        <v>77</v>
      </c>
      <c r="J2185" t="str">
        <f t="shared" si="137"/>
        <v>61-90</v>
      </c>
      <c r="K2185">
        <f t="shared" si="138"/>
        <v>0.15</v>
      </c>
      <c r="L2185">
        <f t="shared" si="139"/>
        <v>192.375</v>
      </c>
    </row>
    <row r="2186" spans="1:12" x14ac:dyDescent="0.25">
      <c r="A2186" s="2" t="s">
        <v>2184</v>
      </c>
      <c r="B2186">
        <v>9</v>
      </c>
      <c r="C2186">
        <v>19</v>
      </c>
      <c r="D2186">
        <v>1650</v>
      </c>
      <c r="E2186" s="1">
        <v>43534</v>
      </c>
      <c r="F2186" s="3">
        <v>198</v>
      </c>
      <c r="G2186" s="3">
        <v>478.5</v>
      </c>
      <c r="H2186" s="1">
        <v>43830</v>
      </c>
      <c r="I2186">
        <f t="shared" si="136"/>
        <v>296</v>
      </c>
      <c r="J2186" t="str">
        <f t="shared" si="137"/>
        <v>&gt;121</v>
      </c>
      <c r="K2186">
        <f t="shared" si="138"/>
        <v>0.25</v>
      </c>
      <c r="L2186">
        <f t="shared" si="139"/>
        <v>169.125</v>
      </c>
    </row>
    <row r="2187" spans="1:12" x14ac:dyDescent="0.25">
      <c r="A2187" s="2" t="s">
        <v>2185</v>
      </c>
      <c r="B2187">
        <v>3</v>
      </c>
      <c r="C2187">
        <v>21</v>
      </c>
      <c r="D2187">
        <v>1320</v>
      </c>
      <c r="E2187" s="1">
        <v>43819</v>
      </c>
      <c r="F2187" s="3">
        <v>39.6</v>
      </c>
      <c r="G2187" s="3">
        <v>277.2</v>
      </c>
      <c r="H2187" s="1">
        <v>43830</v>
      </c>
      <c r="I2187">
        <f t="shared" si="136"/>
        <v>11</v>
      </c>
      <c r="J2187" t="str">
        <f t="shared" si="137"/>
        <v>0-30</v>
      </c>
      <c r="K2187">
        <f t="shared" si="138"/>
        <v>8.0000000000000002E-3</v>
      </c>
      <c r="L2187">
        <f t="shared" si="139"/>
        <v>2.5344000000000002</v>
      </c>
    </row>
    <row r="2188" spans="1:12" x14ac:dyDescent="0.25">
      <c r="A2188" s="2" t="s">
        <v>2186</v>
      </c>
      <c r="B2188">
        <v>5</v>
      </c>
      <c r="C2188">
        <v>19</v>
      </c>
      <c r="D2188">
        <v>1170</v>
      </c>
      <c r="E2188" s="1">
        <v>43622</v>
      </c>
      <c r="F2188" s="3">
        <v>11.7</v>
      </c>
      <c r="G2188" s="3">
        <v>175.5</v>
      </c>
      <c r="H2188" s="1">
        <v>43830</v>
      </c>
      <c r="I2188">
        <f t="shared" si="136"/>
        <v>208</v>
      </c>
      <c r="J2188" t="str">
        <f t="shared" si="137"/>
        <v>&gt;121</v>
      </c>
      <c r="K2188">
        <f t="shared" si="138"/>
        <v>0.25</v>
      </c>
      <c r="L2188">
        <f t="shared" si="139"/>
        <v>46.8</v>
      </c>
    </row>
    <row r="2189" spans="1:12" x14ac:dyDescent="0.25">
      <c r="A2189" s="2" t="s">
        <v>2187</v>
      </c>
      <c r="B2189">
        <v>3</v>
      </c>
      <c r="C2189">
        <v>3</v>
      </c>
      <c r="D2189">
        <v>1620</v>
      </c>
      <c r="E2189" s="1">
        <v>43490</v>
      </c>
      <c r="F2189" s="3">
        <v>97.2</v>
      </c>
      <c r="G2189" s="3">
        <v>486</v>
      </c>
      <c r="H2189" s="1">
        <v>43830</v>
      </c>
      <c r="I2189">
        <f t="shared" si="136"/>
        <v>340</v>
      </c>
      <c r="J2189" t="str">
        <f t="shared" si="137"/>
        <v>&gt;121</v>
      </c>
      <c r="K2189">
        <f t="shared" si="138"/>
        <v>0.25</v>
      </c>
      <c r="L2189">
        <f t="shared" si="139"/>
        <v>145.80000000000001</v>
      </c>
    </row>
    <row r="2190" spans="1:12" x14ac:dyDescent="0.25">
      <c r="A2190" s="2" t="s">
        <v>2188</v>
      </c>
      <c r="B2190">
        <v>10</v>
      </c>
      <c r="C2190">
        <v>13</v>
      </c>
      <c r="D2190">
        <v>252</v>
      </c>
      <c r="E2190" s="1">
        <v>43812</v>
      </c>
      <c r="F2190" s="3">
        <v>5.04</v>
      </c>
      <c r="G2190" s="3">
        <v>95.76</v>
      </c>
      <c r="H2190" s="1">
        <v>43830</v>
      </c>
      <c r="I2190">
        <f t="shared" si="136"/>
        <v>18</v>
      </c>
      <c r="J2190" t="str">
        <f t="shared" si="137"/>
        <v>0-30</v>
      </c>
      <c r="K2190">
        <f t="shared" si="138"/>
        <v>8.0000000000000002E-3</v>
      </c>
      <c r="L2190">
        <f t="shared" si="139"/>
        <v>0.80640000000000012</v>
      </c>
    </row>
    <row r="2191" spans="1:12" x14ac:dyDescent="0.25">
      <c r="A2191" s="2" t="s">
        <v>2189</v>
      </c>
      <c r="B2191">
        <v>8</v>
      </c>
      <c r="C2191">
        <v>10</v>
      </c>
      <c r="D2191">
        <v>3600</v>
      </c>
      <c r="E2191" s="1">
        <v>43560</v>
      </c>
      <c r="F2191" s="3">
        <v>360</v>
      </c>
      <c r="G2191" s="3">
        <v>936</v>
      </c>
      <c r="H2191" s="1">
        <v>43830</v>
      </c>
      <c r="I2191">
        <f t="shared" si="136"/>
        <v>270</v>
      </c>
      <c r="J2191" t="str">
        <f t="shared" si="137"/>
        <v>&gt;121</v>
      </c>
      <c r="K2191">
        <f t="shared" si="138"/>
        <v>0.25</v>
      </c>
      <c r="L2191">
        <f t="shared" si="139"/>
        <v>324</v>
      </c>
    </row>
    <row r="2192" spans="1:12" x14ac:dyDescent="0.25">
      <c r="A2192" s="2" t="s">
        <v>2190</v>
      </c>
      <c r="B2192">
        <v>5</v>
      </c>
      <c r="C2192">
        <v>4</v>
      </c>
      <c r="D2192">
        <v>480</v>
      </c>
      <c r="E2192" s="1">
        <v>43809</v>
      </c>
      <c r="F2192" s="3">
        <v>43.2</v>
      </c>
      <c r="G2192" s="3">
        <v>91.199999999999989</v>
      </c>
      <c r="H2192" s="1">
        <v>43830</v>
      </c>
      <c r="I2192">
        <f t="shared" si="136"/>
        <v>21</v>
      </c>
      <c r="J2192" t="str">
        <f t="shared" si="137"/>
        <v>0-30</v>
      </c>
      <c r="K2192">
        <f t="shared" si="138"/>
        <v>8.0000000000000002E-3</v>
      </c>
      <c r="L2192">
        <f t="shared" si="139"/>
        <v>1.0751999999999999</v>
      </c>
    </row>
    <row r="2193" spans="1:12" x14ac:dyDescent="0.25">
      <c r="A2193" s="2" t="s">
        <v>2191</v>
      </c>
      <c r="B2193">
        <v>8</v>
      </c>
      <c r="C2193">
        <v>16</v>
      </c>
      <c r="D2193">
        <v>4340</v>
      </c>
      <c r="E2193" s="1">
        <v>43509</v>
      </c>
      <c r="F2193" s="3">
        <v>303.8</v>
      </c>
      <c r="G2193" s="3">
        <v>2170</v>
      </c>
      <c r="H2193" s="1">
        <v>43830</v>
      </c>
      <c r="I2193">
        <f t="shared" si="136"/>
        <v>321</v>
      </c>
      <c r="J2193" t="str">
        <f t="shared" si="137"/>
        <v>&gt;121</v>
      </c>
      <c r="K2193">
        <f t="shared" si="138"/>
        <v>0.25</v>
      </c>
      <c r="L2193">
        <f t="shared" si="139"/>
        <v>618.45000000000005</v>
      </c>
    </row>
    <row r="2194" spans="1:12" x14ac:dyDescent="0.25">
      <c r="A2194" s="2" t="s">
        <v>2192</v>
      </c>
      <c r="B2194">
        <v>2</v>
      </c>
      <c r="C2194">
        <v>8</v>
      </c>
      <c r="D2194">
        <v>1200</v>
      </c>
      <c r="E2194" s="1">
        <v>43738</v>
      </c>
      <c r="F2194" s="3">
        <v>24</v>
      </c>
      <c r="G2194" s="3">
        <v>348</v>
      </c>
      <c r="H2194" s="1">
        <v>43830</v>
      </c>
      <c r="I2194">
        <f t="shared" si="136"/>
        <v>92</v>
      </c>
      <c r="J2194" t="str">
        <f t="shared" si="137"/>
        <v>91-120</v>
      </c>
      <c r="K2194">
        <f t="shared" si="138"/>
        <v>0.2</v>
      </c>
      <c r="L2194">
        <f t="shared" si="139"/>
        <v>74.400000000000006</v>
      </c>
    </row>
    <row r="2195" spans="1:12" x14ac:dyDescent="0.25">
      <c r="A2195" s="2" t="s">
        <v>2193</v>
      </c>
      <c r="B2195">
        <v>3</v>
      </c>
      <c r="C2195">
        <v>17</v>
      </c>
      <c r="D2195">
        <v>5880</v>
      </c>
      <c r="E2195" s="1">
        <v>43598</v>
      </c>
      <c r="F2195" s="3">
        <v>58.8</v>
      </c>
      <c r="G2195" s="3">
        <v>940.8</v>
      </c>
      <c r="H2195" s="1">
        <v>43830</v>
      </c>
      <c r="I2195">
        <f t="shared" si="136"/>
        <v>232</v>
      </c>
      <c r="J2195" t="str">
        <f t="shared" si="137"/>
        <v>&gt;121</v>
      </c>
      <c r="K2195">
        <f t="shared" si="138"/>
        <v>0.25</v>
      </c>
      <c r="L2195">
        <f t="shared" si="139"/>
        <v>249.89999999999998</v>
      </c>
    </row>
    <row r="2196" spans="1:12" x14ac:dyDescent="0.25">
      <c r="A2196" s="2" t="s">
        <v>2194</v>
      </c>
      <c r="B2196">
        <v>9</v>
      </c>
      <c r="C2196">
        <v>7</v>
      </c>
      <c r="D2196">
        <v>3720</v>
      </c>
      <c r="E2196" s="1">
        <v>43764</v>
      </c>
      <c r="F2196" s="3">
        <v>148.80000000000001</v>
      </c>
      <c r="G2196" s="3">
        <v>1153.1999999999998</v>
      </c>
      <c r="H2196" s="1">
        <v>43830</v>
      </c>
      <c r="I2196">
        <f t="shared" si="136"/>
        <v>66</v>
      </c>
      <c r="J2196" t="str">
        <f t="shared" si="137"/>
        <v>61-90</v>
      </c>
      <c r="K2196">
        <f t="shared" si="138"/>
        <v>0.15</v>
      </c>
      <c r="L2196">
        <f t="shared" si="139"/>
        <v>195.29999999999995</v>
      </c>
    </row>
    <row r="2197" spans="1:12" x14ac:dyDescent="0.25">
      <c r="A2197" s="2" t="s">
        <v>2195</v>
      </c>
      <c r="B2197">
        <v>2</v>
      </c>
      <c r="C2197">
        <v>20</v>
      </c>
      <c r="D2197">
        <v>620</v>
      </c>
      <c r="E2197" s="1">
        <v>43755</v>
      </c>
      <c r="F2197" s="3">
        <v>62</v>
      </c>
      <c r="G2197" s="3">
        <v>167.39999999999998</v>
      </c>
      <c r="H2197" s="1">
        <v>43830</v>
      </c>
      <c r="I2197">
        <f t="shared" si="136"/>
        <v>75</v>
      </c>
      <c r="J2197" t="str">
        <f t="shared" si="137"/>
        <v>61-90</v>
      </c>
      <c r="K2197">
        <f t="shared" si="138"/>
        <v>0.15</v>
      </c>
      <c r="L2197">
        <f t="shared" si="139"/>
        <v>34.409999999999997</v>
      </c>
    </row>
    <row r="2198" spans="1:12" x14ac:dyDescent="0.25">
      <c r="A2198" s="2" t="s">
        <v>2196</v>
      </c>
      <c r="B2198">
        <v>8</v>
      </c>
      <c r="C2198">
        <v>10</v>
      </c>
      <c r="D2198">
        <v>2112</v>
      </c>
      <c r="E2198" s="1">
        <v>43821</v>
      </c>
      <c r="F2198" s="3">
        <v>63.36</v>
      </c>
      <c r="G2198" s="3">
        <v>570.24000000000012</v>
      </c>
      <c r="H2198" s="1">
        <v>43830</v>
      </c>
      <c r="I2198">
        <f t="shared" si="136"/>
        <v>9</v>
      </c>
      <c r="J2198" t="str">
        <f t="shared" si="137"/>
        <v>0-30</v>
      </c>
      <c r="K2198">
        <f t="shared" si="138"/>
        <v>8.0000000000000002E-3</v>
      </c>
      <c r="L2198">
        <f t="shared" si="139"/>
        <v>5.0688000000000013</v>
      </c>
    </row>
    <row r="2199" spans="1:12" x14ac:dyDescent="0.25">
      <c r="A2199" s="2" t="s">
        <v>2197</v>
      </c>
      <c r="B2199">
        <v>1</v>
      </c>
      <c r="C2199">
        <v>6</v>
      </c>
      <c r="D2199">
        <v>2240</v>
      </c>
      <c r="E2199" s="1">
        <v>43551</v>
      </c>
      <c r="F2199" s="3">
        <v>134.4</v>
      </c>
      <c r="G2199" s="3">
        <v>627.20000000000005</v>
      </c>
      <c r="H2199" s="1">
        <v>43830</v>
      </c>
      <c r="I2199">
        <f t="shared" si="136"/>
        <v>279</v>
      </c>
      <c r="J2199" t="str">
        <f t="shared" si="137"/>
        <v>&gt;121</v>
      </c>
      <c r="K2199">
        <f t="shared" si="138"/>
        <v>0.25</v>
      </c>
      <c r="L2199">
        <f t="shared" si="139"/>
        <v>190.4</v>
      </c>
    </row>
    <row r="2200" spans="1:12" x14ac:dyDescent="0.25">
      <c r="A2200" s="2" t="s">
        <v>2198</v>
      </c>
      <c r="B2200">
        <v>9</v>
      </c>
      <c r="C2200">
        <v>9</v>
      </c>
      <c r="D2200">
        <v>2400</v>
      </c>
      <c r="E2200" s="1">
        <v>43551</v>
      </c>
      <c r="F2200" s="3">
        <v>96</v>
      </c>
      <c r="G2200" s="3">
        <v>840</v>
      </c>
      <c r="H2200" s="1">
        <v>43830</v>
      </c>
      <c r="I2200">
        <f t="shared" si="136"/>
        <v>279</v>
      </c>
      <c r="J2200" t="str">
        <f t="shared" si="137"/>
        <v>&gt;121</v>
      </c>
      <c r="K2200">
        <f t="shared" si="138"/>
        <v>0.25</v>
      </c>
      <c r="L2200">
        <f t="shared" si="139"/>
        <v>234</v>
      </c>
    </row>
    <row r="2201" spans="1:12" x14ac:dyDescent="0.25">
      <c r="A2201" s="2" t="s">
        <v>2199</v>
      </c>
      <c r="B2201">
        <v>5</v>
      </c>
      <c r="C2201">
        <v>11</v>
      </c>
      <c r="D2201">
        <v>150</v>
      </c>
      <c r="E2201" s="1">
        <v>43693</v>
      </c>
      <c r="F2201" s="3">
        <v>6</v>
      </c>
      <c r="G2201" s="3">
        <v>22.5</v>
      </c>
      <c r="H2201" s="1">
        <v>43830</v>
      </c>
      <c r="I2201">
        <f t="shared" si="136"/>
        <v>137</v>
      </c>
      <c r="J2201" t="str">
        <f t="shared" si="137"/>
        <v>&gt;121</v>
      </c>
      <c r="K2201">
        <f t="shared" si="138"/>
        <v>0.25</v>
      </c>
      <c r="L2201">
        <f t="shared" si="139"/>
        <v>7.125</v>
      </c>
    </row>
    <row r="2202" spans="1:12" x14ac:dyDescent="0.25">
      <c r="A2202" s="2" t="s">
        <v>2200</v>
      </c>
      <c r="B2202">
        <v>9</v>
      </c>
      <c r="C2202">
        <v>18</v>
      </c>
      <c r="D2202">
        <v>1440</v>
      </c>
      <c r="E2202" s="1">
        <v>43588</v>
      </c>
      <c r="F2202" s="3">
        <v>230.39999999999998</v>
      </c>
      <c r="G2202" s="3">
        <v>460.79999999999995</v>
      </c>
      <c r="H2202" s="1">
        <v>43830</v>
      </c>
      <c r="I2202">
        <f t="shared" si="136"/>
        <v>242</v>
      </c>
      <c r="J2202" t="str">
        <f t="shared" si="137"/>
        <v>&gt;121</v>
      </c>
      <c r="K2202">
        <f t="shared" si="138"/>
        <v>0.25</v>
      </c>
      <c r="L2202">
        <f t="shared" si="139"/>
        <v>172.79999999999998</v>
      </c>
    </row>
    <row r="2203" spans="1:12" x14ac:dyDescent="0.25">
      <c r="A2203" s="2" t="s">
        <v>2201</v>
      </c>
      <c r="B2203">
        <v>8</v>
      </c>
      <c r="C2203">
        <v>18</v>
      </c>
      <c r="D2203">
        <v>486</v>
      </c>
      <c r="E2203" s="1">
        <v>43597</v>
      </c>
      <c r="F2203" s="3">
        <v>19.439999999999998</v>
      </c>
      <c r="G2203" s="3">
        <v>145.80000000000001</v>
      </c>
      <c r="H2203" s="1">
        <v>43830</v>
      </c>
      <c r="I2203">
        <f t="shared" si="136"/>
        <v>233</v>
      </c>
      <c r="J2203" t="str">
        <f t="shared" si="137"/>
        <v>&gt;121</v>
      </c>
      <c r="K2203">
        <f t="shared" si="138"/>
        <v>0.25</v>
      </c>
      <c r="L2203">
        <f t="shared" si="139"/>
        <v>41.31</v>
      </c>
    </row>
    <row r="2204" spans="1:12" x14ac:dyDescent="0.25">
      <c r="A2204" s="2" t="s">
        <v>2202</v>
      </c>
      <c r="B2204">
        <v>1</v>
      </c>
      <c r="C2204">
        <v>17</v>
      </c>
      <c r="D2204">
        <v>4560</v>
      </c>
      <c r="E2204" s="1">
        <v>43612</v>
      </c>
      <c r="F2204" s="3">
        <v>182.39999999999998</v>
      </c>
      <c r="G2204" s="3">
        <v>684</v>
      </c>
      <c r="H2204" s="1">
        <v>43830</v>
      </c>
      <c r="I2204">
        <f t="shared" si="136"/>
        <v>218</v>
      </c>
      <c r="J2204" t="str">
        <f t="shared" si="137"/>
        <v>&gt;121</v>
      </c>
      <c r="K2204">
        <f t="shared" si="138"/>
        <v>0.25</v>
      </c>
      <c r="L2204">
        <f t="shared" si="139"/>
        <v>216.6</v>
      </c>
    </row>
    <row r="2205" spans="1:12" x14ac:dyDescent="0.25">
      <c r="A2205" s="2" t="s">
        <v>2203</v>
      </c>
      <c r="B2205">
        <v>1</v>
      </c>
      <c r="C2205">
        <v>8</v>
      </c>
      <c r="D2205">
        <v>630</v>
      </c>
      <c r="E2205" s="1">
        <v>43652</v>
      </c>
      <c r="F2205" s="3">
        <v>18.899999999999999</v>
      </c>
      <c r="G2205" s="3">
        <v>100.8</v>
      </c>
      <c r="H2205" s="1">
        <v>43830</v>
      </c>
      <c r="I2205">
        <f t="shared" si="136"/>
        <v>178</v>
      </c>
      <c r="J2205" t="str">
        <f t="shared" si="137"/>
        <v>&gt;121</v>
      </c>
      <c r="K2205">
        <f t="shared" si="138"/>
        <v>0.25</v>
      </c>
      <c r="L2205">
        <f t="shared" si="139"/>
        <v>29.924999999999997</v>
      </c>
    </row>
    <row r="2206" spans="1:12" x14ac:dyDescent="0.25">
      <c r="A2206" s="2" t="s">
        <v>2204</v>
      </c>
      <c r="B2206">
        <v>5</v>
      </c>
      <c r="C2206">
        <v>10</v>
      </c>
      <c r="D2206">
        <v>1900</v>
      </c>
      <c r="E2206" s="1">
        <v>43636</v>
      </c>
      <c r="F2206" s="3">
        <v>95</v>
      </c>
      <c r="G2206" s="3">
        <v>513</v>
      </c>
      <c r="H2206" s="1">
        <v>43830</v>
      </c>
      <c r="I2206">
        <f t="shared" si="136"/>
        <v>194</v>
      </c>
      <c r="J2206" t="str">
        <f t="shared" si="137"/>
        <v>&gt;121</v>
      </c>
      <c r="K2206">
        <f t="shared" si="138"/>
        <v>0.25</v>
      </c>
      <c r="L2206">
        <f t="shared" si="139"/>
        <v>152</v>
      </c>
    </row>
    <row r="2207" spans="1:12" x14ac:dyDescent="0.25">
      <c r="A2207" s="2" t="s">
        <v>2205</v>
      </c>
      <c r="B2207">
        <v>6</v>
      </c>
      <c r="C2207">
        <v>14</v>
      </c>
      <c r="D2207">
        <v>1710</v>
      </c>
      <c r="E2207" s="1">
        <v>43723</v>
      </c>
      <c r="F2207" s="3">
        <v>51.3</v>
      </c>
      <c r="G2207" s="3">
        <v>478.8</v>
      </c>
      <c r="H2207" s="1">
        <v>43830</v>
      </c>
      <c r="I2207">
        <f t="shared" si="136"/>
        <v>107</v>
      </c>
      <c r="J2207" t="str">
        <f t="shared" si="137"/>
        <v>91-120</v>
      </c>
      <c r="K2207">
        <f t="shared" si="138"/>
        <v>0.2</v>
      </c>
      <c r="L2207">
        <f t="shared" si="139"/>
        <v>106.02000000000001</v>
      </c>
    </row>
    <row r="2208" spans="1:12" x14ac:dyDescent="0.25">
      <c r="A2208" s="2" t="s">
        <v>2206</v>
      </c>
      <c r="B2208">
        <v>1</v>
      </c>
      <c r="C2208">
        <v>1</v>
      </c>
      <c r="D2208">
        <v>4340</v>
      </c>
      <c r="E2208" s="1">
        <v>43611</v>
      </c>
      <c r="F2208" s="3">
        <v>86.8</v>
      </c>
      <c r="G2208" s="3">
        <v>1128.4000000000001</v>
      </c>
      <c r="H2208" s="1">
        <v>43830</v>
      </c>
      <c r="I2208">
        <f t="shared" si="136"/>
        <v>219</v>
      </c>
      <c r="J2208" t="str">
        <f t="shared" si="137"/>
        <v>&gt;121</v>
      </c>
      <c r="K2208">
        <f t="shared" si="138"/>
        <v>0.25</v>
      </c>
      <c r="L2208">
        <f t="shared" si="139"/>
        <v>303.8</v>
      </c>
    </row>
    <row r="2209" spans="1:12" x14ac:dyDescent="0.25">
      <c r="A2209" s="2" t="s">
        <v>2207</v>
      </c>
      <c r="B2209">
        <v>9</v>
      </c>
      <c r="C2209">
        <v>9</v>
      </c>
      <c r="D2209">
        <v>3000</v>
      </c>
      <c r="E2209" s="1">
        <v>43647</v>
      </c>
      <c r="F2209" s="3">
        <v>60</v>
      </c>
      <c r="G2209" s="3">
        <v>1140</v>
      </c>
      <c r="H2209" s="1">
        <v>43830</v>
      </c>
      <c r="I2209">
        <f t="shared" si="136"/>
        <v>183</v>
      </c>
      <c r="J2209" t="str">
        <f t="shared" si="137"/>
        <v>&gt;121</v>
      </c>
      <c r="K2209">
        <f t="shared" si="138"/>
        <v>0.25</v>
      </c>
      <c r="L2209">
        <f t="shared" si="139"/>
        <v>300</v>
      </c>
    </row>
    <row r="2210" spans="1:12" x14ac:dyDescent="0.25">
      <c r="A2210" s="2" t="s">
        <v>2208</v>
      </c>
      <c r="B2210">
        <v>9</v>
      </c>
      <c r="C2210">
        <v>13</v>
      </c>
      <c r="D2210">
        <v>3528</v>
      </c>
      <c r="E2210" s="1">
        <v>43815</v>
      </c>
      <c r="F2210" s="3">
        <v>352.8</v>
      </c>
      <c r="G2210" s="3">
        <v>1340.6399999999999</v>
      </c>
      <c r="H2210" s="1">
        <v>43830</v>
      </c>
      <c r="I2210">
        <f t="shared" si="136"/>
        <v>15</v>
      </c>
      <c r="J2210" t="str">
        <f t="shared" si="137"/>
        <v>0-30</v>
      </c>
      <c r="K2210">
        <f t="shared" si="138"/>
        <v>8.0000000000000002E-3</v>
      </c>
      <c r="L2210">
        <f t="shared" si="139"/>
        <v>13.547519999999999</v>
      </c>
    </row>
    <row r="2211" spans="1:12" x14ac:dyDescent="0.25">
      <c r="A2211" s="2" t="s">
        <v>2209</v>
      </c>
      <c r="B2211">
        <v>8</v>
      </c>
      <c r="C2211">
        <v>1</v>
      </c>
      <c r="D2211">
        <v>1430</v>
      </c>
      <c r="E2211" s="1">
        <v>43557</v>
      </c>
      <c r="F2211" s="3">
        <v>214.5</v>
      </c>
      <c r="G2211" s="3">
        <v>700.69999999999993</v>
      </c>
      <c r="H2211" s="1">
        <v>43830</v>
      </c>
      <c r="I2211">
        <f t="shared" si="136"/>
        <v>273</v>
      </c>
      <c r="J2211" t="str">
        <f t="shared" si="137"/>
        <v>&gt;121</v>
      </c>
      <c r="K2211">
        <f t="shared" si="138"/>
        <v>0.25</v>
      </c>
      <c r="L2211">
        <f t="shared" si="139"/>
        <v>228.79999999999998</v>
      </c>
    </row>
    <row r="2212" spans="1:12" x14ac:dyDescent="0.25">
      <c r="A2212" s="2" t="s">
        <v>2210</v>
      </c>
      <c r="B2212">
        <v>6</v>
      </c>
      <c r="C2212">
        <v>18</v>
      </c>
      <c r="D2212">
        <v>5600</v>
      </c>
      <c r="E2212" s="1">
        <v>43621</v>
      </c>
      <c r="F2212" s="3">
        <v>504</v>
      </c>
      <c r="G2212" s="3">
        <v>896</v>
      </c>
      <c r="H2212" s="1">
        <v>43830</v>
      </c>
      <c r="I2212">
        <f t="shared" si="136"/>
        <v>209</v>
      </c>
      <c r="J2212" t="str">
        <f t="shared" si="137"/>
        <v>&gt;121</v>
      </c>
      <c r="K2212">
        <f t="shared" si="138"/>
        <v>0.25</v>
      </c>
      <c r="L2212">
        <f t="shared" si="139"/>
        <v>350</v>
      </c>
    </row>
    <row r="2213" spans="1:12" x14ac:dyDescent="0.25">
      <c r="A2213" s="2" t="s">
        <v>2211</v>
      </c>
      <c r="B2213">
        <v>2</v>
      </c>
      <c r="C2213">
        <v>2</v>
      </c>
      <c r="D2213">
        <v>1920</v>
      </c>
      <c r="E2213" s="1">
        <v>43623</v>
      </c>
      <c r="F2213" s="3">
        <v>134.4</v>
      </c>
      <c r="G2213" s="3">
        <v>537.6</v>
      </c>
      <c r="H2213" s="1">
        <v>43830</v>
      </c>
      <c r="I2213">
        <f t="shared" si="136"/>
        <v>207</v>
      </c>
      <c r="J2213" t="str">
        <f t="shared" si="137"/>
        <v>&gt;121</v>
      </c>
      <c r="K2213">
        <f t="shared" si="138"/>
        <v>0.25</v>
      </c>
      <c r="L2213">
        <f t="shared" si="139"/>
        <v>168</v>
      </c>
    </row>
    <row r="2214" spans="1:12" x14ac:dyDescent="0.25">
      <c r="A2214" s="2" t="s">
        <v>2212</v>
      </c>
      <c r="B2214">
        <v>5</v>
      </c>
      <c r="C2214">
        <v>15</v>
      </c>
      <c r="D2214">
        <v>720</v>
      </c>
      <c r="E2214" s="1">
        <v>43731</v>
      </c>
      <c r="F2214" s="3">
        <v>50.4</v>
      </c>
      <c r="G2214" s="3">
        <v>172.8</v>
      </c>
      <c r="H2214" s="1">
        <v>43830</v>
      </c>
      <c r="I2214">
        <f t="shared" si="136"/>
        <v>99</v>
      </c>
      <c r="J2214" t="str">
        <f t="shared" si="137"/>
        <v>91-120</v>
      </c>
      <c r="K2214">
        <f t="shared" si="138"/>
        <v>0.2</v>
      </c>
      <c r="L2214">
        <f t="shared" si="139"/>
        <v>44.640000000000008</v>
      </c>
    </row>
    <row r="2215" spans="1:12" x14ac:dyDescent="0.25">
      <c r="A2215" s="2" t="s">
        <v>2213</v>
      </c>
      <c r="B2215">
        <v>8</v>
      </c>
      <c r="C2215">
        <v>20</v>
      </c>
      <c r="D2215">
        <v>2888</v>
      </c>
      <c r="E2215" s="1">
        <v>43820</v>
      </c>
      <c r="F2215" s="3">
        <v>548.72</v>
      </c>
      <c r="G2215" s="3">
        <v>1270.72</v>
      </c>
      <c r="H2215" s="1">
        <v>43830</v>
      </c>
      <c r="I2215">
        <f t="shared" si="136"/>
        <v>10</v>
      </c>
      <c r="J2215" t="str">
        <f t="shared" si="137"/>
        <v>0-30</v>
      </c>
      <c r="K2215">
        <f t="shared" si="138"/>
        <v>8.0000000000000002E-3</v>
      </c>
      <c r="L2215">
        <f t="shared" si="139"/>
        <v>14.555520000000001</v>
      </c>
    </row>
    <row r="2216" spans="1:12" x14ac:dyDescent="0.25">
      <c r="A2216" s="2" t="s">
        <v>2214</v>
      </c>
      <c r="B2216">
        <v>1</v>
      </c>
      <c r="C2216">
        <v>20</v>
      </c>
      <c r="D2216">
        <v>960</v>
      </c>
      <c r="E2216" s="1">
        <v>43479</v>
      </c>
      <c r="F2216" s="3">
        <v>48</v>
      </c>
      <c r="G2216" s="3">
        <v>220.79999999999998</v>
      </c>
      <c r="H2216" s="1">
        <v>43830</v>
      </c>
      <c r="I2216">
        <f t="shared" si="136"/>
        <v>351</v>
      </c>
      <c r="J2216" t="str">
        <f t="shared" si="137"/>
        <v>&gt;121</v>
      </c>
      <c r="K2216">
        <f t="shared" si="138"/>
        <v>0.25</v>
      </c>
      <c r="L2216">
        <f t="shared" si="139"/>
        <v>67.199999999999989</v>
      </c>
    </row>
    <row r="2217" spans="1:12" x14ac:dyDescent="0.25">
      <c r="A2217" s="2" t="s">
        <v>2215</v>
      </c>
      <c r="B2217">
        <v>1</v>
      </c>
      <c r="C2217">
        <v>1</v>
      </c>
      <c r="D2217">
        <v>320</v>
      </c>
      <c r="E2217" s="1">
        <v>43788</v>
      </c>
      <c r="F2217" s="3">
        <v>28.799999999999997</v>
      </c>
      <c r="G2217" s="3">
        <v>96</v>
      </c>
      <c r="H2217" s="1">
        <v>43830</v>
      </c>
      <c r="I2217">
        <f t="shared" si="136"/>
        <v>42</v>
      </c>
      <c r="J2217" t="str">
        <f t="shared" si="137"/>
        <v>31-60</v>
      </c>
      <c r="K2217">
        <f t="shared" si="138"/>
        <v>0.04</v>
      </c>
      <c r="L2217">
        <f t="shared" si="139"/>
        <v>4.992</v>
      </c>
    </row>
    <row r="2218" spans="1:12" x14ac:dyDescent="0.25">
      <c r="A2218" s="2" t="s">
        <v>2216</v>
      </c>
      <c r="B2218">
        <v>6</v>
      </c>
      <c r="C2218">
        <v>17</v>
      </c>
      <c r="D2218">
        <v>540</v>
      </c>
      <c r="E2218" s="1">
        <v>43821</v>
      </c>
      <c r="F2218" s="3">
        <v>32.400000000000006</v>
      </c>
      <c r="G2218" s="3">
        <v>86.4</v>
      </c>
      <c r="H2218" s="1">
        <v>43830</v>
      </c>
      <c r="I2218">
        <f t="shared" si="136"/>
        <v>9</v>
      </c>
      <c r="J2218" t="str">
        <f t="shared" si="137"/>
        <v>0-30</v>
      </c>
      <c r="K2218">
        <f t="shared" si="138"/>
        <v>8.0000000000000002E-3</v>
      </c>
      <c r="L2218">
        <f t="shared" si="139"/>
        <v>0.95040000000000013</v>
      </c>
    </row>
    <row r="2219" spans="1:12" x14ac:dyDescent="0.25">
      <c r="A2219" s="2" t="s">
        <v>2217</v>
      </c>
      <c r="B2219">
        <v>9</v>
      </c>
      <c r="C2219">
        <v>2</v>
      </c>
      <c r="D2219">
        <v>2400</v>
      </c>
      <c r="E2219" s="1">
        <v>43733</v>
      </c>
      <c r="F2219" s="3">
        <v>456</v>
      </c>
      <c r="G2219" s="3">
        <v>672</v>
      </c>
      <c r="H2219" s="1">
        <v>43830</v>
      </c>
      <c r="I2219">
        <f t="shared" si="136"/>
        <v>97</v>
      </c>
      <c r="J2219" t="str">
        <f t="shared" si="137"/>
        <v>91-120</v>
      </c>
      <c r="K2219">
        <f t="shared" si="138"/>
        <v>0.2</v>
      </c>
      <c r="L2219">
        <f t="shared" si="139"/>
        <v>225.60000000000002</v>
      </c>
    </row>
    <row r="2220" spans="1:12" x14ac:dyDescent="0.25">
      <c r="A2220" s="2" t="s">
        <v>2218</v>
      </c>
      <c r="B2220">
        <v>10</v>
      </c>
      <c r="C2220">
        <v>17</v>
      </c>
      <c r="D2220">
        <v>4480</v>
      </c>
      <c r="E2220" s="1">
        <v>43565</v>
      </c>
      <c r="F2220" s="3">
        <v>224</v>
      </c>
      <c r="G2220" s="3">
        <v>2195.2000000000003</v>
      </c>
      <c r="H2220" s="1">
        <v>43830</v>
      </c>
      <c r="I2220">
        <f t="shared" si="136"/>
        <v>265</v>
      </c>
      <c r="J2220" t="str">
        <f t="shared" si="137"/>
        <v>&gt;121</v>
      </c>
      <c r="K2220">
        <f t="shared" si="138"/>
        <v>0.25</v>
      </c>
      <c r="L2220">
        <f t="shared" si="139"/>
        <v>604.80000000000007</v>
      </c>
    </row>
    <row r="2221" spans="1:12" x14ac:dyDescent="0.25">
      <c r="A2221" s="2" t="s">
        <v>2219</v>
      </c>
      <c r="B2221">
        <v>10</v>
      </c>
      <c r="C2221">
        <v>1</v>
      </c>
      <c r="D2221">
        <v>7130</v>
      </c>
      <c r="E2221" s="1">
        <v>43664</v>
      </c>
      <c r="F2221" s="3">
        <v>1069.5</v>
      </c>
      <c r="G2221" s="3">
        <v>2352.9</v>
      </c>
      <c r="H2221" s="1">
        <v>43830</v>
      </c>
      <c r="I2221">
        <f t="shared" si="136"/>
        <v>166</v>
      </c>
      <c r="J2221" t="str">
        <f t="shared" si="137"/>
        <v>&gt;121</v>
      </c>
      <c r="K2221">
        <f t="shared" si="138"/>
        <v>0.25</v>
      </c>
      <c r="L2221">
        <f t="shared" si="139"/>
        <v>855.6</v>
      </c>
    </row>
    <row r="2222" spans="1:12" x14ac:dyDescent="0.25">
      <c r="A2222" s="2" t="s">
        <v>2220</v>
      </c>
      <c r="B2222">
        <v>9</v>
      </c>
      <c r="C2222">
        <v>22</v>
      </c>
      <c r="D2222">
        <v>1430</v>
      </c>
      <c r="E2222" s="1">
        <v>43745</v>
      </c>
      <c r="F2222" s="3">
        <v>42.9</v>
      </c>
      <c r="G2222" s="3">
        <v>414.7</v>
      </c>
      <c r="H2222" s="1">
        <v>43830</v>
      </c>
      <c r="I2222">
        <f t="shared" si="136"/>
        <v>85</v>
      </c>
      <c r="J2222" t="str">
        <f t="shared" si="137"/>
        <v>61-90</v>
      </c>
      <c r="K2222">
        <f t="shared" si="138"/>
        <v>0.15</v>
      </c>
      <c r="L2222">
        <f t="shared" si="139"/>
        <v>68.639999999999986</v>
      </c>
    </row>
    <row r="2223" spans="1:12" x14ac:dyDescent="0.25">
      <c r="A2223" s="2" t="s">
        <v>2221</v>
      </c>
      <c r="B2223">
        <v>4</v>
      </c>
      <c r="C2223">
        <v>6</v>
      </c>
      <c r="D2223">
        <v>2090</v>
      </c>
      <c r="E2223" s="1">
        <v>43484</v>
      </c>
      <c r="F2223" s="3">
        <v>104.5</v>
      </c>
      <c r="G2223" s="3">
        <v>459.79999999999995</v>
      </c>
      <c r="H2223" s="1">
        <v>43830</v>
      </c>
      <c r="I2223">
        <f t="shared" si="136"/>
        <v>346</v>
      </c>
      <c r="J2223" t="str">
        <f t="shared" si="137"/>
        <v>&gt;121</v>
      </c>
      <c r="K2223">
        <f t="shared" si="138"/>
        <v>0.25</v>
      </c>
      <c r="L2223">
        <f t="shared" si="139"/>
        <v>141.07499999999999</v>
      </c>
    </row>
    <row r="2224" spans="1:12" x14ac:dyDescent="0.25">
      <c r="A2224" s="2" t="s">
        <v>2222</v>
      </c>
      <c r="B2224">
        <v>2</v>
      </c>
      <c r="C2224">
        <v>6</v>
      </c>
      <c r="D2224">
        <v>2400</v>
      </c>
      <c r="E2224" s="1">
        <v>43700</v>
      </c>
      <c r="F2224" s="3">
        <v>192</v>
      </c>
      <c r="G2224" s="3">
        <v>672</v>
      </c>
      <c r="H2224" s="1">
        <v>43830</v>
      </c>
      <c r="I2224">
        <f t="shared" si="136"/>
        <v>130</v>
      </c>
      <c r="J2224" t="str">
        <f t="shared" si="137"/>
        <v>&gt;121</v>
      </c>
      <c r="K2224">
        <f t="shared" si="138"/>
        <v>0.25</v>
      </c>
      <c r="L2224">
        <f t="shared" si="139"/>
        <v>216</v>
      </c>
    </row>
    <row r="2225" spans="1:12" x14ac:dyDescent="0.25">
      <c r="A2225" s="2" t="s">
        <v>2223</v>
      </c>
      <c r="B2225">
        <v>3</v>
      </c>
      <c r="C2225">
        <v>16</v>
      </c>
      <c r="D2225">
        <v>4960</v>
      </c>
      <c r="E2225" s="1">
        <v>43606</v>
      </c>
      <c r="F2225" s="3">
        <v>446.4</v>
      </c>
      <c r="G2225" s="3">
        <v>992</v>
      </c>
      <c r="H2225" s="1">
        <v>43830</v>
      </c>
      <c r="I2225">
        <f t="shared" si="136"/>
        <v>224</v>
      </c>
      <c r="J2225" t="str">
        <f t="shared" si="137"/>
        <v>&gt;121</v>
      </c>
      <c r="K2225">
        <f t="shared" si="138"/>
        <v>0.25</v>
      </c>
      <c r="L2225">
        <f t="shared" si="139"/>
        <v>359.6</v>
      </c>
    </row>
    <row r="2226" spans="1:12" x14ac:dyDescent="0.25">
      <c r="A2226" s="2" t="s">
        <v>2224</v>
      </c>
      <c r="B2226">
        <v>5</v>
      </c>
      <c r="C2226">
        <v>13</v>
      </c>
      <c r="D2226">
        <v>4560</v>
      </c>
      <c r="E2226" s="1">
        <v>43632</v>
      </c>
      <c r="F2226" s="3">
        <v>456</v>
      </c>
      <c r="G2226" s="3">
        <v>1094.4000000000001</v>
      </c>
      <c r="H2226" s="1">
        <v>43830</v>
      </c>
      <c r="I2226">
        <f t="shared" si="136"/>
        <v>198</v>
      </c>
      <c r="J2226" t="str">
        <f t="shared" si="137"/>
        <v>&gt;121</v>
      </c>
      <c r="K2226">
        <f t="shared" si="138"/>
        <v>0.25</v>
      </c>
      <c r="L2226">
        <f t="shared" si="139"/>
        <v>387.6</v>
      </c>
    </row>
    <row r="2227" spans="1:12" x14ac:dyDescent="0.25">
      <c r="A2227" s="2" t="s">
        <v>2225</v>
      </c>
      <c r="B2227">
        <v>4</v>
      </c>
      <c r="C2227">
        <v>3</v>
      </c>
      <c r="D2227">
        <v>1520</v>
      </c>
      <c r="E2227" s="1">
        <v>43563</v>
      </c>
      <c r="F2227" s="3">
        <v>60.8</v>
      </c>
      <c r="G2227" s="3">
        <v>380</v>
      </c>
      <c r="H2227" s="1">
        <v>43830</v>
      </c>
      <c r="I2227">
        <f t="shared" si="136"/>
        <v>267</v>
      </c>
      <c r="J2227" t="str">
        <f t="shared" si="137"/>
        <v>&gt;121</v>
      </c>
      <c r="K2227">
        <f t="shared" si="138"/>
        <v>0.25</v>
      </c>
      <c r="L2227">
        <f t="shared" si="139"/>
        <v>110.2</v>
      </c>
    </row>
    <row r="2228" spans="1:12" x14ac:dyDescent="0.25">
      <c r="A2228" s="2" t="s">
        <v>2226</v>
      </c>
      <c r="B2228">
        <v>10</v>
      </c>
      <c r="C2228">
        <v>11</v>
      </c>
      <c r="D2228">
        <v>1440</v>
      </c>
      <c r="E2228" s="1">
        <v>43727</v>
      </c>
      <c r="F2228" s="3">
        <v>144</v>
      </c>
      <c r="G2228" s="3">
        <v>705.6</v>
      </c>
      <c r="H2228" s="1">
        <v>43830</v>
      </c>
      <c r="I2228">
        <f t="shared" si="136"/>
        <v>103</v>
      </c>
      <c r="J2228" t="str">
        <f t="shared" si="137"/>
        <v>91-120</v>
      </c>
      <c r="K2228">
        <f t="shared" si="138"/>
        <v>0.2</v>
      </c>
      <c r="L2228">
        <f t="shared" si="139"/>
        <v>169.92000000000002</v>
      </c>
    </row>
    <row r="2229" spans="1:12" x14ac:dyDescent="0.25">
      <c r="A2229" s="2" t="s">
        <v>2227</v>
      </c>
      <c r="B2229">
        <v>9</v>
      </c>
      <c r="C2229">
        <v>5</v>
      </c>
      <c r="D2229">
        <v>1050</v>
      </c>
      <c r="E2229" s="1">
        <v>43824</v>
      </c>
      <c r="F2229" s="3">
        <v>157.5</v>
      </c>
      <c r="G2229" s="3">
        <v>304.5</v>
      </c>
      <c r="H2229" s="1">
        <v>43830</v>
      </c>
      <c r="I2229">
        <f t="shared" si="136"/>
        <v>6</v>
      </c>
      <c r="J2229" t="str">
        <f t="shared" si="137"/>
        <v>0-30</v>
      </c>
      <c r="K2229">
        <f t="shared" si="138"/>
        <v>8.0000000000000002E-3</v>
      </c>
      <c r="L2229">
        <f t="shared" si="139"/>
        <v>3.6960000000000002</v>
      </c>
    </row>
    <row r="2230" spans="1:12" x14ac:dyDescent="0.25">
      <c r="A2230" s="2" t="s">
        <v>2228</v>
      </c>
      <c r="B2230">
        <v>4</v>
      </c>
      <c r="C2230">
        <v>8</v>
      </c>
      <c r="D2230">
        <v>4480</v>
      </c>
      <c r="E2230" s="1">
        <v>43804</v>
      </c>
      <c r="F2230" s="3">
        <v>403.2</v>
      </c>
      <c r="G2230" s="3">
        <v>1075.2</v>
      </c>
      <c r="H2230" s="1">
        <v>43830</v>
      </c>
      <c r="I2230">
        <f t="shared" si="136"/>
        <v>26</v>
      </c>
      <c r="J2230" t="str">
        <f t="shared" si="137"/>
        <v>0-30</v>
      </c>
      <c r="K2230">
        <f t="shared" si="138"/>
        <v>8.0000000000000002E-3</v>
      </c>
      <c r="L2230">
        <f t="shared" si="139"/>
        <v>11.827200000000001</v>
      </c>
    </row>
    <row r="2231" spans="1:12" x14ac:dyDescent="0.25">
      <c r="A2231" s="2" t="s">
        <v>2229</v>
      </c>
      <c r="B2231">
        <v>2</v>
      </c>
      <c r="C2231">
        <v>5</v>
      </c>
      <c r="D2231">
        <v>440</v>
      </c>
      <c r="E2231" s="1">
        <v>43740</v>
      </c>
      <c r="F2231" s="3">
        <v>17.600000000000001</v>
      </c>
      <c r="G2231" s="3">
        <v>70.400000000000006</v>
      </c>
      <c r="H2231" s="1">
        <v>43830</v>
      </c>
      <c r="I2231">
        <f t="shared" si="136"/>
        <v>90</v>
      </c>
      <c r="J2231" t="str">
        <f t="shared" si="137"/>
        <v>61-90</v>
      </c>
      <c r="K2231">
        <f t="shared" si="138"/>
        <v>0.15</v>
      </c>
      <c r="L2231">
        <f t="shared" si="139"/>
        <v>13.2</v>
      </c>
    </row>
    <row r="2232" spans="1:12" x14ac:dyDescent="0.25">
      <c r="A2232" s="2" t="s">
        <v>2230</v>
      </c>
      <c r="B2232">
        <v>10</v>
      </c>
      <c r="C2232">
        <v>15</v>
      </c>
      <c r="D2232">
        <v>5280</v>
      </c>
      <c r="E2232" s="1">
        <v>43510</v>
      </c>
      <c r="F2232" s="3">
        <v>580.79999999999995</v>
      </c>
      <c r="G2232" s="3">
        <v>1636.8000000000002</v>
      </c>
      <c r="H2232" s="1">
        <v>43830</v>
      </c>
      <c r="I2232">
        <f t="shared" si="136"/>
        <v>320</v>
      </c>
      <c r="J2232" t="str">
        <f t="shared" si="137"/>
        <v>&gt;121</v>
      </c>
      <c r="K2232">
        <f t="shared" si="138"/>
        <v>0.25</v>
      </c>
      <c r="L2232">
        <f t="shared" si="139"/>
        <v>554.40000000000009</v>
      </c>
    </row>
    <row r="2233" spans="1:12" x14ac:dyDescent="0.25">
      <c r="A2233" s="2" t="s">
        <v>2231</v>
      </c>
      <c r="B2233">
        <v>5</v>
      </c>
      <c r="C2233">
        <v>17</v>
      </c>
      <c r="D2233">
        <v>1330</v>
      </c>
      <c r="E2233" s="1">
        <v>43479</v>
      </c>
      <c r="F2233" s="3">
        <v>106.4</v>
      </c>
      <c r="G2233" s="3">
        <v>279.3</v>
      </c>
      <c r="H2233" s="1">
        <v>43830</v>
      </c>
      <c r="I2233">
        <f t="shared" si="136"/>
        <v>351</v>
      </c>
      <c r="J2233" t="str">
        <f t="shared" si="137"/>
        <v>&gt;121</v>
      </c>
      <c r="K2233">
        <f t="shared" si="138"/>
        <v>0.25</v>
      </c>
      <c r="L2233">
        <f t="shared" si="139"/>
        <v>96.425000000000011</v>
      </c>
    </row>
    <row r="2234" spans="1:12" x14ac:dyDescent="0.25">
      <c r="A2234" s="2" t="s">
        <v>2232</v>
      </c>
      <c r="B2234">
        <v>5</v>
      </c>
      <c r="C2234">
        <v>14</v>
      </c>
      <c r="D2234">
        <v>4752</v>
      </c>
      <c r="E2234" s="1">
        <v>43800</v>
      </c>
      <c r="F2234" s="3">
        <v>332.64000000000004</v>
      </c>
      <c r="G2234" s="3">
        <v>1330.5600000000002</v>
      </c>
      <c r="H2234" s="1">
        <v>43830</v>
      </c>
      <c r="I2234">
        <f t="shared" si="136"/>
        <v>30</v>
      </c>
      <c r="J2234" t="str">
        <f t="shared" si="137"/>
        <v>0-30</v>
      </c>
      <c r="K2234">
        <f t="shared" si="138"/>
        <v>8.0000000000000002E-3</v>
      </c>
      <c r="L2234">
        <f t="shared" si="139"/>
        <v>13.305600000000002</v>
      </c>
    </row>
    <row r="2235" spans="1:12" x14ac:dyDescent="0.25">
      <c r="A2235" s="2" t="s">
        <v>2233</v>
      </c>
      <c r="B2235">
        <v>8</v>
      </c>
      <c r="C2235">
        <v>13</v>
      </c>
      <c r="D2235">
        <v>640</v>
      </c>
      <c r="E2235" s="1">
        <v>43624</v>
      </c>
      <c r="F2235" s="3">
        <v>121.6</v>
      </c>
      <c r="G2235" s="3">
        <v>307.2</v>
      </c>
      <c r="H2235" s="1">
        <v>43830</v>
      </c>
      <c r="I2235">
        <f t="shared" si="136"/>
        <v>206</v>
      </c>
      <c r="J2235" t="str">
        <f t="shared" si="137"/>
        <v>&gt;121</v>
      </c>
      <c r="K2235">
        <f t="shared" si="138"/>
        <v>0.25</v>
      </c>
      <c r="L2235">
        <f t="shared" si="139"/>
        <v>107.19999999999999</v>
      </c>
    </row>
    <row r="2236" spans="1:12" x14ac:dyDescent="0.25">
      <c r="A2236" s="2" t="s">
        <v>2234</v>
      </c>
      <c r="B2236">
        <v>3</v>
      </c>
      <c r="C2236">
        <v>15</v>
      </c>
      <c r="D2236">
        <v>330</v>
      </c>
      <c r="E2236" s="1">
        <v>43708</v>
      </c>
      <c r="F2236" s="3">
        <v>6.6000000000000005</v>
      </c>
      <c r="G2236" s="3">
        <v>85.8</v>
      </c>
      <c r="H2236" s="1">
        <v>43830</v>
      </c>
      <c r="I2236">
        <f t="shared" si="136"/>
        <v>122</v>
      </c>
      <c r="J2236" t="str">
        <f t="shared" si="137"/>
        <v>&gt;121</v>
      </c>
      <c r="K2236">
        <f t="shared" si="138"/>
        <v>0.25</v>
      </c>
      <c r="L2236">
        <f t="shared" si="139"/>
        <v>23.099999999999998</v>
      </c>
    </row>
    <row r="2237" spans="1:12" x14ac:dyDescent="0.25">
      <c r="A2237" s="2" t="s">
        <v>2235</v>
      </c>
      <c r="B2237">
        <v>8</v>
      </c>
      <c r="C2237">
        <v>23</v>
      </c>
      <c r="D2237">
        <v>720</v>
      </c>
      <c r="E2237" s="1">
        <v>43518</v>
      </c>
      <c r="F2237" s="3">
        <v>28.799999999999997</v>
      </c>
      <c r="G2237" s="3">
        <v>187.2</v>
      </c>
      <c r="H2237" s="1">
        <v>43830</v>
      </c>
      <c r="I2237">
        <f t="shared" si="136"/>
        <v>312</v>
      </c>
      <c r="J2237" t="str">
        <f t="shared" si="137"/>
        <v>&gt;121</v>
      </c>
      <c r="K2237">
        <f t="shared" si="138"/>
        <v>0.25</v>
      </c>
      <c r="L2237">
        <f t="shared" si="139"/>
        <v>54</v>
      </c>
    </row>
    <row r="2238" spans="1:12" x14ac:dyDescent="0.25">
      <c r="A2238" s="2" t="s">
        <v>2236</v>
      </c>
      <c r="B2238">
        <v>9</v>
      </c>
      <c r="C2238">
        <v>23</v>
      </c>
      <c r="D2238">
        <v>220</v>
      </c>
      <c r="E2238" s="1">
        <v>43720</v>
      </c>
      <c r="F2238" s="3">
        <v>30.8</v>
      </c>
      <c r="G2238" s="3">
        <v>74.800000000000011</v>
      </c>
      <c r="H2238" s="1">
        <v>43830</v>
      </c>
      <c r="I2238">
        <f t="shared" si="136"/>
        <v>110</v>
      </c>
      <c r="J2238" t="str">
        <f t="shared" si="137"/>
        <v>91-120</v>
      </c>
      <c r="K2238">
        <f t="shared" si="138"/>
        <v>0.2</v>
      </c>
      <c r="L2238">
        <f t="shared" si="139"/>
        <v>21.120000000000005</v>
      </c>
    </row>
    <row r="2239" spans="1:12" x14ac:dyDescent="0.25">
      <c r="A2239" s="2" t="s">
        <v>2237</v>
      </c>
      <c r="B2239">
        <v>2</v>
      </c>
      <c r="C2239">
        <v>20</v>
      </c>
      <c r="D2239">
        <v>990</v>
      </c>
      <c r="E2239" s="1">
        <v>43759</v>
      </c>
      <c r="F2239" s="3">
        <v>9.9</v>
      </c>
      <c r="G2239" s="3">
        <v>188.1</v>
      </c>
      <c r="H2239" s="1">
        <v>43830</v>
      </c>
      <c r="I2239">
        <f t="shared" si="136"/>
        <v>71</v>
      </c>
      <c r="J2239" t="str">
        <f t="shared" si="137"/>
        <v>61-90</v>
      </c>
      <c r="K2239">
        <f t="shared" si="138"/>
        <v>0.15</v>
      </c>
      <c r="L2239">
        <f t="shared" si="139"/>
        <v>29.7</v>
      </c>
    </row>
    <row r="2240" spans="1:12" x14ac:dyDescent="0.25">
      <c r="A2240" s="2" t="s">
        <v>2238</v>
      </c>
      <c r="B2240">
        <v>8</v>
      </c>
      <c r="C2240">
        <v>5</v>
      </c>
      <c r="D2240">
        <v>2025</v>
      </c>
      <c r="E2240" s="1">
        <v>43513</v>
      </c>
      <c r="F2240" s="3">
        <v>384.75</v>
      </c>
      <c r="G2240" s="3">
        <v>789.75</v>
      </c>
      <c r="H2240" s="1">
        <v>43830</v>
      </c>
      <c r="I2240">
        <f t="shared" si="136"/>
        <v>317</v>
      </c>
      <c r="J2240" t="str">
        <f t="shared" si="137"/>
        <v>&gt;121</v>
      </c>
      <c r="K2240">
        <f t="shared" si="138"/>
        <v>0.25</v>
      </c>
      <c r="L2240">
        <f t="shared" si="139"/>
        <v>293.625</v>
      </c>
    </row>
    <row r="2241" spans="1:12" x14ac:dyDescent="0.25">
      <c r="A2241" s="2" t="s">
        <v>2239</v>
      </c>
      <c r="B2241">
        <v>10</v>
      </c>
      <c r="C2241">
        <v>6</v>
      </c>
      <c r="D2241">
        <v>1330</v>
      </c>
      <c r="E2241" s="1">
        <v>43521</v>
      </c>
      <c r="F2241" s="3">
        <v>66.5</v>
      </c>
      <c r="G2241" s="3">
        <v>492.1</v>
      </c>
      <c r="H2241" s="1">
        <v>43830</v>
      </c>
      <c r="I2241">
        <f t="shared" si="136"/>
        <v>309</v>
      </c>
      <c r="J2241" t="str">
        <f t="shared" si="137"/>
        <v>&gt;121</v>
      </c>
      <c r="K2241">
        <f t="shared" si="138"/>
        <v>0.25</v>
      </c>
      <c r="L2241">
        <f t="shared" si="139"/>
        <v>139.65</v>
      </c>
    </row>
    <row r="2242" spans="1:12" x14ac:dyDescent="0.25">
      <c r="A2242" s="2" t="s">
        <v>2240</v>
      </c>
      <c r="B2242">
        <v>7</v>
      </c>
      <c r="C2242">
        <v>20</v>
      </c>
      <c r="D2242">
        <v>2970</v>
      </c>
      <c r="E2242" s="1">
        <v>43826</v>
      </c>
      <c r="F2242" s="3">
        <v>356.4</v>
      </c>
      <c r="G2242" s="3">
        <v>2405.6999999999998</v>
      </c>
      <c r="H2242" s="1">
        <v>43830</v>
      </c>
      <c r="I2242">
        <f t="shared" ref="I2242:I2305" si="140">H2242-E2242</f>
        <v>4</v>
      </c>
      <c r="J2242" t="str">
        <f t="shared" ref="J2242:J2305" si="141">VLOOKUP(I2242,groupings,2,1)</f>
        <v>0-30</v>
      </c>
      <c r="K2242">
        <f t="shared" ref="K2242:K2305" si="142">VLOOKUP(I2242,$N$8:$P$12,3,TRUE)</f>
        <v>8.0000000000000002E-3</v>
      </c>
      <c r="L2242">
        <f t="shared" ref="L2242:L2305" si="143">(G2242+F2242)*K2242</f>
        <v>22.096799999999998</v>
      </c>
    </row>
    <row r="2243" spans="1:12" x14ac:dyDescent="0.25">
      <c r="A2243" s="2" t="s">
        <v>2241</v>
      </c>
      <c r="B2243">
        <v>6</v>
      </c>
      <c r="C2243">
        <v>11</v>
      </c>
      <c r="D2243">
        <v>3627</v>
      </c>
      <c r="E2243" s="1">
        <v>43736</v>
      </c>
      <c r="F2243" s="3">
        <v>217.61999999999998</v>
      </c>
      <c r="G2243" s="3">
        <v>580.31999999999994</v>
      </c>
      <c r="H2243" s="1">
        <v>43830</v>
      </c>
      <c r="I2243">
        <f t="shared" si="140"/>
        <v>94</v>
      </c>
      <c r="J2243" t="str">
        <f t="shared" si="141"/>
        <v>91-120</v>
      </c>
      <c r="K2243">
        <f t="shared" si="142"/>
        <v>0.2</v>
      </c>
      <c r="L2243">
        <f t="shared" si="143"/>
        <v>159.58799999999999</v>
      </c>
    </row>
    <row r="2244" spans="1:12" x14ac:dyDescent="0.25">
      <c r="A2244" s="2" t="s">
        <v>2242</v>
      </c>
      <c r="B2244">
        <v>9</v>
      </c>
      <c r="C2244">
        <v>13</v>
      </c>
      <c r="D2244">
        <v>1200</v>
      </c>
      <c r="E2244" s="1">
        <v>43600</v>
      </c>
      <c r="F2244" s="3">
        <v>120</v>
      </c>
      <c r="G2244" s="3">
        <v>444</v>
      </c>
      <c r="H2244" s="1">
        <v>43830</v>
      </c>
      <c r="I2244">
        <f t="shared" si="140"/>
        <v>230</v>
      </c>
      <c r="J2244" t="str">
        <f t="shared" si="141"/>
        <v>&gt;121</v>
      </c>
      <c r="K2244">
        <f t="shared" si="142"/>
        <v>0.25</v>
      </c>
      <c r="L2244">
        <f t="shared" si="143"/>
        <v>141</v>
      </c>
    </row>
    <row r="2245" spans="1:12" x14ac:dyDescent="0.25">
      <c r="A2245" s="2" t="s">
        <v>2243</v>
      </c>
      <c r="B2245">
        <v>2</v>
      </c>
      <c r="C2245">
        <v>12</v>
      </c>
      <c r="D2245">
        <v>1120</v>
      </c>
      <c r="E2245" s="1">
        <v>43561</v>
      </c>
      <c r="F2245" s="3">
        <v>78.400000000000006</v>
      </c>
      <c r="G2245" s="3">
        <v>257.60000000000002</v>
      </c>
      <c r="H2245" s="1">
        <v>43830</v>
      </c>
      <c r="I2245">
        <f t="shared" si="140"/>
        <v>269</v>
      </c>
      <c r="J2245" t="str">
        <f t="shared" si="141"/>
        <v>&gt;121</v>
      </c>
      <c r="K2245">
        <f t="shared" si="142"/>
        <v>0.25</v>
      </c>
      <c r="L2245">
        <f t="shared" si="143"/>
        <v>84</v>
      </c>
    </row>
    <row r="2246" spans="1:12" x14ac:dyDescent="0.25">
      <c r="A2246" s="2" t="s">
        <v>2244</v>
      </c>
      <c r="B2246">
        <v>10</v>
      </c>
      <c r="C2246">
        <v>16</v>
      </c>
      <c r="D2246">
        <v>550</v>
      </c>
      <c r="E2246" s="1">
        <v>43662</v>
      </c>
      <c r="F2246" s="3">
        <v>66</v>
      </c>
      <c r="G2246" s="3">
        <v>154</v>
      </c>
      <c r="H2246" s="1">
        <v>43830</v>
      </c>
      <c r="I2246">
        <f t="shared" si="140"/>
        <v>168</v>
      </c>
      <c r="J2246" t="str">
        <f t="shared" si="141"/>
        <v>&gt;121</v>
      </c>
      <c r="K2246">
        <f t="shared" si="142"/>
        <v>0.25</v>
      </c>
      <c r="L2246">
        <f t="shared" si="143"/>
        <v>55</v>
      </c>
    </row>
    <row r="2247" spans="1:12" x14ac:dyDescent="0.25">
      <c r="A2247" s="2" t="s">
        <v>2245</v>
      </c>
      <c r="B2247">
        <v>9</v>
      </c>
      <c r="C2247">
        <v>2</v>
      </c>
      <c r="D2247">
        <v>2100</v>
      </c>
      <c r="E2247" s="1">
        <v>43684</v>
      </c>
      <c r="F2247" s="3">
        <v>378</v>
      </c>
      <c r="G2247" s="3">
        <v>714</v>
      </c>
      <c r="H2247" s="1">
        <v>43830</v>
      </c>
      <c r="I2247">
        <f t="shared" si="140"/>
        <v>146</v>
      </c>
      <c r="J2247" t="str">
        <f t="shared" si="141"/>
        <v>&gt;121</v>
      </c>
      <c r="K2247">
        <f t="shared" si="142"/>
        <v>0.25</v>
      </c>
      <c r="L2247">
        <f t="shared" si="143"/>
        <v>273</v>
      </c>
    </row>
    <row r="2248" spans="1:12" x14ac:dyDescent="0.25">
      <c r="A2248" s="2" t="s">
        <v>2246</v>
      </c>
      <c r="B2248">
        <v>8</v>
      </c>
      <c r="C2248">
        <v>2</v>
      </c>
      <c r="D2248">
        <v>600</v>
      </c>
      <c r="E2248" s="1">
        <v>43758</v>
      </c>
      <c r="F2248" s="3">
        <v>72</v>
      </c>
      <c r="G2248" s="3">
        <v>246</v>
      </c>
      <c r="H2248" s="1">
        <v>43830</v>
      </c>
      <c r="I2248">
        <f t="shared" si="140"/>
        <v>72</v>
      </c>
      <c r="J2248" t="str">
        <f t="shared" si="141"/>
        <v>61-90</v>
      </c>
      <c r="K2248">
        <f t="shared" si="142"/>
        <v>0.15</v>
      </c>
      <c r="L2248">
        <f t="shared" si="143"/>
        <v>47.699999999999996</v>
      </c>
    </row>
    <row r="2249" spans="1:12" x14ac:dyDescent="0.25">
      <c r="A2249" s="2" t="s">
        <v>2247</v>
      </c>
      <c r="B2249">
        <v>1</v>
      </c>
      <c r="C2249">
        <v>11</v>
      </c>
      <c r="D2249">
        <v>6160</v>
      </c>
      <c r="E2249" s="1">
        <v>43498</v>
      </c>
      <c r="F2249" s="3">
        <v>123.2</v>
      </c>
      <c r="G2249" s="3">
        <v>1047.2</v>
      </c>
      <c r="H2249" s="1">
        <v>43830</v>
      </c>
      <c r="I2249">
        <f t="shared" si="140"/>
        <v>332</v>
      </c>
      <c r="J2249" t="str">
        <f t="shared" si="141"/>
        <v>&gt;121</v>
      </c>
      <c r="K2249">
        <f t="shared" si="142"/>
        <v>0.25</v>
      </c>
      <c r="L2249">
        <f t="shared" si="143"/>
        <v>292.60000000000002</v>
      </c>
    </row>
    <row r="2250" spans="1:12" x14ac:dyDescent="0.25">
      <c r="A2250" s="2" t="s">
        <v>2248</v>
      </c>
      <c r="B2250">
        <v>8</v>
      </c>
      <c r="C2250">
        <v>21</v>
      </c>
      <c r="D2250">
        <v>4760</v>
      </c>
      <c r="E2250" s="1">
        <v>43520</v>
      </c>
      <c r="F2250" s="3">
        <v>142.79999999999998</v>
      </c>
      <c r="G2250" s="3">
        <v>1475.6</v>
      </c>
      <c r="H2250" s="1">
        <v>43830</v>
      </c>
      <c r="I2250">
        <f t="shared" si="140"/>
        <v>310</v>
      </c>
      <c r="J2250" t="str">
        <f t="shared" si="141"/>
        <v>&gt;121</v>
      </c>
      <c r="K2250">
        <f t="shared" si="142"/>
        <v>0.25</v>
      </c>
      <c r="L2250">
        <f t="shared" si="143"/>
        <v>404.59999999999997</v>
      </c>
    </row>
    <row r="2251" spans="1:12" x14ac:dyDescent="0.25">
      <c r="A2251" s="2" t="s">
        <v>2249</v>
      </c>
      <c r="B2251">
        <v>10</v>
      </c>
      <c r="C2251">
        <v>6</v>
      </c>
      <c r="D2251">
        <v>2160</v>
      </c>
      <c r="E2251" s="1">
        <v>43823</v>
      </c>
      <c r="F2251" s="3">
        <v>259.20000000000005</v>
      </c>
      <c r="G2251" s="3">
        <v>950.40000000000009</v>
      </c>
      <c r="H2251" s="1">
        <v>43830</v>
      </c>
      <c r="I2251">
        <f t="shared" si="140"/>
        <v>7</v>
      </c>
      <c r="J2251" t="str">
        <f t="shared" si="141"/>
        <v>0-30</v>
      </c>
      <c r="K2251">
        <f t="shared" si="142"/>
        <v>8.0000000000000002E-3</v>
      </c>
      <c r="L2251">
        <f t="shared" si="143"/>
        <v>9.6768000000000018</v>
      </c>
    </row>
    <row r="2252" spans="1:12" x14ac:dyDescent="0.25">
      <c r="A2252" s="2" t="s">
        <v>2250</v>
      </c>
      <c r="B2252">
        <v>10</v>
      </c>
      <c r="C2252">
        <v>3</v>
      </c>
      <c r="D2252">
        <v>2530</v>
      </c>
      <c r="E2252" s="1">
        <v>43595</v>
      </c>
      <c r="F2252" s="3">
        <v>75.900000000000006</v>
      </c>
      <c r="G2252" s="3">
        <v>733.7</v>
      </c>
      <c r="H2252" s="1">
        <v>43830</v>
      </c>
      <c r="I2252">
        <f t="shared" si="140"/>
        <v>235</v>
      </c>
      <c r="J2252" t="str">
        <f t="shared" si="141"/>
        <v>&gt;121</v>
      </c>
      <c r="K2252">
        <f t="shared" si="142"/>
        <v>0.25</v>
      </c>
      <c r="L2252">
        <f t="shared" si="143"/>
        <v>202.4</v>
      </c>
    </row>
    <row r="2253" spans="1:12" x14ac:dyDescent="0.25">
      <c r="A2253" s="2" t="s">
        <v>2251</v>
      </c>
      <c r="B2253">
        <v>3</v>
      </c>
      <c r="C2253">
        <v>9</v>
      </c>
      <c r="D2253">
        <v>360</v>
      </c>
      <c r="E2253" s="1">
        <v>43489</v>
      </c>
      <c r="F2253" s="3">
        <v>32.400000000000006</v>
      </c>
      <c r="G2253" s="3">
        <v>64.800000000000011</v>
      </c>
      <c r="H2253" s="1">
        <v>43830</v>
      </c>
      <c r="I2253">
        <f t="shared" si="140"/>
        <v>341</v>
      </c>
      <c r="J2253" t="str">
        <f t="shared" si="141"/>
        <v>&gt;121</v>
      </c>
      <c r="K2253">
        <f t="shared" si="142"/>
        <v>0.25</v>
      </c>
      <c r="L2253">
        <f t="shared" si="143"/>
        <v>24.300000000000004</v>
      </c>
    </row>
    <row r="2254" spans="1:12" x14ac:dyDescent="0.25">
      <c r="A2254" s="2" t="s">
        <v>2252</v>
      </c>
      <c r="B2254">
        <v>5</v>
      </c>
      <c r="C2254">
        <v>13</v>
      </c>
      <c r="D2254">
        <v>2430</v>
      </c>
      <c r="E2254" s="1">
        <v>43586</v>
      </c>
      <c r="F2254" s="3">
        <v>243</v>
      </c>
      <c r="G2254" s="3">
        <v>558.9</v>
      </c>
      <c r="H2254" s="1">
        <v>43830</v>
      </c>
      <c r="I2254">
        <f t="shared" si="140"/>
        <v>244</v>
      </c>
      <c r="J2254" t="str">
        <f t="shared" si="141"/>
        <v>&gt;121</v>
      </c>
      <c r="K2254">
        <f t="shared" si="142"/>
        <v>0.25</v>
      </c>
      <c r="L2254">
        <f t="shared" si="143"/>
        <v>200.47499999999999</v>
      </c>
    </row>
    <row r="2255" spans="1:12" x14ac:dyDescent="0.25">
      <c r="A2255" s="2" t="s">
        <v>2253</v>
      </c>
      <c r="B2255">
        <v>5</v>
      </c>
      <c r="C2255">
        <v>8</v>
      </c>
      <c r="D2255">
        <v>5580</v>
      </c>
      <c r="E2255" s="1">
        <v>43826</v>
      </c>
      <c r="F2255" s="3">
        <v>390.6</v>
      </c>
      <c r="G2255" s="3">
        <v>1116</v>
      </c>
      <c r="H2255" s="1">
        <v>43830</v>
      </c>
      <c r="I2255">
        <f t="shared" si="140"/>
        <v>4</v>
      </c>
      <c r="J2255" t="str">
        <f t="shared" si="141"/>
        <v>0-30</v>
      </c>
      <c r="K2255">
        <f t="shared" si="142"/>
        <v>8.0000000000000002E-3</v>
      </c>
      <c r="L2255">
        <f t="shared" si="143"/>
        <v>12.0528</v>
      </c>
    </row>
    <row r="2256" spans="1:12" x14ac:dyDescent="0.25">
      <c r="A2256" s="2" t="s">
        <v>2254</v>
      </c>
      <c r="B2256">
        <v>7</v>
      </c>
      <c r="C2256">
        <v>12</v>
      </c>
      <c r="D2256">
        <v>1260</v>
      </c>
      <c r="E2256" s="1">
        <v>43595</v>
      </c>
      <c r="F2256" s="3">
        <v>327.59999999999997</v>
      </c>
      <c r="G2256" s="3">
        <v>1096.2</v>
      </c>
      <c r="H2256" s="1">
        <v>43830</v>
      </c>
      <c r="I2256">
        <f t="shared" si="140"/>
        <v>235</v>
      </c>
      <c r="J2256" t="str">
        <f t="shared" si="141"/>
        <v>&gt;121</v>
      </c>
      <c r="K2256">
        <f t="shared" si="142"/>
        <v>0.25</v>
      </c>
      <c r="L2256">
        <f t="shared" si="143"/>
        <v>355.95</v>
      </c>
    </row>
    <row r="2257" spans="1:12" x14ac:dyDescent="0.25">
      <c r="A2257" s="2" t="s">
        <v>2255</v>
      </c>
      <c r="B2257">
        <v>8</v>
      </c>
      <c r="C2257">
        <v>12</v>
      </c>
      <c r="D2257">
        <v>3720</v>
      </c>
      <c r="E2257" s="1">
        <v>43744</v>
      </c>
      <c r="F2257" s="3">
        <v>744</v>
      </c>
      <c r="G2257" s="3">
        <v>930</v>
      </c>
      <c r="H2257" s="1">
        <v>43830</v>
      </c>
      <c r="I2257">
        <f t="shared" si="140"/>
        <v>86</v>
      </c>
      <c r="J2257" t="str">
        <f t="shared" si="141"/>
        <v>61-90</v>
      </c>
      <c r="K2257">
        <f t="shared" si="142"/>
        <v>0.15</v>
      </c>
      <c r="L2257">
        <f t="shared" si="143"/>
        <v>251.1</v>
      </c>
    </row>
    <row r="2258" spans="1:12" x14ac:dyDescent="0.25">
      <c r="A2258" s="2" t="s">
        <v>2256</v>
      </c>
      <c r="B2258">
        <v>3</v>
      </c>
      <c r="C2258">
        <v>13</v>
      </c>
      <c r="D2258">
        <v>1760</v>
      </c>
      <c r="E2258" s="1">
        <v>43782</v>
      </c>
      <c r="F2258" s="3">
        <v>176</v>
      </c>
      <c r="G2258" s="3">
        <v>528</v>
      </c>
      <c r="H2258" s="1">
        <v>43830</v>
      </c>
      <c r="I2258">
        <f t="shared" si="140"/>
        <v>48</v>
      </c>
      <c r="J2258" t="str">
        <f t="shared" si="141"/>
        <v>31-60</v>
      </c>
      <c r="K2258">
        <f t="shared" si="142"/>
        <v>0.04</v>
      </c>
      <c r="L2258">
        <f t="shared" si="143"/>
        <v>28.16</v>
      </c>
    </row>
    <row r="2259" spans="1:12" x14ac:dyDescent="0.25">
      <c r="A2259" s="2" t="s">
        <v>2257</v>
      </c>
      <c r="B2259">
        <v>7</v>
      </c>
      <c r="C2259">
        <v>2</v>
      </c>
      <c r="D2259">
        <v>1584</v>
      </c>
      <c r="E2259" s="1">
        <v>43713</v>
      </c>
      <c r="F2259" s="3">
        <v>63.36</v>
      </c>
      <c r="G2259" s="3">
        <v>776.16</v>
      </c>
      <c r="H2259" s="1">
        <v>43830</v>
      </c>
      <c r="I2259">
        <f t="shared" si="140"/>
        <v>117</v>
      </c>
      <c r="J2259" t="str">
        <f t="shared" si="141"/>
        <v>91-120</v>
      </c>
      <c r="K2259">
        <f t="shared" si="142"/>
        <v>0.2</v>
      </c>
      <c r="L2259">
        <f t="shared" si="143"/>
        <v>167.904</v>
      </c>
    </row>
    <row r="2260" spans="1:12" x14ac:dyDescent="0.25">
      <c r="A2260" s="2" t="s">
        <v>2258</v>
      </c>
      <c r="B2260">
        <v>6</v>
      </c>
      <c r="C2260">
        <v>19</v>
      </c>
      <c r="D2260">
        <v>1260</v>
      </c>
      <c r="E2260" s="1">
        <v>43750</v>
      </c>
      <c r="F2260" s="3">
        <v>100.8</v>
      </c>
      <c r="G2260" s="3">
        <v>226.8</v>
      </c>
      <c r="H2260" s="1">
        <v>43830</v>
      </c>
      <c r="I2260">
        <f t="shared" si="140"/>
        <v>80</v>
      </c>
      <c r="J2260" t="str">
        <f t="shared" si="141"/>
        <v>61-90</v>
      </c>
      <c r="K2260">
        <f t="shared" si="142"/>
        <v>0.15</v>
      </c>
      <c r="L2260">
        <f t="shared" si="143"/>
        <v>49.14</v>
      </c>
    </row>
    <row r="2261" spans="1:12" x14ac:dyDescent="0.25">
      <c r="A2261" s="2" t="s">
        <v>2259</v>
      </c>
      <c r="B2261">
        <v>7</v>
      </c>
      <c r="C2261">
        <v>7</v>
      </c>
      <c r="D2261">
        <v>180</v>
      </c>
      <c r="E2261" s="1">
        <v>43784</v>
      </c>
      <c r="F2261" s="3">
        <v>18</v>
      </c>
      <c r="G2261" s="3">
        <v>106.19999999999999</v>
      </c>
      <c r="H2261" s="1">
        <v>43830</v>
      </c>
      <c r="I2261">
        <f t="shared" si="140"/>
        <v>46</v>
      </c>
      <c r="J2261" t="str">
        <f t="shared" si="141"/>
        <v>31-60</v>
      </c>
      <c r="K2261">
        <f t="shared" si="142"/>
        <v>0.04</v>
      </c>
      <c r="L2261">
        <f t="shared" si="143"/>
        <v>4.968</v>
      </c>
    </row>
    <row r="2262" spans="1:12" x14ac:dyDescent="0.25">
      <c r="A2262" s="2" t="s">
        <v>2260</v>
      </c>
      <c r="B2262">
        <v>4</v>
      </c>
      <c r="C2262">
        <v>3</v>
      </c>
      <c r="D2262">
        <v>4256</v>
      </c>
      <c r="E2262" s="1">
        <v>43778</v>
      </c>
      <c r="F2262" s="3">
        <v>127.68000000000002</v>
      </c>
      <c r="G2262" s="3">
        <v>1191.68</v>
      </c>
      <c r="H2262" s="1">
        <v>43830</v>
      </c>
      <c r="I2262">
        <f t="shared" si="140"/>
        <v>52</v>
      </c>
      <c r="J2262" t="str">
        <f t="shared" si="141"/>
        <v>31-60</v>
      </c>
      <c r="K2262">
        <f t="shared" si="142"/>
        <v>0.04</v>
      </c>
      <c r="L2262">
        <f t="shared" si="143"/>
        <v>52.774400000000007</v>
      </c>
    </row>
    <row r="2263" spans="1:12" x14ac:dyDescent="0.25">
      <c r="A2263" s="2" t="s">
        <v>2261</v>
      </c>
      <c r="B2263">
        <v>9</v>
      </c>
      <c r="C2263">
        <v>20</v>
      </c>
      <c r="D2263">
        <v>2232</v>
      </c>
      <c r="E2263" s="1">
        <v>43784</v>
      </c>
      <c r="F2263" s="3">
        <v>178.56</v>
      </c>
      <c r="G2263" s="3">
        <v>624.96</v>
      </c>
      <c r="H2263" s="1">
        <v>43830</v>
      </c>
      <c r="I2263">
        <f t="shared" si="140"/>
        <v>46</v>
      </c>
      <c r="J2263" t="str">
        <f t="shared" si="141"/>
        <v>31-60</v>
      </c>
      <c r="K2263">
        <f t="shared" si="142"/>
        <v>0.04</v>
      </c>
      <c r="L2263">
        <f t="shared" si="143"/>
        <v>32.140799999999999</v>
      </c>
    </row>
    <row r="2264" spans="1:12" x14ac:dyDescent="0.25">
      <c r="A2264" s="2" t="s">
        <v>2262</v>
      </c>
      <c r="B2264">
        <v>4</v>
      </c>
      <c r="C2264">
        <v>2</v>
      </c>
      <c r="D2264">
        <v>1500</v>
      </c>
      <c r="E2264" s="1">
        <v>43809</v>
      </c>
      <c r="F2264" s="3">
        <v>120</v>
      </c>
      <c r="G2264" s="3">
        <v>315</v>
      </c>
      <c r="H2264" s="1">
        <v>43830</v>
      </c>
      <c r="I2264">
        <f t="shared" si="140"/>
        <v>21</v>
      </c>
      <c r="J2264" t="str">
        <f t="shared" si="141"/>
        <v>0-30</v>
      </c>
      <c r="K2264">
        <f t="shared" si="142"/>
        <v>8.0000000000000002E-3</v>
      </c>
      <c r="L2264">
        <f t="shared" si="143"/>
        <v>3.48</v>
      </c>
    </row>
    <row r="2265" spans="1:12" x14ac:dyDescent="0.25">
      <c r="A2265" s="2" t="s">
        <v>2263</v>
      </c>
      <c r="B2265">
        <v>9</v>
      </c>
      <c r="C2265">
        <v>9</v>
      </c>
      <c r="D2265">
        <v>2232</v>
      </c>
      <c r="E2265" s="1">
        <v>43638</v>
      </c>
      <c r="F2265" s="3">
        <v>133.92000000000002</v>
      </c>
      <c r="G2265" s="3">
        <v>669.60000000000014</v>
      </c>
      <c r="H2265" s="1">
        <v>43830</v>
      </c>
      <c r="I2265">
        <f t="shared" si="140"/>
        <v>192</v>
      </c>
      <c r="J2265" t="str">
        <f t="shared" si="141"/>
        <v>&gt;121</v>
      </c>
      <c r="K2265">
        <f t="shared" si="142"/>
        <v>0.25</v>
      </c>
      <c r="L2265">
        <f t="shared" si="143"/>
        <v>200.88000000000005</v>
      </c>
    </row>
    <row r="2266" spans="1:12" x14ac:dyDescent="0.25">
      <c r="A2266" s="2" t="s">
        <v>2264</v>
      </c>
      <c r="B2266">
        <v>9</v>
      </c>
      <c r="C2266">
        <v>10</v>
      </c>
      <c r="D2266">
        <v>2400</v>
      </c>
      <c r="E2266" s="1">
        <v>43788</v>
      </c>
      <c r="F2266" s="3">
        <v>240</v>
      </c>
      <c r="G2266" s="3">
        <v>1080</v>
      </c>
      <c r="H2266" s="1">
        <v>43830</v>
      </c>
      <c r="I2266">
        <f t="shared" si="140"/>
        <v>42</v>
      </c>
      <c r="J2266" t="str">
        <f t="shared" si="141"/>
        <v>31-60</v>
      </c>
      <c r="K2266">
        <f t="shared" si="142"/>
        <v>0.04</v>
      </c>
      <c r="L2266">
        <f t="shared" si="143"/>
        <v>52.800000000000004</v>
      </c>
    </row>
    <row r="2267" spans="1:12" x14ac:dyDescent="0.25">
      <c r="A2267" s="2" t="s">
        <v>2265</v>
      </c>
      <c r="B2267">
        <v>4</v>
      </c>
      <c r="C2267">
        <v>2</v>
      </c>
      <c r="D2267">
        <v>2660</v>
      </c>
      <c r="E2267" s="1">
        <v>43611</v>
      </c>
      <c r="F2267" s="3">
        <v>106.4</v>
      </c>
      <c r="G2267" s="3">
        <v>771.4</v>
      </c>
      <c r="H2267" s="1">
        <v>43830</v>
      </c>
      <c r="I2267">
        <f t="shared" si="140"/>
        <v>219</v>
      </c>
      <c r="J2267" t="str">
        <f t="shared" si="141"/>
        <v>&gt;121</v>
      </c>
      <c r="K2267">
        <f t="shared" si="142"/>
        <v>0.25</v>
      </c>
      <c r="L2267">
        <f t="shared" si="143"/>
        <v>219.45</v>
      </c>
    </row>
    <row r="2268" spans="1:12" x14ac:dyDescent="0.25">
      <c r="A2268" s="2" t="s">
        <v>2266</v>
      </c>
      <c r="B2268">
        <v>5</v>
      </c>
      <c r="C2268">
        <v>12</v>
      </c>
      <c r="D2268">
        <v>5270</v>
      </c>
      <c r="E2268" s="1">
        <v>43636</v>
      </c>
      <c r="F2268" s="3">
        <v>368.9</v>
      </c>
      <c r="G2268" s="3">
        <v>790.5</v>
      </c>
      <c r="H2268" s="1">
        <v>43830</v>
      </c>
      <c r="I2268">
        <f t="shared" si="140"/>
        <v>194</v>
      </c>
      <c r="J2268" t="str">
        <f t="shared" si="141"/>
        <v>&gt;121</v>
      </c>
      <c r="K2268">
        <f t="shared" si="142"/>
        <v>0.25</v>
      </c>
      <c r="L2268">
        <f t="shared" si="143"/>
        <v>289.85000000000002</v>
      </c>
    </row>
    <row r="2269" spans="1:12" x14ac:dyDescent="0.25">
      <c r="A2269" s="2" t="s">
        <v>2267</v>
      </c>
      <c r="B2269">
        <v>5</v>
      </c>
      <c r="C2269">
        <v>2</v>
      </c>
      <c r="D2269">
        <v>110</v>
      </c>
      <c r="E2269" s="1">
        <v>43804</v>
      </c>
      <c r="F2269" s="3">
        <v>1.1000000000000001</v>
      </c>
      <c r="G2269" s="3">
        <v>30.8</v>
      </c>
      <c r="H2269" s="1">
        <v>43830</v>
      </c>
      <c r="I2269">
        <f t="shared" si="140"/>
        <v>26</v>
      </c>
      <c r="J2269" t="str">
        <f t="shared" si="141"/>
        <v>0-30</v>
      </c>
      <c r="K2269">
        <f t="shared" si="142"/>
        <v>8.0000000000000002E-3</v>
      </c>
      <c r="L2269">
        <f t="shared" si="143"/>
        <v>0.25520000000000004</v>
      </c>
    </row>
    <row r="2270" spans="1:12" x14ac:dyDescent="0.25">
      <c r="A2270" s="2" t="s">
        <v>2268</v>
      </c>
      <c r="B2270">
        <v>1</v>
      </c>
      <c r="C2270">
        <v>6</v>
      </c>
      <c r="D2270">
        <v>4480</v>
      </c>
      <c r="E2270" s="1">
        <v>43699</v>
      </c>
      <c r="F2270" s="3">
        <v>134.4</v>
      </c>
      <c r="G2270" s="3">
        <v>1209.5999999999999</v>
      </c>
      <c r="H2270" s="1">
        <v>43830</v>
      </c>
      <c r="I2270">
        <f t="shared" si="140"/>
        <v>131</v>
      </c>
      <c r="J2270" t="str">
        <f t="shared" si="141"/>
        <v>&gt;121</v>
      </c>
      <c r="K2270">
        <f t="shared" si="142"/>
        <v>0.25</v>
      </c>
      <c r="L2270">
        <f t="shared" si="143"/>
        <v>336</v>
      </c>
    </row>
    <row r="2271" spans="1:12" x14ac:dyDescent="0.25">
      <c r="A2271" s="2" t="s">
        <v>2269</v>
      </c>
      <c r="B2271">
        <v>4</v>
      </c>
      <c r="C2271">
        <v>20</v>
      </c>
      <c r="D2271">
        <v>6160</v>
      </c>
      <c r="E2271" s="1">
        <v>43655</v>
      </c>
      <c r="F2271" s="3">
        <v>246.4</v>
      </c>
      <c r="G2271" s="3">
        <v>1663.1999999999998</v>
      </c>
      <c r="H2271" s="1">
        <v>43830</v>
      </c>
      <c r="I2271">
        <f t="shared" si="140"/>
        <v>175</v>
      </c>
      <c r="J2271" t="str">
        <f t="shared" si="141"/>
        <v>&gt;121</v>
      </c>
      <c r="K2271">
        <f t="shared" si="142"/>
        <v>0.25</v>
      </c>
      <c r="L2271">
        <f t="shared" si="143"/>
        <v>477.4</v>
      </c>
    </row>
    <row r="2272" spans="1:12" x14ac:dyDescent="0.25">
      <c r="A2272" s="2" t="s">
        <v>2270</v>
      </c>
      <c r="B2272">
        <v>6</v>
      </c>
      <c r="C2272">
        <v>2</v>
      </c>
      <c r="D2272">
        <v>384.00000000000006</v>
      </c>
      <c r="E2272" s="1">
        <v>43784</v>
      </c>
      <c r="F2272" s="3">
        <v>3.8400000000000007</v>
      </c>
      <c r="G2272" s="3">
        <v>76.800000000000011</v>
      </c>
      <c r="H2272" s="1">
        <v>43830</v>
      </c>
      <c r="I2272">
        <f t="shared" si="140"/>
        <v>46</v>
      </c>
      <c r="J2272" t="str">
        <f t="shared" si="141"/>
        <v>31-60</v>
      </c>
      <c r="K2272">
        <f t="shared" si="142"/>
        <v>0.04</v>
      </c>
      <c r="L2272">
        <f t="shared" si="143"/>
        <v>3.2256000000000005</v>
      </c>
    </row>
    <row r="2273" spans="1:12" x14ac:dyDescent="0.25">
      <c r="A2273" s="2" t="s">
        <v>2271</v>
      </c>
      <c r="B2273">
        <v>3</v>
      </c>
      <c r="C2273">
        <v>20</v>
      </c>
      <c r="D2273">
        <v>1710</v>
      </c>
      <c r="E2273" s="1">
        <v>43758</v>
      </c>
      <c r="F2273" s="3">
        <v>85.5</v>
      </c>
      <c r="G2273" s="3">
        <v>359.09999999999997</v>
      </c>
      <c r="H2273" s="1">
        <v>43830</v>
      </c>
      <c r="I2273">
        <f t="shared" si="140"/>
        <v>72</v>
      </c>
      <c r="J2273" t="str">
        <f t="shared" si="141"/>
        <v>61-90</v>
      </c>
      <c r="K2273">
        <f t="shared" si="142"/>
        <v>0.15</v>
      </c>
      <c r="L2273">
        <f t="shared" si="143"/>
        <v>66.69</v>
      </c>
    </row>
    <row r="2274" spans="1:12" x14ac:dyDescent="0.25">
      <c r="A2274" s="2" t="s">
        <v>2272</v>
      </c>
      <c r="B2274">
        <v>2</v>
      </c>
      <c r="C2274">
        <v>20</v>
      </c>
      <c r="D2274">
        <v>1100</v>
      </c>
      <c r="E2274" s="1">
        <v>43619</v>
      </c>
      <c r="F2274" s="3">
        <v>33</v>
      </c>
      <c r="G2274" s="3">
        <v>176</v>
      </c>
      <c r="H2274" s="1">
        <v>43830</v>
      </c>
      <c r="I2274">
        <f t="shared" si="140"/>
        <v>211</v>
      </c>
      <c r="J2274" t="str">
        <f t="shared" si="141"/>
        <v>&gt;121</v>
      </c>
      <c r="K2274">
        <f t="shared" si="142"/>
        <v>0.25</v>
      </c>
      <c r="L2274">
        <f t="shared" si="143"/>
        <v>52.25</v>
      </c>
    </row>
    <row r="2275" spans="1:12" x14ac:dyDescent="0.25">
      <c r="A2275" s="2" t="s">
        <v>2273</v>
      </c>
      <c r="B2275">
        <v>9</v>
      </c>
      <c r="C2275">
        <v>11</v>
      </c>
      <c r="D2275">
        <v>1980</v>
      </c>
      <c r="E2275" s="1">
        <v>43808</v>
      </c>
      <c r="F2275" s="3">
        <v>376.2</v>
      </c>
      <c r="G2275" s="3">
        <v>693</v>
      </c>
      <c r="H2275" s="1">
        <v>43830</v>
      </c>
      <c r="I2275">
        <f t="shared" si="140"/>
        <v>22</v>
      </c>
      <c r="J2275" t="str">
        <f t="shared" si="141"/>
        <v>0-30</v>
      </c>
      <c r="K2275">
        <f t="shared" si="142"/>
        <v>8.0000000000000002E-3</v>
      </c>
      <c r="L2275">
        <f t="shared" si="143"/>
        <v>8.5536000000000012</v>
      </c>
    </row>
    <row r="2276" spans="1:12" x14ac:dyDescent="0.25">
      <c r="A2276" s="2" t="s">
        <v>2274</v>
      </c>
      <c r="B2276">
        <v>2</v>
      </c>
      <c r="C2276">
        <v>4</v>
      </c>
      <c r="D2276">
        <v>560</v>
      </c>
      <c r="E2276" s="1">
        <v>43524</v>
      </c>
      <c r="F2276" s="3">
        <v>5.6000000000000005</v>
      </c>
      <c r="G2276" s="3">
        <v>145.6</v>
      </c>
      <c r="H2276" s="1">
        <v>43830</v>
      </c>
      <c r="I2276">
        <f t="shared" si="140"/>
        <v>306</v>
      </c>
      <c r="J2276" t="str">
        <f t="shared" si="141"/>
        <v>&gt;121</v>
      </c>
      <c r="K2276">
        <f t="shared" si="142"/>
        <v>0.25</v>
      </c>
      <c r="L2276">
        <f t="shared" si="143"/>
        <v>37.799999999999997</v>
      </c>
    </row>
    <row r="2277" spans="1:12" x14ac:dyDescent="0.25">
      <c r="A2277" s="2" t="s">
        <v>2275</v>
      </c>
      <c r="B2277">
        <v>3</v>
      </c>
      <c r="C2277">
        <v>12</v>
      </c>
      <c r="D2277">
        <v>2750</v>
      </c>
      <c r="E2277" s="1">
        <v>43724</v>
      </c>
      <c r="F2277" s="3">
        <v>55</v>
      </c>
      <c r="G2277" s="3">
        <v>467.5</v>
      </c>
      <c r="H2277" s="1">
        <v>43830</v>
      </c>
      <c r="I2277">
        <f t="shared" si="140"/>
        <v>106</v>
      </c>
      <c r="J2277" t="str">
        <f t="shared" si="141"/>
        <v>91-120</v>
      </c>
      <c r="K2277">
        <f t="shared" si="142"/>
        <v>0.2</v>
      </c>
      <c r="L2277">
        <f t="shared" si="143"/>
        <v>104.5</v>
      </c>
    </row>
    <row r="2278" spans="1:12" x14ac:dyDescent="0.25">
      <c r="A2278" s="2" t="s">
        <v>2276</v>
      </c>
      <c r="B2278">
        <v>6</v>
      </c>
      <c r="C2278">
        <v>17</v>
      </c>
      <c r="D2278">
        <v>4200</v>
      </c>
      <c r="E2278" s="1">
        <v>43538</v>
      </c>
      <c r="F2278" s="3">
        <v>336</v>
      </c>
      <c r="G2278" s="3">
        <v>630</v>
      </c>
      <c r="H2278" s="1">
        <v>43830</v>
      </c>
      <c r="I2278">
        <f t="shared" si="140"/>
        <v>292</v>
      </c>
      <c r="J2278" t="str">
        <f t="shared" si="141"/>
        <v>&gt;121</v>
      </c>
      <c r="K2278">
        <f t="shared" si="142"/>
        <v>0.25</v>
      </c>
      <c r="L2278">
        <f t="shared" si="143"/>
        <v>241.5</v>
      </c>
    </row>
    <row r="2279" spans="1:12" x14ac:dyDescent="0.25">
      <c r="A2279" s="2" t="s">
        <v>2277</v>
      </c>
      <c r="B2279">
        <v>6</v>
      </c>
      <c r="C2279">
        <v>17</v>
      </c>
      <c r="D2279">
        <v>620</v>
      </c>
      <c r="E2279" s="1">
        <v>43470</v>
      </c>
      <c r="F2279" s="3">
        <v>6.2</v>
      </c>
      <c r="G2279" s="3">
        <v>93</v>
      </c>
      <c r="H2279" s="1">
        <v>43830</v>
      </c>
      <c r="I2279">
        <f t="shared" si="140"/>
        <v>360</v>
      </c>
      <c r="J2279" t="str">
        <f t="shared" si="141"/>
        <v>&gt;121</v>
      </c>
      <c r="K2279">
        <f t="shared" si="142"/>
        <v>0.25</v>
      </c>
      <c r="L2279">
        <f t="shared" si="143"/>
        <v>24.8</v>
      </c>
    </row>
    <row r="2280" spans="1:12" x14ac:dyDescent="0.25">
      <c r="A2280" s="2" t="s">
        <v>2278</v>
      </c>
      <c r="B2280">
        <v>3</v>
      </c>
      <c r="C2280">
        <v>1</v>
      </c>
      <c r="D2280">
        <v>3360</v>
      </c>
      <c r="E2280" s="1">
        <v>43763</v>
      </c>
      <c r="F2280" s="3">
        <v>168</v>
      </c>
      <c r="G2280" s="3">
        <v>537.6</v>
      </c>
      <c r="H2280" s="1">
        <v>43830</v>
      </c>
      <c r="I2280">
        <f t="shared" si="140"/>
        <v>67</v>
      </c>
      <c r="J2280" t="str">
        <f t="shared" si="141"/>
        <v>61-90</v>
      </c>
      <c r="K2280">
        <f t="shared" si="142"/>
        <v>0.15</v>
      </c>
      <c r="L2280">
        <f t="shared" si="143"/>
        <v>105.84</v>
      </c>
    </row>
    <row r="2281" spans="1:12" x14ac:dyDescent="0.25">
      <c r="A2281" s="2" t="s">
        <v>2279</v>
      </c>
      <c r="B2281">
        <v>10</v>
      </c>
      <c r="C2281">
        <v>11</v>
      </c>
      <c r="D2281">
        <v>440</v>
      </c>
      <c r="E2281" s="1">
        <v>43618</v>
      </c>
      <c r="F2281" s="3">
        <v>35.200000000000003</v>
      </c>
      <c r="G2281" s="3">
        <v>206.8</v>
      </c>
      <c r="H2281" s="1">
        <v>43830</v>
      </c>
      <c r="I2281">
        <f t="shared" si="140"/>
        <v>212</v>
      </c>
      <c r="J2281" t="str">
        <f t="shared" si="141"/>
        <v>&gt;121</v>
      </c>
      <c r="K2281">
        <f t="shared" si="142"/>
        <v>0.25</v>
      </c>
      <c r="L2281">
        <f t="shared" si="143"/>
        <v>60.5</v>
      </c>
    </row>
    <row r="2282" spans="1:12" x14ac:dyDescent="0.25">
      <c r="A2282" s="2" t="s">
        <v>2280</v>
      </c>
      <c r="B2282">
        <v>10</v>
      </c>
      <c r="C2282">
        <v>2</v>
      </c>
      <c r="D2282">
        <v>480</v>
      </c>
      <c r="E2282" s="1">
        <v>43742</v>
      </c>
      <c r="F2282" s="3">
        <v>28.799999999999997</v>
      </c>
      <c r="G2282" s="3">
        <v>240</v>
      </c>
      <c r="H2282" s="1">
        <v>43830</v>
      </c>
      <c r="I2282">
        <f t="shared" si="140"/>
        <v>88</v>
      </c>
      <c r="J2282" t="str">
        <f t="shared" si="141"/>
        <v>61-90</v>
      </c>
      <c r="K2282">
        <f t="shared" si="142"/>
        <v>0.15</v>
      </c>
      <c r="L2282">
        <f t="shared" si="143"/>
        <v>40.32</v>
      </c>
    </row>
    <row r="2283" spans="1:12" x14ac:dyDescent="0.25">
      <c r="A2283" s="2" t="s">
        <v>2281</v>
      </c>
      <c r="B2283">
        <v>3</v>
      </c>
      <c r="C2283">
        <v>23</v>
      </c>
      <c r="D2283">
        <v>5320</v>
      </c>
      <c r="E2283" s="1">
        <v>43600</v>
      </c>
      <c r="F2283" s="3">
        <v>425.6</v>
      </c>
      <c r="G2283" s="3">
        <v>957.6</v>
      </c>
      <c r="H2283" s="1">
        <v>43830</v>
      </c>
      <c r="I2283">
        <f t="shared" si="140"/>
        <v>230</v>
      </c>
      <c r="J2283" t="str">
        <f t="shared" si="141"/>
        <v>&gt;121</v>
      </c>
      <c r="K2283">
        <f t="shared" si="142"/>
        <v>0.25</v>
      </c>
      <c r="L2283">
        <f t="shared" si="143"/>
        <v>345.8</v>
      </c>
    </row>
    <row r="2284" spans="1:12" x14ac:dyDescent="0.25">
      <c r="A2284" s="2" t="s">
        <v>2282</v>
      </c>
      <c r="B2284">
        <v>2</v>
      </c>
      <c r="C2284">
        <v>7</v>
      </c>
      <c r="D2284">
        <v>2250</v>
      </c>
      <c r="E2284" s="1">
        <v>43589</v>
      </c>
      <c r="F2284" s="3">
        <v>180</v>
      </c>
      <c r="G2284" s="3">
        <v>517.5</v>
      </c>
      <c r="H2284" s="1">
        <v>43830</v>
      </c>
      <c r="I2284">
        <f t="shared" si="140"/>
        <v>241</v>
      </c>
      <c r="J2284" t="str">
        <f t="shared" si="141"/>
        <v>&gt;121</v>
      </c>
      <c r="K2284">
        <f t="shared" si="142"/>
        <v>0.25</v>
      </c>
      <c r="L2284">
        <f t="shared" si="143"/>
        <v>174.375</v>
      </c>
    </row>
    <row r="2285" spans="1:12" x14ac:dyDescent="0.25">
      <c r="A2285" s="2" t="s">
        <v>2283</v>
      </c>
      <c r="B2285">
        <v>7</v>
      </c>
      <c r="C2285">
        <v>3</v>
      </c>
      <c r="D2285">
        <v>2170</v>
      </c>
      <c r="E2285" s="1">
        <v>43801</v>
      </c>
      <c r="F2285" s="3">
        <v>347.2</v>
      </c>
      <c r="G2285" s="3">
        <v>1822.8</v>
      </c>
      <c r="H2285" s="1">
        <v>43830</v>
      </c>
      <c r="I2285">
        <f t="shared" si="140"/>
        <v>29</v>
      </c>
      <c r="J2285" t="str">
        <f t="shared" si="141"/>
        <v>0-30</v>
      </c>
      <c r="K2285">
        <f t="shared" si="142"/>
        <v>8.0000000000000002E-3</v>
      </c>
      <c r="L2285">
        <f t="shared" si="143"/>
        <v>17.36</v>
      </c>
    </row>
    <row r="2286" spans="1:12" x14ac:dyDescent="0.25">
      <c r="A2286" s="2" t="s">
        <v>2284</v>
      </c>
      <c r="B2286">
        <v>2</v>
      </c>
      <c r="C2286">
        <v>2</v>
      </c>
      <c r="D2286">
        <v>720</v>
      </c>
      <c r="E2286" s="1">
        <v>43753</v>
      </c>
      <c r="F2286" s="3">
        <v>72</v>
      </c>
      <c r="G2286" s="3">
        <v>208.79999999999998</v>
      </c>
      <c r="H2286" s="1">
        <v>43830</v>
      </c>
      <c r="I2286">
        <f t="shared" si="140"/>
        <v>77</v>
      </c>
      <c r="J2286" t="str">
        <f t="shared" si="141"/>
        <v>61-90</v>
      </c>
      <c r="K2286">
        <f t="shared" si="142"/>
        <v>0.15</v>
      </c>
      <c r="L2286">
        <f t="shared" si="143"/>
        <v>42.11999999999999</v>
      </c>
    </row>
    <row r="2287" spans="1:12" x14ac:dyDescent="0.25">
      <c r="A2287" s="2" t="s">
        <v>2285</v>
      </c>
      <c r="B2287">
        <v>10</v>
      </c>
      <c r="C2287">
        <v>7</v>
      </c>
      <c r="D2287">
        <v>4800</v>
      </c>
      <c r="E2287" s="1">
        <v>43554</v>
      </c>
      <c r="F2287" s="3">
        <v>144</v>
      </c>
      <c r="G2287" s="3">
        <v>2400</v>
      </c>
      <c r="H2287" s="1">
        <v>43830</v>
      </c>
      <c r="I2287">
        <f t="shared" si="140"/>
        <v>276</v>
      </c>
      <c r="J2287" t="str">
        <f t="shared" si="141"/>
        <v>&gt;121</v>
      </c>
      <c r="K2287">
        <f t="shared" si="142"/>
        <v>0.25</v>
      </c>
      <c r="L2287">
        <f t="shared" si="143"/>
        <v>636</v>
      </c>
    </row>
    <row r="2288" spans="1:12" x14ac:dyDescent="0.25">
      <c r="A2288" s="2" t="s">
        <v>2286</v>
      </c>
      <c r="B2288">
        <v>3</v>
      </c>
      <c r="C2288">
        <v>5</v>
      </c>
      <c r="D2288">
        <v>2100</v>
      </c>
      <c r="E2288" s="1">
        <v>43550</v>
      </c>
      <c r="F2288" s="3">
        <v>168</v>
      </c>
      <c r="G2288" s="3">
        <v>315</v>
      </c>
      <c r="H2288" s="1">
        <v>43830</v>
      </c>
      <c r="I2288">
        <f t="shared" si="140"/>
        <v>280</v>
      </c>
      <c r="J2288" t="str">
        <f t="shared" si="141"/>
        <v>&gt;121</v>
      </c>
      <c r="K2288">
        <f t="shared" si="142"/>
        <v>0.25</v>
      </c>
      <c r="L2288">
        <f t="shared" si="143"/>
        <v>120.75</v>
      </c>
    </row>
    <row r="2289" spans="1:12" x14ac:dyDescent="0.25">
      <c r="A2289" s="2" t="s">
        <v>2287</v>
      </c>
      <c r="B2289">
        <v>6</v>
      </c>
      <c r="C2289">
        <v>7</v>
      </c>
      <c r="D2289">
        <v>1680</v>
      </c>
      <c r="E2289" s="1">
        <v>43735</v>
      </c>
      <c r="F2289" s="3">
        <v>16.8</v>
      </c>
      <c r="G2289" s="3">
        <v>470.4</v>
      </c>
      <c r="H2289" s="1">
        <v>43830</v>
      </c>
      <c r="I2289">
        <f t="shared" si="140"/>
        <v>95</v>
      </c>
      <c r="J2289" t="str">
        <f t="shared" si="141"/>
        <v>91-120</v>
      </c>
      <c r="K2289">
        <f t="shared" si="142"/>
        <v>0.2</v>
      </c>
      <c r="L2289">
        <f t="shared" si="143"/>
        <v>97.44</v>
      </c>
    </row>
    <row r="2290" spans="1:12" x14ac:dyDescent="0.25">
      <c r="A2290" s="2" t="s">
        <v>2288</v>
      </c>
      <c r="B2290">
        <v>4</v>
      </c>
      <c r="C2290">
        <v>1</v>
      </c>
      <c r="D2290">
        <v>1600</v>
      </c>
      <c r="E2290" s="1">
        <v>43567</v>
      </c>
      <c r="F2290" s="3">
        <v>112</v>
      </c>
      <c r="G2290" s="3">
        <v>272</v>
      </c>
      <c r="H2290" s="1">
        <v>43830</v>
      </c>
      <c r="I2290">
        <f t="shared" si="140"/>
        <v>263</v>
      </c>
      <c r="J2290" t="str">
        <f t="shared" si="141"/>
        <v>&gt;121</v>
      </c>
      <c r="K2290">
        <f t="shared" si="142"/>
        <v>0.25</v>
      </c>
      <c r="L2290">
        <f t="shared" si="143"/>
        <v>96</v>
      </c>
    </row>
    <row r="2291" spans="1:12" x14ac:dyDescent="0.25">
      <c r="A2291" s="2" t="s">
        <v>2289</v>
      </c>
      <c r="B2291">
        <v>1</v>
      </c>
      <c r="C2291">
        <v>3</v>
      </c>
      <c r="D2291">
        <v>1870</v>
      </c>
      <c r="E2291" s="1">
        <v>43599</v>
      </c>
      <c r="F2291" s="3">
        <v>187</v>
      </c>
      <c r="G2291" s="3">
        <v>374</v>
      </c>
      <c r="H2291" s="1">
        <v>43830</v>
      </c>
      <c r="I2291">
        <f t="shared" si="140"/>
        <v>231</v>
      </c>
      <c r="J2291" t="str">
        <f t="shared" si="141"/>
        <v>&gt;121</v>
      </c>
      <c r="K2291">
        <f t="shared" si="142"/>
        <v>0.25</v>
      </c>
      <c r="L2291">
        <f t="shared" si="143"/>
        <v>140.25</v>
      </c>
    </row>
    <row r="2292" spans="1:12" x14ac:dyDescent="0.25">
      <c r="A2292" s="2" t="s">
        <v>2290</v>
      </c>
      <c r="B2292">
        <v>1</v>
      </c>
      <c r="C2292">
        <v>11</v>
      </c>
      <c r="D2292">
        <v>1870</v>
      </c>
      <c r="E2292" s="1">
        <v>43729</v>
      </c>
      <c r="F2292" s="3">
        <v>187</v>
      </c>
      <c r="G2292" s="3">
        <v>467.5</v>
      </c>
      <c r="H2292" s="1">
        <v>43830</v>
      </c>
      <c r="I2292">
        <f t="shared" si="140"/>
        <v>101</v>
      </c>
      <c r="J2292" t="str">
        <f t="shared" si="141"/>
        <v>91-120</v>
      </c>
      <c r="K2292">
        <f t="shared" si="142"/>
        <v>0.2</v>
      </c>
      <c r="L2292">
        <f t="shared" si="143"/>
        <v>130.9</v>
      </c>
    </row>
    <row r="2293" spans="1:12" x14ac:dyDescent="0.25">
      <c r="A2293" s="2" t="s">
        <v>2291</v>
      </c>
      <c r="B2293">
        <v>6</v>
      </c>
      <c r="C2293">
        <v>21</v>
      </c>
      <c r="D2293">
        <v>2280</v>
      </c>
      <c r="E2293" s="1">
        <v>43477</v>
      </c>
      <c r="F2293" s="3">
        <v>182.39999999999998</v>
      </c>
      <c r="G2293" s="3">
        <v>433.2</v>
      </c>
      <c r="H2293" s="1">
        <v>43830</v>
      </c>
      <c r="I2293">
        <f t="shared" si="140"/>
        <v>353</v>
      </c>
      <c r="J2293" t="str">
        <f t="shared" si="141"/>
        <v>&gt;121</v>
      </c>
      <c r="K2293">
        <f t="shared" si="142"/>
        <v>0.25</v>
      </c>
      <c r="L2293">
        <f t="shared" si="143"/>
        <v>153.89999999999998</v>
      </c>
    </row>
    <row r="2294" spans="1:12" x14ac:dyDescent="0.25">
      <c r="A2294" s="2" t="s">
        <v>2292</v>
      </c>
      <c r="B2294">
        <v>1</v>
      </c>
      <c r="C2294">
        <v>2</v>
      </c>
      <c r="D2294">
        <v>2070</v>
      </c>
      <c r="E2294" s="1">
        <v>43598</v>
      </c>
      <c r="F2294" s="3">
        <v>207</v>
      </c>
      <c r="G2294" s="3">
        <v>558.9</v>
      </c>
      <c r="H2294" s="1">
        <v>43830</v>
      </c>
      <c r="I2294">
        <f t="shared" si="140"/>
        <v>232</v>
      </c>
      <c r="J2294" t="str">
        <f t="shared" si="141"/>
        <v>&gt;121</v>
      </c>
      <c r="K2294">
        <f t="shared" si="142"/>
        <v>0.25</v>
      </c>
      <c r="L2294">
        <f t="shared" si="143"/>
        <v>191.47499999999999</v>
      </c>
    </row>
    <row r="2295" spans="1:12" x14ac:dyDescent="0.25">
      <c r="A2295" s="2" t="s">
        <v>2293</v>
      </c>
      <c r="B2295">
        <v>3</v>
      </c>
      <c r="C2295">
        <v>22</v>
      </c>
      <c r="D2295">
        <v>3640</v>
      </c>
      <c r="E2295" s="1">
        <v>43632</v>
      </c>
      <c r="F2295" s="3">
        <v>254.8</v>
      </c>
      <c r="G2295" s="3">
        <v>982.8</v>
      </c>
      <c r="H2295" s="1">
        <v>43830</v>
      </c>
      <c r="I2295">
        <f t="shared" si="140"/>
        <v>198</v>
      </c>
      <c r="J2295" t="str">
        <f t="shared" si="141"/>
        <v>&gt;121</v>
      </c>
      <c r="K2295">
        <f t="shared" si="142"/>
        <v>0.25</v>
      </c>
      <c r="L2295">
        <f t="shared" si="143"/>
        <v>309.39999999999998</v>
      </c>
    </row>
    <row r="2296" spans="1:12" x14ac:dyDescent="0.25">
      <c r="A2296" s="2" t="s">
        <v>2294</v>
      </c>
      <c r="B2296">
        <v>9</v>
      </c>
      <c r="C2296">
        <v>3</v>
      </c>
      <c r="D2296">
        <v>3640</v>
      </c>
      <c r="E2296" s="1">
        <v>43794</v>
      </c>
      <c r="F2296" s="3">
        <v>436.8</v>
      </c>
      <c r="G2296" s="3">
        <v>1419.6000000000001</v>
      </c>
      <c r="H2296" s="1">
        <v>43830</v>
      </c>
      <c r="I2296">
        <f t="shared" si="140"/>
        <v>36</v>
      </c>
      <c r="J2296" t="str">
        <f t="shared" si="141"/>
        <v>31-60</v>
      </c>
      <c r="K2296">
        <f t="shared" si="142"/>
        <v>0.04</v>
      </c>
      <c r="L2296">
        <f t="shared" si="143"/>
        <v>74.256</v>
      </c>
    </row>
    <row r="2297" spans="1:12" x14ac:dyDescent="0.25">
      <c r="A2297" s="2" t="s">
        <v>2295</v>
      </c>
      <c r="B2297">
        <v>3</v>
      </c>
      <c r="C2297">
        <v>1</v>
      </c>
      <c r="D2297">
        <v>2394</v>
      </c>
      <c r="E2297" s="1">
        <v>43581</v>
      </c>
      <c r="F2297" s="3">
        <v>191.52</v>
      </c>
      <c r="G2297" s="3">
        <v>646.38000000000011</v>
      </c>
      <c r="H2297" s="1">
        <v>43830</v>
      </c>
      <c r="I2297">
        <f t="shared" si="140"/>
        <v>249</v>
      </c>
      <c r="J2297" t="str">
        <f t="shared" si="141"/>
        <v>&gt;121</v>
      </c>
      <c r="K2297">
        <f t="shared" si="142"/>
        <v>0.25</v>
      </c>
      <c r="L2297">
        <f t="shared" si="143"/>
        <v>209.47500000000002</v>
      </c>
    </row>
    <row r="2298" spans="1:12" x14ac:dyDescent="0.25">
      <c r="A2298" s="2" t="s">
        <v>2296</v>
      </c>
      <c r="B2298">
        <v>5</v>
      </c>
      <c r="C2298">
        <v>9</v>
      </c>
      <c r="D2298">
        <v>360</v>
      </c>
      <c r="E2298" s="1">
        <v>43607</v>
      </c>
      <c r="F2298" s="3">
        <v>18</v>
      </c>
      <c r="G2298" s="3">
        <v>72</v>
      </c>
      <c r="H2298" s="1">
        <v>43830</v>
      </c>
      <c r="I2298">
        <f t="shared" si="140"/>
        <v>223</v>
      </c>
      <c r="J2298" t="str">
        <f t="shared" si="141"/>
        <v>&gt;121</v>
      </c>
      <c r="K2298">
        <f t="shared" si="142"/>
        <v>0.25</v>
      </c>
      <c r="L2298">
        <f t="shared" si="143"/>
        <v>22.5</v>
      </c>
    </row>
    <row r="2299" spans="1:12" x14ac:dyDescent="0.25">
      <c r="A2299" s="2" t="s">
        <v>2297</v>
      </c>
      <c r="B2299">
        <v>9</v>
      </c>
      <c r="C2299">
        <v>4</v>
      </c>
      <c r="D2299">
        <v>1980</v>
      </c>
      <c r="E2299" s="1">
        <v>43485</v>
      </c>
      <c r="F2299" s="3">
        <v>39.6</v>
      </c>
      <c r="G2299" s="3">
        <v>732.6</v>
      </c>
      <c r="H2299" s="1">
        <v>43830</v>
      </c>
      <c r="I2299">
        <f t="shared" si="140"/>
        <v>345</v>
      </c>
      <c r="J2299" t="str">
        <f t="shared" si="141"/>
        <v>&gt;121</v>
      </c>
      <c r="K2299">
        <f t="shared" si="142"/>
        <v>0.25</v>
      </c>
      <c r="L2299">
        <f t="shared" si="143"/>
        <v>193.05</v>
      </c>
    </row>
    <row r="2300" spans="1:12" x14ac:dyDescent="0.25">
      <c r="A2300" s="2" t="s">
        <v>2298</v>
      </c>
      <c r="B2300">
        <v>8</v>
      </c>
      <c r="C2300">
        <v>3</v>
      </c>
      <c r="D2300">
        <v>5520</v>
      </c>
      <c r="E2300" s="1">
        <v>43645</v>
      </c>
      <c r="F2300" s="3">
        <v>441.59999999999997</v>
      </c>
      <c r="G2300" s="3">
        <v>2484</v>
      </c>
      <c r="H2300" s="1">
        <v>43830</v>
      </c>
      <c r="I2300">
        <f t="shared" si="140"/>
        <v>185</v>
      </c>
      <c r="J2300" t="str">
        <f t="shared" si="141"/>
        <v>&gt;121</v>
      </c>
      <c r="K2300">
        <f t="shared" si="142"/>
        <v>0.25</v>
      </c>
      <c r="L2300">
        <f t="shared" si="143"/>
        <v>731.4</v>
      </c>
    </row>
    <row r="2301" spans="1:12" x14ac:dyDescent="0.25">
      <c r="A2301" s="2" t="s">
        <v>2299</v>
      </c>
      <c r="B2301">
        <v>6</v>
      </c>
      <c r="C2301">
        <v>14</v>
      </c>
      <c r="D2301">
        <v>4960</v>
      </c>
      <c r="E2301" s="1">
        <v>43657</v>
      </c>
      <c r="F2301" s="3">
        <v>99.2</v>
      </c>
      <c r="G2301" s="3">
        <v>1488</v>
      </c>
      <c r="H2301" s="1">
        <v>43830</v>
      </c>
      <c r="I2301">
        <f t="shared" si="140"/>
        <v>173</v>
      </c>
      <c r="J2301" t="str">
        <f t="shared" si="141"/>
        <v>&gt;121</v>
      </c>
      <c r="K2301">
        <f t="shared" si="142"/>
        <v>0.25</v>
      </c>
      <c r="L2301">
        <f t="shared" si="143"/>
        <v>396.8</v>
      </c>
    </row>
    <row r="2302" spans="1:12" x14ac:dyDescent="0.25">
      <c r="A2302" s="2" t="s">
        <v>2300</v>
      </c>
      <c r="B2302">
        <v>8</v>
      </c>
      <c r="C2302">
        <v>14</v>
      </c>
      <c r="D2302">
        <v>2376</v>
      </c>
      <c r="E2302" s="1">
        <v>43636</v>
      </c>
      <c r="F2302" s="3">
        <v>308.88</v>
      </c>
      <c r="G2302" s="3">
        <v>997.91999999999985</v>
      </c>
      <c r="H2302" s="1">
        <v>43830</v>
      </c>
      <c r="I2302">
        <f t="shared" si="140"/>
        <v>194</v>
      </c>
      <c r="J2302" t="str">
        <f t="shared" si="141"/>
        <v>&gt;121</v>
      </c>
      <c r="K2302">
        <f t="shared" si="142"/>
        <v>0.25</v>
      </c>
      <c r="L2302">
        <f t="shared" si="143"/>
        <v>326.69999999999993</v>
      </c>
    </row>
    <row r="2303" spans="1:12" x14ac:dyDescent="0.25">
      <c r="A2303" s="2" t="s">
        <v>2301</v>
      </c>
      <c r="B2303">
        <v>4</v>
      </c>
      <c r="C2303">
        <v>23</v>
      </c>
      <c r="D2303">
        <v>1120</v>
      </c>
      <c r="E2303" s="1">
        <v>43749</v>
      </c>
      <c r="F2303" s="3">
        <v>78.400000000000006</v>
      </c>
      <c r="G2303" s="3">
        <v>302.39999999999998</v>
      </c>
      <c r="H2303" s="1">
        <v>43830</v>
      </c>
      <c r="I2303">
        <f t="shared" si="140"/>
        <v>81</v>
      </c>
      <c r="J2303" t="str">
        <f t="shared" si="141"/>
        <v>61-90</v>
      </c>
      <c r="K2303">
        <f t="shared" si="142"/>
        <v>0.15</v>
      </c>
      <c r="L2303">
        <f t="shared" si="143"/>
        <v>57.11999999999999</v>
      </c>
    </row>
    <row r="2304" spans="1:12" x14ac:dyDescent="0.25">
      <c r="A2304" s="2" t="s">
        <v>2302</v>
      </c>
      <c r="B2304">
        <v>6</v>
      </c>
      <c r="C2304">
        <v>6</v>
      </c>
      <c r="D2304">
        <v>1680</v>
      </c>
      <c r="E2304" s="1">
        <v>43598</v>
      </c>
      <c r="F2304" s="3">
        <v>100.8</v>
      </c>
      <c r="G2304" s="3">
        <v>369.6</v>
      </c>
      <c r="H2304" s="1">
        <v>43830</v>
      </c>
      <c r="I2304">
        <f t="shared" si="140"/>
        <v>232</v>
      </c>
      <c r="J2304" t="str">
        <f t="shared" si="141"/>
        <v>&gt;121</v>
      </c>
      <c r="K2304">
        <f t="shared" si="142"/>
        <v>0.25</v>
      </c>
      <c r="L2304">
        <f t="shared" si="143"/>
        <v>117.60000000000001</v>
      </c>
    </row>
    <row r="2305" spans="1:12" x14ac:dyDescent="0.25">
      <c r="A2305" s="2" t="s">
        <v>2303</v>
      </c>
      <c r="B2305">
        <v>4</v>
      </c>
      <c r="C2305">
        <v>2</v>
      </c>
      <c r="D2305">
        <v>2200</v>
      </c>
      <c r="E2305" s="1">
        <v>43767</v>
      </c>
      <c r="F2305" s="3">
        <v>154</v>
      </c>
      <c r="G2305" s="3">
        <v>528</v>
      </c>
      <c r="H2305" s="1">
        <v>43830</v>
      </c>
      <c r="I2305">
        <f t="shared" si="140"/>
        <v>63</v>
      </c>
      <c r="J2305" t="str">
        <f t="shared" si="141"/>
        <v>61-90</v>
      </c>
      <c r="K2305">
        <f t="shared" si="142"/>
        <v>0.15</v>
      </c>
      <c r="L2305">
        <f t="shared" si="143"/>
        <v>102.3</v>
      </c>
    </row>
    <row r="2306" spans="1:12" x14ac:dyDescent="0.25">
      <c r="A2306" s="2" t="s">
        <v>2304</v>
      </c>
      <c r="B2306">
        <v>3</v>
      </c>
      <c r="C2306">
        <v>4</v>
      </c>
      <c r="D2306">
        <v>630</v>
      </c>
      <c r="E2306" s="1">
        <v>43781</v>
      </c>
      <c r="F2306" s="3">
        <v>37.799999999999997</v>
      </c>
      <c r="G2306" s="3">
        <v>119.7</v>
      </c>
      <c r="H2306" s="1">
        <v>43830</v>
      </c>
      <c r="I2306">
        <f t="shared" ref="I2306:I2369" si="144">H2306-E2306</f>
        <v>49</v>
      </c>
      <c r="J2306" t="str">
        <f t="shared" ref="J2306:J2369" si="145">VLOOKUP(I2306,groupings,2,1)</f>
        <v>31-60</v>
      </c>
      <c r="K2306">
        <f t="shared" ref="K2306:K2369" si="146">VLOOKUP(I2306,$N$8:$P$12,3,TRUE)</f>
        <v>0.04</v>
      </c>
      <c r="L2306">
        <f t="shared" ref="L2306:L2369" si="147">(G2306+F2306)*K2306</f>
        <v>6.3</v>
      </c>
    </row>
    <row r="2307" spans="1:12" x14ac:dyDescent="0.25">
      <c r="A2307" s="2" t="s">
        <v>2305</v>
      </c>
      <c r="B2307">
        <v>4</v>
      </c>
      <c r="C2307">
        <v>7</v>
      </c>
      <c r="D2307">
        <v>880</v>
      </c>
      <c r="E2307" s="1">
        <v>43653</v>
      </c>
      <c r="F2307" s="3">
        <v>88</v>
      </c>
      <c r="G2307" s="3">
        <v>255.2</v>
      </c>
      <c r="H2307" s="1">
        <v>43830</v>
      </c>
      <c r="I2307">
        <f t="shared" si="144"/>
        <v>177</v>
      </c>
      <c r="J2307" t="str">
        <f t="shared" si="145"/>
        <v>&gt;121</v>
      </c>
      <c r="K2307">
        <f t="shared" si="146"/>
        <v>0.25</v>
      </c>
      <c r="L2307">
        <f t="shared" si="147"/>
        <v>85.8</v>
      </c>
    </row>
    <row r="2308" spans="1:12" x14ac:dyDescent="0.25">
      <c r="A2308" s="2" t="s">
        <v>2306</v>
      </c>
      <c r="B2308">
        <v>5</v>
      </c>
      <c r="C2308">
        <v>12</v>
      </c>
      <c r="D2308">
        <v>3450</v>
      </c>
      <c r="E2308" s="1">
        <v>43735</v>
      </c>
      <c r="F2308" s="3">
        <v>34.5</v>
      </c>
      <c r="G2308" s="3">
        <v>897</v>
      </c>
      <c r="H2308" s="1">
        <v>43830</v>
      </c>
      <c r="I2308">
        <f t="shared" si="144"/>
        <v>95</v>
      </c>
      <c r="J2308" t="str">
        <f t="shared" si="145"/>
        <v>91-120</v>
      </c>
      <c r="K2308">
        <f t="shared" si="146"/>
        <v>0.2</v>
      </c>
      <c r="L2308">
        <f t="shared" si="147"/>
        <v>186.3</v>
      </c>
    </row>
    <row r="2309" spans="1:12" x14ac:dyDescent="0.25">
      <c r="A2309" s="2" t="s">
        <v>2307</v>
      </c>
      <c r="B2309">
        <v>9</v>
      </c>
      <c r="C2309">
        <v>2</v>
      </c>
      <c r="D2309">
        <v>576</v>
      </c>
      <c r="E2309" s="1">
        <v>43529</v>
      </c>
      <c r="F2309" s="3">
        <v>34.56</v>
      </c>
      <c r="G2309" s="3">
        <v>144</v>
      </c>
      <c r="H2309" s="1">
        <v>43830</v>
      </c>
      <c r="I2309">
        <f t="shared" si="144"/>
        <v>301</v>
      </c>
      <c r="J2309" t="str">
        <f t="shared" si="145"/>
        <v>&gt;121</v>
      </c>
      <c r="K2309">
        <f t="shared" si="146"/>
        <v>0.25</v>
      </c>
      <c r="L2309">
        <f t="shared" si="147"/>
        <v>44.64</v>
      </c>
    </row>
    <row r="2310" spans="1:12" x14ac:dyDescent="0.25">
      <c r="A2310" s="2" t="s">
        <v>2308</v>
      </c>
      <c r="B2310">
        <v>5</v>
      </c>
      <c r="C2310">
        <v>4</v>
      </c>
      <c r="D2310">
        <v>2295</v>
      </c>
      <c r="E2310" s="1">
        <v>43770</v>
      </c>
      <c r="F2310" s="3">
        <v>206.55</v>
      </c>
      <c r="G2310" s="3">
        <v>573.75</v>
      </c>
      <c r="H2310" s="1">
        <v>43830</v>
      </c>
      <c r="I2310">
        <f t="shared" si="144"/>
        <v>60</v>
      </c>
      <c r="J2310" t="str">
        <f t="shared" si="145"/>
        <v>31-60</v>
      </c>
      <c r="K2310">
        <f t="shared" si="146"/>
        <v>0.04</v>
      </c>
      <c r="L2310">
        <f t="shared" si="147"/>
        <v>31.212</v>
      </c>
    </row>
    <row r="2311" spans="1:12" x14ac:dyDescent="0.25">
      <c r="A2311" s="2" t="s">
        <v>2309</v>
      </c>
      <c r="B2311">
        <v>8</v>
      </c>
      <c r="C2311">
        <v>1</v>
      </c>
      <c r="D2311">
        <v>1680</v>
      </c>
      <c r="E2311" s="1">
        <v>43652</v>
      </c>
      <c r="F2311" s="3">
        <v>67.2</v>
      </c>
      <c r="G2311" s="3">
        <v>554.4</v>
      </c>
      <c r="H2311" s="1">
        <v>43830</v>
      </c>
      <c r="I2311">
        <f t="shared" si="144"/>
        <v>178</v>
      </c>
      <c r="J2311" t="str">
        <f t="shared" si="145"/>
        <v>&gt;121</v>
      </c>
      <c r="K2311">
        <f t="shared" si="146"/>
        <v>0.25</v>
      </c>
      <c r="L2311">
        <f t="shared" si="147"/>
        <v>155.4</v>
      </c>
    </row>
    <row r="2312" spans="1:12" x14ac:dyDescent="0.25">
      <c r="A2312" s="2" t="s">
        <v>2310</v>
      </c>
      <c r="B2312">
        <v>3</v>
      </c>
      <c r="C2312">
        <v>19</v>
      </c>
      <c r="D2312">
        <v>2530</v>
      </c>
      <c r="E2312" s="1">
        <v>43547</v>
      </c>
      <c r="F2312" s="3">
        <v>151.80000000000001</v>
      </c>
      <c r="G2312" s="3">
        <v>531.30000000000007</v>
      </c>
      <c r="H2312" s="1">
        <v>43830</v>
      </c>
      <c r="I2312">
        <f t="shared" si="144"/>
        <v>283</v>
      </c>
      <c r="J2312" t="str">
        <f t="shared" si="145"/>
        <v>&gt;121</v>
      </c>
      <c r="K2312">
        <f t="shared" si="146"/>
        <v>0.25</v>
      </c>
      <c r="L2312">
        <f t="shared" si="147"/>
        <v>170.77500000000003</v>
      </c>
    </row>
    <row r="2313" spans="1:12" x14ac:dyDescent="0.25">
      <c r="A2313" s="2" t="s">
        <v>2311</v>
      </c>
      <c r="B2313">
        <v>7</v>
      </c>
      <c r="C2313">
        <v>20</v>
      </c>
      <c r="D2313">
        <v>3360</v>
      </c>
      <c r="E2313" s="1">
        <v>43797</v>
      </c>
      <c r="F2313" s="3">
        <v>907.2</v>
      </c>
      <c r="G2313" s="3">
        <v>2553.6000000000004</v>
      </c>
      <c r="H2313" s="1">
        <v>43830</v>
      </c>
      <c r="I2313">
        <f t="shared" si="144"/>
        <v>33</v>
      </c>
      <c r="J2313" t="str">
        <f t="shared" si="145"/>
        <v>31-60</v>
      </c>
      <c r="K2313">
        <f t="shared" si="146"/>
        <v>0.04</v>
      </c>
      <c r="L2313">
        <f t="shared" si="147"/>
        <v>138.43200000000002</v>
      </c>
    </row>
    <row r="2314" spans="1:12" x14ac:dyDescent="0.25">
      <c r="A2314" s="2" t="s">
        <v>2312</v>
      </c>
      <c r="B2314">
        <v>3</v>
      </c>
      <c r="C2314">
        <v>2</v>
      </c>
      <c r="D2314">
        <v>2640</v>
      </c>
      <c r="E2314" s="1">
        <v>43665</v>
      </c>
      <c r="F2314" s="3">
        <v>26.400000000000002</v>
      </c>
      <c r="G2314" s="3">
        <v>554.4</v>
      </c>
      <c r="H2314" s="1">
        <v>43830</v>
      </c>
      <c r="I2314">
        <f t="shared" si="144"/>
        <v>165</v>
      </c>
      <c r="J2314" t="str">
        <f t="shared" si="145"/>
        <v>&gt;121</v>
      </c>
      <c r="K2314">
        <f t="shared" si="146"/>
        <v>0.25</v>
      </c>
      <c r="L2314">
        <f t="shared" si="147"/>
        <v>145.19999999999999</v>
      </c>
    </row>
    <row r="2315" spans="1:12" x14ac:dyDescent="0.25">
      <c r="A2315" s="2" t="s">
        <v>2313</v>
      </c>
      <c r="B2315">
        <v>8</v>
      </c>
      <c r="C2315">
        <v>9</v>
      </c>
      <c r="D2315">
        <v>2790</v>
      </c>
      <c r="E2315" s="1">
        <v>43682</v>
      </c>
      <c r="F2315" s="3">
        <v>502.2</v>
      </c>
      <c r="G2315" s="3">
        <v>1116</v>
      </c>
      <c r="H2315" s="1">
        <v>43830</v>
      </c>
      <c r="I2315">
        <f t="shared" si="144"/>
        <v>148</v>
      </c>
      <c r="J2315" t="str">
        <f t="shared" si="145"/>
        <v>&gt;121</v>
      </c>
      <c r="K2315">
        <f t="shared" si="146"/>
        <v>0.25</v>
      </c>
      <c r="L2315">
        <f t="shared" si="147"/>
        <v>404.55</v>
      </c>
    </row>
    <row r="2316" spans="1:12" x14ac:dyDescent="0.25">
      <c r="A2316" s="2" t="s">
        <v>2314</v>
      </c>
      <c r="B2316">
        <v>7</v>
      </c>
      <c r="C2316">
        <v>5</v>
      </c>
      <c r="D2316">
        <v>5280</v>
      </c>
      <c r="E2316" s="1">
        <v>43508</v>
      </c>
      <c r="F2316" s="3">
        <v>1267.2</v>
      </c>
      <c r="G2316" s="3">
        <v>2376</v>
      </c>
      <c r="H2316" s="1">
        <v>43830</v>
      </c>
      <c r="I2316">
        <f t="shared" si="144"/>
        <v>322</v>
      </c>
      <c r="J2316" t="str">
        <f t="shared" si="145"/>
        <v>&gt;121</v>
      </c>
      <c r="K2316">
        <f t="shared" si="146"/>
        <v>0.25</v>
      </c>
      <c r="L2316">
        <f t="shared" si="147"/>
        <v>910.8</v>
      </c>
    </row>
    <row r="2317" spans="1:12" x14ac:dyDescent="0.25">
      <c r="A2317" s="2" t="s">
        <v>2315</v>
      </c>
      <c r="B2317">
        <v>9</v>
      </c>
      <c r="C2317">
        <v>3</v>
      </c>
      <c r="D2317">
        <v>190</v>
      </c>
      <c r="E2317" s="1">
        <v>43685</v>
      </c>
      <c r="F2317" s="3">
        <v>1.9</v>
      </c>
      <c r="G2317" s="3">
        <v>77.900000000000006</v>
      </c>
      <c r="H2317" s="1">
        <v>43830</v>
      </c>
      <c r="I2317">
        <f t="shared" si="144"/>
        <v>145</v>
      </c>
      <c r="J2317" t="str">
        <f t="shared" si="145"/>
        <v>&gt;121</v>
      </c>
      <c r="K2317">
        <f t="shared" si="146"/>
        <v>0.25</v>
      </c>
      <c r="L2317">
        <f t="shared" si="147"/>
        <v>19.950000000000003</v>
      </c>
    </row>
    <row r="2318" spans="1:12" x14ac:dyDescent="0.25">
      <c r="A2318" s="2" t="s">
        <v>2316</v>
      </c>
      <c r="B2318">
        <v>5</v>
      </c>
      <c r="C2318">
        <v>13</v>
      </c>
      <c r="D2318">
        <v>2565</v>
      </c>
      <c r="E2318" s="1">
        <v>43484</v>
      </c>
      <c r="F2318" s="3">
        <v>153.9</v>
      </c>
      <c r="G2318" s="3">
        <v>692.55</v>
      </c>
      <c r="H2318" s="1">
        <v>43830</v>
      </c>
      <c r="I2318">
        <f t="shared" si="144"/>
        <v>346</v>
      </c>
      <c r="J2318" t="str">
        <f t="shared" si="145"/>
        <v>&gt;121</v>
      </c>
      <c r="K2318">
        <f t="shared" si="146"/>
        <v>0.25</v>
      </c>
      <c r="L2318">
        <f t="shared" si="147"/>
        <v>211.61249999999998</v>
      </c>
    </row>
    <row r="2319" spans="1:12" x14ac:dyDescent="0.25">
      <c r="A2319" s="2" t="s">
        <v>2317</v>
      </c>
      <c r="B2319">
        <v>4</v>
      </c>
      <c r="C2319">
        <v>23</v>
      </c>
      <c r="D2319">
        <v>513</v>
      </c>
      <c r="E2319" s="1">
        <v>43561</v>
      </c>
      <c r="F2319" s="3">
        <v>20.52</v>
      </c>
      <c r="G2319" s="3">
        <v>117.99000000000001</v>
      </c>
      <c r="H2319" s="1">
        <v>43830</v>
      </c>
      <c r="I2319">
        <f t="shared" si="144"/>
        <v>269</v>
      </c>
      <c r="J2319" t="str">
        <f t="shared" si="145"/>
        <v>&gt;121</v>
      </c>
      <c r="K2319">
        <f t="shared" si="146"/>
        <v>0.25</v>
      </c>
      <c r="L2319">
        <f t="shared" si="147"/>
        <v>34.627500000000005</v>
      </c>
    </row>
    <row r="2320" spans="1:12" x14ac:dyDescent="0.25">
      <c r="A2320" s="2" t="s">
        <v>2318</v>
      </c>
      <c r="B2320">
        <v>9</v>
      </c>
      <c r="C2320">
        <v>8</v>
      </c>
      <c r="D2320">
        <v>190</v>
      </c>
      <c r="E2320" s="1">
        <v>43714</v>
      </c>
      <c r="F2320" s="3">
        <v>7.6</v>
      </c>
      <c r="G2320" s="3">
        <v>74.099999999999994</v>
      </c>
      <c r="H2320" s="1">
        <v>43830</v>
      </c>
      <c r="I2320">
        <f t="shared" si="144"/>
        <v>116</v>
      </c>
      <c r="J2320" t="str">
        <f t="shared" si="145"/>
        <v>91-120</v>
      </c>
      <c r="K2320">
        <f t="shared" si="146"/>
        <v>0.2</v>
      </c>
      <c r="L2320">
        <f t="shared" si="147"/>
        <v>16.34</v>
      </c>
    </row>
    <row r="2321" spans="1:12" x14ac:dyDescent="0.25">
      <c r="A2321" s="2" t="s">
        <v>2319</v>
      </c>
      <c r="B2321">
        <v>6</v>
      </c>
      <c r="C2321">
        <v>3</v>
      </c>
      <c r="D2321">
        <v>1980</v>
      </c>
      <c r="E2321" s="1">
        <v>43716</v>
      </c>
      <c r="F2321" s="3">
        <v>178.2</v>
      </c>
      <c r="G2321" s="3">
        <v>554.4</v>
      </c>
      <c r="H2321" s="1">
        <v>43830</v>
      </c>
      <c r="I2321">
        <f t="shared" si="144"/>
        <v>114</v>
      </c>
      <c r="J2321" t="str">
        <f t="shared" si="145"/>
        <v>91-120</v>
      </c>
      <c r="K2321">
        <f t="shared" si="146"/>
        <v>0.2</v>
      </c>
      <c r="L2321">
        <f t="shared" si="147"/>
        <v>146.51999999999998</v>
      </c>
    </row>
    <row r="2322" spans="1:12" x14ac:dyDescent="0.25">
      <c r="A2322" s="2" t="s">
        <v>2320</v>
      </c>
      <c r="B2322">
        <v>10</v>
      </c>
      <c r="C2322">
        <v>21</v>
      </c>
      <c r="D2322">
        <v>310</v>
      </c>
      <c r="E2322" s="1">
        <v>43483</v>
      </c>
      <c r="F2322" s="3">
        <v>58.9</v>
      </c>
      <c r="G2322" s="3">
        <v>83.699999999999989</v>
      </c>
      <c r="H2322" s="1">
        <v>43830</v>
      </c>
      <c r="I2322">
        <f t="shared" si="144"/>
        <v>347</v>
      </c>
      <c r="J2322" t="str">
        <f t="shared" si="145"/>
        <v>&gt;121</v>
      </c>
      <c r="K2322">
        <f t="shared" si="146"/>
        <v>0.25</v>
      </c>
      <c r="L2322">
        <f t="shared" si="147"/>
        <v>35.65</v>
      </c>
    </row>
    <row r="2323" spans="1:12" x14ac:dyDescent="0.25">
      <c r="A2323" s="2" t="s">
        <v>2321</v>
      </c>
      <c r="B2323">
        <v>6</v>
      </c>
      <c r="C2323">
        <v>5</v>
      </c>
      <c r="D2323">
        <v>1485</v>
      </c>
      <c r="E2323" s="1">
        <v>43715</v>
      </c>
      <c r="F2323" s="3">
        <v>44.55</v>
      </c>
      <c r="G2323" s="3">
        <v>415.79999999999995</v>
      </c>
      <c r="H2323" s="1">
        <v>43830</v>
      </c>
      <c r="I2323">
        <f t="shared" si="144"/>
        <v>115</v>
      </c>
      <c r="J2323" t="str">
        <f t="shared" si="145"/>
        <v>91-120</v>
      </c>
      <c r="K2323">
        <f t="shared" si="146"/>
        <v>0.2</v>
      </c>
      <c r="L2323">
        <f t="shared" si="147"/>
        <v>92.07</v>
      </c>
    </row>
    <row r="2324" spans="1:12" x14ac:dyDescent="0.25">
      <c r="A2324" s="2" t="s">
        <v>2322</v>
      </c>
      <c r="B2324">
        <v>9</v>
      </c>
      <c r="C2324">
        <v>2</v>
      </c>
      <c r="D2324">
        <v>1330</v>
      </c>
      <c r="E2324" s="1">
        <v>43685</v>
      </c>
      <c r="F2324" s="3">
        <v>172.89999999999998</v>
      </c>
      <c r="G2324" s="3">
        <v>651.70000000000005</v>
      </c>
      <c r="H2324" s="1">
        <v>43830</v>
      </c>
      <c r="I2324">
        <f t="shared" si="144"/>
        <v>145</v>
      </c>
      <c r="J2324" t="str">
        <f t="shared" si="145"/>
        <v>&gt;121</v>
      </c>
      <c r="K2324">
        <f t="shared" si="146"/>
        <v>0.25</v>
      </c>
      <c r="L2324">
        <f t="shared" si="147"/>
        <v>206.15</v>
      </c>
    </row>
    <row r="2325" spans="1:12" x14ac:dyDescent="0.25">
      <c r="A2325" s="2" t="s">
        <v>2323</v>
      </c>
      <c r="B2325">
        <v>6</v>
      </c>
      <c r="C2325">
        <v>3</v>
      </c>
      <c r="D2325">
        <v>5376</v>
      </c>
      <c r="E2325" s="1">
        <v>43684</v>
      </c>
      <c r="F2325" s="3">
        <v>161.28</v>
      </c>
      <c r="G2325" s="3">
        <v>1559.0400000000002</v>
      </c>
      <c r="H2325" s="1">
        <v>43830</v>
      </c>
      <c r="I2325">
        <f t="shared" si="144"/>
        <v>146</v>
      </c>
      <c r="J2325" t="str">
        <f t="shared" si="145"/>
        <v>&gt;121</v>
      </c>
      <c r="K2325">
        <f t="shared" si="146"/>
        <v>0.25</v>
      </c>
      <c r="L2325">
        <f t="shared" si="147"/>
        <v>430.08000000000004</v>
      </c>
    </row>
    <row r="2326" spans="1:12" x14ac:dyDescent="0.25">
      <c r="A2326" s="2" t="s">
        <v>2324</v>
      </c>
      <c r="B2326">
        <v>7</v>
      </c>
      <c r="C2326">
        <v>10</v>
      </c>
      <c r="D2326">
        <v>675</v>
      </c>
      <c r="E2326" s="1">
        <v>43812</v>
      </c>
      <c r="F2326" s="3">
        <v>128.25</v>
      </c>
      <c r="G2326" s="3">
        <v>432</v>
      </c>
      <c r="H2326" s="1">
        <v>43830</v>
      </c>
      <c r="I2326">
        <f t="shared" si="144"/>
        <v>18</v>
      </c>
      <c r="J2326" t="str">
        <f t="shared" si="145"/>
        <v>0-30</v>
      </c>
      <c r="K2326">
        <f t="shared" si="146"/>
        <v>8.0000000000000002E-3</v>
      </c>
      <c r="L2326">
        <f t="shared" si="147"/>
        <v>4.4820000000000002</v>
      </c>
    </row>
    <row r="2327" spans="1:12" x14ac:dyDescent="0.25">
      <c r="A2327" s="2" t="s">
        <v>2325</v>
      </c>
      <c r="B2327">
        <v>10</v>
      </c>
      <c r="C2327">
        <v>4</v>
      </c>
      <c r="D2327">
        <v>1080</v>
      </c>
      <c r="E2327" s="1">
        <v>43607</v>
      </c>
      <c r="F2327" s="3">
        <v>183.6</v>
      </c>
      <c r="G2327" s="3">
        <v>475.20000000000005</v>
      </c>
      <c r="H2327" s="1">
        <v>43830</v>
      </c>
      <c r="I2327">
        <f t="shared" si="144"/>
        <v>223</v>
      </c>
      <c r="J2327" t="str">
        <f t="shared" si="145"/>
        <v>&gt;121</v>
      </c>
      <c r="K2327">
        <f t="shared" si="146"/>
        <v>0.25</v>
      </c>
      <c r="L2327">
        <f t="shared" si="147"/>
        <v>164.70000000000002</v>
      </c>
    </row>
    <row r="2328" spans="1:12" x14ac:dyDescent="0.25">
      <c r="A2328" s="2" t="s">
        <v>2326</v>
      </c>
      <c r="B2328">
        <v>9</v>
      </c>
      <c r="C2328">
        <v>19</v>
      </c>
      <c r="D2328">
        <v>3300</v>
      </c>
      <c r="E2328" s="1">
        <v>43808</v>
      </c>
      <c r="F2328" s="3">
        <v>462</v>
      </c>
      <c r="G2328" s="3">
        <v>1320</v>
      </c>
      <c r="H2328" s="1">
        <v>43830</v>
      </c>
      <c r="I2328">
        <f t="shared" si="144"/>
        <v>22</v>
      </c>
      <c r="J2328" t="str">
        <f t="shared" si="145"/>
        <v>0-30</v>
      </c>
      <c r="K2328">
        <f t="shared" si="146"/>
        <v>8.0000000000000002E-3</v>
      </c>
      <c r="L2328">
        <f t="shared" si="147"/>
        <v>14.256</v>
      </c>
    </row>
    <row r="2329" spans="1:12" x14ac:dyDescent="0.25">
      <c r="A2329" s="2" t="s">
        <v>2327</v>
      </c>
      <c r="B2329">
        <v>4</v>
      </c>
      <c r="C2329">
        <v>22</v>
      </c>
      <c r="D2329">
        <v>2700</v>
      </c>
      <c r="E2329" s="1">
        <v>43722</v>
      </c>
      <c r="F2329" s="3">
        <v>162</v>
      </c>
      <c r="G2329" s="3">
        <v>486</v>
      </c>
      <c r="H2329" s="1">
        <v>43830</v>
      </c>
      <c r="I2329">
        <f t="shared" si="144"/>
        <v>108</v>
      </c>
      <c r="J2329" t="str">
        <f t="shared" si="145"/>
        <v>91-120</v>
      </c>
      <c r="K2329">
        <f t="shared" si="146"/>
        <v>0.2</v>
      </c>
      <c r="L2329">
        <f t="shared" si="147"/>
        <v>129.6</v>
      </c>
    </row>
    <row r="2330" spans="1:12" x14ac:dyDescent="0.25">
      <c r="A2330" s="2" t="s">
        <v>2328</v>
      </c>
      <c r="B2330">
        <v>2</v>
      </c>
      <c r="C2330">
        <v>9</v>
      </c>
      <c r="D2330">
        <v>3300</v>
      </c>
      <c r="E2330" s="1">
        <v>43819</v>
      </c>
      <c r="F2330" s="3">
        <v>99</v>
      </c>
      <c r="G2330" s="3">
        <v>825</v>
      </c>
      <c r="H2330" s="1">
        <v>43830</v>
      </c>
      <c r="I2330">
        <f t="shared" si="144"/>
        <v>11</v>
      </c>
      <c r="J2330" t="str">
        <f t="shared" si="145"/>
        <v>0-30</v>
      </c>
      <c r="K2330">
        <f t="shared" si="146"/>
        <v>8.0000000000000002E-3</v>
      </c>
      <c r="L2330">
        <f t="shared" si="147"/>
        <v>7.3920000000000003</v>
      </c>
    </row>
    <row r="2331" spans="1:12" x14ac:dyDescent="0.25">
      <c r="A2331" s="2" t="s">
        <v>2329</v>
      </c>
      <c r="B2331">
        <v>2</v>
      </c>
      <c r="C2331">
        <v>4</v>
      </c>
      <c r="D2331">
        <v>1040</v>
      </c>
      <c r="E2331" s="1">
        <v>43766</v>
      </c>
      <c r="F2331" s="3">
        <v>10.4</v>
      </c>
      <c r="G2331" s="3">
        <v>197.60000000000002</v>
      </c>
      <c r="H2331" s="1">
        <v>43830</v>
      </c>
      <c r="I2331">
        <f t="shared" si="144"/>
        <v>64</v>
      </c>
      <c r="J2331" t="str">
        <f t="shared" si="145"/>
        <v>61-90</v>
      </c>
      <c r="K2331">
        <f t="shared" si="146"/>
        <v>0.15</v>
      </c>
      <c r="L2331">
        <f t="shared" si="147"/>
        <v>31.200000000000003</v>
      </c>
    </row>
    <row r="2332" spans="1:12" x14ac:dyDescent="0.25">
      <c r="A2332" s="2" t="s">
        <v>2330</v>
      </c>
      <c r="B2332">
        <v>4</v>
      </c>
      <c r="C2332">
        <v>3</v>
      </c>
      <c r="D2332">
        <v>1980</v>
      </c>
      <c r="E2332" s="1">
        <v>43773</v>
      </c>
      <c r="F2332" s="3">
        <v>198</v>
      </c>
      <c r="G2332" s="3">
        <v>495</v>
      </c>
      <c r="H2332" s="1">
        <v>43830</v>
      </c>
      <c r="I2332">
        <f t="shared" si="144"/>
        <v>57</v>
      </c>
      <c r="J2332" t="str">
        <f t="shared" si="145"/>
        <v>31-60</v>
      </c>
      <c r="K2332">
        <f t="shared" si="146"/>
        <v>0.04</v>
      </c>
      <c r="L2332">
        <f t="shared" si="147"/>
        <v>27.72</v>
      </c>
    </row>
    <row r="2333" spans="1:12" x14ac:dyDescent="0.25">
      <c r="A2333" s="2" t="s">
        <v>2331</v>
      </c>
      <c r="B2333">
        <v>3</v>
      </c>
      <c r="C2333">
        <v>13</v>
      </c>
      <c r="D2333">
        <v>5040</v>
      </c>
      <c r="E2333" s="1">
        <v>43513</v>
      </c>
      <c r="F2333" s="3">
        <v>151.19999999999999</v>
      </c>
      <c r="G2333" s="3">
        <v>1108.8</v>
      </c>
      <c r="H2333" s="1">
        <v>43830</v>
      </c>
      <c r="I2333">
        <f t="shared" si="144"/>
        <v>317</v>
      </c>
      <c r="J2333" t="str">
        <f t="shared" si="145"/>
        <v>&gt;121</v>
      </c>
      <c r="K2333">
        <f t="shared" si="146"/>
        <v>0.25</v>
      </c>
      <c r="L2333">
        <f t="shared" si="147"/>
        <v>315</v>
      </c>
    </row>
    <row r="2334" spans="1:12" x14ac:dyDescent="0.25">
      <c r="A2334" s="2" t="s">
        <v>2332</v>
      </c>
      <c r="B2334">
        <v>10</v>
      </c>
      <c r="C2334">
        <v>14</v>
      </c>
      <c r="D2334">
        <v>360</v>
      </c>
      <c r="E2334" s="1">
        <v>43597</v>
      </c>
      <c r="F2334" s="3">
        <v>10.8</v>
      </c>
      <c r="G2334" s="3">
        <v>147.6</v>
      </c>
      <c r="H2334" s="1">
        <v>43830</v>
      </c>
      <c r="I2334">
        <f t="shared" si="144"/>
        <v>233</v>
      </c>
      <c r="J2334" t="str">
        <f t="shared" si="145"/>
        <v>&gt;121</v>
      </c>
      <c r="K2334">
        <f t="shared" si="146"/>
        <v>0.25</v>
      </c>
      <c r="L2334">
        <f t="shared" si="147"/>
        <v>39.6</v>
      </c>
    </row>
    <row r="2335" spans="1:12" x14ac:dyDescent="0.25">
      <c r="A2335" s="2" t="s">
        <v>2333</v>
      </c>
      <c r="B2335">
        <v>4</v>
      </c>
      <c r="C2335">
        <v>10</v>
      </c>
      <c r="D2335">
        <v>6510</v>
      </c>
      <c r="E2335" s="1">
        <v>43521</v>
      </c>
      <c r="F2335" s="3">
        <v>585.90000000000009</v>
      </c>
      <c r="G2335" s="3">
        <v>1367.1000000000001</v>
      </c>
      <c r="H2335" s="1">
        <v>43830</v>
      </c>
      <c r="I2335">
        <f t="shared" si="144"/>
        <v>309</v>
      </c>
      <c r="J2335" t="str">
        <f t="shared" si="145"/>
        <v>&gt;121</v>
      </c>
      <c r="K2335">
        <f t="shared" si="146"/>
        <v>0.25</v>
      </c>
      <c r="L2335">
        <f t="shared" si="147"/>
        <v>488.25000000000006</v>
      </c>
    </row>
    <row r="2336" spans="1:12" x14ac:dyDescent="0.25">
      <c r="A2336" s="2" t="s">
        <v>2334</v>
      </c>
      <c r="B2336">
        <v>10</v>
      </c>
      <c r="C2336">
        <v>20</v>
      </c>
      <c r="D2336">
        <v>1368</v>
      </c>
      <c r="E2336" s="1">
        <v>43733</v>
      </c>
      <c r="F2336" s="3">
        <v>218.88000000000002</v>
      </c>
      <c r="G2336" s="3">
        <v>383.04</v>
      </c>
      <c r="H2336" s="1">
        <v>43830</v>
      </c>
      <c r="I2336">
        <f t="shared" si="144"/>
        <v>97</v>
      </c>
      <c r="J2336" t="str">
        <f t="shared" si="145"/>
        <v>91-120</v>
      </c>
      <c r="K2336">
        <f t="shared" si="146"/>
        <v>0.2</v>
      </c>
      <c r="L2336">
        <f t="shared" si="147"/>
        <v>120.38400000000001</v>
      </c>
    </row>
    <row r="2337" spans="1:12" x14ac:dyDescent="0.25">
      <c r="A2337" s="2" t="s">
        <v>2335</v>
      </c>
      <c r="B2337">
        <v>4</v>
      </c>
      <c r="C2337">
        <v>2</v>
      </c>
      <c r="D2337">
        <v>2250</v>
      </c>
      <c r="E2337" s="1">
        <v>43559</v>
      </c>
      <c r="F2337" s="3">
        <v>180</v>
      </c>
      <c r="G2337" s="3">
        <v>495</v>
      </c>
      <c r="H2337" s="1">
        <v>43830</v>
      </c>
      <c r="I2337">
        <f t="shared" si="144"/>
        <v>271</v>
      </c>
      <c r="J2337" t="str">
        <f t="shared" si="145"/>
        <v>&gt;121</v>
      </c>
      <c r="K2337">
        <f t="shared" si="146"/>
        <v>0.25</v>
      </c>
      <c r="L2337">
        <f t="shared" si="147"/>
        <v>168.75</v>
      </c>
    </row>
    <row r="2338" spans="1:12" x14ac:dyDescent="0.25">
      <c r="A2338" s="2" t="s">
        <v>2336</v>
      </c>
      <c r="B2338">
        <v>7</v>
      </c>
      <c r="C2338">
        <v>18</v>
      </c>
      <c r="D2338">
        <v>1320</v>
      </c>
      <c r="E2338" s="1">
        <v>43747</v>
      </c>
      <c r="F2338" s="3">
        <v>118.80000000000001</v>
      </c>
      <c r="G2338" s="3">
        <v>1201.2</v>
      </c>
      <c r="H2338" s="1">
        <v>43830</v>
      </c>
      <c r="I2338">
        <f t="shared" si="144"/>
        <v>83</v>
      </c>
      <c r="J2338" t="str">
        <f t="shared" si="145"/>
        <v>61-90</v>
      </c>
      <c r="K2338">
        <f t="shared" si="146"/>
        <v>0.15</v>
      </c>
      <c r="L2338">
        <f t="shared" si="147"/>
        <v>198</v>
      </c>
    </row>
    <row r="2339" spans="1:12" x14ac:dyDescent="0.25">
      <c r="A2339" s="2" t="s">
        <v>2337</v>
      </c>
      <c r="B2339">
        <v>3</v>
      </c>
      <c r="C2339">
        <v>6</v>
      </c>
      <c r="D2339">
        <v>1344</v>
      </c>
      <c r="E2339" s="1">
        <v>43673</v>
      </c>
      <c r="F2339" s="3">
        <v>53.760000000000005</v>
      </c>
      <c r="G2339" s="3">
        <v>215.04000000000002</v>
      </c>
      <c r="H2339" s="1">
        <v>43830</v>
      </c>
      <c r="I2339">
        <f t="shared" si="144"/>
        <v>157</v>
      </c>
      <c r="J2339" t="str">
        <f t="shared" si="145"/>
        <v>&gt;121</v>
      </c>
      <c r="K2339">
        <f t="shared" si="146"/>
        <v>0.25</v>
      </c>
      <c r="L2339">
        <f t="shared" si="147"/>
        <v>67.2</v>
      </c>
    </row>
    <row r="2340" spans="1:12" x14ac:dyDescent="0.25">
      <c r="A2340" s="2" t="s">
        <v>2338</v>
      </c>
      <c r="B2340">
        <v>5</v>
      </c>
      <c r="C2340">
        <v>22</v>
      </c>
      <c r="D2340">
        <v>224.00000000000003</v>
      </c>
      <c r="E2340" s="1">
        <v>43668</v>
      </c>
      <c r="F2340" s="3">
        <v>17.920000000000002</v>
      </c>
      <c r="G2340" s="3">
        <v>51.52</v>
      </c>
      <c r="H2340" s="1">
        <v>43830</v>
      </c>
      <c r="I2340">
        <f t="shared" si="144"/>
        <v>162</v>
      </c>
      <c r="J2340" t="str">
        <f t="shared" si="145"/>
        <v>&gt;121</v>
      </c>
      <c r="K2340">
        <f t="shared" si="146"/>
        <v>0.25</v>
      </c>
      <c r="L2340">
        <f t="shared" si="147"/>
        <v>17.36</v>
      </c>
    </row>
    <row r="2341" spans="1:12" x14ac:dyDescent="0.25">
      <c r="A2341" s="2" t="s">
        <v>2339</v>
      </c>
      <c r="B2341">
        <v>6</v>
      </c>
      <c r="C2341">
        <v>18</v>
      </c>
      <c r="D2341">
        <v>450</v>
      </c>
      <c r="E2341" s="1">
        <v>43765</v>
      </c>
      <c r="F2341" s="3">
        <v>13.5</v>
      </c>
      <c r="G2341" s="3">
        <v>135</v>
      </c>
      <c r="H2341" s="1">
        <v>43830</v>
      </c>
      <c r="I2341">
        <f t="shared" si="144"/>
        <v>65</v>
      </c>
      <c r="J2341" t="str">
        <f t="shared" si="145"/>
        <v>61-90</v>
      </c>
      <c r="K2341">
        <f t="shared" si="146"/>
        <v>0.15</v>
      </c>
      <c r="L2341">
        <f t="shared" si="147"/>
        <v>22.274999999999999</v>
      </c>
    </row>
    <row r="2342" spans="1:12" x14ac:dyDescent="0.25">
      <c r="A2342" s="2" t="s">
        <v>2340</v>
      </c>
      <c r="B2342">
        <v>4</v>
      </c>
      <c r="C2342">
        <v>18</v>
      </c>
      <c r="D2342">
        <v>2640</v>
      </c>
      <c r="E2342" s="1">
        <v>43499</v>
      </c>
      <c r="F2342" s="3">
        <v>184.8</v>
      </c>
      <c r="G2342" s="3">
        <v>528</v>
      </c>
      <c r="H2342" s="1">
        <v>43830</v>
      </c>
      <c r="I2342">
        <f t="shared" si="144"/>
        <v>331</v>
      </c>
      <c r="J2342" t="str">
        <f t="shared" si="145"/>
        <v>&gt;121</v>
      </c>
      <c r="K2342">
        <f t="shared" si="146"/>
        <v>0.25</v>
      </c>
      <c r="L2342">
        <f t="shared" si="147"/>
        <v>178.2</v>
      </c>
    </row>
    <row r="2343" spans="1:12" x14ac:dyDescent="0.25">
      <c r="A2343" s="2" t="s">
        <v>2341</v>
      </c>
      <c r="B2343">
        <v>8</v>
      </c>
      <c r="C2343">
        <v>3</v>
      </c>
      <c r="D2343">
        <v>405</v>
      </c>
      <c r="E2343" s="1">
        <v>43503</v>
      </c>
      <c r="F2343" s="3">
        <v>16.200000000000003</v>
      </c>
      <c r="G2343" s="3">
        <v>117.44999999999999</v>
      </c>
      <c r="H2343" s="1">
        <v>43830</v>
      </c>
      <c r="I2343">
        <f t="shared" si="144"/>
        <v>327</v>
      </c>
      <c r="J2343" t="str">
        <f t="shared" si="145"/>
        <v>&gt;121</v>
      </c>
      <c r="K2343">
        <f t="shared" si="146"/>
        <v>0.25</v>
      </c>
      <c r="L2343">
        <f t="shared" si="147"/>
        <v>33.412499999999994</v>
      </c>
    </row>
    <row r="2344" spans="1:12" x14ac:dyDescent="0.25">
      <c r="A2344" s="2" t="s">
        <v>2342</v>
      </c>
      <c r="B2344">
        <v>6</v>
      </c>
      <c r="C2344">
        <v>3</v>
      </c>
      <c r="D2344">
        <v>2565</v>
      </c>
      <c r="E2344" s="1">
        <v>43589</v>
      </c>
      <c r="F2344" s="3">
        <v>256.5</v>
      </c>
      <c r="G2344" s="3">
        <v>743.85</v>
      </c>
      <c r="H2344" s="1">
        <v>43830</v>
      </c>
      <c r="I2344">
        <f t="shared" si="144"/>
        <v>241</v>
      </c>
      <c r="J2344" t="str">
        <f t="shared" si="145"/>
        <v>&gt;121</v>
      </c>
      <c r="K2344">
        <f t="shared" si="146"/>
        <v>0.25</v>
      </c>
      <c r="L2344">
        <f t="shared" si="147"/>
        <v>250.08750000000001</v>
      </c>
    </row>
    <row r="2345" spans="1:12" x14ac:dyDescent="0.25">
      <c r="A2345" s="2" t="s">
        <v>2343</v>
      </c>
      <c r="B2345">
        <v>9</v>
      </c>
      <c r="C2345">
        <v>1</v>
      </c>
      <c r="D2345">
        <v>1344</v>
      </c>
      <c r="E2345" s="1">
        <v>43829</v>
      </c>
      <c r="F2345" s="3">
        <v>40.32</v>
      </c>
      <c r="G2345" s="3">
        <v>618.24</v>
      </c>
      <c r="H2345" s="1">
        <v>43830</v>
      </c>
      <c r="I2345">
        <f t="shared" si="144"/>
        <v>1</v>
      </c>
      <c r="J2345" t="str">
        <f t="shared" si="145"/>
        <v>0-30</v>
      </c>
      <c r="K2345">
        <f t="shared" si="146"/>
        <v>8.0000000000000002E-3</v>
      </c>
      <c r="L2345">
        <f t="shared" si="147"/>
        <v>5.2684800000000003</v>
      </c>
    </row>
    <row r="2346" spans="1:12" x14ac:dyDescent="0.25">
      <c r="A2346" s="2" t="s">
        <v>2344</v>
      </c>
      <c r="B2346">
        <v>7</v>
      </c>
      <c r="C2346">
        <v>8</v>
      </c>
      <c r="D2346">
        <v>1520</v>
      </c>
      <c r="E2346" s="1">
        <v>43746</v>
      </c>
      <c r="F2346" s="3">
        <v>440.79999999999995</v>
      </c>
      <c r="G2346" s="3">
        <v>1322.4</v>
      </c>
      <c r="H2346" s="1">
        <v>43830</v>
      </c>
      <c r="I2346">
        <f t="shared" si="144"/>
        <v>84</v>
      </c>
      <c r="J2346" t="str">
        <f t="shared" si="145"/>
        <v>61-90</v>
      </c>
      <c r="K2346">
        <f t="shared" si="146"/>
        <v>0.15</v>
      </c>
      <c r="L2346">
        <f t="shared" si="147"/>
        <v>264.48</v>
      </c>
    </row>
    <row r="2347" spans="1:12" x14ac:dyDescent="0.25">
      <c r="A2347" s="2" t="s">
        <v>2345</v>
      </c>
      <c r="B2347">
        <v>9</v>
      </c>
      <c r="C2347">
        <v>15</v>
      </c>
      <c r="D2347">
        <v>440</v>
      </c>
      <c r="E2347" s="1">
        <v>43752</v>
      </c>
      <c r="F2347" s="3">
        <v>39.6</v>
      </c>
      <c r="G2347" s="3">
        <v>198</v>
      </c>
      <c r="H2347" s="1">
        <v>43830</v>
      </c>
      <c r="I2347">
        <f t="shared" si="144"/>
        <v>78</v>
      </c>
      <c r="J2347" t="str">
        <f t="shared" si="145"/>
        <v>61-90</v>
      </c>
      <c r="K2347">
        <f t="shared" si="146"/>
        <v>0.15</v>
      </c>
      <c r="L2347">
        <f t="shared" si="147"/>
        <v>35.64</v>
      </c>
    </row>
    <row r="2348" spans="1:12" x14ac:dyDescent="0.25">
      <c r="A2348" s="2" t="s">
        <v>2346</v>
      </c>
      <c r="B2348">
        <v>1</v>
      </c>
      <c r="C2348">
        <v>20</v>
      </c>
      <c r="D2348">
        <v>2640</v>
      </c>
      <c r="E2348" s="1">
        <v>43829</v>
      </c>
      <c r="F2348" s="3">
        <v>26.400000000000002</v>
      </c>
      <c r="G2348" s="3">
        <v>554.4</v>
      </c>
      <c r="H2348" s="1">
        <v>43830</v>
      </c>
      <c r="I2348">
        <f t="shared" si="144"/>
        <v>1</v>
      </c>
      <c r="J2348" t="str">
        <f t="shared" si="145"/>
        <v>0-30</v>
      </c>
      <c r="K2348">
        <f t="shared" si="146"/>
        <v>8.0000000000000002E-3</v>
      </c>
      <c r="L2348">
        <f t="shared" si="147"/>
        <v>4.6463999999999999</v>
      </c>
    </row>
    <row r="2349" spans="1:12" x14ac:dyDescent="0.25">
      <c r="A2349" s="2" t="s">
        <v>2347</v>
      </c>
      <c r="B2349">
        <v>8</v>
      </c>
      <c r="C2349">
        <v>16</v>
      </c>
      <c r="D2349">
        <v>3600</v>
      </c>
      <c r="E2349" s="1">
        <v>43782</v>
      </c>
      <c r="F2349" s="3">
        <v>108</v>
      </c>
      <c r="G2349" s="3">
        <v>1296</v>
      </c>
      <c r="H2349" s="1">
        <v>43830</v>
      </c>
      <c r="I2349">
        <f t="shared" si="144"/>
        <v>48</v>
      </c>
      <c r="J2349" t="str">
        <f t="shared" si="145"/>
        <v>31-60</v>
      </c>
      <c r="K2349">
        <f t="shared" si="146"/>
        <v>0.04</v>
      </c>
      <c r="L2349">
        <f t="shared" si="147"/>
        <v>56.160000000000004</v>
      </c>
    </row>
    <row r="2350" spans="1:12" x14ac:dyDescent="0.25">
      <c r="A2350" s="2" t="s">
        <v>2348</v>
      </c>
      <c r="B2350">
        <v>8</v>
      </c>
      <c r="C2350">
        <v>17</v>
      </c>
      <c r="D2350">
        <v>1680</v>
      </c>
      <c r="E2350" s="1">
        <v>43578</v>
      </c>
      <c r="F2350" s="3">
        <v>184.8</v>
      </c>
      <c r="G2350" s="3">
        <v>621.59999999999991</v>
      </c>
      <c r="H2350" s="1">
        <v>43830</v>
      </c>
      <c r="I2350">
        <f t="shared" si="144"/>
        <v>252</v>
      </c>
      <c r="J2350" t="str">
        <f t="shared" si="145"/>
        <v>&gt;121</v>
      </c>
      <c r="K2350">
        <f t="shared" si="146"/>
        <v>0.25</v>
      </c>
      <c r="L2350">
        <f t="shared" si="147"/>
        <v>201.59999999999997</v>
      </c>
    </row>
    <row r="2351" spans="1:12" x14ac:dyDescent="0.25">
      <c r="A2351" s="2" t="s">
        <v>2349</v>
      </c>
      <c r="B2351">
        <v>2</v>
      </c>
      <c r="C2351">
        <v>23</v>
      </c>
      <c r="D2351">
        <v>1560</v>
      </c>
      <c r="E2351" s="1">
        <v>43534</v>
      </c>
      <c r="F2351" s="3">
        <v>46.8</v>
      </c>
      <c r="G2351" s="3">
        <v>280.79999999999995</v>
      </c>
      <c r="H2351" s="1">
        <v>43830</v>
      </c>
      <c r="I2351">
        <f t="shared" si="144"/>
        <v>296</v>
      </c>
      <c r="J2351" t="str">
        <f t="shared" si="145"/>
        <v>&gt;121</v>
      </c>
      <c r="K2351">
        <f t="shared" si="146"/>
        <v>0.25</v>
      </c>
      <c r="L2351">
        <f t="shared" si="147"/>
        <v>81.899999999999991</v>
      </c>
    </row>
    <row r="2352" spans="1:12" x14ac:dyDescent="0.25">
      <c r="A2352" s="2" t="s">
        <v>2350</v>
      </c>
      <c r="B2352">
        <v>7</v>
      </c>
      <c r="C2352">
        <v>11</v>
      </c>
      <c r="D2352">
        <v>1680</v>
      </c>
      <c r="E2352" s="1">
        <v>43662</v>
      </c>
      <c r="F2352" s="3">
        <v>386.4</v>
      </c>
      <c r="G2352" s="3">
        <v>1125.5999999999999</v>
      </c>
      <c r="H2352" s="1">
        <v>43830</v>
      </c>
      <c r="I2352">
        <f t="shared" si="144"/>
        <v>168</v>
      </c>
      <c r="J2352" t="str">
        <f t="shared" si="145"/>
        <v>&gt;121</v>
      </c>
      <c r="K2352">
        <f t="shared" si="146"/>
        <v>0.25</v>
      </c>
      <c r="L2352">
        <f t="shared" si="147"/>
        <v>378</v>
      </c>
    </row>
    <row r="2353" spans="1:12" x14ac:dyDescent="0.25">
      <c r="A2353" s="2" t="s">
        <v>2351</v>
      </c>
      <c r="B2353">
        <v>3</v>
      </c>
      <c r="C2353">
        <v>10</v>
      </c>
      <c r="D2353">
        <v>160</v>
      </c>
      <c r="E2353" s="1">
        <v>43779</v>
      </c>
      <c r="F2353" s="3">
        <v>1.6</v>
      </c>
      <c r="G2353" s="3">
        <v>35.200000000000003</v>
      </c>
      <c r="H2353" s="1">
        <v>43830</v>
      </c>
      <c r="I2353">
        <f t="shared" si="144"/>
        <v>51</v>
      </c>
      <c r="J2353" t="str">
        <f t="shared" si="145"/>
        <v>31-60</v>
      </c>
      <c r="K2353">
        <f t="shared" si="146"/>
        <v>0.04</v>
      </c>
      <c r="L2353">
        <f t="shared" si="147"/>
        <v>1.4720000000000002</v>
      </c>
    </row>
    <row r="2354" spans="1:12" x14ac:dyDescent="0.25">
      <c r="A2354" s="2" t="s">
        <v>2352</v>
      </c>
      <c r="B2354">
        <v>6</v>
      </c>
      <c r="C2354">
        <v>20</v>
      </c>
      <c r="D2354">
        <v>5208.0000000000009</v>
      </c>
      <c r="E2354" s="1">
        <v>43657</v>
      </c>
      <c r="F2354" s="3">
        <v>520.80000000000018</v>
      </c>
      <c r="G2354" s="3">
        <v>1458.2400000000002</v>
      </c>
      <c r="H2354" s="1">
        <v>43830</v>
      </c>
      <c r="I2354">
        <f t="shared" si="144"/>
        <v>173</v>
      </c>
      <c r="J2354" t="str">
        <f t="shared" si="145"/>
        <v>&gt;121</v>
      </c>
      <c r="K2354">
        <f t="shared" si="146"/>
        <v>0.25</v>
      </c>
      <c r="L2354">
        <f t="shared" si="147"/>
        <v>494.7600000000001</v>
      </c>
    </row>
    <row r="2355" spans="1:12" x14ac:dyDescent="0.25">
      <c r="A2355" s="2" t="s">
        <v>2353</v>
      </c>
      <c r="B2355">
        <v>8</v>
      </c>
      <c r="C2355">
        <v>23</v>
      </c>
      <c r="D2355">
        <v>110</v>
      </c>
      <c r="E2355" s="1">
        <v>43648</v>
      </c>
      <c r="F2355" s="3">
        <v>12.1</v>
      </c>
      <c r="G2355" s="3">
        <v>44</v>
      </c>
      <c r="H2355" s="1">
        <v>43830</v>
      </c>
      <c r="I2355">
        <f t="shared" si="144"/>
        <v>182</v>
      </c>
      <c r="J2355" t="str">
        <f t="shared" si="145"/>
        <v>&gt;121</v>
      </c>
      <c r="K2355">
        <f t="shared" si="146"/>
        <v>0.25</v>
      </c>
      <c r="L2355">
        <f t="shared" si="147"/>
        <v>14.025</v>
      </c>
    </row>
    <row r="2356" spans="1:12" x14ac:dyDescent="0.25">
      <c r="A2356" s="2" t="s">
        <v>2354</v>
      </c>
      <c r="B2356">
        <v>2</v>
      </c>
      <c r="C2356">
        <v>17</v>
      </c>
      <c r="D2356">
        <v>4480</v>
      </c>
      <c r="E2356" s="1">
        <v>43508</v>
      </c>
      <c r="F2356" s="3">
        <v>268.8</v>
      </c>
      <c r="G2356" s="3">
        <v>1299.1999999999998</v>
      </c>
      <c r="H2356" s="1">
        <v>43830</v>
      </c>
      <c r="I2356">
        <f t="shared" si="144"/>
        <v>322</v>
      </c>
      <c r="J2356" t="str">
        <f t="shared" si="145"/>
        <v>&gt;121</v>
      </c>
      <c r="K2356">
        <f t="shared" si="146"/>
        <v>0.25</v>
      </c>
      <c r="L2356">
        <f t="shared" si="147"/>
        <v>391.99999999999994</v>
      </c>
    </row>
    <row r="2357" spans="1:12" x14ac:dyDescent="0.25">
      <c r="A2357" s="2" t="s">
        <v>2355</v>
      </c>
      <c r="B2357">
        <v>5</v>
      </c>
      <c r="C2357">
        <v>9</v>
      </c>
      <c r="D2357">
        <v>2420</v>
      </c>
      <c r="E2357" s="1">
        <v>43570</v>
      </c>
      <c r="F2357" s="3">
        <v>72.599999999999994</v>
      </c>
      <c r="G2357" s="3">
        <v>580.79999999999995</v>
      </c>
      <c r="H2357" s="1">
        <v>43830</v>
      </c>
      <c r="I2357">
        <f t="shared" si="144"/>
        <v>260</v>
      </c>
      <c r="J2357" t="str">
        <f t="shared" si="145"/>
        <v>&gt;121</v>
      </c>
      <c r="K2357">
        <f t="shared" si="146"/>
        <v>0.25</v>
      </c>
      <c r="L2357">
        <f t="shared" si="147"/>
        <v>163.35</v>
      </c>
    </row>
    <row r="2358" spans="1:12" x14ac:dyDescent="0.25">
      <c r="A2358" s="2" t="s">
        <v>2356</v>
      </c>
      <c r="B2358">
        <v>10</v>
      </c>
      <c r="C2358">
        <v>22</v>
      </c>
      <c r="D2358">
        <v>1840</v>
      </c>
      <c r="E2358" s="1">
        <v>43816</v>
      </c>
      <c r="F2358" s="3">
        <v>220.79999999999998</v>
      </c>
      <c r="G2358" s="3">
        <v>552</v>
      </c>
      <c r="H2358" s="1">
        <v>43830</v>
      </c>
      <c r="I2358">
        <f t="shared" si="144"/>
        <v>14</v>
      </c>
      <c r="J2358" t="str">
        <f t="shared" si="145"/>
        <v>0-30</v>
      </c>
      <c r="K2358">
        <f t="shared" si="146"/>
        <v>8.0000000000000002E-3</v>
      </c>
      <c r="L2358">
        <f t="shared" si="147"/>
        <v>6.1823999999999995</v>
      </c>
    </row>
    <row r="2359" spans="1:12" x14ac:dyDescent="0.25">
      <c r="A2359" s="2" t="s">
        <v>2357</v>
      </c>
      <c r="B2359">
        <v>2</v>
      </c>
      <c r="C2359">
        <v>3</v>
      </c>
      <c r="D2359">
        <v>1520</v>
      </c>
      <c r="E2359" s="1">
        <v>43543</v>
      </c>
      <c r="F2359" s="3">
        <v>136.80000000000001</v>
      </c>
      <c r="G2359" s="3">
        <v>334.4</v>
      </c>
      <c r="H2359" s="1">
        <v>43830</v>
      </c>
      <c r="I2359">
        <f t="shared" si="144"/>
        <v>287</v>
      </c>
      <c r="J2359" t="str">
        <f t="shared" si="145"/>
        <v>&gt;121</v>
      </c>
      <c r="K2359">
        <f t="shared" si="146"/>
        <v>0.25</v>
      </c>
      <c r="L2359">
        <f t="shared" si="147"/>
        <v>117.8</v>
      </c>
    </row>
    <row r="2360" spans="1:12" x14ac:dyDescent="0.25">
      <c r="A2360" s="2" t="s">
        <v>2358</v>
      </c>
      <c r="B2360">
        <v>3</v>
      </c>
      <c r="C2360">
        <v>15</v>
      </c>
      <c r="D2360">
        <v>2250</v>
      </c>
      <c r="E2360" s="1">
        <v>43510</v>
      </c>
      <c r="F2360" s="3">
        <v>45</v>
      </c>
      <c r="G2360" s="3">
        <v>337.5</v>
      </c>
      <c r="H2360" s="1">
        <v>43830</v>
      </c>
      <c r="I2360">
        <f t="shared" si="144"/>
        <v>320</v>
      </c>
      <c r="J2360" t="str">
        <f t="shared" si="145"/>
        <v>&gt;121</v>
      </c>
      <c r="K2360">
        <f t="shared" si="146"/>
        <v>0.25</v>
      </c>
      <c r="L2360">
        <f t="shared" si="147"/>
        <v>95.625</v>
      </c>
    </row>
    <row r="2361" spans="1:12" x14ac:dyDescent="0.25">
      <c r="A2361" s="2" t="s">
        <v>2359</v>
      </c>
      <c r="B2361">
        <v>10</v>
      </c>
      <c r="C2361">
        <v>23</v>
      </c>
      <c r="D2361">
        <v>1728</v>
      </c>
      <c r="E2361" s="1">
        <v>43711</v>
      </c>
      <c r="F2361" s="3">
        <v>241.92000000000004</v>
      </c>
      <c r="G2361" s="3">
        <v>794.88</v>
      </c>
      <c r="H2361" s="1">
        <v>43830</v>
      </c>
      <c r="I2361">
        <f t="shared" si="144"/>
        <v>119</v>
      </c>
      <c r="J2361" t="str">
        <f t="shared" si="145"/>
        <v>91-120</v>
      </c>
      <c r="K2361">
        <f t="shared" si="146"/>
        <v>0.2</v>
      </c>
      <c r="L2361">
        <f t="shared" si="147"/>
        <v>207.36</v>
      </c>
    </row>
    <row r="2362" spans="1:12" x14ac:dyDescent="0.25">
      <c r="A2362" s="2" t="s">
        <v>2360</v>
      </c>
      <c r="B2362">
        <v>1</v>
      </c>
      <c r="C2362">
        <v>11</v>
      </c>
      <c r="D2362">
        <v>768.00000000000011</v>
      </c>
      <c r="E2362" s="1">
        <v>43558</v>
      </c>
      <c r="F2362" s="3">
        <v>53.760000000000012</v>
      </c>
      <c r="G2362" s="3">
        <v>115.20000000000003</v>
      </c>
      <c r="H2362" s="1">
        <v>43830</v>
      </c>
      <c r="I2362">
        <f t="shared" si="144"/>
        <v>272</v>
      </c>
      <c r="J2362" t="str">
        <f t="shared" si="145"/>
        <v>&gt;121</v>
      </c>
      <c r="K2362">
        <f t="shared" si="146"/>
        <v>0.25</v>
      </c>
      <c r="L2362">
        <f t="shared" si="147"/>
        <v>42.240000000000009</v>
      </c>
    </row>
    <row r="2363" spans="1:12" x14ac:dyDescent="0.25">
      <c r="A2363" s="2" t="s">
        <v>2361</v>
      </c>
      <c r="B2363">
        <v>8</v>
      </c>
      <c r="C2363">
        <v>13</v>
      </c>
      <c r="D2363">
        <v>450</v>
      </c>
      <c r="E2363" s="1">
        <v>43516</v>
      </c>
      <c r="F2363" s="3">
        <v>67.5</v>
      </c>
      <c r="G2363" s="3">
        <v>175.5</v>
      </c>
      <c r="H2363" s="1">
        <v>43830</v>
      </c>
      <c r="I2363">
        <f t="shared" si="144"/>
        <v>314</v>
      </c>
      <c r="J2363" t="str">
        <f t="shared" si="145"/>
        <v>&gt;121</v>
      </c>
      <c r="K2363">
        <f t="shared" si="146"/>
        <v>0.25</v>
      </c>
      <c r="L2363">
        <f t="shared" si="147"/>
        <v>60.75</v>
      </c>
    </row>
    <row r="2364" spans="1:12" x14ac:dyDescent="0.25">
      <c r="A2364" s="2" t="s">
        <v>2362</v>
      </c>
      <c r="B2364">
        <v>3</v>
      </c>
      <c r="C2364">
        <v>17</v>
      </c>
      <c r="D2364">
        <v>1170</v>
      </c>
      <c r="E2364" s="1">
        <v>43597</v>
      </c>
      <c r="F2364" s="3">
        <v>11.7</v>
      </c>
      <c r="G2364" s="3">
        <v>175.5</v>
      </c>
      <c r="H2364" s="1">
        <v>43830</v>
      </c>
      <c r="I2364">
        <f t="shared" si="144"/>
        <v>233</v>
      </c>
      <c r="J2364" t="str">
        <f t="shared" si="145"/>
        <v>&gt;121</v>
      </c>
      <c r="K2364">
        <f t="shared" si="146"/>
        <v>0.25</v>
      </c>
      <c r="L2364">
        <f t="shared" si="147"/>
        <v>46.8</v>
      </c>
    </row>
    <row r="2365" spans="1:12" x14ac:dyDescent="0.25">
      <c r="A2365" s="2" t="s">
        <v>2363</v>
      </c>
      <c r="B2365">
        <v>6</v>
      </c>
      <c r="C2365">
        <v>1</v>
      </c>
      <c r="D2365">
        <v>950</v>
      </c>
      <c r="E2365" s="1">
        <v>43616</v>
      </c>
      <c r="F2365" s="3">
        <v>19</v>
      </c>
      <c r="G2365" s="3">
        <v>228</v>
      </c>
      <c r="H2365" s="1">
        <v>43830</v>
      </c>
      <c r="I2365">
        <f t="shared" si="144"/>
        <v>214</v>
      </c>
      <c r="J2365" t="str">
        <f t="shared" si="145"/>
        <v>&gt;121</v>
      </c>
      <c r="K2365">
        <f t="shared" si="146"/>
        <v>0.25</v>
      </c>
      <c r="L2365">
        <f t="shared" si="147"/>
        <v>61.75</v>
      </c>
    </row>
    <row r="2366" spans="1:12" x14ac:dyDescent="0.25">
      <c r="A2366" s="2" t="s">
        <v>2364</v>
      </c>
      <c r="B2366">
        <v>6</v>
      </c>
      <c r="C2366">
        <v>21</v>
      </c>
      <c r="D2366">
        <v>4536</v>
      </c>
      <c r="E2366" s="1">
        <v>43781</v>
      </c>
      <c r="F2366" s="3">
        <v>45.360000000000007</v>
      </c>
      <c r="G2366" s="3">
        <v>1179.3600000000001</v>
      </c>
      <c r="H2366" s="1">
        <v>43830</v>
      </c>
      <c r="I2366">
        <f t="shared" si="144"/>
        <v>49</v>
      </c>
      <c r="J2366" t="str">
        <f t="shared" si="145"/>
        <v>31-60</v>
      </c>
      <c r="K2366">
        <f t="shared" si="146"/>
        <v>0.04</v>
      </c>
      <c r="L2366">
        <f t="shared" si="147"/>
        <v>48.988800000000005</v>
      </c>
    </row>
    <row r="2367" spans="1:12" x14ac:dyDescent="0.25">
      <c r="A2367" s="2" t="s">
        <v>2365</v>
      </c>
      <c r="B2367">
        <v>6</v>
      </c>
      <c r="C2367">
        <v>6</v>
      </c>
      <c r="D2367">
        <v>480</v>
      </c>
      <c r="E2367" s="1">
        <v>43539</v>
      </c>
      <c r="F2367" s="3">
        <v>38.4</v>
      </c>
      <c r="G2367" s="3">
        <v>81.599999999999994</v>
      </c>
      <c r="H2367" s="1">
        <v>43830</v>
      </c>
      <c r="I2367">
        <f t="shared" si="144"/>
        <v>291</v>
      </c>
      <c r="J2367" t="str">
        <f t="shared" si="145"/>
        <v>&gt;121</v>
      </c>
      <c r="K2367">
        <f t="shared" si="146"/>
        <v>0.25</v>
      </c>
      <c r="L2367">
        <f t="shared" si="147"/>
        <v>30</v>
      </c>
    </row>
    <row r="2368" spans="1:12" x14ac:dyDescent="0.25">
      <c r="A2368" s="2" t="s">
        <v>2366</v>
      </c>
      <c r="B2368">
        <v>2</v>
      </c>
      <c r="C2368">
        <v>6</v>
      </c>
      <c r="D2368">
        <v>2200</v>
      </c>
      <c r="E2368" s="1">
        <v>43563</v>
      </c>
      <c r="F2368" s="3">
        <v>110</v>
      </c>
      <c r="G2368" s="3">
        <v>484</v>
      </c>
      <c r="H2368" s="1">
        <v>43830</v>
      </c>
      <c r="I2368">
        <f t="shared" si="144"/>
        <v>267</v>
      </c>
      <c r="J2368" t="str">
        <f t="shared" si="145"/>
        <v>&gt;121</v>
      </c>
      <c r="K2368">
        <f t="shared" si="146"/>
        <v>0.25</v>
      </c>
      <c r="L2368">
        <f t="shared" si="147"/>
        <v>148.5</v>
      </c>
    </row>
    <row r="2369" spans="1:12" x14ac:dyDescent="0.25">
      <c r="A2369" s="2" t="s">
        <v>2367</v>
      </c>
      <c r="B2369">
        <v>5</v>
      </c>
      <c r="C2369">
        <v>15</v>
      </c>
      <c r="D2369">
        <v>180</v>
      </c>
      <c r="E2369" s="1">
        <v>43780</v>
      </c>
      <c r="F2369" s="3">
        <v>18</v>
      </c>
      <c r="G2369" s="3">
        <v>50.4</v>
      </c>
      <c r="H2369" s="1">
        <v>43830</v>
      </c>
      <c r="I2369">
        <f t="shared" si="144"/>
        <v>50</v>
      </c>
      <c r="J2369" t="str">
        <f t="shared" si="145"/>
        <v>31-60</v>
      </c>
      <c r="K2369">
        <f t="shared" si="146"/>
        <v>0.04</v>
      </c>
      <c r="L2369">
        <f t="shared" si="147"/>
        <v>2.7360000000000002</v>
      </c>
    </row>
    <row r="2370" spans="1:12" x14ac:dyDescent="0.25">
      <c r="A2370" s="2" t="s">
        <v>2368</v>
      </c>
      <c r="B2370">
        <v>3</v>
      </c>
      <c r="C2370">
        <v>12</v>
      </c>
      <c r="D2370">
        <v>80</v>
      </c>
      <c r="E2370" s="1">
        <v>43715</v>
      </c>
      <c r="F2370" s="3">
        <v>4.8</v>
      </c>
      <c r="G2370" s="3">
        <v>20.8</v>
      </c>
      <c r="H2370" s="1">
        <v>43830</v>
      </c>
      <c r="I2370">
        <f t="shared" ref="I2370:I2433" si="148">H2370-E2370</f>
        <v>115</v>
      </c>
      <c r="J2370" t="str">
        <f t="shared" ref="J2370:J2433" si="149">VLOOKUP(I2370,groupings,2,1)</f>
        <v>91-120</v>
      </c>
      <c r="K2370">
        <f t="shared" ref="K2370:K2433" si="150">VLOOKUP(I2370,$N$8:$P$12,3,TRUE)</f>
        <v>0.2</v>
      </c>
      <c r="L2370">
        <f t="shared" ref="L2370:L2433" si="151">(G2370+F2370)*K2370</f>
        <v>5.120000000000001</v>
      </c>
    </row>
    <row r="2371" spans="1:12" x14ac:dyDescent="0.25">
      <c r="A2371" s="2" t="s">
        <v>2369</v>
      </c>
      <c r="B2371">
        <v>3</v>
      </c>
      <c r="C2371">
        <v>4</v>
      </c>
      <c r="D2371">
        <v>2750</v>
      </c>
      <c r="E2371" s="1">
        <v>43699</v>
      </c>
      <c r="F2371" s="3">
        <v>137.5</v>
      </c>
      <c r="G2371" s="3">
        <v>632.5</v>
      </c>
      <c r="H2371" s="1">
        <v>43830</v>
      </c>
      <c r="I2371">
        <f t="shared" si="148"/>
        <v>131</v>
      </c>
      <c r="J2371" t="str">
        <f t="shared" si="149"/>
        <v>&gt;121</v>
      </c>
      <c r="K2371">
        <f t="shared" si="150"/>
        <v>0.25</v>
      </c>
      <c r="L2371">
        <f t="shared" si="151"/>
        <v>192.5</v>
      </c>
    </row>
    <row r="2372" spans="1:12" x14ac:dyDescent="0.25">
      <c r="A2372" s="2" t="s">
        <v>2370</v>
      </c>
      <c r="B2372">
        <v>5</v>
      </c>
      <c r="C2372">
        <v>9</v>
      </c>
      <c r="D2372">
        <v>3024.0000000000005</v>
      </c>
      <c r="E2372" s="1">
        <v>43544</v>
      </c>
      <c r="F2372" s="3">
        <v>211.68000000000004</v>
      </c>
      <c r="G2372" s="3">
        <v>816.48000000000013</v>
      </c>
      <c r="H2372" s="1">
        <v>43830</v>
      </c>
      <c r="I2372">
        <f t="shared" si="148"/>
        <v>286</v>
      </c>
      <c r="J2372" t="str">
        <f t="shared" si="149"/>
        <v>&gt;121</v>
      </c>
      <c r="K2372">
        <f t="shared" si="150"/>
        <v>0.25</v>
      </c>
      <c r="L2372">
        <f t="shared" si="151"/>
        <v>257.04000000000002</v>
      </c>
    </row>
    <row r="2373" spans="1:12" x14ac:dyDescent="0.25">
      <c r="A2373" s="2" t="s">
        <v>2371</v>
      </c>
      <c r="B2373">
        <v>6</v>
      </c>
      <c r="C2373">
        <v>8</v>
      </c>
      <c r="D2373">
        <v>3240</v>
      </c>
      <c r="E2373" s="1">
        <v>43791</v>
      </c>
      <c r="F2373" s="3">
        <v>194.4</v>
      </c>
      <c r="G2373" s="3">
        <v>810</v>
      </c>
      <c r="H2373" s="1">
        <v>43830</v>
      </c>
      <c r="I2373">
        <f t="shared" si="148"/>
        <v>39</v>
      </c>
      <c r="J2373" t="str">
        <f t="shared" si="149"/>
        <v>31-60</v>
      </c>
      <c r="K2373">
        <f t="shared" si="150"/>
        <v>0.04</v>
      </c>
      <c r="L2373">
        <f t="shared" si="151"/>
        <v>40.176000000000002</v>
      </c>
    </row>
    <row r="2374" spans="1:12" x14ac:dyDescent="0.25">
      <c r="A2374" s="2" t="s">
        <v>2372</v>
      </c>
      <c r="B2374">
        <v>3</v>
      </c>
      <c r="C2374">
        <v>1</v>
      </c>
      <c r="D2374">
        <v>360</v>
      </c>
      <c r="E2374" s="1">
        <v>43473</v>
      </c>
      <c r="F2374" s="3">
        <v>36</v>
      </c>
      <c r="G2374" s="3">
        <v>97.2</v>
      </c>
      <c r="H2374" s="1">
        <v>43830</v>
      </c>
      <c r="I2374">
        <f t="shared" si="148"/>
        <v>357</v>
      </c>
      <c r="J2374" t="str">
        <f t="shared" si="149"/>
        <v>&gt;121</v>
      </c>
      <c r="K2374">
        <f t="shared" si="150"/>
        <v>0.25</v>
      </c>
      <c r="L2374">
        <f t="shared" si="151"/>
        <v>33.299999999999997</v>
      </c>
    </row>
    <row r="2375" spans="1:12" x14ac:dyDescent="0.25">
      <c r="A2375" s="2" t="s">
        <v>2373</v>
      </c>
      <c r="B2375">
        <v>5</v>
      </c>
      <c r="C2375">
        <v>13</v>
      </c>
      <c r="D2375">
        <v>6160</v>
      </c>
      <c r="E2375" s="1">
        <v>43689</v>
      </c>
      <c r="F2375" s="3">
        <v>554.4</v>
      </c>
      <c r="G2375" s="3">
        <v>1108.8</v>
      </c>
      <c r="H2375" s="1">
        <v>43830</v>
      </c>
      <c r="I2375">
        <f t="shared" si="148"/>
        <v>141</v>
      </c>
      <c r="J2375" t="str">
        <f t="shared" si="149"/>
        <v>&gt;121</v>
      </c>
      <c r="K2375">
        <f t="shared" si="150"/>
        <v>0.25</v>
      </c>
      <c r="L2375">
        <f t="shared" si="151"/>
        <v>415.79999999999995</v>
      </c>
    </row>
    <row r="2376" spans="1:12" x14ac:dyDescent="0.25">
      <c r="A2376" s="2" t="s">
        <v>2374</v>
      </c>
      <c r="B2376">
        <v>5</v>
      </c>
      <c r="C2376">
        <v>8</v>
      </c>
      <c r="D2376">
        <v>280</v>
      </c>
      <c r="E2376" s="1">
        <v>43665</v>
      </c>
      <c r="F2376" s="3">
        <v>28</v>
      </c>
      <c r="G2376" s="3">
        <v>84</v>
      </c>
      <c r="H2376" s="1">
        <v>43830</v>
      </c>
      <c r="I2376">
        <f t="shared" si="148"/>
        <v>165</v>
      </c>
      <c r="J2376" t="str">
        <f t="shared" si="149"/>
        <v>&gt;121</v>
      </c>
      <c r="K2376">
        <f t="shared" si="150"/>
        <v>0.25</v>
      </c>
      <c r="L2376">
        <f t="shared" si="151"/>
        <v>28</v>
      </c>
    </row>
    <row r="2377" spans="1:12" x14ac:dyDescent="0.25">
      <c r="A2377" s="2" t="s">
        <v>2375</v>
      </c>
      <c r="B2377">
        <v>8</v>
      </c>
      <c r="C2377">
        <v>18</v>
      </c>
      <c r="D2377">
        <v>5859</v>
      </c>
      <c r="E2377" s="1">
        <v>43490</v>
      </c>
      <c r="F2377" s="3">
        <v>1054.6199999999999</v>
      </c>
      <c r="G2377" s="3">
        <v>1874.88</v>
      </c>
      <c r="H2377" s="1">
        <v>43830</v>
      </c>
      <c r="I2377">
        <f t="shared" si="148"/>
        <v>340</v>
      </c>
      <c r="J2377" t="str">
        <f t="shared" si="149"/>
        <v>&gt;121</v>
      </c>
      <c r="K2377">
        <f t="shared" si="150"/>
        <v>0.25</v>
      </c>
      <c r="L2377">
        <f t="shared" si="151"/>
        <v>732.375</v>
      </c>
    </row>
    <row r="2378" spans="1:12" x14ac:dyDescent="0.25">
      <c r="A2378" s="2" t="s">
        <v>2376</v>
      </c>
      <c r="B2378">
        <v>2</v>
      </c>
      <c r="C2378">
        <v>3</v>
      </c>
      <c r="D2378">
        <v>6138.0000000000009</v>
      </c>
      <c r="E2378" s="1">
        <v>43515</v>
      </c>
      <c r="F2378" s="3">
        <v>61.38000000000001</v>
      </c>
      <c r="G2378" s="3">
        <v>1657.2600000000002</v>
      </c>
      <c r="H2378" s="1">
        <v>43830</v>
      </c>
      <c r="I2378">
        <f t="shared" si="148"/>
        <v>315</v>
      </c>
      <c r="J2378" t="str">
        <f t="shared" si="149"/>
        <v>&gt;121</v>
      </c>
      <c r="K2378">
        <f t="shared" si="150"/>
        <v>0.25</v>
      </c>
      <c r="L2378">
        <f t="shared" si="151"/>
        <v>429.66000000000008</v>
      </c>
    </row>
    <row r="2379" spans="1:12" x14ac:dyDescent="0.25">
      <c r="A2379" s="2" t="s">
        <v>2377</v>
      </c>
      <c r="B2379">
        <v>2</v>
      </c>
      <c r="C2379">
        <v>2</v>
      </c>
      <c r="D2379">
        <v>240</v>
      </c>
      <c r="E2379" s="1">
        <v>43687</v>
      </c>
      <c r="F2379" s="3">
        <v>4.8</v>
      </c>
      <c r="G2379" s="3">
        <v>40.799999999999997</v>
      </c>
      <c r="H2379" s="1">
        <v>43830</v>
      </c>
      <c r="I2379">
        <f t="shared" si="148"/>
        <v>143</v>
      </c>
      <c r="J2379" t="str">
        <f t="shared" si="149"/>
        <v>&gt;121</v>
      </c>
      <c r="K2379">
        <f t="shared" si="150"/>
        <v>0.25</v>
      </c>
      <c r="L2379">
        <f t="shared" si="151"/>
        <v>11.399999999999999</v>
      </c>
    </row>
    <row r="2380" spans="1:12" x14ac:dyDescent="0.25">
      <c r="A2380" s="2" t="s">
        <v>2378</v>
      </c>
      <c r="B2380">
        <v>4</v>
      </c>
      <c r="C2380">
        <v>18</v>
      </c>
      <c r="D2380">
        <v>600</v>
      </c>
      <c r="E2380" s="1">
        <v>43539</v>
      </c>
      <c r="F2380" s="3">
        <v>54</v>
      </c>
      <c r="G2380" s="3">
        <v>102</v>
      </c>
      <c r="H2380" s="1">
        <v>43830</v>
      </c>
      <c r="I2380">
        <f t="shared" si="148"/>
        <v>291</v>
      </c>
      <c r="J2380" t="str">
        <f t="shared" si="149"/>
        <v>&gt;121</v>
      </c>
      <c r="K2380">
        <f t="shared" si="150"/>
        <v>0.25</v>
      </c>
      <c r="L2380">
        <f t="shared" si="151"/>
        <v>39</v>
      </c>
    </row>
    <row r="2381" spans="1:12" x14ac:dyDescent="0.25">
      <c r="A2381" s="2" t="s">
        <v>2379</v>
      </c>
      <c r="B2381">
        <v>7</v>
      </c>
      <c r="C2381">
        <v>19</v>
      </c>
      <c r="D2381">
        <v>440</v>
      </c>
      <c r="E2381" s="1">
        <v>43800</v>
      </c>
      <c r="F2381" s="3">
        <v>88</v>
      </c>
      <c r="G2381" s="3">
        <v>334.4</v>
      </c>
      <c r="H2381" s="1">
        <v>43830</v>
      </c>
      <c r="I2381">
        <f t="shared" si="148"/>
        <v>30</v>
      </c>
      <c r="J2381" t="str">
        <f t="shared" si="149"/>
        <v>0-30</v>
      </c>
      <c r="K2381">
        <f t="shared" si="150"/>
        <v>8.0000000000000002E-3</v>
      </c>
      <c r="L2381">
        <f t="shared" si="151"/>
        <v>3.3792</v>
      </c>
    </row>
    <row r="2382" spans="1:12" x14ac:dyDescent="0.25">
      <c r="A2382" s="2" t="s">
        <v>2380</v>
      </c>
      <c r="B2382">
        <v>7</v>
      </c>
      <c r="C2382">
        <v>8</v>
      </c>
      <c r="D2382">
        <v>2280</v>
      </c>
      <c r="E2382" s="1">
        <v>43754</v>
      </c>
      <c r="F2382" s="3">
        <v>364.79999999999995</v>
      </c>
      <c r="G2382" s="3">
        <v>570</v>
      </c>
      <c r="H2382" s="1">
        <v>43830</v>
      </c>
      <c r="I2382">
        <f t="shared" si="148"/>
        <v>76</v>
      </c>
      <c r="J2382" t="str">
        <f t="shared" si="149"/>
        <v>61-90</v>
      </c>
      <c r="K2382">
        <f t="shared" si="150"/>
        <v>0.15</v>
      </c>
      <c r="L2382">
        <f t="shared" si="151"/>
        <v>140.22</v>
      </c>
    </row>
    <row r="2383" spans="1:12" x14ac:dyDescent="0.25">
      <c r="A2383" s="2" t="s">
        <v>2381</v>
      </c>
      <c r="B2383">
        <v>5</v>
      </c>
      <c r="C2383">
        <v>3</v>
      </c>
      <c r="D2383">
        <v>1520</v>
      </c>
      <c r="E2383" s="1">
        <v>43695</v>
      </c>
      <c r="F2383" s="3">
        <v>76</v>
      </c>
      <c r="G2383" s="3">
        <v>334.4</v>
      </c>
      <c r="H2383" s="1">
        <v>43830</v>
      </c>
      <c r="I2383">
        <f t="shared" si="148"/>
        <v>135</v>
      </c>
      <c r="J2383" t="str">
        <f t="shared" si="149"/>
        <v>&gt;121</v>
      </c>
      <c r="K2383">
        <f t="shared" si="150"/>
        <v>0.25</v>
      </c>
      <c r="L2383">
        <f t="shared" si="151"/>
        <v>102.6</v>
      </c>
    </row>
    <row r="2384" spans="1:12" x14ac:dyDescent="0.25">
      <c r="A2384" s="2" t="s">
        <v>2382</v>
      </c>
      <c r="B2384">
        <v>6</v>
      </c>
      <c r="C2384">
        <v>6</v>
      </c>
      <c r="D2384">
        <v>1400</v>
      </c>
      <c r="E2384" s="1">
        <v>43646</v>
      </c>
      <c r="F2384" s="3">
        <v>70</v>
      </c>
      <c r="G2384" s="3">
        <v>210</v>
      </c>
      <c r="H2384" s="1">
        <v>43830</v>
      </c>
      <c r="I2384">
        <f t="shared" si="148"/>
        <v>184</v>
      </c>
      <c r="J2384" t="str">
        <f t="shared" si="149"/>
        <v>&gt;121</v>
      </c>
      <c r="K2384">
        <f t="shared" si="150"/>
        <v>0.25</v>
      </c>
      <c r="L2384">
        <f t="shared" si="151"/>
        <v>70</v>
      </c>
    </row>
    <row r="2385" spans="1:12" x14ac:dyDescent="0.25">
      <c r="A2385" s="2" t="s">
        <v>2383</v>
      </c>
      <c r="B2385">
        <v>3</v>
      </c>
      <c r="C2385">
        <v>9</v>
      </c>
      <c r="D2385">
        <v>1980</v>
      </c>
      <c r="E2385" s="1">
        <v>43713</v>
      </c>
      <c r="F2385" s="3">
        <v>158.4</v>
      </c>
      <c r="G2385" s="3">
        <v>514.79999999999995</v>
      </c>
      <c r="H2385" s="1">
        <v>43830</v>
      </c>
      <c r="I2385">
        <f t="shared" si="148"/>
        <v>117</v>
      </c>
      <c r="J2385" t="str">
        <f t="shared" si="149"/>
        <v>91-120</v>
      </c>
      <c r="K2385">
        <f t="shared" si="150"/>
        <v>0.2</v>
      </c>
      <c r="L2385">
        <f t="shared" si="151"/>
        <v>134.63999999999999</v>
      </c>
    </row>
    <row r="2386" spans="1:12" x14ac:dyDescent="0.25">
      <c r="A2386" s="2" t="s">
        <v>2384</v>
      </c>
      <c r="B2386">
        <v>6</v>
      </c>
      <c r="C2386">
        <v>16</v>
      </c>
      <c r="D2386">
        <v>4760</v>
      </c>
      <c r="E2386" s="1">
        <v>43467</v>
      </c>
      <c r="F2386" s="3">
        <v>95.199999999999989</v>
      </c>
      <c r="G2386" s="3">
        <v>1190</v>
      </c>
      <c r="H2386" s="1">
        <v>43830</v>
      </c>
      <c r="I2386">
        <f t="shared" si="148"/>
        <v>363</v>
      </c>
      <c r="J2386" t="str">
        <f t="shared" si="149"/>
        <v>&gt;121</v>
      </c>
      <c r="K2386">
        <f t="shared" si="150"/>
        <v>0.25</v>
      </c>
      <c r="L2386">
        <f t="shared" si="151"/>
        <v>321.3</v>
      </c>
    </row>
    <row r="2387" spans="1:12" x14ac:dyDescent="0.25">
      <c r="A2387" s="2" t="s">
        <v>2385</v>
      </c>
      <c r="B2387">
        <v>3</v>
      </c>
      <c r="C2387">
        <v>17</v>
      </c>
      <c r="D2387">
        <v>3990</v>
      </c>
      <c r="E2387" s="1">
        <v>43662</v>
      </c>
      <c r="F2387" s="3">
        <v>199.5</v>
      </c>
      <c r="G2387" s="3">
        <v>997.5</v>
      </c>
      <c r="H2387" s="1">
        <v>43830</v>
      </c>
      <c r="I2387">
        <f t="shared" si="148"/>
        <v>168</v>
      </c>
      <c r="J2387" t="str">
        <f t="shared" si="149"/>
        <v>&gt;121</v>
      </c>
      <c r="K2387">
        <f t="shared" si="150"/>
        <v>0.25</v>
      </c>
      <c r="L2387">
        <f t="shared" si="151"/>
        <v>299.25</v>
      </c>
    </row>
    <row r="2388" spans="1:12" x14ac:dyDescent="0.25">
      <c r="A2388" s="2" t="s">
        <v>2386</v>
      </c>
      <c r="B2388">
        <v>6</v>
      </c>
      <c r="C2388">
        <v>17</v>
      </c>
      <c r="D2388">
        <v>1840</v>
      </c>
      <c r="E2388" s="1">
        <v>43794</v>
      </c>
      <c r="F2388" s="3">
        <v>92</v>
      </c>
      <c r="G2388" s="3">
        <v>552</v>
      </c>
      <c r="H2388" s="1">
        <v>43830</v>
      </c>
      <c r="I2388">
        <f t="shared" si="148"/>
        <v>36</v>
      </c>
      <c r="J2388" t="str">
        <f t="shared" si="149"/>
        <v>31-60</v>
      </c>
      <c r="K2388">
        <f t="shared" si="150"/>
        <v>0.04</v>
      </c>
      <c r="L2388">
        <f t="shared" si="151"/>
        <v>25.76</v>
      </c>
    </row>
    <row r="2389" spans="1:12" x14ac:dyDescent="0.25">
      <c r="A2389" s="2" t="s">
        <v>2387</v>
      </c>
      <c r="B2389">
        <v>3</v>
      </c>
      <c r="C2389">
        <v>15</v>
      </c>
      <c r="D2389">
        <v>480</v>
      </c>
      <c r="E2389" s="1">
        <v>43710</v>
      </c>
      <c r="F2389" s="3">
        <v>43.2</v>
      </c>
      <c r="G2389" s="3">
        <v>100.8</v>
      </c>
      <c r="H2389" s="1">
        <v>43830</v>
      </c>
      <c r="I2389">
        <f t="shared" si="148"/>
        <v>120</v>
      </c>
      <c r="J2389" t="str">
        <f t="shared" si="149"/>
        <v>91-120</v>
      </c>
      <c r="K2389">
        <f t="shared" si="150"/>
        <v>0.2</v>
      </c>
      <c r="L2389">
        <f t="shared" si="151"/>
        <v>28.8</v>
      </c>
    </row>
    <row r="2390" spans="1:12" x14ac:dyDescent="0.25">
      <c r="A2390" s="2" t="s">
        <v>2388</v>
      </c>
      <c r="B2390">
        <v>1</v>
      </c>
      <c r="C2390">
        <v>17</v>
      </c>
      <c r="D2390">
        <v>1860</v>
      </c>
      <c r="E2390" s="1">
        <v>43586</v>
      </c>
      <c r="F2390" s="3">
        <v>18.600000000000001</v>
      </c>
      <c r="G2390" s="3">
        <v>297.60000000000002</v>
      </c>
      <c r="H2390" s="1">
        <v>43830</v>
      </c>
      <c r="I2390">
        <f t="shared" si="148"/>
        <v>244</v>
      </c>
      <c r="J2390" t="str">
        <f t="shared" si="149"/>
        <v>&gt;121</v>
      </c>
      <c r="K2390">
        <f t="shared" si="150"/>
        <v>0.25</v>
      </c>
      <c r="L2390">
        <f t="shared" si="151"/>
        <v>79.050000000000011</v>
      </c>
    </row>
    <row r="2391" spans="1:12" x14ac:dyDescent="0.25">
      <c r="A2391" s="2" t="s">
        <v>2389</v>
      </c>
      <c r="B2391">
        <v>8</v>
      </c>
      <c r="C2391">
        <v>11</v>
      </c>
      <c r="D2391">
        <v>2760</v>
      </c>
      <c r="E2391" s="1">
        <v>43823</v>
      </c>
      <c r="F2391" s="3">
        <v>496.8</v>
      </c>
      <c r="G2391" s="3">
        <v>745.19999999999993</v>
      </c>
      <c r="H2391" s="1">
        <v>43830</v>
      </c>
      <c r="I2391">
        <f t="shared" si="148"/>
        <v>7</v>
      </c>
      <c r="J2391" t="str">
        <f t="shared" si="149"/>
        <v>0-30</v>
      </c>
      <c r="K2391">
        <f t="shared" si="150"/>
        <v>8.0000000000000002E-3</v>
      </c>
      <c r="L2391">
        <f t="shared" si="151"/>
        <v>9.9359999999999999</v>
      </c>
    </row>
    <row r="2392" spans="1:12" x14ac:dyDescent="0.25">
      <c r="A2392" s="2" t="s">
        <v>2390</v>
      </c>
      <c r="B2392">
        <v>9</v>
      </c>
      <c r="C2392">
        <v>3</v>
      </c>
      <c r="D2392">
        <v>744</v>
      </c>
      <c r="E2392" s="1">
        <v>43604</v>
      </c>
      <c r="F2392" s="3">
        <v>74.400000000000006</v>
      </c>
      <c r="G2392" s="3">
        <v>334.80000000000007</v>
      </c>
      <c r="H2392" s="1">
        <v>43830</v>
      </c>
      <c r="I2392">
        <f t="shared" si="148"/>
        <v>226</v>
      </c>
      <c r="J2392" t="str">
        <f t="shared" si="149"/>
        <v>&gt;121</v>
      </c>
      <c r="K2392">
        <f t="shared" si="150"/>
        <v>0.25</v>
      </c>
      <c r="L2392">
        <f t="shared" si="151"/>
        <v>102.30000000000001</v>
      </c>
    </row>
    <row r="2393" spans="1:12" x14ac:dyDescent="0.25">
      <c r="A2393" s="2" t="s">
        <v>2391</v>
      </c>
      <c r="B2393">
        <v>2</v>
      </c>
      <c r="C2393">
        <v>15</v>
      </c>
      <c r="D2393">
        <v>1100</v>
      </c>
      <c r="E2393" s="1">
        <v>43470</v>
      </c>
      <c r="F2393" s="3">
        <v>44</v>
      </c>
      <c r="G2393" s="3">
        <v>308</v>
      </c>
      <c r="H2393" s="1">
        <v>43830</v>
      </c>
      <c r="I2393">
        <f t="shared" si="148"/>
        <v>360</v>
      </c>
      <c r="J2393" t="str">
        <f t="shared" si="149"/>
        <v>&gt;121</v>
      </c>
      <c r="K2393">
        <f t="shared" si="150"/>
        <v>0.25</v>
      </c>
      <c r="L2393">
        <f t="shared" si="151"/>
        <v>88</v>
      </c>
    </row>
    <row r="2394" spans="1:12" x14ac:dyDescent="0.25">
      <c r="A2394" s="2" t="s">
        <v>2392</v>
      </c>
      <c r="B2394">
        <v>1</v>
      </c>
      <c r="C2394">
        <v>14</v>
      </c>
      <c r="D2394">
        <v>1140</v>
      </c>
      <c r="E2394" s="1">
        <v>43627</v>
      </c>
      <c r="F2394" s="3">
        <v>11.399999999999999</v>
      </c>
      <c r="G2394" s="3">
        <v>182.39999999999998</v>
      </c>
      <c r="H2394" s="1">
        <v>43830</v>
      </c>
      <c r="I2394">
        <f t="shared" si="148"/>
        <v>203</v>
      </c>
      <c r="J2394" t="str">
        <f t="shared" si="149"/>
        <v>&gt;121</v>
      </c>
      <c r="K2394">
        <f t="shared" si="150"/>
        <v>0.25</v>
      </c>
      <c r="L2394">
        <f t="shared" si="151"/>
        <v>48.449999999999996</v>
      </c>
    </row>
    <row r="2395" spans="1:12" x14ac:dyDescent="0.25">
      <c r="A2395" s="2" t="s">
        <v>2393</v>
      </c>
      <c r="B2395">
        <v>10</v>
      </c>
      <c r="C2395">
        <v>22</v>
      </c>
      <c r="D2395">
        <v>648</v>
      </c>
      <c r="E2395" s="1">
        <v>43707</v>
      </c>
      <c r="F2395" s="3">
        <v>123.12</v>
      </c>
      <c r="G2395" s="3">
        <v>298.08</v>
      </c>
      <c r="H2395" s="1">
        <v>43830</v>
      </c>
      <c r="I2395">
        <f t="shared" si="148"/>
        <v>123</v>
      </c>
      <c r="J2395" t="str">
        <f t="shared" si="149"/>
        <v>&gt;121</v>
      </c>
      <c r="K2395">
        <f t="shared" si="150"/>
        <v>0.25</v>
      </c>
      <c r="L2395">
        <f t="shared" si="151"/>
        <v>105.3</v>
      </c>
    </row>
    <row r="2396" spans="1:12" x14ac:dyDescent="0.25">
      <c r="A2396" s="2" t="s">
        <v>2394</v>
      </c>
      <c r="B2396">
        <v>2</v>
      </c>
      <c r="C2396">
        <v>8</v>
      </c>
      <c r="D2396">
        <v>3300</v>
      </c>
      <c r="E2396" s="1">
        <v>43490</v>
      </c>
      <c r="F2396" s="3">
        <v>198</v>
      </c>
      <c r="G2396" s="3">
        <v>957</v>
      </c>
      <c r="H2396" s="1">
        <v>43830</v>
      </c>
      <c r="I2396">
        <f t="shared" si="148"/>
        <v>340</v>
      </c>
      <c r="J2396" t="str">
        <f t="shared" si="149"/>
        <v>&gt;121</v>
      </c>
      <c r="K2396">
        <f t="shared" si="150"/>
        <v>0.25</v>
      </c>
      <c r="L2396">
        <f t="shared" si="151"/>
        <v>288.75</v>
      </c>
    </row>
    <row r="2397" spans="1:12" x14ac:dyDescent="0.25">
      <c r="A2397" s="2" t="s">
        <v>2395</v>
      </c>
      <c r="B2397">
        <v>10</v>
      </c>
      <c r="C2397">
        <v>6</v>
      </c>
      <c r="D2397">
        <v>1980</v>
      </c>
      <c r="E2397" s="1">
        <v>43573</v>
      </c>
      <c r="F2397" s="3">
        <v>19.8</v>
      </c>
      <c r="G2397" s="3">
        <v>712.8</v>
      </c>
      <c r="H2397" s="1">
        <v>43830</v>
      </c>
      <c r="I2397">
        <f t="shared" si="148"/>
        <v>257</v>
      </c>
      <c r="J2397" t="str">
        <f t="shared" si="149"/>
        <v>&gt;121</v>
      </c>
      <c r="K2397">
        <f t="shared" si="150"/>
        <v>0.25</v>
      </c>
      <c r="L2397">
        <f t="shared" si="151"/>
        <v>183.14999999999998</v>
      </c>
    </row>
    <row r="2398" spans="1:12" x14ac:dyDescent="0.25">
      <c r="A2398" s="2" t="s">
        <v>2396</v>
      </c>
      <c r="B2398">
        <v>9</v>
      </c>
      <c r="C2398">
        <v>10</v>
      </c>
      <c r="D2398">
        <v>5040</v>
      </c>
      <c r="E2398" s="1">
        <v>43477</v>
      </c>
      <c r="F2398" s="3">
        <v>705.6</v>
      </c>
      <c r="G2398" s="3">
        <v>1663.1999999999998</v>
      </c>
      <c r="H2398" s="1">
        <v>43830</v>
      </c>
      <c r="I2398">
        <f t="shared" si="148"/>
        <v>353</v>
      </c>
      <c r="J2398" t="str">
        <f t="shared" si="149"/>
        <v>&gt;121</v>
      </c>
      <c r="K2398">
        <f t="shared" si="150"/>
        <v>0.25</v>
      </c>
      <c r="L2398">
        <f t="shared" si="151"/>
        <v>592.19999999999993</v>
      </c>
    </row>
    <row r="2399" spans="1:12" x14ac:dyDescent="0.25">
      <c r="A2399" s="2" t="s">
        <v>2397</v>
      </c>
      <c r="B2399">
        <v>3</v>
      </c>
      <c r="C2399">
        <v>3</v>
      </c>
      <c r="D2399">
        <v>3080</v>
      </c>
      <c r="E2399" s="1">
        <v>43825</v>
      </c>
      <c r="F2399" s="3">
        <v>30.8</v>
      </c>
      <c r="G2399" s="3">
        <v>893.19999999999993</v>
      </c>
      <c r="H2399" s="1">
        <v>43830</v>
      </c>
      <c r="I2399">
        <f t="shared" si="148"/>
        <v>5</v>
      </c>
      <c r="J2399" t="str">
        <f t="shared" si="149"/>
        <v>0-30</v>
      </c>
      <c r="K2399">
        <f t="shared" si="150"/>
        <v>8.0000000000000002E-3</v>
      </c>
      <c r="L2399">
        <f t="shared" si="151"/>
        <v>7.3919999999999995</v>
      </c>
    </row>
    <row r="2400" spans="1:12" x14ac:dyDescent="0.25">
      <c r="A2400" s="2" t="s">
        <v>2398</v>
      </c>
      <c r="B2400">
        <v>4</v>
      </c>
      <c r="C2400">
        <v>3</v>
      </c>
      <c r="D2400">
        <v>2660</v>
      </c>
      <c r="E2400" s="1">
        <v>43587</v>
      </c>
      <c r="F2400" s="3">
        <v>212.8</v>
      </c>
      <c r="G2400" s="3">
        <v>399</v>
      </c>
      <c r="H2400" s="1">
        <v>43830</v>
      </c>
      <c r="I2400">
        <f t="shared" si="148"/>
        <v>243</v>
      </c>
      <c r="J2400" t="str">
        <f t="shared" si="149"/>
        <v>&gt;121</v>
      </c>
      <c r="K2400">
        <f t="shared" si="150"/>
        <v>0.25</v>
      </c>
      <c r="L2400">
        <f t="shared" si="151"/>
        <v>152.94999999999999</v>
      </c>
    </row>
    <row r="2401" spans="1:12" x14ac:dyDescent="0.25">
      <c r="A2401" s="2" t="s">
        <v>2399</v>
      </c>
      <c r="B2401">
        <v>6</v>
      </c>
      <c r="C2401">
        <v>3</v>
      </c>
      <c r="D2401">
        <v>1800</v>
      </c>
      <c r="E2401" s="1">
        <v>43777</v>
      </c>
      <c r="F2401" s="3">
        <v>108</v>
      </c>
      <c r="G2401" s="3">
        <v>486</v>
      </c>
      <c r="H2401" s="1">
        <v>43830</v>
      </c>
      <c r="I2401">
        <f t="shared" si="148"/>
        <v>53</v>
      </c>
      <c r="J2401" t="str">
        <f t="shared" si="149"/>
        <v>31-60</v>
      </c>
      <c r="K2401">
        <f t="shared" si="150"/>
        <v>0.04</v>
      </c>
      <c r="L2401">
        <f t="shared" si="151"/>
        <v>23.76</v>
      </c>
    </row>
    <row r="2402" spans="1:12" x14ac:dyDescent="0.25">
      <c r="A2402" s="2" t="s">
        <v>2400</v>
      </c>
      <c r="B2402">
        <v>3</v>
      </c>
      <c r="C2402">
        <v>9</v>
      </c>
      <c r="D2402">
        <v>2280</v>
      </c>
      <c r="E2402" s="1">
        <v>43480</v>
      </c>
      <c r="F2402" s="3">
        <v>91.199999999999989</v>
      </c>
      <c r="G2402" s="3">
        <v>615.6</v>
      </c>
      <c r="H2402" s="1">
        <v>43830</v>
      </c>
      <c r="I2402">
        <f t="shared" si="148"/>
        <v>350</v>
      </c>
      <c r="J2402" t="str">
        <f t="shared" si="149"/>
        <v>&gt;121</v>
      </c>
      <c r="K2402">
        <f t="shared" si="150"/>
        <v>0.25</v>
      </c>
      <c r="L2402">
        <f t="shared" si="151"/>
        <v>176.7</v>
      </c>
    </row>
    <row r="2403" spans="1:12" x14ac:dyDescent="0.25">
      <c r="A2403" s="2" t="s">
        <v>2401</v>
      </c>
      <c r="B2403">
        <v>10</v>
      </c>
      <c r="C2403">
        <v>5</v>
      </c>
      <c r="D2403">
        <v>3696</v>
      </c>
      <c r="E2403" s="1">
        <v>43522</v>
      </c>
      <c r="F2403" s="3">
        <v>628.32000000000005</v>
      </c>
      <c r="G2403" s="3">
        <v>1404.48</v>
      </c>
      <c r="H2403" s="1">
        <v>43830</v>
      </c>
      <c r="I2403">
        <f t="shared" si="148"/>
        <v>308</v>
      </c>
      <c r="J2403" t="str">
        <f t="shared" si="149"/>
        <v>&gt;121</v>
      </c>
      <c r="K2403">
        <f t="shared" si="150"/>
        <v>0.25</v>
      </c>
      <c r="L2403">
        <f t="shared" si="151"/>
        <v>508.20000000000005</v>
      </c>
    </row>
    <row r="2404" spans="1:12" x14ac:dyDescent="0.25">
      <c r="A2404" s="2" t="s">
        <v>2402</v>
      </c>
      <c r="B2404">
        <v>1</v>
      </c>
      <c r="C2404">
        <v>5</v>
      </c>
      <c r="D2404">
        <v>1120</v>
      </c>
      <c r="E2404" s="1">
        <v>43718</v>
      </c>
      <c r="F2404" s="3">
        <v>78.400000000000006</v>
      </c>
      <c r="G2404" s="3">
        <v>291.2</v>
      </c>
      <c r="H2404" s="1">
        <v>43830</v>
      </c>
      <c r="I2404">
        <f t="shared" si="148"/>
        <v>112</v>
      </c>
      <c r="J2404" t="str">
        <f t="shared" si="149"/>
        <v>91-120</v>
      </c>
      <c r="K2404">
        <f t="shared" si="150"/>
        <v>0.2</v>
      </c>
      <c r="L2404">
        <f t="shared" si="151"/>
        <v>73.92</v>
      </c>
    </row>
    <row r="2405" spans="1:12" x14ac:dyDescent="0.25">
      <c r="A2405" s="2" t="s">
        <v>2403</v>
      </c>
      <c r="B2405">
        <v>3</v>
      </c>
      <c r="C2405">
        <v>13</v>
      </c>
      <c r="D2405">
        <v>2250</v>
      </c>
      <c r="E2405" s="1">
        <v>43698</v>
      </c>
      <c r="F2405" s="3">
        <v>67.5</v>
      </c>
      <c r="G2405" s="3">
        <v>517.5</v>
      </c>
      <c r="H2405" s="1">
        <v>43830</v>
      </c>
      <c r="I2405">
        <f t="shared" si="148"/>
        <v>132</v>
      </c>
      <c r="J2405" t="str">
        <f t="shared" si="149"/>
        <v>&gt;121</v>
      </c>
      <c r="K2405">
        <f t="shared" si="150"/>
        <v>0.25</v>
      </c>
      <c r="L2405">
        <f t="shared" si="151"/>
        <v>146.25</v>
      </c>
    </row>
    <row r="2406" spans="1:12" x14ac:dyDescent="0.25">
      <c r="A2406" s="2" t="s">
        <v>2404</v>
      </c>
      <c r="B2406">
        <v>9</v>
      </c>
      <c r="C2406">
        <v>15</v>
      </c>
      <c r="D2406">
        <v>3750</v>
      </c>
      <c r="E2406" s="1">
        <v>43714</v>
      </c>
      <c r="F2406" s="3">
        <v>600</v>
      </c>
      <c r="G2406" s="3">
        <v>1275</v>
      </c>
      <c r="H2406" s="1">
        <v>43830</v>
      </c>
      <c r="I2406">
        <f t="shared" si="148"/>
        <v>116</v>
      </c>
      <c r="J2406" t="str">
        <f t="shared" si="149"/>
        <v>91-120</v>
      </c>
      <c r="K2406">
        <f t="shared" si="150"/>
        <v>0.2</v>
      </c>
      <c r="L2406">
        <f t="shared" si="151"/>
        <v>375</v>
      </c>
    </row>
    <row r="2407" spans="1:12" x14ac:dyDescent="0.25">
      <c r="A2407" s="2" t="s">
        <v>2405</v>
      </c>
      <c r="B2407">
        <v>6</v>
      </c>
      <c r="C2407">
        <v>4</v>
      </c>
      <c r="D2407">
        <v>3450</v>
      </c>
      <c r="E2407" s="1">
        <v>43812</v>
      </c>
      <c r="F2407" s="3">
        <v>241.5</v>
      </c>
      <c r="G2407" s="3">
        <v>828</v>
      </c>
      <c r="H2407" s="1">
        <v>43830</v>
      </c>
      <c r="I2407">
        <f t="shared" si="148"/>
        <v>18</v>
      </c>
      <c r="J2407" t="str">
        <f t="shared" si="149"/>
        <v>0-30</v>
      </c>
      <c r="K2407">
        <f t="shared" si="150"/>
        <v>8.0000000000000002E-3</v>
      </c>
      <c r="L2407">
        <f t="shared" si="151"/>
        <v>8.5560000000000009</v>
      </c>
    </row>
    <row r="2408" spans="1:12" x14ac:dyDescent="0.25">
      <c r="A2408" s="2" t="s">
        <v>2406</v>
      </c>
      <c r="B2408">
        <v>9</v>
      </c>
      <c r="C2408">
        <v>9</v>
      </c>
      <c r="D2408">
        <v>7440</v>
      </c>
      <c r="E2408" s="1">
        <v>43475</v>
      </c>
      <c r="F2408" s="3">
        <v>818.40000000000009</v>
      </c>
      <c r="G2408" s="3">
        <v>2455.2000000000003</v>
      </c>
      <c r="H2408" s="1">
        <v>43830</v>
      </c>
      <c r="I2408">
        <f t="shared" si="148"/>
        <v>355</v>
      </c>
      <c r="J2408" t="str">
        <f t="shared" si="149"/>
        <v>&gt;121</v>
      </c>
      <c r="K2408">
        <f t="shared" si="150"/>
        <v>0.25</v>
      </c>
      <c r="L2408">
        <f t="shared" si="151"/>
        <v>818.40000000000009</v>
      </c>
    </row>
    <row r="2409" spans="1:12" x14ac:dyDescent="0.25">
      <c r="A2409" s="2" t="s">
        <v>2407</v>
      </c>
      <c r="B2409">
        <v>3</v>
      </c>
      <c r="C2409">
        <v>7</v>
      </c>
      <c r="D2409">
        <v>3750</v>
      </c>
      <c r="E2409" s="1">
        <v>43681</v>
      </c>
      <c r="F2409" s="3">
        <v>225</v>
      </c>
      <c r="G2409" s="3">
        <v>637.5</v>
      </c>
      <c r="H2409" s="1">
        <v>43830</v>
      </c>
      <c r="I2409">
        <f t="shared" si="148"/>
        <v>149</v>
      </c>
      <c r="J2409" t="str">
        <f t="shared" si="149"/>
        <v>&gt;121</v>
      </c>
      <c r="K2409">
        <f t="shared" si="150"/>
        <v>0.25</v>
      </c>
      <c r="L2409">
        <f t="shared" si="151"/>
        <v>215.625</v>
      </c>
    </row>
    <row r="2410" spans="1:12" x14ac:dyDescent="0.25">
      <c r="A2410" s="2" t="s">
        <v>2408</v>
      </c>
      <c r="B2410">
        <v>8</v>
      </c>
      <c r="C2410">
        <v>15</v>
      </c>
      <c r="D2410">
        <v>190</v>
      </c>
      <c r="E2410" s="1">
        <v>43480</v>
      </c>
      <c r="F2410" s="3">
        <v>11.399999999999999</v>
      </c>
      <c r="G2410" s="3">
        <v>49.400000000000006</v>
      </c>
      <c r="H2410" s="1">
        <v>43830</v>
      </c>
      <c r="I2410">
        <f t="shared" si="148"/>
        <v>350</v>
      </c>
      <c r="J2410" t="str">
        <f t="shared" si="149"/>
        <v>&gt;121</v>
      </c>
      <c r="K2410">
        <f t="shared" si="150"/>
        <v>0.25</v>
      </c>
      <c r="L2410">
        <f t="shared" si="151"/>
        <v>15.200000000000001</v>
      </c>
    </row>
    <row r="2411" spans="1:12" x14ac:dyDescent="0.25">
      <c r="A2411" s="2" t="s">
        <v>2409</v>
      </c>
      <c r="B2411">
        <v>3</v>
      </c>
      <c r="C2411">
        <v>22</v>
      </c>
      <c r="D2411">
        <v>3800</v>
      </c>
      <c r="E2411" s="1">
        <v>43771</v>
      </c>
      <c r="F2411" s="3">
        <v>380</v>
      </c>
      <c r="G2411" s="3">
        <v>722</v>
      </c>
      <c r="H2411" s="1">
        <v>43830</v>
      </c>
      <c r="I2411">
        <f t="shared" si="148"/>
        <v>59</v>
      </c>
      <c r="J2411" t="str">
        <f t="shared" si="149"/>
        <v>31-60</v>
      </c>
      <c r="K2411">
        <f t="shared" si="150"/>
        <v>0.04</v>
      </c>
      <c r="L2411">
        <f t="shared" si="151"/>
        <v>44.08</v>
      </c>
    </row>
    <row r="2412" spans="1:12" x14ac:dyDescent="0.25">
      <c r="A2412" s="2" t="s">
        <v>2410</v>
      </c>
      <c r="B2412">
        <v>5</v>
      </c>
      <c r="C2412">
        <v>7</v>
      </c>
      <c r="D2412">
        <v>2250</v>
      </c>
      <c r="E2412" s="1">
        <v>43541</v>
      </c>
      <c r="F2412" s="3">
        <v>112.5</v>
      </c>
      <c r="G2412" s="3">
        <v>427.5</v>
      </c>
      <c r="H2412" s="1">
        <v>43830</v>
      </c>
      <c r="I2412">
        <f t="shared" si="148"/>
        <v>289</v>
      </c>
      <c r="J2412" t="str">
        <f t="shared" si="149"/>
        <v>&gt;121</v>
      </c>
      <c r="K2412">
        <f t="shared" si="150"/>
        <v>0.25</v>
      </c>
      <c r="L2412">
        <f t="shared" si="151"/>
        <v>135</v>
      </c>
    </row>
    <row r="2413" spans="1:12" x14ac:dyDescent="0.25">
      <c r="A2413" s="2" t="s">
        <v>2411</v>
      </c>
      <c r="B2413">
        <v>2</v>
      </c>
      <c r="C2413">
        <v>21</v>
      </c>
      <c r="D2413">
        <v>4180</v>
      </c>
      <c r="E2413" s="1">
        <v>43615</v>
      </c>
      <c r="F2413" s="3">
        <v>209</v>
      </c>
      <c r="G2413" s="3">
        <v>919.59999999999991</v>
      </c>
      <c r="H2413" s="1">
        <v>43830</v>
      </c>
      <c r="I2413">
        <f t="shared" si="148"/>
        <v>215</v>
      </c>
      <c r="J2413" t="str">
        <f t="shared" si="149"/>
        <v>&gt;121</v>
      </c>
      <c r="K2413">
        <f t="shared" si="150"/>
        <v>0.25</v>
      </c>
      <c r="L2413">
        <f t="shared" si="151"/>
        <v>282.14999999999998</v>
      </c>
    </row>
    <row r="2414" spans="1:12" x14ac:dyDescent="0.25">
      <c r="A2414" s="2" t="s">
        <v>2412</v>
      </c>
      <c r="B2414">
        <v>10</v>
      </c>
      <c r="C2414">
        <v>8</v>
      </c>
      <c r="D2414">
        <v>896.00000000000011</v>
      </c>
      <c r="E2414" s="1">
        <v>43694</v>
      </c>
      <c r="F2414" s="3">
        <v>98.560000000000016</v>
      </c>
      <c r="G2414" s="3">
        <v>295.68</v>
      </c>
      <c r="H2414" s="1">
        <v>43830</v>
      </c>
      <c r="I2414">
        <f t="shared" si="148"/>
        <v>136</v>
      </c>
      <c r="J2414" t="str">
        <f t="shared" si="149"/>
        <v>&gt;121</v>
      </c>
      <c r="K2414">
        <f t="shared" si="150"/>
        <v>0.25</v>
      </c>
      <c r="L2414">
        <f t="shared" si="151"/>
        <v>98.56</v>
      </c>
    </row>
    <row r="2415" spans="1:12" x14ac:dyDescent="0.25">
      <c r="A2415" s="2" t="s">
        <v>2413</v>
      </c>
      <c r="B2415">
        <v>10</v>
      </c>
      <c r="C2415">
        <v>20</v>
      </c>
      <c r="D2415">
        <v>1248</v>
      </c>
      <c r="E2415" s="1">
        <v>43644</v>
      </c>
      <c r="F2415" s="3">
        <v>37.440000000000005</v>
      </c>
      <c r="G2415" s="3">
        <v>374.40000000000003</v>
      </c>
      <c r="H2415" s="1">
        <v>43830</v>
      </c>
      <c r="I2415">
        <f t="shared" si="148"/>
        <v>186</v>
      </c>
      <c r="J2415" t="str">
        <f t="shared" si="149"/>
        <v>&gt;121</v>
      </c>
      <c r="K2415">
        <f t="shared" si="150"/>
        <v>0.25</v>
      </c>
      <c r="L2415">
        <f t="shared" si="151"/>
        <v>102.96000000000001</v>
      </c>
    </row>
    <row r="2416" spans="1:12" x14ac:dyDescent="0.25">
      <c r="A2416" s="2" t="s">
        <v>2414</v>
      </c>
      <c r="B2416">
        <v>8</v>
      </c>
      <c r="C2416">
        <v>15</v>
      </c>
      <c r="D2416">
        <v>1056</v>
      </c>
      <c r="E2416" s="1">
        <v>43552</v>
      </c>
      <c r="F2416" s="3">
        <v>126.72</v>
      </c>
      <c r="G2416" s="3">
        <v>264</v>
      </c>
      <c r="H2416" s="1">
        <v>43830</v>
      </c>
      <c r="I2416">
        <f t="shared" si="148"/>
        <v>278</v>
      </c>
      <c r="J2416" t="str">
        <f t="shared" si="149"/>
        <v>&gt;121</v>
      </c>
      <c r="K2416">
        <f t="shared" si="150"/>
        <v>0.25</v>
      </c>
      <c r="L2416">
        <f t="shared" si="151"/>
        <v>97.68</v>
      </c>
    </row>
    <row r="2417" spans="1:12" x14ac:dyDescent="0.25">
      <c r="A2417" s="2" t="s">
        <v>2415</v>
      </c>
      <c r="B2417">
        <v>3</v>
      </c>
      <c r="C2417">
        <v>8</v>
      </c>
      <c r="D2417">
        <v>190</v>
      </c>
      <c r="E2417" s="1">
        <v>43668</v>
      </c>
      <c r="F2417" s="3">
        <v>13.3</v>
      </c>
      <c r="G2417" s="3">
        <v>34.200000000000003</v>
      </c>
      <c r="H2417" s="1">
        <v>43830</v>
      </c>
      <c r="I2417">
        <f t="shared" si="148"/>
        <v>162</v>
      </c>
      <c r="J2417" t="str">
        <f t="shared" si="149"/>
        <v>&gt;121</v>
      </c>
      <c r="K2417">
        <f t="shared" si="150"/>
        <v>0.25</v>
      </c>
      <c r="L2417">
        <f t="shared" si="151"/>
        <v>11.875</v>
      </c>
    </row>
    <row r="2418" spans="1:12" x14ac:dyDescent="0.25">
      <c r="A2418" s="2" t="s">
        <v>2416</v>
      </c>
      <c r="B2418">
        <v>4</v>
      </c>
      <c r="C2418">
        <v>8</v>
      </c>
      <c r="D2418">
        <v>110</v>
      </c>
      <c r="E2418" s="1">
        <v>43645</v>
      </c>
      <c r="F2418" s="3">
        <v>1.1000000000000001</v>
      </c>
      <c r="G2418" s="3">
        <v>33</v>
      </c>
      <c r="H2418" s="1">
        <v>43830</v>
      </c>
      <c r="I2418">
        <f t="shared" si="148"/>
        <v>185</v>
      </c>
      <c r="J2418" t="str">
        <f t="shared" si="149"/>
        <v>&gt;121</v>
      </c>
      <c r="K2418">
        <f t="shared" si="150"/>
        <v>0.25</v>
      </c>
      <c r="L2418">
        <f t="shared" si="151"/>
        <v>8.5250000000000004</v>
      </c>
    </row>
    <row r="2419" spans="1:12" x14ac:dyDescent="0.25">
      <c r="A2419" s="2" t="s">
        <v>2417</v>
      </c>
      <c r="B2419">
        <v>3</v>
      </c>
      <c r="C2419">
        <v>8</v>
      </c>
      <c r="D2419">
        <v>880</v>
      </c>
      <c r="E2419" s="1">
        <v>43792</v>
      </c>
      <c r="F2419" s="3">
        <v>44</v>
      </c>
      <c r="G2419" s="3">
        <v>255.2</v>
      </c>
      <c r="H2419" s="1">
        <v>43830</v>
      </c>
      <c r="I2419">
        <f t="shared" si="148"/>
        <v>38</v>
      </c>
      <c r="J2419" t="str">
        <f t="shared" si="149"/>
        <v>31-60</v>
      </c>
      <c r="K2419">
        <f t="shared" si="150"/>
        <v>0.04</v>
      </c>
      <c r="L2419">
        <f t="shared" si="151"/>
        <v>11.968</v>
      </c>
    </row>
    <row r="2420" spans="1:12" x14ac:dyDescent="0.25">
      <c r="A2420" s="2" t="s">
        <v>2418</v>
      </c>
      <c r="B2420">
        <v>6</v>
      </c>
      <c r="C2420">
        <v>8</v>
      </c>
      <c r="D2420">
        <v>3640</v>
      </c>
      <c r="E2420" s="1">
        <v>43483</v>
      </c>
      <c r="F2420" s="3">
        <v>145.6</v>
      </c>
      <c r="G2420" s="3">
        <v>873.6</v>
      </c>
      <c r="H2420" s="1">
        <v>43830</v>
      </c>
      <c r="I2420">
        <f t="shared" si="148"/>
        <v>347</v>
      </c>
      <c r="J2420" t="str">
        <f t="shared" si="149"/>
        <v>&gt;121</v>
      </c>
      <c r="K2420">
        <f t="shared" si="150"/>
        <v>0.25</v>
      </c>
      <c r="L2420">
        <f t="shared" si="151"/>
        <v>254.8</v>
      </c>
    </row>
    <row r="2421" spans="1:12" x14ac:dyDescent="0.25">
      <c r="A2421" s="2" t="s">
        <v>2419</v>
      </c>
      <c r="B2421">
        <v>3</v>
      </c>
      <c r="C2421">
        <v>5</v>
      </c>
      <c r="D2421">
        <v>2484</v>
      </c>
      <c r="E2421" s="1">
        <v>43479</v>
      </c>
      <c r="F2421" s="3">
        <v>24.84</v>
      </c>
      <c r="G2421" s="3">
        <v>720.36</v>
      </c>
      <c r="H2421" s="1">
        <v>43830</v>
      </c>
      <c r="I2421">
        <f t="shared" si="148"/>
        <v>351</v>
      </c>
      <c r="J2421" t="str">
        <f t="shared" si="149"/>
        <v>&gt;121</v>
      </c>
      <c r="K2421">
        <f t="shared" si="150"/>
        <v>0.25</v>
      </c>
      <c r="L2421">
        <f t="shared" si="151"/>
        <v>186.3</v>
      </c>
    </row>
    <row r="2422" spans="1:12" x14ac:dyDescent="0.25">
      <c r="A2422" s="2" t="s">
        <v>2420</v>
      </c>
      <c r="B2422">
        <v>2</v>
      </c>
      <c r="C2422">
        <v>12</v>
      </c>
      <c r="D2422">
        <v>2480</v>
      </c>
      <c r="E2422" s="1">
        <v>43680</v>
      </c>
      <c r="F2422" s="3">
        <v>99.2</v>
      </c>
      <c r="G2422" s="3">
        <v>545.6</v>
      </c>
      <c r="H2422" s="1">
        <v>43830</v>
      </c>
      <c r="I2422">
        <f t="shared" si="148"/>
        <v>150</v>
      </c>
      <c r="J2422" t="str">
        <f t="shared" si="149"/>
        <v>&gt;121</v>
      </c>
      <c r="K2422">
        <f t="shared" si="150"/>
        <v>0.25</v>
      </c>
      <c r="L2422">
        <f t="shared" si="151"/>
        <v>161.20000000000002</v>
      </c>
    </row>
    <row r="2423" spans="1:12" x14ac:dyDescent="0.25">
      <c r="A2423" s="2" t="s">
        <v>2421</v>
      </c>
      <c r="B2423">
        <v>8</v>
      </c>
      <c r="C2423">
        <v>15</v>
      </c>
      <c r="D2423">
        <v>560</v>
      </c>
      <c r="E2423" s="1">
        <v>43498</v>
      </c>
      <c r="F2423" s="3">
        <v>50.4</v>
      </c>
      <c r="G2423" s="3">
        <v>162.39999999999998</v>
      </c>
      <c r="H2423" s="1">
        <v>43830</v>
      </c>
      <c r="I2423">
        <f t="shared" si="148"/>
        <v>332</v>
      </c>
      <c r="J2423" t="str">
        <f t="shared" si="149"/>
        <v>&gt;121</v>
      </c>
      <c r="K2423">
        <f t="shared" si="150"/>
        <v>0.25</v>
      </c>
      <c r="L2423">
        <f t="shared" si="151"/>
        <v>53.199999999999996</v>
      </c>
    </row>
    <row r="2424" spans="1:12" x14ac:dyDescent="0.25">
      <c r="A2424" s="2" t="s">
        <v>2422</v>
      </c>
      <c r="B2424">
        <v>8</v>
      </c>
      <c r="C2424">
        <v>22</v>
      </c>
      <c r="D2424">
        <v>5880</v>
      </c>
      <c r="E2424" s="1">
        <v>43580</v>
      </c>
      <c r="F2424" s="3">
        <v>823.19999999999993</v>
      </c>
      <c r="G2424" s="3">
        <v>2410.8000000000002</v>
      </c>
      <c r="H2424" s="1">
        <v>43830</v>
      </c>
      <c r="I2424">
        <f t="shared" si="148"/>
        <v>250</v>
      </c>
      <c r="J2424" t="str">
        <f t="shared" si="149"/>
        <v>&gt;121</v>
      </c>
      <c r="K2424">
        <f t="shared" si="150"/>
        <v>0.25</v>
      </c>
      <c r="L2424">
        <f t="shared" si="151"/>
        <v>808.5</v>
      </c>
    </row>
    <row r="2425" spans="1:12" x14ac:dyDescent="0.25">
      <c r="A2425" s="2" t="s">
        <v>2423</v>
      </c>
      <c r="B2425">
        <v>9</v>
      </c>
      <c r="C2425">
        <v>1</v>
      </c>
      <c r="D2425">
        <v>570</v>
      </c>
      <c r="E2425" s="1">
        <v>43639</v>
      </c>
      <c r="F2425" s="3">
        <v>11.399999999999999</v>
      </c>
      <c r="G2425" s="3">
        <v>165.3</v>
      </c>
      <c r="H2425" s="1">
        <v>43830</v>
      </c>
      <c r="I2425">
        <f t="shared" si="148"/>
        <v>191</v>
      </c>
      <c r="J2425" t="str">
        <f t="shared" si="149"/>
        <v>&gt;121</v>
      </c>
      <c r="K2425">
        <f t="shared" si="150"/>
        <v>0.25</v>
      </c>
      <c r="L2425">
        <f t="shared" si="151"/>
        <v>44.175000000000004</v>
      </c>
    </row>
    <row r="2426" spans="1:12" x14ac:dyDescent="0.25">
      <c r="A2426" s="2" t="s">
        <v>2424</v>
      </c>
      <c r="B2426">
        <v>8</v>
      </c>
      <c r="C2426">
        <v>1</v>
      </c>
      <c r="D2426">
        <v>2070</v>
      </c>
      <c r="E2426" s="1">
        <v>43491</v>
      </c>
      <c r="F2426" s="3">
        <v>331.2</v>
      </c>
      <c r="G2426" s="3">
        <v>848.7</v>
      </c>
      <c r="H2426" s="1">
        <v>43830</v>
      </c>
      <c r="I2426">
        <f t="shared" si="148"/>
        <v>339</v>
      </c>
      <c r="J2426" t="str">
        <f t="shared" si="149"/>
        <v>&gt;121</v>
      </c>
      <c r="K2426">
        <f t="shared" si="150"/>
        <v>0.25</v>
      </c>
      <c r="L2426">
        <f t="shared" si="151"/>
        <v>294.97500000000002</v>
      </c>
    </row>
    <row r="2427" spans="1:12" x14ac:dyDescent="0.25">
      <c r="A2427" s="2" t="s">
        <v>2425</v>
      </c>
      <c r="B2427">
        <v>7</v>
      </c>
      <c r="C2427">
        <v>17</v>
      </c>
      <c r="D2427">
        <v>1500</v>
      </c>
      <c r="E2427" s="1">
        <v>43763</v>
      </c>
      <c r="F2427" s="3">
        <v>30</v>
      </c>
      <c r="G2427" s="3">
        <v>585</v>
      </c>
      <c r="H2427" s="1">
        <v>43830</v>
      </c>
      <c r="I2427">
        <f t="shared" si="148"/>
        <v>67</v>
      </c>
      <c r="J2427" t="str">
        <f t="shared" si="149"/>
        <v>61-90</v>
      </c>
      <c r="K2427">
        <f t="shared" si="150"/>
        <v>0.15</v>
      </c>
      <c r="L2427">
        <f t="shared" si="151"/>
        <v>92.25</v>
      </c>
    </row>
    <row r="2428" spans="1:12" x14ac:dyDescent="0.25">
      <c r="A2428" s="2" t="s">
        <v>2426</v>
      </c>
      <c r="B2428">
        <v>6</v>
      </c>
      <c r="C2428">
        <v>17</v>
      </c>
      <c r="D2428">
        <v>2700</v>
      </c>
      <c r="E2428" s="1">
        <v>43697</v>
      </c>
      <c r="F2428" s="3">
        <v>108</v>
      </c>
      <c r="G2428" s="3">
        <v>540</v>
      </c>
      <c r="H2428" s="1">
        <v>43830</v>
      </c>
      <c r="I2428">
        <f t="shared" si="148"/>
        <v>133</v>
      </c>
      <c r="J2428" t="str">
        <f t="shared" si="149"/>
        <v>&gt;121</v>
      </c>
      <c r="K2428">
        <f t="shared" si="150"/>
        <v>0.25</v>
      </c>
      <c r="L2428">
        <f t="shared" si="151"/>
        <v>162</v>
      </c>
    </row>
    <row r="2429" spans="1:12" x14ac:dyDescent="0.25">
      <c r="A2429" s="2" t="s">
        <v>2427</v>
      </c>
      <c r="B2429">
        <v>9</v>
      </c>
      <c r="C2429">
        <v>2</v>
      </c>
      <c r="D2429">
        <v>2250</v>
      </c>
      <c r="E2429" s="1">
        <v>43805</v>
      </c>
      <c r="F2429" s="3">
        <v>405</v>
      </c>
      <c r="G2429" s="3">
        <v>585</v>
      </c>
      <c r="H2429" s="1">
        <v>43830</v>
      </c>
      <c r="I2429">
        <f t="shared" si="148"/>
        <v>25</v>
      </c>
      <c r="J2429" t="str">
        <f t="shared" si="149"/>
        <v>0-30</v>
      </c>
      <c r="K2429">
        <f t="shared" si="150"/>
        <v>8.0000000000000002E-3</v>
      </c>
      <c r="L2429">
        <f t="shared" si="151"/>
        <v>7.92</v>
      </c>
    </row>
    <row r="2430" spans="1:12" x14ac:dyDescent="0.25">
      <c r="A2430" s="2" t="s">
        <v>2428</v>
      </c>
      <c r="B2430">
        <v>10</v>
      </c>
      <c r="C2430">
        <v>6</v>
      </c>
      <c r="D2430">
        <v>80</v>
      </c>
      <c r="E2430" s="1">
        <v>43665</v>
      </c>
      <c r="F2430" s="3">
        <v>13.600000000000001</v>
      </c>
      <c r="G2430" s="3">
        <v>34.4</v>
      </c>
      <c r="H2430" s="1">
        <v>43830</v>
      </c>
      <c r="I2430">
        <f t="shared" si="148"/>
        <v>165</v>
      </c>
      <c r="J2430" t="str">
        <f t="shared" si="149"/>
        <v>&gt;121</v>
      </c>
      <c r="K2430">
        <f t="shared" si="150"/>
        <v>0.25</v>
      </c>
      <c r="L2430">
        <f t="shared" si="151"/>
        <v>12</v>
      </c>
    </row>
    <row r="2431" spans="1:12" x14ac:dyDescent="0.25">
      <c r="A2431" s="2" t="s">
        <v>2429</v>
      </c>
      <c r="B2431">
        <v>6</v>
      </c>
      <c r="C2431">
        <v>3</v>
      </c>
      <c r="D2431">
        <v>1200</v>
      </c>
      <c r="E2431" s="1">
        <v>43558</v>
      </c>
      <c r="F2431" s="3">
        <v>108</v>
      </c>
      <c r="G2431" s="3">
        <v>288</v>
      </c>
      <c r="H2431" s="1">
        <v>43830</v>
      </c>
      <c r="I2431">
        <f t="shared" si="148"/>
        <v>272</v>
      </c>
      <c r="J2431" t="str">
        <f t="shared" si="149"/>
        <v>&gt;121</v>
      </c>
      <c r="K2431">
        <f t="shared" si="150"/>
        <v>0.25</v>
      </c>
      <c r="L2431">
        <f t="shared" si="151"/>
        <v>99</v>
      </c>
    </row>
    <row r="2432" spans="1:12" x14ac:dyDescent="0.25">
      <c r="A2432" s="2" t="s">
        <v>2430</v>
      </c>
      <c r="B2432">
        <v>3</v>
      </c>
      <c r="C2432">
        <v>9</v>
      </c>
      <c r="D2432">
        <v>880</v>
      </c>
      <c r="E2432" s="1">
        <v>43807</v>
      </c>
      <c r="F2432" s="3">
        <v>61.6</v>
      </c>
      <c r="G2432" s="3">
        <v>140.80000000000001</v>
      </c>
      <c r="H2432" s="1">
        <v>43830</v>
      </c>
      <c r="I2432">
        <f t="shared" si="148"/>
        <v>23</v>
      </c>
      <c r="J2432" t="str">
        <f t="shared" si="149"/>
        <v>0-30</v>
      </c>
      <c r="K2432">
        <f t="shared" si="150"/>
        <v>8.0000000000000002E-3</v>
      </c>
      <c r="L2432">
        <f t="shared" si="151"/>
        <v>1.6192</v>
      </c>
    </row>
    <row r="2433" spans="1:12" x14ac:dyDescent="0.25">
      <c r="A2433" s="2" t="s">
        <v>2431</v>
      </c>
      <c r="B2433">
        <v>3</v>
      </c>
      <c r="C2433">
        <v>1</v>
      </c>
      <c r="D2433">
        <v>960</v>
      </c>
      <c r="E2433" s="1">
        <v>43594</v>
      </c>
      <c r="F2433" s="3">
        <v>9.6</v>
      </c>
      <c r="G2433" s="3">
        <v>220.79999999999998</v>
      </c>
      <c r="H2433" s="1">
        <v>43830</v>
      </c>
      <c r="I2433">
        <f t="shared" si="148"/>
        <v>236</v>
      </c>
      <c r="J2433" t="str">
        <f t="shared" si="149"/>
        <v>&gt;121</v>
      </c>
      <c r="K2433">
        <f t="shared" si="150"/>
        <v>0.25</v>
      </c>
      <c r="L2433">
        <f t="shared" si="151"/>
        <v>57.599999999999994</v>
      </c>
    </row>
    <row r="2434" spans="1:12" x14ac:dyDescent="0.25">
      <c r="A2434" s="2" t="s">
        <v>2432</v>
      </c>
      <c r="B2434">
        <v>2</v>
      </c>
      <c r="C2434">
        <v>22</v>
      </c>
      <c r="D2434">
        <v>2280</v>
      </c>
      <c r="E2434" s="1">
        <v>43495</v>
      </c>
      <c r="F2434" s="3">
        <v>159.60000000000002</v>
      </c>
      <c r="G2434" s="3">
        <v>410.4</v>
      </c>
      <c r="H2434" s="1">
        <v>43830</v>
      </c>
      <c r="I2434">
        <f t="shared" ref="I2434:I2497" si="152">H2434-E2434</f>
        <v>335</v>
      </c>
      <c r="J2434" t="str">
        <f t="shared" ref="J2434:J2497" si="153">VLOOKUP(I2434,groupings,2,1)</f>
        <v>&gt;121</v>
      </c>
      <c r="K2434">
        <f t="shared" ref="K2434:K2497" si="154">VLOOKUP(I2434,$N$8:$P$12,3,TRUE)</f>
        <v>0.25</v>
      </c>
      <c r="L2434">
        <f t="shared" ref="L2434:L2497" si="155">(G2434+F2434)*K2434</f>
        <v>142.5</v>
      </c>
    </row>
    <row r="2435" spans="1:12" x14ac:dyDescent="0.25">
      <c r="A2435" s="2" t="s">
        <v>2433</v>
      </c>
      <c r="B2435">
        <v>9</v>
      </c>
      <c r="C2435">
        <v>16</v>
      </c>
      <c r="D2435">
        <v>4960</v>
      </c>
      <c r="E2435" s="1">
        <v>43763</v>
      </c>
      <c r="F2435" s="3">
        <v>347.2</v>
      </c>
      <c r="G2435" s="3">
        <v>1488</v>
      </c>
      <c r="H2435" s="1">
        <v>43830</v>
      </c>
      <c r="I2435">
        <f t="shared" si="152"/>
        <v>67</v>
      </c>
      <c r="J2435" t="str">
        <f t="shared" si="153"/>
        <v>61-90</v>
      </c>
      <c r="K2435">
        <f t="shared" si="154"/>
        <v>0.15</v>
      </c>
      <c r="L2435">
        <f t="shared" si="155"/>
        <v>275.27999999999997</v>
      </c>
    </row>
    <row r="2436" spans="1:12" x14ac:dyDescent="0.25">
      <c r="A2436" s="2" t="s">
        <v>2434</v>
      </c>
      <c r="B2436">
        <v>1</v>
      </c>
      <c r="C2436">
        <v>10</v>
      </c>
      <c r="D2436">
        <v>2520</v>
      </c>
      <c r="E2436" s="1">
        <v>43570</v>
      </c>
      <c r="F2436" s="3">
        <v>201.6</v>
      </c>
      <c r="G2436" s="3">
        <v>529.20000000000005</v>
      </c>
      <c r="H2436" s="1">
        <v>43830</v>
      </c>
      <c r="I2436">
        <f t="shared" si="152"/>
        <v>260</v>
      </c>
      <c r="J2436" t="str">
        <f t="shared" si="153"/>
        <v>&gt;121</v>
      </c>
      <c r="K2436">
        <f t="shared" si="154"/>
        <v>0.25</v>
      </c>
      <c r="L2436">
        <f t="shared" si="155"/>
        <v>182.70000000000002</v>
      </c>
    </row>
    <row r="2437" spans="1:12" x14ac:dyDescent="0.25">
      <c r="A2437" s="2" t="s">
        <v>2435</v>
      </c>
      <c r="B2437">
        <v>1</v>
      </c>
      <c r="C2437">
        <v>4</v>
      </c>
      <c r="D2437">
        <v>1280</v>
      </c>
      <c r="E2437" s="1">
        <v>43522</v>
      </c>
      <c r="F2437" s="3">
        <v>25.6</v>
      </c>
      <c r="G2437" s="3">
        <v>345.6</v>
      </c>
      <c r="H2437" s="1">
        <v>43830</v>
      </c>
      <c r="I2437">
        <f t="shared" si="152"/>
        <v>308</v>
      </c>
      <c r="J2437" t="str">
        <f t="shared" si="153"/>
        <v>&gt;121</v>
      </c>
      <c r="K2437">
        <f t="shared" si="154"/>
        <v>0.25</v>
      </c>
      <c r="L2437">
        <f t="shared" si="155"/>
        <v>92.800000000000011</v>
      </c>
    </row>
    <row r="2438" spans="1:12" x14ac:dyDescent="0.25">
      <c r="A2438" s="2" t="s">
        <v>2436</v>
      </c>
      <c r="B2438">
        <v>8</v>
      </c>
      <c r="C2438">
        <v>22</v>
      </c>
      <c r="D2438">
        <v>2280</v>
      </c>
      <c r="E2438" s="1">
        <v>43655</v>
      </c>
      <c r="F2438" s="3">
        <v>387.59999999999997</v>
      </c>
      <c r="G2438" s="3">
        <v>934.80000000000007</v>
      </c>
      <c r="H2438" s="1">
        <v>43830</v>
      </c>
      <c r="I2438">
        <f t="shared" si="152"/>
        <v>175</v>
      </c>
      <c r="J2438" t="str">
        <f t="shared" si="153"/>
        <v>&gt;121</v>
      </c>
      <c r="K2438">
        <f t="shared" si="154"/>
        <v>0.25</v>
      </c>
      <c r="L2438">
        <f t="shared" si="155"/>
        <v>330.6</v>
      </c>
    </row>
    <row r="2439" spans="1:12" x14ac:dyDescent="0.25">
      <c r="A2439" s="2" t="s">
        <v>2437</v>
      </c>
      <c r="B2439">
        <v>1</v>
      </c>
      <c r="C2439">
        <v>16</v>
      </c>
      <c r="D2439">
        <v>1920</v>
      </c>
      <c r="E2439" s="1">
        <v>43483</v>
      </c>
      <c r="F2439" s="3">
        <v>153.6</v>
      </c>
      <c r="G2439" s="3">
        <v>537.6</v>
      </c>
      <c r="H2439" s="1">
        <v>43830</v>
      </c>
      <c r="I2439">
        <f t="shared" si="152"/>
        <v>347</v>
      </c>
      <c r="J2439" t="str">
        <f t="shared" si="153"/>
        <v>&gt;121</v>
      </c>
      <c r="K2439">
        <f t="shared" si="154"/>
        <v>0.25</v>
      </c>
      <c r="L2439">
        <f t="shared" si="155"/>
        <v>172.8</v>
      </c>
    </row>
    <row r="2440" spans="1:12" x14ac:dyDescent="0.25">
      <c r="A2440" s="2" t="s">
        <v>2438</v>
      </c>
      <c r="B2440">
        <v>2</v>
      </c>
      <c r="C2440">
        <v>17</v>
      </c>
      <c r="D2440">
        <v>900</v>
      </c>
      <c r="E2440" s="1">
        <v>43676</v>
      </c>
      <c r="F2440" s="3">
        <v>18</v>
      </c>
      <c r="G2440" s="3">
        <v>180</v>
      </c>
      <c r="H2440" s="1">
        <v>43830</v>
      </c>
      <c r="I2440">
        <f t="shared" si="152"/>
        <v>154</v>
      </c>
      <c r="J2440" t="str">
        <f t="shared" si="153"/>
        <v>&gt;121</v>
      </c>
      <c r="K2440">
        <f t="shared" si="154"/>
        <v>0.25</v>
      </c>
      <c r="L2440">
        <f t="shared" si="155"/>
        <v>49.5</v>
      </c>
    </row>
    <row r="2441" spans="1:12" x14ac:dyDescent="0.25">
      <c r="A2441" s="2" t="s">
        <v>2439</v>
      </c>
      <c r="B2441">
        <v>8</v>
      </c>
      <c r="C2441">
        <v>12</v>
      </c>
      <c r="D2441">
        <v>3800</v>
      </c>
      <c r="E2441" s="1">
        <v>43733</v>
      </c>
      <c r="F2441" s="3">
        <v>190</v>
      </c>
      <c r="G2441" s="3">
        <v>1824</v>
      </c>
      <c r="H2441" s="1">
        <v>43830</v>
      </c>
      <c r="I2441">
        <f t="shared" si="152"/>
        <v>97</v>
      </c>
      <c r="J2441" t="str">
        <f t="shared" si="153"/>
        <v>91-120</v>
      </c>
      <c r="K2441">
        <f t="shared" si="154"/>
        <v>0.2</v>
      </c>
      <c r="L2441">
        <f t="shared" si="155"/>
        <v>402.8</v>
      </c>
    </row>
    <row r="2442" spans="1:12" x14ac:dyDescent="0.25">
      <c r="A2442" s="2" t="s">
        <v>2440</v>
      </c>
      <c r="B2442">
        <v>3</v>
      </c>
      <c r="C2442">
        <v>8</v>
      </c>
      <c r="D2442">
        <v>3300</v>
      </c>
      <c r="E2442" s="1">
        <v>43797</v>
      </c>
      <c r="F2442" s="3">
        <v>33</v>
      </c>
      <c r="G2442" s="3">
        <v>759</v>
      </c>
      <c r="H2442" s="1">
        <v>43830</v>
      </c>
      <c r="I2442">
        <f t="shared" si="152"/>
        <v>33</v>
      </c>
      <c r="J2442" t="str">
        <f t="shared" si="153"/>
        <v>31-60</v>
      </c>
      <c r="K2442">
        <f t="shared" si="154"/>
        <v>0.04</v>
      </c>
      <c r="L2442">
        <f t="shared" si="155"/>
        <v>31.68</v>
      </c>
    </row>
    <row r="2443" spans="1:12" x14ac:dyDescent="0.25">
      <c r="A2443" s="2" t="s">
        <v>2441</v>
      </c>
      <c r="B2443">
        <v>7</v>
      </c>
      <c r="C2443">
        <v>11</v>
      </c>
      <c r="D2443">
        <v>1920</v>
      </c>
      <c r="E2443" s="1">
        <v>43700</v>
      </c>
      <c r="F2443" s="3">
        <v>384</v>
      </c>
      <c r="G2443" s="3">
        <v>518.40000000000009</v>
      </c>
      <c r="H2443" s="1">
        <v>43830</v>
      </c>
      <c r="I2443">
        <f t="shared" si="152"/>
        <v>130</v>
      </c>
      <c r="J2443" t="str">
        <f t="shared" si="153"/>
        <v>&gt;121</v>
      </c>
      <c r="K2443">
        <f t="shared" si="154"/>
        <v>0.25</v>
      </c>
      <c r="L2443">
        <f t="shared" si="155"/>
        <v>225.60000000000002</v>
      </c>
    </row>
    <row r="2444" spans="1:12" x14ac:dyDescent="0.25">
      <c r="A2444" s="2" t="s">
        <v>2442</v>
      </c>
      <c r="B2444">
        <v>5</v>
      </c>
      <c r="C2444">
        <v>23</v>
      </c>
      <c r="D2444">
        <v>243</v>
      </c>
      <c r="E2444" s="1">
        <v>43468</v>
      </c>
      <c r="F2444" s="3">
        <v>21.870000000000005</v>
      </c>
      <c r="G2444" s="3">
        <v>55.889999999999993</v>
      </c>
      <c r="H2444" s="1">
        <v>43830</v>
      </c>
      <c r="I2444">
        <f t="shared" si="152"/>
        <v>362</v>
      </c>
      <c r="J2444" t="str">
        <f t="shared" si="153"/>
        <v>&gt;121</v>
      </c>
      <c r="K2444">
        <f t="shared" si="154"/>
        <v>0.25</v>
      </c>
      <c r="L2444">
        <f t="shared" si="155"/>
        <v>19.439999999999998</v>
      </c>
    </row>
    <row r="2445" spans="1:12" x14ac:dyDescent="0.25">
      <c r="A2445" s="2" t="s">
        <v>2443</v>
      </c>
      <c r="B2445">
        <v>10</v>
      </c>
      <c r="C2445">
        <v>19</v>
      </c>
      <c r="D2445">
        <v>1089</v>
      </c>
      <c r="E2445" s="1">
        <v>43743</v>
      </c>
      <c r="F2445" s="3">
        <v>130.68</v>
      </c>
      <c r="G2445" s="3">
        <v>533.61</v>
      </c>
      <c r="H2445" s="1">
        <v>43830</v>
      </c>
      <c r="I2445">
        <f t="shared" si="152"/>
        <v>87</v>
      </c>
      <c r="J2445" t="str">
        <f t="shared" si="153"/>
        <v>61-90</v>
      </c>
      <c r="K2445">
        <f t="shared" si="154"/>
        <v>0.15</v>
      </c>
      <c r="L2445">
        <f t="shared" si="155"/>
        <v>99.643499999999989</v>
      </c>
    </row>
    <row r="2446" spans="1:12" x14ac:dyDescent="0.25">
      <c r="A2446" s="2" t="s">
        <v>2444</v>
      </c>
      <c r="B2446">
        <v>9</v>
      </c>
      <c r="C2446">
        <v>5</v>
      </c>
      <c r="D2446">
        <v>1710</v>
      </c>
      <c r="E2446" s="1">
        <v>43681</v>
      </c>
      <c r="F2446" s="3">
        <v>290.7</v>
      </c>
      <c r="G2446" s="3">
        <v>752.4</v>
      </c>
      <c r="H2446" s="1">
        <v>43830</v>
      </c>
      <c r="I2446">
        <f t="shared" si="152"/>
        <v>149</v>
      </c>
      <c r="J2446" t="str">
        <f t="shared" si="153"/>
        <v>&gt;121</v>
      </c>
      <c r="K2446">
        <f t="shared" si="154"/>
        <v>0.25</v>
      </c>
      <c r="L2446">
        <f t="shared" si="155"/>
        <v>260.77499999999998</v>
      </c>
    </row>
    <row r="2447" spans="1:12" x14ac:dyDescent="0.25">
      <c r="A2447" s="2" t="s">
        <v>2445</v>
      </c>
      <c r="B2447">
        <v>3</v>
      </c>
      <c r="C2447">
        <v>6</v>
      </c>
      <c r="D2447">
        <v>528</v>
      </c>
      <c r="E2447" s="1">
        <v>43475</v>
      </c>
      <c r="F2447" s="3">
        <v>10.56</v>
      </c>
      <c r="G2447" s="3">
        <v>147.84</v>
      </c>
      <c r="H2447" s="1">
        <v>43830</v>
      </c>
      <c r="I2447">
        <f t="shared" si="152"/>
        <v>355</v>
      </c>
      <c r="J2447" t="str">
        <f t="shared" si="153"/>
        <v>&gt;121</v>
      </c>
      <c r="K2447">
        <f t="shared" si="154"/>
        <v>0.25</v>
      </c>
      <c r="L2447">
        <f t="shared" si="155"/>
        <v>39.6</v>
      </c>
    </row>
    <row r="2448" spans="1:12" x14ac:dyDescent="0.25">
      <c r="A2448" s="2" t="s">
        <v>2446</v>
      </c>
      <c r="B2448">
        <v>7</v>
      </c>
      <c r="C2448">
        <v>8</v>
      </c>
      <c r="D2448">
        <v>480</v>
      </c>
      <c r="E2448" s="1">
        <v>43608</v>
      </c>
      <c r="F2448" s="3">
        <v>105.60000000000001</v>
      </c>
      <c r="G2448" s="3">
        <v>220.79999999999998</v>
      </c>
      <c r="H2448" s="1">
        <v>43830</v>
      </c>
      <c r="I2448">
        <f t="shared" si="152"/>
        <v>222</v>
      </c>
      <c r="J2448" t="str">
        <f t="shared" si="153"/>
        <v>&gt;121</v>
      </c>
      <c r="K2448">
        <f t="shared" si="154"/>
        <v>0.25</v>
      </c>
      <c r="L2448">
        <f t="shared" si="155"/>
        <v>81.599999999999994</v>
      </c>
    </row>
    <row r="2449" spans="1:12" x14ac:dyDescent="0.25">
      <c r="A2449" s="2" t="s">
        <v>2447</v>
      </c>
      <c r="B2449">
        <v>1</v>
      </c>
      <c r="C2449">
        <v>18</v>
      </c>
      <c r="D2449">
        <v>2160</v>
      </c>
      <c r="E2449" s="1">
        <v>43523</v>
      </c>
      <c r="F2449" s="3">
        <v>172.8</v>
      </c>
      <c r="G2449" s="3">
        <v>540</v>
      </c>
      <c r="H2449" s="1">
        <v>43830</v>
      </c>
      <c r="I2449">
        <f t="shared" si="152"/>
        <v>307</v>
      </c>
      <c r="J2449" t="str">
        <f t="shared" si="153"/>
        <v>&gt;121</v>
      </c>
      <c r="K2449">
        <f t="shared" si="154"/>
        <v>0.25</v>
      </c>
      <c r="L2449">
        <f t="shared" si="155"/>
        <v>178.2</v>
      </c>
    </row>
    <row r="2450" spans="1:12" x14ac:dyDescent="0.25">
      <c r="A2450" s="2" t="s">
        <v>2448</v>
      </c>
      <c r="B2450">
        <v>2</v>
      </c>
      <c r="C2450">
        <v>8</v>
      </c>
      <c r="D2450">
        <v>3040</v>
      </c>
      <c r="E2450" s="1">
        <v>43802</v>
      </c>
      <c r="F2450" s="3">
        <v>243.2</v>
      </c>
      <c r="G2450" s="3">
        <v>486.4</v>
      </c>
      <c r="H2450" s="1">
        <v>43830</v>
      </c>
      <c r="I2450">
        <f t="shared" si="152"/>
        <v>28</v>
      </c>
      <c r="J2450" t="str">
        <f t="shared" si="153"/>
        <v>0-30</v>
      </c>
      <c r="K2450">
        <f t="shared" si="154"/>
        <v>8.0000000000000002E-3</v>
      </c>
      <c r="L2450">
        <f t="shared" si="155"/>
        <v>5.8367999999999993</v>
      </c>
    </row>
    <row r="2451" spans="1:12" x14ac:dyDescent="0.25">
      <c r="A2451" s="2" t="s">
        <v>2449</v>
      </c>
      <c r="B2451">
        <v>3</v>
      </c>
      <c r="C2451">
        <v>23</v>
      </c>
      <c r="D2451">
        <v>1760</v>
      </c>
      <c r="E2451" s="1">
        <v>43569</v>
      </c>
      <c r="F2451" s="3">
        <v>123.2</v>
      </c>
      <c r="G2451" s="3">
        <v>334.4</v>
      </c>
      <c r="H2451" s="1">
        <v>43830</v>
      </c>
      <c r="I2451">
        <f t="shared" si="152"/>
        <v>261</v>
      </c>
      <c r="J2451" t="str">
        <f t="shared" si="153"/>
        <v>&gt;121</v>
      </c>
      <c r="K2451">
        <f t="shared" si="154"/>
        <v>0.25</v>
      </c>
      <c r="L2451">
        <f t="shared" si="155"/>
        <v>114.39999999999999</v>
      </c>
    </row>
    <row r="2452" spans="1:12" x14ac:dyDescent="0.25">
      <c r="A2452" s="2" t="s">
        <v>2450</v>
      </c>
      <c r="B2452">
        <v>7</v>
      </c>
      <c r="C2452">
        <v>21</v>
      </c>
      <c r="D2452">
        <v>1296</v>
      </c>
      <c r="E2452" s="1">
        <v>43796</v>
      </c>
      <c r="F2452" s="3">
        <v>103.68</v>
      </c>
      <c r="G2452" s="3">
        <v>764.64</v>
      </c>
      <c r="H2452" s="1">
        <v>43830</v>
      </c>
      <c r="I2452">
        <f t="shared" si="152"/>
        <v>34</v>
      </c>
      <c r="J2452" t="str">
        <f t="shared" si="153"/>
        <v>31-60</v>
      </c>
      <c r="K2452">
        <f t="shared" si="154"/>
        <v>0.04</v>
      </c>
      <c r="L2452">
        <f t="shared" si="155"/>
        <v>34.732799999999997</v>
      </c>
    </row>
    <row r="2453" spans="1:12" x14ac:dyDescent="0.25">
      <c r="A2453" s="2" t="s">
        <v>2451</v>
      </c>
      <c r="B2453">
        <v>10</v>
      </c>
      <c r="C2453">
        <v>2</v>
      </c>
      <c r="D2453">
        <v>3080</v>
      </c>
      <c r="E2453" s="1">
        <v>43780</v>
      </c>
      <c r="F2453" s="3">
        <v>585.20000000000005</v>
      </c>
      <c r="G2453" s="3">
        <v>1262.8</v>
      </c>
      <c r="H2453" s="1">
        <v>43830</v>
      </c>
      <c r="I2453">
        <f t="shared" si="152"/>
        <v>50</v>
      </c>
      <c r="J2453" t="str">
        <f t="shared" si="153"/>
        <v>31-60</v>
      </c>
      <c r="K2453">
        <f t="shared" si="154"/>
        <v>0.04</v>
      </c>
      <c r="L2453">
        <f t="shared" si="155"/>
        <v>73.92</v>
      </c>
    </row>
    <row r="2454" spans="1:12" x14ac:dyDescent="0.25">
      <c r="A2454" s="2" t="s">
        <v>2452</v>
      </c>
      <c r="B2454">
        <v>8</v>
      </c>
      <c r="C2454">
        <v>18</v>
      </c>
      <c r="D2454">
        <v>4370</v>
      </c>
      <c r="E2454" s="1">
        <v>43637</v>
      </c>
      <c r="F2454" s="3">
        <v>131.1</v>
      </c>
      <c r="G2454" s="3">
        <v>1748</v>
      </c>
      <c r="H2454" s="1">
        <v>43830</v>
      </c>
      <c r="I2454">
        <f t="shared" si="152"/>
        <v>193</v>
      </c>
      <c r="J2454" t="str">
        <f t="shared" si="153"/>
        <v>&gt;121</v>
      </c>
      <c r="K2454">
        <f t="shared" si="154"/>
        <v>0.25</v>
      </c>
      <c r="L2454">
        <f t="shared" si="155"/>
        <v>469.77499999999998</v>
      </c>
    </row>
    <row r="2455" spans="1:12" x14ac:dyDescent="0.25">
      <c r="A2455" s="2" t="s">
        <v>2453</v>
      </c>
      <c r="B2455">
        <v>10</v>
      </c>
      <c r="C2455">
        <v>21</v>
      </c>
      <c r="D2455">
        <v>1360</v>
      </c>
      <c r="E2455" s="1">
        <v>43744</v>
      </c>
      <c r="F2455" s="3">
        <v>149.60000000000002</v>
      </c>
      <c r="G2455" s="3">
        <v>421.59999999999997</v>
      </c>
      <c r="H2455" s="1">
        <v>43830</v>
      </c>
      <c r="I2455">
        <f t="shared" si="152"/>
        <v>86</v>
      </c>
      <c r="J2455" t="str">
        <f t="shared" si="153"/>
        <v>61-90</v>
      </c>
      <c r="K2455">
        <f t="shared" si="154"/>
        <v>0.15</v>
      </c>
      <c r="L2455">
        <f t="shared" si="155"/>
        <v>85.68</v>
      </c>
    </row>
    <row r="2456" spans="1:12" x14ac:dyDescent="0.25">
      <c r="A2456" s="2" t="s">
        <v>2454</v>
      </c>
      <c r="B2456">
        <v>5</v>
      </c>
      <c r="C2456">
        <v>14</v>
      </c>
      <c r="D2456">
        <v>960</v>
      </c>
      <c r="E2456" s="1">
        <v>43799</v>
      </c>
      <c r="F2456" s="3">
        <v>57.599999999999994</v>
      </c>
      <c r="G2456" s="3">
        <v>153.6</v>
      </c>
      <c r="H2456" s="1">
        <v>43830</v>
      </c>
      <c r="I2456">
        <f t="shared" si="152"/>
        <v>31</v>
      </c>
      <c r="J2456" t="str">
        <f t="shared" si="153"/>
        <v>31-60</v>
      </c>
      <c r="K2456">
        <f t="shared" si="154"/>
        <v>0.04</v>
      </c>
      <c r="L2456">
        <f t="shared" si="155"/>
        <v>8.4480000000000004</v>
      </c>
    </row>
    <row r="2457" spans="1:12" x14ac:dyDescent="0.25">
      <c r="A2457" s="2" t="s">
        <v>2455</v>
      </c>
      <c r="B2457">
        <v>4</v>
      </c>
      <c r="C2457">
        <v>18</v>
      </c>
      <c r="D2457">
        <v>1080</v>
      </c>
      <c r="E2457" s="1">
        <v>43529</v>
      </c>
      <c r="F2457" s="3">
        <v>32.400000000000006</v>
      </c>
      <c r="G2457" s="3">
        <v>270</v>
      </c>
      <c r="H2457" s="1">
        <v>43830</v>
      </c>
      <c r="I2457">
        <f t="shared" si="152"/>
        <v>301</v>
      </c>
      <c r="J2457" t="str">
        <f t="shared" si="153"/>
        <v>&gt;121</v>
      </c>
      <c r="K2457">
        <f t="shared" si="154"/>
        <v>0.25</v>
      </c>
      <c r="L2457">
        <f t="shared" si="155"/>
        <v>75.599999999999994</v>
      </c>
    </row>
    <row r="2458" spans="1:12" x14ac:dyDescent="0.25">
      <c r="A2458" s="2" t="s">
        <v>2456</v>
      </c>
      <c r="B2458">
        <v>2</v>
      </c>
      <c r="C2458">
        <v>7</v>
      </c>
      <c r="D2458">
        <v>4750</v>
      </c>
      <c r="E2458" s="1">
        <v>43672</v>
      </c>
      <c r="F2458" s="3">
        <v>475</v>
      </c>
      <c r="G2458" s="3">
        <v>760</v>
      </c>
      <c r="H2458" s="1">
        <v>43830</v>
      </c>
      <c r="I2458">
        <f t="shared" si="152"/>
        <v>158</v>
      </c>
      <c r="J2458" t="str">
        <f t="shared" si="153"/>
        <v>&gt;121</v>
      </c>
      <c r="K2458">
        <f t="shared" si="154"/>
        <v>0.25</v>
      </c>
      <c r="L2458">
        <f t="shared" si="155"/>
        <v>308.75</v>
      </c>
    </row>
    <row r="2459" spans="1:12" x14ac:dyDescent="0.25">
      <c r="A2459" s="2" t="s">
        <v>2457</v>
      </c>
      <c r="B2459">
        <v>7</v>
      </c>
      <c r="C2459">
        <v>4</v>
      </c>
      <c r="D2459">
        <v>2688</v>
      </c>
      <c r="E2459" s="1">
        <v>43561</v>
      </c>
      <c r="F2459" s="3">
        <v>564.48</v>
      </c>
      <c r="G2459" s="3">
        <v>725.7600000000001</v>
      </c>
      <c r="H2459" s="1">
        <v>43830</v>
      </c>
      <c r="I2459">
        <f t="shared" si="152"/>
        <v>269</v>
      </c>
      <c r="J2459" t="str">
        <f t="shared" si="153"/>
        <v>&gt;121</v>
      </c>
      <c r="K2459">
        <f t="shared" si="154"/>
        <v>0.25</v>
      </c>
      <c r="L2459">
        <f t="shared" si="155"/>
        <v>322.56000000000006</v>
      </c>
    </row>
    <row r="2460" spans="1:12" x14ac:dyDescent="0.25">
      <c r="A2460" s="2" t="s">
        <v>2458</v>
      </c>
      <c r="B2460">
        <v>8</v>
      </c>
      <c r="C2460">
        <v>13</v>
      </c>
      <c r="D2460">
        <v>1440</v>
      </c>
      <c r="E2460" s="1">
        <v>43619</v>
      </c>
      <c r="F2460" s="3">
        <v>115.19999999999999</v>
      </c>
      <c r="G2460" s="3">
        <v>504</v>
      </c>
      <c r="H2460" s="1">
        <v>43830</v>
      </c>
      <c r="I2460">
        <f t="shared" si="152"/>
        <v>211</v>
      </c>
      <c r="J2460" t="str">
        <f t="shared" si="153"/>
        <v>&gt;121</v>
      </c>
      <c r="K2460">
        <f t="shared" si="154"/>
        <v>0.25</v>
      </c>
      <c r="L2460">
        <f t="shared" si="155"/>
        <v>154.80000000000001</v>
      </c>
    </row>
    <row r="2461" spans="1:12" x14ac:dyDescent="0.25">
      <c r="A2461" s="2" t="s">
        <v>2459</v>
      </c>
      <c r="B2461">
        <v>5</v>
      </c>
      <c r="C2461">
        <v>22</v>
      </c>
      <c r="D2461">
        <v>3968</v>
      </c>
      <c r="E2461" s="1">
        <v>43551</v>
      </c>
      <c r="F2461" s="3">
        <v>396.8</v>
      </c>
      <c r="G2461" s="3">
        <v>912.64</v>
      </c>
      <c r="H2461" s="1">
        <v>43830</v>
      </c>
      <c r="I2461">
        <f t="shared" si="152"/>
        <v>279</v>
      </c>
      <c r="J2461" t="str">
        <f t="shared" si="153"/>
        <v>&gt;121</v>
      </c>
      <c r="K2461">
        <f t="shared" si="154"/>
        <v>0.25</v>
      </c>
      <c r="L2461">
        <f t="shared" si="155"/>
        <v>327.36</v>
      </c>
    </row>
    <row r="2462" spans="1:12" x14ac:dyDescent="0.25">
      <c r="A2462" s="2" t="s">
        <v>2460</v>
      </c>
      <c r="B2462">
        <v>2</v>
      </c>
      <c r="C2462">
        <v>11</v>
      </c>
      <c r="D2462">
        <v>540</v>
      </c>
      <c r="E2462" s="1">
        <v>43558</v>
      </c>
      <c r="F2462" s="3">
        <v>32.400000000000006</v>
      </c>
      <c r="G2462" s="3">
        <v>151.19999999999999</v>
      </c>
      <c r="H2462" s="1">
        <v>43830</v>
      </c>
      <c r="I2462">
        <f t="shared" si="152"/>
        <v>272</v>
      </c>
      <c r="J2462" t="str">
        <f t="shared" si="153"/>
        <v>&gt;121</v>
      </c>
      <c r="K2462">
        <f t="shared" si="154"/>
        <v>0.25</v>
      </c>
      <c r="L2462">
        <f t="shared" si="155"/>
        <v>45.9</v>
      </c>
    </row>
    <row r="2463" spans="1:12" x14ac:dyDescent="0.25">
      <c r="A2463" s="2" t="s">
        <v>2461</v>
      </c>
      <c r="B2463">
        <v>4</v>
      </c>
      <c r="C2463">
        <v>8</v>
      </c>
      <c r="D2463">
        <v>2160</v>
      </c>
      <c r="E2463" s="1">
        <v>43815</v>
      </c>
      <c r="F2463" s="3">
        <v>129.60000000000002</v>
      </c>
      <c r="G2463" s="3">
        <v>475.20000000000005</v>
      </c>
      <c r="H2463" s="1">
        <v>43830</v>
      </c>
      <c r="I2463">
        <f t="shared" si="152"/>
        <v>15</v>
      </c>
      <c r="J2463" t="str">
        <f t="shared" si="153"/>
        <v>0-30</v>
      </c>
      <c r="K2463">
        <f t="shared" si="154"/>
        <v>8.0000000000000002E-3</v>
      </c>
      <c r="L2463">
        <f t="shared" si="155"/>
        <v>4.8384000000000009</v>
      </c>
    </row>
    <row r="2464" spans="1:12" x14ac:dyDescent="0.25">
      <c r="A2464" s="2" t="s">
        <v>2462</v>
      </c>
      <c r="B2464">
        <v>1</v>
      </c>
      <c r="C2464">
        <v>2</v>
      </c>
      <c r="D2464">
        <v>5280</v>
      </c>
      <c r="E2464" s="1">
        <v>43480</v>
      </c>
      <c r="F2464" s="3">
        <v>422.40000000000003</v>
      </c>
      <c r="G2464" s="3">
        <v>897.6</v>
      </c>
      <c r="H2464" s="1">
        <v>43830</v>
      </c>
      <c r="I2464">
        <f t="shared" si="152"/>
        <v>350</v>
      </c>
      <c r="J2464" t="str">
        <f t="shared" si="153"/>
        <v>&gt;121</v>
      </c>
      <c r="K2464">
        <f t="shared" si="154"/>
        <v>0.25</v>
      </c>
      <c r="L2464">
        <f t="shared" si="155"/>
        <v>330</v>
      </c>
    </row>
    <row r="2465" spans="1:12" x14ac:dyDescent="0.25">
      <c r="A2465" s="2" t="s">
        <v>2463</v>
      </c>
      <c r="B2465">
        <v>8</v>
      </c>
      <c r="C2465">
        <v>13</v>
      </c>
      <c r="D2465">
        <v>3168</v>
      </c>
      <c r="E2465" s="1">
        <v>43754</v>
      </c>
      <c r="F2465" s="3">
        <v>95.04000000000002</v>
      </c>
      <c r="G2465" s="3">
        <v>1172.1600000000001</v>
      </c>
      <c r="H2465" s="1">
        <v>43830</v>
      </c>
      <c r="I2465">
        <f t="shared" si="152"/>
        <v>76</v>
      </c>
      <c r="J2465" t="str">
        <f t="shared" si="153"/>
        <v>61-90</v>
      </c>
      <c r="K2465">
        <f t="shared" si="154"/>
        <v>0.15</v>
      </c>
      <c r="L2465">
        <f t="shared" si="155"/>
        <v>190.08</v>
      </c>
    </row>
    <row r="2466" spans="1:12" x14ac:dyDescent="0.25">
      <c r="A2466" s="2" t="s">
        <v>2464</v>
      </c>
      <c r="B2466">
        <v>1</v>
      </c>
      <c r="C2466">
        <v>14</v>
      </c>
      <c r="D2466">
        <v>4080</v>
      </c>
      <c r="E2466" s="1">
        <v>43742</v>
      </c>
      <c r="F2466" s="3">
        <v>40.799999999999997</v>
      </c>
      <c r="G2466" s="3">
        <v>693.6</v>
      </c>
      <c r="H2466" s="1">
        <v>43830</v>
      </c>
      <c r="I2466">
        <f t="shared" si="152"/>
        <v>88</v>
      </c>
      <c r="J2466" t="str">
        <f t="shared" si="153"/>
        <v>61-90</v>
      </c>
      <c r="K2466">
        <f t="shared" si="154"/>
        <v>0.15</v>
      </c>
      <c r="L2466">
        <f t="shared" si="155"/>
        <v>110.16</v>
      </c>
    </row>
    <row r="2467" spans="1:12" x14ac:dyDescent="0.25">
      <c r="A2467" s="2" t="s">
        <v>2465</v>
      </c>
      <c r="B2467">
        <v>3</v>
      </c>
      <c r="C2467">
        <v>7</v>
      </c>
      <c r="D2467">
        <v>880</v>
      </c>
      <c r="E2467" s="1">
        <v>43487</v>
      </c>
      <c r="F2467" s="3">
        <v>8.8000000000000007</v>
      </c>
      <c r="G2467" s="3">
        <v>167.2</v>
      </c>
      <c r="H2467" s="1">
        <v>43830</v>
      </c>
      <c r="I2467">
        <f t="shared" si="152"/>
        <v>343</v>
      </c>
      <c r="J2467" t="str">
        <f t="shared" si="153"/>
        <v>&gt;121</v>
      </c>
      <c r="K2467">
        <f t="shared" si="154"/>
        <v>0.25</v>
      </c>
      <c r="L2467">
        <f t="shared" si="155"/>
        <v>44</v>
      </c>
    </row>
    <row r="2468" spans="1:12" x14ac:dyDescent="0.25">
      <c r="A2468" s="2" t="s">
        <v>2466</v>
      </c>
      <c r="B2468">
        <v>8</v>
      </c>
      <c r="C2468">
        <v>23</v>
      </c>
      <c r="D2468">
        <v>3080</v>
      </c>
      <c r="E2468" s="1">
        <v>43695</v>
      </c>
      <c r="F2468" s="3">
        <v>338.8</v>
      </c>
      <c r="G2468" s="3">
        <v>1355.2</v>
      </c>
      <c r="H2468" s="1">
        <v>43830</v>
      </c>
      <c r="I2468">
        <f t="shared" si="152"/>
        <v>135</v>
      </c>
      <c r="J2468" t="str">
        <f t="shared" si="153"/>
        <v>&gt;121</v>
      </c>
      <c r="K2468">
        <f t="shared" si="154"/>
        <v>0.25</v>
      </c>
      <c r="L2468">
        <f t="shared" si="155"/>
        <v>423.5</v>
      </c>
    </row>
    <row r="2469" spans="1:12" x14ac:dyDescent="0.25">
      <c r="A2469" s="2" t="s">
        <v>2467</v>
      </c>
      <c r="B2469">
        <v>8</v>
      </c>
      <c r="C2469">
        <v>16</v>
      </c>
      <c r="D2469">
        <v>1170</v>
      </c>
      <c r="E2469" s="1">
        <v>43623</v>
      </c>
      <c r="F2469" s="3">
        <v>163.79999999999998</v>
      </c>
      <c r="G2469" s="3">
        <v>374.4</v>
      </c>
      <c r="H2469" s="1">
        <v>43830</v>
      </c>
      <c r="I2469">
        <f t="shared" si="152"/>
        <v>207</v>
      </c>
      <c r="J2469" t="str">
        <f t="shared" si="153"/>
        <v>&gt;121</v>
      </c>
      <c r="K2469">
        <f t="shared" si="154"/>
        <v>0.25</v>
      </c>
      <c r="L2469">
        <f t="shared" si="155"/>
        <v>134.54999999999998</v>
      </c>
    </row>
    <row r="2470" spans="1:12" x14ac:dyDescent="0.25">
      <c r="A2470" s="2" t="s">
        <v>2468</v>
      </c>
      <c r="B2470">
        <v>8</v>
      </c>
      <c r="C2470">
        <v>10</v>
      </c>
      <c r="D2470">
        <v>550</v>
      </c>
      <c r="E2470" s="1">
        <v>43656</v>
      </c>
      <c r="F2470" s="3">
        <v>38.5</v>
      </c>
      <c r="G2470" s="3">
        <v>253</v>
      </c>
      <c r="H2470" s="1">
        <v>43830</v>
      </c>
      <c r="I2470">
        <f t="shared" si="152"/>
        <v>174</v>
      </c>
      <c r="J2470" t="str">
        <f t="shared" si="153"/>
        <v>&gt;121</v>
      </c>
      <c r="K2470">
        <f t="shared" si="154"/>
        <v>0.25</v>
      </c>
      <c r="L2470">
        <f t="shared" si="155"/>
        <v>72.875</v>
      </c>
    </row>
    <row r="2471" spans="1:12" x14ac:dyDescent="0.25">
      <c r="A2471" s="2" t="s">
        <v>2469</v>
      </c>
      <c r="B2471">
        <v>4</v>
      </c>
      <c r="C2471">
        <v>12</v>
      </c>
      <c r="D2471">
        <v>2520</v>
      </c>
      <c r="E2471" s="1">
        <v>43602</v>
      </c>
      <c r="F2471" s="3">
        <v>75.599999999999994</v>
      </c>
      <c r="G2471" s="3">
        <v>630</v>
      </c>
      <c r="H2471" s="1">
        <v>43830</v>
      </c>
      <c r="I2471">
        <f t="shared" si="152"/>
        <v>228</v>
      </c>
      <c r="J2471" t="str">
        <f t="shared" si="153"/>
        <v>&gt;121</v>
      </c>
      <c r="K2471">
        <f t="shared" si="154"/>
        <v>0.25</v>
      </c>
      <c r="L2471">
        <f t="shared" si="155"/>
        <v>176.4</v>
      </c>
    </row>
    <row r="2472" spans="1:12" x14ac:dyDescent="0.25">
      <c r="A2472" s="2" t="s">
        <v>2470</v>
      </c>
      <c r="B2472">
        <v>5</v>
      </c>
      <c r="C2472">
        <v>10</v>
      </c>
      <c r="D2472">
        <v>1920</v>
      </c>
      <c r="E2472" s="1">
        <v>43728</v>
      </c>
      <c r="F2472" s="3">
        <v>19.2</v>
      </c>
      <c r="G2472" s="3">
        <v>345.6</v>
      </c>
      <c r="H2472" s="1">
        <v>43830</v>
      </c>
      <c r="I2472">
        <f t="shared" si="152"/>
        <v>102</v>
      </c>
      <c r="J2472" t="str">
        <f t="shared" si="153"/>
        <v>91-120</v>
      </c>
      <c r="K2472">
        <f t="shared" si="154"/>
        <v>0.2</v>
      </c>
      <c r="L2472">
        <f t="shared" si="155"/>
        <v>72.960000000000008</v>
      </c>
    </row>
    <row r="2473" spans="1:12" x14ac:dyDescent="0.25">
      <c r="A2473" s="2" t="s">
        <v>2471</v>
      </c>
      <c r="B2473">
        <v>7</v>
      </c>
      <c r="C2473">
        <v>15</v>
      </c>
      <c r="D2473">
        <v>2640</v>
      </c>
      <c r="E2473" s="1">
        <v>43475</v>
      </c>
      <c r="F2473" s="3">
        <v>660</v>
      </c>
      <c r="G2473" s="3">
        <v>2296.8000000000002</v>
      </c>
      <c r="H2473" s="1">
        <v>43830</v>
      </c>
      <c r="I2473">
        <f t="shared" si="152"/>
        <v>355</v>
      </c>
      <c r="J2473" t="str">
        <f t="shared" si="153"/>
        <v>&gt;121</v>
      </c>
      <c r="K2473">
        <f t="shared" si="154"/>
        <v>0.25</v>
      </c>
      <c r="L2473">
        <f t="shared" si="155"/>
        <v>739.2</v>
      </c>
    </row>
    <row r="2474" spans="1:12" x14ac:dyDescent="0.25">
      <c r="A2474" s="2" t="s">
        <v>2472</v>
      </c>
      <c r="B2474">
        <v>2</v>
      </c>
      <c r="C2474">
        <v>15</v>
      </c>
      <c r="D2474">
        <v>2400</v>
      </c>
      <c r="E2474" s="1">
        <v>43547</v>
      </c>
      <c r="F2474" s="3">
        <v>144</v>
      </c>
      <c r="G2474" s="3">
        <v>648</v>
      </c>
      <c r="H2474" s="1">
        <v>43830</v>
      </c>
      <c r="I2474">
        <f t="shared" si="152"/>
        <v>283</v>
      </c>
      <c r="J2474" t="str">
        <f t="shared" si="153"/>
        <v>&gt;121</v>
      </c>
      <c r="K2474">
        <f t="shared" si="154"/>
        <v>0.25</v>
      </c>
      <c r="L2474">
        <f t="shared" si="155"/>
        <v>198</v>
      </c>
    </row>
    <row r="2475" spans="1:12" x14ac:dyDescent="0.25">
      <c r="A2475" s="2" t="s">
        <v>2473</v>
      </c>
      <c r="B2475">
        <v>4</v>
      </c>
      <c r="C2475">
        <v>20</v>
      </c>
      <c r="D2475">
        <v>2280</v>
      </c>
      <c r="E2475" s="1">
        <v>43484</v>
      </c>
      <c r="F2475" s="3">
        <v>205.2</v>
      </c>
      <c r="G2475" s="3">
        <v>342</v>
      </c>
      <c r="H2475" s="1">
        <v>43830</v>
      </c>
      <c r="I2475">
        <f t="shared" si="152"/>
        <v>346</v>
      </c>
      <c r="J2475" t="str">
        <f t="shared" si="153"/>
        <v>&gt;121</v>
      </c>
      <c r="K2475">
        <f t="shared" si="154"/>
        <v>0.25</v>
      </c>
      <c r="L2475">
        <f t="shared" si="155"/>
        <v>136.80000000000001</v>
      </c>
    </row>
    <row r="2476" spans="1:12" x14ac:dyDescent="0.25">
      <c r="A2476" s="2" t="s">
        <v>2474</v>
      </c>
      <c r="B2476">
        <v>2</v>
      </c>
      <c r="C2476">
        <v>21</v>
      </c>
      <c r="D2476">
        <v>240</v>
      </c>
      <c r="E2476" s="1">
        <v>43710</v>
      </c>
      <c r="F2476" s="3">
        <v>24</v>
      </c>
      <c r="G2476" s="3">
        <v>60</v>
      </c>
      <c r="H2476" s="1">
        <v>43830</v>
      </c>
      <c r="I2476">
        <f t="shared" si="152"/>
        <v>120</v>
      </c>
      <c r="J2476" t="str">
        <f t="shared" si="153"/>
        <v>91-120</v>
      </c>
      <c r="K2476">
        <f t="shared" si="154"/>
        <v>0.2</v>
      </c>
      <c r="L2476">
        <f t="shared" si="155"/>
        <v>16.8</v>
      </c>
    </row>
    <row r="2477" spans="1:12" x14ac:dyDescent="0.25">
      <c r="A2477" s="2" t="s">
        <v>2475</v>
      </c>
      <c r="B2477">
        <v>4</v>
      </c>
      <c r="C2477">
        <v>2</v>
      </c>
      <c r="D2477">
        <v>1500</v>
      </c>
      <c r="E2477" s="1">
        <v>43577</v>
      </c>
      <c r="F2477" s="3">
        <v>30</v>
      </c>
      <c r="G2477" s="3">
        <v>420</v>
      </c>
      <c r="H2477" s="1">
        <v>43830</v>
      </c>
      <c r="I2477">
        <f t="shared" si="152"/>
        <v>253</v>
      </c>
      <c r="J2477" t="str">
        <f t="shared" si="153"/>
        <v>&gt;121</v>
      </c>
      <c r="K2477">
        <f t="shared" si="154"/>
        <v>0.25</v>
      </c>
      <c r="L2477">
        <f t="shared" si="155"/>
        <v>112.5</v>
      </c>
    </row>
    <row r="2478" spans="1:12" x14ac:dyDescent="0.25">
      <c r="A2478" s="2" t="s">
        <v>2476</v>
      </c>
      <c r="B2478">
        <v>10</v>
      </c>
      <c r="C2478">
        <v>15</v>
      </c>
      <c r="D2478">
        <v>600</v>
      </c>
      <c r="E2478" s="1">
        <v>43742</v>
      </c>
      <c r="F2478" s="3">
        <v>78</v>
      </c>
      <c r="G2478" s="3">
        <v>270</v>
      </c>
      <c r="H2478" s="1">
        <v>43830</v>
      </c>
      <c r="I2478">
        <f t="shared" si="152"/>
        <v>88</v>
      </c>
      <c r="J2478" t="str">
        <f t="shared" si="153"/>
        <v>61-90</v>
      </c>
      <c r="K2478">
        <f t="shared" si="154"/>
        <v>0.15</v>
      </c>
      <c r="L2478">
        <f t="shared" si="155"/>
        <v>52.199999999999996</v>
      </c>
    </row>
    <row r="2479" spans="1:12" x14ac:dyDescent="0.25">
      <c r="A2479" s="2" t="s">
        <v>2477</v>
      </c>
      <c r="B2479">
        <v>6</v>
      </c>
      <c r="C2479">
        <v>4</v>
      </c>
      <c r="D2479">
        <v>1320</v>
      </c>
      <c r="E2479" s="1">
        <v>43526</v>
      </c>
      <c r="F2479" s="3">
        <v>118.80000000000001</v>
      </c>
      <c r="G2479" s="3">
        <v>382.8</v>
      </c>
      <c r="H2479" s="1">
        <v>43830</v>
      </c>
      <c r="I2479">
        <f t="shared" si="152"/>
        <v>304</v>
      </c>
      <c r="J2479" t="str">
        <f t="shared" si="153"/>
        <v>&gt;121</v>
      </c>
      <c r="K2479">
        <f t="shared" si="154"/>
        <v>0.25</v>
      </c>
      <c r="L2479">
        <f t="shared" si="155"/>
        <v>125.4</v>
      </c>
    </row>
    <row r="2480" spans="1:12" x14ac:dyDescent="0.25">
      <c r="A2480" s="2" t="s">
        <v>2478</v>
      </c>
      <c r="B2480">
        <v>1</v>
      </c>
      <c r="C2480">
        <v>20</v>
      </c>
      <c r="D2480">
        <v>4180</v>
      </c>
      <c r="E2480" s="1">
        <v>43512</v>
      </c>
      <c r="F2480" s="3">
        <v>376.2</v>
      </c>
      <c r="G2480" s="3">
        <v>1170.4000000000001</v>
      </c>
      <c r="H2480" s="1">
        <v>43830</v>
      </c>
      <c r="I2480">
        <f t="shared" si="152"/>
        <v>318</v>
      </c>
      <c r="J2480" t="str">
        <f t="shared" si="153"/>
        <v>&gt;121</v>
      </c>
      <c r="K2480">
        <f t="shared" si="154"/>
        <v>0.25</v>
      </c>
      <c r="L2480">
        <f t="shared" si="155"/>
        <v>386.65000000000003</v>
      </c>
    </row>
    <row r="2481" spans="1:12" x14ac:dyDescent="0.25">
      <c r="A2481" s="2" t="s">
        <v>2479</v>
      </c>
      <c r="B2481">
        <v>3</v>
      </c>
      <c r="C2481">
        <v>19</v>
      </c>
      <c r="D2481">
        <v>2040</v>
      </c>
      <c r="E2481" s="1">
        <v>43665</v>
      </c>
      <c r="F2481" s="3">
        <v>122.4</v>
      </c>
      <c r="G2481" s="3">
        <v>346.8</v>
      </c>
      <c r="H2481" s="1">
        <v>43830</v>
      </c>
      <c r="I2481">
        <f t="shared" si="152"/>
        <v>165</v>
      </c>
      <c r="J2481" t="str">
        <f t="shared" si="153"/>
        <v>&gt;121</v>
      </c>
      <c r="K2481">
        <f t="shared" si="154"/>
        <v>0.25</v>
      </c>
      <c r="L2481">
        <f t="shared" si="155"/>
        <v>117.30000000000001</v>
      </c>
    </row>
    <row r="2482" spans="1:12" x14ac:dyDescent="0.25">
      <c r="A2482" s="2" t="s">
        <v>2480</v>
      </c>
      <c r="B2482">
        <v>6</v>
      </c>
      <c r="C2482">
        <v>10</v>
      </c>
      <c r="D2482">
        <v>2480</v>
      </c>
      <c r="E2482" s="1">
        <v>43701</v>
      </c>
      <c r="F2482" s="3">
        <v>248</v>
      </c>
      <c r="G2482" s="3">
        <v>471.2</v>
      </c>
      <c r="H2482" s="1">
        <v>43830</v>
      </c>
      <c r="I2482">
        <f t="shared" si="152"/>
        <v>129</v>
      </c>
      <c r="J2482" t="str">
        <f t="shared" si="153"/>
        <v>&gt;121</v>
      </c>
      <c r="K2482">
        <f t="shared" si="154"/>
        <v>0.25</v>
      </c>
      <c r="L2482">
        <f t="shared" si="155"/>
        <v>179.8</v>
      </c>
    </row>
    <row r="2483" spans="1:12" x14ac:dyDescent="0.25">
      <c r="A2483" s="2" t="s">
        <v>2481</v>
      </c>
      <c r="B2483">
        <v>9</v>
      </c>
      <c r="C2483">
        <v>22</v>
      </c>
      <c r="D2483">
        <v>240</v>
      </c>
      <c r="E2483" s="1">
        <v>43584</v>
      </c>
      <c r="F2483" s="3">
        <v>2.4</v>
      </c>
      <c r="G2483" s="3">
        <v>88.800000000000011</v>
      </c>
      <c r="H2483" s="1">
        <v>43830</v>
      </c>
      <c r="I2483">
        <f t="shared" si="152"/>
        <v>246</v>
      </c>
      <c r="J2483" t="str">
        <f t="shared" si="153"/>
        <v>&gt;121</v>
      </c>
      <c r="K2483">
        <f t="shared" si="154"/>
        <v>0.25</v>
      </c>
      <c r="L2483">
        <f t="shared" si="155"/>
        <v>22.800000000000004</v>
      </c>
    </row>
    <row r="2484" spans="1:12" x14ac:dyDescent="0.25">
      <c r="A2484" s="2" t="s">
        <v>2482</v>
      </c>
      <c r="B2484">
        <v>6</v>
      </c>
      <c r="C2484">
        <v>18</v>
      </c>
      <c r="D2484">
        <v>2800</v>
      </c>
      <c r="E2484" s="1">
        <v>43597</v>
      </c>
      <c r="F2484" s="3">
        <v>56</v>
      </c>
      <c r="G2484" s="3">
        <v>756</v>
      </c>
      <c r="H2484" s="1">
        <v>43830</v>
      </c>
      <c r="I2484">
        <f t="shared" si="152"/>
        <v>233</v>
      </c>
      <c r="J2484" t="str">
        <f t="shared" si="153"/>
        <v>&gt;121</v>
      </c>
      <c r="K2484">
        <f t="shared" si="154"/>
        <v>0.25</v>
      </c>
      <c r="L2484">
        <f t="shared" si="155"/>
        <v>203</v>
      </c>
    </row>
    <row r="2485" spans="1:12" x14ac:dyDescent="0.25">
      <c r="A2485" s="2" t="s">
        <v>2483</v>
      </c>
      <c r="B2485">
        <v>6</v>
      </c>
      <c r="C2485">
        <v>6</v>
      </c>
      <c r="D2485">
        <v>1550</v>
      </c>
      <c r="E2485" s="1">
        <v>43756</v>
      </c>
      <c r="F2485" s="3">
        <v>77.5</v>
      </c>
      <c r="G2485" s="3">
        <v>356.5</v>
      </c>
      <c r="H2485" s="1">
        <v>43830</v>
      </c>
      <c r="I2485">
        <f t="shared" si="152"/>
        <v>74</v>
      </c>
      <c r="J2485" t="str">
        <f t="shared" si="153"/>
        <v>61-90</v>
      </c>
      <c r="K2485">
        <f t="shared" si="154"/>
        <v>0.15</v>
      </c>
      <c r="L2485">
        <f t="shared" si="155"/>
        <v>65.099999999999994</v>
      </c>
    </row>
    <row r="2486" spans="1:12" x14ac:dyDescent="0.25">
      <c r="A2486" s="2" t="s">
        <v>2484</v>
      </c>
      <c r="B2486">
        <v>9</v>
      </c>
      <c r="C2486">
        <v>6</v>
      </c>
      <c r="D2486">
        <v>1760</v>
      </c>
      <c r="E2486" s="1">
        <v>43611</v>
      </c>
      <c r="F2486" s="3">
        <v>211.20000000000002</v>
      </c>
      <c r="G2486" s="3">
        <v>528</v>
      </c>
      <c r="H2486" s="1">
        <v>43830</v>
      </c>
      <c r="I2486">
        <f t="shared" si="152"/>
        <v>219</v>
      </c>
      <c r="J2486" t="str">
        <f t="shared" si="153"/>
        <v>&gt;121</v>
      </c>
      <c r="K2486">
        <f t="shared" si="154"/>
        <v>0.25</v>
      </c>
      <c r="L2486">
        <f t="shared" si="155"/>
        <v>184.8</v>
      </c>
    </row>
    <row r="2487" spans="1:12" x14ac:dyDescent="0.25">
      <c r="A2487" s="2" t="s">
        <v>2485</v>
      </c>
      <c r="B2487">
        <v>6</v>
      </c>
      <c r="C2487">
        <v>7</v>
      </c>
      <c r="D2487">
        <v>1760</v>
      </c>
      <c r="E2487" s="1">
        <v>43525</v>
      </c>
      <c r="F2487" s="3">
        <v>158.4</v>
      </c>
      <c r="G2487" s="3">
        <v>510.4</v>
      </c>
      <c r="H2487" s="1">
        <v>43830</v>
      </c>
      <c r="I2487">
        <f t="shared" si="152"/>
        <v>305</v>
      </c>
      <c r="J2487" t="str">
        <f t="shared" si="153"/>
        <v>&gt;121</v>
      </c>
      <c r="K2487">
        <f t="shared" si="154"/>
        <v>0.25</v>
      </c>
      <c r="L2487">
        <f t="shared" si="155"/>
        <v>167.2</v>
      </c>
    </row>
    <row r="2488" spans="1:12" x14ac:dyDescent="0.25">
      <c r="A2488" s="2" t="s">
        <v>2486</v>
      </c>
      <c r="B2488">
        <v>8</v>
      </c>
      <c r="C2488">
        <v>6</v>
      </c>
      <c r="D2488">
        <v>3360</v>
      </c>
      <c r="E2488" s="1">
        <v>43822</v>
      </c>
      <c r="F2488" s="3">
        <v>403.2</v>
      </c>
      <c r="G2488" s="3">
        <v>1512</v>
      </c>
      <c r="H2488" s="1">
        <v>43830</v>
      </c>
      <c r="I2488">
        <f t="shared" si="152"/>
        <v>8</v>
      </c>
      <c r="J2488" t="str">
        <f t="shared" si="153"/>
        <v>0-30</v>
      </c>
      <c r="K2488">
        <f t="shared" si="154"/>
        <v>8.0000000000000002E-3</v>
      </c>
      <c r="L2488">
        <f t="shared" si="155"/>
        <v>15.3216</v>
      </c>
    </row>
    <row r="2489" spans="1:12" x14ac:dyDescent="0.25">
      <c r="A2489" s="2" t="s">
        <v>2487</v>
      </c>
      <c r="B2489">
        <v>4</v>
      </c>
      <c r="C2489">
        <v>1</v>
      </c>
      <c r="D2489">
        <v>2200</v>
      </c>
      <c r="E2489" s="1">
        <v>43500</v>
      </c>
      <c r="F2489" s="3">
        <v>154</v>
      </c>
      <c r="G2489" s="3">
        <v>506</v>
      </c>
      <c r="H2489" s="1">
        <v>43830</v>
      </c>
      <c r="I2489">
        <f t="shared" si="152"/>
        <v>330</v>
      </c>
      <c r="J2489" t="str">
        <f t="shared" si="153"/>
        <v>&gt;121</v>
      </c>
      <c r="K2489">
        <f t="shared" si="154"/>
        <v>0.25</v>
      </c>
      <c r="L2489">
        <f t="shared" si="155"/>
        <v>165</v>
      </c>
    </row>
    <row r="2490" spans="1:12" x14ac:dyDescent="0.25">
      <c r="A2490" s="2" t="s">
        <v>2488</v>
      </c>
      <c r="B2490">
        <v>7</v>
      </c>
      <c r="C2490">
        <v>2</v>
      </c>
      <c r="D2490">
        <v>2790</v>
      </c>
      <c r="E2490" s="1">
        <v>43473</v>
      </c>
      <c r="F2490" s="3">
        <v>809.09999999999991</v>
      </c>
      <c r="G2490" s="3">
        <v>2092.5</v>
      </c>
      <c r="H2490" s="1">
        <v>43830</v>
      </c>
      <c r="I2490">
        <f t="shared" si="152"/>
        <v>357</v>
      </c>
      <c r="J2490" t="str">
        <f t="shared" si="153"/>
        <v>&gt;121</v>
      </c>
      <c r="K2490">
        <f t="shared" si="154"/>
        <v>0.25</v>
      </c>
      <c r="L2490">
        <f t="shared" si="155"/>
        <v>725.4</v>
      </c>
    </row>
    <row r="2491" spans="1:12" x14ac:dyDescent="0.25">
      <c r="A2491" s="2" t="s">
        <v>2489</v>
      </c>
      <c r="B2491">
        <v>6</v>
      </c>
      <c r="C2491">
        <v>15</v>
      </c>
      <c r="D2491">
        <v>2640</v>
      </c>
      <c r="E2491" s="1">
        <v>43495</v>
      </c>
      <c r="F2491" s="3">
        <v>211.20000000000002</v>
      </c>
      <c r="G2491" s="3">
        <v>501.59999999999997</v>
      </c>
      <c r="H2491" s="1">
        <v>43830</v>
      </c>
      <c r="I2491">
        <f t="shared" si="152"/>
        <v>335</v>
      </c>
      <c r="J2491" t="str">
        <f t="shared" si="153"/>
        <v>&gt;121</v>
      </c>
      <c r="K2491">
        <f t="shared" si="154"/>
        <v>0.25</v>
      </c>
      <c r="L2491">
        <f t="shared" si="155"/>
        <v>178.2</v>
      </c>
    </row>
    <row r="2492" spans="1:12" x14ac:dyDescent="0.25">
      <c r="A2492" s="2" t="s">
        <v>2490</v>
      </c>
      <c r="B2492">
        <v>3</v>
      </c>
      <c r="C2492">
        <v>21</v>
      </c>
      <c r="D2492">
        <v>3740</v>
      </c>
      <c r="E2492" s="1">
        <v>43535</v>
      </c>
      <c r="F2492" s="3">
        <v>261.8</v>
      </c>
      <c r="G2492" s="3">
        <v>673.19999999999993</v>
      </c>
      <c r="H2492" s="1">
        <v>43830</v>
      </c>
      <c r="I2492">
        <f t="shared" si="152"/>
        <v>295</v>
      </c>
      <c r="J2492" t="str">
        <f t="shared" si="153"/>
        <v>&gt;121</v>
      </c>
      <c r="K2492">
        <f t="shared" si="154"/>
        <v>0.25</v>
      </c>
      <c r="L2492">
        <f t="shared" si="155"/>
        <v>233.75</v>
      </c>
    </row>
    <row r="2493" spans="1:12" x14ac:dyDescent="0.25">
      <c r="A2493" s="2" t="s">
        <v>2491</v>
      </c>
      <c r="B2493">
        <v>8</v>
      </c>
      <c r="C2493">
        <v>18</v>
      </c>
      <c r="D2493">
        <v>560</v>
      </c>
      <c r="E2493" s="1">
        <v>43825</v>
      </c>
      <c r="F2493" s="3">
        <v>56</v>
      </c>
      <c r="G2493" s="3">
        <v>162.39999999999998</v>
      </c>
      <c r="H2493" s="1">
        <v>43830</v>
      </c>
      <c r="I2493">
        <f t="shared" si="152"/>
        <v>5</v>
      </c>
      <c r="J2493" t="str">
        <f t="shared" si="153"/>
        <v>0-30</v>
      </c>
      <c r="K2493">
        <f t="shared" si="154"/>
        <v>8.0000000000000002E-3</v>
      </c>
      <c r="L2493">
        <f t="shared" si="155"/>
        <v>1.7471999999999999</v>
      </c>
    </row>
    <row r="2494" spans="1:12" x14ac:dyDescent="0.25">
      <c r="A2494" s="2" t="s">
        <v>2492</v>
      </c>
      <c r="B2494">
        <v>2</v>
      </c>
      <c r="C2494">
        <v>4</v>
      </c>
      <c r="D2494">
        <v>3450</v>
      </c>
      <c r="E2494" s="1">
        <v>43786</v>
      </c>
      <c r="F2494" s="3">
        <v>138</v>
      </c>
      <c r="G2494" s="3">
        <v>552</v>
      </c>
      <c r="H2494" s="1">
        <v>43830</v>
      </c>
      <c r="I2494">
        <f t="shared" si="152"/>
        <v>44</v>
      </c>
      <c r="J2494" t="str">
        <f t="shared" si="153"/>
        <v>31-60</v>
      </c>
      <c r="K2494">
        <f t="shared" si="154"/>
        <v>0.04</v>
      </c>
      <c r="L2494">
        <f t="shared" si="155"/>
        <v>27.6</v>
      </c>
    </row>
    <row r="2495" spans="1:12" x14ac:dyDescent="0.25">
      <c r="A2495" s="2" t="s">
        <v>2493</v>
      </c>
      <c r="B2495">
        <v>1</v>
      </c>
      <c r="C2495">
        <v>18</v>
      </c>
      <c r="D2495">
        <v>4400</v>
      </c>
      <c r="E2495" s="1">
        <v>43738</v>
      </c>
      <c r="F2495" s="3">
        <v>396</v>
      </c>
      <c r="G2495" s="3">
        <v>836</v>
      </c>
      <c r="H2495" s="1">
        <v>43830</v>
      </c>
      <c r="I2495">
        <f t="shared" si="152"/>
        <v>92</v>
      </c>
      <c r="J2495" t="str">
        <f t="shared" si="153"/>
        <v>91-120</v>
      </c>
      <c r="K2495">
        <f t="shared" si="154"/>
        <v>0.2</v>
      </c>
      <c r="L2495">
        <f t="shared" si="155"/>
        <v>246.4</v>
      </c>
    </row>
    <row r="2496" spans="1:12" x14ac:dyDescent="0.25">
      <c r="A2496" s="2" t="s">
        <v>2494</v>
      </c>
      <c r="B2496">
        <v>8</v>
      </c>
      <c r="C2496">
        <v>2</v>
      </c>
      <c r="D2496">
        <v>3300</v>
      </c>
      <c r="E2496" s="1">
        <v>43678</v>
      </c>
      <c r="F2496" s="3">
        <v>660</v>
      </c>
      <c r="G2496" s="3">
        <v>1155</v>
      </c>
      <c r="H2496" s="1">
        <v>43830</v>
      </c>
      <c r="I2496">
        <f t="shared" si="152"/>
        <v>152</v>
      </c>
      <c r="J2496" t="str">
        <f t="shared" si="153"/>
        <v>&gt;121</v>
      </c>
      <c r="K2496">
        <f t="shared" si="154"/>
        <v>0.25</v>
      </c>
      <c r="L2496">
        <f t="shared" si="155"/>
        <v>453.75</v>
      </c>
    </row>
    <row r="2497" spans="1:12" x14ac:dyDescent="0.25">
      <c r="A2497" s="2" t="s">
        <v>2495</v>
      </c>
      <c r="B2497">
        <v>3</v>
      </c>
      <c r="C2497">
        <v>23</v>
      </c>
      <c r="D2497">
        <v>5060</v>
      </c>
      <c r="E2497" s="1">
        <v>43615</v>
      </c>
      <c r="F2497" s="3">
        <v>506</v>
      </c>
      <c r="G2497" s="3">
        <v>1467.4</v>
      </c>
      <c r="H2497" s="1">
        <v>43830</v>
      </c>
      <c r="I2497">
        <f t="shared" si="152"/>
        <v>215</v>
      </c>
      <c r="J2497" t="str">
        <f t="shared" si="153"/>
        <v>&gt;121</v>
      </c>
      <c r="K2497">
        <f t="shared" si="154"/>
        <v>0.25</v>
      </c>
      <c r="L2497">
        <f t="shared" si="155"/>
        <v>493.35</v>
      </c>
    </row>
    <row r="2498" spans="1:12" x14ac:dyDescent="0.25">
      <c r="A2498" s="2" t="s">
        <v>2496</v>
      </c>
      <c r="B2498">
        <v>7</v>
      </c>
      <c r="C2498">
        <v>9</v>
      </c>
      <c r="D2498">
        <v>2400</v>
      </c>
      <c r="E2498" s="1">
        <v>43540</v>
      </c>
      <c r="F2498" s="3">
        <v>264</v>
      </c>
      <c r="G2498" s="3">
        <v>1176</v>
      </c>
      <c r="H2498" s="1">
        <v>43830</v>
      </c>
      <c r="I2498">
        <f t="shared" ref="I2498:I2561" si="156">H2498-E2498</f>
        <v>290</v>
      </c>
      <c r="J2498" t="str">
        <f t="shared" ref="J2498:J2561" si="157">VLOOKUP(I2498,groupings,2,1)</f>
        <v>&gt;121</v>
      </c>
      <c r="K2498">
        <f t="shared" ref="K2498:K2561" si="158">VLOOKUP(I2498,$N$8:$P$12,3,TRUE)</f>
        <v>0.25</v>
      </c>
      <c r="L2498">
        <f t="shared" ref="L2498:L2561" si="159">(G2498+F2498)*K2498</f>
        <v>360</v>
      </c>
    </row>
    <row r="2499" spans="1:12" x14ac:dyDescent="0.25">
      <c r="A2499" s="2" t="s">
        <v>2497</v>
      </c>
      <c r="B2499">
        <v>1</v>
      </c>
      <c r="C2499">
        <v>11</v>
      </c>
      <c r="D2499">
        <v>2640</v>
      </c>
      <c r="E2499" s="1">
        <v>43595</v>
      </c>
      <c r="F2499" s="3">
        <v>158.4</v>
      </c>
      <c r="G2499" s="3">
        <v>607.20000000000005</v>
      </c>
      <c r="H2499" s="1">
        <v>43830</v>
      </c>
      <c r="I2499">
        <f t="shared" si="156"/>
        <v>235</v>
      </c>
      <c r="J2499" t="str">
        <f t="shared" si="157"/>
        <v>&gt;121</v>
      </c>
      <c r="K2499">
        <f t="shared" si="158"/>
        <v>0.25</v>
      </c>
      <c r="L2499">
        <f t="shared" si="159"/>
        <v>191.4</v>
      </c>
    </row>
    <row r="2500" spans="1:12" x14ac:dyDescent="0.25">
      <c r="A2500" s="2" t="s">
        <v>2498</v>
      </c>
      <c r="B2500">
        <v>9</v>
      </c>
      <c r="C2500">
        <v>5</v>
      </c>
      <c r="D2500">
        <v>6200</v>
      </c>
      <c r="E2500" s="1">
        <v>43615</v>
      </c>
      <c r="F2500" s="3">
        <v>1116</v>
      </c>
      <c r="G2500" s="3">
        <v>2294</v>
      </c>
      <c r="H2500" s="1">
        <v>43830</v>
      </c>
      <c r="I2500">
        <f t="shared" si="156"/>
        <v>215</v>
      </c>
      <c r="J2500" t="str">
        <f t="shared" si="157"/>
        <v>&gt;121</v>
      </c>
      <c r="K2500">
        <f t="shared" si="158"/>
        <v>0.25</v>
      </c>
      <c r="L2500">
        <f t="shared" si="159"/>
        <v>852.5</v>
      </c>
    </row>
    <row r="2501" spans="1:12" x14ac:dyDescent="0.25">
      <c r="A2501" s="2" t="s">
        <v>2499</v>
      </c>
      <c r="B2501">
        <v>10</v>
      </c>
      <c r="C2501">
        <v>22</v>
      </c>
      <c r="D2501">
        <v>1344</v>
      </c>
      <c r="E2501" s="1">
        <v>43759</v>
      </c>
      <c r="F2501" s="3">
        <v>188.16000000000003</v>
      </c>
      <c r="G2501" s="3">
        <v>416.6400000000001</v>
      </c>
      <c r="H2501" s="1">
        <v>43830</v>
      </c>
      <c r="I2501">
        <f t="shared" si="156"/>
        <v>71</v>
      </c>
      <c r="J2501" t="str">
        <f t="shared" si="157"/>
        <v>61-90</v>
      </c>
      <c r="K2501">
        <f t="shared" si="158"/>
        <v>0.15</v>
      </c>
      <c r="L2501">
        <f t="shared" si="159"/>
        <v>90.720000000000027</v>
      </c>
    </row>
    <row r="2502" spans="1:12" x14ac:dyDescent="0.25">
      <c r="A2502" s="2" t="s">
        <v>2500</v>
      </c>
      <c r="B2502">
        <v>7</v>
      </c>
      <c r="C2502">
        <v>7</v>
      </c>
      <c r="D2502">
        <v>3000</v>
      </c>
      <c r="E2502" s="1">
        <v>43644</v>
      </c>
      <c r="F2502" s="3">
        <v>180</v>
      </c>
      <c r="G2502" s="3">
        <v>2460</v>
      </c>
      <c r="H2502" s="1">
        <v>43830</v>
      </c>
      <c r="I2502">
        <f t="shared" si="156"/>
        <v>186</v>
      </c>
      <c r="J2502" t="str">
        <f t="shared" si="157"/>
        <v>&gt;121</v>
      </c>
      <c r="K2502">
        <f t="shared" si="158"/>
        <v>0.25</v>
      </c>
      <c r="L2502">
        <f t="shared" si="159"/>
        <v>660</v>
      </c>
    </row>
    <row r="2503" spans="1:12" x14ac:dyDescent="0.25">
      <c r="A2503" s="2" t="s">
        <v>2501</v>
      </c>
      <c r="B2503">
        <v>10</v>
      </c>
      <c r="C2503">
        <v>15</v>
      </c>
      <c r="D2503">
        <v>3472.0000000000005</v>
      </c>
      <c r="E2503" s="1">
        <v>43761</v>
      </c>
      <c r="F2503" s="3">
        <v>243.04000000000005</v>
      </c>
      <c r="G2503" s="3">
        <v>1249.92</v>
      </c>
      <c r="H2503" s="1">
        <v>43830</v>
      </c>
      <c r="I2503">
        <f t="shared" si="156"/>
        <v>69</v>
      </c>
      <c r="J2503" t="str">
        <f t="shared" si="157"/>
        <v>61-90</v>
      </c>
      <c r="K2503">
        <f t="shared" si="158"/>
        <v>0.15</v>
      </c>
      <c r="L2503">
        <f t="shared" si="159"/>
        <v>223.94399999999999</v>
      </c>
    </row>
    <row r="2504" spans="1:12" x14ac:dyDescent="0.25">
      <c r="A2504" s="2" t="s">
        <v>2502</v>
      </c>
      <c r="B2504">
        <v>7</v>
      </c>
      <c r="C2504">
        <v>8</v>
      </c>
      <c r="D2504">
        <v>2100</v>
      </c>
      <c r="E2504" s="1">
        <v>43723</v>
      </c>
      <c r="F2504" s="3">
        <v>567</v>
      </c>
      <c r="G2504" s="3">
        <v>1302</v>
      </c>
      <c r="H2504" s="1">
        <v>43830</v>
      </c>
      <c r="I2504">
        <f t="shared" si="156"/>
        <v>107</v>
      </c>
      <c r="J2504" t="str">
        <f t="shared" si="157"/>
        <v>91-120</v>
      </c>
      <c r="K2504">
        <f t="shared" si="158"/>
        <v>0.2</v>
      </c>
      <c r="L2504">
        <f t="shared" si="159"/>
        <v>373.8</v>
      </c>
    </row>
    <row r="2505" spans="1:12" x14ac:dyDescent="0.25">
      <c r="A2505" s="2" t="s">
        <v>2503</v>
      </c>
      <c r="B2505">
        <v>7</v>
      </c>
      <c r="C2505">
        <v>19</v>
      </c>
      <c r="D2505">
        <v>2400</v>
      </c>
      <c r="E2505" s="1">
        <v>43704</v>
      </c>
      <c r="F2505" s="3">
        <v>504</v>
      </c>
      <c r="G2505" s="3">
        <v>1512</v>
      </c>
      <c r="H2505" s="1">
        <v>43830</v>
      </c>
      <c r="I2505">
        <f t="shared" si="156"/>
        <v>126</v>
      </c>
      <c r="J2505" t="str">
        <f t="shared" si="157"/>
        <v>&gt;121</v>
      </c>
      <c r="K2505">
        <f t="shared" si="158"/>
        <v>0.25</v>
      </c>
      <c r="L2505">
        <f t="shared" si="159"/>
        <v>504</v>
      </c>
    </row>
    <row r="2506" spans="1:12" x14ac:dyDescent="0.25">
      <c r="A2506" s="2" t="s">
        <v>2504</v>
      </c>
      <c r="B2506">
        <v>9</v>
      </c>
      <c r="C2506">
        <v>13</v>
      </c>
      <c r="D2506">
        <v>1512.0000000000002</v>
      </c>
      <c r="E2506" s="1">
        <v>43797</v>
      </c>
      <c r="F2506" s="3">
        <v>287.28000000000003</v>
      </c>
      <c r="G2506" s="3">
        <v>453.60000000000008</v>
      </c>
      <c r="H2506" s="1">
        <v>43830</v>
      </c>
      <c r="I2506">
        <f t="shared" si="156"/>
        <v>33</v>
      </c>
      <c r="J2506" t="str">
        <f t="shared" si="157"/>
        <v>31-60</v>
      </c>
      <c r="K2506">
        <f t="shared" si="158"/>
        <v>0.04</v>
      </c>
      <c r="L2506">
        <f t="shared" si="159"/>
        <v>29.635200000000005</v>
      </c>
    </row>
    <row r="2507" spans="1:12" x14ac:dyDescent="0.25">
      <c r="A2507" s="2" t="s">
        <v>2505</v>
      </c>
      <c r="B2507">
        <v>2</v>
      </c>
      <c r="C2507">
        <v>6</v>
      </c>
      <c r="D2507">
        <v>840</v>
      </c>
      <c r="E2507" s="1">
        <v>43528</v>
      </c>
      <c r="F2507" s="3">
        <v>84</v>
      </c>
      <c r="G2507" s="3">
        <v>252</v>
      </c>
      <c r="H2507" s="1">
        <v>43830</v>
      </c>
      <c r="I2507">
        <f t="shared" si="156"/>
        <v>302</v>
      </c>
      <c r="J2507" t="str">
        <f t="shared" si="157"/>
        <v>&gt;121</v>
      </c>
      <c r="K2507">
        <f t="shared" si="158"/>
        <v>0.25</v>
      </c>
      <c r="L2507">
        <f t="shared" si="159"/>
        <v>84</v>
      </c>
    </row>
    <row r="2508" spans="1:12" x14ac:dyDescent="0.25">
      <c r="A2508" s="2" t="s">
        <v>2506</v>
      </c>
      <c r="B2508">
        <v>2</v>
      </c>
      <c r="C2508">
        <v>11</v>
      </c>
      <c r="D2508">
        <v>1824</v>
      </c>
      <c r="E2508" s="1">
        <v>43527</v>
      </c>
      <c r="F2508" s="3">
        <v>54.720000000000006</v>
      </c>
      <c r="G2508" s="3">
        <v>383.04</v>
      </c>
      <c r="H2508" s="1">
        <v>43830</v>
      </c>
      <c r="I2508">
        <f t="shared" si="156"/>
        <v>303</v>
      </c>
      <c r="J2508" t="str">
        <f t="shared" si="157"/>
        <v>&gt;121</v>
      </c>
      <c r="K2508">
        <f t="shared" si="158"/>
        <v>0.25</v>
      </c>
      <c r="L2508">
        <f t="shared" si="159"/>
        <v>109.44000000000001</v>
      </c>
    </row>
    <row r="2509" spans="1:12" x14ac:dyDescent="0.25">
      <c r="A2509" s="2" t="s">
        <v>2507</v>
      </c>
      <c r="B2509">
        <v>2</v>
      </c>
      <c r="C2509">
        <v>22</v>
      </c>
      <c r="D2509">
        <v>1240</v>
      </c>
      <c r="E2509" s="1">
        <v>43826</v>
      </c>
      <c r="F2509" s="3">
        <v>124</v>
      </c>
      <c r="G2509" s="3">
        <v>186</v>
      </c>
      <c r="H2509" s="1">
        <v>43830</v>
      </c>
      <c r="I2509">
        <f t="shared" si="156"/>
        <v>4</v>
      </c>
      <c r="J2509" t="str">
        <f t="shared" si="157"/>
        <v>0-30</v>
      </c>
      <c r="K2509">
        <f t="shared" si="158"/>
        <v>8.0000000000000002E-3</v>
      </c>
      <c r="L2509">
        <f t="shared" si="159"/>
        <v>2.48</v>
      </c>
    </row>
    <row r="2510" spans="1:12" x14ac:dyDescent="0.25">
      <c r="A2510" s="2" t="s">
        <v>2508</v>
      </c>
      <c r="B2510">
        <v>6</v>
      </c>
      <c r="C2510">
        <v>1</v>
      </c>
      <c r="D2510">
        <v>4960</v>
      </c>
      <c r="E2510" s="1">
        <v>43628</v>
      </c>
      <c r="F2510" s="3">
        <v>446.4</v>
      </c>
      <c r="G2510" s="3">
        <v>1388.8</v>
      </c>
      <c r="H2510" s="1">
        <v>43830</v>
      </c>
      <c r="I2510">
        <f t="shared" si="156"/>
        <v>202</v>
      </c>
      <c r="J2510" t="str">
        <f t="shared" si="157"/>
        <v>&gt;121</v>
      </c>
      <c r="K2510">
        <f t="shared" si="158"/>
        <v>0.25</v>
      </c>
      <c r="L2510">
        <f t="shared" si="159"/>
        <v>458.79999999999995</v>
      </c>
    </row>
    <row r="2511" spans="1:12" x14ac:dyDescent="0.25">
      <c r="A2511" s="2" t="s">
        <v>2509</v>
      </c>
      <c r="B2511">
        <v>1</v>
      </c>
      <c r="C2511">
        <v>12</v>
      </c>
      <c r="D2511">
        <v>7440</v>
      </c>
      <c r="E2511" s="1">
        <v>43582</v>
      </c>
      <c r="F2511" s="3">
        <v>372</v>
      </c>
      <c r="G2511" s="3">
        <v>1488</v>
      </c>
      <c r="H2511" s="1">
        <v>43830</v>
      </c>
      <c r="I2511">
        <f t="shared" si="156"/>
        <v>248</v>
      </c>
      <c r="J2511" t="str">
        <f t="shared" si="157"/>
        <v>&gt;121</v>
      </c>
      <c r="K2511">
        <f t="shared" si="158"/>
        <v>0.25</v>
      </c>
      <c r="L2511">
        <f t="shared" si="159"/>
        <v>465</v>
      </c>
    </row>
    <row r="2512" spans="1:12" x14ac:dyDescent="0.25">
      <c r="A2512" s="2" t="s">
        <v>2510</v>
      </c>
      <c r="B2512">
        <v>6</v>
      </c>
      <c r="C2512">
        <v>3</v>
      </c>
      <c r="D2512">
        <v>1215</v>
      </c>
      <c r="E2512" s="1">
        <v>43686</v>
      </c>
      <c r="F2512" s="3">
        <v>72.900000000000006</v>
      </c>
      <c r="G2512" s="3">
        <v>315.89999999999998</v>
      </c>
      <c r="H2512" s="1">
        <v>43830</v>
      </c>
      <c r="I2512">
        <f t="shared" si="156"/>
        <v>144</v>
      </c>
      <c r="J2512" t="str">
        <f t="shared" si="157"/>
        <v>&gt;121</v>
      </c>
      <c r="K2512">
        <f t="shared" si="158"/>
        <v>0.25</v>
      </c>
      <c r="L2512">
        <f t="shared" si="159"/>
        <v>97.199999999999989</v>
      </c>
    </row>
    <row r="2513" spans="1:12" x14ac:dyDescent="0.25">
      <c r="A2513" s="2" t="s">
        <v>2511</v>
      </c>
      <c r="B2513">
        <v>9</v>
      </c>
      <c r="C2513">
        <v>4</v>
      </c>
      <c r="D2513">
        <v>1200</v>
      </c>
      <c r="E2513" s="1">
        <v>43732</v>
      </c>
      <c r="F2513" s="3">
        <v>60</v>
      </c>
      <c r="G2513" s="3">
        <v>324</v>
      </c>
      <c r="H2513" s="1">
        <v>43830</v>
      </c>
      <c r="I2513">
        <f t="shared" si="156"/>
        <v>98</v>
      </c>
      <c r="J2513" t="str">
        <f t="shared" si="157"/>
        <v>91-120</v>
      </c>
      <c r="K2513">
        <f t="shared" si="158"/>
        <v>0.2</v>
      </c>
      <c r="L2513">
        <f t="shared" si="159"/>
        <v>76.800000000000011</v>
      </c>
    </row>
    <row r="2514" spans="1:12" x14ac:dyDescent="0.25">
      <c r="A2514" s="2" t="s">
        <v>2512</v>
      </c>
      <c r="B2514">
        <v>6</v>
      </c>
      <c r="C2514">
        <v>8</v>
      </c>
      <c r="D2514">
        <v>1440</v>
      </c>
      <c r="E2514" s="1">
        <v>43659</v>
      </c>
      <c r="F2514" s="3">
        <v>14.399999999999999</v>
      </c>
      <c r="G2514" s="3">
        <v>374.4</v>
      </c>
      <c r="H2514" s="1">
        <v>43830</v>
      </c>
      <c r="I2514">
        <f t="shared" si="156"/>
        <v>171</v>
      </c>
      <c r="J2514" t="str">
        <f t="shared" si="157"/>
        <v>&gt;121</v>
      </c>
      <c r="K2514">
        <f t="shared" si="158"/>
        <v>0.25</v>
      </c>
      <c r="L2514">
        <f t="shared" si="159"/>
        <v>97.199999999999989</v>
      </c>
    </row>
    <row r="2515" spans="1:12" x14ac:dyDescent="0.25">
      <c r="A2515" s="2" t="s">
        <v>2513</v>
      </c>
      <c r="B2515">
        <v>8</v>
      </c>
      <c r="C2515">
        <v>17</v>
      </c>
      <c r="D2515">
        <v>216</v>
      </c>
      <c r="E2515" s="1">
        <v>43533</v>
      </c>
      <c r="F2515" s="3">
        <v>17.28</v>
      </c>
      <c r="G2515" s="3">
        <v>71.280000000000015</v>
      </c>
      <c r="H2515" s="1">
        <v>43830</v>
      </c>
      <c r="I2515">
        <f t="shared" si="156"/>
        <v>297</v>
      </c>
      <c r="J2515" t="str">
        <f t="shared" si="157"/>
        <v>&gt;121</v>
      </c>
      <c r="K2515">
        <f t="shared" si="158"/>
        <v>0.25</v>
      </c>
      <c r="L2515">
        <f t="shared" si="159"/>
        <v>22.140000000000004</v>
      </c>
    </row>
    <row r="2516" spans="1:12" x14ac:dyDescent="0.25">
      <c r="A2516" s="2" t="s">
        <v>2514</v>
      </c>
      <c r="B2516">
        <v>1</v>
      </c>
      <c r="C2516">
        <v>13</v>
      </c>
      <c r="D2516">
        <v>640</v>
      </c>
      <c r="E2516" s="1">
        <v>43676</v>
      </c>
      <c r="F2516" s="3">
        <v>32</v>
      </c>
      <c r="G2516" s="3">
        <v>172.8</v>
      </c>
      <c r="H2516" s="1">
        <v>43830</v>
      </c>
      <c r="I2516">
        <f t="shared" si="156"/>
        <v>154</v>
      </c>
      <c r="J2516" t="str">
        <f t="shared" si="157"/>
        <v>&gt;121</v>
      </c>
      <c r="K2516">
        <f t="shared" si="158"/>
        <v>0.25</v>
      </c>
      <c r="L2516">
        <f t="shared" si="159"/>
        <v>51.2</v>
      </c>
    </row>
    <row r="2517" spans="1:12" x14ac:dyDescent="0.25">
      <c r="A2517" s="2" t="s">
        <v>2515</v>
      </c>
      <c r="B2517">
        <v>3</v>
      </c>
      <c r="C2517">
        <v>12</v>
      </c>
      <c r="D2517">
        <v>550</v>
      </c>
      <c r="E2517" s="1">
        <v>43586</v>
      </c>
      <c r="F2517" s="3">
        <v>22</v>
      </c>
      <c r="G2517" s="3">
        <v>126.5</v>
      </c>
      <c r="H2517" s="1">
        <v>43830</v>
      </c>
      <c r="I2517">
        <f t="shared" si="156"/>
        <v>244</v>
      </c>
      <c r="J2517" t="str">
        <f t="shared" si="157"/>
        <v>&gt;121</v>
      </c>
      <c r="K2517">
        <f t="shared" si="158"/>
        <v>0.25</v>
      </c>
      <c r="L2517">
        <f t="shared" si="159"/>
        <v>37.125</v>
      </c>
    </row>
    <row r="2518" spans="1:12" x14ac:dyDescent="0.25">
      <c r="A2518" s="2" t="s">
        <v>2516</v>
      </c>
      <c r="B2518">
        <v>4</v>
      </c>
      <c r="C2518">
        <v>13</v>
      </c>
      <c r="D2518">
        <v>1350</v>
      </c>
      <c r="E2518" s="1">
        <v>43559</v>
      </c>
      <c r="F2518" s="3">
        <v>13.5</v>
      </c>
      <c r="G2518" s="3">
        <v>283.5</v>
      </c>
      <c r="H2518" s="1">
        <v>43830</v>
      </c>
      <c r="I2518">
        <f t="shared" si="156"/>
        <v>271</v>
      </c>
      <c r="J2518" t="str">
        <f t="shared" si="157"/>
        <v>&gt;121</v>
      </c>
      <c r="K2518">
        <f t="shared" si="158"/>
        <v>0.25</v>
      </c>
      <c r="L2518">
        <f t="shared" si="159"/>
        <v>74.25</v>
      </c>
    </row>
    <row r="2519" spans="1:12" x14ac:dyDescent="0.25">
      <c r="A2519" s="2" t="s">
        <v>2517</v>
      </c>
      <c r="B2519">
        <v>4</v>
      </c>
      <c r="C2519">
        <v>19</v>
      </c>
      <c r="D2519">
        <v>1800</v>
      </c>
      <c r="E2519" s="1">
        <v>43494</v>
      </c>
      <c r="F2519" s="3">
        <v>90</v>
      </c>
      <c r="G2519" s="3">
        <v>450</v>
      </c>
      <c r="H2519" s="1">
        <v>43830</v>
      </c>
      <c r="I2519">
        <f t="shared" si="156"/>
        <v>336</v>
      </c>
      <c r="J2519" t="str">
        <f t="shared" si="157"/>
        <v>&gt;121</v>
      </c>
      <c r="K2519">
        <f t="shared" si="158"/>
        <v>0.25</v>
      </c>
      <c r="L2519">
        <f t="shared" si="159"/>
        <v>135</v>
      </c>
    </row>
    <row r="2520" spans="1:12" x14ac:dyDescent="0.25">
      <c r="A2520" s="2" t="s">
        <v>2518</v>
      </c>
      <c r="B2520">
        <v>10</v>
      </c>
      <c r="C2520">
        <v>7</v>
      </c>
      <c r="D2520">
        <v>240</v>
      </c>
      <c r="E2520" s="1">
        <v>43662</v>
      </c>
      <c r="F2520" s="3">
        <v>31.200000000000003</v>
      </c>
      <c r="G2520" s="3">
        <v>64.800000000000011</v>
      </c>
      <c r="H2520" s="1">
        <v>43830</v>
      </c>
      <c r="I2520">
        <f t="shared" si="156"/>
        <v>168</v>
      </c>
      <c r="J2520" t="str">
        <f t="shared" si="157"/>
        <v>&gt;121</v>
      </c>
      <c r="K2520">
        <f t="shared" si="158"/>
        <v>0.25</v>
      </c>
      <c r="L2520">
        <f t="shared" si="159"/>
        <v>24.000000000000004</v>
      </c>
    </row>
    <row r="2521" spans="1:12" x14ac:dyDescent="0.25">
      <c r="A2521" s="2" t="s">
        <v>2519</v>
      </c>
      <c r="B2521">
        <v>5</v>
      </c>
      <c r="C2521">
        <v>8</v>
      </c>
      <c r="D2521">
        <v>220</v>
      </c>
      <c r="E2521" s="1">
        <v>43678</v>
      </c>
      <c r="F2521" s="3">
        <v>22</v>
      </c>
      <c r="G2521" s="3">
        <v>63.8</v>
      </c>
      <c r="H2521" s="1">
        <v>43830</v>
      </c>
      <c r="I2521">
        <f t="shared" si="156"/>
        <v>152</v>
      </c>
      <c r="J2521" t="str">
        <f t="shared" si="157"/>
        <v>&gt;121</v>
      </c>
      <c r="K2521">
        <f t="shared" si="158"/>
        <v>0.25</v>
      </c>
      <c r="L2521">
        <f t="shared" si="159"/>
        <v>21.45</v>
      </c>
    </row>
    <row r="2522" spans="1:12" x14ac:dyDescent="0.25">
      <c r="A2522" s="2" t="s">
        <v>2520</v>
      </c>
      <c r="B2522">
        <v>4</v>
      </c>
      <c r="C2522">
        <v>1</v>
      </c>
      <c r="D2522">
        <v>1760</v>
      </c>
      <c r="E2522" s="1">
        <v>43496</v>
      </c>
      <c r="F2522" s="3">
        <v>123.2</v>
      </c>
      <c r="G2522" s="3">
        <v>387.2</v>
      </c>
      <c r="H2522" s="1">
        <v>43830</v>
      </c>
      <c r="I2522">
        <f t="shared" si="156"/>
        <v>334</v>
      </c>
      <c r="J2522" t="str">
        <f t="shared" si="157"/>
        <v>&gt;121</v>
      </c>
      <c r="K2522">
        <f t="shared" si="158"/>
        <v>0.25</v>
      </c>
      <c r="L2522">
        <f t="shared" si="159"/>
        <v>127.6</v>
      </c>
    </row>
    <row r="2523" spans="1:12" x14ac:dyDescent="0.25">
      <c r="A2523" s="2" t="s">
        <v>2521</v>
      </c>
      <c r="B2523">
        <v>4</v>
      </c>
      <c r="C2523">
        <v>22</v>
      </c>
      <c r="D2523">
        <v>1920</v>
      </c>
      <c r="E2523" s="1">
        <v>43591</v>
      </c>
      <c r="F2523" s="3">
        <v>192</v>
      </c>
      <c r="G2523" s="3">
        <v>345.6</v>
      </c>
      <c r="H2523" s="1">
        <v>43830</v>
      </c>
      <c r="I2523">
        <f t="shared" si="156"/>
        <v>239</v>
      </c>
      <c r="J2523" t="str">
        <f t="shared" si="157"/>
        <v>&gt;121</v>
      </c>
      <c r="K2523">
        <f t="shared" si="158"/>
        <v>0.25</v>
      </c>
      <c r="L2523">
        <f t="shared" si="159"/>
        <v>134.4</v>
      </c>
    </row>
    <row r="2524" spans="1:12" x14ac:dyDescent="0.25">
      <c r="A2524" s="2" t="s">
        <v>2522</v>
      </c>
      <c r="B2524">
        <v>3</v>
      </c>
      <c r="C2524">
        <v>14</v>
      </c>
      <c r="D2524">
        <v>1400</v>
      </c>
      <c r="E2524" s="1">
        <v>43771</v>
      </c>
      <c r="F2524" s="3">
        <v>56</v>
      </c>
      <c r="G2524" s="3">
        <v>266</v>
      </c>
      <c r="H2524" s="1">
        <v>43830</v>
      </c>
      <c r="I2524">
        <f t="shared" si="156"/>
        <v>59</v>
      </c>
      <c r="J2524" t="str">
        <f t="shared" si="157"/>
        <v>31-60</v>
      </c>
      <c r="K2524">
        <f t="shared" si="158"/>
        <v>0.04</v>
      </c>
      <c r="L2524">
        <f t="shared" si="159"/>
        <v>12.88</v>
      </c>
    </row>
    <row r="2525" spans="1:12" x14ac:dyDescent="0.25">
      <c r="A2525" s="2" t="s">
        <v>2523</v>
      </c>
      <c r="B2525">
        <v>4</v>
      </c>
      <c r="C2525">
        <v>19</v>
      </c>
      <c r="D2525">
        <v>1200</v>
      </c>
      <c r="E2525" s="1">
        <v>43496</v>
      </c>
      <c r="F2525" s="3">
        <v>84</v>
      </c>
      <c r="G2525" s="3">
        <v>360</v>
      </c>
      <c r="H2525" s="1">
        <v>43830</v>
      </c>
      <c r="I2525">
        <f t="shared" si="156"/>
        <v>334</v>
      </c>
      <c r="J2525" t="str">
        <f t="shared" si="157"/>
        <v>&gt;121</v>
      </c>
      <c r="K2525">
        <f t="shared" si="158"/>
        <v>0.25</v>
      </c>
      <c r="L2525">
        <f t="shared" si="159"/>
        <v>111</v>
      </c>
    </row>
    <row r="2526" spans="1:12" x14ac:dyDescent="0.25">
      <c r="A2526" s="2" t="s">
        <v>2524</v>
      </c>
      <c r="B2526">
        <v>3</v>
      </c>
      <c r="C2526">
        <v>15</v>
      </c>
      <c r="D2526">
        <v>550</v>
      </c>
      <c r="E2526" s="1">
        <v>43825</v>
      </c>
      <c r="F2526" s="3">
        <v>44</v>
      </c>
      <c r="G2526" s="3">
        <v>88</v>
      </c>
      <c r="H2526" s="1">
        <v>43830</v>
      </c>
      <c r="I2526">
        <f t="shared" si="156"/>
        <v>5</v>
      </c>
      <c r="J2526" t="str">
        <f t="shared" si="157"/>
        <v>0-30</v>
      </c>
      <c r="K2526">
        <f t="shared" si="158"/>
        <v>8.0000000000000002E-3</v>
      </c>
      <c r="L2526">
        <f t="shared" si="159"/>
        <v>1.056</v>
      </c>
    </row>
    <row r="2527" spans="1:12" x14ac:dyDescent="0.25">
      <c r="A2527" s="2" t="s">
        <v>2525</v>
      </c>
      <c r="B2527">
        <v>1</v>
      </c>
      <c r="C2527">
        <v>15</v>
      </c>
      <c r="D2527">
        <v>110</v>
      </c>
      <c r="E2527" s="1">
        <v>43729</v>
      </c>
      <c r="F2527" s="3">
        <v>1.1000000000000001</v>
      </c>
      <c r="G2527" s="3">
        <v>23.1</v>
      </c>
      <c r="H2527" s="1">
        <v>43830</v>
      </c>
      <c r="I2527">
        <f t="shared" si="156"/>
        <v>101</v>
      </c>
      <c r="J2527" t="str">
        <f t="shared" si="157"/>
        <v>91-120</v>
      </c>
      <c r="K2527">
        <f t="shared" si="158"/>
        <v>0.2</v>
      </c>
      <c r="L2527">
        <f t="shared" si="159"/>
        <v>4.8400000000000007</v>
      </c>
    </row>
    <row r="2528" spans="1:12" x14ac:dyDescent="0.25">
      <c r="A2528" s="2" t="s">
        <v>2526</v>
      </c>
      <c r="B2528">
        <v>10</v>
      </c>
      <c r="C2528">
        <v>12</v>
      </c>
      <c r="D2528">
        <v>2860</v>
      </c>
      <c r="E2528" s="1">
        <v>43692</v>
      </c>
      <c r="F2528" s="3">
        <v>171.6</v>
      </c>
      <c r="G2528" s="3">
        <v>715</v>
      </c>
      <c r="H2528" s="1">
        <v>43830</v>
      </c>
      <c r="I2528">
        <f t="shared" si="156"/>
        <v>138</v>
      </c>
      <c r="J2528" t="str">
        <f t="shared" si="157"/>
        <v>&gt;121</v>
      </c>
      <c r="K2528">
        <f t="shared" si="158"/>
        <v>0.25</v>
      </c>
      <c r="L2528">
        <f t="shared" si="159"/>
        <v>221.65</v>
      </c>
    </row>
    <row r="2529" spans="1:12" x14ac:dyDescent="0.25">
      <c r="A2529" s="2" t="s">
        <v>2527</v>
      </c>
      <c r="B2529">
        <v>9</v>
      </c>
      <c r="C2529">
        <v>21</v>
      </c>
      <c r="D2529">
        <v>96.000000000000014</v>
      </c>
      <c r="E2529" s="1">
        <v>43791</v>
      </c>
      <c r="F2529" s="3">
        <v>14.400000000000004</v>
      </c>
      <c r="G2529" s="3">
        <v>46.080000000000005</v>
      </c>
      <c r="H2529" s="1">
        <v>43830</v>
      </c>
      <c r="I2529">
        <f t="shared" si="156"/>
        <v>39</v>
      </c>
      <c r="J2529" t="str">
        <f t="shared" si="157"/>
        <v>31-60</v>
      </c>
      <c r="K2529">
        <f t="shared" si="158"/>
        <v>0.04</v>
      </c>
      <c r="L2529">
        <f t="shared" si="159"/>
        <v>2.4192000000000005</v>
      </c>
    </row>
    <row r="2530" spans="1:12" x14ac:dyDescent="0.25">
      <c r="A2530" s="2" t="s">
        <v>2528</v>
      </c>
      <c r="B2530">
        <v>1</v>
      </c>
      <c r="C2530">
        <v>18</v>
      </c>
      <c r="D2530">
        <v>960</v>
      </c>
      <c r="E2530" s="1">
        <v>43716</v>
      </c>
      <c r="F2530" s="3">
        <v>96</v>
      </c>
      <c r="G2530" s="3">
        <v>144</v>
      </c>
      <c r="H2530" s="1">
        <v>43830</v>
      </c>
      <c r="I2530">
        <f t="shared" si="156"/>
        <v>114</v>
      </c>
      <c r="J2530" t="str">
        <f t="shared" si="157"/>
        <v>91-120</v>
      </c>
      <c r="K2530">
        <f t="shared" si="158"/>
        <v>0.2</v>
      </c>
      <c r="L2530">
        <f t="shared" si="159"/>
        <v>48</v>
      </c>
    </row>
    <row r="2531" spans="1:12" x14ac:dyDescent="0.25">
      <c r="A2531" s="2" t="s">
        <v>2529</v>
      </c>
      <c r="B2531">
        <v>8</v>
      </c>
      <c r="C2531">
        <v>21</v>
      </c>
      <c r="D2531">
        <v>760</v>
      </c>
      <c r="E2531" s="1">
        <v>43772</v>
      </c>
      <c r="F2531" s="3">
        <v>129.19999999999999</v>
      </c>
      <c r="G2531" s="3">
        <v>380</v>
      </c>
      <c r="H2531" s="1">
        <v>43830</v>
      </c>
      <c r="I2531">
        <f t="shared" si="156"/>
        <v>58</v>
      </c>
      <c r="J2531" t="str">
        <f t="shared" si="157"/>
        <v>31-60</v>
      </c>
      <c r="K2531">
        <f t="shared" si="158"/>
        <v>0.04</v>
      </c>
      <c r="L2531">
        <f t="shared" si="159"/>
        <v>20.367999999999999</v>
      </c>
    </row>
    <row r="2532" spans="1:12" x14ac:dyDescent="0.25">
      <c r="A2532" s="2" t="s">
        <v>2530</v>
      </c>
      <c r="B2532">
        <v>10</v>
      </c>
      <c r="C2532">
        <v>16</v>
      </c>
      <c r="D2532">
        <v>640</v>
      </c>
      <c r="E2532" s="1">
        <v>43607</v>
      </c>
      <c r="F2532" s="3">
        <v>115.19999999999999</v>
      </c>
      <c r="G2532" s="3">
        <v>275.2</v>
      </c>
      <c r="H2532" s="1">
        <v>43830</v>
      </c>
      <c r="I2532">
        <f t="shared" si="156"/>
        <v>223</v>
      </c>
      <c r="J2532" t="str">
        <f t="shared" si="157"/>
        <v>&gt;121</v>
      </c>
      <c r="K2532">
        <f t="shared" si="158"/>
        <v>0.25</v>
      </c>
      <c r="L2532">
        <f t="shared" si="159"/>
        <v>97.6</v>
      </c>
    </row>
    <row r="2533" spans="1:12" x14ac:dyDescent="0.25">
      <c r="A2533" s="2" t="s">
        <v>2531</v>
      </c>
      <c r="B2533">
        <v>6</v>
      </c>
      <c r="C2533">
        <v>5</v>
      </c>
      <c r="D2533">
        <v>2280</v>
      </c>
      <c r="E2533" s="1">
        <v>43474</v>
      </c>
      <c r="F2533" s="3">
        <v>91.199999999999989</v>
      </c>
      <c r="G2533" s="3">
        <v>570</v>
      </c>
      <c r="H2533" s="1">
        <v>43830</v>
      </c>
      <c r="I2533">
        <f t="shared" si="156"/>
        <v>356</v>
      </c>
      <c r="J2533" t="str">
        <f t="shared" si="157"/>
        <v>&gt;121</v>
      </c>
      <c r="K2533">
        <f t="shared" si="158"/>
        <v>0.25</v>
      </c>
      <c r="L2533">
        <f t="shared" si="159"/>
        <v>165.3</v>
      </c>
    </row>
    <row r="2534" spans="1:12" x14ac:dyDescent="0.25">
      <c r="A2534" s="2" t="s">
        <v>2532</v>
      </c>
      <c r="B2534">
        <v>4</v>
      </c>
      <c r="C2534">
        <v>22</v>
      </c>
      <c r="D2534">
        <v>1760</v>
      </c>
      <c r="E2534" s="1">
        <v>43819</v>
      </c>
      <c r="F2534" s="3">
        <v>140.80000000000001</v>
      </c>
      <c r="G2534" s="3">
        <v>264</v>
      </c>
      <c r="H2534" s="1">
        <v>43830</v>
      </c>
      <c r="I2534">
        <f t="shared" si="156"/>
        <v>11</v>
      </c>
      <c r="J2534" t="str">
        <f t="shared" si="157"/>
        <v>0-30</v>
      </c>
      <c r="K2534">
        <f t="shared" si="158"/>
        <v>8.0000000000000002E-3</v>
      </c>
      <c r="L2534">
        <f t="shared" si="159"/>
        <v>3.2383999999999999</v>
      </c>
    </row>
    <row r="2535" spans="1:12" x14ac:dyDescent="0.25">
      <c r="A2535" s="2" t="s">
        <v>2533</v>
      </c>
      <c r="B2535">
        <v>2</v>
      </c>
      <c r="C2535">
        <v>21</v>
      </c>
      <c r="D2535">
        <v>1260</v>
      </c>
      <c r="E2535" s="1">
        <v>43653</v>
      </c>
      <c r="F2535" s="3">
        <v>63</v>
      </c>
      <c r="G2535" s="3">
        <v>201.6</v>
      </c>
      <c r="H2535" s="1">
        <v>43830</v>
      </c>
      <c r="I2535">
        <f t="shared" si="156"/>
        <v>177</v>
      </c>
      <c r="J2535" t="str">
        <f t="shared" si="157"/>
        <v>&gt;121</v>
      </c>
      <c r="K2535">
        <f t="shared" si="158"/>
        <v>0.25</v>
      </c>
      <c r="L2535">
        <f t="shared" si="159"/>
        <v>66.150000000000006</v>
      </c>
    </row>
    <row r="2536" spans="1:12" x14ac:dyDescent="0.25">
      <c r="A2536" s="2" t="s">
        <v>2534</v>
      </c>
      <c r="B2536">
        <v>2</v>
      </c>
      <c r="C2536">
        <v>13</v>
      </c>
      <c r="D2536">
        <v>6440</v>
      </c>
      <c r="E2536" s="1">
        <v>43567</v>
      </c>
      <c r="F2536" s="3">
        <v>193.2</v>
      </c>
      <c r="G2536" s="3">
        <v>1738.8</v>
      </c>
      <c r="H2536" s="1">
        <v>43830</v>
      </c>
      <c r="I2536">
        <f t="shared" si="156"/>
        <v>263</v>
      </c>
      <c r="J2536" t="str">
        <f t="shared" si="157"/>
        <v>&gt;121</v>
      </c>
      <c r="K2536">
        <f t="shared" si="158"/>
        <v>0.25</v>
      </c>
      <c r="L2536">
        <f t="shared" si="159"/>
        <v>483</v>
      </c>
    </row>
    <row r="2537" spans="1:12" x14ac:dyDescent="0.25">
      <c r="A2537" s="2" t="s">
        <v>2535</v>
      </c>
      <c r="B2537">
        <v>6</v>
      </c>
      <c r="C2537">
        <v>18</v>
      </c>
      <c r="D2537">
        <v>2400</v>
      </c>
      <c r="E2537" s="1">
        <v>43523</v>
      </c>
      <c r="F2537" s="3">
        <v>120</v>
      </c>
      <c r="G2537" s="3">
        <v>552</v>
      </c>
      <c r="H2537" s="1">
        <v>43830</v>
      </c>
      <c r="I2537">
        <f t="shared" si="156"/>
        <v>307</v>
      </c>
      <c r="J2537" t="str">
        <f t="shared" si="157"/>
        <v>&gt;121</v>
      </c>
      <c r="K2537">
        <f t="shared" si="158"/>
        <v>0.25</v>
      </c>
      <c r="L2537">
        <f t="shared" si="159"/>
        <v>168</v>
      </c>
    </row>
    <row r="2538" spans="1:12" x14ac:dyDescent="0.25">
      <c r="A2538" s="2" t="s">
        <v>2536</v>
      </c>
      <c r="B2538">
        <v>10</v>
      </c>
      <c r="C2538">
        <v>14</v>
      </c>
      <c r="D2538">
        <v>3276</v>
      </c>
      <c r="E2538" s="1">
        <v>43524</v>
      </c>
      <c r="F2538" s="3">
        <v>524.16000000000008</v>
      </c>
      <c r="G2538" s="3">
        <v>1015.56</v>
      </c>
      <c r="H2538" s="1">
        <v>43830</v>
      </c>
      <c r="I2538">
        <f t="shared" si="156"/>
        <v>306</v>
      </c>
      <c r="J2538" t="str">
        <f t="shared" si="157"/>
        <v>&gt;121</v>
      </c>
      <c r="K2538">
        <f t="shared" si="158"/>
        <v>0.25</v>
      </c>
      <c r="L2538">
        <f t="shared" si="159"/>
        <v>384.93</v>
      </c>
    </row>
    <row r="2539" spans="1:12" x14ac:dyDescent="0.25">
      <c r="A2539" s="2" t="s">
        <v>2537</v>
      </c>
      <c r="B2539">
        <v>8</v>
      </c>
      <c r="C2539">
        <v>22</v>
      </c>
      <c r="D2539">
        <v>4650</v>
      </c>
      <c r="E2539" s="1">
        <v>43509</v>
      </c>
      <c r="F2539" s="3">
        <v>883.5</v>
      </c>
      <c r="G2539" s="3">
        <v>1302</v>
      </c>
      <c r="H2539" s="1">
        <v>43830</v>
      </c>
      <c r="I2539">
        <f t="shared" si="156"/>
        <v>321</v>
      </c>
      <c r="J2539" t="str">
        <f t="shared" si="157"/>
        <v>&gt;121</v>
      </c>
      <c r="K2539">
        <f t="shared" si="158"/>
        <v>0.25</v>
      </c>
      <c r="L2539">
        <f t="shared" si="159"/>
        <v>546.375</v>
      </c>
    </row>
    <row r="2540" spans="1:12" x14ac:dyDescent="0.25">
      <c r="A2540" s="2" t="s">
        <v>2538</v>
      </c>
      <c r="B2540">
        <v>4</v>
      </c>
      <c r="C2540">
        <v>16</v>
      </c>
      <c r="D2540">
        <v>4960</v>
      </c>
      <c r="E2540" s="1">
        <v>43615</v>
      </c>
      <c r="F2540" s="3">
        <v>297.60000000000002</v>
      </c>
      <c r="G2540" s="3">
        <v>1091.2</v>
      </c>
      <c r="H2540" s="1">
        <v>43830</v>
      </c>
      <c r="I2540">
        <f t="shared" si="156"/>
        <v>215</v>
      </c>
      <c r="J2540" t="str">
        <f t="shared" si="157"/>
        <v>&gt;121</v>
      </c>
      <c r="K2540">
        <f t="shared" si="158"/>
        <v>0.25</v>
      </c>
      <c r="L2540">
        <f t="shared" si="159"/>
        <v>347.20000000000005</v>
      </c>
    </row>
    <row r="2541" spans="1:12" x14ac:dyDescent="0.25">
      <c r="A2541" s="2" t="s">
        <v>2539</v>
      </c>
      <c r="B2541">
        <v>8</v>
      </c>
      <c r="C2541">
        <v>23</v>
      </c>
      <c r="D2541">
        <v>2160</v>
      </c>
      <c r="E2541" s="1">
        <v>43665</v>
      </c>
      <c r="F2541" s="3">
        <v>345.6</v>
      </c>
      <c r="G2541" s="3">
        <v>1080</v>
      </c>
      <c r="H2541" s="1">
        <v>43830</v>
      </c>
      <c r="I2541">
        <f t="shared" si="156"/>
        <v>165</v>
      </c>
      <c r="J2541" t="str">
        <f t="shared" si="157"/>
        <v>&gt;121</v>
      </c>
      <c r="K2541">
        <f t="shared" si="158"/>
        <v>0.25</v>
      </c>
      <c r="L2541">
        <f t="shared" si="159"/>
        <v>356.4</v>
      </c>
    </row>
    <row r="2542" spans="1:12" x14ac:dyDescent="0.25">
      <c r="A2542" s="2" t="s">
        <v>2540</v>
      </c>
      <c r="B2542">
        <v>4</v>
      </c>
      <c r="C2542">
        <v>20</v>
      </c>
      <c r="D2542">
        <v>4224</v>
      </c>
      <c r="E2542" s="1">
        <v>43699</v>
      </c>
      <c r="F2542" s="3">
        <v>253.44</v>
      </c>
      <c r="G2542" s="3">
        <v>1056</v>
      </c>
      <c r="H2542" s="1">
        <v>43830</v>
      </c>
      <c r="I2542">
        <f t="shared" si="156"/>
        <v>131</v>
      </c>
      <c r="J2542" t="str">
        <f t="shared" si="157"/>
        <v>&gt;121</v>
      </c>
      <c r="K2542">
        <f t="shared" si="158"/>
        <v>0.25</v>
      </c>
      <c r="L2542">
        <f t="shared" si="159"/>
        <v>327.36</v>
      </c>
    </row>
    <row r="2543" spans="1:12" x14ac:dyDescent="0.25">
      <c r="A2543" s="2" t="s">
        <v>2541</v>
      </c>
      <c r="B2543">
        <v>9</v>
      </c>
      <c r="C2543">
        <v>8</v>
      </c>
      <c r="D2543">
        <v>1350</v>
      </c>
      <c r="E2543" s="1">
        <v>43512</v>
      </c>
      <c r="F2543" s="3">
        <v>135</v>
      </c>
      <c r="G2543" s="3">
        <v>675</v>
      </c>
      <c r="H2543" s="1">
        <v>43830</v>
      </c>
      <c r="I2543">
        <f t="shared" si="156"/>
        <v>318</v>
      </c>
      <c r="J2543" t="str">
        <f t="shared" si="157"/>
        <v>&gt;121</v>
      </c>
      <c r="K2543">
        <f t="shared" si="158"/>
        <v>0.25</v>
      </c>
      <c r="L2543">
        <f t="shared" si="159"/>
        <v>202.5</v>
      </c>
    </row>
    <row r="2544" spans="1:12" x14ac:dyDescent="0.25">
      <c r="A2544" s="2" t="s">
        <v>2542</v>
      </c>
      <c r="B2544">
        <v>2</v>
      </c>
      <c r="C2544">
        <v>1</v>
      </c>
      <c r="D2544">
        <v>440</v>
      </c>
      <c r="E2544" s="1">
        <v>43683</v>
      </c>
      <c r="F2544" s="3">
        <v>4.4000000000000004</v>
      </c>
      <c r="G2544" s="3">
        <v>114.39999999999999</v>
      </c>
      <c r="H2544" s="1">
        <v>43830</v>
      </c>
      <c r="I2544">
        <f t="shared" si="156"/>
        <v>147</v>
      </c>
      <c r="J2544" t="str">
        <f t="shared" si="157"/>
        <v>&gt;121</v>
      </c>
      <c r="K2544">
        <f t="shared" si="158"/>
        <v>0.25</v>
      </c>
      <c r="L2544">
        <f t="shared" si="159"/>
        <v>29.7</v>
      </c>
    </row>
    <row r="2545" spans="1:12" x14ac:dyDescent="0.25">
      <c r="A2545" s="2" t="s">
        <v>2543</v>
      </c>
      <c r="B2545">
        <v>9</v>
      </c>
      <c r="C2545">
        <v>13</v>
      </c>
      <c r="D2545">
        <v>2420</v>
      </c>
      <c r="E2545" s="1">
        <v>43611</v>
      </c>
      <c r="F2545" s="3">
        <v>96.8</v>
      </c>
      <c r="G2545" s="3">
        <v>1040.5999999999999</v>
      </c>
      <c r="H2545" s="1">
        <v>43830</v>
      </c>
      <c r="I2545">
        <f t="shared" si="156"/>
        <v>219</v>
      </c>
      <c r="J2545" t="str">
        <f t="shared" si="157"/>
        <v>&gt;121</v>
      </c>
      <c r="K2545">
        <f t="shared" si="158"/>
        <v>0.25</v>
      </c>
      <c r="L2545">
        <f t="shared" si="159"/>
        <v>284.34999999999997</v>
      </c>
    </row>
    <row r="2546" spans="1:12" x14ac:dyDescent="0.25">
      <c r="A2546" s="2" t="s">
        <v>2544</v>
      </c>
      <c r="B2546">
        <v>4</v>
      </c>
      <c r="C2546">
        <v>12</v>
      </c>
      <c r="D2546">
        <v>1120</v>
      </c>
      <c r="E2546" s="1">
        <v>43627</v>
      </c>
      <c r="F2546" s="3">
        <v>67.2</v>
      </c>
      <c r="G2546" s="3">
        <v>212.8</v>
      </c>
      <c r="H2546" s="1">
        <v>43830</v>
      </c>
      <c r="I2546">
        <f t="shared" si="156"/>
        <v>203</v>
      </c>
      <c r="J2546" t="str">
        <f t="shared" si="157"/>
        <v>&gt;121</v>
      </c>
      <c r="K2546">
        <f t="shared" si="158"/>
        <v>0.25</v>
      </c>
      <c r="L2546">
        <f t="shared" si="159"/>
        <v>70</v>
      </c>
    </row>
    <row r="2547" spans="1:12" x14ac:dyDescent="0.25">
      <c r="A2547" s="2" t="s">
        <v>2545</v>
      </c>
      <c r="B2547">
        <v>3</v>
      </c>
      <c r="C2547">
        <v>17</v>
      </c>
      <c r="D2547">
        <v>380</v>
      </c>
      <c r="E2547" s="1">
        <v>43725</v>
      </c>
      <c r="F2547" s="3">
        <v>34.200000000000003</v>
      </c>
      <c r="G2547" s="3">
        <v>72.2</v>
      </c>
      <c r="H2547" s="1">
        <v>43830</v>
      </c>
      <c r="I2547">
        <f t="shared" si="156"/>
        <v>105</v>
      </c>
      <c r="J2547" t="str">
        <f t="shared" si="157"/>
        <v>91-120</v>
      </c>
      <c r="K2547">
        <f t="shared" si="158"/>
        <v>0.2</v>
      </c>
      <c r="L2547">
        <f t="shared" si="159"/>
        <v>21.28</v>
      </c>
    </row>
    <row r="2548" spans="1:12" x14ac:dyDescent="0.25">
      <c r="A2548" s="2" t="s">
        <v>2546</v>
      </c>
      <c r="B2548">
        <v>1</v>
      </c>
      <c r="C2548">
        <v>11</v>
      </c>
      <c r="D2548">
        <v>3528</v>
      </c>
      <c r="E2548" s="1">
        <v>43788</v>
      </c>
      <c r="F2548" s="3">
        <v>317.52000000000004</v>
      </c>
      <c r="G2548" s="3">
        <v>846.72000000000014</v>
      </c>
      <c r="H2548" s="1">
        <v>43830</v>
      </c>
      <c r="I2548">
        <f t="shared" si="156"/>
        <v>42</v>
      </c>
      <c r="J2548" t="str">
        <f t="shared" si="157"/>
        <v>31-60</v>
      </c>
      <c r="K2548">
        <f t="shared" si="158"/>
        <v>0.04</v>
      </c>
      <c r="L2548">
        <f t="shared" si="159"/>
        <v>46.569600000000008</v>
      </c>
    </row>
    <row r="2549" spans="1:12" x14ac:dyDescent="0.25">
      <c r="A2549" s="2" t="s">
        <v>2547</v>
      </c>
      <c r="B2549">
        <v>7</v>
      </c>
      <c r="C2549">
        <v>10</v>
      </c>
      <c r="D2549">
        <v>3450</v>
      </c>
      <c r="E2549" s="1">
        <v>43562</v>
      </c>
      <c r="F2549" s="3">
        <v>862.5</v>
      </c>
      <c r="G2549" s="3">
        <v>3277.5</v>
      </c>
      <c r="H2549" s="1">
        <v>43830</v>
      </c>
      <c r="I2549">
        <f t="shared" si="156"/>
        <v>268</v>
      </c>
      <c r="J2549" t="str">
        <f t="shared" si="157"/>
        <v>&gt;121</v>
      </c>
      <c r="K2549">
        <f t="shared" si="158"/>
        <v>0.25</v>
      </c>
      <c r="L2549">
        <f t="shared" si="159"/>
        <v>1035</v>
      </c>
    </row>
    <row r="2550" spans="1:12" x14ac:dyDescent="0.25">
      <c r="A2550" s="2" t="s">
        <v>2548</v>
      </c>
      <c r="B2550">
        <v>2</v>
      </c>
      <c r="C2550">
        <v>5</v>
      </c>
      <c r="D2550">
        <v>1440</v>
      </c>
      <c r="E2550" s="1">
        <v>43750</v>
      </c>
      <c r="F2550" s="3">
        <v>100.8</v>
      </c>
      <c r="G2550" s="3">
        <v>216</v>
      </c>
      <c r="H2550" s="1">
        <v>43830</v>
      </c>
      <c r="I2550">
        <f t="shared" si="156"/>
        <v>80</v>
      </c>
      <c r="J2550" t="str">
        <f t="shared" si="157"/>
        <v>61-90</v>
      </c>
      <c r="K2550">
        <f t="shared" si="158"/>
        <v>0.15</v>
      </c>
      <c r="L2550">
        <f t="shared" si="159"/>
        <v>47.52</v>
      </c>
    </row>
    <row r="2551" spans="1:12" x14ac:dyDescent="0.25">
      <c r="A2551" s="2" t="s">
        <v>2549</v>
      </c>
      <c r="B2551">
        <v>3</v>
      </c>
      <c r="C2551">
        <v>13</v>
      </c>
      <c r="D2551">
        <v>2640</v>
      </c>
      <c r="E2551" s="1">
        <v>43740</v>
      </c>
      <c r="F2551" s="3">
        <v>237.60000000000002</v>
      </c>
      <c r="G2551" s="3">
        <v>396</v>
      </c>
      <c r="H2551" s="1">
        <v>43830</v>
      </c>
      <c r="I2551">
        <f t="shared" si="156"/>
        <v>90</v>
      </c>
      <c r="J2551" t="str">
        <f t="shared" si="157"/>
        <v>61-90</v>
      </c>
      <c r="K2551">
        <f t="shared" si="158"/>
        <v>0.15</v>
      </c>
      <c r="L2551">
        <f t="shared" si="159"/>
        <v>95.04</v>
      </c>
    </row>
    <row r="2552" spans="1:12" x14ac:dyDescent="0.25">
      <c r="A2552" s="2" t="s">
        <v>2550</v>
      </c>
      <c r="B2552">
        <v>4</v>
      </c>
      <c r="C2552">
        <v>10</v>
      </c>
      <c r="D2552">
        <v>880</v>
      </c>
      <c r="E2552" s="1">
        <v>43518</v>
      </c>
      <c r="F2552" s="3">
        <v>88</v>
      </c>
      <c r="G2552" s="3">
        <v>184.8</v>
      </c>
      <c r="H2552" s="1">
        <v>43830</v>
      </c>
      <c r="I2552">
        <f t="shared" si="156"/>
        <v>312</v>
      </c>
      <c r="J2552" t="str">
        <f t="shared" si="157"/>
        <v>&gt;121</v>
      </c>
      <c r="K2552">
        <f t="shared" si="158"/>
        <v>0.25</v>
      </c>
      <c r="L2552">
        <f t="shared" si="159"/>
        <v>68.2</v>
      </c>
    </row>
    <row r="2553" spans="1:12" x14ac:dyDescent="0.25">
      <c r="A2553" s="2" t="s">
        <v>2551</v>
      </c>
      <c r="B2553">
        <v>5</v>
      </c>
      <c r="C2553">
        <v>14</v>
      </c>
      <c r="D2553">
        <v>950</v>
      </c>
      <c r="E2553" s="1">
        <v>43556</v>
      </c>
      <c r="F2553" s="3">
        <v>9.5</v>
      </c>
      <c r="G2553" s="3">
        <v>161.5</v>
      </c>
      <c r="H2553" s="1">
        <v>43830</v>
      </c>
      <c r="I2553">
        <f t="shared" si="156"/>
        <v>274</v>
      </c>
      <c r="J2553" t="str">
        <f t="shared" si="157"/>
        <v>&gt;121</v>
      </c>
      <c r="K2553">
        <f t="shared" si="158"/>
        <v>0.25</v>
      </c>
      <c r="L2553">
        <f t="shared" si="159"/>
        <v>42.75</v>
      </c>
    </row>
    <row r="2554" spans="1:12" x14ac:dyDescent="0.25">
      <c r="A2554" s="2" t="s">
        <v>2552</v>
      </c>
      <c r="B2554">
        <v>1</v>
      </c>
      <c r="C2554">
        <v>4</v>
      </c>
      <c r="D2554">
        <v>1980</v>
      </c>
      <c r="E2554" s="1">
        <v>43787</v>
      </c>
      <c r="F2554" s="3">
        <v>158.4</v>
      </c>
      <c r="G2554" s="3">
        <v>396</v>
      </c>
      <c r="H2554" s="1">
        <v>43830</v>
      </c>
      <c r="I2554">
        <f t="shared" si="156"/>
        <v>43</v>
      </c>
      <c r="J2554" t="str">
        <f t="shared" si="157"/>
        <v>31-60</v>
      </c>
      <c r="K2554">
        <f t="shared" si="158"/>
        <v>0.04</v>
      </c>
      <c r="L2554">
        <f t="shared" si="159"/>
        <v>22.175999999999998</v>
      </c>
    </row>
    <row r="2555" spans="1:12" x14ac:dyDescent="0.25">
      <c r="A2555" s="2" t="s">
        <v>2553</v>
      </c>
      <c r="B2555">
        <v>6</v>
      </c>
      <c r="C2555">
        <v>21</v>
      </c>
      <c r="D2555">
        <v>3610</v>
      </c>
      <c r="E2555" s="1">
        <v>43520</v>
      </c>
      <c r="F2555" s="3">
        <v>180.5</v>
      </c>
      <c r="G2555" s="3">
        <v>577.6</v>
      </c>
      <c r="H2555" s="1">
        <v>43830</v>
      </c>
      <c r="I2555">
        <f t="shared" si="156"/>
        <v>310</v>
      </c>
      <c r="J2555" t="str">
        <f t="shared" si="157"/>
        <v>&gt;121</v>
      </c>
      <c r="K2555">
        <f t="shared" si="158"/>
        <v>0.25</v>
      </c>
      <c r="L2555">
        <f t="shared" si="159"/>
        <v>189.52500000000001</v>
      </c>
    </row>
    <row r="2556" spans="1:12" x14ac:dyDescent="0.25">
      <c r="A2556" s="2" t="s">
        <v>2554</v>
      </c>
      <c r="B2556">
        <v>5</v>
      </c>
      <c r="C2556">
        <v>22</v>
      </c>
      <c r="D2556">
        <v>4960</v>
      </c>
      <c r="E2556" s="1">
        <v>43548</v>
      </c>
      <c r="F2556" s="3">
        <v>496</v>
      </c>
      <c r="G2556" s="3">
        <v>1339.1999999999998</v>
      </c>
      <c r="H2556" s="1">
        <v>43830</v>
      </c>
      <c r="I2556">
        <f t="shared" si="156"/>
        <v>282</v>
      </c>
      <c r="J2556" t="str">
        <f t="shared" si="157"/>
        <v>&gt;121</v>
      </c>
      <c r="K2556">
        <f t="shared" si="158"/>
        <v>0.25</v>
      </c>
      <c r="L2556">
        <f t="shared" si="159"/>
        <v>458.79999999999995</v>
      </c>
    </row>
    <row r="2557" spans="1:12" x14ac:dyDescent="0.25">
      <c r="A2557" s="2" t="s">
        <v>2555</v>
      </c>
      <c r="B2557">
        <v>6</v>
      </c>
      <c r="C2557">
        <v>8</v>
      </c>
      <c r="D2557">
        <v>540</v>
      </c>
      <c r="E2557" s="1">
        <v>43485</v>
      </c>
      <c r="F2557" s="3">
        <v>21.6</v>
      </c>
      <c r="G2557" s="3">
        <v>140.39999999999998</v>
      </c>
      <c r="H2557" s="1">
        <v>43830</v>
      </c>
      <c r="I2557">
        <f t="shared" si="156"/>
        <v>345</v>
      </c>
      <c r="J2557" t="str">
        <f t="shared" si="157"/>
        <v>&gt;121</v>
      </c>
      <c r="K2557">
        <f t="shared" si="158"/>
        <v>0.25</v>
      </c>
      <c r="L2557">
        <f t="shared" si="159"/>
        <v>40.499999999999993</v>
      </c>
    </row>
    <row r="2558" spans="1:12" x14ac:dyDescent="0.25">
      <c r="A2558" s="2" t="s">
        <v>2556</v>
      </c>
      <c r="B2558">
        <v>6</v>
      </c>
      <c r="C2558">
        <v>1</v>
      </c>
      <c r="D2558">
        <v>1200</v>
      </c>
      <c r="E2558" s="1">
        <v>43643</v>
      </c>
      <c r="F2558" s="3">
        <v>108</v>
      </c>
      <c r="G2558" s="3">
        <v>288</v>
      </c>
      <c r="H2558" s="1">
        <v>43830</v>
      </c>
      <c r="I2558">
        <f t="shared" si="156"/>
        <v>187</v>
      </c>
      <c r="J2558" t="str">
        <f t="shared" si="157"/>
        <v>&gt;121</v>
      </c>
      <c r="K2558">
        <f t="shared" si="158"/>
        <v>0.25</v>
      </c>
      <c r="L2558">
        <f t="shared" si="159"/>
        <v>99</v>
      </c>
    </row>
    <row r="2559" spans="1:12" x14ac:dyDescent="0.25">
      <c r="A2559" s="2" t="s">
        <v>2557</v>
      </c>
      <c r="B2559">
        <v>5</v>
      </c>
      <c r="C2559">
        <v>13</v>
      </c>
      <c r="D2559">
        <v>1512.0000000000002</v>
      </c>
      <c r="E2559" s="1">
        <v>43562</v>
      </c>
      <c r="F2559" s="3">
        <v>136.08000000000001</v>
      </c>
      <c r="G2559" s="3">
        <v>438.48</v>
      </c>
      <c r="H2559" s="1">
        <v>43830</v>
      </c>
      <c r="I2559">
        <f t="shared" si="156"/>
        <v>268</v>
      </c>
      <c r="J2559" t="str">
        <f t="shared" si="157"/>
        <v>&gt;121</v>
      </c>
      <c r="K2559">
        <f t="shared" si="158"/>
        <v>0.25</v>
      </c>
      <c r="L2559">
        <f t="shared" si="159"/>
        <v>143.64000000000001</v>
      </c>
    </row>
    <row r="2560" spans="1:12" x14ac:dyDescent="0.25">
      <c r="A2560" s="2" t="s">
        <v>2558</v>
      </c>
      <c r="B2560">
        <v>5</v>
      </c>
      <c r="C2560">
        <v>4</v>
      </c>
      <c r="D2560">
        <v>1024</v>
      </c>
      <c r="E2560" s="1">
        <v>43686</v>
      </c>
      <c r="F2560" s="3">
        <v>51.2</v>
      </c>
      <c r="G2560" s="3">
        <v>266.24</v>
      </c>
      <c r="H2560" s="1">
        <v>43830</v>
      </c>
      <c r="I2560">
        <f t="shared" si="156"/>
        <v>144</v>
      </c>
      <c r="J2560" t="str">
        <f t="shared" si="157"/>
        <v>&gt;121</v>
      </c>
      <c r="K2560">
        <f t="shared" si="158"/>
        <v>0.25</v>
      </c>
      <c r="L2560">
        <f t="shared" si="159"/>
        <v>79.36</v>
      </c>
    </row>
    <row r="2561" spans="1:12" x14ac:dyDescent="0.25">
      <c r="A2561" s="2" t="s">
        <v>2559</v>
      </c>
      <c r="B2561">
        <v>4</v>
      </c>
      <c r="C2561">
        <v>22</v>
      </c>
      <c r="D2561">
        <v>1260</v>
      </c>
      <c r="E2561" s="1">
        <v>43591</v>
      </c>
      <c r="F2561" s="3">
        <v>63</v>
      </c>
      <c r="G2561" s="3">
        <v>340.20000000000005</v>
      </c>
      <c r="H2561" s="1">
        <v>43830</v>
      </c>
      <c r="I2561">
        <f t="shared" si="156"/>
        <v>239</v>
      </c>
      <c r="J2561" t="str">
        <f t="shared" si="157"/>
        <v>&gt;121</v>
      </c>
      <c r="K2561">
        <f t="shared" si="158"/>
        <v>0.25</v>
      </c>
      <c r="L2561">
        <f t="shared" si="159"/>
        <v>100.80000000000001</v>
      </c>
    </row>
    <row r="2562" spans="1:12" x14ac:dyDescent="0.25">
      <c r="A2562" s="2" t="s">
        <v>2560</v>
      </c>
      <c r="B2562">
        <v>4</v>
      </c>
      <c r="C2562">
        <v>18</v>
      </c>
      <c r="D2562">
        <v>2400</v>
      </c>
      <c r="E2562" s="1">
        <v>43657</v>
      </c>
      <c r="F2562" s="3">
        <v>144</v>
      </c>
      <c r="G2562" s="3">
        <v>576</v>
      </c>
      <c r="H2562" s="1">
        <v>43830</v>
      </c>
      <c r="I2562">
        <f t="shared" ref="I2562:I2625" si="160">H2562-E2562</f>
        <v>173</v>
      </c>
      <c r="J2562" t="str">
        <f t="shared" ref="J2562:J2625" si="161">VLOOKUP(I2562,groupings,2,1)</f>
        <v>&gt;121</v>
      </c>
      <c r="K2562">
        <f t="shared" ref="K2562:K2625" si="162">VLOOKUP(I2562,$N$8:$P$12,3,TRUE)</f>
        <v>0.25</v>
      </c>
      <c r="L2562">
        <f t="shared" ref="L2562:L2625" si="163">(G2562+F2562)*K2562</f>
        <v>180</v>
      </c>
    </row>
    <row r="2563" spans="1:12" x14ac:dyDescent="0.25">
      <c r="A2563" s="2" t="s">
        <v>2561</v>
      </c>
      <c r="B2563">
        <v>3</v>
      </c>
      <c r="C2563">
        <v>14</v>
      </c>
      <c r="D2563">
        <v>2052</v>
      </c>
      <c r="E2563" s="1">
        <v>43512</v>
      </c>
      <c r="F2563" s="3">
        <v>82.08</v>
      </c>
      <c r="G2563" s="3">
        <v>369.36000000000007</v>
      </c>
      <c r="H2563" s="1">
        <v>43830</v>
      </c>
      <c r="I2563">
        <f t="shared" si="160"/>
        <v>318</v>
      </c>
      <c r="J2563" t="str">
        <f t="shared" si="161"/>
        <v>&gt;121</v>
      </c>
      <c r="K2563">
        <f t="shared" si="162"/>
        <v>0.25</v>
      </c>
      <c r="L2563">
        <f t="shared" si="163"/>
        <v>112.86000000000001</v>
      </c>
    </row>
    <row r="2564" spans="1:12" x14ac:dyDescent="0.25">
      <c r="A2564" s="2" t="s">
        <v>2562</v>
      </c>
      <c r="B2564">
        <v>7</v>
      </c>
      <c r="C2564">
        <v>4</v>
      </c>
      <c r="D2564">
        <v>176</v>
      </c>
      <c r="E2564" s="1">
        <v>43571</v>
      </c>
      <c r="F2564" s="3">
        <v>36.96</v>
      </c>
      <c r="G2564" s="3">
        <v>140.80000000000001</v>
      </c>
      <c r="H2564" s="1">
        <v>43830</v>
      </c>
      <c r="I2564">
        <f t="shared" si="160"/>
        <v>259</v>
      </c>
      <c r="J2564" t="str">
        <f t="shared" si="161"/>
        <v>&gt;121</v>
      </c>
      <c r="K2564">
        <f t="shared" si="162"/>
        <v>0.25</v>
      </c>
      <c r="L2564">
        <f t="shared" si="163"/>
        <v>44.440000000000005</v>
      </c>
    </row>
    <row r="2565" spans="1:12" x14ac:dyDescent="0.25">
      <c r="A2565" s="2" t="s">
        <v>2563</v>
      </c>
      <c r="B2565">
        <v>6</v>
      </c>
      <c r="C2565">
        <v>3</v>
      </c>
      <c r="D2565">
        <v>1560</v>
      </c>
      <c r="E2565" s="1">
        <v>43713</v>
      </c>
      <c r="F2565" s="3">
        <v>62.400000000000006</v>
      </c>
      <c r="G2565" s="3">
        <v>234</v>
      </c>
      <c r="H2565" s="1">
        <v>43830</v>
      </c>
      <c r="I2565">
        <f t="shared" si="160"/>
        <v>117</v>
      </c>
      <c r="J2565" t="str">
        <f t="shared" si="161"/>
        <v>91-120</v>
      </c>
      <c r="K2565">
        <f t="shared" si="162"/>
        <v>0.2</v>
      </c>
      <c r="L2565">
        <f t="shared" si="163"/>
        <v>59.28</v>
      </c>
    </row>
    <row r="2566" spans="1:12" x14ac:dyDescent="0.25">
      <c r="A2566" s="2" t="s">
        <v>2564</v>
      </c>
      <c r="B2566">
        <v>5</v>
      </c>
      <c r="C2566">
        <v>20</v>
      </c>
      <c r="D2566">
        <v>2100</v>
      </c>
      <c r="E2566" s="1">
        <v>43701</v>
      </c>
      <c r="F2566" s="3">
        <v>189</v>
      </c>
      <c r="G2566" s="3">
        <v>399</v>
      </c>
      <c r="H2566" s="1">
        <v>43830</v>
      </c>
      <c r="I2566">
        <f t="shared" si="160"/>
        <v>129</v>
      </c>
      <c r="J2566" t="str">
        <f t="shared" si="161"/>
        <v>&gt;121</v>
      </c>
      <c r="K2566">
        <f t="shared" si="162"/>
        <v>0.25</v>
      </c>
      <c r="L2566">
        <f t="shared" si="163"/>
        <v>147</v>
      </c>
    </row>
    <row r="2567" spans="1:12" x14ac:dyDescent="0.25">
      <c r="A2567" s="2" t="s">
        <v>2565</v>
      </c>
      <c r="B2567">
        <v>4</v>
      </c>
      <c r="C2567">
        <v>22</v>
      </c>
      <c r="D2567">
        <v>1650</v>
      </c>
      <c r="E2567" s="1">
        <v>43627</v>
      </c>
      <c r="F2567" s="3">
        <v>148.5</v>
      </c>
      <c r="G2567" s="3">
        <v>247.5</v>
      </c>
      <c r="H2567" s="1">
        <v>43830</v>
      </c>
      <c r="I2567">
        <f t="shared" si="160"/>
        <v>203</v>
      </c>
      <c r="J2567" t="str">
        <f t="shared" si="161"/>
        <v>&gt;121</v>
      </c>
      <c r="K2567">
        <f t="shared" si="162"/>
        <v>0.25</v>
      </c>
      <c r="L2567">
        <f t="shared" si="163"/>
        <v>99</v>
      </c>
    </row>
    <row r="2568" spans="1:12" x14ac:dyDescent="0.25">
      <c r="A2568" s="2" t="s">
        <v>2566</v>
      </c>
      <c r="B2568">
        <v>3</v>
      </c>
      <c r="C2568">
        <v>5</v>
      </c>
      <c r="D2568">
        <v>2750</v>
      </c>
      <c r="E2568" s="1">
        <v>43562</v>
      </c>
      <c r="F2568" s="3">
        <v>27.5</v>
      </c>
      <c r="G2568" s="3">
        <v>605</v>
      </c>
      <c r="H2568" s="1">
        <v>43830</v>
      </c>
      <c r="I2568">
        <f t="shared" si="160"/>
        <v>268</v>
      </c>
      <c r="J2568" t="str">
        <f t="shared" si="161"/>
        <v>&gt;121</v>
      </c>
      <c r="K2568">
        <f t="shared" si="162"/>
        <v>0.25</v>
      </c>
      <c r="L2568">
        <f t="shared" si="163"/>
        <v>158.125</v>
      </c>
    </row>
    <row r="2569" spans="1:12" x14ac:dyDescent="0.25">
      <c r="A2569" s="2" t="s">
        <v>2567</v>
      </c>
      <c r="B2569">
        <v>1</v>
      </c>
      <c r="C2569">
        <v>10</v>
      </c>
      <c r="D2569">
        <v>1100</v>
      </c>
      <c r="E2569" s="1">
        <v>43535</v>
      </c>
      <c r="F2569" s="3">
        <v>22</v>
      </c>
      <c r="G2569" s="3">
        <v>319</v>
      </c>
      <c r="H2569" s="1">
        <v>43830</v>
      </c>
      <c r="I2569">
        <f t="shared" si="160"/>
        <v>295</v>
      </c>
      <c r="J2569" t="str">
        <f t="shared" si="161"/>
        <v>&gt;121</v>
      </c>
      <c r="K2569">
        <f t="shared" si="162"/>
        <v>0.25</v>
      </c>
      <c r="L2569">
        <f t="shared" si="163"/>
        <v>85.25</v>
      </c>
    </row>
    <row r="2570" spans="1:12" x14ac:dyDescent="0.25">
      <c r="A2570" s="2" t="s">
        <v>2568</v>
      </c>
      <c r="B2570">
        <v>10</v>
      </c>
      <c r="C2570">
        <v>5</v>
      </c>
      <c r="D2570">
        <v>360</v>
      </c>
      <c r="E2570" s="1">
        <v>43629</v>
      </c>
      <c r="F2570" s="3">
        <v>14.399999999999999</v>
      </c>
      <c r="G2570" s="3">
        <v>108</v>
      </c>
      <c r="H2570" s="1">
        <v>43830</v>
      </c>
      <c r="I2570">
        <f t="shared" si="160"/>
        <v>201</v>
      </c>
      <c r="J2570" t="str">
        <f t="shared" si="161"/>
        <v>&gt;121</v>
      </c>
      <c r="K2570">
        <f t="shared" si="162"/>
        <v>0.25</v>
      </c>
      <c r="L2570">
        <f t="shared" si="163"/>
        <v>30.6</v>
      </c>
    </row>
    <row r="2571" spans="1:12" x14ac:dyDescent="0.25">
      <c r="A2571" s="2" t="s">
        <v>2569</v>
      </c>
      <c r="B2571">
        <v>6</v>
      </c>
      <c r="C2571">
        <v>19</v>
      </c>
      <c r="D2571">
        <v>4030</v>
      </c>
      <c r="E2571" s="1">
        <v>43597</v>
      </c>
      <c r="F2571" s="3">
        <v>322.40000000000003</v>
      </c>
      <c r="G2571" s="3">
        <v>685.1</v>
      </c>
      <c r="H2571" s="1">
        <v>43830</v>
      </c>
      <c r="I2571">
        <f t="shared" si="160"/>
        <v>233</v>
      </c>
      <c r="J2571" t="str">
        <f t="shared" si="161"/>
        <v>&gt;121</v>
      </c>
      <c r="K2571">
        <f t="shared" si="162"/>
        <v>0.25</v>
      </c>
      <c r="L2571">
        <f t="shared" si="163"/>
        <v>251.875</v>
      </c>
    </row>
    <row r="2572" spans="1:12" x14ac:dyDescent="0.25">
      <c r="A2572" s="2" t="s">
        <v>2570</v>
      </c>
      <c r="B2572">
        <v>9</v>
      </c>
      <c r="C2572">
        <v>22</v>
      </c>
      <c r="D2572">
        <v>3230</v>
      </c>
      <c r="E2572" s="1">
        <v>43516</v>
      </c>
      <c r="F2572" s="3">
        <v>129.19999999999999</v>
      </c>
      <c r="G2572" s="3">
        <v>936.7</v>
      </c>
      <c r="H2572" s="1">
        <v>43830</v>
      </c>
      <c r="I2572">
        <f t="shared" si="160"/>
        <v>314</v>
      </c>
      <c r="J2572" t="str">
        <f t="shared" si="161"/>
        <v>&gt;121</v>
      </c>
      <c r="K2572">
        <f t="shared" si="162"/>
        <v>0.25</v>
      </c>
      <c r="L2572">
        <f t="shared" si="163"/>
        <v>266.47500000000002</v>
      </c>
    </row>
    <row r="2573" spans="1:12" x14ac:dyDescent="0.25">
      <c r="A2573" s="2" t="s">
        <v>2571</v>
      </c>
      <c r="B2573">
        <v>2</v>
      </c>
      <c r="C2573">
        <v>14</v>
      </c>
      <c r="D2573">
        <v>4800</v>
      </c>
      <c r="E2573" s="1">
        <v>43583</v>
      </c>
      <c r="F2573" s="3">
        <v>48</v>
      </c>
      <c r="G2573" s="3">
        <v>1392</v>
      </c>
      <c r="H2573" s="1">
        <v>43830</v>
      </c>
      <c r="I2573">
        <f t="shared" si="160"/>
        <v>247</v>
      </c>
      <c r="J2573" t="str">
        <f t="shared" si="161"/>
        <v>&gt;121</v>
      </c>
      <c r="K2573">
        <f t="shared" si="162"/>
        <v>0.25</v>
      </c>
      <c r="L2573">
        <f t="shared" si="163"/>
        <v>360</v>
      </c>
    </row>
    <row r="2574" spans="1:12" x14ac:dyDescent="0.25">
      <c r="A2574" s="2" t="s">
        <v>2572</v>
      </c>
      <c r="B2574">
        <v>3</v>
      </c>
      <c r="C2574">
        <v>3</v>
      </c>
      <c r="D2574">
        <v>750</v>
      </c>
      <c r="E2574" s="1">
        <v>43550</v>
      </c>
      <c r="F2574" s="3">
        <v>75</v>
      </c>
      <c r="G2574" s="3">
        <v>195</v>
      </c>
      <c r="H2574" s="1">
        <v>43830</v>
      </c>
      <c r="I2574">
        <f t="shared" si="160"/>
        <v>280</v>
      </c>
      <c r="J2574" t="str">
        <f t="shared" si="161"/>
        <v>&gt;121</v>
      </c>
      <c r="K2574">
        <f t="shared" si="162"/>
        <v>0.25</v>
      </c>
      <c r="L2574">
        <f t="shared" si="163"/>
        <v>67.5</v>
      </c>
    </row>
    <row r="2575" spans="1:12" x14ac:dyDescent="0.25">
      <c r="A2575" s="2" t="s">
        <v>2573</v>
      </c>
      <c r="B2575">
        <v>3</v>
      </c>
      <c r="C2575">
        <v>8</v>
      </c>
      <c r="D2575">
        <v>1520</v>
      </c>
      <c r="E2575" s="1">
        <v>43768</v>
      </c>
      <c r="F2575" s="3">
        <v>152</v>
      </c>
      <c r="G2575" s="3">
        <v>349.6</v>
      </c>
      <c r="H2575" s="1">
        <v>43830</v>
      </c>
      <c r="I2575">
        <f t="shared" si="160"/>
        <v>62</v>
      </c>
      <c r="J2575" t="str">
        <f t="shared" si="161"/>
        <v>61-90</v>
      </c>
      <c r="K2575">
        <f t="shared" si="162"/>
        <v>0.15</v>
      </c>
      <c r="L2575">
        <f t="shared" si="163"/>
        <v>75.239999999999995</v>
      </c>
    </row>
    <row r="2576" spans="1:12" x14ac:dyDescent="0.25">
      <c r="A2576" s="2" t="s">
        <v>2574</v>
      </c>
      <c r="B2576">
        <v>8</v>
      </c>
      <c r="C2576">
        <v>12</v>
      </c>
      <c r="D2576">
        <v>550</v>
      </c>
      <c r="E2576" s="1">
        <v>43480</v>
      </c>
      <c r="F2576" s="3">
        <v>66</v>
      </c>
      <c r="G2576" s="3">
        <v>214.5</v>
      </c>
      <c r="H2576" s="1">
        <v>43830</v>
      </c>
      <c r="I2576">
        <f t="shared" si="160"/>
        <v>350</v>
      </c>
      <c r="J2576" t="str">
        <f t="shared" si="161"/>
        <v>&gt;121</v>
      </c>
      <c r="K2576">
        <f t="shared" si="162"/>
        <v>0.25</v>
      </c>
      <c r="L2576">
        <f t="shared" si="163"/>
        <v>70.125</v>
      </c>
    </row>
    <row r="2577" spans="1:12" x14ac:dyDescent="0.25">
      <c r="A2577" s="2" t="s">
        <v>2575</v>
      </c>
      <c r="B2577">
        <v>3</v>
      </c>
      <c r="C2577">
        <v>16</v>
      </c>
      <c r="D2577">
        <v>840</v>
      </c>
      <c r="E2577" s="1">
        <v>43532</v>
      </c>
      <c r="F2577" s="3">
        <v>8.4</v>
      </c>
      <c r="G2577" s="3">
        <v>226.8</v>
      </c>
      <c r="H2577" s="1">
        <v>43830</v>
      </c>
      <c r="I2577">
        <f t="shared" si="160"/>
        <v>298</v>
      </c>
      <c r="J2577" t="str">
        <f t="shared" si="161"/>
        <v>&gt;121</v>
      </c>
      <c r="K2577">
        <f t="shared" si="162"/>
        <v>0.25</v>
      </c>
      <c r="L2577">
        <f t="shared" si="163"/>
        <v>58.800000000000004</v>
      </c>
    </row>
    <row r="2578" spans="1:12" x14ac:dyDescent="0.25">
      <c r="A2578" s="2" t="s">
        <v>2576</v>
      </c>
      <c r="B2578">
        <v>6</v>
      </c>
      <c r="C2578">
        <v>21</v>
      </c>
      <c r="D2578">
        <v>1170</v>
      </c>
      <c r="E2578" s="1">
        <v>43519</v>
      </c>
      <c r="F2578" s="3">
        <v>117</v>
      </c>
      <c r="G2578" s="3">
        <v>175.5</v>
      </c>
      <c r="H2578" s="1">
        <v>43830</v>
      </c>
      <c r="I2578">
        <f t="shared" si="160"/>
        <v>311</v>
      </c>
      <c r="J2578" t="str">
        <f t="shared" si="161"/>
        <v>&gt;121</v>
      </c>
      <c r="K2578">
        <f t="shared" si="162"/>
        <v>0.25</v>
      </c>
      <c r="L2578">
        <f t="shared" si="163"/>
        <v>73.125</v>
      </c>
    </row>
    <row r="2579" spans="1:12" x14ac:dyDescent="0.25">
      <c r="A2579" s="2" t="s">
        <v>2577</v>
      </c>
      <c r="B2579">
        <v>7</v>
      </c>
      <c r="C2579">
        <v>2</v>
      </c>
      <c r="D2579">
        <v>2090</v>
      </c>
      <c r="E2579" s="1">
        <v>43493</v>
      </c>
      <c r="F2579" s="3">
        <v>83.6</v>
      </c>
      <c r="G2579" s="3">
        <v>1003.1999999999999</v>
      </c>
      <c r="H2579" s="1">
        <v>43830</v>
      </c>
      <c r="I2579">
        <f t="shared" si="160"/>
        <v>337</v>
      </c>
      <c r="J2579" t="str">
        <f t="shared" si="161"/>
        <v>&gt;121</v>
      </c>
      <c r="K2579">
        <f t="shared" si="162"/>
        <v>0.25</v>
      </c>
      <c r="L2579">
        <f t="shared" si="163"/>
        <v>271.7</v>
      </c>
    </row>
    <row r="2580" spans="1:12" x14ac:dyDescent="0.25">
      <c r="A2580" s="2" t="s">
        <v>2578</v>
      </c>
      <c r="B2580">
        <v>7</v>
      </c>
      <c r="C2580">
        <v>7</v>
      </c>
      <c r="D2580">
        <v>2090</v>
      </c>
      <c r="E2580" s="1">
        <v>43502</v>
      </c>
      <c r="F2580" s="3">
        <v>438.9</v>
      </c>
      <c r="G2580" s="3">
        <v>752.4</v>
      </c>
      <c r="H2580" s="1">
        <v>43830</v>
      </c>
      <c r="I2580">
        <f t="shared" si="160"/>
        <v>328</v>
      </c>
      <c r="J2580" t="str">
        <f t="shared" si="161"/>
        <v>&gt;121</v>
      </c>
      <c r="K2580">
        <f t="shared" si="162"/>
        <v>0.25</v>
      </c>
      <c r="L2580">
        <f t="shared" si="163"/>
        <v>297.82499999999999</v>
      </c>
    </row>
    <row r="2581" spans="1:12" x14ac:dyDescent="0.25">
      <c r="A2581" s="2" t="s">
        <v>2579</v>
      </c>
      <c r="B2581">
        <v>1</v>
      </c>
      <c r="C2581">
        <v>21</v>
      </c>
      <c r="D2581">
        <v>930</v>
      </c>
      <c r="E2581" s="1">
        <v>43554</v>
      </c>
      <c r="F2581" s="3">
        <v>46.5</v>
      </c>
      <c r="G2581" s="3">
        <v>241.8</v>
      </c>
      <c r="H2581" s="1">
        <v>43830</v>
      </c>
      <c r="I2581">
        <f t="shared" si="160"/>
        <v>276</v>
      </c>
      <c r="J2581" t="str">
        <f t="shared" si="161"/>
        <v>&gt;121</v>
      </c>
      <c r="K2581">
        <f t="shared" si="162"/>
        <v>0.25</v>
      </c>
      <c r="L2581">
        <f t="shared" si="163"/>
        <v>72.075000000000003</v>
      </c>
    </row>
    <row r="2582" spans="1:12" x14ac:dyDescent="0.25">
      <c r="A2582" s="2" t="s">
        <v>2580</v>
      </c>
      <c r="B2582">
        <v>10</v>
      </c>
      <c r="C2582">
        <v>5</v>
      </c>
      <c r="D2582">
        <v>2640</v>
      </c>
      <c r="E2582" s="1">
        <v>43740</v>
      </c>
      <c r="F2582" s="3">
        <v>211.20000000000002</v>
      </c>
      <c r="G2582" s="3">
        <v>739.2</v>
      </c>
      <c r="H2582" s="1">
        <v>43830</v>
      </c>
      <c r="I2582">
        <f t="shared" si="160"/>
        <v>90</v>
      </c>
      <c r="J2582" t="str">
        <f t="shared" si="161"/>
        <v>61-90</v>
      </c>
      <c r="K2582">
        <f t="shared" si="162"/>
        <v>0.15</v>
      </c>
      <c r="L2582">
        <f t="shared" si="163"/>
        <v>142.56</v>
      </c>
    </row>
    <row r="2583" spans="1:12" x14ac:dyDescent="0.25">
      <c r="A2583" s="2" t="s">
        <v>2581</v>
      </c>
      <c r="B2583">
        <v>5</v>
      </c>
      <c r="C2583">
        <v>3</v>
      </c>
      <c r="D2583">
        <v>4185</v>
      </c>
      <c r="E2583" s="1">
        <v>43704</v>
      </c>
      <c r="F2583" s="3">
        <v>334.79999999999995</v>
      </c>
      <c r="G2583" s="3">
        <v>1171.8000000000002</v>
      </c>
      <c r="H2583" s="1">
        <v>43830</v>
      </c>
      <c r="I2583">
        <f t="shared" si="160"/>
        <v>126</v>
      </c>
      <c r="J2583" t="str">
        <f t="shared" si="161"/>
        <v>&gt;121</v>
      </c>
      <c r="K2583">
        <f t="shared" si="162"/>
        <v>0.25</v>
      </c>
      <c r="L2583">
        <f t="shared" si="163"/>
        <v>376.65000000000003</v>
      </c>
    </row>
    <row r="2584" spans="1:12" x14ac:dyDescent="0.25">
      <c r="A2584" s="2" t="s">
        <v>2582</v>
      </c>
      <c r="B2584">
        <v>6</v>
      </c>
      <c r="C2584">
        <v>16</v>
      </c>
      <c r="D2584">
        <v>1120</v>
      </c>
      <c r="E2584" s="1">
        <v>43481</v>
      </c>
      <c r="F2584" s="3">
        <v>100.8</v>
      </c>
      <c r="G2584" s="3">
        <v>302.39999999999998</v>
      </c>
      <c r="H2584" s="1">
        <v>43830</v>
      </c>
      <c r="I2584">
        <f t="shared" si="160"/>
        <v>349</v>
      </c>
      <c r="J2584" t="str">
        <f t="shared" si="161"/>
        <v>&gt;121</v>
      </c>
      <c r="K2584">
        <f t="shared" si="162"/>
        <v>0.25</v>
      </c>
      <c r="L2584">
        <f t="shared" si="163"/>
        <v>100.8</v>
      </c>
    </row>
    <row r="2585" spans="1:12" x14ac:dyDescent="0.25">
      <c r="A2585" s="2" t="s">
        <v>2583</v>
      </c>
      <c r="B2585">
        <v>6</v>
      </c>
      <c r="C2585">
        <v>6</v>
      </c>
      <c r="D2585">
        <v>5320</v>
      </c>
      <c r="E2585" s="1">
        <v>43674</v>
      </c>
      <c r="F2585" s="3">
        <v>266</v>
      </c>
      <c r="G2585" s="3">
        <v>904.4</v>
      </c>
      <c r="H2585" s="1">
        <v>43830</v>
      </c>
      <c r="I2585">
        <f t="shared" si="160"/>
        <v>156</v>
      </c>
      <c r="J2585" t="str">
        <f t="shared" si="161"/>
        <v>&gt;121</v>
      </c>
      <c r="K2585">
        <f t="shared" si="162"/>
        <v>0.25</v>
      </c>
      <c r="L2585">
        <f t="shared" si="163"/>
        <v>292.60000000000002</v>
      </c>
    </row>
    <row r="2586" spans="1:12" x14ac:dyDescent="0.25">
      <c r="A2586" s="2" t="s">
        <v>2584</v>
      </c>
      <c r="B2586">
        <v>5</v>
      </c>
      <c r="C2586">
        <v>11</v>
      </c>
      <c r="D2586">
        <v>6510</v>
      </c>
      <c r="E2586" s="1">
        <v>43591</v>
      </c>
      <c r="F2586" s="3">
        <v>260.39999999999998</v>
      </c>
      <c r="G2586" s="3">
        <v>1236.9000000000001</v>
      </c>
      <c r="H2586" s="1">
        <v>43830</v>
      </c>
      <c r="I2586">
        <f t="shared" si="160"/>
        <v>239</v>
      </c>
      <c r="J2586" t="str">
        <f t="shared" si="161"/>
        <v>&gt;121</v>
      </c>
      <c r="K2586">
        <f t="shared" si="162"/>
        <v>0.25</v>
      </c>
      <c r="L2586">
        <f t="shared" si="163"/>
        <v>374.32500000000005</v>
      </c>
    </row>
    <row r="2587" spans="1:12" x14ac:dyDescent="0.25">
      <c r="A2587" s="2" t="s">
        <v>2585</v>
      </c>
      <c r="B2587">
        <v>2</v>
      </c>
      <c r="C2587">
        <v>3</v>
      </c>
      <c r="D2587">
        <v>1200</v>
      </c>
      <c r="E2587" s="1">
        <v>43560</v>
      </c>
      <c r="F2587" s="3">
        <v>48</v>
      </c>
      <c r="G2587" s="3">
        <v>324</v>
      </c>
      <c r="H2587" s="1">
        <v>43830</v>
      </c>
      <c r="I2587">
        <f t="shared" si="160"/>
        <v>270</v>
      </c>
      <c r="J2587" t="str">
        <f t="shared" si="161"/>
        <v>&gt;121</v>
      </c>
      <c r="K2587">
        <f t="shared" si="162"/>
        <v>0.25</v>
      </c>
      <c r="L2587">
        <f t="shared" si="163"/>
        <v>93</v>
      </c>
    </row>
    <row r="2588" spans="1:12" x14ac:dyDescent="0.25">
      <c r="A2588" s="2" t="s">
        <v>2586</v>
      </c>
      <c r="B2588">
        <v>2</v>
      </c>
      <c r="C2588">
        <v>2</v>
      </c>
      <c r="D2588">
        <v>2090</v>
      </c>
      <c r="E2588" s="1">
        <v>43467</v>
      </c>
      <c r="F2588" s="3">
        <v>41.8</v>
      </c>
      <c r="G2588" s="3">
        <v>438.9</v>
      </c>
      <c r="H2588" s="1">
        <v>43830</v>
      </c>
      <c r="I2588">
        <f t="shared" si="160"/>
        <v>363</v>
      </c>
      <c r="J2588" t="str">
        <f t="shared" si="161"/>
        <v>&gt;121</v>
      </c>
      <c r="K2588">
        <f t="shared" si="162"/>
        <v>0.25</v>
      </c>
      <c r="L2588">
        <f t="shared" si="163"/>
        <v>120.175</v>
      </c>
    </row>
    <row r="2589" spans="1:12" x14ac:dyDescent="0.25">
      <c r="A2589" s="2" t="s">
        <v>2587</v>
      </c>
      <c r="B2589">
        <v>9</v>
      </c>
      <c r="C2589">
        <v>1</v>
      </c>
      <c r="D2589">
        <v>4840</v>
      </c>
      <c r="E2589" s="1">
        <v>43795</v>
      </c>
      <c r="F2589" s="3">
        <v>677.6</v>
      </c>
      <c r="G2589" s="3">
        <v>1452</v>
      </c>
      <c r="H2589" s="1">
        <v>43830</v>
      </c>
      <c r="I2589">
        <f t="shared" si="160"/>
        <v>35</v>
      </c>
      <c r="J2589" t="str">
        <f t="shared" si="161"/>
        <v>31-60</v>
      </c>
      <c r="K2589">
        <f t="shared" si="162"/>
        <v>0.04</v>
      </c>
      <c r="L2589">
        <f t="shared" si="163"/>
        <v>85.183999999999997</v>
      </c>
    </row>
    <row r="2590" spans="1:12" x14ac:dyDescent="0.25">
      <c r="A2590" s="2" t="s">
        <v>2588</v>
      </c>
      <c r="B2590">
        <v>6</v>
      </c>
      <c r="C2590">
        <v>23</v>
      </c>
      <c r="D2590">
        <v>5184</v>
      </c>
      <c r="E2590" s="1">
        <v>43744</v>
      </c>
      <c r="F2590" s="3">
        <v>311.03999999999996</v>
      </c>
      <c r="G2590" s="3">
        <v>1347.84</v>
      </c>
      <c r="H2590" s="1">
        <v>43830</v>
      </c>
      <c r="I2590">
        <f t="shared" si="160"/>
        <v>86</v>
      </c>
      <c r="J2590" t="str">
        <f t="shared" si="161"/>
        <v>61-90</v>
      </c>
      <c r="K2590">
        <f t="shared" si="162"/>
        <v>0.15</v>
      </c>
      <c r="L2590">
        <f t="shared" si="163"/>
        <v>248.83199999999997</v>
      </c>
    </row>
    <row r="2591" spans="1:12" x14ac:dyDescent="0.25">
      <c r="A2591" s="2" t="s">
        <v>2589</v>
      </c>
      <c r="B2591">
        <v>10</v>
      </c>
      <c r="C2591">
        <v>5</v>
      </c>
      <c r="D2591">
        <v>2280</v>
      </c>
      <c r="E2591" s="1">
        <v>43515</v>
      </c>
      <c r="F2591" s="3">
        <v>136.80000000000001</v>
      </c>
      <c r="G2591" s="3">
        <v>661.2</v>
      </c>
      <c r="H2591" s="1">
        <v>43830</v>
      </c>
      <c r="I2591">
        <f t="shared" si="160"/>
        <v>315</v>
      </c>
      <c r="J2591" t="str">
        <f t="shared" si="161"/>
        <v>&gt;121</v>
      </c>
      <c r="K2591">
        <f t="shared" si="162"/>
        <v>0.25</v>
      </c>
      <c r="L2591">
        <f t="shared" si="163"/>
        <v>199.5</v>
      </c>
    </row>
    <row r="2592" spans="1:12" x14ac:dyDescent="0.25">
      <c r="A2592" s="2" t="s">
        <v>2590</v>
      </c>
      <c r="B2592">
        <v>7</v>
      </c>
      <c r="C2592">
        <v>18</v>
      </c>
      <c r="D2592">
        <v>792</v>
      </c>
      <c r="E2592" s="1">
        <v>43690</v>
      </c>
      <c r="F2592" s="3">
        <v>47.52000000000001</v>
      </c>
      <c r="G2592" s="3">
        <v>649.44000000000005</v>
      </c>
      <c r="H2592" s="1">
        <v>43830</v>
      </c>
      <c r="I2592">
        <f t="shared" si="160"/>
        <v>140</v>
      </c>
      <c r="J2592" t="str">
        <f t="shared" si="161"/>
        <v>&gt;121</v>
      </c>
      <c r="K2592">
        <f t="shared" si="162"/>
        <v>0.25</v>
      </c>
      <c r="L2592">
        <f t="shared" si="163"/>
        <v>174.24</v>
      </c>
    </row>
    <row r="2593" spans="1:12" x14ac:dyDescent="0.25">
      <c r="A2593" s="2" t="s">
        <v>2591</v>
      </c>
      <c r="B2593">
        <v>1</v>
      </c>
      <c r="C2593">
        <v>2</v>
      </c>
      <c r="D2593">
        <v>1330</v>
      </c>
      <c r="E2593" s="1">
        <v>43629</v>
      </c>
      <c r="F2593" s="3">
        <v>39.900000000000006</v>
      </c>
      <c r="G2593" s="3">
        <v>359.09999999999997</v>
      </c>
      <c r="H2593" s="1">
        <v>43830</v>
      </c>
      <c r="I2593">
        <f t="shared" si="160"/>
        <v>201</v>
      </c>
      <c r="J2593" t="str">
        <f t="shared" si="161"/>
        <v>&gt;121</v>
      </c>
      <c r="K2593">
        <f t="shared" si="162"/>
        <v>0.25</v>
      </c>
      <c r="L2593">
        <f t="shared" si="163"/>
        <v>99.75</v>
      </c>
    </row>
    <row r="2594" spans="1:12" x14ac:dyDescent="0.25">
      <c r="A2594" s="2" t="s">
        <v>2592</v>
      </c>
      <c r="B2594">
        <v>4</v>
      </c>
      <c r="C2594">
        <v>19</v>
      </c>
      <c r="D2594">
        <v>4950</v>
      </c>
      <c r="E2594" s="1">
        <v>43797</v>
      </c>
      <c r="F2594" s="3">
        <v>148.5</v>
      </c>
      <c r="G2594" s="3">
        <v>1485</v>
      </c>
      <c r="H2594" s="1">
        <v>43830</v>
      </c>
      <c r="I2594">
        <f t="shared" si="160"/>
        <v>33</v>
      </c>
      <c r="J2594" t="str">
        <f t="shared" si="161"/>
        <v>31-60</v>
      </c>
      <c r="K2594">
        <f t="shared" si="162"/>
        <v>0.04</v>
      </c>
      <c r="L2594">
        <f t="shared" si="163"/>
        <v>65.34</v>
      </c>
    </row>
    <row r="2595" spans="1:12" x14ac:dyDescent="0.25">
      <c r="A2595" s="2" t="s">
        <v>2593</v>
      </c>
      <c r="B2595">
        <v>5</v>
      </c>
      <c r="C2595">
        <v>18</v>
      </c>
      <c r="D2595">
        <v>570</v>
      </c>
      <c r="E2595" s="1">
        <v>43563</v>
      </c>
      <c r="F2595" s="3">
        <v>57</v>
      </c>
      <c r="G2595" s="3">
        <v>125.39999999999999</v>
      </c>
      <c r="H2595" s="1">
        <v>43830</v>
      </c>
      <c r="I2595">
        <f t="shared" si="160"/>
        <v>267</v>
      </c>
      <c r="J2595" t="str">
        <f t="shared" si="161"/>
        <v>&gt;121</v>
      </c>
      <c r="K2595">
        <f t="shared" si="162"/>
        <v>0.25</v>
      </c>
      <c r="L2595">
        <f t="shared" si="163"/>
        <v>45.599999999999994</v>
      </c>
    </row>
    <row r="2596" spans="1:12" x14ac:dyDescent="0.25">
      <c r="A2596" s="2" t="s">
        <v>2594</v>
      </c>
      <c r="B2596">
        <v>2</v>
      </c>
      <c r="C2596">
        <v>5</v>
      </c>
      <c r="D2596">
        <v>1200</v>
      </c>
      <c r="E2596" s="1">
        <v>43653</v>
      </c>
      <c r="F2596" s="3">
        <v>72</v>
      </c>
      <c r="G2596" s="3">
        <v>288</v>
      </c>
      <c r="H2596" s="1">
        <v>43830</v>
      </c>
      <c r="I2596">
        <f t="shared" si="160"/>
        <v>177</v>
      </c>
      <c r="J2596" t="str">
        <f t="shared" si="161"/>
        <v>&gt;121</v>
      </c>
      <c r="K2596">
        <f t="shared" si="162"/>
        <v>0.25</v>
      </c>
      <c r="L2596">
        <f t="shared" si="163"/>
        <v>90</v>
      </c>
    </row>
    <row r="2597" spans="1:12" x14ac:dyDescent="0.25">
      <c r="A2597" s="2" t="s">
        <v>2595</v>
      </c>
      <c r="B2597">
        <v>4</v>
      </c>
      <c r="C2597">
        <v>6</v>
      </c>
      <c r="D2597">
        <v>330</v>
      </c>
      <c r="E2597" s="1">
        <v>43481</v>
      </c>
      <c r="F2597" s="3">
        <v>6.6000000000000005</v>
      </c>
      <c r="G2597" s="3">
        <v>82.5</v>
      </c>
      <c r="H2597" s="1">
        <v>43830</v>
      </c>
      <c r="I2597">
        <f t="shared" si="160"/>
        <v>349</v>
      </c>
      <c r="J2597" t="str">
        <f t="shared" si="161"/>
        <v>&gt;121</v>
      </c>
      <c r="K2597">
        <f t="shared" si="162"/>
        <v>0.25</v>
      </c>
      <c r="L2597">
        <f t="shared" si="163"/>
        <v>22.274999999999999</v>
      </c>
    </row>
    <row r="2598" spans="1:12" x14ac:dyDescent="0.25">
      <c r="A2598" s="2" t="s">
        <v>2596</v>
      </c>
      <c r="B2598">
        <v>3</v>
      </c>
      <c r="C2598">
        <v>5</v>
      </c>
      <c r="D2598">
        <v>630</v>
      </c>
      <c r="E2598" s="1">
        <v>43668</v>
      </c>
      <c r="F2598" s="3">
        <v>31.5</v>
      </c>
      <c r="G2598" s="3">
        <v>189</v>
      </c>
      <c r="H2598" s="1">
        <v>43830</v>
      </c>
      <c r="I2598">
        <f t="shared" si="160"/>
        <v>162</v>
      </c>
      <c r="J2598" t="str">
        <f t="shared" si="161"/>
        <v>&gt;121</v>
      </c>
      <c r="K2598">
        <f t="shared" si="162"/>
        <v>0.25</v>
      </c>
      <c r="L2598">
        <f t="shared" si="163"/>
        <v>55.125</v>
      </c>
    </row>
    <row r="2599" spans="1:12" x14ac:dyDescent="0.25">
      <c r="A2599" s="2" t="s">
        <v>2597</v>
      </c>
      <c r="B2599">
        <v>9</v>
      </c>
      <c r="C2599">
        <v>22</v>
      </c>
      <c r="D2599">
        <v>5270</v>
      </c>
      <c r="E2599" s="1">
        <v>43579</v>
      </c>
      <c r="F2599" s="3">
        <v>685.1</v>
      </c>
      <c r="G2599" s="3">
        <v>1370.2</v>
      </c>
      <c r="H2599" s="1">
        <v>43830</v>
      </c>
      <c r="I2599">
        <f t="shared" si="160"/>
        <v>251</v>
      </c>
      <c r="J2599" t="str">
        <f t="shared" si="161"/>
        <v>&gt;121</v>
      </c>
      <c r="K2599">
        <f t="shared" si="162"/>
        <v>0.25</v>
      </c>
      <c r="L2599">
        <f t="shared" si="163"/>
        <v>513.82500000000005</v>
      </c>
    </row>
    <row r="2600" spans="1:12" x14ac:dyDescent="0.25">
      <c r="A2600" s="2" t="s">
        <v>2598</v>
      </c>
      <c r="B2600">
        <v>8</v>
      </c>
      <c r="C2600">
        <v>17</v>
      </c>
      <c r="D2600">
        <v>6160</v>
      </c>
      <c r="E2600" s="1">
        <v>43532</v>
      </c>
      <c r="F2600" s="3">
        <v>985.6</v>
      </c>
      <c r="G2600" s="3">
        <v>2094.4</v>
      </c>
      <c r="H2600" s="1">
        <v>43830</v>
      </c>
      <c r="I2600">
        <f t="shared" si="160"/>
        <v>298</v>
      </c>
      <c r="J2600" t="str">
        <f t="shared" si="161"/>
        <v>&gt;121</v>
      </c>
      <c r="K2600">
        <f t="shared" si="162"/>
        <v>0.25</v>
      </c>
      <c r="L2600">
        <f t="shared" si="163"/>
        <v>770</v>
      </c>
    </row>
    <row r="2601" spans="1:12" x14ac:dyDescent="0.25">
      <c r="A2601" s="2" t="s">
        <v>2599</v>
      </c>
      <c r="B2601">
        <v>9</v>
      </c>
      <c r="C2601">
        <v>14</v>
      </c>
      <c r="D2601">
        <v>6975</v>
      </c>
      <c r="E2601" s="1">
        <v>43635</v>
      </c>
      <c r="F2601" s="3">
        <v>627.75</v>
      </c>
      <c r="G2601" s="3">
        <v>2022.75</v>
      </c>
      <c r="H2601" s="1">
        <v>43830</v>
      </c>
      <c r="I2601">
        <f t="shared" si="160"/>
        <v>195</v>
      </c>
      <c r="J2601" t="str">
        <f t="shared" si="161"/>
        <v>&gt;121</v>
      </c>
      <c r="K2601">
        <f t="shared" si="162"/>
        <v>0.25</v>
      </c>
      <c r="L2601">
        <f t="shared" si="163"/>
        <v>662.625</v>
      </c>
    </row>
    <row r="2602" spans="1:12" x14ac:dyDescent="0.25">
      <c r="A2602" s="2" t="s">
        <v>2600</v>
      </c>
      <c r="B2602">
        <v>1</v>
      </c>
      <c r="C2602">
        <v>13</v>
      </c>
      <c r="D2602">
        <v>240</v>
      </c>
      <c r="E2602" s="1">
        <v>43530</v>
      </c>
      <c r="F2602" s="3">
        <v>19.2</v>
      </c>
      <c r="G2602" s="3">
        <v>64.800000000000011</v>
      </c>
      <c r="H2602" s="1">
        <v>43830</v>
      </c>
      <c r="I2602">
        <f t="shared" si="160"/>
        <v>300</v>
      </c>
      <c r="J2602" t="str">
        <f t="shared" si="161"/>
        <v>&gt;121</v>
      </c>
      <c r="K2602">
        <f t="shared" si="162"/>
        <v>0.25</v>
      </c>
      <c r="L2602">
        <f t="shared" si="163"/>
        <v>21.000000000000004</v>
      </c>
    </row>
    <row r="2603" spans="1:12" x14ac:dyDescent="0.25">
      <c r="A2603" s="2" t="s">
        <v>2601</v>
      </c>
      <c r="B2603">
        <v>9</v>
      </c>
      <c r="C2603">
        <v>1</v>
      </c>
      <c r="D2603">
        <v>1500</v>
      </c>
      <c r="E2603" s="1">
        <v>43649</v>
      </c>
      <c r="F2603" s="3">
        <v>165</v>
      </c>
      <c r="G2603" s="3">
        <v>480</v>
      </c>
      <c r="H2603" s="1">
        <v>43830</v>
      </c>
      <c r="I2603">
        <f t="shared" si="160"/>
        <v>181</v>
      </c>
      <c r="J2603" t="str">
        <f t="shared" si="161"/>
        <v>&gt;121</v>
      </c>
      <c r="K2603">
        <f t="shared" si="162"/>
        <v>0.25</v>
      </c>
      <c r="L2603">
        <f t="shared" si="163"/>
        <v>161.25</v>
      </c>
    </row>
    <row r="2604" spans="1:12" x14ac:dyDescent="0.25">
      <c r="A2604" s="2" t="s">
        <v>2602</v>
      </c>
      <c r="B2604">
        <v>6</v>
      </c>
      <c r="C2604">
        <v>6</v>
      </c>
      <c r="D2604">
        <v>1800</v>
      </c>
      <c r="E2604" s="1">
        <v>43659</v>
      </c>
      <c r="F2604" s="3">
        <v>36</v>
      </c>
      <c r="G2604" s="3">
        <v>468</v>
      </c>
      <c r="H2604" s="1">
        <v>43830</v>
      </c>
      <c r="I2604">
        <f t="shared" si="160"/>
        <v>171</v>
      </c>
      <c r="J2604" t="str">
        <f t="shared" si="161"/>
        <v>&gt;121</v>
      </c>
      <c r="K2604">
        <f t="shared" si="162"/>
        <v>0.25</v>
      </c>
      <c r="L2604">
        <f t="shared" si="163"/>
        <v>126</v>
      </c>
    </row>
    <row r="2605" spans="1:12" x14ac:dyDescent="0.25">
      <c r="A2605" s="2" t="s">
        <v>2603</v>
      </c>
      <c r="B2605">
        <v>2</v>
      </c>
      <c r="C2605">
        <v>10</v>
      </c>
      <c r="D2605">
        <v>6000</v>
      </c>
      <c r="E2605" s="1">
        <v>43758</v>
      </c>
      <c r="F2605" s="3">
        <v>120</v>
      </c>
      <c r="G2605" s="3">
        <v>1140</v>
      </c>
      <c r="H2605" s="1">
        <v>43830</v>
      </c>
      <c r="I2605">
        <f t="shared" si="160"/>
        <v>72</v>
      </c>
      <c r="J2605" t="str">
        <f t="shared" si="161"/>
        <v>61-90</v>
      </c>
      <c r="K2605">
        <f t="shared" si="162"/>
        <v>0.15</v>
      </c>
      <c r="L2605">
        <f t="shared" si="163"/>
        <v>189</v>
      </c>
    </row>
    <row r="2606" spans="1:12" x14ac:dyDescent="0.25">
      <c r="A2606" s="2" t="s">
        <v>2604</v>
      </c>
      <c r="B2606">
        <v>8</v>
      </c>
      <c r="C2606">
        <v>15</v>
      </c>
      <c r="D2606">
        <v>1710</v>
      </c>
      <c r="E2606" s="1">
        <v>43784</v>
      </c>
      <c r="F2606" s="3">
        <v>153.9</v>
      </c>
      <c r="G2606" s="3">
        <v>530.1</v>
      </c>
      <c r="H2606" s="1">
        <v>43830</v>
      </c>
      <c r="I2606">
        <f t="shared" si="160"/>
        <v>46</v>
      </c>
      <c r="J2606" t="str">
        <f t="shared" si="161"/>
        <v>31-60</v>
      </c>
      <c r="K2606">
        <f t="shared" si="162"/>
        <v>0.04</v>
      </c>
      <c r="L2606">
        <f t="shared" si="163"/>
        <v>27.36</v>
      </c>
    </row>
    <row r="2607" spans="1:12" x14ac:dyDescent="0.25">
      <c r="A2607" s="2" t="s">
        <v>2605</v>
      </c>
      <c r="B2607">
        <v>3</v>
      </c>
      <c r="C2607">
        <v>20</v>
      </c>
      <c r="D2607">
        <v>640</v>
      </c>
      <c r="E2607" s="1">
        <v>43692</v>
      </c>
      <c r="F2607" s="3">
        <v>12.8</v>
      </c>
      <c r="G2607" s="3">
        <v>128</v>
      </c>
      <c r="H2607" s="1">
        <v>43830</v>
      </c>
      <c r="I2607">
        <f t="shared" si="160"/>
        <v>138</v>
      </c>
      <c r="J2607" t="str">
        <f t="shared" si="161"/>
        <v>&gt;121</v>
      </c>
      <c r="K2607">
        <f t="shared" si="162"/>
        <v>0.25</v>
      </c>
      <c r="L2607">
        <f t="shared" si="163"/>
        <v>35.200000000000003</v>
      </c>
    </row>
    <row r="2608" spans="1:12" x14ac:dyDescent="0.25">
      <c r="A2608" s="2" t="s">
        <v>2606</v>
      </c>
      <c r="B2608">
        <v>4</v>
      </c>
      <c r="C2608">
        <v>12</v>
      </c>
      <c r="D2608">
        <v>110</v>
      </c>
      <c r="E2608" s="1">
        <v>43519</v>
      </c>
      <c r="F2608" s="3">
        <v>3.3000000000000003</v>
      </c>
      <c r="G2608" s="3">
        <v>25.299999999999997</v>
      </c>
      <c r="H2608" s="1">
        <v>43830</v>
      </c>
      <c r="I2608">
        <f t="shared" si="160"/>
        <v>311</v>
      </c>
      <c r="J2608" t="str">
        <f t="shared" si="161"/>
        <v>&gt;121</v>
      </c>
      <c r="K2608">
        <f t="shared" si="162"/>
        <v>0.25</v>
      </c>
      <c r="L2608">
        <f t="shared" si="163"/>
        <v>7.1499999999999995</v>
      </c>
    </row>
    <row r="2609" spans="1:12" x14ac:dyDescent="0.25">
      <c r="A2609" s="2" t="s">
        <v>2607</v>
      </c>
      <c r="B2609">
        <v>1</v>
      </c>
      <c r="C2609">
        <v>19</v>
      </c>
      <c r="D2609">
        <v>3600</v>
      </c>
      <c r="E2609" s="1">
        <v>43642</v>
      </c>
      <c r="F2609" s="3">
        <v>288</v>
      </c>
      <c r="G2609" s="3">
        <v>864</v>
      </c>
      <c r="H2609" s="1">
        <v>43830</v>
      </c>
      <c r="I2609">
        <f t="shared" si="160"/>
        <v>188</v>
      </c>
      <c r="J2609" t="str">
        <f t="shared" si="161"/>
        <v>&gt;121</v>
      </c>
      <c r="K2609">
        <f t="shared" si="162"/>
        <v>0.25</v>
      </c>
      <c r="L2609">
        <f t="shared" si="163"/>
        <v>288</v>
      </c>
    </row>
    <row r="2610" spans="1:12" x14ac:dyDescent="0.25">
      <c r="A2610" s="2" t="s">
        <v>2608</v>
      </c>
      <c r="B2610">
        <v>1</v>
      </c>
      <c r="C2610">
        <v>10</v>
      </c>
      <c r="D2610">
        <v>2640</v>
      </c>
      <c r="E2610" s="1">
        <v>43580</v>
      </c>
      <c r="F2610" s="3">
        <v>105.60000000000001</v>
      </c>
      <c r="G2610" s="3">
        <v>396</v>
      </c>
      <c r="H2610" s="1">
        <v>43830</v>
      </c>
      <c r="I2610">
        <f t="shared" si="160"/>
        <v>250</v>
      </c>
      <c r="J2610" t="str">
        <f t="shared" si="161"/>
        <v>&gt;121</v>
      </c>
      <c r="K2610">
        <f t="shared" si="162"/>
        <v>0.25</v>
      </c>
      <c r="L2610">
        <f t="shared" si="163"/>
        <v>125.4</v>
      </c>
    </row>
    <row r="2611" spans="1:12" x14ac:dyDescent="0.25">
      <c r="A2611" s="2" t="s">
        <v>2609</v>
      </c>
      <c r="B2611">
        <v>5</v>
      </c>
      <c r="C2611">
        <v>6</v>
      </c>
      <c r="D2611">
        <v>2520</v>
      </c>
      <c r="E2611" s="1">
        <v>43760</v>
      </c>
      <c r="F2611" s="3">
        <v>50.4</v>
      </c>
      <c r="G2611" s="3">
        <v>478.8</v>
      </c>
      <c r="H2611" s="1">
        <v>43830</v>
      </c>
      <c r="I2611">
        <f t="shared" si="160"/>
        <v>70</v>
      </c>
      <c r="J2611" t="str">
        <f t="shared" si="161"/>
        <v>61-90</v>
      </c>
      <c r="K2611">
        <f t="shared" si="162"/>
        <v>0.15</v>
      </c>
      <c r="L2611">
        <f t="shared" si="163"/>
        <v>79.38000000000001</v>
      </c>
    </row>
    <row r="2612" spans="1:12" x14ac:dyDescent="0.25">
      <c r="A2612" s="2" t="s">
        <v>2610</v>
      </c>
      <c r="B2612">
        <v>10</v>
      </c>
      <c r="C2612">
        <v>11</v>
      </c>
      <c r="D2612">
        <v>1870</v>
      </c>
      <c r="E2612" s="1">
        <v>43562</v>
      </c>
      <c r="F2612" s="3">
        <v>37.400000000000006</v>
      </c>
      <c r="G2612" s="3">
        <v>860.19999999999993</v>
      </c>
      <c r="H2612" s="1">
        <v>43830</v>
      </c>
      <c r="I2612">
        <f t="shared" si="160"/>
        <v>268</v>
      </c>
      <c r="J2612" t="str">
        <f t="shared" si="161"/>
        <v>&gt;121</v>
      </c>
      <c r="K2612">
        <f t="shared" si="162"/>
        <v>0.25</v>
      </c>
      <c r="L2612">
        <f t="shared" si="163"/>
        <v>224.39999999999998</v>
      </c>
    </row>
    <row r="2613" spans="1:12" x14ac:dyDescent="0.25">
      <c r="A2613" s="2" t="s">
        <v>2611</v>
      </c>
      <c r="B2613">
        <v>7</v>
      </c>
      <c r="C2613">
        <v>23</v>
      </c>
      <c r="D2613">
        <v>3520</v>
      </c>
      <c r="E2613" s="1">
        <v>43700</v>
      </c>
      <c r="F2613" s="3">
        <v>668.8</v>
      </c>
      <c r="G2613" s="3">
        <v>2217.6</v>
      </c>
      <c r="H2613" s="1">
        <v>43830</v>
      </c>
      <c r="I2613">
        <f t="shared" si="160"/>
        <v>130</v>
      </c>
      <c r="J2613" t="str">
        <f t="shared" si="161"/>
        <v>&gt;121</v>
      </c>
      <c r="K2613">
        <f t="shared" si="162"/>
        <v>0.25</v>
      </c>
      <c r="L2613">
        <f t="shared" si="163"/>
        <v>721.59999999999991</v>
      </c>
    </row>
    <row r="2614" spans="1:12" x14ac:dyDescent="0.25">
      <c r="A2614" s="2" t="s">
        <v>2612</v>
      </c>
      <c r="B2614">
        <v>10</v>
      </c>
      <c r="C2614">
        <v>7</v>
      </c>
      <c r="D2614">
        <v>1080</v>
      </c>
      <c r="E2614" s="1">
        <v>43673</v>
      </c>
      <c r="F2614" s="3">
        <v>43.2</v>
      </c>
      <c r="G2614" s="3">
        <v>540</v>
      </c>
      <c r="H2614" s="1">
        <v>43830</v>
      </c>
      <c r="I2614">
        <f t="shared" si="160"/>
        <v>157</v>
      </c>
      <c r="J2614" t="str">
        <f t="shared" si="161"/>
        <v>&gt;121</v>
      </c>
      <c r="K2614">
        <f t="shared" si="162"/>
        <v>0.25</v>
      </c>
      <c r="L2614">
        <f t="shared" si="163"/>
        <v>145.80000000000001</v>
      </c>
    </row>
    <row r="2615" spans="1:12" x14ac:dyDescent="0.25">
      <c r="A2615" s="2" t="s">
        <v>2613</v>
      </c>
      <c r="B2615">
        <v>10</v>
      </c>
      <c r="C2615">
        <v>7</v>
      </c>
      <c r="D2615">
        <v>1560</v>
      </c>
      <c r="E2615" s="1">
        <v>43728</v>
      </c>
      <c r="F2615" s="3">
        <v>265.2</v>
      </c>
      <c r="G2615" s="3">
        <v>561.59999999999991</v>
      </c>
      <c r="H2615" s="1">
        <v>43830</v>
      </c>
      <c r="I2615">
        <f t="shared" si="160"/>
        <v>102</v>
      </c>
      <c r="J2615" t="str">
        <f t="shared" si="161"/>
        <v>91-120</v>
      </c>
      <c r="K2615">
        <f t="shared" si="162"/>
        <v>0.2</v>
      </c>
      <c r="L2615">
        <f t="shared" si="163"/>
        <v>165.36</v>
      </c>
    </row>
    <row r="2616" spans="1:12" x14ac:dyDescent="0.25">
      <c r="A2616" s="2" t="s">
        <v>2614</v>
      </c>
      <c r="B2616">
        <v>1</v>
      </c>
      <c r="C2616">
        <v>17</v>
      </c>
      <c r="D2616">
        <v>128</v>
      </c>
      <c r="E2616" s="1">
        <v>43696</v>
      </c>
      <c r="F2616" s="3">
        <v>7.6800000000000015</v>
      </c>
      <c r="G2616" s="3">
        <v>28.160000000000004</v>
      </c>
      <c r="H2616" s="1">
        <v>43830</v>
      </c>
      <c r="I2616">
        <f t="shared" si="160"/>
        <v>134</v>
      </c>
      <c r="J2616" t="str">
        <f t="shared" si="161"/>
        <v>&gt;121</v>
      </c>
      <c r="K2616">
        <f t="shared" si="162"/>
        <v>0.25</v>
      </c>
      <c r="L2616">
        <f t="shared" si="163"/>
        <v>8.9600000000000009</v>
      </c>
    </row>
    <row r="2617" spans="1:12" x14ac:dyDescent="0.25">
      <c r="A2617" s="2" t="s">
        <v>2615</v>
      </c>
      <c r="B2617">
        <v>7</v>
      </c>
      <c r="C2617">
        <v>16</v>
      </c>
      <c r="D2617">
        <v>600</v>
      </c>
      <c r="E2617" s="1">
        <v>43692</v>
      </c>
      <c r="F2617" s="3">
        <v>168</v>
      </c>
      <c r="G2617" s="3">
        <v>162</v>
      </c>
      <c r="H2617" s="1">
        <v>43830</v>
      </c>
      <c r="I2617">
        <f t="shared" si="160"/>
        <v>138</v>
      </c>
      <c r="J2617" t="str">
        <f t="shared" si="161"/>
        <v>&gt;121</v>
      </c>
      <c r="K2617">
        <f t="shared" si="162"/>
        <v>0.25</v>
      </c>
      <c r="L2617">
        <f t="shared" si="163"/>
        <v>82.5</v>
      </c>
    </row>
    <row r="2618" spans="1:12" x14ac:dyDescent="0.25">
      <c r="A2618" s="2" t="s">
        <v>2616</v>
      </c>
      <c r="B2618">
        <v>4</v>
      </c>
      <c r="C2618">
        <v>21</v>
      </c>
      <c r="D2618">
        <v>720</v>
      </c>
      <c r="E2618" s="1">
        <v>43800</v>
      </c>
      <c r="F2618" s="3">
        <v>57.599999999999994</v>
      </c>
      <c r="G2618" s="3">
        <v>180</v>
      </c>
      <c r="H2618" s="1">
        <v>43830</v>
      </c>
      <c r="I2618">
        <f t="shared" si="160"/>
        <v>30</v>
      </c>
      <c r="J2618" t="str">
        <f t="shared" si="161"/>
        <v>0-30</v>
      </c>
      <c r="K2618">
        <f t="shared" si="162"/>
        <v>8.0000000000000002E-3</v>
      </c>
      <c r="L2618">
        <f t="shared" si="163"/>
        <v>1.9008</v>
      </c>
    </row>
    <row r="2619" spans="1:12" x14ac:dyDescent="0.25">
      <c r="A2619" s="2" t="s">
        <v>2617</v>
      </c>
      <c r="B2619">
        <v>1</v>
      </c>
      <c r="C2619">
        <v>22</v>
      </c>
      <c r="D2619">
        <v>1782.0000000000002</v>
      </c>
      <c r="E2619" s="1">
        <v>43720</v>
      </c>
      <c r="F2619" s="3">
        <v>106.92</v>
      </c>
      <c r="G2619" s="3">
        <v>463.32000000000005</v>
      </c>
      <c r="H2619" s="1">
        <v>43830</v>
      </c>
      <c r="I2619">
        <f t="shared" si="160"/>
        <v>110</v>
      </c>
      <c r="J2619" t="str">
        <f t="shared" si="161"/>
        <v>91-120</v>
      </c>
      <c r="K2619">
        <f t="shared" si="162"/>
        <v>0.2</v>
      </c>
      <c r="L2619">
        <f t="shared" si="163"/>
        <v>114.048</v>
      </c>
    </row>
    <row r="2620" spans="1:12" x14ac:dyDescent="0.25">
      <c r="A2620" s="2" t="s">
        <v>2618</v>
      </c>
      <c r="B2620">
        <v>9</v>
      </c>
      <c r="C2620">
        <v>15</v>
      </c>
      <c r="D2620">
        <v>3230</v>
      </c>
      <c r="E2620" s="1">
        <v>43580</v>
      </c>
      <c r="F2620" s="3">
        <v>64.599999999999994</v>
      </c>
      <c r="G2620" s="3">
        <v>1324.3000000000002</v>
      </c>
      <c r="H2620" s="1">
        <v>43830</v>
      </c>
      <c r="I2620">
        <f t="shared" si="160"/>
        <v>250</v>
      </c>
      <c r="J2620" t="str">
        <f t="shared" si="161"/>
        <v>&gt;121</v>
      </c>
      <c r="K2620">
        <f t="shared" si="162"/>
        <v>0.25</v>
      </c>
      <c r="L2620">
        <f t="shared" si="163"/>
        <v>347.22500000000002</v>
      </c>
    </row>
    <row r="2621" spans="1:12" x14ac:dyDescent="0.25">
      <c r="A2621" s="2" t="s">
        <v>2619</v>
      </c>
      <c r="B2621">
        <v>9</v>
      </c>
      <c r="C2621">
        <v>18</v>
      </c>
      <c r="D2621">
        <v>990</v>
      </c>
      <c r="E2621" s="1">
        <v>43516</v>
      </c>
      <c r="F2621" s="3">
        <v>118.80000000000001</v>
      </c>
      <c r="G2621" s="3">
        <v>485.09999999999997</v>
      </c>
      <c r="H2621" s="1">
        <v>43830</v>
      </c>
      <c r="I2621">
        <f t="shared" si="160"/>
        <v>314</v>
      </c>
      <c r="J2621" t="str">
        <f t="shared" si="161"/>
        <v>&gt;121</v>
      </c>
      <c r="K2621">
        <f t="shared" si="162"/>
        <v>0.25</v>
      </c>
      <c r="L2621">
        <f t="shared" si="163"/>
        <v>150.97499999999999</v>
      </c>
    </row>
    <row r="2622" spans="1:12" x14ac:dyDescent="0.25">
      <c r="A2622" s="2" t="s">
        <v>2620</v>
      </c>
      <c r="B2622">
        <v>5</v>
      </c>
      <c r="C2622">
        <v>20</v>
      </c>
      <c r="D2622">
        <v>1200</v>
      </c>
      <c r="E2622" s="1">
        <v>43538</v>
      </c>
      <c r="F2622" s="3">
        <v>108</v>
      </c>
      <c r="G2622" s="3">
        <v>204</v>
      </c>
      <c r="H2622" s="1">
        <v>43830</v>
      </c>
      <c r="I2622">
        <f t="shared" si="160"/>
        <v>292</v>
      </c>
      <c r="J2622" t="str">
        <f t="shared" si="161"/>
        <v>&gt;121</v>
      </c>
      <c r="K2622">
        <f t="shared" si="162"/>
        <v>0.25</v>
      </c>
      <c r="L2622">
        <f t="shared" si="163"/>
        <v>78</v>
      </c>
    </row>
    <row r="2623" spans="1:12" x14ac:dyDescent="0.25">
      <c r="A2623" s="2" t="s">
        <v>2621</v>
      </c>
      <c r="B2623">
        <v>6</v>
      </c>
      <c r="C2623">
        <v>5</v>
      </c>
      <c r="D2623">
        <v>270</v>
      </c>
      <c r="E2623" s="1">
        <v>43671</v>
      </c>
      <c r="F2623" s="3">
        <v>16.200000000000003</v>
      </c>
      <c r="G2623" s="3">
        <v>51.3</v>
      </c>
      <c r="H2623" s="1">
        <v>43830</v>
      </c>
      <c r="I2623">
        <f t="shared" si="160"/>
        <v>159</v>
      </c>
      <c r="J2623" t="str">
        <f t="shared" si="161"/>
        <v>&gt;121</v>
      </c>
      <c r="K2623">
        <f t="shared" si="162"/>
        <v>0.25</v>
      </c>
      <c r="L2623">
        <f t="shared" si="163"/>
        <v>16.875</v>
      </c>
    </row>
    <row r="2624" spans="1:12" x14ac:dyDescent="0.25">
      <c r="A2624" s="2" t="s">
        <v>2622</v>
      </c>
      <c r="B2624">
        <v>5</v>
      </c>
      <c r="C2624">
        <v>11</v>
      </c>
      <c r="D2624">
        <v>1440</v>
      </c>
      <c r="E2624" s="1">
        <v>43780</v>
      </c>
      <c r="F2624" s="3">
        <v>129.60000000000002</v>
      </c>
      <c r="G2624" s="3">
        <v>403.2</v>
      </c>
      <c r="H2624" s="1">
        <v>43830</v>
      </c>
      <c r="I2624">
        <f t="shared" si="160"/>
        <v>50</v>
      </c>
      <c r="J2624" t="str">
        <f t="shared" si="161"/>
        <v>31-60</v>
      </c>
      <c r="K2624">
        <f t="shared" si="162"/>
        <v>0.04</v>
      </c>
      <c r="L2624">
        <f t="shared" si="163"/>
        <v>21.311999999999998</v>
      </c>
    </row>
    <row r="2625" spans="1:12" x14ac:dyDescent="0.25">
      <c r="A2625" s="2" t="s">
        <v>2623</v>
      </c>
      <c r="B2625">
        <v>1</v>
      </c>
      <c r="C2625">
        <v>23</v>
      </c>
      <c r="D2625">
        <v>3410</v>
      </c>
      <c r="E2625" s="1">
        <v>43661</v>
      </c>
      <c r="F2625" s="3">
        <v>170.5</v>
      </c>
      <c r="G2625" s="3">
        <v>1023</v>
      </c>
      <c r="H2625" s="1">
        <v>43830</v>
      </c>
      <c r="I2625">
        <f t="shared" si="160"/>
        <v>169</v>
      </c>
      <c r="J2625" t="str">
        <f t="shared" si="161"/>
        <v>&gt;121</v>
      </c>
      <c r="K2625">
        <f t="shared" si="162"/>
        <v>0.25</v>
      </c>
      <c r="L2625">
        <f t="shared" si="163"/>
        <v>298.375</v>
      </c>
    </row>
    <row r="2626" spans="1:12" x14ac:dyDescent="0.25">
      <c r="A2626" s="2" t="s">
        <v>2624</v>
      </c>
      <c r="B2626">
        <v>9</v>
      </c>
      <c r="C2626">
        <v>1</v>
      </c>
      <c r="D2626">
        <v>570</v>
      </c>
      <c r="E2626" s="1">
        <v>43777</v>
      </c>
      <c r="F2626" s="3">
        <v>114</v>
      </c>
      <c r="G2626" s="3">
        <v>148.19999999999999</v>
      </c>
      <c r="H2626" s="1">
        <v>43830</v>
      </c>
      <c r="I2626">
        <f t="shared" ref="I2626:I2689" si="164">H2626-E2626</f>
        <v>53</v>
      </c>
      <c r="J2626" t="str">
        <f t="shared" ref="J2626:J2689" si="165">VLOOKUP(I2626,groupings,2,1)</f>
        <v>31-60</v>
      </c>
      <c r="K2626">
        <f t="shared" ref="K2626:K2689" si="166">VLOOKUP(I2626,$N$8:$P$12,3,TRUE)</f>
        <v>0.04</v>
      </c>
      <c r="L2626">
        <f t="shared" ref="L2626:L2689" si="167">(G2626+F2626)*K2626</f>
        <v>10.488</v>
      </c>
    </row>
    <row r="2627" spans="1:12" x14ac:dyDescent="0.25">
      <c r="A2627" s="2" t="s">
        <v>2625</v>
      </c>
      <c r="B2627">
        <v>7</v>
      </c>
      <c r="C2627">
        <v>21</v>
      </c>
      <c r="D2627">
        <v>3100</v>
      </c>
      <c r="E2627" s="1">
        <v>43505</v>
      </c>
      <c r="F2627" s="3">
        <v>93</v>
      </c>
      <c r="G2627" s="3">
        <v>1922</v>
      </c>
      <c r="H2627" s="1">
        <v>43830</v>
      </c>
      <c r="I2627">
        <f t="shared" si="164"/>
        <v>325</v>
      </c>
      <c r="J2627" t="str">
        <f t="shared" si="165"/>
        <v>&gt;121</v>
      </c>
      <c r="K2627">
        <f t="shared" si="166"/>
        <v>0.25</v>
      </c>
      <c r="L2627">
        <f t="shared" si="167"/>
        <v>503.75</v>
      </c>
    </row>
    <row r="2628" spans="1:12" x14ac:dyDescent="0.25">
      <c r="A2628" s="2" t="s">
        <v>2626</v>
      </c>
      <c r="B2628">
        <v>3</v>
      </c>
      <c r="C2628">
        <v>19</v>
      </c>
      <c r="D2628">
        <v>120</v>
      </c>
      <c r="E2628" s="1">
        <v>43798</v>
      </c>
      <c r="F2628" s="3">
        <v>3.5999999999999996</v>
      </c>
      <c r="G2628" s="3">
        <v>30</v>
      </c>
      <c r="H2628" s="1">
        <v>43830</v>
      </c>
      <c r="I2628">
        <f t="shared" si="164"/>
        <v>32</v>
      </c>
      <c r="J2628" t="str">
        <f t="shared" si="165"/>
        <v>31-60</v>
      </c>
      <c r="K2628">
        <f t="shared" si="166"/>
        <v>0.04</v>
      </c>
      <c r="L2628">
        <f t="shared" si="167"/>
        <v>1.3440000000000001</v>
      </c>
    </row>
    <row r="2629" spans="1:12" x14ac:dyDescent="0.25">
      <c r="A2629" s="2" t="s">
        <v>2627</v>
      </c>
      <c r="B2629">
        <v>2</v>
      </c>
      <c r="C2629">
        <v>8</v>
      </c>
      <c r="D2629">
        <v>240</v>
      </c>
      <c r="E2629" s="1">
        <v>43666</v>
      </c>
      <c r="F2629" s="3">
        <v>16.8</v>
      </c>
      <c r="G2629" s="3">
        <v>43.2</v>
      </c>
      <c r="H2629" s="1">
        <v>43830</v>
      </c>
      <c r="I2629">
        <f t="shared" si="164"/>
        <v>164</v>
      </c>
      <c r="J2629" t="str">
        <f t="shared" si="165"/>
        <v>&gt;121</v>
      </c>
      <c r="K2629">
        <f t="shared" si="166"/>
        <v>0.25</v>
      </c>
      <c r="L2629">
        <f t="shared" si="167"/>
        <v>15</v>
      </c>
    </row>
    <row r="2630" spans="1:12" x14ac:dyDescent="0.25">
      <c r="A2630" s="2" t="s">
        <v>2628</v>
      </c>
      <c r="B2630">
        <v>6</v>
      </c>
      <c r="C2630">
        <v>3</v>
      </c>
      <c r="D2630">
        <v>480</v>
      </c>
      <c r="E2630" s="1">
        <v>43508</v>
      </c>
      <c r="F2630" s="3">
        <v>14.399999999999999</v>
      </c>
      <c r="G2630" s="3">
        <v>81.599999999999994</v>
      </c>
      <c r="H2630" s="1">
        <v>43830</v>
      </c>
      <c r="I2630">
        <f t="shared" si="164"/>
        <v>322</v>
      </c>
      <c r="J2630" t="str">
        <f t="shared" si="165"/>
        <v>&gt;121</v>
      </c>
      <c r="K2630">
        <f t="shared" si="166"/>
        <v>0.25</v>
      </c>
      <c r="L2630">
        <f t="shared" si="167"/>
        <v>24</v>
      </c>
    </row>
    <row r="2631" spans="1:12" x14ac:dyDescent="0.25">
      <c r="A2631" s="2" t="s">
        <v>2629</v>
      </c>
      <c r="B2631">
        <v>7</v>
      </c>
      <c r="C2631">
        <v>6</v>
      </c>
      <c r="D2631">
        <v>160</v>
      </c>
      <c r="E2631" s="1">
        <v>43827</v>
      </c>
      <c r="F2631" s="3">
        <v>36.800000000000004</v>
      </c>
      <c r="G2631" s="3">
        <v>139.19999999999999</v>
      </c>
      <c r="H2631" s="1">
        <v>43830</v>
      </c>
      <c r="I2631">
        <f t="shared" si="164"/>
        <v>3</v>
      </c>
      <c r="J2631" t="str">
        <f t="shared" si="165"/>
        <v>0-30</v>
      </c>
      <c r="K2631">
        <f t="shared" si="166"/>
        <v>8.0000000000000002E-3</v>
      </c>
      <c r="L2631">
        <f t="shared" si="167"/>
        <v>1.4079999999999999</v>
      </c>
    </row>
    <row r="2632" spans="1:12" x14ac:dyDescent="0.25">
      <c r="A2632" s="2" t="s">
        <v>2630</v>
      </c>
      <c r="B2632">
        <v>8</v>
      </c>
      <c r="C2632">
        <v>12</v>
      </c>
      <c r="D2632">
        <v>310</v>
      </c>
      <c r="E2632" s="1">
        <v>43685</v>
      </c>
      <c r="F2632" s="3">
        <v>43.4</v>
      </c>
      <c r="G2632" s="3">
        <v>105.39999999999999</v>
      </c>
      <c r="H2632" s="1">
        <v>43830</v>
      </c>
      <c r="I2632">
        <f t="shared" si="164"/>
        <v>145</v>
      </c>
      <c r="J2632" t="str">
        <f t="shared" si="165"/>
        <v>&gt;121</v>
      </c>
      <c r="K2632">
        <f t="shared" si="166"/>
        <v>0.25</v>
      </c>
      <c r="L2632">
        <f t="shared" si="167"/>
        <v>37.199999999999996</v>
      </c>
    </row>
    <row r="2633" spans="1:12" x14ac:dyDescent="0.25">
      <c r="A2633" s="2" t="s">
        <v>2631</v>
      </c>
      <c r="B2633">
        <v>1</v>
      </c>
      <c r="C2633">
        <v>22</v>
      </c>
      <c r="D2633">
        <v>1890</v>
      </c>
      <c r="E2633" s="1">
        <v>43640</v>
      </c>
      <c r="F2633" s="3">
        <v>113.4</v>
      </c>
      <c r="G2633" s="3">
        <v>283.5</v>
      </c>
      <c r="H2633" s="1">
        <v>43830</v>
      </c>
      <c r="I2633">
        <f t="shared" si="164"/>
        <v>190</v>
      </c>
      <c r="J2633" t="str">
        <f t="shared" si="165"/>
        <v>&gt;121</v>
      </c>
      <c r="K2633">
        <f t="shared" si="166"/>
        <v>0.25</v>
      </c>
      <c r="L2633">
        <f t="shared" si="167"/>
        <v>99.224999999999994</v>
      </c>
    </row>
    <row r="2634" spans="1:12" x14ac:dyDescent="0.25">
      <c r="A2634" s="2" t="s">
        <v>2632</v>
      </c>
      <c r="B2634">
        <v>8</v>
      </c>
      <c r="C2634">
        <v>8</v>
      </c>
      <c r="D2634">
        <v>5520</v>
      </c>
      <c r="E2634" s="1">
        <v>43613</v>
      </c>
      <c r="F2634" s="3">
        <v>717.6</v>
      </c>
      <c r="G2634" s="3">
        <v>1766.3999999999999</v>
      </c>
      <c r="H2634" s="1">
        <v>43830</v>
      </c>
      <c r="I2634">
        <f t="shared" si="164"/>
        <v>217</v>
      </c>
      <c r="J2634" t="str">
        <f t="shared" si="165"/>
        <v>&gt;121</v>
      </c>
      <c r="K2634">
        <f t="shared" si="166"/>
        <v>0.25</v>
      </c>
      <c r="L2634">
        <f t="shared" si="167"/>
        <v>621</v>
      </c>
    </row>
    <row r="2635" spans="1:12" x14ac:dyDescent="0.25">
      <c r="A2635" s="2" t="s">
        <v>2633</v>
      </c>
      <c r="B2635">
        <v>8</v>
      </c>
      <c r="C2635">
        <v>16</v>
      </c>
      <c r="D2635">
        <v>2200</v>
      </c>
      <c r="E2635" s="1">
        <v>43761</v>
      </c>
      <c r="F2635" s="3">
        <v>176</v>
      </c>
      <c r="G2635" s="3">
        <v>748</v>
      </c>
      <c r="H2635" s="1">
        <v>43830</v>
      </c>
      <c r="I2635">
        <f t="shared" si="164"/>
        <v>69</v>
      </c>
      <c r="J2635" t="str">
        <f t="shared" si="165"/>
        <v>61-90</v>
      </c>
      <c r="K2635">
        <f t="shared" si="166"/>
        <v>0.15</v>
      </c>
      <c r="L2635">
        <f t="shared" si="167"/>
        <v>138.6</v>
      </c>
    </row>
    <row r="2636" spans="1:12" x14ac:dyDescent="0.25">
      <c r="A2636" s="2" t="s">
        <v>2634</v>
      </c>
      <c r="B2636">
        <v>7</v>
      </c>
      <c r="C2636">
        <v>9</v>
      </c>
      <c r="D2636">
        <v>2000</v>
      </c>
      <c r="E2636" s="1">
        <v>43723</v>
      </c>
      <c r="F2636" s="3">
        <v>500</v>
      </c>
      <c r="G2636" s="3">
        <v>1620</v>
      </c>
      <c r="H2636" s="1">
        <v>43830</v>
      </c>
      <c r="I2636">
        <f t="shared" si="164"/>
        <v>107</v>
      </c>
      <c r="J2636" t="str">
        <f t="shared" si="165"/>
        <v>91-120</v>
      </c>
      <c r="K2636">
        <f t="shared" si="166"/>
        <v>0.2</v>
      </c>
      <c r="L2636">
        <f t="shared" si="167"/>
        <v>424</v>
      </c>
    </row>
    <row r="2637" spans="1:12" x14ac:dyDescent="0.25">
      <c r="A2637" s="2" t="s">
        <v>2635</v>
      </c>
      <c r="B2637">
        <v>8</v>
      </c>
      <c r="C2637">
        <v>5</v>
      </c>
      <c r="D2637">
        <v>570</v>
      </c>
      <c r="E2637" s="1">
        <v>43596</v>
      </c>
      <c r="F2637" s="3">
        <v>74.099999999999994</v>
      </c>
      <c r="G2637" s="3">
        <v>228</v>
      </c>
      <c r="H2637" s="1">
        <v>43830</v>
      </c>
      <c r="I2637">
        <f t="shared" si="164"/>
        <v>234</v>
      </c>
      <c r="J2637" t="str">
        <f t="shared" si="165"/>
        <v>&gt;121</v>
      </c>
      <c r="K2637">
        <f t="shared" si="166"/>
        <v>0.25</v>
      </c>
      <c r="L2637">
        <f t="shared" si="167"/>
        <v>75.525000000000006</v>
      </c>
    </row>
    <row r="2638" spans="1:12" x14ac:dyDescent="0.25">
      <c r="A2638" s="2" t="s">
        <v>2636</v>
      </c>
      <c r="B2638">
        <v>8</v>
      </c>
      <c r="C2638">
        <v>20</v>
      </c>
      <c r="D2638">
        <v>1344</v>
      </c>
      <c r="E2638" s="1">
        <v>43534</v>
      </c>
      <c r="F2638" s="3">
        <v>13.440000000000001</v>
      </c>
      <c r="G2638" s="3">
        <v>376.32000000000005</v>
      </c>
      <c r="H2638" s="1">
        <v>43830</v>
      </c>
      <c r="I2638">
        <f t="shared" si="164"/>
        <v>296</v>
      </c>
      <c r="J2638" t="str">
        <f t="shared" si="165"/>
        <v>&gt;121</v>
      </c>
      <c r="K2638">
        <f t="shared" si="166"/>
        <v>0.25</v>
      </c>
      <c r="L2638">
        <f t="shared" si="167"/>
        <v>97.440000000000012</v>
      </c>
    </row>
    <row r="2639" spans="1:12" x14ac:dyDescent="0.25">
      <c r="A2639" s="2" t="s">
        <v>2637</v>
      </c>
      <c r="B2639">
        <v>2</v>
      </c>
      <c r="C2639">
        <v>7</v>
      </c>
      <c r="D2639">
        <v>4200</v>
      </c>
      <c r="E2639" s="1">
        <v>43690</v>
      </c>
      <c r="F2639" s="3">
        <v>294</v>
      </c>
      <c r="G2639" s="3">
        <v>924</v>
      </c>
      <c r="H2639" s="1">
        <v>43830</v>
      </c>
      <c r="I2639">
        <f t="shared" si="164"/>
        <v>140</v>
      </c>
      <c r="J2639" t="str">
        <f t="shared" si="165"/>
        <v>&gt;121</v>
      </c>
      <c r="K2639">
        <f t="shared" si="166"/>
        <v>0.25</v>
      </c>
      <c r="L2639">
        <f t="shared" si="167"/>
        <v>304.5</v>
      </c>
    </row>
    <row r="2640" spans="1:12" x14ac:dyDescent="0.25">
      <c r="A2640" s="2" t="s">
        <v>2638</v>
      </c>
      <c r="B2640">
        <v>7</v>
      </c>
      <c r="C2640">
        <v>14</v>
      </c>
      <c r="D2640">
        <v>2750</v>
      </c>
      <c r="E2640" s="1">
        <v>43537</v>
      </c>
      <c r="F2640" s="3">
        <v>82.5</v>
      </c>
      <c r="G2640" s="3">
        <v>2502.5</v>
      </c>
      <c r="H2640" s="1">
        <v>43830</v>
      </c>
      <c r="I2640">
        <f t="shared" si="164"/>
        <v>293</v>
      </c>
      <c r="J2640" t="str">
        <f t="shared" si="165"/>
        <v>&gt;121</v>
      </c>
      <c r="K2640">
        <f t="shared" si="166"/>
        <v>0.25</v>
      </c>
      <c r="L2640">
        <f t="shared" si="167"/>
        <v>646.25</v>
      </c>
    </row>
    <row r="2641" spans="1:12" x14ac:dyDescent="0.25">
      <c r="A2641" s="2" t="s">
        <v>2639</v>
      </c>
      <c r="B2641">
        <v>2</v>
      </c>
      <c r="C2641">
        <v>15</v>
      </c>
      <c r="D2641">
        <v>2470</v>
      </c>
      <c r="E2641" s="1">
        <v>43618</v>
      </c>
      <c r="F2641" s="3">
        <v>172.89999999999998</v>
      </c>
      <c r="G2641" s="3">
        <v>395.20000000000005</v>
      </c>
      <c r="H2641" s="1">
        <v>43830</v>
      </c>
      <c r="I2641">
        <f t="shared" si="164"/>
        <v>212</v>
      </c>
      <c r="J2641" t="str">
        <f t="shared" si="165"/>
        <v>&gt;121</v>
      </c>
      <c r="K2641">
        <f t="shared" si="166"/>
        <v>0.25</v>
      </c>
      <c r="L2641">
        <f t="shared" si="167"/>
        <v>142.02500000000001</v>
      </c>
    </row>
    <row r="2642" spans="1:12" x14ac:dyDescent="0.25">
      <c r="A2642" s="2" t="s">
        <v>2640</v>
      </c>
      <c r="B2642">
        <v>6</v>
      </c>
      <c r="C2642">
        <v>14</v>
      </c>
      <c r="D2642">
        <v>1400</v>
      </c>
      <c r="E2642" s="1">
        <v>43564</v>
      </c>
      <c r="F2642" s="3">
        <v>140</v>
      </c>
      <c r="G2642" s="3">
        <v>238</v>
      </c>
      <c r="H2642" s="1">
        <v>43830</v>
      </c>
      <c r="I2642">
        <f t="shared" si="164"/>
        <v>266</v>
      </c>
      <c r="J2642" t="str">
        <f t="shared" si="165"/>
        <v>&gt;121</v>
      </c>
      <c r="K2642">
        <f t="shared" si="166"/>
        <v>0.25</v>
      </c>
      <c r="L2642">
        <f t="shared" si="167"/>
        <v>94.5</v>
      </c>
    </row>
    <row r="2643" spans="1:12" x14ac:dyDescent="0.25">
      <c r="A2643" s="2" t="s">
        <v>2641</v>
      </c>
      <c r="B2643">
        <v>4</v>
      </c>
      <c r="C2643">
        <v>7</v>
      </c>
      <c r="D2643">
        <v>6510</v>
      </c>
      <c r="E2643" s="1">
        <v>43785</v>
      </c>
      <c r="F2643" s="3">
        <v>455.7</v>
      </c>
      <c r="G2643" s="3">
        <v>1562.4</v>
      </c>
      <c r="H2643" s="1">
        <v>43830</v>
      </c>
      <c r="I2643">
        <f t="shared" si="164"/>
        <v>45</v>
      </c>
      <c r="J2643" t="str">
        <f t="shared" si="165"/>
        <v>31-60</v>
      </c>
      <c r="K2643">
        <f t="shared" si="166"/>
        <v>0.04</v>
      </c>
      <c r="L2643">
        <f t="shared" si="167"/>
        <v>80.724000000000004</v>
      </c>
    </row>
    <row r="2644" spans="1:12" x14ac:dyDescent="0.25">
      <c r="A2644" s="2" t="s">
        <v>2642</v>
      </c>
      <c r="B2644">
        <v>10</v>
      </c>
      <c r="C2644">
        <v>14</v>
      </c>
      <c r="D2644">
        <v>720</v>
      </c>
      <c r="E2644" s="1">
        <v>43736</v>
      </c>
      <c r="F2644" s="3">
        <v>50.4</v>
      </c>
      <c r="G2644" s="3">
        <v>230.39999999999998</v>
      </c>
      <c r="H2644" s="1">
        <v>43830</v>
      </c>
      <c r="I2644">
        <f t="shared" si="164"/>
        <v>94</v>
      </c>
      <c r="J2644" t="str">
        <f t="shared" si="165"/>
        <v>91-120</v>
      </c>
      <c r="K2644">
        <f t="shared" si="166"/>
        <v>0.2</v>
      </c>
      <c r="L2644">
        <f t="shared" si="167"/>
        <v>56.16</v>
      </c>
    </row>
    <row r="2645" spans="1:12" x14ac:dyDescent="0.25">
      <c r="A2645" s="2" t="s">
        <v>2643</v>
      </c>
      <c r="B2645">
        <v>9</v>
      </c>
      <c r="C2645">
        <v>17</v>
      </c>
      <c r="D2645">
        <v>4480</v>
      </c>
      <c r="E2645" s="1">
        <v>43655</v>
      </c>
      <c r="F2645" s="3">
        <v>627.20000000000005</v>
      </c>
      <c r="G2645" s="3">
        <v>1971.2</v>
      </c>
      <c r="H2645" s="1">
        <v>43830</v>
      </c>
      <c r="I2645">
        <f t="shared" si="164"/>
        <v>175</v>
      </c>
      <c r="J2645" t="str">
        <f t="shared" si="165"/>
        <v>&gt;121</v>
      </c>
      <c r="K2645">
        <f t="shared" si="166"/>
        <v>0.25</v>
      </c>
      <c r="L2645">
        <f t="shared" si="167"/>
        <v>649.6</v>
      </c>
    </row>
    <row r="2646" spans="1:12" x14ac:dyDescent="0.25">
      <c r="A2646" s="2" t="s">
        <v>2644</v>
      </c>
      <c r="B2646">
        <v>4</v>
      </c>
      <c r="C2646">
        <v>17</v>
      </c>
      <c r="D2646">
        <v>480</v>
      </c>
      <c r="E2646" s="1">
        <v>43490</v>
      </c>
      <c r="F2646" s="3">
        <v>14.399999999999999</v>
      </c>
      <c r="G2646" s="3">
        <v>134.4</v>
      </c>
      <c r="H2646" s="1">
        <v>43830</v>
      </c>
      <c r="I2646">
        <f t="shared" si="164"/>
        <v>340</v>
      </c>
      <c r="J2646" t="str">
        <f t="shared" si="165"/>
        <v>&gt;121</v>
      </c>
      <c r="K2646">
        <f t="shared" si="166"/>
        <v>0.25</v>
      </c>
      <c r="L2646">
        <f t="shared" si="167"/>
        <v>37.200000000000003</v>
      </c>
    </row>
    <row r="2647" spans="1:12" x14ac:dyDescent="0.25">
      <c r="A2647" s="2" t="s">
        <v>2645</v>
      </c>
      <c r="B2647">
        <v>10</v>
      </c>
      <c r="C2647">
        <v>19</v>
      </c>
      <c r="D2647">
        <v>3990</v>
      </c>
      <c r="E2647" s="1">
        <v>43822</v>
      </c>
      <c r="F2647" s="3">
        <v>518.69999999999993</v>
      </c>
      <c r="G2647" s="3">
        <v>1396.5</v>
      </c>
      <c r="H2647" s="1">
        <v>43830</v>
      </c>
      <c r="I2647">
        <f t="shared" si="164"/>
        <v>8</v>
      </c>
      <c r="J2647" t="str">
        <f t="shared" si="165"/>
        <v>0-30</v>
      </c>
      <c r="K2647">
        <f t="shared" si="166"/>
        <v>8.0000000000000002E-3</v>
      </c>
      <c r="L2647">
        <f t="shared" si="167"/>
        <v>15.321599999999998</v>
      </c>
    </row>
    <row r="2648" spans="1:12" x14ac:dyDescent="0.25">
      <c r="A2648" s="2" t="s">
        <v>2646</v>
      </c>
      <c r="B2648">
        <v>1</v>
      </c>
      <c r="C2648">
        <v>18</v>
      </c>
      <c r="D2648">
        <v>4620</v>
      </c>
      <c r="E2648" s="1">
        <v>43625</v>
      </c>
      <c r="F2648" s="3">
        <v>184.8</v>
      </c>
      <c r="G2648" s="3">
        <v>1155</v>
      </c>
      <c r="H2648" s="1">
        <v>43830</v>
      </c>
      <c r="I2648">
        <f t="shared" si="164"/>
        <v>205</v>
      </c>
      <c r="J2648" t="str">
        <f t="shared" si="165"/>
        <v>&gt;121</v>
      </c>
      <c r="K2648">
        <f t="shared" si="166"/>
        <v>0.25</v>
      </c>
      <c r="L2648">
        <f t="shared" si="167"/>
        <v>334.95</v>
      </c>
    </row>
    <row r="2649" spans="1:12" x14ac:dyDescent="0.25">
      <c r="A2649" s="2" t="s">
        <v>2647</v>
      </c>
      <c r="B2649">
        <v>10</v>
      </c>
      <c r="C2649">
        <v>12</v>
      </c>
      <c r="D2649">
        <v>1800</v>
      </c>
      <c r="E2649" s="1">
        <v>43633</v>
      </c>
      <c r="F2649" s="3">
        <v>306</v>
      </c>
      <c r="G2649" s="3">
        <v>720</v>
      </c>
      <c r="H2649" s="1">
        <v>43830</v>
      </c>
      <c r="I2649">
        <f t="shared" si="164"/>
        <v>197</v>
      </c>
      <c r="J2649" t="str">
        <f t="shared" si="165"/>
        <v>&gt;121</v>
      </c>
      <c r="K2649">
        <f t="shared" si="166"/>
        <v>0.25</v>
      </c>
      <c r="L2649">
        <f t="shared" si="167"/>
        <v>256.5</v>
      </c>
    </row>
    <row r="2650" spans="1:12" x14ac:dyDescent="0.25">
      <c r="A2650" s="2" t="s">
        <v>2648</v>
      </c>
      <c r="B2650">
        <v>4</v>
      </c>
      <c r="C2650">
        <v>2</v>
      </c>
      <c r="D2650">
        <v>216</v>
      </c>
      <c r="E2650" s="1">
        <v>43810</v>
      </c>
      <c r="F2650" s="3">
        <v>4.32</v>
      </c>
      <c r="G2650" s="3">
        <v>54</v>
      </c>
      <c r="H2650" s="1">
        <v>43830</v>
      </c>
      <c r="I2650">
        <f t="shared" si="164"/>
        <v>20</v>
      </c>
      <c r="J2650" t="str">
        <f t="shared" si="165"/>
        <v>0-30</v>
      </c>
      <c r="K2650">
        <f t="shared" si="166"/>
        <v>8.0000000000000002E-3</v>
      </c>
      <c r="L2650">
        <f t="shared" si="167"/>
        <v>0.46656000000000003</v>
      </c>
    </row>
    <row r="2651" spans="1:12" x14ac:dyDescent="0.25">
      <c r="A2651" s="2" t="s">
        <v>2649</v>
      </c>
      <c r="B2651">
        <v>9</v>
      </c>
      <c r="C2651">
        <v>13</v>
      </c>
      <c r="D2651">
        <v>2800</v>
      </c>
      <c r="E2651" s="1">
        <v>43694</v>
      </c>
      <c r="F2651" s="3">
        <v>140</v>
      </c>
      <c r="G2651" s="3">
        <v>840</v>
      </c>
      <c r="H2651" s="1">
        <v>43830</v>
      </c>
      <c r="I2651">
        <f t="shared" si="164"/>
        <v>136</v>
      </c>
      <c r="J2651" t="str">
        <f t="shared" si="165"/>
        <v>&gt;121</v>
      </c>
      <c r="K2651">
        <f t="shared" si="166"/>
        <v>0.25</v>
      </c>
      <c r="L2651">
        <f t="shared" si="167"/>
        <v>245</v>
      </c>
    </row>
    <row r="2652" spans="1:12" x14ac:dyDescent="0.25">
      <c r="A2652" s="2" t="s">
        <v>2650</v>
      </c>
      <c r="B2652">
        <v>10</v>
      </c>
      <c r="C2652">
        <v>9</v>
      </c>
      <c r="D2652">
        <v>3933</v>
      </c>
      <c r="E2652" s="1">
        <v>43645</v>
      </c>
      <c r="F2652" s="3">
        <v>747.27</v>
      </c>
      <c r="G2652" s="3">
        <v>1022.5800000000002</v>
      </c>
      <c r="H2652" s="1">
        <v>43830</v>
      </c>
      <c r="I2652">
        <f t="shared" si="164"/>
        <v>185</v>
      </c>
      <c r="J2652" t="str">
        <f t="shared" si="165"/>
        <v>&gt;121</v>
      </c>
      <c r="K2652">
        <f t="shared" si="166"/>
        <v>0.25</v>
      </c>
      <c r="L2652">
        <f t="shared" si="167"/>
        <v>442.46250000000003</v>
      </c>
    </row>
    <row r="2653" spans="1:12" x14ac:dyDescent="0.25">
      <c r="A2653" s="2" t="s">
        <v>2651</v>
      </c>
      <c r="B2653">
        <v>9</v>
      </c>
      <c r="C2653">
        <v>6</v>
      </c>
      <c r="D2653">
        <v>2640</v>
      </c>
      <c r="E2653" s="1">
        <v>43681</v>
      </c>
      <c r="F2653" s="3">
        <v>237.60000000000002</v>
      </c>
      <c r="G2653" s="3">
        <v>1082.3999999999999</v>
      </c>
      <c r="H2653" s="1">
        <v>43830</v>
      </c>
      <c r="I2653">
        <f t="shared" si="164"/>
        <v>149</v>
      </c>
      <c r="J2653" t="str">
        <f t="shared" si="165"/>
        <v>&gt;121</v>
      </c>
      <c r="K2653">
        <f t="shared" si="166"/>
        <v>0.25</v>
      </c>
      <c r="L2653">
        <f t="shared" si="167"/>
        <v>330</v>
      </c>
    </row>
    <row r="2654" spans="1:12" x14ac:dyDescent="0.25">
      <c r="A2654" s="2" t="s">
        <v>2652</v>
      </c>
      <c r="B2654">
        <v>10</v>
      </c>
      <c r="C2654">
        <v>8</v>
      </c>
      <c r="D2654">
        <v>2000</v>
      </c>
      <c r="E2654" s="1">
        <v>43474</v>
      </c>
      <c r="F2654" s="3">
        <v>220</v>
      </c>
      <c r="G2654" s="3">
        <v>680</v>
      </c>
      <c r="H2654" s="1">
        <v>43830</v>
      </c>
      <c r="I2654">
        <f t="shared" si="164"/>
        <v>356</v>
      </c>
      <c r="J2654" t="str">
        <f t="shared" si="165"/>
        <v>&gt;121</v>
      </c>
      <c r="K2654">
        <f t="shared" si="166"/>
        <v>0.25</v>
      </c>
      <c r="L2654">
        <f t="shared" si="167"/>
        <v>225</v>
      </c>
    </row>
    <row r="2655" spans="1:12" x14ac:dyDescent="0.25">
      <c r="A2655" s="2" t="s">
        <v>2653</v>
      </c>
      <c r="B2655">
        <v>7</v>
      </c>
      <c r="C2655">
        <v>23</v>
      </c>
      <c r="D2655">
        <v>3920</v>
      </c>
      <c r="E2655" s="1">
        <v>43677</v>
      </c>
      <c r="F2655" s="3">
        <v>196</v>
      </c>
      <c r="G2655" s="3">
        <v>2469.6</v>
      </c>
      <c r="H2655" s="1">
        <v>43830</v>
      </c>
      <c r="I2655">
        <f t="shared" si="164"/>
        <v>153</v>
      </c>
      <c r="J2655" t="str">
        <f t="shared" si="165"/>
        <v>&gt;121</v>
      </c>
      <c r="K2655">
        <f t="shared" si="166"/>
        <v>0.25</v>
      </c>
      <c r="L2655">
        <f t="shared" si="167"/>
        <v>666.4</v>
      </c>
    </row>
    <row r="2656" spans="1:12" x14ac:dyDescent="0.25">
      <c r="A2656" s="2" t="s">
        <v>2654</v>
      </c>
      <c r="B2656">
        <v>1</v>
      </c>
      <c r="C2656">
        <v>18</v>
      </c>
      <c r="D2656">
        <v>3150</v>
      </c>
      <c r="E2656" s="1">
        <v>43597</v>
      </c>
      <c r="F2656" s="3">
        <v>189</v>
      </c>
      <c r="G2656" s="3">
        <v>504</v>
      </c>
      <c r="H2656" s="1">
        <v>43830</v>
      </c>
      <c r="I2656">
        <f t="shared" si="164"/>
        <v>233</v>
      </c>
      <c r="J2656" t="str">
        <f t="shared" si="165"/>
        <v>&gt;121</v>
      </c>
      <c r="K2656">
        <f t="shared" si="166"/>
        <v>0.25</v>
      </c>
      <c r="L2656">
        <f t="shared" si="167"/>
        <v>173.25</v>
      </c>
    </row>
    <row r="2657" spans="1:12" x14ac:dyDescent="0.25">
      <c r="A2657" s="2" t="s">
        <v>2655</v>
      </c>
      <c r="B2657">
        <v>7</v>
      </c>
      <c r="C2657">
        <v>8</v>
      </c>
      <c r="D2657">
        <v>220</v>
      </c>
      <c r="E2657" s="1">
        <v>43630</v>
      </c>
      <c r="F2657" s="3">
        <v>11</v>
      </c>
      <c r="G2657" s="3">
        <v>193.6</v>
      </c>
      <c r="H2657" s="1">
        <v>43830</v>
      </c>
      <c r="I2657">
        <f t="shared" si="164"/>
        <v>200</v>
      </c>
      <c r="J2657" t="str">
        <f t="shared" si="165"/>
        <v>&gt;121</v>
      </c>
      <c r="K2657">
        <f t="shared" si="166"/>
        <v>0.25</v>
      </c>
      <c r="L2657">
        <f t="shared" si="167"/>
        <v>51.15</v>
      </c>
    </row>
    <row r="2658" spans="1:12" x14ac:dyDescent="0.25">
      <c r="A2658" s="2" t="s">
        <v>2656</v>
      </c>
      <c r="B2658">
        <v>8</v>
      </c>
      <c r="C2658">
        <v>14</v>
      </c>
      <c r="D2658">
        <v>1240</v>
      </c>
      <c r="E2658" s="1">
        <v>43488</v>
      </c>
      <c r="F2658" s="3">
        <v>37.200000000000003</v>
      </c>
      <c r="G2658" s="3">
        <v>322.40000000000003</v>
      </c>
      <c r="H2658" s="1">
        <v>43830</v>
      </c>
      <c r="I2658">
        <f t="shared" si="164"/>
        <v>342</v>
      </c>
      <c r="J2658" t="str">
        <f t="shared" si="165"/>
        <v>&gt;121</v>
      </c>
      <c r="K2658">
        <f t="shared" si="166"/>
        <v>0.25</v>
      </c>
      <c r="L2658">
        <f t="shared" si="167"/>
        <v>89.9</v>
      </c>
    </row>
    <row r="2659" spans="1:12" x14ac:dyDescent="0.25">
      <c r="A2659" s="2" t="s">
        <v>2657</v>
      </c>
      <c r="B2659">
        <v>8</v>
      </c>
      <c r="C2659">
        <v>6</v>
      </c>
      <c r="D2659">
        <v>2016.0000000000002</v>
      </c>
      <c r="E2659" s="1">
        <v>43813</v>
      </c>
      <c r="F2659" s="3">
        <v>322.56</v>
      </c>
      <c r="G2659" s="3">
        <v>947.5200000000001</v>
      </c>
      <c r="H2659" s="1">
        <v>43830</v>
      </c>
      <c r="I2659">
        <f t="shared" si="164"/>
        <v>17</v>
      </c>
      <c r="J2659" t="str">
        <f t="shared" si="165"/>
        <v>0-30</v>
      </c>
      <c r="K2659">
        <f t="shared" si="166"/>
        <v>8.0000000000000002E-3</v>
      </c>
      <c r="L2659">
        <f t="shared" si="167"/>
        <v>10.160640000000001</v>
      </c>
    </row>
    <row r="2660" spans="1:12" x14ac:dyDescent="0.25">
      <c r="A2660" s="2" t="s">
        <v>2658</v>
      </c>
      <c r="B2660">
        <v>4</v>
      </c>
      <c r="C2660">
        <v>9</v>
      </c>
      <c r="D2660">
        <v>3344.0000000000005</v>
      </c>
      <c r="E2660" s="1">
        <v>43600</v>
      </c>
      <c r="F2660" s="3">
        <v>133.76000000000002</v>
      </c>
      <c r="G2660" s="3">
        <v>902.88000000000011</v>
      </c>
      <c r="H2660" s="1">
        <v>43830</v>
      </c>
      <c r="I2660">
        <f t="shared" si="164"/>
        <v>230</v>
      </c>
      <c r="J2660" t="str">
        <f t="shared" si="165"/>
        <v>&gt;121</v>
      </c>
      <c r="K2660">
        <f t="shared" si="166"/>
        <v>0.25</v>
      </c>
      <c r="L2660">
        <f t="shared" si="167"/>
        <v>259.16000000000003</v>
      </c>
    </row>
    <row r="2661" spans="1:12" x14ac:dyDescent="0.25">
      <c r="A2661" s="2" t="s">
        <v>2659</v>
      </c>
      <c r="B2661">
        <v>4</v>
      </c>
      <c r="C2661">
        <v>18</v>
      </c>
      <c r="D2661">
        <v>2160</v>
      </c>
      <c r="E2661" s="1">
        <v>43541</v>
      </c>
      <c r="F2661" s="3">
        <v>43.2</v>
      </c>
      <c r="G2661" s="3">
        <v>648</v>
      </c>
      <c r="H2661" s="1">
        <v>43830</v>
      </c>
      <c r="I2661">
        <f t="shared" si="164"/>
        <v>289</v>
      </c>
      <c r="J2661" t="str">
        <f t="shared" si="165"/>
        <v>&gt;121</v>
      </c>
      <c r="K2661">
        <f t="shared" si="166"/>
        <v>0.25</v>
      </c>
      <c r="L2661">
        <f t="shared" si="167"/>
        <v>172.8</v>
      </c>
    </row>
    <row r="2662" spans="1:12" x14ac:dyDescent="0.25">
      <c r="A2662" s="2" t="s">
        <v>2660</v>
      </c>
      <c r="B2662">
        <v>10</v>
      </c>
      <c r="C2662">
        <v>1</v>
      </c>
      <c r="D2662">
        <v>2480</v>
      </c>
      <c r="E2662" s="1">
        <v>43740</v>
      </c>
      <c r="F2662" s="3">
        <v>496</v>
      </c>
      <c r="G2662" s="3">
        <v>1066.4000000000001</v>
      </c>
      <c r="H2662" s="1">
        <v>43830</v>
      </c>
      <c r="I2662">
        <f t="shared" si="164"/>
        <v>90</v>
      </c>
      <c r="J2662" t="str">
        <f t="shared" si="165"/>
        <v>61-90</v>
      </c>
      <c r="K2662">
        <f t="shared" si="166"/>
        <v>0.15</v>
      </c>
      <c r="L2662">
        <f t="shared" si="167"/>
        <v>234.36</v>
      </c>
    </row>
    <row r="2663" spans="1:12" x14ac:dyDescent="0.25">
      <c r="A2663" s="2" t="s">
        <v>2661</v>
      </c>
      <c r="B2663">
        <v>4</v>
      </c>
      <c r="C2663">
        <v>4</v>
      </c>
      <c r="D2663">
        <v>5760</v>
      </c>
      <c r="E2663" s="1">
        <v>43637</v>
      </c>
      <c r="F2663" s="3">
        <v>57.599999999999994</v>
      </c>
      <c r="G2663" s="3">
        <v>1555.2</v>
      </c>
      <c r="H2663" s="1">
        <v>43830</v>
      </c>
      <c r="I2663">
        <f t="shared" si="164"/>
        <v>193</v>
      </c>
      <c r="J2663" t="str">
        <f t="shared" si="165"/>
        <v>&gt;121</v>
      </c>
      <c r="K2663">
        <f t="shared" si="166"/>
        <v>0.25</v>
      </c>
      <c r="L2663">
        <f t="shared" si="167"/>
        <v>403.2</v>
      </c>
    </row>
    <row r="2664" spans="1:12" x14ac:dyDescent="0.25">
      <c r="A2664" s="2" t="s">
        <v>2662</v>
      </c>
      <c r="B2664">
        <v>5</v>
      </c>
      <c r="C2664">
        <v>16</v>
      </c>
      <c r="D2664">
        <v>2420</v>
      </c>
      <c r="E2664" s="1">
        <v>43660</v>
      </c>
      <c r="F2664" s="3">
        <v>169.4</v>
      </c>
      <c r="G2664" s="3">
        <v>459.79999999999995</v>
      </c>
      <c r="H2664" s="1">
        <v>43830</v>
      </c>
      <c r="I2664">
        <f t="shared" si="164"/>
        <v>170</v>
      </c>
      <c r="J2664" t="str">
        <f t="shared" si="165"/>
        <v>&gt;121</v>
      </c>
      <c r="K2664">
        <f t="shared" si="166"/>
        <v>0.25</v>
      </c>
      <c r="L2664">
        <f t="shared" si="167"/>
        <v>157.29999999999998</v>
      </c>
    </row>
    <row r="2665" spans="1:12" x14ac:dyDescent="0.25">
      <c r="A2665" s="2" t="s">
        <v>2663</v>
      </c>
      <c r="B2665">
        <v>9</v>
      </c>
      <c r="C2665">
        <v>5</v>
      </c>
      <c r="D2665">
        <v>2470</v>
      </c>
      <c r="E2665" s="1">
        <v>43496</v>
      </c>
      <c r="F2665" s="3">
        <v>24.700000000000003</v>
      </c>
      <c r="G2665" s="3">
        <v>938.6</v>
      </c>
      <c r="H2665" s="1">
        <v>43830</v>
      </c>
      <c r="I2665">
        <f t="shared" si="164"/>
        <v>334</v>
      </c>
      <c r="J2665" t="str">
        <f t="shared" si="165"/>
        <v>&gt;121</v>
      </c>
      <c r="K2665">
        <f t="shared" si="166"/>
        <v>0.25</v>
      </c>
      <c r="L2665">
        <f t="shared" si="167"/>
        <v>240.82500000000002</v>
      </c>
    </row>
    <row r="2666" spans="1:12" x14ac:dyDescent="0.25">
      <c r="A2666" s="2" t="s">
        <v>2664</v>
      </c>
      <c r="B2666">
        <v>10</v>
      </c>
      <c r="C2666">
        <v>18</v>
      </c>
      <c r="D2666">
        <v>864</v>
      </c>
      <c r="E2666" s="1">
        <v>43750</v>
      </c>
      <c r="F2666" s="3">
        <v>51.840000000000011</v>
      </c>
      <c r="G2666" s="3">
        <v>423.36000000000007</v>
      </c>
      <c r="H2666" s="1">
        <v>43830</v>
      </c>
      <c r="I2666">
        <f t="shared" si="164"/>
        <v>80</v>
      </c>
      <c r="J2666" t="str">
        <f t="shared" si="165"/>
        <v>61-90</v>
      </c>
      <c r="K2666">
        <f t="shared" si="166"/>
        <v>0.15</v>
      </c>
      <c r="L2666">
        <f t="shared" si="167"/>
        <v>71.280000000000015</v>
      </c>
    </row>
    <row r="2667" spans="1:12" x14ac:dyDescent="0.25">
      <c r="A2667" s="2" t="s">
        <v>2665</v>
      </c>
      <c r="B2667">
        <v>7</v>
      </c>
      <c r="C2667">
        <v>13</v>
      </c>
      <c r="D2667">
        <v>1680</v>
      </c>
      <c r="E2667" s="1">
        <v>43565</v>
      </c>
      <c r="F2667" s="3">
        <v>100.8</v>
      </c>
      <c r="G2667" s="3">
        <v>806.4</v>
      </c>
      <c r="H2667" s="1">
        <v>43830</v>
      </c>
      <c r="I2667">
        <f t="shared" si="164"/>
        <v>265</v>
      </c>
      <c r="J2667" t="str">
        <f t="shared" si="165"/>
        <v>&gt;121</v>
      </c>
      <c r="K2667">
        <f t="shared" si="166"/>
        <v>0.25</v>
      </c>
      <c r="L2667">
        <f t="shared" si="167"/>
        <v>226.79999999999998</v>
      </c>
    </row>
    <row r="2668" spans="1:12" x14ac:dyDescent="0.25">
      <c r="A2668" s="2" t="s">
        <v>2666</v>
      </c>
      <c r="B2668">
        <v>7</v>
      </c>
      <c r="C2668">
        <v>15</v>
      </c>
      <c r="D2668">
        <v>4104</v>
      </c>
      <c r="E2668" s="1">
        <v>43503</v>
      </c>
      <c r="F2668" s="3">
        <v>1190.1600000000001</v>
      </c>
      <c r="G2668" s="3">
        <v>1559.52</v>
      </c>
      <c r="H2668" s="1">
        <v>43830</v>
      </c>
      <c r="I2668">
        <f t="shared" si="164"/>
        <v>327</v>
      </c>
      <c r="J2668" t="str">
        <f t="shared" si="165"/>
        <v>&gt;121</v>
      </c>
      <c r="K2668">
        <f t="shared" si="166"/>
        <v>0.25</v>
      </c>
      <c r="L2668">
        <f t="shared" si="167"/>
        <v>687.42000000000007</v>
      </c>
    </row>
    <row r="2669" spans="1:12" x14ac:dyDescent="0.25">
      <c r="A2669" s="2" t="s">
        <v>2667</v>
      </c>
      <c r="B2669">
        <v>7</v>
      </c>
      <c r="C2669">
        <v>14</v>
      </c>
      <c r="D2669">
        <v>1980</v>
      </c>
      <c r="E2669" s="1">
        <v>43661</v>
      </c>
      <c r="F2669" s="3">
        <v>336.59999999999997</v>
      </c>
      <c r="G2669" s="3">
        <v>1188</v>
      </c>
      <c r="H2669" s="1">
        <v>43830</v>
      </c>
      <c r="I2669">
        <f t="shared" si="164"/>
        <v>169</v>
      </c>
      <c r="J2669" t="str">
        <f t="shared" si="165"/>
        <v>&gt;121</v>
      </c>
      <c r="K2669">
        <f t="shared" si="166"/>
        <v>0.25</v>
      </c>
      <c r="L2669">
        <f t="shared" si="167"/>
        <v>381.15</v>
      </c>
    </row>
    <row r="2670" spans="1:12" x14ac:dyDescent="0.25">
      <c r="A2670" s="2" t="s">
        <v>2668</v>
      </c>
      <c r="B2670">
        <v>3</v>
      </c>
      <c r="C2670">
        <v>21</v>
      </c>
      <c r="D2670">
        <v>2660</v>
      </c>
      <c r="E2670" s="1">
        <v>43767</v>
      </c>
      <c r="F2670" s="3">
        <v>106.4</v>
      </c>
      <c r="G2670" s="3">
        <v>558.6</v>
      </c>
      <c r="H2670" s="1">
        <v>43830</v>
      </c>
      <c r="I2670">
        <f t="shared" si="164"/>
        <v>63</v>
      </c>
      <c r="J2670" t="str">
        <f t="shared" si="165"/>
        <v>61-90</v>
      </c>
      <c r="K2670">
        <f t="shared" si="166"/>
        <v>0.15</v>
      </c>
      <c r="L2670">
        <f t="shared" si="167"/>
        <v>99.75</v>
      </c>
    </row>
    <row r="2671" spans="1:12" x14ac:dyDescent="0.25">
      <c r="A2671" s="2" t="s">
        <v>2669</v>
      </c>
      <c r="B2671">
        <v>7</v>
      </c>
      <c r="C2671">
        <v>13</v>
      </c>
      <c r="D2671">
        <v>4560</v>
      </c>
      <c r="E2671" s="1">
        <v>43625</v>
      </c>
      <c r="F2671" s="3">
        <v>1185.5999999999999</v>
      </c>
      <c r="G2671" s="3">
        <v>1687.2</v>
      </c>
      <c r="H2671" s="1">
        <v>43830</v>
      </c>
      <c r="I2671">
        <f t="shared" si="164"/>
        <v>205</v>
      </c>
      <c r="J2671" t="str">
        <f t="shared" si="165"/>
        <v>&gt;121</v>
      </c>
      <c r="K2671">
        <f t="shared" si="166"/>
        <v>0.25</v>
      </c>
      <c r="L2671">
        <f t="shared" si="167"/>
        <v>718.2</v>
      </c>
    </row>
    <row r="2672" spans="1:12" x14ac:dyDescent="0.25">
      <c r="A2672" s="2" t="s">
        <v>2670</v>
      </c>
      <c r="B2672">
        <v>5</v>
      </c>
      <c r="C2672">
        <v>19</v>
      </c>
      <c r="D2672">
        <v>2520</v>
      </c>
      <c r="E2672" s="1">
        <v>43700</v>
      </c>
      <c r="F2672" s="3">
        <v>25.2</v>
      </c>
      <c r="G2672" s="3">
        <v>756</v>
      </c>
      <c r="H2672" s="1">
        <v>43830</v>
      </c>
      <c r="I2672">
        <f t="shared" si="164"/>
        <v>130</v>
      </c>
      <c r="J2672" t="str">
        <f t="shared" si="165"/>
        <v>&gt;121</v>
      </c>
      <c r="K2672">
        <f t="shared" si="166"/>
        <v>0.25</v>
      </c>
      <c r="L2672">
        <f t="shared" si="167"/>
        <v>195.3</v>
      </c>
    </row>
    <row r="2673" spans="1:12" x14ac:dyDescent="0.25">
      <c r="A2673" s="2" t="s">
        <v>2671</v>
      </c>
      <c r="B2673">
        <v>6</v>
      </c>
      <c r="C2673">
        <v>15</v>
      </c>
      <c r="D2673">
        <v>4960</v>
      </c>
      <c r="E2673" s="1">
        <v>43694</v>
      </c>
      <c r="F2673" s="3">
        <v>297.60000000000002</v>
      </c>
      <c r="G2673" s="3">
        <v>1289.6000000000001</v>
      </c>
      <c r="H2673" s="1">
        <v>43830</v>
      </c>
      <c r="I2673">
        <f t="shared" si="164"/>
        <v>136</v>
      </c>
      <c r="J2673" t="str">
        <f t="shared" si="165"/>
        <v>&gt;121</v>
      </c>
      <c r="K2673">
        <f t="shared" si="166"/>
        <v>0.25</v>
      </c>
      <c r="L2673">
        <f t="shared" si="167"/>
        <v>396.80000000000007</v>
      </c>
    </row>
    <row r="2674" spans="1:12" x14ac:dyDescent="0.25">
      <c r="A2674" s="2" t="s">
        <v>2672</v>
      </c>
      <c r="B2674">
        <v>8</v>
      </c>
      <c r="C2674">
        <v>8</v>
      </c>
      <c r="D2674">
        <v>2790</v>
      </c>
      <c r="E2674" s="1">
        <v>43584</v>
      </c>
      <c r="F2674" s="3">
        <v>279</v>
      </c>
      <c r="G2674" s="3">
        <v>697.5</v>
      </c>
      <c r="H2674" s="1">
        <v>43830</v>
      </c>
      <c r="I2674">
        <f t="shared" si="164"/>
        <v>246</v>
      </c>
      <c r="J2674" t="str">
        <f t="shared" si="165"/>
        <v>&gt;121</v>
      </c>
      <c r="K2674">
        <f t="shared" si="166"/>
        <v>0.25</v>
      </c>
      <c r="L2674">
        <f t="shared" si="167"/>
        <v>244.125</v>
      </c>
    </row>
    <row r="2675" spans="1:12" x14ac:dyDescent="0.25">
      <c r="A2675" s="2" t="s">
        <v>2673</v>
      </c>
      <c r="B2675">
        <v>10</v>
      </c>
      <c r="C2675">
        <v>23</v>
      </c>
      <c r="D2675">
        <v>320</v>
      </c>
      <c r="E2675" s="1">
        <v>43742</v>
      </c>
      <c r="F2675" s="3">
        <v>38.4</v>
      </c>
      <c r="G2675" s="3">
        <v>89.600000000000009</v>
      </c>
      <c r="H2675" s="1">
        <v>43830</v>
      </c>
      <c r="I2675">
        <f t="shared" si="164"/>
        <v>88</v>
      </c>
      <c r="J2675" t="str">
        <f t="shared" si="165"/>
        <v>61-90</v>
      </c>
      <c r="K2675">
        <f t="shared" si="166"/>
        <v>0.15</v>
      </c>
      <c r="L2675">
        <f t="shared" si="167"/>
        <v>19.2</v>
      </c>
    </row>
    <row r="2676" spans="1:12" x14ac:dyDescent="0.25">
      <c r="A2676" s="2" t="s">
        <v>2674</v>
      </c>
      <c r="B2676">
        <v>4</v>
      </c>
      <c r="C2676">
        <v>4</v>
      </c>
      <c r="D2676">
        <v>760</v>
      </c>
      <c r="E2676" s="1">
        <v>43671</v>
      </c>
      <c r="F2676" s="3">
        <v>30.4</v>
      </c>
      <c r="G2676" s="3">
        <v>144.4</v>
      </c>
      <c r="H2676" s="1">
        <v>43830</v>
      </c>
      <c r="I2676">
        <f t="shared" si="164"/>
        <v>159</v>
      </c>
      <c r="J2676" t="str">
        <f t="shared" si="165"/>
        <v>&gt;121</v>
      </c>
      <c r="K2676">
        <f t="shared" si="166"/>
        <v>0.25</v>
      </c>
      <c r="L2676">
        <f t="shared" si="167"/>
        <v>43.7</v>
      </c>
    </row>
    <row r="2677" spans="1:12" x14ac:dyDescent="0.25">
      <c r="A2677" s="2" t="s">
        <v>2675</v>
      </c>
      <c r="B2677">
        <v>1</v>
      </c>
      <c r="C2677">
        <v>13</v>
      </c>
      <c r="D2677">
        <v>2511</v>
      </c>
      <c r="E2677" s="1">
        <v>43778</v>
      </c>
      <c r="F2677" s="3">
        <v>75.33</v>
      </c>
      <c r="G2677" s="3">
        <v>602.64</v>
      </c>
      <c r="H2677" s="1">
        <v>43830</v>
      </c>
      <c r="I2677">
        <f t="shared" si="164"/>
        <v>52</v>
      </c>
      <c r="J2677" t="str">
        <f t="shared" si="165"/>
        <v>31-60</v>
      </c>
      <c r="K2677">
        <f t="shared" si="166"/>
        <v>0.04</v>
      </c>
      <c r="L2677">
        <f t="shared" si="167"/>
        <v>27.1188</v>
      </c>
    </row>
    <row r="2678" spans="1:12" x14ac:dyDescent="0.25">
      <c r="A2678" s="2" t="s">
        <v>2676</v>
      </c>
      <c r="B2678">
        <v>5</v>
      </c>
      <c r="C2678">
        <v>14</v>
      </c>
      <c r="D2678">
        <v>5040</v>
      </c>
      <c r="E2678" s="1">
        <v>43676</v>
      </c>
      <c r="F2678" s="3">
        <v>201.6</v>
      </c>
      <c r="G2678" s="3">
        <v>1008</v>
      </c>
      <c r="H2678" s="1">
        <v>43830</v>
      </c>
      <c r="I2678">
        <f t="shared" si="164"/>
        <v>154</v>
      </c>
      <c r="J2678" t="str">
        <f t="shared" si="165"/>
        <v>&gt;121</v>
      </c>
      <c r="K2678">
        <f t="shared" si="166"/>
        <v>0.25</v>
      </c>
      <c r="L2678">
        <f t="shared" si="167"/>
        <v>302.39999999999998</v>
      </c>
    </row>
    <row r="2679" spans="1:12" x14ac:dyDescent="0.25">
      <c r="A2679" s="2" t="s">
        <v>2677</v>
      </c>
      <c r="B2679">
        <v>5</v>
      </c>
      <c r="C2679">
        <v>17</v>
      </c>
      <c r="D2679">
        <v>3040</v>
      </c>
      <c r="E2679" s="1">
        <v>43567</v>
      </c>
      <c r="F2679" s="3">
        <v>243.2</v>
      </c>
      <c r="G2679" s="3">
        <v>668.8</v>
      </c>
      <c r="H2679" s="1">
        <v>43830</v>
      </c>
      <c r="I2679">
        <f t="shared" si="164"/>
        <v>263</v>
      </c>
      <c r="J2679" t="str">
        <f t="shared" si="165"/>
        <v>&gt;121</v>
      </c>
      <c r="K2679">
        <f t="shared" si="166"/>
        <v>0.25</v>
      </c>
      <c r="L2679">
        <f t="shared" si="167"/>
        <v>228</v>
      </c>
    </row>
    <row r="2680" spans="1:12" x14ac:dyDescent="0.25">
      <c r="A2680" s="2" t="s">
        <v>2678</v>
      </c>
      <c r="B2680">
        <v>2</v>
      </c>
      <c r="C2680">
        <v>7</v>
      </c>
      <c r="D2680">
        <v>1350</v>
      </c>
      <c r="E2680" s="1">
        <v>43648</v>
      </c>
      <c r="F2680" s="3">
        <v>108</v>
      </c>
      <c r="G2680" s="3">
        <v>297</v>
      </c>
      <c r="H2680" s="1">
        <v>43830</v>
      </c>
      <c r="I2680">
        <f t="shared" si="164"/>
        <v>182</v>
      </c>
      <c r="J2680" t="str">
        <f t="shared" si="165"/>
        <v>&gt;121</v>
      </c>
      <c r="K2680">
        <f t="shared" si="166"/>
        <v>0.25</v>
      </c>
      <c r="L2680">
        <f t="shared" si="167"/>
        <v>101.25</v>
      </c>
    </row>
    <row r="2681" spans="1:12" x14ac:dyDescent="0.25">
      <c r="A2681" s="2" t="s">
        <v>2679</v>
      </c>
      <c r="B2681">
        <v>9</v>
      </c>
      <c r="C2681">
        <v>6</v>
      </c>
      <c r="D2681">
        <v>880</v>
      </c>
      <c r="E2681" s="1">
        <v>43584</v>
      </c>
      <c r="F2681" s="3">
        <v>149.60000000000002</v>
      </c>
      <c r="G2681" s="3">
        <v>360.79999999999995</v>
      </c>
      <c r="H2681" s="1">
        <v>43830</v>
      </c>
      <c r="I2681">
        <f t="shared" si="164"/>
        <v>246</v>
      </c>
      <c r="J2681" t="str">
        <f t="shared" si="165"/>
        <v>&gt;121</v>
      </c>
      <c r="K2681">
        <f t="shared" si="166"/>
        <v>0.25</v>
      </c>
      <c r="L2681">
        <f t="shared" si="167"/>
        <v>127.6</v>
      </c>
    </row>
    <row r="2682" spans="1:12" x14ac:dyDescent="0.25">
      <c r="A2682" s="2" t="s">
        <v>2680</v>
      </c>
      <c r="B2682">
        <v>4</v>
      </c>
      <c r="C2682">
        <v>3</v>
      </c>
      <c r="D2682">
        <v>4200</v>
      </c>
      <c r="E2682" s="1">
        <v>43599</v>
      </c>
      <c r="F2682" s="3">
        <v>378</v>
      </c>
      <c r="G2682" s="3">
        <v>1260</v>
      </c>
      <c r="H2682" s="1">
        <v>43830</v>
      </c>
      <c r="I2682">
        <f t="shared" si="164"/>
        <v>231</v>
      </c>
      <c r="J2682" t="str">
        <f t="shared" si="165"/>
        <v>&gt;121</v>
      </c>
      <c r="K2682">
        <f t="shared" si="166"/>
        <v>0.25</v>
      </c>
      <c r="L2682">
        <f t="shared" si="167"/>
        <v>409.5</v>
      </c>
    </row>
    <row r="2683" spans="1:12" x14ac:dyDescent="0.25">
      <c r="A2683" s="2" t="s">
        <v>2681</v>
      </c>
      <c r="B2683">
        <v>3</v>
      </c>
      <c r="C2683">
        <v>7</v>
      </c>
      <c r="D2683">
        <v>1800</v>
      </c>
      <c r="E2683" s="1">
        <v>43738</v>
      </c>
      <c r="F2683" s="3">
        <v>162</v>
      </c>
      <c r="G2683" s="3">
        <v>306</v>
      </c>
      <c r="H2683" s="1">
        <v>43830</v>
      </c>
      <c r="I2683">
        <f t="shared" si="164"/>
        <v>92</v>
      </c>
      <c r="J2683" t="str">
        <f t="shared" si="165"/>
        <v>91-120</v>
      </c>
      <c r="K2683">
        <f t="shared" si="166"/>
        <v>0.2</v>
      </c>
      <c r="L2683">
        <f t="shared" si="167"/>
        <v>93.600000000000009</v>
      </c>
    </row>
    <row r="2684" spans="1:12" x14ac:dyDescent="0.25">
      <c r="A2684" s="2" t="s">
        <v>2682</v>
      </c>
      <c r="B2684">
        <v>9</v>
      </c>
      <c r="C2684">
        <v>7</v>
      </c>
      <c r="D2684">
        <v>110</v>
      </c>
      <c r="E2684" s="1">
        <v>43809</v>
      </c>
      <c r="F2684" s="3">
        <v>15.4</v>
      </c>
      <c r="G2684" s="3">
        <v>53.9</v>
      </c>
      <c r="H2684" s="1">
        <v>43830</v>
      </c>
      <c r="I2684">
        <f t="shared" si="164"/>
        <v>21</v>
      </c>
      <c r="J2684" t="str">
        <f t="shared" si="165"/>
        <v>0-30</v>
      </c>
      <c r="K2684">
        <f t="shared" si="166"/>
        <v>8.0000000000000002E-3</v>
      </c>
      <c r="L2684">
        <f t="shared" si="167"/>
        <v>0.5544</v>
      </c>
    </row>
    <row r="2685" spans="1:12" x14ac:dyDescent="0.25">
      <c r="A2685" s="2" t="s">
        <v>2683</v>
      </c>
      <c r="B2685">
        <v>10</v>
      </c>
      <c r="C2685">
        <v>14</v>
      </c>
      <c r="D2685">
        <v>2400</v>
      </c>
      <c r="E2685" s="1">
        <v>43669</v>
      </c>
      <c r="F2685" s="3">
        <v>264</v>
      </c>
      <c r="G2685" s="3">
        <v>744</v>
      </c>
      <c r="H2685" s="1">
        <v>43830</v>
      </c>
      <c r="I2685">
        <f t="shared" si="164"/>
        <v>161</v>
      </c>
      <c r="J2685" t="str">
        <f t="shared" si="165"/>
        <v>&gt;121</v>
      </c>
      <c r="K2685">
        <f t="shared" si="166"/>
        <v>0.25</v>
      </c>
      <c r="L2685">
        <f t="shared" si="167"/>
        <v>252</v>
      </c>
    </row>
    <row r="2686" spans="1:12" x14ac:dyDescent="0.25">
      <c r="A2686" s="2" t="s">
        <v>2684</v>
      </c>
      <c r="B2686">
        <v>5</v>
      </c>
      <c r="C2686">
        <v>20</v>
      </c>
      <c r="D2686">
        <v>950</v>
      </c>
      <c r="E2686" s="1">
        <v>43823</v>
      </c>
      <c r="F2686" s="3">
        <v>95</v>
      </c>
      <c r="G2686" s="3">
        <v>171</v>
      </c>
      <c r="H2686" s="1">
        <v>43830</v>
      </c>
      <c r="I2686">
        <f t="shared" si="164"/>
        <v>7</v>
      </c>
      <c r="J2686" t="str">
        <f t="shared" si="165"/>
        <v>0-30</v>
      </c>
      <c r="K2686">
        <f t="shared" si="166"/>
        <v>8.0000000000000002E-3</v>
      </c>
      <c r="L2686">
        <f t="shared" si="167"/>
        <v>2.1280000000000001</v>
      </c>
    </row>
    <row r="2687" spans="1:12" x14ac:dyDescent="0.25">
      <c r="A2687" s="2" t="s">
        <v>2685</v>
      </c>
      <c r="B2687">
        <v>9</v>
      </c>
      <c r="C2687">
        <v>6</v>
      </c>
      <c r="D2687">
        <v>560</v>
      </c>
      <c r="E2687" s="1">
        <v>43668</v>
      </c>
      <c r="F2687" s="3">
        <v>95.199999999999989</v>
      </c>
      <c r="G2687" s="3">
        <v>162.39999999999998</v>
      </c>
      <c r="H2687" s="1">
        <v>43830</v>
      </c>
      <c r="I2687">
        <f t="shared" si="164"/>
        <v>162</v>
      </c>
      <c r="J2687" t="str">
        <f t="shared" si="165"/>
        <v>&gt;121</v>
      </c>
      <c r="K2687">
        <f t="shared" si="166"/>
        <v>0.25</v>
      </c>
      <c r="L2687">
        <f t="shared" si="167"/>
        <v>64.399999999999991</v>
      </c>
    </row>
    <row r="2688" spans="1:12" x14ac:dyDescent="0.25">
      <c r="A2688" s="2" t="s">
        <v>2686</v>
      </c>
      <c r="B2688">
        <v>8</v>
      </c>
      <c r="C2688">
        <v>15</v>
      </c>
      <c r="D2688">
        <v>3990</v>
      </c>
      <c r="E2688" s="1">
        <v>43656</v>
      </c>
      <c r="F2688" s="3">
        <v>678.3</v>
      </c>
      <c r="G2688" s="3">
        <v>1875.3</v>
      </c>
      <c r="H2688" s="1">
        <v>43830</v>
      </c>
      <c r="I2688">
        <f t="shared" si="164"/>
        <v>174</v>
      </c>
      <c r="J2688" t="str">
        <f t="shared" si="165"/>
        <v>&gt;121</v>
      </c>
      <c r="K2688">
        <f t="shared" si="166"/>
        <v>0.25</v>
      </c>
      <c r="L2688">
        <f t="shared" si="167"/>
        <v>638.4</v>
      </c>
    </row>
    <row r="2689" spans="1:12" x14ac:dyDescent="0.25">
      <c r="A2689" s="2" t="s">
        <v>2687</v>
      </c>
      <c r="B2689">
        <v>6</v>
      </c>
      <c r="C2689">
        <v>8</v>
      </c>
      <c r="D2689">
        <v>2520</v>
      </c>
      <c r="E2689" s="1">
        <v>43482</v>
      </c>
      <c r="F2689" s="3">
        <v>226.8</v>
      </c>
      <c r="G2689" s="3">
        <v>453.6</v>
      </c>
      <c r="H2689" s="1">
        <v>43830</v>
      </c>
      <c r="I2689">
        <f t="shared" si="164"/>
        <v>348</v>
      </c>
      <c r="J2689" t="str">
        <f t="shared" si="165"/>
        <v>&gt;121</v>
      </c>
      <c r="K2689">
        <f t="shared" si="166"/>
        <v>0.25</v>
      </c>
      <c r="L2689">
        <f t="shared" si="167"/>
        <v>170.10000000000002</v>
      </c>
    </row>
    <row r="2690" spans="1:12" x14ac:dyDescent="0.25">
      <c r="A2690" s="2" t="s">
        <v>2688</v>
      </c>
      <c r="B2690">
        <v>7</v>
      </c>
      <c r="C2690">
        <v>21</v>
      </c>
      <c r="D2690">
        <v>6000</v>
      </c>
      <c r="E2690" s="1">
        <v>43745</v>
      </c>
      <c r="F2690" s="3">
        <v>120</v>
      </c>
      <c r="G2690" s="3">
        <v>4620</v>
      </c>
      <c r="H2690" s="1">
        <v>43830</v>
      </c>
      <c r="I2690">
        <f t="shared" ref="I2690:I2753" si="168">H2690-E2690</f>
        <v>85</v>
      </c>
      <c r="J2690" t="str">
        <f t="shared" ref="J2690:J2753" si="169">VLOOKUP(I2690,groupings,2,1)</f>
        <v>61-90</v>
      </c>
      <c r="K2690">
        <f t="shared" ref="K2690:K2753" si="170">VLOOKUP(I2690,$N$8:$P$12,3,TRUE)</f>
        <v>0.15</v>
      </c>
      <c r="L2690">
        <f t="shared" ref="L2690:L2753" si="171">(G2690+F2690)*K2690</f>
        <v>711</v>
      </c>
    </row>
    <row r="2691" spans="1:12" x14ac:dyDescent="0.25">
      <c r="A2691" s="2" t="s">
        <v>2689</v>
      </c>
      <c r="B2691">
        <v>4</v>
      </c>
      <c r="C2691">
        <v>2</v>
      </c>
      <c r="D2691">
        <v>2750</v>
      </c>
      <c r="E2691" s="1">
        <v>43571</v>
      </c>
      <c r="F2691" s="3">
        <v>55</v>
      </c>
      <c r="G2691" s="3">
        <v>467.5</v>
      </c>
      <c r="H2691" s="1">
        <v>43830</v>
      </c>
      <c r="I2691">
        <f t="shared" si="168"/>
        <v>259</v>
      </c>
      <c r="J2691" t="str">
        <f t="shared" si="169"/>
        <v>&gt;121</v>
      </c>
      <c r="K2691">
        <f t="shared" si="170"/>
        <v>0.25</v>
      </c>
      <c r="L2691">
        <f t="shared" si="171"/>
        <v>130.625</v>
      </c>
    </row>
    <row r="2692" spans="1:12" x14ac:dyDescent="0.25">
      <c r="A2692" s="2" t="s">
        <v>2690</v>
      </c>
      <c r="B2692">
        <v>4</v>
      </c>
      <c r="C2692">
        <v>14</v>
      </c>
      <c r="D2692">
        <v>2640</v>
      </c>
      <c r="E2692" s="1">
        <v>43784</v>
      </c>
      <c r="F2692" s="3">
        <v>264</v>
      </c>
      <c r="G2692" s="3">
        <v>475.20000000000005</v>
      </c>
      <c r="H2692" s="1">
        <v>43830</v>
      </c>
      <c r="I2692">
        <f t="shared" si="168"/>
        <v>46</v>
      </c>
      <c r="J2692" t="str">
        <f t="shared" si="169"/>
        <v>31-60</v>
      </c>
      <c r="K2692">
        <f t="shared" si="170"/>
        <v>0.04</v>
      </c>
      <c r="L2692">
        <f t="shared" si="171"/>
        <v>29.568000000000001</v>
      </c>
    </row>
    <row r="2693" spans="1:12" x14ac:dyDescent="0.25">
      <c r="A2693" s="2" t="s">
        <v>2691</v>
      </c>
      <c r="B2693">
        <v>2</v>
      </c>
      <c r="C2693">
        <v>15</v>
      </c>
      <c r="D2693">
        <v>1053</v>
      </c>
      <c r="E2693" s="1">
        <v>43573</v>
      </c>
      <c r="F2693" s="3">
        <v>84.24</v>
      </c>
      <c r="G2693" s="3">
        <v>252.71999999999997</v>
      </c>
      <c r="H2693" s="1">
        <v>43830</v>
      </c>
      <c r="I2693">
        <f t="shared" si="168"/>
        <v>257</v>
      </c>
      <c r="J2693" t="str">
        <f t="shared" si="169"/>
        <v>&gt;121</v>
      </c>
      <c r="K2693">
        <f t="shared" si="170"/>
        <v>0.25</v>
      </c>
      <c r="L2693">
        <f t="shared" si="171"/>
        <v>84.24</v>
      </c>
    </row>
    <row r="2694" spans="1:12" x14ac:dyDescent="0.25">
      <c r="A2694" s="2" t="s">
        <v>2692</v>
      </c>
      <c r="B2694">
        <v>9</v>
      </c>
      <c r="C2694">
        <v>21</v>
      </c>
      <c r="D2694">
        <v>2700</v>
      </c>
      <c r="E2694" s="1">
        <v>43579</v>
      </c>
      <c r="F2694" s="3">
        <v>324</v>
      </c>
      <c r="G2694" s="3">
        <v>864</v>
      </c>
      <c r="H2694" s="1">
        <v>43830</v>
      </c>
      <c r="I2694">
        <f t="shared" si="168"/>
        <v>251</v>
      </c>
      <c r="J2694" t="str">
        <f t="shared" si="169"/>
        <v>&gt;121</v>
      </c>
      <c r="K2694">
        <f t="shared" si="170"/>
        <v>0.25</v>
      </c>
      <c r="L2694">
        <f t="shared" si="171"/>
        <v>297</v>
      </c>
    </row>
    <row r="2695" spans="1:12" x14ac:dyDescent="0.25">
      <c r="A2695" s="2" t="s">
        <v>2693</v>
      </c>
      <c r="B2695">
        <v>10</v>
      </c>
      <c r="C2695">
        <v>20</v>
      </c>
      <c r="D2695">
        <v>3840</v>
      </c>
      <c r="E2695" s="1">
        <v>43722</v>
      </c>
      <c r="F2695" s="3">
        <v>576</v>
      </c>
      <c r="G2695" s="3">
        <v>1574.4</v>
      </c>
      <c r="H2695" s="1">
        <v>43830</v>
      </c>
      <c r="I2695">
        <f t="shared" si="168"/>
        <v>108</v>
      </c>
      <c r="J2695" t="str">
        <f t="shared" si="169"/>
        <v>91-120</v>
      </c>
      <c r="K2695">
        <f t="shared" si="170"/>
        <v>0.2</v>
      </c>
      <c r="L2695">
        <f t="shared" si="171"/>
        <v>430.08000000000004</v>
      </c>
    </row>
    <row r="2696" spans="1:12" x14ac:dyDescent="0.25">
      <c r="A2696" s="2" t="s">
        <v>2694</v>
      </c>
      <c r="B2696">
        <v>10</v>
      </c>
      <c r="C2696">
        <v>15</v>
      </c>
      <c r="D2696">
        <v>1320</v>
      </c>
      <c r="E2696" s="1">
        <v>43493</v>
      </c>
      <c r="F2696" s="3">
        <v>211.20000000000002</v>
      </c>
      <c r="G2696" s="3">
        <v>409.20000000000005</v>
      </c>
      <c r="H2696" s="1">
        <v>43830</v>
      </c>
      <c r="I2696">
        <f t="shared" si="168"/>
        <v>337</v>
      </c>
      <c r="J2696" t="str">
        <f t="shared" si="169"/>
        <v>&gt;121</v>
      </c>
      <c r="K2696">
        <f t="shared" si="170"/>
        <v>0.25</v>
      </c>
      <c r="L2696">
        <f t="shared" si="171"/>
        <v>155.10000000000002</v>
      </c>
    </row>
    <row r="2697" spans="1:12" x14ac:dyDescent="0.25">
      <c r="A2697" s="2" t="s">
        <v>2695</v>
      </c>
      <c r="B2697">
        <v>5</v>
      </c>
      <c r="C2697">
        <v>10</v>
      </c>
      <c r="D2697">
        <v>504.00000000000006</v>
      </c>
      <c r="E2697" s="1">
        <v>43638</v>
      </c>
      <c r="F2697" s="3">
        <v>20.16</v>
      </c>
      <c r="G2697" s="3">
        <v>146.16000000000003</v>
      </c>
      <c r="H2697" s="1">
        <v>43830</v>
      </c>
      <c r="I2697">
        <f t="shared" si="168"/>
        <v>192</v>
      </c>
      <c r="J2697" t="str">
        <f t="shared" si="169"/>
        <v>&gt;121</v>
      </c>
      <c r="K2697">
        <f t="shared" si="170"/>
        <v>0.25</v>
      </c>
      <c r="L2697">
        <f t="shared" si="171"/>
        <v>41.580000000000005</v>
      </c>
    </row>
    <row r="2698" spans="1:12" x14ac:dyDescent="0.25">
      <c r="A2698" s="2" t="s">
        <v>2696</v>
      </c>
      <c r="B2698">
        <v>7</v>
      </c>
      <c r="C2698">
        <v>15</v>
      </c>
      <c r="D2698">
        <v>880</v>
      </c>
      <c r="E2698" s="1">
        <v>43636</v>
      </c>
      <c r="F2698" s="3">
        <v>140.80000000000001</v>
      </c>
      <c r="G2698" s="3">
        <v>721.59999999999991</v>
      </c>
      <c r="H2698" s="1">
        <v>43830</v>
      </c>
      <c r="I2698">
        <f t="shared" si="168"/>
        <v>194</v>
      </c>
      <c r="J2698" t="str">
        <f t="shared" si="169"/>
        <v>&gt;121</v>
      </c>
      <c r="K2698">
        <f t="shared" si="170"/>
        <v>0.25</v>
      </c>
      <c r="L2698">
        <f t="shared" si="171"/>
        <v>215.59999999999997</v>
      </c>
    </row>
    <row r="2699" spans="1:12" x14ac:dyDescent="0.25">
      <c r="A2699" s="2" t="s">
        <v>2697</v>
      </c>
      <c r="B2699">
        <v>5</v>
      </c>
      <c r="C2699">
        <v>10</v>
      </c>
      <c r="D2699">
        <v>1800</v>
      </c>
      <c r="E2699" s="1">
        <v>43584</v>
      </c>
      <c r="F2699" s="3">
        <v>90</v>
      </c>
      <c r="G2699" s="3">
        <v>432</v>
      </c>
      <c r="H2699" s="1">
        <v>43830</v>
      </c>
      <c r="I2699">
        <f t="shared" si="168"/>
        <v>246</v>
      </c>
      <c r="J2699" t="str">
        <f t="shared" si="169"/>
        <v>&gt;121</v>
      </c>
      <c r="K2699">
        <f t="shared" si="170"/>
        <v>0.25</v>
      </c>
      <c r="L2699">
        <f t="shared" si="171"/>
        <v>130.5</v>
      </c>
    </row>
    <row r="2700" spans="1:12" x14ac:dyDescent="0.25">
      <c r="A2700" s="2" t="s">
        <v>2698</v>
      </c>
      <c r="B2700">
        <v>2</v>
      </c>
      <c r="C2700">
        <v>23</v>
      </c>
      <c r="D2700">
        <v>960</v>
      </c>
      <c r="E2700" s="1">
        <v>43485</v>
      </c>
      <c r="F2700" s="3">
        <v>86.4</v>
      </c>
      <c r="G2700" s="3">
        <v>163.19999999999999</v>
      </c>
      <c r="H2700" s="1">
        <v>43830</v>
      </c>
      <c r="I2700">
        <f t="shared" si="168"/>
        <v>345</v>
      </c>
      <c r="J2700" t="str">
        <f t="shared" si="169"/>
        <v>&gt;121</v>
      </c>
      <c r="K2700">
        <f t="shared" si="170"/>
        <v>0.25</v>
      </c>
      <c r="L2700">
        <f t="shared" si="171"/>
        <v>62.4</v>
      </c>
    </row>
    <row r="2701" spans="1:12" x14ac:dyDescent="0.25">
      <c r="A2701" s="2" t="s">
        <v>2699</v>
      </c>
      <c r="B2701">
        <v>9</v>
      </c>
      <c r="C2701">
        <v>5</v>
      </c>
      <c r="D2701">
        <v>1440</v>
      </c>
      <c r="E2701" s="1">
        <v>43742</v>
      </c>
      <c r="F2701" s="3">
        <v>216</v>
      </c>
      <c r="G2701" s="3">
        <v>633.6</v>
      </c>
      <c r="H2701" s="1">
        <v>43830</v>
      </c>
      <c r="I2701">
        <f t="shared" si="168"/>
        <v>88</v>
      </c>
      <c r="J2701" t="str">
        <f t="shared" si="169"/>
        <v>61-90</v>
      </c>
      <c r="K2701">
        <f t="shared" si="170"/>
        <v>0.15</v>
      </c>
      <c r="L2701">
        <f t="shared" si="171"/>
        <v>127.44</v>
      </c>
    </row>
    <row r="2702" spans="1:12" x14ac:dyDescent="0.25">
      <c r="A2702" s="2" t="s">
        <v>2700</v>
      </c>
      <c r="B2702">
        <v>1</v>
      </c>
      <c r="C2702">
        <v>4</v>
      </c>
      <c r="D2702">
        <v>440</v>
      </c>
      <c r="E2702" s="1">
        <v>43816</v>
      </c>
      <c r="F2702" s="3">
        <v>44</v>
      </c>
      <c r="G2702" s="3">
        <v>96.8</v>
      </c>
      <c r="H2702" s="1">
        <v>43830</v>
      </c>
      <c r="I2702">
        <f t="shared" si="168"/>
        <v>14</v>
      </c>
      <c r="J2702" t="str">
        <f t="shared" si="169"/>
        <v>0-30</v>
      </c>
      <c r="K2702">
        <f t="shared" si="170"/>
        <v>8.0000000000000002E-3</v>
      </c>
      <c r="L2702">
        <f t="shared" si="171"/>
        <v>1.1264000000000001</v>
      </c>
    </row>
    <row r="2703" spans="1:12" x14ac:dyDescent="0.25">
      <c r="A2703" s="2" t="s">
        <v>2701</v>
      </c>
      <c r="B2703">
        <v>8</v>
      </c>
      <c r="C2703">
        <v>4</v>
      </c>
      <c r="D2703">
        <v>360</v>
      </c>
      <c r="E2703" s="1">
        <v>43525</v>
      </c>
      <c r="F2703" s="3">
        <v>18</v>
      </c>
      <c r="G2703" s="3">
        <v>100.8</v>
      </c>
      <c r="H2703" s="1">
        <v>43830</v>
      </c>
      <c r="I2703">
        <f t="shared" si="168"/>
        <v>305</v>
      </c>
      <c r="J2703" t="str">
        <f t="shared" si="169"/>
        <v>&gt;121</v>
      </c>
      <c r="K2703">
        <f t="shared" si="170"/>
        <v>0.25</v>
      </c>
      <c r="L2703">
        <f t="shared" si="171"/>
        <v>29.7</v>
      </c>
    </row>
    <row r="2704" spans="1:12" x14ac:dyDescent="0.25">
      <c r="A2704" s="2" t="s">
        <v>2702</v>
      </c>
      <c r="B2704">
        <v>9</v>
      </c>
      <c r="C2704">
        <v>15</v>
      </c>
      <c r="D2704">
        <v>3648</v>
      </c>
      <c r="E2704" s="1">
        <v>43827</v>
      </c>
      <c r="F2704" s="3">
        <v>328.32</v>
      </c>
      <c r="G2704" s="3">
        <v>1276.8000000000002</v>
      </c>
      <c r="H2704" s="1">
        <v>43830</v>
      </c>
      <c r="I2704">
        <f t="shared" si="168"/>
        <v>3</v>
      </c>
      <c r="J2704" t="str">
        <f t="shared" si="169"/>
        <v>0-30</v>
      </c>
      <c r="K2704">
        <f t="shared" si="170"/>
        <v>8.0000000000000002E-3</v>
      </c>
      <c r="L2704">
        <f t="shared" si="171"/>
        <v>12.840960000000001</v>
      </c>
    </row>
    <row r="2705" spans="1:12" x14ac:dyDescent="0.25">
      <c r="A2705" s="2" t="s">
        <v>2703</v>
      </c>
      <c r="B2705">
        <v>7</v>
      </c>
      <c r="C2705">
        <v>12</v>
      </c>
      <c r="D2705">
        <v>360</v>
      </c>
      <c r="E2705" s="1">
        <v>43729</v>
      </c>
      <c r="F2705" s="3">
        <v>93.6</v>
      </c>
      <c r="G2705" s="3">
        <v>158.4</v>
      </c>
      <c r="H2705" s="1">
        <v>43830</v>
      </c>
      <c r="I2705">
        <f t="shared" si="168"/>
        <v>101</v>
      </c>
      <c r="J2705" t="str">
        <f t="shared" si="169"/>
        <v>91-120</v>
      </c>
      <c r="K2705">
        <f t="shared" si="170"/>
        <v>0.2</v>
      </c>
      <c r="L2705">
        <f t="shared" si="171"/>
        <v>50.400000000000006</v>
      </c>
    </row>
    <row r="2706" spans="1:12" x14ac:dyDescent="0.25">
      <c r="A2706" s="2" t="s">
        <v>2704</v>
      </c>
      <c r="B2706">
        <v>8</v>
      </c>
      <c r="C2706">
        <v>18</v>
      </c>
      <c r="D2706">
        <v>150</v>
      </c>
      <c r="E2706" s="1">
        <v>43511</v>
      </c>
      <c r="F2706" s="3">
        <v>1.5</v>
      </c>
      <c r="G2706" s="3">
        <v>64.5</v>
      </c>
      <c r="H2706" s="1">
        <v>43830</v>
      </c>
      <c r="I2706">
        <f t="shared" si="168"/>
        <v>319</v>
      </c>
      <c r="J2706" t="str">
        <f t="shared" si="169"/>
        <v>&gt;121</v>
      </c>
      <c r="K2706">
        <f t="shared" si="170"/>
        <v>0.25</v>
      </c>
      <c r="L2706">
        <f t="shared" si="171"/>
        <v>16.5</v>
      </c>
    </row>
    <row r="2707" spans="1:12" x14ac:dyDescent="0.25">
      <c r="A2707" s="2" t="s">
        <v>2705</v>
      </c>
      <c r="B2707">
        <v>2</v>
      </c>
      <c r="C2707">
        <v>18</v>
      </c>
      <c r="D2707">
        <v>770</v>
      </c>
      <c r="E2707" s="1">
        <v>43798</v>
      </c>
      <c r="F2707" s="3">
        <v>77</v>
      </c>
      <c r="G2707" s="3">
        <v>138.6</v>
      </c>
      <c r="H2707" s="1">
        <v>43830</v>
      </c>
      <c r="I2707">
        <f t="shared" si="168"/>
        <v>32</v>
      </c>
      <c r="J2707" t="str">
        <f t="shared" si="169"/>
        <v>31-60</v>
      </c>
      <c r="K2707">
        <f t="shared" si="170"/>
        <v>0.04</v>
      </c>
      <c r="L2707">
        <f t="shared" si="171"/>
        <v>8.6240000000000006</v>
      </c>
    </row>
    <row r="2708" spans="1:12" x14ac:dyDescent="0.25">
      <c r="A2708" s="2" t="s">
        <v>2706</v>
      </c>
      <c r="B2708">
        <v>4</v>
      </c>
      <c r="C2708">
        <v>21</v>
      </c>
      <c r="D2708">
        <v>3360</v>
      </c>
      <c r="E2708" s="1">
        <v>43539</v>
      </c>
      <c r="F2708" s="3">
        <v>33.6</v>
      </c>
      <c r="G2708" s="3">
        <v>571.19999999999993</v>
      </c>
      <c r="H2708" s="1">
        <v>43830</v>
      </c>
      <c r="I2708">
        <f t="shared" si="168"/>
        <v>291</v>
      </c>
      <c r="J2708" t="str">
        <f t="shared" si="169"/>
        <v>&gt;121</v>
      </c>
      <c r="K2708">
        <f t="shared" si="170"/>
        <v>0.25</v>
      </c>
      <c r="L2708">
        <f t="shared" si="171"/>
        <v>151.19999999999999</v>
      </c>
    </row>
    <row r="2709" spans="1:12" x14ac:dyDescent="0.25">
      <c r="A2709" s="2" t="s">
        <v>2707</v>
      </c>
      <c r="B2709">
        <v>9</v>
      </c>
      <c r="C2709">
        <v>8</v>
      </c>
      <c r="D2709">
        <v>4928</v>
      </c>
      <c r="E2709" s="1">
        <v>43547</v>
      </c>
      <c r="F2709" s="3">
        <v>887.04</v>
      </c>
      <c r="G2709" s="3">
        <v>1971.2</v>
      </c>
      <c r="H2709" s="1">
        <v>43830</v>
      </c>
      <c r="I2709">
        <f t="shared" si="168"/>
        <v>283</v>
      </c>
      <c r="J2709" t="str">
        <f t="shared" si="169"/>
        <v>&gt;121</v>
      </c>
      <c r="K2709">
        <f t="shared" si="170"/>
        <v>0.25</v>
      </c>
      <c r="L2709">
        <f t="shared" si="171"/>
        <v>714.56</v>
      </c>
    </row>
    <row r="2710" spans="1:12" x14ac:dyDescent="0.25">
      <c r="A2710" s="2" t="s">
        <v>2708</v>
      </c>
      <c r="B2710">
        <v>8</v>
      </c>
      <c r="C2710">
        <v>20</v>
      </c>
      <c r="D2710">
        <v>1200</v>
      </c>
      <c r="E2710" s="1">
        <v>43686</v>
      </c>
      <c r="F2710" s="3">
        <v>108</v>
      </c>
      <c r="G2710" s="3">
        <v>420</v>
      </c>
      <c r="H2710" s="1">
        <v>43830</v>
      </c>
      <c r="I2710">
        <f t="shared" si="168"/>
        <v>144</v>
      </c>
      <c r="J2710" t="str">
        <f t="shared" si="169"/>
        <v>&gt;121</v>
      </c>
      <c r="K2710">
        <f t="shared" si="170"/>
        <v>0.25</v>
      </c>
      <c r="L2710">
        <f t="shared" si="171"/>
        <v>132</v>
      </c>
    </row>
    <row r="2711" spans="1:12" x14ac:dyDescent="0.25">
      <c r="A2711" s="2" t="s">
        <v>2709</v>
      </c>
      <c r="B2711">
        <v>6</v>
      </c>
      <c r="C2711">
        <v>5</v>
      </c>
      <c r="D2711">
        <v>2880</v>
      </c>
      <c r="E2711" s="1">
        <v>43758</v>
      </c>
      <c r="F2711" s="3">
        <v>259.20000000000005</v>
      </c>
      <c r="G2711" s="3">
        <v>633.6</v>
      </c>
      <c r="H2711" s="1">
        <v>43830</v>
      </c>
      <c r="I2711">
        <f t="shared" si="168"/>
        <v>72</v>
      </c>
      <c r="J2711" t="str">
        <f t="shared" si="169"/>
        <v>61-90</v>
      </c>
      <c r="K2711">
        <f t="shared" si="170"/>
        <v>0.15</v>
      </c>
      <c r="L2711">
        <f t="shared" si="171"/>
        <v>133.92000000000002</v>
      </c>
    </row>
    <row r="2712" spans="1:12" x14ac:dyDescent="0.25">
      <c r="A2712" s="2" t="s">
        <v>2710</v>
      </c>
      <c r="B2712">
        <v>4</v>
      </c>
      <c r="C2712">
        <v>18</v>
      </c>
      <c r="D2712">
        <v>950</v>
      </c>
      <c r="E2712" s="1">
        <v>43508</v>
      </c>
      <c r="F2712" s="3">
        <v>66.5</v>
      </c>
      <c r="G2712" s="3">
        <v>142.5</v>
      </c>
      <c r="H2712" s="1">
        <v>43830</v>
      </c>
      <c r="I2712">
        <f t="shared" si="168"/>
        <v>322</v>
      </c>
      <c r="J2712" t="str">
        <f t="shared" si="169"/>
        <v>&gt;121</v>
      </c>
      <c r="K2712">
        <f t="shared" si="170"/>
        <v>0.25</v>
      </c>
      <c r="L2712">
        <f t="shared" si="171"/>
        <v>52.25</v>
      </c>
    </row>
    <row r="2713" spans="1:12" x14ac:dyDescent="0.25">
      <c r="A2713" s="2" t="s">
        <v>2711</v>
      </c>
      <c r="B2713">
        <v>8</v>
      </c>
      <c r="C2713">
        <v>21</v>
      </c>
      <c r="D2713">
        <v>1680</v>
      </c>
      <c r="E2713" s="1">
        <v>43560</v>
      </c>
      <c r="F2713" s="3">
        <v>151.19999999999999</v>
      </c>
      <c r="G2713" s="3">
        <v>604.79999999999995</v>
      </c>
      <c r="H2713" s="1">
        <v>43830</v>
      </c>
      <c r="I2713">
        <f t="shared" si="168"/>
        <v>270</v>
      </c>
      <c r="J2713" t="str">
        <f t="shared" si="169"/>
        <v>&gt;121</v>
      </c>
      <c r="K2713">
        <f t="shared" si="170"/>
        <v>0.25</v>
      </c>
      <c r="L2713">
        <f t="shared" si="171"/>
        <v>189</v>
      </c>
    </row>
    <row r="2714" spans="1:12" x14ac:dyDescent="0.25">
      <c r="A2714" s="2" t="s">
        <v>2712</v>
      </c>
      <c r="B2714">
        <v>3</v>
      </c>
      <c r="C2714">
        <v>23</v>
      </c>
      <c r="D2714">
        <v>81</v>
      </c>
      <c r="E2714" s="1">
        <v>43830</v>
      </c>
      <c r="F2714" s="3">
        <v>8.1000000000000014</v>
      </c>
      <c r="G2714" s="3">
        <v>23.49</v>
      </c>
      <c r="H2714" s="1">
        <v>43830</v>
      </c>
      <c r="I2714">
        <f t="shared" si="168"/>
        <v>0</v>
      </c>
      <c r="J2714" t="str">
        <f t="shared" si="169"/>
        <v>0-30</v>
      </c>
      <c r="K2714">
        <f t="shared" si="170"/>
        <v>8.0000000000000002E-3</v>
      </c>
      <c r="L2714">
        <f t="shared" si="171"/>
        <v>0.25272</v>
      </c>
    </row>
    <row r="2715" spans="1:12" x14ac:dyDescent="0.25">
      <c r="A2715" s="2" t="s">
        <v>2713</v>
      </c>
      <c r="B2715">
        <v>4</v>
      </c>
      <c r="C2715">
        <v>3</v>
      </c>
      <c r="D2715">
        <v>2250</v>
      </c>
      <c r="E2715" s="1">
        <v>43601</v>
      </c>
      <c r="F2715" s="3">
        <v>22.5</v>
      </c>
      <c r="G2715" s="3">
        <v>675</v>
      </c>
      <c r="H2715" s="1">
        <v>43830</v>
      </c>
      <c r="I2715">
        <f t="shared" si="168"/>
        <v>229</v>
      </c>
      <c r="J2715" t="str">
        <f t="shared" si="169"/>
        <v>&gt;121</v>
      </c>
      <c r="K2715">
        <f t="shared" si="170"/>
        <v>0.25</v>
      </c>
      <c r="L2715">
        <f t="shared" si="171"/>
        <v>174.375</v>
      </c>
    </row>
    <row r="2716" spans="1:12" x14ac:dyDescent="0.25">
      <c r="A2716" s="2" t="s">
        <v>2714</v>
      </c>
      <c r="B2716">
        <v>3</v>
      </c>
      <c r="C2716">
        <v>15</v>
      </c>
      <c r="D2716">
        <v>4400</v>
      </c>
      <c r="E2716" s="1">
        <v>43569</v>
      </c>
      <c r="F2716" s="3">
        <v>220</v>
      </c>
      <c r="G2716" s="3">
        <v>1232</v>
      </c>
      <c r="H2716" s="1">
        <v>43830</v>
      </c>
      <c r="I2716">
        <f t="shared" si="168"/>
        <v>261</v>
      </c>
      <c r="J2716" t="str">
        <f t="shared" si="169"/>
        <v>&gt;121</v>
      </c>
      <c r="K2716">
        <f t="shared" si="170"/>
        <v>0.25</v>
      </c>
      <c r="L2716">
        <f t="shared" si="171"/>
        <v>363</v>
      </c>
    </row>
    <row r="2717" spans="1:12" x14ac:dyDescent="0.25">
      <c r="A2717" s="2" t="s">
        <v>2715</v>
      </c>
      <c r="B2717">
        <v>10</v>
      </c>
      <c r="C2717">
        <v>17</v>
      </c>
      <c r="D2717">
        <v>3344.0000000000005</v>
      </c>
      <c r="E2717" s="1">
        <v>43653</v>
      </c>
      <c r="F2717" s="3">
        <v>501.60000000000014</v>
      </c>
      <c r="G2717" s="3">
        <v>869.44000000000017</v>
      </c>
      <c r="H2717" s="1">
        <v>43830</v>
      </c>
      <c r="I2717">
        <f t="shared" si="168"/>
        <v>177</v>
      </c>
      <c r="J2717" t="str">
        <f t="shared" si="169"/>
        <v>&gt;121</v>
      </c>
      <c r="K2717">
        <f t="shared" si="170"/>
        <v>0.25</v>
      </c>
      <c r="L2717">
        <f t="shared" si="171"/>
        <v>342.7600000000001</v>
      </c>
    </row>
    <row r="2718" spans="1:12" x14ac:dyDescent="0.25">
      <c r="A2718" s="2" t="s">
        <v>2716</v>
      </c>
      <c r="B2718">
        <v>9</v>
      </c>
      <c r="C2718">
        <v>21</v>
      </c>
      <c r="D2718">
        <v>5060</v>
      </c>
      <c r="E2718" s="1">
        <v>43812</v>
      </c>
      <c r="F2718" s="3">
        <v>101.19999999999999</v>
      </c>
      <c r="G2718" s="3">
        <v>2428.8000000000002</v>
      </c>
      <c r="H2718" s="1">
        <v>43830</v>
      </c>
      <c r="I2718">
        <f t="shared" si="168"/>
        <v>18</v>
      </c>
      <c r="J2718" t="str">
        <f t="shared" si="169"/>
        <v>0-30</v>
      </c>
      <c r="K2718">
        <f t="shared" si="170"/>
        <v>8.0000000000000002E-3</v>
      </c>
      <c r="L2718">
        <f t="shared" si="171"/>
        <v>20.240000000000002</v>
      </c>
    </row>
    <row r="2719" spans="1:12" x14ac:dyDescent="0.25">
      <c r="A2719" s="2" t="s">
        <v>2717</v>
      </c>
      <c r="B2719">
        <v>4</v>
      </c>
      <c r="C2719">
        <v>3</v>
      </c>
      <c r="D2719">
        <v>4960</v>
      </c>
      <c r="E2719" s="1">
        <v>43684</v>
      </c>
      <c r="F2719" s="3">
        <v>99.2</v>
      </c>
      <c r="G2719" s="3">
        <v>1240</v>
      </c>
      <c r="H2719" s="1">
        <v>43830</v>
      </c>
      <c r="I2719">
        <f t="shared" si="168"/>
        <v>146</v>
      </c>
      <c r="J2719" t="str">
        <f t="shared" si="169"/>
        <v>&gt;121</v>
      </c>
      <c r="K2719">
        <f t="shared" si="170"/>
        <v>0.25</v>
      </c>
      <c r="L2719">
        <f t="shared" si="171"/>
        <v>334.8</v>
      </c>
    </row>
    <row r="2720" spans="1:12" x14ac:dyDescent="0.25">
      <c r="A2720" s="2" t="s">
        <v>2718</v>
      </c>
      <c r="B2720">
        <v>3</v>
      </c>
      <c r="C2720">
        <v>9</v>
      </c>
      <c r="D2720">
        <v>2790</v>
      </c>
      <c r="E2720" s="1">
        <v>43532</v>
      </c>
      <c r="F2720" s="3">
        <v>251.1</v>
      </c>
      <c r="G2720" s="3">
        <v>530.1</v>
      </c>
      <c r="H2720" s="1">
        <v>43830</v>
      </c>
      <c r="I2720">
        <f t="shared" si="168"/>
        <v>298</v>
      </c>
      <c r="J2720" t="str">
        <f t="shared" si="169"/>
        <v>&gt;121</v>
      </c>
      <c r="K2720">
        <f t="shared" si="170"/>
        <v>0.25</v>
      </c>
      <c r="L2720">
        <f t="shared" si="171"/>
        <v>195.3</v>
      </c>
    </row>
    <row r="2721" spans="1:12" x14ac:dyDescent="0.25">
      <c r="A2721" s="2" t="s">
        <v>2719</v>
      </c>
      <c r="B2721">
        <v>6</v>
      </c>
      <c r="C2721">
        <v>12</v>
      </c>
      <c r="D2721">
        <v>693</v>
      </c>
      <c r="E2721" s="1">
        <v>43783</v>
      </c>
      <c r="F2721" s="3">
        <v>62.36999999999999</v>
      </c>
      <c r="G2721" s="3">
        <v>159.38999999999999</v>
      </c>
      <c r="H2721" s="1">
        <v>43830</v>
      </c>
      <c r="I2721">
        <f t="shared" si="168"/>
        <v>47</v>
      </c>
      <c r="J2721" t="str">
        <f t="shared" si="169"/>
        <v>31-60</v>
      </c>
      <c r="K2721">
        <f t="shared" si="170"/>
        <v>0.04</v>
      </c>
      <c r="L2721">
        <f t="shared" si="171"/>
        <v>8.8704000000000001</v>
      </c>
    </row>
    <row r="2722" spans="1:12" x14ac:dyDescent="0.25">
      <c r="A2722" s="2" t="s">
        <v>2720</v>
      </c>
      <c r="B2722">
        <v>10</v>
      </c>
      <c r="C2722">
        <v>21</v>
      </c>
      <c r="D2722">
        <v>310</v>
      </c>
      <c r="E2722" s="1">
        <v>43481</v>
      </c>
      <c r="F2722" s="3">
        <v>62</v>
      </c>
      <c r="G2722" s="3">
        <v>111.6</v>
      </c>
      <c r="H2722" s="1">
        <v>43830</v>
      </c>
      <c r="I2722">
        <f t="shared" si="168"/>
        <v>349</v>
      </c>
      <c r="J2722" t="str">
        <f t="shared" si="169"/>
        <v>&gt;121</v>
      </c>
      <c r="K2722">
        <f t="shared" si="170"/>
        <v>0.25</v>
      </c>
      <c r="L2722">
        <f t="shared" si="171"/>
        <v>43.4</v>
      </c>
    </row>
    <row r="2723" spans="1:12" x14ac:dyDescent="0.25">
      <c r="A2723" s="2" t="s">
        <v>2721</v>
      </c>
      <c r="B2723">
        <v>6</v>
      </c>
      <c r="C2723">
        <v>7</v>
      </c>
      <c r="D2723">
        <v>1100</v>
      </c>
      <c r="E2723" s="1">
        <v>43626</v>
      </c>
      <c r="F2723" s="3">
        <v>77</v>
      </c>
      <c r="G2723" s="3">
        <v>198</v>
      </c>
      <c r="H2723" s="1">
        <v>43830</v>
      </c>
      <c r="I2723">
        <f t="shared" si="168"/>
        <v>204</v>
      </c>
      <c r="J2723" t="str">
        <f t="shared" si="169"/>
        <v>&gt;121</v>
      </c>
      <c r="K2723">
        <f t="shared" si="170"/>
        <v>0.25</v>
      </c>
      <c r="L2723">
        <f t="shared" si="171"/>
        <v>68.75</v>
      </c>
    </row>
    <row r="2724" spans="1:12" x14ac:dyDescent="0.25">
      <c r="A2724" s="2" t="s">
        <v>2722</v>
      </c>
      <c r="B2724">
        <v>8</v>
      </c>
      <c r="C2724">
        <v>16</v>
      </c>
      <c r="D2724">
        <v>1440</v>
      </c>
      <c r="E2724" s="1">
        <v>43488</v>
      </c>
      <c r="F2724" s="3">
        <v>244.8</v>
      </c>
      <c r="G2724" s="3">
        <v>360</v>
      </c>
      <c r="H2724" s="1">
        <v>43830</v>
      </c>
      <c r="I2724">
        <f t="shared" si="168"/>
        <v>342</v>
      </c>
      <c r="J2724" t="str">
        <f t="shared" si="169"/>
        <v>&gt;121</v>
      </c>
      <c r="K2724">
        <f t="shared" si="170"/>
        <v>0.25</v>
      </c>
      <c r="L2724">
        <f t="shared" si="171"/>
        <v>151.19999999999999</v>
      </c>
    </row>
    <row r="2725" spans="1:12" x14ac:dyDescent="0.25">
      <c r="A2725" s="2" t="s">
        <v>2723</v>
      </c>
      <c r="B2725">
        <v>3</v>
      </c>
      <c r="C2725">
        <v>20</v>
      </c>
      <c r="D2725">
        <v>2660</v>
      </c>
      <c r="E2725" s="1">
        <v>43584</v>
      </c>
      <c r="F2725" s="3">
        <v>53.2</v>
      </c>
      <c r="G2725" s="3">
        <v>691.59999999999991</v>
      </c>
      <c r="H2725" s="1">
        <v>43830</v>
      </c>
      <c r="I2725">
        <f t="shared" si="168"/>
        <v>246</v>
      </c>
      <c r="J2725" t="str">
        <f t="shared" si="169"/>
        <v>&gt;121</v>
      </c>
      <c r="K2725">
        <f t="shared" si="170"/>
        <v>0.25</v>
      </c>
      <c r="L2725">
        <f t="shared" si="171"/>
        <v>186.2</v>
      </c>
    </row>
    <row r="2726" spans="1:12" x14ac:dyDescent="0.25">
      <c r="A2726" s="2" t="s">
        <v>2724</v>
      </c>
      <c r="B2726">
        <v>6</v>
      </c>
      <c r="C2726">
        <v>22</v>
      </c>
      <c r="D2726">
        <v>72</v>
      </c>
      <c r="E2726" s="1">
        <v>43687</v>
      </c>
      <c r="F2726" s="3">
        <v>6.48</v>
      </c>
      <c r="G2726" s="3">
        <v>15.120000000000003</v>
      </c>
      <c r="H2726" s="1">
        <v>43830</v>
      </c>
      <c r="I2726">
        <f t="shared" si="168"/>
        <v>143</v>
      </c>
      <c r="J2726" t="str">
        <f t="shared" si="169"/>
        <v>&gt;121</v>
      </c>
      <c r="K2726">
        <f t="shared" si="170"/>
        <v>0.25</v>
      </c>
      <c r="L2726">
        <f t="shared" si="171"/>
        <v>5.4</v>
      </c>
    </row>
    <row r="2727" spans="1:12" x14ac:dyDescent="0.25">
      <c r="A2727" s="2" t="s">
        <v>2725</v>
      </c>
      <c r="B2727">
        <v>6</v>
      </c>
      <c r="C2727">
        <v>4</v>
      </c>
      <c r="D2727">
        <v>6160</v>
      </c>
      <c r="E2727" s="1">
        <v>43748</v>
      </c>
      <c r="F2727" s="3">
        <v>369.6</v>
      </c>
      <c r="G2727" s="3">
        <v>1601.6</v>
      </c>
      <c r="H2727" s="1">
        <v>43830</v>
      </c>
      <c r="I2727">
        <f t="shared" si="168"/>
        <v>82</v>
      </c>
      <c r="J2727" t="str">
        <f t="shared" si="169"/>
        <v>61-90</v>
      </c>
      <c r="K2727">
        <f t="shared" si="170"/>
        <v>0.15</v>
      </c>
      <c r="L2727">
        <f t="shared" si="171"/>
        <v>295.67999999999995</v>
      </c>
    </row>
    <row r="2728" spans="1:12" x14ac:dyDescent="0.25">
      <c r="A2728" s="2" t="s">
        <v>2726</v>
      </c>
      <c r="B2728">
        <v>9</v>
      </c>
      <c r="C2728">
        <v>17</v>
      </c>
      <c r="D2728">
        <v>6696</v>
      </c>
      <c r="E2728" s="1">
        <v>43722</v>
      </c>
      <c r="F2728" s="3">
        <v>468.72</v>
      </c>
      <c r="G2728" s="3">
        <v>1807.92</v>
      </c>
      <c r="H2728" s="1">
        <v>43830</v>
      </c>
      <c r="I2728">
        <f t="shared" si="168"/>
        <v>108</v>
      </c>
      <c r="J2728" t="str">
        <f t="shared" si="169"/>
        <v>91-120</v>
      </c>
      <c r="K2728">
        <f t="shared" si="170"/>
        <v>0.2</v>
      </c>
      <c r="L2728">
        <f t="shared" si="171"/>
        <v>455.32800000000009</v>
      </c>
    </row>
    <row r="2729" spans="1:12" x14ac:dyDescent="0.25">
      <c r="A2729" s="2" t="s">
        <v>2727</v>
      </c>
      <c r="B2729">
        <v>2</v>
      </c>
      <c r="C2729">
        <v>12</v>
      </c>
      <c r="D2729">
        <v>1539</v>
      </c>
      <c r="E2729" s="1">
        <v>43527</v>
      </c>
      <c r="F2729" s="3">
        <v>15.39</v>
      </c>
      <c r="G2729" s="3">
        <v>230.85000000000002</v>
      </c>
      <c r="H2729" s="1">
        <v>43830</v>
      </c>
      <c r="I2729">
        <f t="shared" si="168"/>
        <v>303</v>
      </c>
      <c r="J2729" t="str">
        <f t="shared" si="169"/>
        <v>&gt;121</v>
      </c>
      <c r="K2729">
        <f t="shared" si="170"/>
        <v>0.25</v>
      </c>
      <c r="L2729">
        <f t="shared" si="171"/>
        <v>61.56</v>
      </c>
    </row>
    <row r="2730" spans="1:12" x14ac:dyDescent="0.25">
      <c r="A2730" s="2" t="s">
        <v>2728</v>
      </c>
      <c r="B2730">
        <v>10</v>
      </c>
      <c r="C2730">
        <v>8</v>
      </c>
      <c r="D2730">
        <v>2070</v>
      </c>
      <c r="E2730" s="1">
        <v>43778</v>
      </c>
      <c r="F2730" s="3">
        <v>414</v>
      </c>
      <c r="G2730" s="3">
        <v>828</v>
      </c>
      <c r="H2730" s="1">
        <v>43830</v>
      </c>
      <c r="I2730">
        <f t="shared" si="168"/>
        <v>52</v>
      </c>
      <c r="J2730" t="str">
        <f t="shared" si="169"/>
        <v>31-60</v>
      </c>
      <c r="K2730">
        <f t="shared" si="170"/>
        <v>0.04</v>
      </c>
      <c r="L2730">
        <f t="shared" si="171"/>
        <v>49.68</v>
      </c>
    </row>
    <row r="2731" spans="1:12" x14ac:dyDescent="0.25">
      <c r="A2731" s="2" t="s">
        <v>2729</v>
      </c>
      <c r="B2731">
        <v>4</v>
      </c>
      <c r="C2731">
        <v>17</v>
      </c>
      <c r="D2731">
        <v>5060</v>
      </c>
      <c r="E2731" s="1">
        <v>43771</v>
      </c>
      <c r="F2731" s="3">
        <v>455.4</v>
      </c>
      <c r="G2731" s="3">
        <v>809.59999999999991</v>
      </c>
      <c r="H2731" s="1">
        <v>43830</v>
      </c>
      <c r="I2731">
        <f t="shared" si="168"/>
        <v>59</v>
      </c>
      <c r="J2731" t="str">
        <f t="shared" si="169"/>
        <v>31-60</v>
      </c>
      <c r="K2731">
        <f t="shared" si="170"/>
        <v>0.04</v>
      </c>
      <c r="L2731">
        <f t="shared" si="171"/>
        <v>50.6</v>
      </c>
    </row>
    <row r="2732" spans="1:12" x14ac:dyDescent="0.25">
      <c r="A2732" s="2" t="s">
        <v>2730</v>
      </c>
      <c r="B2732">
        <v>3</v>
      </c>
      <c r="C2732">
        <v>22</v>
      </c>
      <c r="D2732">
        <v>5280</v>
      </c>
      <c r="E2732" s="1">
        <v>43731</v>
      </c>
      <c r="F2732" s="3">
        <v>422.40000000000003</v>
      </c>
      <c r="G2732" s="3">
        <v>1372.8</v>
      </c>
      <c r="H2732" s="1">
        <v>43830</v>
      </c>
      <c r="I2732">
        <f t="shared" si="168"/>
        <v>99</v>
      </c>
      <c r="J2732" t="str">
        <f t="shared" si="169"/>
        <v>91-120</v>
      </c>
      <c r="K2732">
        <f t="shared" si="170"/>
        <v>0.2</v>
      </c>
      <c r="L2732">
        <f t="shared" si="171"/>
        <v>359.04</v>
      </c>
    </row>
    <row r="2733" spans="1:12" x14ac:dyDescent="0.25">
      <c r="A2733" s="2" t="s">
        <v>2731</v>
      </c>
      <c r="B2733">
        <v>10</v>
      </c>
      <c r="C2733">
        <v>5</v>
      </c>
      <c r="D2733">
        <v>480</v>
      </c>
      <c r="E2733" s="1">
        <v>43567</v>
      </c>
      <c r="F2733" s="3">
        <v>4.8</v>
      </c>
      <c r="G2733" s="3">
        <v>230.39999999999998</v>
      </c>
      <c r="H2733" s="1">
        <v>43830</v>
      </c>
      <c r="I2733">
        <f t="shared" si="168"/>
        <v>263</v>
      </c>
      <c r="J2733" t="str">
        <f t="shared" si="169"/>
        <v>&gt;121</v>
      </c>
      <c r="K2733">
        <f t="shared" si="170"/>
        <v>0.25</v>
      </c>
      <c r="L2733">
        <f t="shared" si="171"/>
        <v>58.8</v>
      </c>
    </row>
    <row r="2734" spans="1:12" x14ac:dyDescent="0.25">
      <c r="A2734" s="2" t="s">
        <v>2732</v>
      </c>
      <c r="B2734">
        <v>10</v>
      </c>
      <c r="C2734">
        <v>18</v>
      </c>
      <c r="D2734">
        <v>864</v>
      </c>
      <c r="E2734" s="1">
        <v>43714</v>
      </c>
      <c r="F2734" s="3">
        <v>51.840000000000011</v>
      </c>
      <c r="G2734" s="3">
        <v>241.92000000000004</v>
      </c>
      <c r="H2734" s="1">
        <v>43830</v>
      </c>
      <c r="I2734">
        <f t="shared" si="168"/>
        <v>116</v>
      </c>
      <c r="J2734" t="str">
        <f t="shared" si="169"/>
        <v>91-120</v>
      </c>
      <c r="K2734">
        <f t="shared" si="170"/>
        <v>0.2</v>
      </c>
      <c r="L2734">
        <f t="shared" si="171"/>
        <v>58.75200000000001</v>
      </c>
    </row>
    <row r="2735" spans="1:12" x14ac:dyDescent="0.25">
      <c r="A2735" s="2" t="s">
        <v>2733</v>
      </c>
      <c r="B2735">
        <v>9</v>
      </c>
      <c r="C2735">
        <v>2</v>
      </c>
      <c r="D2735">
        <v>440</v>
      </c>
      <c r="E2735" s="1">
        <v>43614</v>
      </c>
      <c r="F2735" s="3">
        <v>17.600000000000001</v>
      </c>
      <c r="G2735" s="3">
        <v>198</v>
      </c>
      <c r="H2735" s="1">
        <v>43830</v>
      </c>
      <c r="I2735">
        <f t="shared" si="168"/>
        <v>216</v>
      </c>
      <c r="J2735" t="str">
        <f t="shared" si="169"/>
        <v>&gt;121</v>
      </c>
      <c r="K2735">
        <f t="shared" si="170"/>
        <v>0.25</v>
      </c>
      <c r="L2735">
        <f t="shared" si="171"/>
        <v>53.9</v>
      </c>
    </row>
    <row r="2736" spans="1:12" x14ac:dyDescent="0.25">
      <c r="A2736" s="2" t="s">
        <v>2734</v>
      </c>
      <c r="B2736">
        <v>2</v>
      </c>
      <c r="C2736">
        <v>3</v>
      </c>
      <c r="D2736">
        <v>900</v>
      </c>
      <c r="E2736" s="1">
        <v>43743</v>
      </c>
      <c r="F2736" s="3">
        <v>9</v>
      </c>
      <c r="G2736" s="3">
        <v>135</v>
      </c>
      <c r="H2736" s="1">
        <v>43830</v>
      </c>
      <c r="I2736">
        <f t="shared" si="168"/>
        <v>87</v>
      </c>
      <c r="J2736" t="str">
        <f t="shared" si="169"/>
        <v>61-90</v>
      </c>
      <c r="K2736">
        <f t="shared" si="170"/>
        <v>0.15</v>
      </c>
      <c r="L2736">
        <f t="shared" si="171"/>
        <v>21.599999999999998</v>
      </c>
    </row>
    <row r="2737" spans="1:12" x14ac:dyDescent="0.25">
      <c r="A2737" s="2" t="s">
        <v>2735</v>
      </c>
      <c r="B2737">
        <v>1</v>
      </c>
      <c r="C2737">
        <v>22</v>
      </c>
      <c r="D2737">
        <v>2640</v>
      </c>
      <c r="E2737" s="1">
        <v>43504</v>
      </c>
      <c r="F2737" s="3">
        <v>184.8</v>
      </c>
      <c r="G2737" s="3">
        <v>765.6</v>
      </c>
      <c r="H2737" s="1">
        <v>43830</v>
      </c>
      <c r="I2737">
        <f t="shared" si="168"/>
        <v>326</v>
      </c>
      <c r="J2737" t="str">
        <f t="shared" si="169"/>
        <v>&gt;121</v>
      </c>
      <c r="K2737">
        <f t="shared" si="170"/>
        <v>0.25</v>
      </c>
      <c r="L2737">
        <f t="shared" si="171"/>
        <v>237.60000000000002</v>
      </c>
    </row>
    <row r="2738" spans="1:12" x14ac:dyDescent="0.25">
      <c r="A2738" s="2" t="s">
        <v>2736</v>
      </c>
      <c r="B2738">
        <v>2</v>
      </c>
      <c r="C2738">
        <v>16</v>
      </c>
      <c r="D2738">
        <v>2816</v>
      </c>
      <c r="E2738" s="1">
        <v>43607</v>
      </c>
      <c r="F2738" s="3">
        <v>225.28000000000003</v>
      </c>
      <c r="G2738" s="3">
        <v>704</v>
      </c>
      <c r="H2738" s="1">
        <v>43830</v>
      </c>
      <c r="I2738">
        <f t="shared" si="168"/>
        <v>223</v>
      </c>
      <c r="J2738" t="str">
        <f t="shared" si="169"/>
        <v>&gt;121</v>
      </c>
      <c r="K2738">
        <f t="shared" si="170"/>
        <v>0.25</v>
      </c>
      <c r="L2738">
        <f t="shared" si="171"/>
        <v>232.32</v>
      </c>
    </row>
    <row r="2739" spans="1:12" x14ac:dyDescent="0.25">
      <c r="A2739" s="2" t="s">
        <v>2737</v>
      </c>
      <c r="B2739">
        <v>5</v>
      </c>
      <c r="C2739">
        <v>18</v>
      </c>
      <c r="D2739">
        <v>4560</v>
      </c>
      <c r="E2739" s="1">
        <v>43731</v>
      </c>
      <c r="F2739" s="3">
        <v>45.599999999999994</v>
      </c>
      <c r="G2739" s="3">
        <v>1185.5999999999999</v>
      </c>
      <c r="H2739" s="1">
        <v>43830</v>
      </c>
      <c r="I2739">
        <f t="shared" si="168"/>
        <v>99</v>
      </c>
      <c r="J2739" t="str">
        <f t="shared" si="169"/>
        <v>91-120</v>
      </c>
      <c r="K2739">
        <f t="shared" si="170"/>
        <v>0.2</v>
      </c>
      <c r="L2739">
        <f t="shared" si="171"/>
        <v>246.23999999999998</v>
      </c>
    </row>
    <row r="2740" spans="1:12" x14ac:dyDescent="0.25">
      <c r="A2740" s="2" t="s">
        <v>2738</v>
      </c>
      <c r="B2740">
        <v>7</v>
      </c>
      <c r="C2740">
        <v>19</v>
      </c>
      <c r="D2740">
        <v>4800</v>
      </c>
      <c r="E2740" s="1">
        <v>43632</v>
      </c>
      <c r="F2740" s="3">
        <v>1248</v>
      </c>
      <c r="G2740" s="3">
        <v>3312</v>
      </c>
      <c r="H2740" s="1">
        <v>43830</v>
      </c>
      <c r="I2740">
        <f t="shared" si="168"/>
        <v>198</v>
      </c>
      <c r="J2740" t="str">
        <f t="shared" si="169"/>
        <v>&gt;121</v>
      </c>
      <c r="K2740">
        <f t="shared" si="170"/>
        <v>0.25</v>
      </c>
      <c r="L2740">
        <f t="shared" si="171"/>
        <v>1140</v>
      </c>
    </row>
    <row r="2741" spans="1:12" x14ac:dyDescent="0.25">
      <c r="A2741" s="2" t="s">
        <v>2739</v>
      </c>
      <c r="B2741">
        <v>4</v>
      </c>
      <c r="C2741">
        <v>3</v>
      </c>
      <c r="D2741">
        <v>1863</v>
      </c>
      <c r="E2741" s="1">
        <v>43726</v>
      </c>
      <c r="F2741" s="3">
        <v>93.149999999999991</v>
      </c>
      <c r="G2741" s="3">
        <v>298.08000000000004</v>
      </c>
      <c r="H2741" s="1">
        <v>43830</v>
      </c>
      <c r="I2741">
        <f t="shared" si="168"/>
        <v>104</v>
      </c>
      <c r="J2741" t="str">
        <f t="shared" si="169"/>
        <v>91-120</v>
      </c>
      <c r="K2741">
        <f t="shared" si="170"/>
        <v>0.2</v>
      </c>
      <c r="L2741">
        <f t="shared" si="171"/>
        <v>78.246000000000009</v>
      </c>
    </row>
    <row r="2742" spans="1:12" x14ac:dyDescent="0.25">
      <c r="A2742" s="2" t="s">
        <v>2740</v>
      </c>
      <c r="B2742">
        <v>2</v>
      </c>
      <c r="C2742">
        <v>9</v>
      </c>
      <c r="D2742">
        <v>1040</v>
      </c>
      <c r="E2742" s="1">
        <v>43742</v>
      </c>
      <c r="F2742" s="3">
        <v>104</v>
      </c>
      <c r="G2742" s="3">
        <v>156</v>
      </c>
      <c r="H2742" s="1">
        <v>43830</v>
      </c>
      <c r="I2742">
        <f t="shared" si="168"/>
        <v>88</v>
      </c>
      <c r="J2742" t="str">
        <f t="shared" si="169"/>
        <v>61-90</v>
      </c>
      <c r="K2742">
        <f t="shared" si="170"/>
        <v>0.15</v>
      </c>
      <c r="L2742">
        <f t="shared" si="171"/>
        <v>39</v>
      </c>
    </row>
    <row r="2743" spans="1:12" x14ac:dyDescent="0.25">
      <c r="A2743" s="2" t="s">
        <v>2741</v>
      </c>
      <c r="B2743">
        <v>1</v>
      </c>
      <c r="C2743">
        <v>7</v>
      </c>
      <c r="D2743">
        <v>7000</v>
      </c>
      <c r="E2743" s="1">
        <v>43468</v>
      </c>
      <c r="F2743" s="3">
        <v>350</v>
      </c>
      <c r="G2743" s="3">
        <v>1820</v>
      </c>
      <c r="H2743" s="1">
        <v>43830</v>
      </c>
      <c r="I2743">
        <f t="shared" si="168"/>
        <v>362</v>
      </c>
      <c r="J2743" t="str">
        <f t="shared" si="169"/>
        <v>&gt;121</v>
      </c>
      <c r="K2743">
        <f t="shared" si="170"/>
        <v>0.25</v>
      </c>
      <c r="L2743">
        <f t="shared" si="171"/>
        <v>542.5</v>
      </c>
    </row>
    <row r="2744" spans="1:12" x14ac:dyDescent="0.25">
      <c r="A2744" s="2" t="s">
        <v>2742</v>
      </c>
      <c r="B2744">
        <v>7</v>
      </c>
      <c r="C2744">
        <v>12</v>
      </c>
      <c r="D2744">
        <v>6720</v>
      </c>
      <c r="E2744" s="1">
        <v>43477</v>
      </c>
      <c r="F2744" s="3">
        <v>201.6</v>
      </c>
      <c r="G2744" s="3">
        <v>5779.2</v>
      </c>
      <c r="H2744" s="1">
        <v>43830</v>
      </c>
      <c r="I2744">
        <f t="shared" si="168"/>
        <v>353</v>
      </c>
      <c r="J2744" t="str">
        <f t="shared" si="169"/>
        <v>&gt;121</v>
      </c>
      <c r="K2744">
        <f t="shared" si="170"/>
        <v>0.25</v>
      </c>
      <c r="L2744">
        <f t="shared" si="171"/>
        <v>1495.2</v>
      </c>
    </row>
    <row r="2745" spans="1:12" x14ac:dyDescent="0.25">
      <c r="A2745" s="2" t="s">
        <v>2743</v>
      </c>
      <c r="B2745">
        <v>7</v>
      </c>
      <c r="C2745">
        <v>17</v>
      </c>
      <c r="D2745">
        <v>3120</v>
      </c>
      <c r="E2745" s="1">
        <v>43813</v>
      </c>
      <c r="F2745" s="3">
        <v>156</v>
      </c>
      <c r="G2745" s="3">
        <v>1996.8000000000002</v>
      </c>
      <c r="H2745" s="1">
        <v>43830</v>
      </c>
      <c r="I2745">
        <f t="shared" si="168"/>
        <v>17</v>
      </c>
      <c r="J2745" t="str">
        <f t="shared" si="169"/>
        <v>0-30</v>
      </c>
      <c r="K2745">
        <f t="shared" si="170"/>
        <v>8.0000000000000002E-3</v>
      </c>
      <c r="L2745">
        <f t="shared" si="171"/>
        <v>17.2224</v>
      </c>
    </row>
    <row r="2746" spans="1:12" x14ac:dyDescent="0.25">
      <c r="A2746" s="2" t="s">
        <v>2744</v>
      </c>
      <c r="B2746">
        <v>3</v>
      </c>
      <c r="C2746">
        <v>7</v>
      </c>
      <c r="D2746">
        <v>1600</v>
      </c>
      <c r="E2746" s="1">
        <v>43782</v>
      </c>
      <c r="F2746" s="3">
        <v>64</v>
      </c>
      <c r="G2746" s="3">
        <v>256</v>
      </c>
      <c r="H2746" s="1">
        <v>43830</v>
      </c>
      <c r="I2746">
        <f t="shared" si="168"/>
        <v>48</v>
      </c>
      <c r="J2746" t="str">
        <f t="shared" si="169"/>
        <v>31-60</v>
      </c>
      <c r="K2746">
        <f t="shared" si="170"/>
        <v>0.04</v>
      </c>
      <c r="L2746">
        <f t="shared" si="171"/>
        <v>12.8</v>
      </c>
    </row>
    <row r="2747" spans="1:12" x14ac:dyDescent="0.25">
      <c r="A2747" s="2" t="s">
        <v>2745</v>
      </c>
      <c r="B2747">
        <v>7</v>
      </c>
      <c r="C2747">
        <v>17</v>
      </c>
      <c r="D2747">
        <v>1650</v>
      </c>
      <c r="E2747" s="1">
        <v>43638</v>
      </c>
      <c r="F2747" s="3">
        <v>198</v>
      </c>
      <c r="G2747" s="3">
        <v>874.5</v>
      </c>
      <c r="H2747" s="1">
        <v>43830</v>
      </c>
      <c r="I2747">
        <f t="shared" si="168"/>
        <v>192</v>
      </c>
      <c r="J2747" t="str">
        <f t="shared" si="169"/>
        <v>&gt;121</v>
      </c>
      <c r="K2747">
        <f t="shared" si="170"/>
        <v>0.25</v>
      </c>
      <c r="L2747">
        <f t="shared" si="171"/>
        <v>268.125</v>
      </c>
    </row>
    <row r="2748" spans="1:12" x14ac:dyDescent="0.25">
      <c r="A2748" s="2" t="s">
        <v>2746</v>
      </c>
      <c r="B2748">
        <v>1</v>
      </c>
      <c r="C2748">
        <v>16</v>
      </c>
      <c r="D2748">
        <v>1800</v>
      </c>
      <c r="E2748" s="1">
        <v>43527</v>
      </c>
      <c r="F2748" s="3">
        <v>108</v>
      </c>
      <c r="G2748" s="3">
        <v>486</v>
      </c>
      <c r="H2748" s="1">
        <v>43830</v>
      </c>
      <c r="I2748">
        <f t="shared" si="168"/>
        <v>303</v>
      </c>
      <c r="J2748" t="str">
        <f t="shared" si="169"/>
        <v>&gt;121</v>
      </c>
      <c r="K2748">
        <f t="shared" si="170"/>
        <v>0.25</v>
      </c>
      <c r="L2748">
        <f t="shared" si="171"/>
        <v>148.5</v>
      </c>
    </row>
    <row r="2749" spans="1:12" x14ac:dyDescent="0.25">
      <c r="A2749" s="2" t="s">
        <v>2747</v>
      </c>
      <c r="B2749">
        <v>8</v>
      </c>
      <c r="C2749">
        <v>18</v>
      </c>
      <c r="D2749">
        <v>1240</v>
      </c>
      <c r="E2749" s="1">
        <v>43744</v>
      </c>
      <c r="F2749" s="3">
        <v>37.200000000000003</v>
      </c>
      <c r="G2749" s="3">
        <v>458.8</v>
      </c>
      <c r="H2749" s="1">
        <v>43830</v>
      </c>
      <c r="I2749">
        <f t="shared" si="168"/>
        <v>86</v>
      </c>
      <c r="J2749" t="str">
        <f t="shared" si="169"/>
        <v>61-90</v>
      </c>
      <c r="K2749">
        <f t="shared" si="170"/>
        <v>0.15</v>
      </c>
      <c r="L2749">
        <f t="shared" si="171"/>
        <v>74.399999999999991</v>
      </c>
    </row>
    <row r="2750" spans="1:12" x14ac:dyDescent="0.25">
      <c r="A2750" s="2" t="s">
        <v>2748</v>
      </c>
      <c r="B2750">
        <v>3</v>
      </c>
      <c r="C2750">
        <v>5</v>
      </c>
      <c r="D2750">
        <v>4224</v>
      </c>
      <c r="E2750" s="1">
        <v>43529</v>
      </c>
      <c r="F2750" s="3">
        <v>84.48</v>
      </c>
      <c r="G2750" s="3">
        <v>1140.4800000000002</v>
      </c>
      <c r="H2750" s="1">
        <v>43830</v>
      </c>
      <c r="I2750">
        <f t="shared" si="168"/>
        <v>301</v>
      </c>
      <c r="J2750" t="str">
        <f t="shared" si="169"/>
        <v>&gt;121</v>
      </c>
      <c r="K2750">
        <f t="shared" si="170"/>
        <v>0.25</v>
      </c>
      <c r="L2750">
        <f t="shared" si="171"/>
        <v>306.24000000000007</v>
      </c>
    </row>
    <row r="2751" spans="1:12" x14ac:dyDescent="0.25">
      <c r="A2751" s="2" t="s">
        <v>2749</v>
      </c>
      <c r="B2751">
        <v>8</v>
      </c>
      <c r="C2751">
        <v>22</v>
      </c>
      <c r="D2751">
        <v>4030</v>
      </c>
      <c r="E2751" s="1">
        <v>43801</v>
      </c>
      <c r="F2751" s="3">
        <v>644.80000000000007</v>
      </c>
      <c r="G2751" s="3">
        <v>1047.8</v>
      </c>
      <c r="H2751" s="1">
        <v>43830</v>
      </c>
      <c r="I2751">
        <f t="shared" si="168"/>
        <v>29</v>
      </c>
      <c r="J2751" t="str">
        <f t="shared" si="169"/>
        <v>0-30</v>
      </c>
      <c r="K2751">
        <f t="shared" si="170"/>
        <v>8.0000000000000002E-3</v>
      </c>
      <c r="L2751">
        <f t="shared" si="171"/>
        <v>13.540799999999999</v>
      </c>
    </row>
    <row r="2752" spans="1:12" x14ac:dyDescent="0.25">
      <c r="A2752" s="2" t="s">
        <v>2750</v>
      </c>
      <c r="B2752">
        <v>9</v>
      </c>
      <c r="C2752">
        <v>12</v>
      </c>
      <c r="D2752">
        <v>1080</v>
      </c>
      <c r="E2752" s="1">
        <v>43821</v>
      </c>
      <c r="F2752" s="3">
        <v>108</v>
      </c>
      <c r="G2752" s="3">
        <v>464.4</v>
      </c>
      <c r="H2752" s="1">
        <v>43830</v>
      </c>
      <c r="I2752">
        <f t="shared" si="168"/>
        <v>9</v>
      </c>
      <c r="J2752" t="str">
        <f t="shared" si="169"/>
        <v>0-30</v>
      </c>
      <c r="K2752">
        <f t="shared" si="170"/>
        <v>8.0000000000000002E-3</v>
      </c>
      <c r="L2752">
        <f t="shared" si="171"/>
        <v>4.5792000000000002</v>
      </c>
    </row>
    <row r="2753" spans="1:12" x14ac:dyDescent="0.25">
      <c r="A2753" s="2" t="s">
        <v>2751</v>
      </c>
      <c r="B2753">
        <v>9</v>
      </c>
      <c r="C2753">
        <v>12</v>
      </c>
      <c r="D2753">
        <v>3000</v>
      </c>
      <c r="E2753" s="1">
        <v>43807</v>
      </c>
      <c r="F2753" s="3">
        <v>510</v>
      </c>
      <c r="G2753" s="3">
        <v>1500</v>
      </c>
      <c r="H2753" s="1">
        <v>43830</v>
      </c>
      <c r="I2753">
        <f t="shared" si="168"/>
        <v>23</v>
      </c>
      <c r="J2753" t="str">
        <f t="shared" si="169"/>
        <v>0-30</v>
      </c>
      <c r="K2753">
        <f t="shared" si="170"/>
        <v>8.0000000000000002E-3</v>
      </c>
      <c r="L2753">
        <f t="shared" si="171"/>
        <v>16.080000000000002</v>
      </c>
    </row>
    <row r="2754" spans="1:12" x14ac:dyDescent="0.25">
      <c r="A2754" s="2" t="s">
        <v>2752</v>
      </c>
      <c r="B2754">
        <v>5</v>
      </c>
      <c r="C2754">
        <v>2</v>
      </c>
      <c r="D2754">
        <v>1320</v>
      </c>
      <c r="E2754" s="1">
        <v>43691</v>
      </c>
      <c r="F2754" s="3">
        <v>118.80000000000001</v>
      </c>
      <c r="G2754" s="3">
        <v>198</v>
      </c>
      <c r="H2754" s="1">
        <v>43830</v>
      </c>
      <c r="I2754">
        <f t="shared" ref="I2754:I2817" si="172">H2754-E2754</f>
        <v>139</v>
      </c>
      <c r="J2754" t="str">
        <f t="shared" ref="J2754:J2817" si="173">VLOOKUP(I2754,groupings,2,1)</f>
        <v>&gt;121</v>
      </c>
      <c r="K2754">
        <f t="shared" ref="K2754:K2817" si="174">VLOOKUP(I2754,$N$8:$P$12,3,TRUE)</f>
        <v>0.25</v>
      </c>
      <c r="L2754">
        <f t="shared" ref="L2754:L2817" si="175">(G2754+F2754)*K2754</f>
        <v>79.2</v>
      </c>
    </row>
    <row r="2755" spans="1:12" x14ac:dyDescent="0.25">
      <c r="A2755" s="2" t="s">
        <v>2753</v>
      </c>
      <c r="B2755">
        <v>7</v>
      </c>
      <c r="C2755">
        <v>11</v>
      </c>
      <c r="D2755">
        <v>220</v>
      </c>
      <c r="E2755" s="1">
        <v>43468</v>
      </c>
      <c r="F2755" s="3">
        <v>22</v>
      </c>
      <c r="G2755" s="3">
        <v>162.80000000000001</v>
      </c>
      <c r="H2755" s="1">
        <v>43830</v>
      </c>
      <c r="I2755">
        <f t="shared" si="172"/>
        <v>362</v>
      </c>
      <c r="J2755" t="str">
        <f t="shared" si="173"/>
        <v>&gt;121</v>
      </c>
      <c r="K2755">
        <f t="shared" si="174"/>
        <v>0.25</v>
      </c>
      <c r="L2755">
        <f t="shared" si="175"/>
        <v>46.2</v>
      </c>
    </row>
    <row r="2756" spans="1:12" x14ac:dyDescent="0.25">
      <c r="A2756" s="2" t="s">
        <v>2754</v>
      </c>
      <c r="B2756">
        <v>8</v>
      </c>
      <c r="C2756">
        <v>8</v>
      </c>
      <c r="D2756">
        <v>1440</v>
      </c>
      <c r="E2756" s="1">
        <v>43613</v>
      </c>
      <c r="F2756" s="3">
        <v>216</v>
      </c>
      <c r="G2756" s="3">
        <v>633.6</v>
      </c>
      <c r="H2756" s="1">
        <v>43830</v>
      </c>
      <c r="I2756">
        <f t="shared" si="172"/>
        <v>217</v>
      </c>
      <c r="J2756" t="str">
        <f t="shared" si="173"/>
        <v>&gt;121</v>
      </c>
      <c r="K2756">
        <f t="shared" si="174"/>
        <v>0.25</v>
      </c>
      <c r="L2756">
        <f t="shared" si="175"/>
        <v>212.4</v>
      </c>
    </row>
    <row r="2757" spans="1:12" x14ac:dyDescent="0.25">
      <c r="A2757" s="2" t="s">
        <v>2755</v>
      </c>
      <c r="B2757">
        <v>10</v>
      </c>
      <c r="C2757">
        <v>20</v>
      </c>
      <c r="D2757">
        <v>1980</v>
      </c>
      <c r="E2757" s="1">
        <v>43526</v>
      </c>
      <c r="F2757" s="3">
        <v>297</v>
      </c>
      <c r="G2757" s="3">
        <v>891</v>
      </c>
      <c r="H2757" s="1">
        <v>43830</v>
      </c>
      <c r="I2757">
        <f t="shared" si="172"/>
        <v>304</v>
      </c>
      <c r="J2757" t="str">
        <f t="shared" si="173"/>
        <v>&gt;121</v>
      </c>
      <c r="K2757">
        <f t="shared" si="174"/>
        <v>0.25</v>
      </c>
      <c r="L2757">
        <f t="shared" si="175"/>
        <v>297</v>
      </c>
    </row>
    <row r="2758" spans="1:12" x14ac:dyDescent="0.25">
      <c r="A2758" s="2" t="s">
        <v>2756</v>
      </c>
      <c r="B2758">
        <v>3</v>
      </c>
      <c r="C2758">
        <v>11</v>
      </c>
      <c r="D2758">
        <v>3410</v>
      </c>
      <c r="E2758" s="1">
        <v>43742</v>
      </c>
      <c r="F2758" s="3">
        <v>306.90000000000003</v>
      </c>
      <c r="G2758" s="3">
        <v>682</v>
      </c>
      <c r="H2758" s="1">
        <v>43830</v>
      </c>
      <c r="I2758">
        <f t="shared" si="172"/>
        <v>88</v>
      </c>
      <c r="J2758" t="str">
        <f t="shared" si="173"/>
        <v>61-90</v>
      </c>
      <c r="K2758">
        <f t="shared" si="174"/>
        <v>0.15</v>
      </c>
      <c r="L2758">
        <f t="shared" si="175"/>
        <v>148.33500000000001</v>
      </c>
    </row>
    <row r="2759" spans="1:12" x14ac:dyDescent="0.25">
      <c r="A2759" s="2" t="s">
        <v>2757</v>
      </c>
      <c r="B2759">
        <v>4</v>
      </c>
      <c r="C2759">
        <v>19</v>
      </c>
      <c r="D2759">
        <v>2800</v>
      </c>
      <c r="E2759" s="1">
        <v>43681</v>
      </c>
      <c r="F2759" s="3">
        <v>224</v>
      </c>
      <c r="G2759" s="3">
        <v>672</v>
      </c>
      <c r="H2759" s="1">
        <v>43830</v>
      </c>
      <c r="I2759">
        <f t="shared" si="172"/>
        <v>149</v>
      </c>
      <c r="J2759" t="str">
        <f t="shared" si="173"/>
        <v>&gt;121</v>
      </c>
      <c r="K2759">
        <f t="shared" si="174"/>
        <v>0.25</v>
      </c>
      <c r="L2759">
        <f t="shared" si="175"/>
        <v>224</v>
      </c>
    </row>
    <row r="2760" spans="1:12" x14ac:dyDescent="0.25">
      <c r="A2760" s="2" t="s">
        <v>2758</v>
      </c>
      <c r="B2760">
        <v>9</v>
      </c>
      <c r="C2760">
        <v>14</v>
      </c>
      <c r="D2760">
        <v>450</v>
      </c>
      <c r="E2760" s="1">
        <v>43533</v>
      </c>
      <c r="F2760" s="3">
        <v>54</v>
      </c>
      <c r="G2760" s="3">
        <v>180</v>
      </c>
      <c r="H2760" s="1">
        <v>43830</v>
      </c>
      <c r="I2760">
        <f t="shared" si="172"/>
        <v>297</v>
      </c>
      <c r="J2760" t="str">
        <f t="shared" si="173"/>
        <v>&gt;121</v>
      </c>
      <c r="K2760">
        <f t="shared" si="174"/>
        <v>0.25</v>
      </c>
      <c r="L2760">
        <f t="shared" si="175"/>
        <v>58.5</v>
      </c>
    </row>
    <row r="2761" spans="1:12" x14ac:dyDescent="0.25">
      <c r="A2761" s="2" t="s">
        <v>2759</v>
      </c>
      <c r="B2761">
        <v>2</v>
      </c>
      <c r="C2761">
        <v>14</v>
      </c>
      <c r="D2761">
        <v>760</v>
      </c>
      <c r="E2761" s="1">
        <v>43632</v>
      </c>
      <c r="F2761" s="3">
        <v>22.799999999999997</v>
      </c>
      <c r="G2761" s="3">
        <v>114</v>
      </c>
      <c r="H2761" s="1">
        <v>43830</v>
      </c>
      <c r="I2761">
        <f t="shared" si="172"/>
        <v>198</v>
      </c>
      <c r="J2761" t="str">
        <f t="shared" si="173"/>
        <v>&gt;121</v>
      </c>
      <c r="K2761">
        <f t="shared" si="174"/>
        <v>0.25</v>
      </c>
      <c r="L2761">
        <f t="shared" si="175"/>
        <v>34.200000000000003</v>
      </c>
    </row>
    <row r="2762" spans="1:12" x14ac:dyDescent="0.25">
      <c r="A2762" s="2" t="s">
        <v>2760</v>
      </c>
      <c r="B2762">
        <v>6</v>
      </c>
      <c r="C2762">
        <v>1</v>
      </c>
      <c r="D2762">
        <v>2160</v>
      </c>
      <c r="E2762" s="1">
        <v>43803</v>
      </c>
      <c r="F2762" s="3">
        <v>64.800000000000011</v>
      </c>
      <c r="G2762" s="3">
        <v>432</v>
      </c>
      <c r="H2762" s="1">
        <v>43830</v>
      </c>
      <c r="I2762">
        <f t="shared" si="172"/>
        <v>27</v>
      </c>
      <c r="J2762" t="str">
        <f t="shared" si="173"/>
        <v>0-30</v>
      </c>
      <c r="K2762">
        <f t="shared" si="174"/>
        <v>8.0000000000000002E-3</v>
      </c>
      <c r="L2762">
        <f t="shared" si="175"/>
        <v>3.9744000000000002</v>
      </c>
    </row>
    <row r="2763" spans="1:12" x14ac:dyDescent="0.25">
      <c r="A2763" s="2" t="s">
        <v>2761</v>
      </c>
      <c r="B2763">
        <v>10</v>
      </c>
      <c r="C2763">
        <v>10</v>
      </c>
      <c r="D2763">
        <v>2178</v>
      </c>
      <c r="E2763" s="1">
        <v>43600</v>
      </c>
      <c r="F2763" s="3">
        <v>370.26000000000005</v>
      </c>
      <c r="G2763" s="3">
        <v>849.42000000000007</v>
      </c>
      <c r="H2763" s="1">
        <v>43830</v>
      </c>
      <c r="I2763">
        <f t="shared" si="172"/>
        <v>230</v>
      </c>
      <c r="J2763" t="str">
        <f t="shared" si="173"/>
        <v>&gt;121</v>
      </c>
      <c r="K2763">
        <f t="shared" si="174"/>
        <v>0.25</v>
      </c>
      <c r="L2763">
        <f t="shared" si="175"/>
        <v>304.92</v>
      </c>
    </row>
    <row r="2764" spans="1:12" x14ac:dyDescent="0.25">
      <c r="A2764" s="2" t="s">
        <v>2762</v>
      </c>
      <c r="B2764">
        <v>8</v>
      </c>
      <c r="C2764">
        <v>23</v>
      </c>
      <c r="D2764">
        <v>5280</v>
      </c>
      <c r="E2764" s="1">
        <v>43740</v>
      </c>
      <c r="F2764" s="3">
        <v>897.6</v>
      </c>
      <c r="G2764" s="3">
        <v>1372.8</v>
      </c>
      <c r="H2764" s="1">
        <v>43830</v>
      </c>
      <c r="I2764">
        <f t="shared" si="172"/>
        <v>90</v>
      </c>
      <c r="J2764" t="str">
        <f t="shared" si="173"/>
        <v>61-90</v>
      </c>
      <c r="K2764">
        <f t="shared" si="174"/>
        <v>0.15</v>
      </c>
      <c r="L2764">
        <f t="shared" si="175"/>
        <v>340.56</v>
      </c>
    </row>
    <row r="2765" spans="1:12" x14ac:dyDescent="0.25">
      <c r="A2765" s="2" t="s">
        <v>2763</v>
      </c>
      <c r="B2765">
        <v>5</v>
      </c>
      <c r="C2765">
        <v>3</v>
      </c>
      <c r="D2765">
        <v>1560</v>
      </c>
      <c r="E2765" s="1">
        <v>43496</v>
      </c>
      <c r="F2765" s="3">
        <v>109.2</v>
      </c>
      <c r="G2765" s="3">
        <v>265.2</v>
      </c>
      <c r="H2765" s="1">
        <v>43830</v>
      </c>
      <c r="I2765">
        <f t="shared" si="172"/>
        <v>334</v>
      </c>
      <c r="J2765" t="str">
        <f t="shared" si="173"/>
        <v>&gt;121</v>
      </c>
      <c r="K2765">
        <f t="shared" si="174"/>
        <v>0.25</v>
      </c>
      <c r="L2765">
        <f t="shared" si="175"/>
        <v>93.6</v>
      </c>
    </row>
    <row r="2766" spans="1:12" x14ac:dyDescent="0.25">
      <c r="A2766" s="2" t="s">
        <v>2764</v>
      </c>
      <c r="B2766">
        <v>9</v>
      </c>
      <c r="C2766">
        <v>6</v>
      </c>
      <c r="D2766">
        <v>2394</v>
      </c>
      <c r="E2766" s="1">
        <v>43568</v>
      </c>
      <c r="F2766" s="3">
        <v>71.820000000000007</v>
      </c>
      <c r="G2766" s="3">
        <v>718.19999999999993</v>
      </c>
      <c r="H2766" s="1">
        <v>43830</v>
      </c>
      <c r="I2766">
        <f t="shared" si="172"/>
        <v>262</v>
      </c>
      <c r="J2766" t="str">
        <f t="shared" si="173"/>
        <v>&gt;121</v>
      </c>
      <c r="K2766">
        <f t="shared" si="174"/>
        <v>0.25</v>
      </c>
      <c r="L2766">
        <f t="shared" si="175"/>
        <v>197.505</v>
      </c>
    </row>
    <row r="2767" spans="1:12" x14ac:dyDescent="0.25">
      <c r="A2767" s="2" t="s">
        <v>2765</v>
      </c>
      <c r="B2767">
        <v>5</v>
      </c>
      <c r="C2767">
        <v>13</v>
      </c>
      <c r="D2767">
        <v>440</v>
      </c>
      <c r="E2767" s="1">
        <v>43534</v>
      </c>
      <c r="F2767" s="3">
        <v>17.600000000000001</v>
      </c>
      <c r="G2767" s="3">
        <v>132</v>
      </c>
      <c r="H2767" s="1">
        <v>43830</v>
      </c>
      <c r="I2767">
        <f t="shared" si="172"/>
        <v>296</v>
      </c>
      <c r="J2767" t="str">
        <f t="shared" si="173"/>
        <v>&gt;121</v>
      </c>
      <c r="K2767">
        <f t="shared" si="174"/>
        <v>0.25</v>
      </c>
      <c r="L2767">
        <f t="shared" si="175"/>
        <v>37.4</v>
      </c>
    </row>
    <row r="2768" spans="1:12" x14ac:dyDescent="0.25">
      <c r="A2768" s="2" t="s">
        <v>2766</v>
      </c>
      <c r="B2768">
        <v>3</v>
      </c>
      <c r="C2768">
        <v>4</v>
      </c>
      <c r="D2768">
        <v>950</v>
      </c>
      <c r="E2768" s="1">
        <v>43822</v>
      </c>
      <c r="F2768" s="3">
        <v>57</v>
      </c>
      <c r="G2768" s="3">
        <v>142.5</v>
      </c>
      <c r="H2768" s="1">
        <v>43830</v>
      </c>
      <c r="I2768">
        <f t="shared" si="172"/>
        <v>8</v>
      </c>
      <c r="J2768" t="str">
        <f t="shared" si="173"/>
        <v>0-30</v>
      </c>
      <c r="K2768">
        <f t="shared" si="174"/>
        <v>8.0000000000000002E-3</v>
      </c>
      <c r="L2768">
        <f t="shared" si="175"/>
        <v>1.5960000000000001</v>
      </c>
    </row>
    <row r="2769" spans="1:12" x14ac:dyDescent="0.25">
      <c r="A2769" s="2" t="s">
        <v>2767</v>
      </c>
      <c r="B2769">
        <v>6</v>
      </c>
      <c r="C2769">
        <v>21</v>
      </c>
      <c r="D2769">
        <v>6820</v>
      </c>
      <c r="E2769" s="1">
        <v>43824</v>
      </c>
      <c r="F2769" s="3">
        <v>136.4</v>
      </c>
      <c r="G2769" s="3">
        <v>1500.3999999999999</v>
      </c>
      <c r="H2769" s="1">
        <v>43830</v>
      </c>
      <c r="I2769">
        <f t="shared" si="172"/>
        <v>6</v>
      </c>
      <c r="J2769" t="str">
        <f t="shared" si="173"/>
        <v>0-30</v>
      </c>
      <c r="K2769">
        <f t="shared" si="174"/>
        <v>8.0000000000000002E-3</v>
      </c>
      <c r="L2769">
        <f t="shared" si="175"/>
        <v>13.0944</v>
      </c>
    </row>
    <row r="2770" spans="1:12" x14ac:dyDescent="0.25">
      <c r="A2770" s="2" t="s">
        <v>2768</v>
      </c>
      <c r="B2770">
        <v>2</v>
      </c>
      <c r="C2770">
        <v>1</v>
      </c>
      <c r="D2770">
        <v>2160</v>
      </c>
      <c r="E2770" s="1">
        <v>43592</v>
      </c>
      <c r="F2770" s="3">
        <v>64.800000000000011</v>
      </c>
      <c r="G2770" s="3">
        <v>475.20000000000005</v>
      </c>
      <c r="H2770" s="1">
        <v>43830</v>
      </c>
      <c r="I2770">
        <f t="shared" si="172"/>
        <v>238</v>
      </c>
      <c r="J2770" t="str">
        <f t="shared" si="173"/>
        <v>&gt;121</v>
      </c>
      <c r="K2770">
        <f t="shared" si="174"/>
        <v>0.25</v>
      </c>
      <c r="L2770">
        <f t="shared" si="175"/>
        <v>135</v>
      </c>
    </row>
    <row r="2771" spans="1:12" x14ac:dyDescent="0.25">
      <c r="A2771" s="2" t="s">
        <v>2769</v>
      </c>
      <c r="B2771">
        <v>1</v>
      </c>
      <c r="C2771">
        <v>17</v>
      </c>
      <c r="D2771">
        <v>2480</v>
      </c>
      <c r="E2771" s="1">
        <v>43649</v>
      </c>
      <c r="F2771" s="3">
        <v>198.4</v>
      </c>
      <c r="G2771" s="3">
        <v>570.4</v>
      </c>
      <c r="H2771" s="1">
        <v>43830</v>
      </c>
      <c r="I2771">
        <f t="shared" si="172"/>
        <v>181</v>
      </c>
      <c r="J2771" t="str">
        <f t="shared" si="173"/>
        <v>&gt;121</v>
      </c>
      <c r="K2771">
        <f t="shared" si="174"/>
        <v>0.25</v>
      </c>
      <c r="L2771">
        <f t="shared" si="175"/>
        <v>192.2</v>
      </c>
    </row>
    <row r="2772" spans="1:12" x14ac:dyDescent="0.25">
      <c r="A2772" s="2" t="s">
        <v>2770</v>
      </c>
      <c r="B2772">
        <v>5</v>
      </c>
      <c r="C2772">
        <v>2</v>
      </c>
      <c r="D2772">
        <v>756.00000000000011</v>
      </c>
      <c r="E2772" s="1">
        <v>43498</v>
      </c>
      <c r="F2772" s="3">
        <v>52.920000000000009</v>
      </c>
      <c r="G2772" s="3">
        <v>173.88000000000002</v>
      </c>
      <c r="H2772" s="1">
        <v>43830</v>
      </c>
      <c r="I2772">
        <f t="shared" si="172"/>
        <v>332</v>
      </c>
      <c r="J2772" t="str">
        <f t="shared" si="173"/>
        <v>&gt;121</v>
      </c>
      <c r="K2772">
        <f t="shared" si="174"/>
        <v>0.25</v>
      </c>
      <c r="L2772">
        <f t="shared" si="175"/>
        <v>56.70000000000001</v>
      </c>
    </row>
    <row r="2773" spans="1:12" x14ac:dyDescent="0.25">
      <c r="A2773" s="2" t="s">
        <v>2771</v>
      </c>
      <c r="B2773">
        <v>9</v>
      </c>
      <c r="C2773">
        <v>4</v>
      </c>
      <c r="D2773">
        <v>7440</v>
      </c>
      <c r="E2773" s="1">
        <v>43628</v>
      </c>
      <c r="F2773" s="3">
        <v>818.40000000000009</v>
      </c>
      <c r="G2773" s="3">
        <v>3422.4</v>
      </c>
      <c r="H2773" s="1">
        <v>43830</v>
      </c>
      <c r="I2773">
        <f t="shared" si="172"/>
        <v>202</v>
      </c>
      <c r="J2773" t="str">
        <f t="shared" si="173"/>
        <v>&gt;121</v>
      </c>
      <c r="K2773">
        <f t="shared" si="174"/>
        <v>0.25</v>
      </c>
      <c r="L2773">
        <f t="shared" si="175"/>
        <v>1060.2</v>
      </c>
    </row>
    <row r="2774" spans="1:12" x14ac:dyDescent="0.25">
      <c r="A2774" s="2" t="s">
        <v>2772</v>
      </c>
      <c r="B2774">
        <v>2</v>
      </c>
      <c r="C2774">
        <v>7</v>
      </c>
      <c r="D2774">
        <v>4840</v>
      </c>
      <c r="E2774" s="1">
        <v>43785</v>
      </c>
      <c r="F2774" s="3">
        <v>96.8</v>
      </c>
      <c r="G2774" s="3">
        <v>1113.1999999999998</v>
      </c>
      <c r="H2774" s="1">
        <v>43830</v>
      </c>
      <c r="I2774">
        <f t="shared" si="172"/>
        <v>45</v>
      </c>
      <c r="J2774" t="str">
        <f t="shared" si="173"/>
        <v>31-60</v>
      </c>
      <c r="K2774">
        <f t="shared" si="174"/>
        <v>0.04</v>
      </c>
      <c r="L2774">
        <f t="shared" si="175"/>
        <v>48.399999999999991</v>
      </c>
    </row>
    <row r="2775" spans="1:12" x14ac:dyDescent="0.25">
      <c r="A2775" s="2" t="s">
        <v>2773</v>
      </c>
      <c r="B2775">
        <v>7</v>
      </c>
      <c r="C2775">
        <v>6</v>
      </c>
      <c r="D2775">
        <v>2090</v>
      </c>
      <c r="E2775" s="1">
        <v>43617</v>
      </c>
      <c r="F2775" s="3">
        <v>83.6</v>
      </c>
      <c r="G2775" s="3">
        <v>1024.0999999999999</v>
      </c>
      <c r="H2775" s="1">
        <v>43830</v>
      </c>
      <c r="I2775">
        <f t="shared" si="172"/>
        <v>213</v>
      </c>
      <c r="J2775" t="str">
        <f t="shared" si="173"/>
        <v>&gt;121</v>
      </c>
      <c r="K2775">
        <f t="shared" si="174"/>
        <v>0.25</v>
      </c>
      <c r="L2775">
        <f t="shared" si="175"/>
        <v>276.92499999999995</v>
      </c>
    </row>
    <row r="2776" spans="1:12" x14ac:dyDescent="0.25">
      <c r="A2776" s="2" t="s">
        <v>2774</v>
      </c>
      <c r="B2776">
        <v>9</v>
      </c>
      <c r="C2776">
        <v>4</v>
      </c>
      <c r="D2776">
        <v>2400</v>
      </c>
      <c r="E2776" s="1">
        <v>43552</v>
      </c>
      <c r="F2776" s="3">
        <v>240</v>
      </c>
      <c r="G2776" s="3">
        <v>648</v>
      </c>
      <c r="H2776" s="1">
        <v>43830</v>
      </c>
      <c r="I2776">
        <f t="shared" si="172"/>
        <v>278</v>
      </c>
      <c r="J2776" t="str">
        <f t="shared" si="173"/>
        <v>&gt;121</v>
      </c>
      <c r="K2776">
        <f t="shared" si="174"/>
        <v>0.25</v>
      </c>
      <c r="L2776">
        <f t="shared" si="175"/>
        <v>222</v>
      </c>
    </row>
    <row r="2777" spans="1:12" x14ac:dyDescent="0.25">
      <c r="A2777" s="2" t="s">
        <v>2775</v>
      </c>
      <c r="B2777">
        <v>10</v>
      </c>
      <c r="C2777">
        <v>14</v>
      </c>
      <c r="D2777">
        <v>110</v>
      </c>
      <c r="E2777" s="1">
        <v>43819</v>
      </c>
      <c r="F2777" s="3">
        <v>16.5</v>
      </c>
      <c r="G2777" s="3">
        <v>48.4</v>
      </c>
      <c r="H2777" s="1">
        <v>43830</v>
      </c>
      <c r="I2777">
        <f t="shared" si="172"/>
        <v>11</v>
      </c>
      <c r="J2777" t="str">
        <f t="shared" si="173"/>
        <v>0-30</v>
      </c>
      <c r="K2777">
        <f t="shared" si="174"/>
        <v>8.0000000000000002E-3</v>
      </c>
      <c r="L2777">
        <f t="shared" si="175"/>
        <v>0.51920000000000011</v>
      </c>
    </row>
    <row r="2778" spans="1:12" x14ac:dyDescent="0.25">
      <c r="A2778" s="2" t="s">
        <v>2776</v>
      </c>
      <c r="B2778">
        <v>8</v>
      </c>
      <c r="C2778">
        <v>19</v>
      </c>
      <c r="D2778">
        <v>2640</v>
      </c>
      <c r="E2778" s="1">
        <v>43539</v>
      </c>
      <c r="F2778" s="3">
        <v>501.59999999999997</v>
      </c>
      <c r="G2778" s="3">
        <v>765.6</v>
      </c>
      <c r="H2778" s="1">
        <v>43830</v>
      </c>
      <c r="I2778">
        <f t="shared" si="172"/>
        <v>291</v>
      </c>
      <c r="J2778" t="str">
        <f t="shared" si="173"/>
        <v>&gt;121</v>
      </c>
      <c r="K2778">
        <f t="shared" si="174"/>
        <v>0.25</v>
      </c>
      <c r="L2778">
        <f t="shared" si="175"/>
        <v>316.8</v>
      </c>
    </row>
    <row r="2779" spans="1:12" x14ac:dyDescent="0.25">
      <c r="A2779" s="2" t="s">
        <v>2777</v>
      </c>
      <c r="B2779">
        <v>1</v>
      </c>
      <c r="C2779">
        <v>23</v>
      </c>
      <c r="D2779">
        <v>550</v>
      </c>
      <c r="E2779" s="1">
        <v>43705</v>
      </c>
      <c r="F2779" s="3">
        <v>5.5</v>
      </c>
      <c r="G2779" s="3">
        <v>93.5</v>
      </c>
      <c r="H2779" s="1">
        <v>43830</v>
      </c>
      <c r="I2779">
        <f t="shared" si="172"/>
        <v>125</v>
      </c>
      <c r="J2779" t="str">
        <f t="shared" si="173"/>
        <v>&gt;121</v>
      </c>
      <c r="K2779">
        <f t="shared" si="174"/>
        <v>0.25</v>
      </c>
      <c r="L2779">
        <f t="shared" si="175"/>
        <v>24.75</v>
      </c>
    </row>
    <row r="2780" spans="1:12" x14ac:dyDescent="0.25">
      <c r="A2780" s="2" t="s">
        <v>2778</v>
      </c>
      <c r="B2780">
        <v>5</v>
      </c>
      <c r="C2780">
        <v>13</v>
      </c>
      <c r="D2780">
        <v>4800</v>
      </c>
      <c r="E2780" s="1">
        <v>43696</v>
      </c>
      <c r="F2780" s="3">
        <v>144</v>
      </c>
      <c r="G2780" s="3">
        <v>1392</v>
      </c>
      <c r="H2780" s="1">
        <v>43830</v>
      </c>
      <c r="I2780">
        <f t="shared" si="172"/>
        <v>134</v>
      </c>
      <c r="J2780" t="str">
        <f t="shared" si="173"/>
        <v>&gt;121</v>
      </c>
      <c r="K2780">
        <f t="shared" si="174"/>
        <v>0.25</v>
      </c>
      <c r="L2780">
        <f t="shared" si="175"/>
        <v>384</v>
      </c>
    </row>
    <row r="2781" spans="1:12" x14ac:dyDescent="0.25">
      <c r="A2781" s="2" t="s">
        <v>2779</v>
      </c>
      <c r="B2781">
        <v>9</v>
      </c>
      <c r="C2781">
        <v>6</v>
      </c>
      <c r="D2781">
        <v>1800</v>
      </c>
      <c r="E2781" s="1">
        <v>43671</v>
      </c>
      <c r="F2781" s="3">
        <v>234</v>
      </c>
      <c r="G2781" s="3">
        <v>522</v>
      </c>
      <c r="H2781" s="1">
        <v>43830</v>
      </c>
      <c r="I2781">
        <f t="shared" si="172"/>
        <v>159</v>
      </c>
      <c r="J2781" t="str">
        <f t="shared" si="173"/>
        <v>&gt;121</v>
      </c>
      <c r="K2781">
        <f t="shared" si="174"/>
        <v>0.25</v>
      </c>
      <c r="L2781">
        <f t="shared" si="175"/>
        <v>189</v>
      </c>
    </row>
    <row r="2782" spans="1:12" x14ac:dyDescent="0.25">
      <c r="A2782" s="2" t="s">
        <v>2780</v>
      </c>
      <c r="B2782">
        <v>4</v>
      </c>
      <c r="C2782">
        <v>12</v>
      </c>
      <c r="D2782">
        <v>1200</v>
      </c>
      <c r="E2782" s="1">
        <v>43572</v>
      </c>
      <c r="F2782" s="3">
        <v>108</v>
      </c>
      <c r="G2782" s="3">
        <v>216</v>
      </c>
      <c r="H2782" s="1">
        <v>43830</v>
      </c>
      <c r="I2782">
        <f t="shared" si="172"/>
        <v>258</v>
      </c>
      <c r="J2782" t="str">
        <f t="shared" si="173"/>
        <v>&gt;121</v>
      </c>
      <c r="K2782">
        <f t="shared" si="174"/>
        <v>0.25</v>
      </c>
      <c r="L2782">
        <f t="shared" si="175"/>
        <v>81</v>
      </c>
    </row>
    <row r="2783" spans="1:12" x14ac:dyDescent="0.25">
      <c r="A2783" s="2" t="s">
        <v>2781</v>
      </c>
      <c r="B2783">
        <v>7</v>
      </c>
      <c r="C2783">
        <v>22</v>
      </c>
      <c r="D2783">
        <v>5600</v>
      </c>
      <c r="E2783" s="1">
        <v>43636</v>
      </c>
      <c r="F2783" s="3">
        <v>1680</v>
      </c>
      <c r="G2783" s="3">
        <v>2744</v>
      </c>
      <c r="H2783" s="1">
        <v>43830</v>
      </c>
      <c r="I2783">
        <f t="shared" si="172"/>
        <v>194</v>
      </c>
      <c r="J2783" t="str">
        <f t="shared" si="173"/>
        <v>&gt;121</v>
      </c>
      <c r="K2783">
        <f t="shared" si="174"/>
        <v>0.25</v>
      </c>
      <c r="L2783">
        <f t="shared" si="175"/>
        <v>1106</v>
      </c>
    </row>
    <row r="2784" spans="1:12" x14ac:dyDescent="0.25">
      <c r="A2784" s="2" t="s">
        <v>2782</v>
      </c>
      <c r="B2784">
        <v>1</v>
      </c>
      <c r="C2784">
        <v>7</v>
      </c>
      <c r="D2784">
        <v>2530</v>
      </c>
      <c r="E2784" s="1">
        <v>43728</v>
      </c>
      <c r="F2784" s="3">
        <v>75.900000000000006</v>
      </c>
      <c r="G2784" s="3">
        <v>733.7</v>
      </c>
      <c r="H2784" s="1">
        <v>43830</v>
      </c>
      <c r="I2784">
        <f t="shared" si="172"/>
        <v>102</v>
      </c>
      <c r="J2784" t="str">
        <f t="shared" si="173"/>
        <v>91-120</v>
      </c>
      <c r="K2784">
        <f t="shared" si="174"/>
        <v>0.2</v>
      </c>
      <c r="L2784">
        <f t="shared" si="175"/>
        <v>161.92000000000002</v>
      </c>
    </row>
    <row r="2785" spans="1:12" x14ac:dyDescent="0.25">
      <c r="A2785" s="2" t="s">
        <v>2783</v>
      </c>
      <c r="B2785">
        <v>6</v>
      </c>
      <c r="C2785">
        <v>10</v>
      </c>
      <c r="D2785">
        <v>2178</v>
      </c>
      <c r="E2785" s="1">
        <v>43794</v>
      </c>
      <c r="F2785" s="3">
        <v>87.12</v>
      </c>
      <c r="G2785" s="3">
        <v>653.40000000000009</v>
      </c>
      <c r="H2785" s="1">
        <v>43830</v>
      </c>
      <c r="I2785">
        <f t="shared" si="172"/>
        <v>36</v>
      </c>
      <c r="J2785" t="str">
        <f t="shared" si="173"/>
        <v>31-60</v>
      </c>
      <c r="K2785">
        <f t="shared" si="174"/>
        <v>0.04</v>
      </c>
      <c r="L2785">
        <f t="shared" si="175"/>
        <v>29.620800000000003</v>
      </c>
    </row>
    <row r="2786" spans="1:12" x14ac:dyDescent="0.25">
      <c r="A2786" s="2" t="s">
        <v>2784</v>
      </c>
      <c r="B2786">
        <v>7</v>
      </c>
      <c r="C2786">
        <v>5</v>
      </c>
      <c r="D2786">
        <v>4340</v>
      </c>
      <c r="E2786" s="1">
        <v>43713</v>
      </c>
      <c r="F2786" s="3">
        <v>564.20000000000005</v>
      </c>
      <c r="G2786" s="3">
        <v>3038</v>
      </c>
      <c r="H2786" s="1">
        <v>43830</v>
      </c>
      <c r="I2786">
        <f t="shared" si="172"/>
        <v>117</v>
      </c>
      <c r="J2786" t="str">
        <f t="shared" si="173"/>
        <v>91-120</v>
      </c>
      <c r="K2786">
        <f t="shared" si="174"/>
        <v>0.2</v>
      </c>
      <c r="L2786">
        <f t="shared" si="175"/>
        <v>720.44</v>
      </c>
    </row>
    <row r="2787" spans="1:12" x14ac:dyDescent="0.25">
      <c r="A2787" s="2" t="s">
        <v>2785</v>
      </c>
      <c r="B2787">
        <v>8</v>
      </c>
      <c r="C2787">
        <v>10</v>
      </c>
      <c r="D2787">
        <v>960</v>
      </c>
      <c r="E2787" s="1">
        <v>43828</v>
      </c>
      <c r="F2787" s="3">
        <v>9.6</v>
      </c>
      <c r="G2787" s="3">
        <v>240</v>
      </c>
      <c r="H2787" s="1">
        <v>43830</v>
      </c>
      <c r="I2787">
        <f t="shared" si="172"/>
        <v>2</v>
      </c>
      <c r="J2787" t="str">
        <f t="shared" si="173"/>
        <v>0-30</v>
      </c>
      <c r="K2787">
        <f t="shared" si="174"/>
        <v>8.0000000000000002E-3</v>
      </c>
      <c r="L2787">
        <f t="shared" si="175"/>
        <v>1.9967999999999999</v>
      </c>
    </row>
    <row r="2788" spans="1:12" x14ac:dyDescent="0.25">
      <c r="A2788" s="2" t="s">
        <v>2786</v>
      </c>
      <c r="B2788">
        <v>2</v>
      </c>
      <c r="C2788">
        <v>4</v>
      </c>
      <c r="D2788">
        <v>1280</v>
      </c>
      <c r="E2788" s="1">
        <v>43631</v>
      </c>
      <c r="F2788" s="3">
        <v>128</v>
      </c>
      <c r="G2788" s="3">
        <v>281.60000000000002</v>
      </c>
      <c r="H2788" s="1">
        <v>43830</v>
      </c>
      <c r="I2788">
        <f t="shared" si="172"/>
        <v>199</v>
      </c>
      <c r="J2788" t="str">
        <f t="shared" si="173"/>
        <v>&gt;121</v>
      </c>
      <c r="K2788">
        <f t="shared" si="174"/>
        <v>0.25</v>
      </c>
      <c r="L2788">
        <f t="shared" si="175"/>
        <v>102.4</v>
      </c>
    </row>
    <row r="2789" spans="1:12" x14ac:dyDescent="0.25">
      <c r="A2789" s="2" t="s">
        <v>2787</v>
      </c>
      <c r="B2789">
        <v>8</v>
      </c>
      <c r="C2789">
        <v>8</v>
      </c>
      <c r="D2789">
        <v>1760</v>
      </c>
      <c r="E2789" s="1">
        <v>43594</v>
      </c>
      <c r="F2789" s="3">
        <v>299.20000000000005</v>
      </c>
      <c r="G2789" s="3">
        <v>809.59999999999991</v>
      </c>
      <c r="H2789" s="1">
        <v>43830</v>
      </c>
      <c r="I2789">
        <f t="shared" si="172"/>
        <v>236</v>
      </c>
      <c r="J2789" t="str">
        <f t="shared" si="173"/>
        <v>&gt;121</v>
      </c>
      <c r="K2789">
        <f t="shared" si="174"/>
        <v>0.25</v>
      </c>
      <c r="L2789">
        <f t="shared" si="175"/>
        <v>277.2</v>
      </c>
    </row>
    <row r="2790" spans="1:12" x14ac:dyDescent="0.25">
      <c r="A2790" s="2" t="s">
        <v>2788</v>
      </c>
      <c r="B2790">
        <v>4</v>
      </c>
      <c r="C2790">
        <v>18</v>
      </c>
      <c r="D2790">
        <v>2304</v>
      </c>
      <c r="E2790" s="1">
        <v>43791</v>
      </c>
      <c r="F2790" s="3">
        <v>230.39999999999998</v>
      </c>
      <c r="G2790" s="3">
        <v>506.88</v>
      </c>
      <c r="H2790" s="1">
        <v>43830</v>
      </c>
      <c r="I2790">
        <f t="shared" si="172"/>
        <v>39</v>
      </c>
      <c r="J2790" t="str">
        <f t="shared" si="173"/>
        <v>31-60</v>
      </c>
      <c r="K2790">
        <f t="shared" si="174"/>
        <v>0.04</v>
      </c>
      <c r="L2790">
        <f t="shared" si="175"/>
        <v>29.491199999999999</v>
      </c>
    </row>
    <row r="2791" spans="1:12" x14ac:dyDescent="0.25">
      <c r="A2791" s="2" t="s">
        <v>2789</v>
      </c>
      <c r="B2791">
        <v>2</v>
      </c>
      <c r="C2791">
        <v>7</v>
      </c>
      <c r="D2791">
        <v>3640</v>
      </c>
      <c r="E2791" s="1">
        <v>43727</v>
      </c>
      <c r="F2791" s="3">
        <v>291.2</v>
      </c>
      <c r="G2791" s="3">
        <v>837.2</v>
      </c>
      <c r="H2791" s="1">
        <v>43830</v>
      </c>
      <c r="I2791">
        <f t="shared" si="172"/>
        <v>103</v>
      </c>
      <c r="J2791" t="str">
        <f t="shared" si="173"/>
        <v>91-120</v>
      </c>
      <c r="K2791">
        <f t="shared" si="174"/>
        <v>0.2</v>
      </c>
      <c r="L2791">
        <f t="shared" si="175"/>
        <v>225.68000000000004</v>
      </c>
    </row>
    <row r="2792" spans="1:12" x14ac:dyDescent="0.25">
      <c r="A2792" s="2" t="s">
        <v>2790</v>
      </c>
      <c r="B2792">
        <v>7</v>
      </c>
      <c r="C2792">
        <v>11</v>
      </c>
      <c r="D2792">
        <v>160</v>
      </c>
      <c r="E2792" s="1">
        <v>43752</v>
      </c>
      <c r="F2792" s="3">
        <v>9.6</v>
      </c>
      <c r="G2792" s="3">
        <v>94.399999999999991</v>
      </c>
      <c r="H2792" s="1">
        <v>43830</v>
      </c>
      <c r="I2792">
        <f t="shared" si="172"/>
        <v>78</v>
      </c>
      <c r="J2792" t="str">
        <f t="shared" si="173"/>
        <v>61-90</v>
      </c>
      <c r="K2792">
        <f t="shared" si="174"/>
        <v>0.15</v>
      </c>
      <c r="L2792">
        <f t="shared" si="175"/>
        <v>15.599999999999998</v>
      </c>
    </row>
    <row r="2793" spans="1:12" x14ac:dyDescent="0.25">
      <c r="A2793" s="2" t="s">
        <v>2791</v>
      </c>
      <c r="B2793">
        <v>4</v>
      </c>
      <c r="C2793">
        <v>21</v>
      </c>
      <c r="D2793">
        <v>540</v>
      </c>
      <c r="E2793" s="1">
        <v>43708</v>
      </c>
      <c r="F2793" s="3">
        <v>27</v>
      </c>
      <c r="G2793" s="3">
        <v>86.4</v>
      </c>
      <c r="H2793" s="1">
        <v>43830</v>
      </c>
      <c r="I2793">
        <f t="shared" si="172"/>
        <v>122</v>
      </c>
      <c r="J2793" t="str">
        <f t="shared" si="173"/>
        <v>&gt;121</v>
      </c>
      <c r="K2793">
        <f t="shared" si="174"/>
        <v>0.25</v>
      </c>
      <c r="L2793">
        <f t="shared" si="175"/>
        <v>28.35</v>
      </c>
    </row>
    <row r="2794" spans="1:12" x14ac:dyDescent="0.25">
      <c r="A2794" s="2" t="s">
        <v>2792</v>
      </c>
      <c r="B2794">
        <v>6</v>
      </c>
      <c r="C2794">
        <v>5</v>
      </c>
      <c r="D2794">
        <v>1980</v>
      </c>
      <c r="E2794" s="1">
        <v>43794</v>
      </c>
      <c r="F2794" s="3">
        <v>178.2</v>
      </c>
      <c r="G2794" s="3">
        <v>356.4</v>
      </c>
      <c r="H2794" s="1">
        <v>43830</v>
      </c>
      <c r="I2794">
        <f t="shared" si="172"/>
        <v>36</v>
      </c>
      <c r="J2794" t="str">
        <f t="shared" si="173"/>
        <v>31-60</v>
      </c>
      <c r="K2794">
        <f t="shared" si="174"/>
        <v>0.04</v>
      </c>
      <c r="L2794">
        <f t="shared" si="175"/>
        <v>21.383999999999997</v>
      </c>
    </row>
    <row r="2795" spans="1:12" x14ac:dyDescent="0.25">
      <c r="A2795" s="2" t="s">
        <v>2793</v>
      </c>
      <c r="B2795">
        <v>5</v>
      </c>
      <c r="C2795">
        <v>6</v>
      </c>
      <c r="D2795">
        <v>3840</v>
      </c>
      <c r="E2795" s="1">
        <v>43591</v>
      </c>
      <c r="F2795" s="3">
        <v>76.8</v>
      </c>
      <c r="G2795" s="3">
        <v>691.2</v>
      </c>
      <c r="H2795" s="1">
        <v>43830</v>
      </c>
      <c r="I2795">
        <f t="shared" si="172"/>
        <v>239</v>
      </c>
      <c r="J2795" t="str">
        <f t="shared" si="173"/>
        <v>&gt;121</v>
      </c>
      <c r="K2795">
        <f t="shared" si="174"/>
        <v>0.25</v>
      </c>
      <c r="L2795">
        <f t="shared" si="175"/>
        <v>192</v>
      </c>
    </row>
    <row r="2796" spans="1:12" x14ac:dyDescent="0.25">
      <c r="A2796" s="2" t="s">
        <v>2794</v>
      </c>
      <c r="B2796">
        <v>9</v>
      </c>
      <c r="C2796">
        <v>2</v>
      </c>
      <c r="D2796">
        <v>1200</v>
      </c>
      <c r="E2796" s="1">
        <v>43595</v>
      </c>
      <c r="F2796" s="3">
        <v>60</v>
      </c>
      <c r="G2796" s="3">
        <v>456</v>
      </c>
      <c r="H2796" s="1">
        <v>43830</v>
      </c>
      <c r="I2796">
        <f t="shared" si="172"/>
        <v>235</v>
      </c>
      <c r="J2796" t="str">
        <f t="shared" si="173"/>
        <v>&gt;121</v>
      </c>
      <c r="K2796">
        <f t="shared" si="174"/>
        <v>0.25</v>
      </c>
      <c r="L2796">
        <f t="shared" si="175"/>
        <v>129</v>
      </c>
    </row>
    <row r="2797" spans="1:12" x14ac:dyDescent="0.25">
      <c r="A2797" s="2" t="s">
        <v>2795</v>
      </c>
      <c r="B2797">
        <v>8</v>
      </c>
      <c r="C2797">
        <v>23</v>
      </c>
      <c r="D2797">
        <v>1530</v>
      </c>
      <c r="E2797" s="1">
        <v>43557</v>
      </c>
      <c r="F2797" s="3">
        <v>45.9</v>
      </c>
      <c r="G2797" s="3">
        <v>765</v>
      </c>
      <c r="H2797" s="1">
        <v>43830</v>
      </c>
      <c r="I2797">
        <f t="shared" si="172"/>
        <v>273</v>
      </c>
      <c r="J2797" t="str">
        <f t="shared" si="173"/>
        <v>&gt;121</v>
      </c>
      <c r="K2797">
        <f t="shared" si="174"/>
        <v>0.25</v>
      </c>
      <c r="L2797">
        <f t="shared" si="175"/>
        <v>202.72499999999999</v>
      </c>
    </row>
    <row r="2798" spans="1:12" x14ac:dyDescent="0.25">
      <c r="A2798" s="2" t="s">
        <v>2796</v>
      </c>
      <c r="B2798">
        <v>6</v>
      </c>
      <c r="C2798">
        <v>8</v>
      </c>
      <c r="D2798">
        <v>198</v>
      </c>
      <c r="E2798" s="1">
        <v>43693</v>
      </c>
      <c r="F2798" s="3">
        <v>19.8</v>
      </c>
      <c r="G2798" s="3">
        <v>35.640000000000008</v>
      </c>
      <c r="H2798" s="1">
        <v>43830</v>
      </c>
      <c r="I2798">
        <f t="shared" si="172"/>
        <v>137</v>
      </c>
      <c r="J2798" t="str">
        <f t="shared" si="173"/>
        <v>&gt;121</v>
      </c>
      <c r="K2798">
        <f t="shared" si="174"/>
        <v>0.25</v>
      </c>
      <c r="L2798">
        <f t="shared" si="175"/>
        <v>13.860000000000003</v>
      </c>
    </row>
    <row r="2799" spans="1:12" x14ac:dyDescent="0.25">
      <c r="A2799" s="2" t="s">
        <v>2797</v>
      </c>
      <c r="B2799">
        <v>4</v>
      </c>
      <c r="C2799">
        <v>10</v>
      </c>
      <c r="D2799">
        <v>1440</v>
      </c>
      <c r="E2799" s="1">
        <v>43600</v>
      </c>
      <c r="F2799" s="3">
        <v>14.399999999999999</v>
      </c>
      <c r="G2799" s="3">
        <v>331.2</v>
      </c>
      <c r="H2799" s="1">
        <v>43830</v>
      </c>
      <c r="I2799">
        <f t="shared" si="172"/>
        <v>230</v>
      </c>
      <c r="J2799" t="str">
        <f t="shared" si="173"/>
        <v>&gt;121</v>
      </c>
      <c r="K2799">
        <f t="shared" si="174"/>
        <v>0.25</v>
      </c>
      <c r="L2799">
        <f t="shared" si="175"/>
        <v>86.399999999999991</v>
      </c>
    </row>
    <row r="2800" spans="1:12" x14ac:dyDescent="0.25">
      <c r="A2800" s="2" t="s">
        <v>2798</v>
      </c>
      <c r="B2800">
        <v>1</v>
      </c>
      <c r="C2800">
        <v>11</v>
      </c>
      <c r="D2800">
        <v>3750</v>
      </c>
      <c r="E2800" s="1">
        <v>43567</v>
      </c>
      <c r="F2800" s="3">
        <v>187.5</v>
      </c>
      <c r="G2800" s="3">
        <v>1125</v>
      </c>
      <c r="H2800" s="1">
        <v>43830</v>
      </c>
      <c r="I2800">
        <f t="shared" si="172"/>
        <v>263</v>
      </c>
      <c r="J2800" t="str">
        <f t="shared" si="173"/>
        <v>&gt;121</v>
      </c>
      <c r="K2800">
        <f t="shared" si="174"/>
        <v>0.25</v>
      </c>
      <c r="L2800">
        <f t="shared" si="175"/>
        <v>328.125</v>
      </c>
    </row>
    <row r="2801" spans="1:12" x14ac:dyDescent="0.25">
      <c r="A2801" s="2" t="s">
        <v>2799</v>
      </c>
      <c r="B2801">
        <v>6</v>
      </c>
      <c r="C2801">
        <v>18</v>
      </c>
      <c r="D2801">
        <v>4480</v>
      </c>
      <c r="E2801" s="1">
        <v>43779</v>
      </c>
      <c r="F2801" s="3">
        <v>134.4</v>
      </c>
      <c r="G2801" s="3">
        <v>1254.4000000000001</v>
      </c>
      <c r="H2801" s="1">
        <v>43830</v>
      </c>
      <c r="I2801">
        <f t="shared" si="172"/>
        <v>51</v>
      </c>
      <c r="J2801" t="str">
        <f t="shared" si="173"/>
        <v>31-60</v>
      </c>
      <c r="K2801">
        <f t="shared" si="174"/>
        <v>0.04</v>
      </c>
      <c r="L2801">
        <f t="shared" si="175"/>
        <v>55.552000000000007</v>
      </c>
    </row>
    <row r="2802" spans="1:12" x14ac:dyDescent="0.25">
      <c r="A2802" s="2" t="s">
        <v>2800</v>
      </c>
      <c r="B2802">
        <v>3</v>
      </c>
      <c r="C2802">
        <v>14</v>
      </c>
      <c r="D2802">
        <v>1680</v>
      </c>
      <c r="E2802" s="1">
        <v>43722</v>
      </c>
      <c r="F2802" s="3">
        <v>100.8</v>
      </c>
      <c r="G2802" s="3">
        <v>504</v>
      </c>
      <c r="H2802" s="1">
        <v>43830</v>
      </c>
      <c r="I2802">
        <f t="shared" si="172"/>
        <v>108</v>
      </c>
      <c r="J2802" t="str">
        <f t="shared" si="173"/>
        <v>91-120</v>
      </c>
      <c r="K2802">
        <f t="shared" si="174"/>
        <v>0.2</v>
      </c>
      <c r="L2802">
        <f t="shared" si="175"/>
        <v>120.96</v>
      </c>
    </row>
    <row r="2803" spans="1:12" x14ac:dyDescent="0.25">
      <c r="A2803" s="2" t="s">
        <v>2801</v>
      </c>
      <c r="B2803">
        <v>10</v>
      </c>
      <c r="C2803">
        <v>18</v>
      </c>
      <c r="D2803">
        <v>4480</v>
      </c>
      <c r="E2803" s="1">
        <v>43608</v>
      </c>
      <c r="F2803" s="3">
        <v>313.60000000000002</v>
      </c>
      <c r="G2803" s="3">
        <v>1120</v>
      </c>
      <c r="H2803" s="1">
        <v>43830</v>
      </c>
      <c r="I2803">
        <f t="shared" si="172"/>
        <v>222</v>
      </c>
      <c r="J2803" t="str">
        <f t="shared" si="173"/>
        <v>&gt;121</v>
      </c>
      <c r="K2803">
        <f t="shared" si="174"/>
        <v>0.25</v>
      </c>
      <c r="L2803">
        <f t="shared" si="175"/>
        <v>358.4</v>
      </c>
    </row>
    <row r="2804" spans="1:12" x14ac:dyDescent="0.25">
      <c r="A2804" s="2" t="s">
        <v>2802</v>
      </c>
      <c r="B2804">
        <v>1</v>
      </c>
      <c r="C2804">
        <v>18</v>
      </c>
      <c r="D2804">
        <v>4400</v>
      </c>
      <c r="E2804" s="1">
        <v>43794</v>
      </c>
      <c r="F2804" s="3">
        <v>44</v>
      </c>
      <c r="G2804" s="3">
        <v>704</v>
      </c>
      <c r="H2804" s="1">
        <v>43830</v>
      </c>
      <c r="I2804">
        <f t="shared" si="172"/>
        <v>36</v>
      </c>
      <c r="J2804" t="str">
        <f t="shared" si="173"/>
        <v>31-60</v>
      </c>
      <c r="K2804">
        <f t="shared" si="174"/>
        <v>0.04</v>
      </c>
      <c r="L2804">
        <f t="shared" si="175"/>
        <v>29.92</v>
      </c>
    </row>
    <row r="2805" spans="1:12" x14ac:dyDescent="0.25">
      <c r="A2805" s="2" t="s">
        <v>2803</v>
      </c>
      <c r="B2805">
        <v>3</v>
      </c>
      <c r="C2805">
        <v>12</v>
      </c>
      <c r="D2805">
        <v>2100</v>
      </c>
      <c r="E2805" s="1">
        <v>43506</v>
      </c>
      <c r="F2805" s="3">
        <v>147</v>
      </c>
      <c r="G2805" s="3">
        <v>483</v>
      </c>
      <c r="H2805" s="1">
        <v>43830</v>
      </c>
      <c r="I2805">
        <f t="shared" si="172"/>
        <v>324</v>
      </c>
      <c r="J2805" t="str">
        <f t="shared" si="173"/>
        <v>&gt;121</v>
      </c>
      <c r="K2805">
        <f t="shared" si="174"/>
        <v>0.25</v>
      </c>
      <c r="L2805">
        <f t="shared" si="175"/>
        <v>157.5</v>
      </c>
    </row>
    <row r="2806" spans="1:12" x14ac:dyDescent="0.25">
      <c r="A2806" s="2" t="s">
        <v>2804</v>
      </c>
      <c r="B2806">
        <v>5</v>
      </c>
      <c r="C2806">
        <v>20</v>
      </c>
      <c r="D2806">
        <v>900</v>
      </c>
      <c r="E2806" s="1">
        <v>43816</v>
      </c>
      <c r="F2806" s="3">
        <v>27</v>
      </c>
      <c r="G2806" s="3">
        <v>189</v>
      </c>
      <c r="H2806" s="1">
        <v>43830</v>
      </c>
      <c r="I2806">
        <f t="shared" si="172"/>
        <v>14</v>
      </c>
      <c r="J2806" t="str">
        <f t="shared" si="173"/>
        <v>0-30</v>
      </c>
      <c r="K2806">
        <f t="shared" si="174"/>
        <v>8.0000000000000002E-3</v>
      </c>
      <c r="L2806">
        <f t="shared" si="175"/>
        <v>1.728</v>
      </c>
    </row>
    <row r="2807" spans="1:12" x14ac:dyDescent="0.25">
      <c r="A2807" s="2" t="s">
        <v>2805</v>
      </c>
      <c r="B2807">
        <v>9</v>
      </c>
      <c r="C2807">
        <v>9</v>
      </c>
      <c r="D2807">
        <v>1500</v>
      </c>
      <c r="E2807" s="1">
        <v>43820</v>
      </c>
      <c r="F2807" s="3">
        <v>210</v>
      </c>
      <c r="G2807" s="3">
        <v>645</v>
      </c>
      <c r="H2807" s="1">
        <v>43830</v>
      </c>
      <c r="I2807">
        <f t="shared" si="172"/>
        <v>10</v>
      </c>
      <c r="J2807" t="str">
        <f t="shared" si="173"/>
        <v>0-30</v>
      </c>
      <c r="K2807">
        <f t="shared" si="174"/>
        <v>8.0000000000000002E-3</v>
      </c>
      <c r="L2807">
        <f t="shared" si="175"/>
        <v>6.84</v>
      </c>
    </row>
    <row r="2808" spans="1:12" x14ac:dyDescent="0.25">
      <c r="A2808" s="2" t="s">
        <v>2806</v>
      </c>
      <c r="B2808">
        <v>4</v>
      </c>
      <c r="C2808">
        <v>6</v>
      </c>
      <c r="D2808">
        <v>2070</v>
      </c>
      <c r="E2808" s="1">
        <v>43645</v>
      </c>
      <c r="F2808" s="3">
        <v>20.7</v>
      </c>
      <c r="G2808" s="3">
        <v>310.5</v>
      </c>
      <c r="H2808" s="1">
        <v>43830</v>
      </c>
      <c r="I2808">
        <f t="shared" si="172"/>
        <v>185</v>
      </c>
      <c r="J2808" t="str">
        <f t="shared" si="173"/>
        <v>&gt;121</v>
      </c>
      <c r="K2808">
        <f t="shared" si="174"/>
        <v>0.25</v>
      </c>
      <c r="L2808">
        <f t="shared" si="175"/>
        <v>82.8</v>
      </c>
    </row>
    <row r="2809" spans="1:12" x14ac:dyDescent="0.25">
      <c r="A2809" s="2" t="s">
        <v>2807</v>
      </c>
      <c r="B2809">
        <v>3</v>
      </c>
      <c r="C2809">
        <v>19</v>
      </c>
      <c r="D2809">
        <v>3750</v>
      </c>
      <c r="E2809" s="1">
        <v>43476</v>
      </c>
      <c r="F2809" s="3">
        <v>225</v>
      </c>
      <c r="G2809" s="3">
        <v>787.5</v>
      </c>
      <c r="H2809" s="1">
        <v>43830</v>
      </c>
      <c r="I2809">
        <f t="shared" si="172"/>
        <v>354</v>
      </c>
      <c r="J2809" t="str">
        <f t="shared" si="173"/>
        <v>&gt;121</v>
      </c>
      <c r="K2809">
        <f t="shared" si="174"/>
        <v>0.25</v>
      </c>
      <c r="L2809">
        <f t="shared" si="175"/>
        <v>253.125</v>
      </c>
    </row>
    <row r="2810" spans="1:12" x14ac:dyDescent="0.25">
      <c r="A2810" s="2" t="s">
        <v>2808</v>
      </c>
      <c r="B2810">
        <v>9</v>
      </c>
      <c r="C2810">
        <v>7</v>
      </c>
      <c r="D2810">
        <v>945</v>
      </c>
      <c r="E2810" s="1">
        <v>43580</v>
      </c>
      <c r="F2810" s="3">
        <v>66.150000000000006</v>
      </c>
      <c r="G2810" s="3">
        <v>321.3</v>
      </c>
      <c r="H2810" s="1">
        <v>43830</v>
      </c>
      <c r="I2810">
        <f t="shared" si="172"/>
        <v>250</v>
      </c>
      <c r="J2810" t="str">
        <f t="shared" si="173"/>
        <v>&gt;121</v>
      </c>
      <c r="K2810">
        <f t="shared" si="174"/>
        <v>0.25</v>
      </c>
      <c r="L2810">
        <f t="shared" si="175"/>
        <v>96.862500000000011</v>
      </c>
    </row>
    <row r="2811" spans="1:12" x14ac:dyDescent="0.25">
      <c r="A2811" s="2" t="s">
        <v>2809</v>
      </c>
      <c r="B2811">
        <v>1</v>
      </c>
      <c r="C2811">
        <v>17</v>
      </c>
      <c r="D2811">
        <v>760</v>
      </c>
      <c r="E2811" s="1">
        <v>43518</v>
      </c>
      <c r="F2811" s="3">
        <v>30.4</v>
      </c>
      <c r="G2811" s="3">
        <v>152</v>
      </c>
      <c r="H2811" s="1">
        <v>43830</v>
      </c>
      <c r="I2811">
        <f t="shared" si="172"/>
        <v>312</v>
      </c>
      <c r="J2811" t="str">
        <f t="shared" si="173"/>
        <v>&gt;121</v>
      </c>
      <c r="K2811">
        <f t="shared" si="174"/>
        <v>0.25</v>
      </c>
      <c r="L2811">
        <f t="shared" si="175"/>
        <v>45.6</v>
      </c>
    </row>
    <row r="2812" spans="1:12" x14ac:dyDescent="0.25">
      <c r="A2812" s="2" t="s">
        <v>2810</v>
      </c>
      <c r="B2812">
        <v>6</v>
      </c>
      <c r="C2812">
        <v>2</v>
      </c>
      <c r="D2812">
        <v>1960</v>
      </c>
      <c r="E2812" s="1">
        <v>43800</v>
      </c>
      <c r="F2812" s="3">
        <v>78.400000000000006</v>
      </c>
      <c r="G2812" s="3">
        <v>548.80000000000007</v>
      </c>
      <c r="H2812" s="1">
        <v>43830</v>
      </c>
      <c r="I2812">
        <f t="shared" si="172"/>
        <v>30</v>
      </c>
      <c r="J2812" t="str">
        <f t="shared" si="173"/>
        <v>0-30</v>
      </c>
      <c r="K2812">
        <f t="shared" si="174"/>
        <v>8.0000000000000002E-3</v>
      </c>
      <c r="L2812">
        <f t="shared" si="175"/>
        <v>5.0176000000000007</v>
      </c>
    </row>
    <row r="2813" spans="1:12" x14ac:dyDescent="0.25">
      <c r="A2813" s="2" t="s">
        <v>2811</v>
      </c>
      <c r="B2813">
        <v>5</v>
      </c>
      <c r="C2813">
        <v>12</v>
      </c>
      <c r="D2813">
        <v>480</v>
      </c>
      <c r="E2813" s="1">
        <v>43713</v>
      </c>
      <c r="F2813" s="3">
        <v>38.4</v>
      </c>
      <c r="G2813" s="3">
        <v>139.19999999999999</v>
      </c>
      <c r="H2813" s="1">
        <v>43830</v>
      </c>
      <c r="I2813">
        <f t="shared" si="172"/>
        <v>117</v>
      </c>
      <c r="J2813" t="str">
        <f t="shared" si="173"/>
        <v>91-120</v>
      </c>
      <c r="K2813">
        <f t="shared" si="174"/>
        <v>0.2</v>
      </c>
      <c r="L2813">
        <f t="shared" si="175"/>
        <v>35.520000000000003</v>
      </c>
    </row>
    <row r="2814" spans="1:12" x14ac:dyDescent="0.25">
      <c r="A2814" s="2" t="s">
        <v>2812</v>
      </c>
      <c r="B2814">
        <v>4</v>
      </c>
      <c r="C2814">
        <v>6</v>
      </c>
      <c r="D2814">
        <v>1760</v>
      </c>
      <c r="E2814" s="1">
        <v>43787</v>
      </c>
      <c r="F2814" s="3">
        <v>176</v>
      </c>
      <c r="G2814" s="3">
        <v>299.20000000000005</v>
      </c>
      <c r="H2814" s="1">
        <v>43830</v>
      </c>
      <c r="I2814">
        <f t="shared" si="172"/>
        <v>43</v>
      </c>
      <c r="J2814" t="str">
        <f t="shared" si="173"/>
        <v>31-60</v>
      </c>
      <c r="K2814">
        <f t="shared" si="174"/>
        <v>0.04</v>
      </c>
      <c r="L2814">
        <f t="shared" si="175"/>
        <v>19.008000000000003</v>
      </c>
    </row>
    <row r="2815" spans="1:12" x14ac:dyDescent="0.25">
      <c r="A2815" s="2" t="s">
        <v>2813</v>
      </c>
      <c r="B2815">
        <v>6</v>
      </c>
      <c r="C2815">
        <v>8</v>
      </c>
      <c r="D2815">
        <v>1170</v>
      </c>
      <c r="E2815" s="1">
        <v>43571</v>
      </c>
      <c r="F2815" s="3">
        <v>81.899999999999991</v>
      </c>
      <c r="G2815" s="3">
        <v>292.5</v>
      </c>
      <c r="H2815" s="1">
        <v>43830</v>
      </c>
      <c r="I2815">
        <f t="shared" si="172"/>
        <v>259</v>
      </c>
      <c r="J2815" t="str">
        <f t="shared" si="173"/>
        <v>&gt;121</v>
      </c>
      <c r="K2815">
        <f t="shared" si="174"/>
        <v>0.25</v>
      </c>
      <c r="L2815">
        <f t="shared" si="175"/>
        <v>93.6</v>
      </c>
    </row>
    <row r="2816" spans="1:12" x14ac:dyDescent="0.25">
      <c r="A2816" s="2" t="s">
        <v>2814</v>
      </c>
      <c r="B2816">
        <v>8</v>
      </c>
      <c r="C2816">
        <v>2</v>
      </c>
      <c r="D2816">
        <v>6200</v>
      </c>
      <c r="E2816" s="1">
        <v>43718</v>
      </c>
      <c r="F2816" s="3">
        <v>434</v>
      </c>
      <c r="G2816" s="3">
        <v>1612</v>
      </c>
      <c r="H2816" s="1">
        <v>43830</v>
      </c>
      <c r="I2816">
        <f t="shared" si="172"/>
        <v>112</v>
      </c>
      <c r="J2816" t="str">
        <f t="shared" si="173"/>
        <v>91-120</v>
      </c>
      <c r="K2816">
        <f t="shared" si="174"/>
        <v>0.2</v>
      </c>
      <c r="L2816">
        <f t="shared" si="175"/>
        <v>409.20000000000005</v>
      </c>
    </row>
    <row r="2817" spans="1:12" x14ac:dyDescent="0.25">
      <c r="A2817" s="2" t="s">
        <v>2815</v>
      </c>
      <c r="B2817">
        <v>4</v>
      </c>
      <c r="C2817">
        <v>3</v>
      </c>
      <c r="D2817">
        <v>3080</v>
      </c>
      <c r="E2817" s="1">
        <v>43665</v>
      </c>
      <c r="F2817" s="3">
        <v>154</v>
      </c>
      <c r="G2817" s="3">
        <v>646.80000000000007</v>
      </c>
      <c r="H2817" s="1">
        <v>43830</v>
      </c>
      <c r="I2817">
        <f t="shared" si="172"/>
        <v>165</v>
      </c>
      <c r="J2817" t="str">
        <f t="shared" si="173"/>
        <v>&gt;121</v>
      </c>
      <c r="K2817">
        <f t="shared" si="174"/>
        <v>0.25</v>
      </c>
      <c r="L2817">
        <f t="shared" si="175"/>
        <v>200.20000000000002</v>
      </c>
    </row>
    <row r="2818" spans="1:12" x14ac:dyDescent="0.25">
      <c r="A2818" s="2" t="s">
        <v>2816</v>
      </c>
      <c r="B2818">
        <v>6</v>
      </c>
      <c r="C2818">
        <v>3</v>
      </c>
      <c r="D2818">
        <v>2640</v>
      </c>
      <c r="E2818" s="1">
        <v>43471</v>
      </c>
      <c r="F2818" s="3">
        <v>237.60000000000002</v>
      </c>
      <c r="G2818" s="3">
        <v>501.59999999999997</v>
      </c>
      <c r="H2818" s="1">
        <v>43830</v>
      </c>
      <c r="I2818">
        <f t="shared" ref="I2818:I2881" si="176">H2818-E2818</f>
        <v>359</v>
      </c>
      <c r="J2818" t="str">
        <f t="shared" ref="J2818:J2881" si="177">VLOOKUP(I2818,groupings,2,1)</f>
        <v>&gt;121</v>
      </c>
      <c r="K2818">
        <f t="shared" ref="K2818:K2881" si="178">VLOOKUP(I2818,$N$8:$P$12,3,TRUE)</f>
        <v>0.25</v>
      </c>
      <c r="L2818">
        <f t="shared" ref="L2818:L2881" si="179">(G2818+F2818)*K2818</f>
        <v>184.8</v>
      </c>
    </row>
    <row r="2819" spans="1:12" x14ac:dyDescent="0.25">
      <c r="A2819" s="2" t="s">
        <v>2817</v>
      </c>
      <c r="B2819">
        <v>10</v>
      </c>
      <c r="C2819">
        <v>13</v>
      </c>
      <c r="D2819">
        <v>2860</v>
      </c>
      <c r="E2819" s="1">
        <v>43568</v>
      </c>
      <c r="F2819" s="3">
        <v>257.39999999999998</v>
      </c>
      <c r="G2819" s="3">
        <v>1344.1999999999998</v>
      </c>
      <c r="H2819" s="1">
        <v>43830</v>
      </c>
      <c r="I2819">
        <f t="shared" si="176"/>
        <v>262</v>
      </c>
      <c r="J2819" t="str">
        <f t="shared" si="177"/>
        <v>&gt;121</v>
      </c>
      <c r="K2819">
        <f t="shared" si="178"/>
        <v>0.25</v>
      </c>
      <c r="L2819">
        <f t="shared" si="179"/>
        <v>400.4</v>
      </c>
    </row>
    <row r="2820" spans="1:12" x14ac:dyDescent="0.25">
      <c r="A2820" s="2" t="s">
        <v>2818</v>
      </c>
      <c r="B2820">
        <v>8</v>
      </c>
      <c r="C2820">
        <v>21</v>
      </c>
      <c r="D2820">
        <v>2880</v>
      </c>
      <c r="E2820" s="1">
        <v>43716</v>
      </c>
      <c r="F2820" s="3">
        <v>345.6</v>
      </c>
      <c r="G2820" s="3">
        <v>1267.2</v>
      </c>
      <c r="H2820" s="1">
        <v>43830</v>
      </c>
      <c r="I2820">
        <f t="shared" si="176"/>
        <v>114</v>
      </c>
      <c r="J2820" t="str">
        <f t="shared" si="177"/>
        <v>91-120</v>
      </c>
      <c r="K2820">
        <f t="shared" si="178"/>
        <v>0.2</v>
      </c>
      <c r="L2820">
        <f t="shared" si="179"/>
        <v>322.56000000000006</v>
      </c>
    </row>
    <row r="2821" spans="1:12" x14ac:dyDescent="0.25">
      <c r="A2821" s="2" t="s">
        <v>2819</v>
      </c>
      <c r="B2821">
        <v>10</v>
      </c>
      <c r="C2821">
        <v>20</v>
      </c>
      <c r="D2821">
        <v>891.00000000000011</v>
      </c>
      <c r="E2821" s="1">
        <v>43733</v>
      </c>
      <c r="F2821" s="3">
        <v>89.100000000000023</v>
      </c>
      <c r="G2821" s="3">
        <v>329.67000000000007</v>
      </c>
      <c r="H2821" s="1">
        <v>43830</v>
      </c>
      <c r="I2821">
        <f t="shared" si="176"/>
        <v>97</v>
      </c>
      <c r="J2821" t="str">
        <f t="shared" si="177"/>
        <v>91-120</v>
      </c>
      <c r="K2821">
        <f t="shared" si="178"/>
        <v>0.2</v>
      </c>
      <c r="L2821">
        <f t="shared" si="179"/>
        <v>83.754000000000019</v>
      </c>
    </row>
    <row r="2822" spans="1:12" x14ac:dyDescent="0.25">
      <c r="A2822" s="2" t="s">
        <v>2820</v>
      </c>
      <c r="B2822">
        <v>9</v>
      </c>
      <c r="C2822">
        <v>10</v>
      </c>
      <c r="D2822">
        <v>2100</v>
      </c>
      <c r="E2822" s="1">
        <v>43811</v>
      </c>
      <c r="F2822" s="3">
        <v>273</v>
      </c>
      <c r="G2822" s="3">
        <v>1029</v>
      </c>
      <c r="H2822" s="1">
        <v>43830</v>
      </c>
      <c r="I2822">
        <f t="shared" si="176"/>
        <v>19</v>
      </c>
      <c r="J2822" t="str">
        <f t="shared" si="177"/>
        <v>0-30</v>
      </c>
      <c r="K2822">
        <f t="shared" si="178"/>
        <v>8.0000000000000002E-3</v>
      </c>
      <c r="L2822">
        <f t="shared" si="179"/>
        <v>10.416</v>
      </c>
    </row>
    <row r="2823" spans="1:12" x14ac:dyDescent="0.25">
      <c r="A2823" s="2" t="s">
        <v>2821</v>
      </c>
      <c r="B2823">
        <v>6</v>
      </c>
      <c r="C2823">
        <v>19</v>
      </c>
      <c r="D2823">
        <v>1840</v>
      </c>
      <c r="E2823" s="1">
        <v>43810</v>
      </c>
      <c r="F2823" s="3">
        <v>92</v>
      </c>
      <c r="G2823" s="3">
        <v>441.59999999999997</v>
      </c>
      <c r="H2823" s="1">
        <v>43830</v>
      </c>
      <c r="I2823">
        <f t="shared" si="176"/>
        <v>20</v>
      </c>
      <c r="J2823" t="str">
        <f t="shared" si="177"/>
        <v>0-30</v>
      </c>
      <c r="K2823">
        <f t="shared" si="178"/>
        <v>8.0000000000000002E-3</v>
      </c>
      <c r="L2823">
        <f t="shared" si="179"/>
        <v>4.2687999999999997</v>
      </c>
    </row>
    <row r="2824" spans="1:12" x14ac:dyDescent="0.25">
      <c r="A2824" s="2" t="s">
        <v>2822</v>
      </c>
      <c r="B2824">
        <v>9</v>
      </c>
      <c r="C2824">
        <v>4</v>
      </c>
      <c r="D2824">
        <v>6696</v>
      </c>
      <c r="E2824" s="1">
        <v>43466</v>
      </c>
      <c r="F2824" s="3">
        <v>803.52</v>
      </c>
      <c r="G2824" s="3">
        <v>2745.36</v>
      </c>
      <c r="H2824" s="1">
        <v>43830</v>
      </c>
      <c r="I2824">
        <f t="shared" si="176"/>
        <v>364</v>
      </c>
      <c r="J2824" t="str">
        <f t="shared" si="177"/>
        <v>&gt;121</v>
      </c>
      <c r="K2824">
        <f t="shared" si="178"/>
        <v>0.25</v>
      </c>
      <c r="L2824">
        <f t="shared" si="179"/>
        <v>887.22</v>
      </c>
    </row>
    <row r="2825" spans="1:12" x14ac:dyDescent="0.25">
      <c r="A2825" s="2" t="s">
        <v>2823</v>
      </c>
      <c r="B2825">
        <v>6</v>
      </c>
      <c r="C2825">
        <v>18</v>
      </c>
      <c r="D2825">
        <v>1848</v>
      </c>
      <c r="E2825" s="1">
        <v>43696</v>
      </c>
      <c r="F2825" s="3">
        <v>55.440000000000005</v>
      </c>
      <c r="G2825" s="3">
        <v>517.44000000000005</v>
      </c>
      <c r="H2825" s="1">
        <v>43830</v>
      </c>
      <c r="I2825">
        <f t="shared" si="176"/>
        <v>134</v>
      </c>
      <c r="J2825" t="str">
        <f t="shared" si="177"/>
        <v>&gt;121</v>
      </c>
      <c r="K2825">
        <f t="shared" si="178"/>
        <v>0.25</v>
      </c>
      <c r="L2825">
        <f t="shared" si="179"/>
        <v>143.22000000000003</v>
      </c>
    </row>
    <row r="2826" spans="1:12" x14ac:dyDescent="0.25">
      <c r="A2826" s="2" t="s">
        <v>2824</v>
      </c>
      <c r="B2826">
        <v>8</v>
      </c>
      <c r="C2826">
        <v>6</v>
      </c>
      <c r="D2826">
        <v>1050</v>
      </c>
      <c r="E2826" s="1">
        <v>43801</v>
      </c>
      <c r="F2826" s="3">
        <v>115.5</v>
      </c>
      <c r="G2826" s="3">
        <v>525</v>
      </c>
      <c r="H2826" s="1">
        <v>43830</v>
      </c>
      <c r="I2826">
        <f t="shared" si="176"/>
        <v>29</v>
      </c>
      <c r="J2826" t="str">
        <f t="shared" si="177"/>
        <v>0-30</v>
      </c>
      <c r="K2826">
        <f t="shared" si="178"/>
        <v>8.0000000000000002E-3</v>
      </c>
      <c r="L2826">
        <f t="shared" si="179"/>
        <v>5.1239999999999997</v>
      </c>
    </row>
    <row r="2827" spans="1:12" x14ac:dyDescent="0.25">
      <c r="A2827" s="2" t="s">
        <v>2825</v>
      </c>
      <c r="B2827">
        <v>9</v>
      </c>
      <c r="C2827">
        <v>5</v>
      </c>
      <c r="D2827">
        <v>1408</v>
      </c>
      <c r="E2827" s="1">
        <v>43466</v>
      </c>
      <c r="F2827" s="3">
        <v>84.48</v>
      </c>
      <c r="G2827" s="3">
        <v>422.40000000000003</v>
      </c>
      <c r="H2827" s="1">
        <v>43830</v>
      </c>
      <c r="I2827">
        <f t="shared" si="176"/>
        <v>364</v>
      </c>
      <c r="J2827" t="str">
        <f t="shared" si="177"/>
        <v>&gt;121</v>
      </c>
      <c r="K2827">
        <f t="shared" si="178"/>
        <v>0.25</v>
      </c>
      <c r="L2827">
        <f t="shared" si="179"/>
        <v>126.72000000000001</v>
      </c>
    </row>
    <row r="2828" spans="1:12" x14ac:dyDescent="0.25">
      <c r="A2828" s="2" t="s">
        <v>2826</v>
      </c>
      <c r="B2828">
        <v>3</v>
      </c>
      <c r="C2828">
        <v>23</v>
      </c>
      <c r="D2828">
        <v>270</v>
      </c>
      <c r="E2828" s="1">
        <v>43592</v>
      </c>
      <c r="F2828" s="3">
        <v>24.3</v>
      </c>
      <c r="G2828" s="3">
        <v>81</v>
      </c>
      <c r="H2828" s="1">
        <v>43830</v>
      </c>
      <c r="I2828">
        <f t="shared" si="176"/>
        <v>238</v>
      </c>
      <c r="J2828" t="str">
        <f t="shared" si="177"/>
        <v>&gt;121</v>
      </c>
      <c r="K2828">
        <f t="shared" si="178"/>
        <v>0.25</v>
      </c>
      <c r="L2828">
        <f t="shared" si="179"/>
        <v>26.324999999999999</v>
      </c>
    </row>
    <row r="2829" spans="1:12" x14ac:dyDescent="0.25">
      <c r="A2829" s="2" t="s">
        <v>2827</v>
      </c>
      <c r="B2829">
        <v>7</v>
      </c>
      <c r="C2829">
        <v>2</v>
      </c>
      <c r="D2829">
        <v>630</v>
      </c>
      <c r="E2829" s="1">
        <v>43825</v>
      </c>
      <c r="F2829" s="3">
        <v>182.7</v>
      </c>
      <c r="G2829" s="3">
        <v>189</v>
      </c>
      <c r="H2829" s="1">
        <v>43830</v>
      </c>
      <c r="I2829">
        <f t="shared" si="176"/>
        <v>5</v>
      </c>
      <c r="J2829" t="str">
        <f t="shared" si="177"/>
        <v>0-30</v>
      </c>
      <c r="K2829">
        <f t="shared" si="178"/>
        <v>8.0000000000000002E-3</v>
      </c>
      <c r="L2829">
        <f t="shared" si="179"/>
        <v>2.9735999999999998</v>
      </c>
    </row>
    <row r="2830" spans="1:12" x14ac:dyDescent="0.25">
      <c r="A2830" s="2" t="s">
        <v>2828</v>
      </c>
      <c r="B2830">
        <v>7</v>
      </c>
      <c r="C2830">
        <v>5</v>
      </c>
      <c r="D2830">
        <v>5280</v>
      </c>
      <c r="E2830" s="1">
        <v>43517</v>
      </c>
      <c r="F2830" s="3">
        <v>1320</v>
      </c>
      <c r="G2830" s="3">
        <v>2851.2</v>
      </c>
      <c r="H2830" s="1">
        <v>43830</v>
      </c>
      <c r="I2830">
        <f t="shared" si="176"/>
        <v>313</v>
      </c>
      <c r="J2830" t="str">
        <f t="shared" si="177"/>
        <v>&gt;121</v>
      </c>
      <c r="K2830">
        <f t="shared" si="178"/>
        <v>0.25</v>
      </c>
      <c r="L2830">
        <f t="shared" si="179"/>
        <v>1042.8</v>
      </c>
    </row>
    <row r="2831" spans="1:12" x14ac:dyDescent="0.25">
      <c r="A2831" s="2" t="s">
        <v>2829</v>
      </c>
      <c r="B2831">
        <v>9</v>
      </c>
      <c r="C2831">
        <v>5</v>
      </c>
      <c r="D2831">
        <v>360</v>
      </c>
      <c r="E2831" s="1">
        <v>43656</v>
      </c>
      <c r="F2831" s="3">
        <v>3.5999999999999996</v>
      </c>
      <c r="G2831" s="3">
        <v>118.80000000000001</v>
      </c>
      <c r="H2831" s="1">
        <v>43830</v>
      </c>
      <c r="I2831">
        <f t="shared" si="176"/>
        <v>174</v>
      </c>
      <c r="J2831" t="str">
        <f t="shared" si="177"/>
        <v>&gt;121</v>
      </c>
      <c r="K2831">
        <f t="shared" si="178"/>
        <v>0.25</v>
      </c>
      <c r="L2831">
        <f t="shared" si="179"/>
        <v>30.6</v>
      </c>
    </row>
    <row r="2832" spans="1:12" x14ac:dyDescent="0.25">
      <c r="A2832" s="2" t="s">
        <v>2830</v>
      </c>
      <c r="B2832">
        <v>10</v>
      </c>
      <c r="C2832">
        <v>7</v>
      </c>
      <c r="D2832">
        <v>120</v>
      </c>
      <c r="E2832" s="1">
        <v>43568</v>
      </c>
      <c r="F2832" s="3">
        <v>6</v>
      </c>
      <c r="G2832" s="3">
        <v>57.599999999999994</v>
      </c>
      <c r="H2832" s="1">
        <v>43830</v>
      </c>
      <c r="I2832">
        <f t="shared" si="176"/>
        <v>262</v>
      </c>
      <c r="J2832" t="str">
        <f t="shared" si="177"/>
        <v>&gt;121</v>
      </c>
      <c r="K2832">
        <f t="shared" si="178"/>
        <v>0.25</v>
      </c>
      <c r="L2832">
        <f t="shared" si="179"/>
        <v>15.899999999999999</v>
      </c>
    </row>
    <row r="2833" spans="1:12" x14ac:dyDescent="0.25">
      <c r="A2833" s="2" t="s">
        <v>2831</v>
      </c>
      <c r="B2833">
        <v>2</v>
      </c>
      <c r="C2833">
        <v>10</v>
      </c>
      <c r="D2833">
        <v>2750</v>
      </c>
      <c r="E2833" s="1">
        <v>43504</v>
      </c>
      <c r="F2833" s="3">
        <v>275</v>
      </c>
      <c r="G2833" s="3">
        <v>495</v>
      </c>
      <c r="H2833" s="1">
        <v>43830</v>
      </c>
      <c r="I2833">
        <f t="shared" si="176"/>
        <v>326</v>
      </c>
      <c r="J2833" t="str">
        <f t="shared" si="177"/>
        <v>&gt;121</v>
      </c>
      <c r="K2833">
        <f t="shared" si="178"/>
        <v>0.25</v>
      </c>
      <c r="L2833">
        <f t="shared" si="179"/>
        <v>192.5</v>
      </c>
    </row>
    <row r="2834" spans="1:12" x14ac:dyDescent="0.25">
      <c r="A2834" s="2" t="s">
        <v>2832</v>
      </c>
      <c r="B2834">
        <v>3</v>
      </c>
      <c r="C2834">
        <v>13</v>
      </c>
      <c r="D2834">
        <v>750</v>
      </c>
      <c r="E2834" s="1">
        <v>43634</v>
      </c>
      <c r="F2834" s="3">
        <v>60</v>
      </c>
      <c r="G2834" s="3">
        <v>187.5</v>
      </c>
      <c r="H2834" s="1">
        <v>43830</v>
      </c>
      <c r="I2834">
        <f t="shared" si="176"/>
        <v>196</v>
      </c>
      <c r="J2834" t="str">
        <f t="shared" si="177"/>
        <v>&gt;121</v>
      </c>
      <c r="K2834">
        <f t="shared" si="178"/>
        <v>0.25</v>
      </c>
      <c r="L2834">
        <f t="shared" si="179"/>
        <v>61.875</v>
      </c>
    </row>
    <row r="2835" spans="1:12" x14ac:dyDescent="0.25">
      <c r="A2835" s="2" t="s">
        <v>2833</v>
      </c>
      <c r="B2835">
        <v>10</v>
      </c>
      <c r="C2835">
        <v>19</v>
      </c>
      <c r="D2835">
        <v>256</v>
      </c>
      <c r="E2835" s="1">
        <v>43809</v>
      </c>
      <c r="F2835" s="3">
        <v>40.96</v>
      </c>
      <c r="G2835" s="3">
        <v>92.160000000000011</v>
      </c>
      <c r="H2835" s="1">
        <v>43830</v>
      </c>
      <c r="I2835">
        <f t="shared" si="176"/>
        <v>21</v>
      </c>
      <c r="J2835" t="str">
        <f t="shared" si="177"/>
        <v>0-30</v>
      </c>
      <c r="K2835">
        <f t="shared" si="178"/>
        <v>8.0000000000000002E-3</v>
      </c>
      <c r="L2835">
        <f t="shared" si="179"/>
        <v>1.0649600000000001</v>
      </c>
    </row>
    <row r="2836" spans="1:12" x14ac:dyDescent="0.25">
      <c r="A2836" s="2" t="s">
        <v>2834</v>
      </c>
      <c r="B2836">
        <v>6</v>
      </c>
      <c r="C2836">
        <v>16</v>
      </c>
      <c r="D2836">
        <v>2520</v>
      </c>
      <c r="E2836" s="1">
        <v>43558</v>
      </c>
      <c r="F2836" s="3">
        <v>176.4</v>
      </c>
      <c r="G2836" s="3">
        <v>680.40000000000009</v>
      </c>
      <c r="H2836" s="1">
        <v>43830</v>
      </c>
      <c r="I2836">
        <f t="shared" si="176"/>
        <v>272</v>
      </c>
      <c r="J2836" t="str">
        <f t="shared" si="177"/>
        <v>&gt;121</v>
      </c>
      <c r="K2836">
        <f t="shared" si="178"/>
        <v>0.25</v>
      </c>
      <c r="L2836">
        <f t="shared" si="179"/>
        <v>214.20000000000002</v>
      </c>
    </row>
    <row r="2837" spans="1:12" x14ac:dyDescent="0.25">
      <c r="A2837" s="2" t="s">
        <v>2835</v>
      </c>
      <c r="B2837">
        <v>4</v>
      </c>
      <c r="C2837">
        <v>18</v>
      </c>
      <c r="D2837">
        <v>3800</v>
      </c>
      <c r="E2837" s="1">
        <v>43707</v>
      </c>
      <c r="F2837" s="3">
        <v>152</v>
      </c>
      <c r="G2837" s="3">
        <v>912</v>
      </c>
      <c r="H2837" s="1">
        <v>43830</v>
      </c>
      <c r="I2837">
        <f t="shared" si="176"/>
        <v>123</v>
      </c>
      <c r="J2837" t="str">
        <f t="shared" si="177"/>
        <v>&gt;121</v>
      </c>
      <c r="K2837">
        <f t="shared" si="178"/>
        <v>0.25</v>
      </c>
      <c r="L2837">
        <f t="shared" si="179"/>
        <v>266</v>
      </c>
    </row>
    <row r="2838" spans="1:12" x14ac:dyDescent="0.25">
      <c r="A2838" s="2" t="s">
        <v>2836</v>
      </c>
      <c r="B2838">
        <v>5</v>
      </c>
      <c r="C2838">
        <v>5</v>
      </c>
      <c r="D2838">
        <v>120</v>
      </c>
      <c r="E2838" s="1">
        <v>43656</v>
      </c>
      <c r="F2838" s="3">
        <v>4.8</v>
      </c>
      <c r="G2838" s="3">
        <v>19.2</v>
      </c>
      <c r="H2838" s="1">
        <v>43830</v>
      </c>
      <c r="I2838">
        <f t="shared" si="176"/>
        <v>174</v>
      </c>
      <c r="J2838" t="str">
        <f t="shared" si="177"/>
        <v>&gt;121</v>
      </c>
      <c r="K2838">
        <f t="shared" si="178"/>
        <v>0.25</v>
      </c>
      <c r="L2838">
        <f t="shared" si="179"/>
        <v>6</v>
      </c>
    </row>
    <row r="2839" spans="1:12" x14ac:dyDescent="0.25">
      <c r="A2839" s="2" t="s">
        <v>2837</v>
      </c>
      <c r="B2839">
        <v>2</v>
      </c>
      <c r="C2839">
        <v>19</v>
      </c>
      <c r="D2839">
        <v>2790</v>
      </c>
      <c r="E2839" s="1">
        <v>43697</v>
      </c>
      <c r="F2839" s="3">
        <v>139.5</v>
      </c>
      <c r="G2839" s="3">
        <v>669.59999999999991</v>
      </c>
      <c r="H2839" s="1">
        <v>43830</v>
      </c>
      <c r="I2839">
        <f t="shared" si="176"/>
        <v>133</v>
      </c>
      <c r="J2839" t="str">
        <f t="shared" si="177"/>
        <v>&gt;121</v>
      </c>
      <c r="K2839">
        <f t="shared" si="178"/>
        <v>0.25</v>
      </c>
      <c r="L2839">
        <f t="shared" si="179"/>
        <v>202.27499999999998</v>
      </c>
    </row>
    <row r="2840" spans="1:12" x14ac:dyDescent="0.25">
      <c r="A2840" s="2" t="s">
        <v>2838</v>
      </c>
      <c r="B2840">
        <v>9</v>
      </c>
      <c r="C2840">
        <v>14</v>
      </c>
      <c r="D2840">
        <v>160</v>
      </c>
      <c r="E2840" s="1">
        <v>43582</v>
      </c>
      <c r="F2840" s="3">
        <v>3.2</v>
      </c>
      <c r="G2840" s="3">
        <v>46.4</v>
      </c>
      <c r="H2840" s="1">
        <v>43830</v>
      </c>
      <c r="I2840">
        <f t="shared" si="176"/>
        <v>248</v>
      </c>
      <c r="J2840" t="str">
        <f t="shared" si="177"/>
        <v>&gt;121</v>
      </c>
      <c r="K2840">
        <f t="shared" si="178"/>
        <v>0.25</v>
      </c>
      <c r="L2840">
        <f t="shared" si="179"/>
        <v>12.4</v>
      </c>
    </row>
    <row r="2841" spans="1:12" x14ac:dyDescent="0.25">
      <c r="A2841" s="2" t="s">
        <v>2839</v>
      </c>
      <c r="B2841">
        <v>8</v>
      </c>
      <c r="C2841">
        <v>20</v>
      </c>
      <c r="D2841">
        <v>360</v>
      </c>
      <c r="E2841" s="1">
        <v>43646</v>
      </c>
      <c r="F2841" s="3">
        <v>68.400000000000006</v>
      </c>
      <c r="G2841" s="3">
        <v>180</v>
      </c>
      <c r="H2841" s="1">
        <v>43830</v>
      </c>
      <c r="I2841">
        <f t="shared" si="176"/>
        <v>184</v>
      </c>
      <c r="J2841" t="str">
        <f t="shared" si="177"/>
        <v>&gt;121</v>
      </c>
      <c r="K2841">
        <f t="shared" si="178"/>
        <v>0.25</v>
      </c>
      <c r="L2841">
        <f t="shared" si="179"/>
        <v>62.1</v>
      </c>
    </row>
    <row r="2842" spans="1:12" x14ac:dyDescent="0.25">
      <c r="A2842" s="2" t="s">
        <v>2840</v>
      </c>
      <c r="B2842">
        <v>5</v>
      </c>
      <c r="C2842">
        <v>5</v>
      </c>
      <c r="D2842">
        <v>1050</v>
      </c>
      <c r="E2842" s="1">
        <v>43501</v>
      </c>
      <c r="F2842" s="3">
        <v>10.5</v>
      </c>
      <c r="G2842" s="3">
        <v>178.5</v>
      </c>
      <c r="H2842" s="1">
        <v>43830</v>
      </c>
      <c r="I2842">
        <f t="shared" si="176"/>
        <v>329</v>
      </c>
      <c r="J2842" t="str">
        <f t="shared" si="177"/>
        <v>&gt;121</v>
      </c>
      <c r="K2842">
        <f t="shared" si="178"/>
        <v>0.25</v>
      </c>
      <c r="L2842">
        <f t="shared" si="179"/>
        <v>47.25</v>
      </c>
    </row>
    <row r="2843" spans="1:12" x14ac:dyDescent="0.25">
      <c r="A2843" s="2" t="s">
        <v>2841</v>
      </c>
      <c r="B2843">
        <v>8</v>
      </c>
      <c r="C2843">
        <v>8</v>
      </c>
      <c r="D2843">
        <v>1920</v>
      </c>
      <c r="E2843" s="1">
        <v>43512</v>
      </c>
      <c r="F2843" s="3">
        <v>230.39999999999998</v>
      </c>
      <c r="G2843" s="3">
        <v>556.79999999999995</v>
      </c>
      <c r="H2843" s="1">
        <v>43830</v>
      </c>
      <c r="I2843">
        <f t="shared" si="176"/>
        <v>318</v>
      </c>
      <c r="J2843" t="str">
        <f t="shared" si="177"/>
        <v>&gt;121</v>
      </c>
      <c r="K2843">
        <f t="shared" si="178"/>
        <v>0.25</v>
      </c>
      <c r="L2843">
        <f t="shared" si="179"/>
        <v>196.79999999999998</v>
      </c>
    </row>
    <row r="2844" spans="1:12" x14ac:dyDescent="0.25">
      <c r="A2844" s="2" t="s">
        <v>2842</v>
      </c>
      <c r="B2844">
        <v>2</v>
      </c>
      <c r="C2844">
        <v>1</v>
      </c>
      <c r="D2844">
        <v>160</v>
      </c>
      <c r="E2844" s="1">
        <v>43506</v>
      </c>
      <c r="F2844" s="3">
        <v>9.6</v>
      </c>
      <c r="G2844" s="3">
        <v>48</v>
      </c>
      <c r="H2844" s="1">
        <v>43830</v>
      </c>
      <c r="I2844">
        <f t="shared" si="176"/>
        <v>324</v>
      </c>
      <c r="J2844" t="str">
        <f t="shared" si="177"/>
        <v>&gt;121</v>
      </c>
      <c r="K2844">
        <f t="shared" si="178"/>
        <v>0.25</v>
      </c>
      <c r="L2844">
        <f t="shared" si="179"/>
        <v>14.4</v>
      </c>
    </row>
    <row r="2845" spans="1:12" x14ac:dyDescent="0.25">
      <c r="A2845" s="2" t="s">
        <v>2843</v>
      </c>
      <c r="B2845">
        <v>10</v>
      </c>
      <c r="C2845">
        <v>1</v>
      </c>
      <c r="D2845">
        <v>1672.0000000000002</v>
      </c>
      <c r="E2845" s="1">
        <v>43801</v>
      </c>
      <c r="F2845" s="3">
        <v>50.16</v>
      </c>
      <c r="G2845" s="3">
        <v>418</v>
      </c>
      <c r="H2845" s="1">
        <v>43830</v>
      </c>
      <c r="I2845">
        <f t="shared" si="176"/>
        <v>29</v>
      </c>
      <c r="J2845" t="str">
        <f t="shared" si="177"/>
        <v>0-30</v>
      </c>
      <c r="K2845">
        <f t="shared" si="178"/>
        <v>8.0000000000000002E-3</v>
      </c>
      <c r="L2845">
        <f t="shared" si="179"/>
        <v>3.7452799999999997</v>
      </c>
    </row>
    <row r="2846" spans="1:12" x14ac:dyDescent="0.25">
      <c r="A2846" s="2" t="s">
        <v>2844</v>
      </c>
      <c r="B2846">
        <v>4</v>
      </c>
      <c r="C2846">
        <v>5</v>
      </c>
      <c r="D2846">
        <v>840</v>
      </c>
      <c r="E2846" s="1">
        <v>43550</v>
      </c>
      <c r="F2846" s="3">
        <v>25.2</v>
      </c>
      <c r="G2846" s="3">
        <v>184.8</v>
      </c>
      <c r="H2846" s="1">
        <v>43830</v>
      </c>
      <c r="I2846">
        <f t="shared" si="176"/>
        <v>280</v>
      </c>
      <c r="J2846" t="str">
        <f t="shared" si="177"/>
        <v>&gt;121</v>
      </c>
      <c r="K2846">
        <f t="shared" si="178"/>
        <v>0.25</v>
      </c>
      <c r="L2846">
        <f t="shared" si="179"/>
        <v>52.5</v>
      </c>
    </row>
    <row r="2847" spans="1:12" x14ac:dyDescent="0.25">
      <c r="A2847" s="2" t="s">
        <v>2845</v>
      </c>
      <c r="B2847">
        <v>5</v>
      </c>
      <c r="C2847">
        <v>23</v>
      </c>
      <c r="D2847">
        <v>5280</v>
      </c>
      <c r="E2847" s="1">
        <v>43605</v>
      </c>
      <c r="F2847" s="3">
        <v>316.8</v>
      </c>
      <c r="G2847" s="3">
        <v>950.40000000000009</v>
      </c>
      <c r="H2847" s="1">
        <v>43830</v>
      </c>
      <c r="I2847">
        <f t="shared" si="176"/>
        <v>225</v>
      </c>
      <c r="J2847" t="str">
        <f t="shared" si="177"/>
        <v>&gt;121</v>
      </c>
      <c r="K2847">
        <f t="shared" si="178"/>
        <v>0.25</v>
      </c>
      <c r="L2847">
        <f t="shared" si="179"/>
        <v>316.8</v>
      </c>
    </row>
    <row r="2848" spans="1:12" x14ac:dyDescent="0.25">
      <c r="A2848" s="2" t="s">
        <v>2846</v>
      </c>
      <c r="B2848">
        <v>9</v>
      </c>
      <c r="C2848">
        <v>15</v>
      </c>
      <c r="D2848">
        <v>3168</v>
      </c>
      <c r="E2848" s="1">
        <v>43648</v>
      </c>
      <c r="F2848" s="3">
        <v>633.6</v>
      </c>
      <c r="G2848" s="3">
        <v>887.04</v>
      </c>
      <c r="H2848" s="1">
        <v>43830</v>
      </c>
      <c r="I2848">
        <f t="shared" si="176"/>
        <v>182</v>
      </c>
      <c r="J2848" t="str">
        <f t="shared" si="177"/>
        <v>&gt;121</v>
      </c>
      <c r="K2848">
        <f t="shared" si="178"/>
        <v>0.25</v>
      </c>
      <c r="L2848">
        <f t="shared" si="179"/>
        <v>380.15999999999997</v>
      </c>
    </row>
    <row r="2849" spans="1:12" x14ac:dyDescent="0.25">
      <c r="A2849" s="2" t="s">
        <v>2847</v>
      </c>
      <c r="B2849">
        <v>6</v>
      </c>
      <c r="C2849">
        <v>20</v>
      </c>
      <c r="D2849">
        <v>900</v>
      </c>
      <c r="E2849" s="1">
        <v>43501</v>
      </c>
      <c r="F2849" s="3">
        <v>9</v>
      </c>
      <c r="G2849" s="3">
        <v>243</v>
      </c>
      <c r="H2849" s="1">
        <v>43830</v>
      </c>
      <c r="I2849">
        <f t="shared" si="176"/>
        <v>329</v>
      </c>
      <c r="J2849" t="str">
        <f t="shared" si="177"/>
        <v>&gt;121</v>
      </c>
      <c r="K2849">
        <f t="shared" si="178"/>
        <v>0.25</v>
      </c>
      <c r="L2849">
        <f t="shared" si="179"/>
        <v>63</v>
      </c>
    </row>
    <row r="2850" spans="1:12" x14ac:dyDescent="0.25">
      <c r="A2850" s="2" t="s">
        <v>2848</v>
      </c>
      <c r="B2850">
        <v>3</v>
      </c>
      <c r="C2850">
        <v>4</v>
      </c>
      <c r="D2850">
        <v>1890</v>
      </c>
      <c r="E2850" s="1">
        <v>43740</v>
      </c>
      <c r="F2850" s="3">
        <v>18.899999999999999</v>
      </c>
      <c r="G2850" s="3">
        <v>302.39999999999998</v>
      </c>
      <c r="H2850" s="1">
        <v>43830</v>
      </c>
      <c r="I2850">
        <f t="shared" si="176"/>
        <v>90</v>
      </c>
      <c r="J2850" t="str">
        <f t="shared" si="177"/>
        <v>61-90</v>
      </c>
      <c r="K2850">
        <f t="shared" si="178"/>
        <v>0.15</v>
      </c>
      <c r="L2850">
        <f t="shared" si="179"/>
        <v>48.194999999999993</v>
      </c>
    </row>
    <row r="2851" spans="1:12" x14ac:dyDescent="0.25">
      <c r="A2851" s="2" t="s">
        <v>2849</v>
      </c>
      <c r="B2851">
        <v>6</v>
      </c>
      <c r="C2851">
        <v>23</v>
      </c>
      <c r="D2851">
        <v>380</v>
      </c>
      <c r="E2851" s="1">
        <v>43493</v>
      </c>
      <c r="F2851" s="3">
        <v>30.4</v>
      </c>
      <c r="G2851" s="3">
        <v>98.800000000000011</v>
      </c>
      <c r="H2851" s="1">
        <v>43830</v>
      </c>
      <c r="I2851">
        <f t="shared" si="176"/>
        <v>337</v>
      </c>
      <c r="J2851" t="str">
        <f t="shared" si="177"/>
        <v>&gt;121</v>
      </c>
      <c r="K2851">
        <f t="shared" si="178"/>
        <v>0.25</v>
      </c>
      <c r="L2851">
        <f t="shared" si="179"/>
        <v>32.300000000000004</v>
      </c>
    </row>
    <row r="2852" spans="1:12" x14ac:dyDescent="0.25">
      <c r="A2852" s="2" t="s">
        <v>2850</v>
      </c>
      <c r="B2852">
        <v>8</v>
      </c>
      <c r="C2852">
        <v>20</v>
      </c>
      <c r="D2852">
        <v>3960</v>
      </c>
      <c r="E2852" s="1">
        <v>43727</v>
      </c>
      <c r="F2852" s="3">
        <v>752.4</v>
      </c>
      <c r="G2852" s="3">
        <v>1029.5999999999999</v>
      </c>
      <c r="H2852" s="1">
        <v>43830</v>
      </c>
      <c r="I2852">
        <f t="shared" si="176"/>
        <v>103</v>
      </c>
      <c r="J2852" t="str">
        <f t="shared" si="177"/>
        <v>91-120</v>
      </c>
      <c r="K2852">
        <f t="shared" si="178"/>
        <v>0.2</v>
      </c>
      <c r="L2852">
        <f t="shared" si="179"/>
        <v>356.40000000000003</v>
      </c>
    </row>
    <row r="2853" spans="1:12" x14ac:dyDescent="0.25">
      <c r="A2853" s="2" t="s">
        <v>2851</v>
      </c>
      <c r="B2853">
        <v>7</v>
      </c>
      <c r="C2853">
        <v>18</v>
      </c>
      <c r="D2853">
        <v>3120</v>
      </c>
      <c r="E2853" s="1">
        <v>43803</v>
      </c>
      <c r="F2853" s="3">
        <v>62.400000000000006</v>
      </c>
      <c r="G2853" s="3">
        <v>2121.6</v>
      </c>
      <c r="H2853" s="1">
        <v>43830</v>
      </c>
      <c r="I2853">
        <f t="shared" si="176"/>
        <v>27</v>
      </c>
      <c r="J2853" t="str">
        <f t="shared" si="177"/>
        <v>0-30</v>
      </c>
      <c r="K2853">
        <f t="shared" si="178"/>
        <v>8.0000000000000002E-3</v>
      </c>
      <c r="L2853">
        <f t="shared" si="179"/>
        <v>17.472000000000001</v>
      </c>
    </row>
    <row r="2854" spans="1:12" x14ac:dyDescent="0.25">
      <c r="A2854" s="2" t="s">
        <v>2852</v>
      </c>
      <c r="B2854">
        <v>5</v>
      </c>
      <c r="C2854">
        <v>12</v>
      </c>
      <c r="D2854">
        <v>1430</v>
      </c>
      <c r="E2854" s="1">
        <v>43590</v>
      </c>
      <c r="F2854" s="3">
        <v>14.299999999999999</v>
      </c>
      <c r="G2854" s="3">
        <v>228.79999999999998</v>
      </c>
      <c r="H2854" s="1">
        <v>43830</v>
      </c>
      <c r="I2854">
        <f t="shared" si="176"/>
        <v>240</v>
      </c>
      <c r="J2854" t="str">
        <f t="shared" si="177"/>
        <v>&gt;121</v>
      </c>
      <c r="K2854">
        <f t="shared" si="178"/>
        <v>0.25</v>
      </c>
      <c r="L2854">
        <f t="shared" si="179"/>
        <v>60.774999999999999</v>
      </c>
    </row>
    <row r="2855" spans="1:12" x14ac:dyDescent="0.25">
      <c r="A2855" s="2" t="s">
        <v>2853</v>
      </c>
      <c r="B2855">
        <v>10</v>
      </c>
      <c r="C2855">
        <v>15</v>
      </c>
      <c r="D2855">
        <v>4080</v>
      </c>
      <c r="E2855" s="1">
        <v>43473</v>
      </c>
      <c r="F2855" s="3">
        <v>285.59999999999997</v>
      </c>
      <c r="G2855" s="3">
        <v>1999.1999999999998</v>
      </c>
      <c r="H2855" s="1">
        <v>43830</v>
      </c>
      <c r="I2855">
        <f t="shared" si="176"/>
        <v>357</v>
      </c>
      <c r="J2855" t="str">
        <f t="shared" si="177"/>
        <v>&gt;121</v>
      </c>
      <c r="K2855">
        <f t="shared" si="178"/>
        <v>0.25</v>
      </c>
      <c r="L2855">
        <f t="shared" si="179"/>
        <v>571.19999999999993</v>
      </c>
    </row>
    <row r="2856" spans="1:12" x14ac:dyDescent="0.25">
      <c r="A2856" s="2" t="s">
        <v>2854</v>
      </c>
      <c r="B2856">
        <v>8</v>
      </c>
      <c r="C2856">
        <v>8</v>
      </c>
      <c r="D2856">
        <v>744</v>
      </c>
      <c r="E2856" s="1">
        <v>43793</v>
      </c>
      <c r="F2856" s="3">
        <v>66.960000000000008</v>
      </c>
      <c r="G2856" s="3">
        <v>342.24</v>
      </c>
      <c r="H2856" s="1">
        <v>43830</v>
      </c>
      <c r="I2856">
        <f t="shared" si="176"/>
        <v>37</v>
      </c>
      <c r="J2856" t="str">
        <f t="shared" si="177"/>
        <v>31-60</v>
      </c>
      <c r="K2856">
        <f t="shared" si="178"/>
        <v>0.04</v>
      </c>
      <c r="L2856">
        <f t="shared" si="179"/>
        <v>16.368000000000002</v>
      </c>
    </row>
    <row r="2857" spans="1:12" x14ac:dyDescent="0.25">
      <c r="A2857" s="2" t="s">
        <v>2855</v>
      </c>
      <c r="B2857">
        <v>8</v>
      </c>
      <c r="C2857">
        <v>18</v>
      </c>
      <c r="D2857">
        <v>720</v>
      </c>
      <c r="E2857" s="1">
        <v>43583</v>
      </c>
      <c r="F2857" s="3">
        <v>14.399999999999999</v>
      </c>
      <c r="G2857" s="3">
        <v>187.2</v>
      </c>
      <c r="H2857" s="1">
        <v>43830</v>
      </c>
      <c r="I2857">
        <f t="shared" si="176"/>
        <v>247</v>
      </c>
      <c r="J2857" t="str">
        <f t="shared" si="177"/>
        <v>&gt;121</v>
      </c>
      <c r="K2857">
        <f t="shared" si="178"/>
        <v>0.25</v>
      </c>
      <c r="L2857">
        <f t="shared" si="179"/>
        <v>50.4</v>
      </c>
    </row>
    <row r="2858" spans="1:12" x14ac:dyDescent="0.25">
      <c r="A2858" s="2" t="s">
        <v>2856</v>
      </c>
      <c r="B2858">
        <v>2</v>
      </c>
      <c r="C2858">
        <v>14</v>
      </c>
      <c r="D2858">
        <v>4320</v>
      </c>
      <c r="E2858" s="1">
        <v>43665</v>
      </c>
      <c r="F2858" s="3">
        <v>86.4</v>
      </c>
      <c r="G2858" s="3">
        <v>1166.4000000000001</v>
      </c>
      <c r="H2858" s="1">
        <v>43830</v>
      </c>
      <c r="I2858">
        <f t="shared" si="176"/>
        <v>165</v>
      </c>
      <c r="J2858" t="str">
        <f t="shared" si="177"/>
        <v>&gt;121</v>
      </c>
      <c r="K2858">
        <f t="shared" si="178"/>
        <v>0.25</v>
      </c>
      <c r="L2858">
        <f t="shared" si="179"/>
        <v>313.20000000000005</v>
      </c>
    </row>
    <row r="2859" spans="1:12" x14ac:dyDescent="0.25">
      <c r="A2859" s="2" t="s">
        <v>2857</v>
      </c>
      <c r="B2859">
        <v>4</v>
      </c>
      <c r="C2859">
        <v>1</v>
      </c>
      <c r="D2859">
        <v>3600</v>
      </c>
      <c r="E2859" s="1">
        <v>43726</v>
      </c>
      <c r="F2859" s="3">
        <v>216</v>
      </c>
      <c r="G2859" s="3">
        <v>756</v>
      </c>
      <c r="H2859" s="1">
        <v>43830</v>
      </c>
      <c r="I2859">
        <f t="shared" si="176"/>
        <v>104</v>
      </c>
      <c r="J2859" t="str">
        <f t="shared" si="177"/>
        <v>91-120</v>
      </c>
      <c r="K2859">
        <f t="shared" si="178"/>
        <v>0.2</v>
      </c>
      <c r="L2859">
        <f t="shared" si="179"/>
        <v>194.4</v>
      </c>
    </row>
    <row r="2860" spans="1:12" x14ac:dyDescent="0.25">
      <c r="A2860" s="2" t="s">
        <v>2858</v>
      </c>
      <c r="B2860">
        <v>3</v>
      </c>
      <c r="C2860">
        <v>6</v>
      </c>
      <c r="D2860">
        <v>704</v>
      </c>
      <c r="E2860" s="1">
        <v>43492</v>
      </c>
      <c r="F2860" s="3">
        <v>35.200000000000003</v>
      </c>
      <c r="G2860" s="3">
        <v>154.88000000000002</v>
      </c>
      <c r="H2860" s="1">
        <v>43830</v>
      </c>
      <c r="I2860">
        <f t="shared" si="176"/>
        <v>338</v>
      </c>
      <c r="J2860" t="str">
        <f t="shared" si="177"/>
        <v>&gt;121</v>
      </c>
      <c r="K2860">
        <f t="shared" si="178"/>
        <v>0.25</v>
      </c>
      <c r="L2860">
        <f t="shared" si="179"/>
        <v>47.52000000000001</v>
      </c>
    </row>
    <row r="2861" spans="1:12" x14ac:dyDescent="0.25">
      <c r="A2861" s="2" t="s">
        <v>2859</v>
      </c>
      <c r="B2861">
        <v>1</v>
      </c>
      <c r="C2861">
        <v>16</v>
      </c>
      <c r="D2861">
        <v>4030</v>
      </c>
      <c r="E2861" s="1">
        <v>43714</v>
      </c>
      <c r="F2861" s="3">
        <v>362.70000000000005</v>
      </c>
      <c r="G2861" s="3">
        <v>967.2</v>
      </c>
      <c r="H2861" s="1">
        <v>43830</v>
      </c>
      <c r="I2861">
        <f t="shared" si="176"/>
        <v>116</v>
      </c>
      <c r="J2861" t="str">
        <f t="shared" si="177"/>
        <v>91-120</v>
      </c>
      <c r="K2861">
        <f t="shared" si="178"/>
        <v>0.2</v>
      </c>
      <c r="L2861">
        <f t="shared" si="179"/>
        <v>265.98</v>
      </c>
    </row>
    <row r="2862" spans="1:12" x14ac:dyDescent="0.25">
      <c r="A2862" s="2" t="s">
        <v>2860</v>
      </c>
      <c r="B2862">
        <v>9</v>
      </c>
      <c r="C2862">
        <v>9</v>
      </c>
      <c r="D2862">
        <v>2480</v>
      </c>
      <c r="E2862" s="1">
        <v>43774</v>
      </c>
      <c r="F2862" s="3">
        <v>347.2</v>
      </c>
      <c r="G2862" s="3">
        <v>992</v>
      </c>
      <c r="H2862" s="1">
        <v>43830</v>
      </c>
      <c r="I2862">
        <f t="shared" si="176"/>
        <v>56</v>
      </c>
      <c r="J2862" t="str">
        <f t="shared" si="177"/>
        <v>31-60</v>
      </c>
      <c r="K2862">
        <f t="shared" si="178"/>
        <v>0.04</v>
      </c>
      <c r="L2862">
        <f t="shared" si="179"/>
        <v>53.568000000000005</v>
      </c>
    </row>
    <row r="2863" spans="1:12" x14ac:dyDescent="0.25">
      <c r="A2863" s="2" t="s">
        <v>2861</v>
      </c>
      <c r="B2863">
        <v>7</v>
      </c>
      <c r="C2863">
        <v>5</v>
      </c>
      <c r="D2863">
        <v>3040</v>
      </c>
      <c r="E2863" s="1">
        <v>43708</v>
      </c>
      <c r="F2863" s="3">
        <v>638.40000000000009</v>
      </c>
      <c r="G2863" s="3">
        <v>1672</v>
      </c>
      <c r="H2863" s="1">
        <v>43830</v>
      </c>
      <c r="I2863">
        <f t="shared" si="176"/>
        <v>122</v>
      </c>
      <c r="J2863" t="str">
        <f t="shared" si="177"/>
        <v>&gt;121</v>
      </c>
      <c r="K2863">
        <f t="shared" si="178"/>
        <v>0.25</v>
      </c>
      <c r="L2863">
        <f t="shared" si="179"/>
        <v>577.6</v>
      </c>
    </row>
    <row r="2864" spans="1:12" x14ac:dyDescent="0.25">
      <c r="A2864" s="2" t="s">
        <v>2862</v>
      </c>
      <c r="B2864">
        <v>9</v>
      </c>
      <c r="C2864">
        <v>14</v>
      </c>
      <c r="D2864">
        <v>320</v>
      </c>
      <c r="E2864" s="1">
        <v>43743</v>
      </c>
      <c r="F2864" s="3">
        <v>57.599999999999994</v>
      </c>
      <c r="G2864" s="3">
        <v>137.6</v>
      </c>
      <c r="H2864" s="1">
        <v>43830</v>
      </c>
      <c r="I2864">
        <f t="shared" si="176"/>
        <v>87</v>
      </c>
      <c r="J2864" t="str">
        <f t="shared" si="177"/>
        <v>61-90</v>
      </c>
      <c r="K2864">
        <f t="shared" si="178"/>
        <v>0.15</v>
      </c>
      <c r="L2864">
        <f t="shared" si="179"/>
        <v>29.279999999999998</v>
      </c>
    </row>
    <row r="2865" spans="1:12" x14ac:dyDescent="0.25">
      <c r="A2865" s="2" t="s">
        <v>2863</v>
      </c>
      <c r="B2865">
        <v>7</v>
      </c>
      <c r="C2865">
        <v>2</v>
      </c>
      <c r="D2865">
        <v>1008</v>
      </c>
      <c r="E2865" s="1">
        <v>43618</v>
      </c>
      <c r="F2865" s="3">
        <v>201.6</v>
      </c>
      <c r="G2865" s="3">
        <v>262.08</v>
      </c>
      <c r="H2865" s="1">
        <v>43830</v>
      </c>
      <c r="I2865">
        <f t="shared" si="176"/>
        <v>212</v>
      </c>
      <c r="J2865" t="str">
        <f t="shared" si="177"/>
        <v>&gt;121</v>
      </c>
      <c r="K2865">
        <f t="shared" si="178"/>
        <v>0.25</v>
      </c>
      <c r="L2865">
        <f t="shared" si="179"/>
        <v>115.91999999999999</v>
      </c>
    </row>
    <row r="2866" spans="1:12" x14ac:dyDescent="0.25">
      <c r="A2866" s="2" t="s">
        <v>2864</v>
      </c>
      <c r="B2866">
        <v>7</v>
      </c>
      <c r="C2866">
        <v>10</v>
      </c>
      <c r="D2866">
        <v>450</v>
      </c>
      <c r="E2866" s="1">
        <v>43701</v>
      </c>
      <c r="F2866" s="3">
        <v>99</v>
      </c>
      <c r="G2866" s="3">
        <v>265.5</v>
      </c>
      <c r="H2866" s="1">
        <v>43830</v>
      </c>
      <c r="I2866">
        <f t="shared" si="176"/>
        <v>129</v>
      </c>
      <c r="J2866" t="str">
        <f t="shared" si="177"/>
        <v>&gt;121</v>
      </c>
      <c r="K2866">
        <f t="shared" si="178"/>
        <v>0.25</v>
      </c>
      <c r="L2866">
        <f t="shared" si="179"/>
        <v>91.125</v>
      </c>
    </row>
    <row r="2867" spans="1:12" x14ac:dyDescent="0.25">
      <c r="A2867" s="2" t="s">
        <v>2865</v>
      </c>
      <c r="B2867">
        <v>10</v>
      </c>
      <c r="C2867">
        <v>16</v>
      </c>
      <c r="D2867">
        <v>770</v>
      </c>
      <c r="E2867" s="1">
        <v>43766</v>
      </c>
      <c r="F2867" s="3">
        <v>92.4</v>
      </c>
      <c r="G2867" s="3">
        <v>277.2</v>
      </c>
      <c r="H2867" s="1">
        <v>43830</v>
      </c>
      <c r="I2867">
        <f t="shared" si="176"/>
        <v>64</v>
      </c>
      <c r="J2867" t="str">
        <f t="shared" si="177"/>
        <v>61-90</v>
      </c>
      <c r="K2867">
        <f t="shared" si="178"/>
        <v>0.15</v>
      </c>
      <c r="L2867">
        <f t="shared" si="179"/>
        <v>55.440000000000005</v>
      </c>
    </row>
    <row r="2868" spans="1:12" x14ac:dyDescent="0.25">
      <c r="A2868" s="2" t="s">
        <v>2866</v>
      </c>
      <c r="B2868">
        <v>1</v>
      </c>
      <c r="C2868">
        <v>23</v>
      </c>
      <c r="D2868">
        <v>108</v>
      </c>
      <c r="E2868" s="1">
        <v>43655</v>
      </c>
      <c r="F2868" s="3">
        <v>10.8</v>
      </c>
      <c r="G2868" s="3">
        <v>28.080000000000002</v>
      </c>
      <c r="H2868" s="1">
        <v>43830</v>
      </c>
      <c r="I2868">
        <f t="shared" si="176"/>
        <v>175</v>
      </c>
      <c r="J2868" t="str">
        <f t="shared" si="177"/>
        <v>&gt;121</v>
      </c>
      <c r="K2868">
        <f t="shared" si="178"/>
        <v>0.25</v>
      </c>
      <c r="L2868">
        <f t="shared" si="179"/>
        <v>9.7200000000000006</v>
      </c>
    </row>
    <row r="2869" spans="1:12" x14ac:dyDescent="0.25">
      <c r="A2869" s="2" t="s">
        <v>2867</v>
      </c>
      <c r="B2869">
        <v>4</v>
      </c>
      <c r="C2869">
        <v>11</v>
      </c>
      <c r="D2869">
        <v>4030</v>
      </c>
      <c r="E2869" s="1">
        <v>43568</v>
      </c>
      <c r="F2869" s="3">
        <v>120.9</v>
      </c>
      <c r="G2869" s="3">
        <v>886.59999999999991</v>
      </c>
      <c r="H2869" s="1">
        <v>43830</v>
      </c>
      <c r="I2869">
        <f t="shared" si="176"/>
        <v>262</v>
      </c>
      <c r="J2869" t="str">
        <f t="shared" si="177"/>
        <v>&gt;121</v>
      </c>
      <c r="K2869">
        <f t="shared" si="178"/>
        <v>0.25</v>
      </c>
      <c r="L2869">
        <f t="shared" si="179"/>
        <v>251.87499999999997</v>
      </c>
    </row>
    <row r="2870" spans="1:12" x14ac:dyDescent="0.25">
      <c r="A2870" s="2" t="s">
        <v>2868</v>
      </c>
      <c r="B2870">
        <v>8</v>
      </c>
      <c r="C2870">
        <v>15</v>
      </c>
      <c r="D2870">
        <v>456</v>
      </c>
      <c r="E2870" s="1">
        <v>43552</v>
      </c>
      <c r="F2870" s="3">
        <v>18.240000000000002</v>
      </c>
      <c r="G2870" s="3">
        <v>136.80000000000001</v>
      </c>
      <c r="H2870" s="1">
        <v>43830</v>
      </c>
      <c r="I2870">
        <f t="shared" si="176"/>
        <v>278</v>
      </c>
      <c r="J2870" t="str">
        <f t="shared" si="177"/>
        <v>&gt;121</v>
      </c>
      <c r="K2870">
        <f t="shared" si="178"/>
        <v>0.25</v>
      </c>
      <c r="L2870">
        <f t="shared" si="179"/>
        <v>38.760000000000005</v>
      </c>
    </row>
    <row r="2871" spans="1:12" x14ac:dyDescent="0.25">
      <c r="A2871" s="2" t="s">
        <v>2869</v>
      </c>
      <c r="B2871">
        <v>2</v>
      </c>
      <c r="C2871">
        <v>8</v>
      </c>
      <c r="D2871">
        <v>3800</v>
      </c>
      <c r="E2871" s="1">
        <v>43810</v>
      </c>
      <c r="F2871" s="3">
        <v>228</v>
      </c>
      <c r="G2871" s="3">
        <v>798</v>
      </c>
      <c r="H2871" s="1">
        <v>43830</v>
      </c>
      <c r="I2871">
        <f t="shared" si="176"/>
        <v>20</v>
      </c>
      <c r="J2871" t="str">
        <f t="shared" si="177"/>
        <v>0-30</v>
      </c>
      <c r="K2871">
        <f t="shared" si="178"/>
        <v>8.0000000000000002E-3</v>
      </c>
      <c r="L2871">
        <f t="shared" si="179"/>
        <v>8.2080000000000002</v>
      </c>
    </row>
    <row r="2872" spans="1:12" x14ac:dyDescent="0.25">
      <c r="A2872" s="2" t="s">
        <v>2870</v>
      </c>
      <c r="B2872">
        <v>7</v>
      </c>
      <c r="C2872">
        <v>22</v>
      </c>
      <c r="D2872">
        <v>1260</v>
      </c>
      <c r="E2872" s="1">
        <v>43466</v>
      </c>
      <c r="F2872" s="3">
        <v>189</v>
      </c>
      <c r="G2872" s="3">
        <v>831.59999999999991</v>
      </c>
      <c r="H2872" s="1">
        <v>43830</v>
      </c>
      <c r="I2872">
        <f t="shared" si="176"/>
        <v>364</v>
      </c>
      <c r="J2872" t="str">
        <f t="shared" si="177"/>
        <v>&gt;121</v>
      </c>
      <c r="K2872">
        <f t="shared" si="178"/>
        <v>0.25</v>
      </c>
      <c r="L2872">
        <f t="shared" si="179"/>
        <v>255.14999999999998</v>
      </c>
    </row>
    <row r="2873" spans="1:12" x14ac:dyDescent="0.25">
      <c r="A2873" s="2" t="s">
        <v>2871</v>
      </c>
      <c r="B2873">
        <v>6</v>
      </c>
      <c r="C2873">
        <v>7</v>
      </c>
      <c r="D2873">
        <v>3520</v>
      </c>
      <c r="E2873" s="1">
        <v>43694</v>
      </c>
      <c r="F2873" s="3">
        <v>211.20000000000002</v>
      </c>
      <c r="G2873" s="3">
        <v>598.40000000000009</v>
      </c>
      <c r="H2873" s="1">
        <v>43830</v>
      </c>
      <c r="I2873">
        <f t="shared" si="176"/>
        <v>136</v>
      </c>
      <c r="J2873" t="str">
        <f t="shared" si="177"/>
        <v>&gt;121</v>
      </c>
      <c r="K2873">
        <f t="shared" si="178"/>
        <v>0.25</v>
      </c>
      <c r="L2873">
        <f t="shared" si="179"/>
        <v>202.40000000000003</v>
      </c>
    </row>
    <row r="2874" spans="1:12" x14ac:dyDescent="0.25">
      <c r="A2874" s="2" t="s">
        <v>2872</v>
      </c>
      <c r="B2874">
        <v>4</v>
      </c>
      <c r="C2874">
        <v>23</v>
      </c>
      <c r="D2874">
        <v>1152</v>
      </c>
      <c r="E2874" s="1">
        <v>43700</v>
      </c>
      <c r="F2874" s="3">
        <v>69.12</v>
      </c>
      <c r="G2874" s="3">
        <v>184.32000000000002</v>
      </c>
      <c r="H2874" s="1">
        <v>43830</v>
      </c>
      <c r="I2874">
        <f t="shared" si="176"/>
        <v>130</v>
      </c>
      <c r="J2874" t="str">
        <f t="shared" si="177"/>
        <v>&gt;121</v>
      </c>
      <c r="K2874">
        <f t="shared" si="178"/>
        <v>0.25</v>
      </c>
      <c r="L2874">
        <f t="shared" si="179"/>
        <v>63.360000000000007</v>
      </c>
    </row>
    <row r="2875" spans="1:12" x14ac:dyDescent="0.25">
      <c r="A2875" s="2" t="s">
        <v>2873</v>
      </c>
      <c r="B2875">
        <v>10</v>
      </c>
      <c r="C2875">
        <v>2</v>
      </c>
      <c r="D2875">
        <v>2310</v>
      </c>
      <c r="E2875" s="1">
        <v>43526</v>
      </c>
      <c r="F2875" s="3">
        <v>231</v>
      </c>
      <c r="G2875" s="3">
        <v>785.40000000000009</v>
      </c>
      <c r="H2875" s="1">
        <v>43830</v>
      </c>
      <c r="I2875">
        <f t="shared" si="176"/>
        <v>304</v>
      </c>
      <c r="J2875" t="str">
        <f t="shared" si="177"/>
        <v>&gt;121</v>
      </c>
      <c r="K2875">
        <f t="shared" si="178"/>
        <v>0.25</v>
      </c>
      <c r="L2875">
        <f t="shared" si="179"/>
        <v>254.10000000000002</v>
      </c>
    </row>
    <row r="2876" spans="1:12" x14ac:dyDescent="0.25">
      <c r="A2876" s="2" t="s">
        <v>2874</v>
      </c>
      <c r="B2876">
        <v>1</v>
      </c>
      <c r="C2876">
        <v>15</v>
      </c>
      <c r="D2876">
        <v>450</v>
      </c>
      <c r="E2876" s="1">
        <v>43575</v>
      </c>
      <c r="F2876" s="3">
        <v>27</v>
      </c>
      <c r="G2876" s="3">
        <v>112.5</v>
      </c>
      <c r="H2876" s="1">
        <v>43830</v>
      </c>
      <c r="I2876">
        <f t="shared" si="176"/>
        <v>255</v>
      </c>
      <c r="J2876" t="str">
        <f t="shared" si="177"/>
        <v>&gt;121</v>
      </c>
      <c r="K2876">
        <f t="shared" si="178"/>
        <v>0.25</v>
      </c>
      <c r="L2876">
        <f t="shared" si="179"/>
        <v>34.875</v>
      </c>
    </row>
    <row r="2877" spans="1:12" x14ac:dyDescent="0.25">
      <c r="A2877" s="2" t="s">
        <v>2875</v>
      </c>
      <c r="B2877">
        <v>3</v>
      </c>
      <c r="C2877">
        <v>2</v>
      </c>
      <c r="D2877">
        <v>3450</v>
      </c>
      <c r="E2877" s="1">
        <v>43581</v>
      </c>
      <c r="F2877" s="3">
        <v>241.5</v>
      </c>
      <c r="G2877" s="3">
        <v>586.5</v>
      </c>
      <c r="H2877" s="1">
        <v>43830</v>
      </c>
      <c r="I2877">
        <f t="shared" si="176"/>
        <v>249</v>
      </c>
      <c r="J2877" t="str">
        <f t="shared" si="177"/>
        <v>&gt;121</v>
      </c>
      <c r="K2877">
        <f t="shared" si="178"/>
        <v>0.25</v>
      </c>
      <c r="L2877">
        <f t="shared" si="179"/>
        <v>207</v>
      </c>
    </row>
    <row r="2878" spans="1:12" x14ac:dyDescent="0.25">
      <c r="A2878" s="2" t="s">
        <v>2876</v>
      </c>
      <c r="B2878">
        <v>4</v>
      </c>
      <c r="C2878">
        <v>19</v>
      </c>
      <c r="D2878">
        <v>6160</v>
      </c>
      <c r="E2878" s="1">
        <v>43566</v>
      </c>
      <c r="F2878" s="3">
        <v>61.6</v>
      </c>
      <c r="G2878" s="3">
        <v>924</v>
      </c>
      <c r="H2878" s="1">
        <v>43830</v>
      </c>
      <c r="I2878">
        <f t="shared" si="176"/>
        <v>264</v>
      </c>
      <c r="J2878" t="str">
        <f t="shared" si="177"/>
        <v>&gt;121</v>
      </c>
      <c r="K2878">
        <f t="shared" si="178"/>
        <v>0.25</v>
      </c>
      <c r="L2878">
        <f t="shared" si="179"/>
        <v>246.4</v>
      </c>
    </row>
    <row r="2879" spans="1:12" x14ac:dyDescent="0.25">
      <c r="A2879" s="2" t="s">
        <v>2877</v>
      </c>
      <c r="B2879">
        <v>1</v>
      </c>
      <c r="C2879">
        <v>3</v>
      </c>
      <c r="D2879">
        <v>855</v>
      </c>
      <c r="E2879" s="1">
        <v>43517</v>
      </c>
      <c r="F2879" s="3">
        <v>8.5500000000000007</v>
      </c>
      <c r="G2879" s="3">
        <v>239.4</v>
      </c>
      <c r="H2879" s="1">
        <v>43830</v>
      </c>
      <c r="I2879">
        <f t="shared" si="176"/>
        <v>313</v>
      </c>
      <c r="J2879" t="str">
        <f t="shared" si="177"/>
        <v>&gt;121</v>
      </c>
      <c r="K2879">
        <f t="shared" si="178"/>
        <v>0.25</v>
      </c>
      <c r="L2879">
        <f t="shared" si="179"/>
        <v>61.987500000000004</v>
      </c>
    </row>
    <row r="2880" spans="1:12" x14ac:dyDescent="0.25">
      <c r="A2880" s="2" t="s">
        <v>2878</v>
      </c>
      <c r="B2880">
        <v>4</v>
      </c>
      <c r="C2880">
        <v>13</v>
      </c>
      <c r="D2880">
        <v>1200</v>
      </c>
      <c r="E2880" s="1">
        <v>43829</v>
      </c>
      <c r="F2880" s="3">
        <v>24</v>
      </c>
      <c r="G2880" s="3">
        <v>216</v>
      </c>
      <c r="H2880" s="1">
        <v>43830</v>
      </c>
      <c r="I2880">
        <f t="shared" si="176"/>
        <v>1</v>
      </c>
      <c r="J2880" t="str">
        <f t="shared" si="177"/>
        <v>0-30</v>
      </c>
      <c r="K2880">
        <f t="shared" si="178"/>
        <v>8.0000000000000002E-3</v>
      </c>
      <c r="L2880">
        <f t="shared" si="179"/>
        <v>1.92</v>
      </c>
    </row>
    <row r="2881" spans="1:12" x14ac:dyDescent="0.25">
      <c r="A2881" s="2" t="s">
        <v>2879</v>
      </c>
      <c r="B2881">
        <v>3</v>
      </c>
      <c r="C2881">
        <v>7</v>
      </c>
      <c r="D2881">
        <v>1650</v>
      </c>
      <c r="E2881" s="1">
        <v>43552</v>
      </c>
      <c r="F2881" s="3">
        <v>82.5</v>
      </c>
      <c r="G2881" s="3">
        <v>429</v>
      </c>
      <c r="H2881" s="1">
        <v>43830</v>
      </c>
      <c r="I2881">
        <f t="shared" si="176"/>
        <v>278</v>
      </c>
      <c r="J2881" t="str">
        <f t="shared" si="177"/>
        <v>&gt;121</v>
      </c>
      <c r="K2881">
        <f t="shared" si="178"/>
        <v>0.25</v>
      </c>
      <c r="L2881">
        <f t="shared" si="179"/>
        <v>127.875</v>
      </c>
    </row>
    <row r="2882" spans="1:12" x14ac:dyDescent="0.25">
      <c r="A2882" s="2" t="s">
        <v>2880</v>
      </c>
      <c r="B2882">
        <v>5</v>
      </c>
      <c r="C2882">
        <v>13</v>
      </c>
      <c r="D2882">
        <v>560</v>
      </c>
      <c r="E2882" s="1">
        <v>43703</v>
      </c>
      <c r="F2882" s="3">
        <v>16.8</v>
      </c>
      <c r="G2882" s="3">
        <v>140</v>
      </c>
      <c r="H2882" s="1">
        <v>43830</v>
      </c>
      <c r="I2882">
        <f t="shared" ref="I2882:I2945" si="180">H2882-E2882</f>
        <v>127</v>
      </c>
      <c r="J2882" t="str">
        <f t="shared" ref="J2882:J2945" si="181">VLOOKUP(I2882,groupings,2,1)</f>
        <v>&gt;121</v>
      </c>
      <c r="K2882">
        <f t="shared" ref="K2882:K2945" si="182">VLOOKUP(I2882,$N$8:$P$12,3,TRUE)</f>
        <v>0.25</v>
      </c>
      <c r="L2882">
        <f t="shared" ref="L2882:L2945" si="183">(G2882+F2882)*K2882</f>
        <v>39.200000000000003</v>
      </c>
    </row>
    <row r="2883" spans="1:12" x14ac:dyDescent="0.25">
      <c r="A2883" s="2" t="s">
        <v>2881</v>
      </c>
      <c r="B2883">
        <v>2</v>
      </c>
      <c r="C2883">
        <v>3</v>
      </c>
      <c r="D2883">
        <v>5890</v>
      </c>
      <c r="E2883" s="1">
        <v>43688</v>
      </c>
      <c r="F2883" s="3">
        <v>176.70000000000002</v>
      </c>
      <c r="G2883" s="3">
        <v>1060.2</v>
      </c>
      <c r="H2883" s="1">
        <v>43830</v>
      </c>
      <c r="I2883">
        <f t="shared" si="180"/>
        <v>142</v>
      </c>
      <c r="J2883" t="str">
        <f t="shared" si="181"/>
        <v>&gt;121</v>
      </c>
      <c r="K2883">
        <f t="shared" si="182"/>
        <v>0.25</v>
      </c>
      <c r="L2883">
        <f t="shared" si="183"/>
        <v>309.22500000000002</v>
      </c>
    </row>
    <row r="2884" spans="1:12" x14ac:dyDescent="0.25">
      <c r="A2884" s="2" t="s">
        <v>2882</v>
      </c>
      <c r="B2884">
        <v>2</v>
      </c>
      <c r="C2884">
        <v>22</v>
      </c>
      <c r="D2884">
        <v>1210</v>
      </c>
      <c r="E2884" s="1">
        <v>43619</v>
      </c>
      <c r="F2884" s="3">
        <v>24.2</v>
      </c>
      <c r="G2884" s="3">
        <v>290.39999999999998</v>
      </c>
      <c r="H2884" s="1">
        <v>43830</v>
      </c>
      <c r="I2884">
        <f t="shared" si="180"/>
        <v>211</v>
      </c>
      <c r="J2884" t="str">
        <f t="shared" si="181"/>
        <v>&gt;121</v>
      </c>
      <c r="K2884">
        <f t="shared" si="182"/>
        <v>0.25</v>
      </c>
      <c r="L2884">
        <f t="shared" si="183"/>
        <v>78.649999999999991</v>
      </c>
    </row>
    <row r="2885" spans="1:12" x14ac:dyDescent="0.25">
      <c r="A2885" s="2" t="s">
        <v>2883</v>
      </c>
      <c r="B2885">
        <v>3</v>
      </c>
      <c r="C2885">
        <v>6</v>
      </c>
      <c r="D2885">
        <v>3000</v>
      </c>
      <c r="E2885" s="1">
        <v>43635</v>
      </c>
      <c r="F2885" s="3">
        <v>30</v>
      </c>
      <c r="G2885" s="3">
        <v>900</v>
      </c>
      <c r="H2885" s="1">
        <v>43830</v>
      </c>
      <c r="I2885">
        <f t="shared" si="180"/>
        <v>195</v>
      </c>
      <c r="J2885" t="str">
        <f t="shared" si="181"/>
        <v>&gt;121</v>
      </c>
      <c r="K2885">
        <f t="shared" si="182"/>
        <v>0.25</v>
      </c>
      <c r="L2885">
        <f t="shared" si="183"/>
        <v>232.5</v>
      </c>
    </row>
    <row r="2886" spans="1:12" x14ac:dyDescent="0.25">
      <c r="A2886" s="2" t="s">
        <v>2884</v>
      </c>
      <c r="B2886">
        <v>10</v>
      </c>
      <c r="C2886">
        <v>9</v>
      </c>
      <c r="D2886">
        <v>3080</v>
      </c>
      <c r="E2886" s="1">
        <v>43662</v>
      </c>
      <c r="F2886" s="3">
        <v>30.8</v>
      </c>
      <c r="G2886" s="3">
        <v>1108.8</v>
      </c>
      <c r="H2886" s="1">
        <v>43830</v>
      </c>
      <c r="I2886">
        <f t="shared" si="180"/>
        <v>168</v>
      </c>
      <c r="J2886" t="str">
        <f t="shared" si="181"/>
        <v>&gt;121</v>
      </c>
      <c r="K2886">
        <f t="shared" si="182"/>
        <v>0.25</v>
      </c>
      <c r="L2886">
        <f t="shared" si="183"/>
        <v>284.89999999999998</v>
      </c>
    </row>
    <row r="2887" spans="1:12" x14ac:dyDescent="0.25">
      <c r="A2887" s="2" t="s">
        <v>2885</v>
      </c>
      <c r="B2887">
        <v>2</v>
      </c>
      <c r="C2887">
        <v>13</v>
      </c>
      <c r="D2887">
        <v>3120</v>
      </c>
      <c r="E2887" s="1">
        <v>43488</v>
      </c>
      <c r="F2887" s="3">
        <v>93.6</v>
      </c>
      <c r="G2887" s="3">
        <v>780</v>
      </c>
      <c r="H2887" s="1">
        <v>43830</v>
      </c>
      <c r="I2887">
        <f t="shared" si="180"/>
        <v>342</v>
      </c>
      <c r="J2887" t="str">
        <f t="shared" si="181"/>
        <v>&gt;121</v>
      </c>
      <c r="K2887">
        <f t="shared" si="182"/>
        <v>0.25</v>
      </c>
      <c r="L2887">
        <f t="shared" si="183"/>
        <v>218.4</v>
      </c>
    </row>
    <row r="2888" spans="1:12" x14ac:dyDescent="0.25">
      <c r="A2888" s="2" t="s">
        <v>2886</v>
      </c>
      <c r="B2888">
        <v>3</v>
      </c>
      <c r="C2888">
        <v>21</v>
      </c>
      <c r="D2888">
        <v>1170</v>
      </c>
      <c r="E2888" s="1">
        <v>43710</v>
      </c>
      <c r="F2888" s="3">
        <v>11.7</v>
      </c>
      <c r="G2888" s="3">
        <v>292.5</v>
      </c>
      <c r="H2888" s="1">
        <v>43830</v>
      </c>
      <c r="I2888">
        <f t="shared" si="180"/>
        <v>120</v>
      </c>
      <c r="J2888" t="str">
        <f t="shared" si="181"/>
        <v>91-120</v>
      </c>
      <c r="K2888">
        <f t="shared" si="182"/>
        <v>0.2</v>
      </c>
      <c r="L2888">
        <f t="shared" si="183"/>
        <v>60.84</v>
      </c>
    </row>
    <row r="2889" spans="1:12" x14ac:dyDescent="0.25">
      <c r="A2889" s="2" t="s">
        <v>2887</v>
      </c>
      <c r="B2889">
        <v>6</v>
      </c>
      <c r="C2889">
        <v>21</v>
      </c>
      <c r="D2889">
        <v>3528</v>
      </c>
      <c r="E2889" s="1">
        <v>43706</v>
      </c>
      <c r="F2889" s="3">
        <v>352.8</v>
      </c>
      <c r="G2889" s="3">
        <v>811.44</v>
      </c>
      <c r="H2889" s="1">
        <v>43830</v>
      </c>
      <c r="I2889">
        <f t="shared" si="180"/>
        <v>124</v>
      </c>
      <c r="J2889" t="str">
        <f t="shared" si="181"/>
        <v>&gt;121</v>
      </c>
      <c r="K2889">
        <f t="shared" si="182"/>
        <v>0.25</v>
      </c>
      <c r="L2889">
        <f t="shared" si="183"/>
        <v>291.06</v>
      </c>
    </row>
    <row r="2890" spans="1:12" x14ac:dyDescent="0.25">
      <c r="A2890" s="2" t="s">
        <v>2888</v>
      </c>
      <c r="B2890">
        <v>3</v>
      </c>
      <c r="C2890">
        <v>12</v>
      </c>
      <c r="D2890">
        <v>224.00000000000003</v>
      </c>
      <c r="E2890" s="1">
        <v>43569</v>
      </c>
      <c r="F2890" s="3">
        <v>6.7200000000000006</v>
      </c>
      <c r="G2890" s="3">
        <v>53.760000000000005</v>
      </c>
      <c r="H2890" s="1">
        <v>43830</v>
      </c>
      <c r="I2890">
        <f t="shared" si="180"/>
        <v>261</v>
      </c>
      <c r="J2890" t="str">
        <f t="shared" si="181"/>
        <v>&gt;121</v>
      </c>
      <c r="K2890">
        <f t="shared" si="182"/>
        <v>0.25</v>
      </c>
      <c r="L2890">
        <f t="shared" si="183"/>
        <v>15.120000000000001</v>
      </c>
    </row>
    <row r="2891" spans="1:12" x14ac:dyDescent="0.25">
      <c r="A2891" s="2" t="s">
        <v>2889</v>
      </c>
      <c r="B2891">
        <v>10</v>
      </c>
      <c r="C2891">
        <v>22</v>
      </c>
      <c r="D2891">
        <v>380</v>
      </c>
      <c r="E2891" s="1">
        <v>43815</v>
      </c>
      <c r="F2891" s="3">
        <v>34.200000000000003</v>
      </c>
      <c r="G2891" s="3">
        <v>190</v>
      </c>
      <c r="H2891" s="1">
        <v>43830</v>
      </c>
      <c r="I2891">
        <f t="shared" si="180"/>
        <v>15</v>
      </c>
      <c r="J2891" t="str">
        <f t="shared" si="181"/>
        <v>0-30</v>
      </c>
      <c r="K2891">
        <f t="shared" si="182"/>
        <v>8.0000000000000002E-3</v>
      </c>
      <c r="L2891">
        <f t="shared" si="183"/>
        <v>1.7935999999999999</v>
      </c>
    </row>
    <row r="2892" spans="1:12" x14ac:dyDescent="0.25">
      <c r="A2892" s="2" t="s">
        <v>2890</v>
      </c>
      <c r="B2892">
        <v>2</v>
      </c>
      <c r="C2892">
        <v>5</v>
      </c>
      <c r="D2892">
        <v>528</v>
      </c>
      <c r="E2892" s="1">
        <v>43759</v>
      </c>
      <c r="F2892" s="3">
        <v>42.24</v>
      </c>
      <c r="G2892" s="3">
        <v>153.12</v>
      </c>
      <c r="H2892" s="1">
        <v>43830</v>
      </c>
      <c r="I2892">
        <f t="shared" si="180"/>
        <v>71</v>
      </c>
      <c r="J2892" t="str">
        <f t="shared" si="181"/>
        <v>61-90</v>
      </c>
      <c r="K2892">
        <f t="shared" si="182"/>
        <v>0.15</v>
      </c>
      <c r="L2892">
        <f t="shared" si="183"/>
        <v>29.304000000000002</v>
      </c>
    </row>
    <row r="2893" spans="1:12" x14ac:dyDescent="0.25">
      <c r="A2893" s="2" t="s">
        <v>2891</v>
      </c>
      <c r="B2893">
        <v>10</v>
      </c>
      <c r="C2893">
        <v>4</v>
      </c>
      <c r="D2893">
        <v>432</v>
      </c>
      <c r="E2893" s="1">
        <v>43528</v>
      </c>
      <c r="F2893" s="3">
        <v>51.840000000000011</v>
      </c>
      <c r="G2893" s="3">
        <v>146.88000000000002</v>
      </c>
      <c r="H2893" s="1">
        <v>43830</v>
      </c>
      <c r="I2893">
        <f t="shared" si="180"/>
        <v>302</v>
      </c>
      <c r="J2893" t="str">
        <f t="shared" si="181"/>
        <v>&gt;121</v>
      </c>
      <c r="K2893">
        <f t="shared" si="182"/>
        <v>0.25</v>
      </c>
      <c r="L2893">
        <f t="shared" si="183"/>
        <v>49.680000000000007</v>
      </c>
    </row>
    <row r="2894" spans="1:12" x14ac:dyDescent="0.25">
      <c r="A2894" s="2" t="s">
        <v>2892</v>
      </c>
      <c r="B2894">
        <v>7</v>
      </c>
      <c r="C2894">
        <v>13</v>
      </c>
      <c r="D2894">
        <v>620</v>
      </c>
      <c r="E2894" s="1">
        <v>43515</v>
      </c>
      <c r="F2894" s="3">
        <v>49.6</v>
      </c>
      <c r="G2894" s="3">
        <v>589</v>
      </c>
      <c r="H2894" s="1">
        <v>43830</v>
      </c>
      <c r="I2894">
        <f t="shared" si="180"/>
        <v>315</v>
      </c>
      <c r="J2894" t="str">
        <f t="shared" si="181"/>
        <v>&gt;121</v>
      </c>
      <c r="K2894">
        <f t="shared" si="182"/>
        <v>0.25</v>
      </c>
      <c r="L2894">
        <f t="shared" si="183"/>
        <v>159.65</v>
      </c>
    </row>
    <row r="2895" spans="1:12" x14ac:dyDescent="0.25">
      <c r="A2895" s="2" t="s">
        <v>2893</v>
      </c>
      <c r="B2895">
        <v>9</v>
      </c>
      <c r="C2895">
        <v>21</v>
      </c>
      <c r="D2895">
        <v>1120</v>
      </c>
      <c r="E2895" s="1">
        <v>43496</v>
      </c>
      <c r="F2895" s="3">
        <v>67.2</v>
      </c>
      <c r="G2895" s="3">
        <v>380.79999999999995</v>
      </c>
      <c r="H2895" s="1">
        <v>43830</v>
      </c>
      <c r="I2895">
        <f t="shared" si="180"/>
        <v>334</v>
      </c>
      <c r="J2895" t="str">
        <f t="shared" si="181"/>
        <v>&gt;121</v>
      </c>
      <c r="K2895">
        <f t="shared" si="182"/>
        <v>0.25</v>
      </c>
      <c r="L2895">
        <f t="shared" si="183"/>
        <v>111.99999999999999</v>
      </c>
    </row>
    <row r="2896" spans="1:12" x14ac:dyDescent="0.25">
      <c r="A2896" s="2" t="s">
        <v>2894</v>
      </c>
      <c r="B2896">
        <v>10</v>
      </c>
      <c r="C2896">
        <v>12</v>
      </c>
      <c r="D2896">
        <v>6820</v>
      </c>
      <c r="E2896" s="1">
        <v>43473</v>
      </c>
      <c r="F2896" s="3">
        <v>204.60000000000002</v>
      </c>
      <c r="G2896" s="3">
        <v>2659.8</v>
      </c>
      <c r="H2896" s="1">
        <v>43830</v>
      </c>
      <c r="I2896">
        <f t="shared" si="180"/>
        <v>357</v>
      </c>
      <c r="J2896" t="str">
        <f t="shared" si="181"/>
        <v>&gt;121</v>
      </c>
      <c r="K2896">
        <f t="shared" si="182"/>
        <v>0.25</v>
      </c>
      <c r="L2896">
        <f t="shared" si="183"/>
        <v>716.1</v>
      </c>
    </row>
    <row r="2897" spans="1:12" x14ac:dyDescent="0.25">
      <c r="A2897" s="2" t="s">
        <v>2895</v>
      </c>
      <c r="B2897">
        <v>4</v>
      </c>
      <c r="C2897">
        <v>1</v>
      </c>
      <c r="D2897">
        <v>3520</v>
      </c>
      <c r="E2897" s="1">
        <v>43477</v>
      </c>
      <c r="F2897" s="3">
        <v>70.400000000000006</v>
      </c>
      <c r="G2897" s="3">
        <v>915.19999999999993</v>
      </c>
      <c r="H2897" s="1">
        <v>43830</v>
      </c>
      <c r="I2897">
        <f t="shared" si="180"/>
        <v>353</v>
      </c>
      <c r="J2897" t="str">
        <f t="shared" si="181"/>
        <v>&gt;121</v>
      </c>
      <c r="K2897">
        <f t="shared" si="182"/>
        <v>0.25</v>
      </c>
      <c r="L2897">
        <f t="shared" si="183"/>
        <v>246.39999999999998</v>
      </c>
    </row>
    <row r="2898" spans="1:12" x14ac:dyDescent="0.25">
      <c r="A2898" s="2" t="s">
        <v>2896</v>
      </c>
      <c r="B2898">
        <v>7</v>
      </c>
      <c r="C2898">
        <v>17</v>
      </c>
      <c r="D2898">
        <v>3720</v>
      </c>
      <c r="E2898" s="1">
        <v>43598</v>
      </c>
      <c r="F2898" s="3">
        <v>967.2</v>
      </c>
      <c r="G2898" s="3">
        <v>1004.4</v>
      </c>
      <c r="H2898" s="1">
        <v>43830</v>
      </c>
      <c r="I2898">
        <f t="shared" si="180"/>
        <v>232</v>
      </c>
      <c r="J2898" t="str">
        <f t="shared" si="181"/>
        <v>&gt;121</v>
      </c>
      <c r="K2898">
        <f t="shared" si="182"/>
        <v>0.25</v>
      </c>
      <c r="L2898">
        <f t="shared" si="183"/>
        <v>492.9</v>
      </c>
    </row>
    <row r="2899" spans="1:12" x14ac:dyDescent="0.25">
      <c r="A2899" s="2" t="s">
        <v>2897</v>
      </c>
      <c r="B2899">
        <v>5</v>
      </c>
      <c r="C2899">
        <v>23</v>
      </c>
      <c r="D2899">
        <v>6440</v>
      </c>
      <c r="E2899" s="1">
        <v>43591</v>
      </c>
      <c r="F2899" s="3">
        <v>579.6</v>
      </c>
      <c r="G2899" s="3">
        <v>1867.6</v>
      </c>
      <c r="H2899" s="1">
        <v>43830</v>
      </c>
      <c r="I2899">
        <f t="shared" si="180"/>
        <v>239</v>
      </c>
      <c r="J2899" t="str">
        <f t="shared" si="181"/>
        <v>&gt;121</v>
      </c>
      <c r="K2899">
        <f t="shared" si="182"/>
        <v>0.25</v>
      </c>
      <c r="L2899">
        <f t="shared" si="183"/>
        <v>611.79999999999995</v>
      </c>
    </row>
    <row r="2900" spans="1:12" x14ac:dyDescent="0.25">
      <c r="A2900" s="2" t="s">
        <v>2898</v>
      </c>
      <c r="B2900">
        <v>5</v>
      </c>
      <c r="C2900">
        <v>15</v>
      </c>
      <c r="D2900">
        <v>1650</v>
      </c>
      <c r="E2900" s="1">
        <v>43469</v>
      </c>
      <c r="F2900" s="3">
        <v>165</v>
      </c>
      <c r="G2900" s="3">
        <v>396</v>
      </c>
      <c r="H2900" s="1">
        <v>43830</v>
      </c>
      <c r="I2900">
        <f t="shared" si="180"/>
        <v>361</v>
      </c>
      <c r="J2900" t="str">
        <f t="shared" si="181"/>
        <v>&gt;121</v>
      </c>
      <c r="K2900">
        <f t="shared" si="182"/>
        <v>0.25</v>
      </c>
      <c r="L2900">
        <f t="shared" si="183"/>
        <v>140.25</v>
      </c>
    </row>
    <row r="2901" spans="1:12" x14ac:dyDescent="0.25">
      <c r="A2901" s="2" t="s">
        <v>2899</v>
      </c>
      <c r="B2901">
        <v>6</v>
      </c>
      <c r="C2901">
        <v>13</v>
      </c>
      <c r="D2901">
        <v>220</v>
      </c>
      <c r="E2901" s="1">
        <v>43530</v>
      </c>
      <c r="F2901" s="3">
        <v>15.4</v>
      </c>
      <c r="G2901" s="3">
        <v>61.6</v>
      </c>
      <c r="H2901" s="1">
        <v>43830</v>
      </c>
      <c r="I2901">
        <f t="shared" si="180"/>
        <v>300</v>
      </c>
      <c r="J2901" t="str">
        <f t="shared" si="181"/>
        <v>&gt;121</v>
      </c>
      <c r="K2901">
        <f t="shared" si="182"/>
        <v>0.25</v>
      </c>
      <c r="L2901">
        <f t="shared" si="183"/>
        <v>19.25</v>
      </c>
    </row>
    <row r="2902" spans="1:12" x14ac:dyDescent="0.25">
      <c r="A2902" s="2" t="s">
        <v>2900</v>
      </c>
      <c r="B2902">
        <v>9</v>
      </c>
      <c r="C2902">
        <v>1</v>
      </c>
      <c r="D2902">
        <v>4620</v>
      </c>
      <c r="E2902" s="1">
        <v>43785</v>
      </c>
      <c r="F2902" s="3">
        <v>277.2</v>
      </c>
      <c r="G2902" s="3">
        <v>1848</v>
      </c>
      <c r="H2902" s="1">
        <v>43830</v>
      </c>
      <c r="I2902">
        <f t="shared" si="180"/>
        <v>45</v>
      </c>
      <c r="J2902" t="str">
        <f t="shared" si="181"/>
        <v>31-60</v>
      </c>
      <c r="K2902">
        <f t="shared" si="182"/>
        <v>0.04</v>
      </c>
      <c r="L2902">
        <f t="shared" si="183"/>
        <v>85.007999999999996</v>
      </c>
    </row>
    <row r="2903" spans="1:12" x14ac:dyDescent="0.25">
      <c r="A2903" s="2" t="s">
        <v>2901</v>
      </c>
      <c r="B2903">
        <v>3</v>
      </c>
      <c r="C2903">
        <v>5</v>
      </c>
      <c r="D2903">
        <v>660</v>
      </c>
      <c r="E2903" s="1">
        <v>43469</v>
      </c>
      <c r="F2903" s="3">
        <v>33</v>
      </c>
      <c r="G2903" s="3">
        <v>151.80000000000001</v>
      </c>
      <c r="H2903" s="1">
        <v>43830</v>
      </c>
      <c r="I2903">
        <f t="shared" si="180"/>
        <v>361</v>
      </c>
      <c r="J2903" t="str">
        <f t="shared" si="181"/>
        <v>&gt;121</v>
      </c>
      <c r="K2903">
        <f t="shared" si="182"/>
        <v>0.25</v>
      </c>
      <c r="L2903">
        <f t="shared" si="183"/>
        <v>46.2</v>
      </c>
    </row>
    <row r="2904" spans="1:12" x14ac:dyDescent="0.25">
      <c r="A2904" s="2" t="s">
        <v>2902</v>
      </c>
      <c r="B2904">
        <v>10</v>
      </c>
      <c r="C2904">
        <v>5</v>
      </c>
      <c r="D2904">
        <v>756.00000000000011</v>
      </c>
      <c r="E2904" s="1">
        <v>43469</v>
      </c>
      <c r="F2904" s="3">
        <v>7.5600000000000014</v>
      </c>
      <c r="G2904" s="3">
        <v>249.48000000000002</v>
      </c>
      <c r="H2904" s="1">
        <v>43830</v>
      </c>
      <c r="I2904">
        <f t="shared" si="180"/>
        <v>361</v>
      </c>
      <c r="J2904" t="str">
        <f t="shared" si="181"/>
        <v>&gt;121</v>
      </c>
      <c r="K2904">
        <f t="shared" si="182"/>
        <v>0.25</v>
      </c>
      <c r="L2904">
        <f t="shared" si="183"/>
        <v>64.260000000000005</v>
      </c>
    </row>
    <row r="2905" spans="1:12" x14ac:dyDescent="0.25">
      <c r="A2905" s="2" t="s">
        <v>2903</v>
      </c>
      <c r="B2905">
        <v>10</v>
      </c>
      <c r="C2905">
        <v>19</v>
      </c>
      <c r="D2905">
        <v>1980</v>
      </c>
      <c r="E2905" s="1">
        <v>43782</v>
      </c>
      <c r="F2905" s="3">
        <v>376.2</v>
      </c>
      <c r="G2905" s="3">
        <v>594</v>
      </c>
      <c r="H2905" s="1">
        <v>43830</v>
      </c>
      <c r="I2905">
        <f t="shared" si="180"/>
        <v>48</v>
      </c>
      <c r="J2905" t="str">
        <f t="shared" si="181"/>
        <v>31-60</v>
      </c>
      <c r="K2905">
        <f t="shared" si="182"/>
        <v>0.04</v>
      </c>
      <c r="L2905">
        <f t="shared" si="183"/>
        <v>38.808</v>
      </c>
    </row>
    <row r="2906" spans="1:12" x14ac:dyDescent="0.25">
      <c r="A2906" s="2" t="s">
        <v>2904</v>
      </c>
      <c r="B2906">
        <v>7</v>
      </c>
      <c r="C2906">
        <v>2</v>
      </c>
      <c r="D2906">
        <v>1680</v>
      </c>
      <c r="E2906" s="1">
        <v>43640</v>
      </c>
      <c r="F2906" s="3">
        <v>117.6</v>
      </c>
      <c r="G2906" s="3">
        <v>840</v>
      </c>
      <c r="H2906" s="1">
        <v>43830</v>
      </c>
      <c r="I2906">
        <f t="shared" si="180"/>
        <v>190</v>
      </c>
      <c r="J2906" t="str">
        <f t="shared" si="181"/>
        <v>&gt;121</v>
      </c>
      <c r="K2906">
        <f t="shared" si="182"/>
        <v>0.25</v>
      </c>
      <c r="L2906">
        <f t="shared" si="183"/>
        <v>239.4</v>
      </c>
    </row>
    <row r="2907" spans="1:12" x14ac:dyDescent="0.25">
      <c r="A2907" s="2" t="s">
        <v>2905</v>
      </c>
      <c r="B2907">
        <v>6</v>
      </c>
      <c r="C2907">
        <v>13</v>
      </c>
      <c r="D2907">
        <v>660</v>
      </c>
      <c r="E2907" s="1">
        <v>43484</v>
      </c>
      <c r="F2907" s="3">
        <v>46.2</v>
      </c>
      <c r="G2907" s="3">
        <v>99</v>
      </c>
      <c r="H2907" s="1">
        <v>43830</v>
      </c>
      <c r="I2907">
        <f t="shared" si="180"/>
        <v>346</v>
      </c>
      <c r="J2907" t="str">
        <f t="shared" si="181"/>
        <v>&gt;121</v>
      </c>
      <c r="K2907">
        <f t="shared" si="182"/>
        <v>0.25</v>
      </c>
      <c r="L2907">
        <f t="shared" si="183"/>
        <v>36.299999999999997</v>
      </c>
    </row>
    <row r="2908" spans="1:12" x14ac:dyDescent="0.25">
      <c r="A2908" s="2" t="s">
        <v>2906</v>
      </c>
      <c r="B2908">
        <v>7</v>
      </c>
      <c r="C2908">
        <v>18</v>
      </c>
      <c r="D2908">
        <v>620</v>
      </c>
      <c r="E2908" s="1">
        <v>43662</v>
      </c>
      <c r="F2908" s="3">
        <v>80.600000000000009</v>
      </c>
      <c r="G2908" s="3">
        <v>167.39999999999998</v>
      </c>
      <c r="H2908" s="1">
        <v>43830</v>
      </c>
      <c r="I2908">
        <f t="shared" si="180"/>
        <v>168</v>
      </c>
      <c r="J2908" t="str">
        <f t="shared" si="181"/>
        <v>&gt;121</v>
      </c>
      <c r="K2908">
        <f t="shared" si="182"/>
        <v>0.25</v>
      </c>
      <c r="L2908">
        <f t="shared" si="183"/>
        <v>62</v>
      </c>
    </row>
    <row r="2909" spans="1:12" x14ac:dyDescent="0.25">
      <c r="A2909" s="2" t="s">
        <v>2907</v>
      </c>
      <c r="B2909">
        <v>10</v>
      </c>
      <c r="C2909">
        <v>11</v>
      </c>
      <c r="D2909">
        <v>3456</v>
      </c>
      <c r="E2909" s="1">
        <v>43620</v>
      </c>
      <c r="F2909" s="3">
        <v>587.5200000000001</v>
      </c>
      <c r="G2909" s="3">
        <v>1728</v>
      </c>
      <c r="H2909" s="1">
        <v>43830</v>
      </c>
      <c r="I2909">
        <f t="shared" si="180"/>
        <v>210</v>
      </c>
      <c r="J2909" t="str">
        <f t="shared" si="181"/>
        <v>&gt;121</v>
      </c>
      <c r="K2909">
        <f t="shared" si="182"/>
        <v>0.25</v>
      </c>
      <c r="L2909">
        <f t="shared" si="183"/>
        <v>578.88</v>
      </c>
    </row>
    <row r="2910" spans="1:12" x14ac:dyDescent="0.25">
      <c r="A2910" s="2" t="s">
        <v>2908</v>
      </c>
      <c r="B2910">
        <v>9</v>
      </c>
      <c r="C2910">
        <v>23</v>
      </c>
      <c r="D2910">
        <v>2250</v>
      </c>
      <c r="E2910" s="1">
        <v>43580</v>
      </c>
      <c r="F2910" s="3">
        <v>22.5</v>
      </c>
      <c r="G2910" s="3">
        <v>787.5</v>
      </c>
      <c r="H2910" s="1">
        <v>43830</v>
      </c>
      <c r="I2910">
        <f t="shared" si="180"/>
        <v>250</v>
      </c>
      <c r="J2910" t="str">
        <f t="shared" si="181"/>
        <v>&gt;121</v>
      </c>
      <c r="K2910">
        <f t="shared" si="182"/>
        <v>0.25</v>
      </c>
      <c r="L2910">
        <f t="shared" si="183"/>
        <v>202.5</v>
      </c>
    </row>
    <row r="2911" spans="1:12" x14ac:dyDescent="0.25">
      <c r="A2911" s="2" t="s">
        <v>2909</v>
      </c>
      <c r="B2911">
        <v>7</v>
      </c>
      <c r="C2911">
        <v>6</v>
      </c>
      <c r="D2911">
        <v>540</v>
      </c>
      <c r="E2911" s="1">
        <v>43574</v>
      </c>
      <c r="F2911" s="3">
        <v>124.2</v>
      </c>
      <c r="G2911" s="3">
        <v>135</v>
      </c>
      <c r="H2911" s="1">
        <v>43830</v>
      </c>
      <c r="I2911">
        <f t="shared" si="180"/>
        <v>256</v>
      </c>
      <c r="J2911" t="str">
        <f t="shared" si="181"/>
        <v>&gt;121</v>
      </c>
      <c r="K2911">
        <f t="shared" si="182"/>
        <v>0.25</v>
      </c>
      <c r="L2911">
        <f t="shared" si="183"/>
        <v>64.8</v>
      </c>
    </row>
    <row r="2912" spans="1:12" x14ac:dyDescent="0.25">
      <c r="A2912" s="2" t="s">
        <v>2910</v>
      </c>
      <c r="B2912">
        <v>9</v>
      </c>
      <c r="C2912">
        <v>23</v>
      </c>
      <c r="D2912">
        <v>2470</v>
      </c>
      <c r="E2912" s="1">
        <v>43689</v>
      </c>
      <c r="F2912" s="3">
        <v>172.89999999999998</v>
      </c>
      <c r="G2912" s="3">
        <v>963.3</v>
      </c>
      <c r="H2912" s="1">
        <v>43830</v>
      </c>
      <c r="I2912">
        <f t="shared" si="180"/>
        <v>141</v>
      </c>
      <c r="J2912" t="str">
        <f t="shared" si="181"/>
        <v>&gt;121</v>
      </c>
      <c r="K2912">
        <f t="shared" si="182"/>
        <v>0.25</v>
      </c>
      <c r="L2912">
        <f t="shared" si="183"/>
        <v>284.04999999999995</v>
      </c>
    </row>
    <row r="2913" spans="1:12" x14ac:dyDescent="0.25">
      <c r="A2913" s="2" t="s">
        <v>2911</v>
      </c>
      <c r="B2913">
        <v>1</v>
      </c>
      <c r="C2913">
        <v>11</v>
      </c>
      <c r="D2913">
        <v>1950</v>
      </c>
      <c r="E2913" s="1">
        <v>43743</v>
      </c>
      <c r="F2913" s="3">
        <v>175.5</v>
      </c>
      <c r="G2913" s="3">
        <v>585</v>
      </c>
      <c r="H2913" s="1">
        <v>43830</v>
      </c>
      <c r="I2913">
        <f t="shared" si="180"/>
        <v>87</v>
      </c>
      <c r="J2913" t="str">
        <f t="shared" si="181"/>
        <v>61-90</v>
      </c>
      <c r="K2913">
        <f t="shared" si="182"/>
        <v>0.15</v>
      </c>
      <c r="L2913">
        <f t="shared" si="183"/>
        <v>114.075</v>
      </c>
    </row>
    <row r="2914" spans="1:12" x14ac:dyDescent="0.25">
      <c r="A2914" s="2" t="s">
        <v>2912</v>
      </c>
      <c r="B2914">
        <v>8</v>
      </c>
      <c r="C2914">
        <v>11</v>
      </c>
      <c r="D2914">
        <v>1200</v>
      </c>
      <c r="E2914" s="1">
        <v>43612</v>
      </c>
      <c r="F2914" s="3">
        <v>12</v>
      </c>
      <c r="G2914" s="3">
        <v>528</v>
      </c>
      <c r="H2914" s="1">
        <v>43830</v>
      </c>
      <c r="I2914">
        <f t="shared" si="180"/>
        <v>218</v>
      </c>
      <c r="J2914" t="str">
        <f t="shared" si="181"/>
        <v>&gt;121</v>
      </c>
      <c r="K2914">
        <f t="shared" si="182"/>
        <v>0.25</v>
      </c>
      <c r="L2914">
        <f t="shared" si="183"/>
        <v>135</v>
      </c>
    </row>
    <row r="2915" spans="1:12" x14ac:dyDescent="0.25">
      <c r="A2915" s="2" t="s">
        <v>2913</v>
      </c>
      <c r="B2915">
        <v>4</v>
      </c>
      <c r="C2915">
        <v>23</v>
      </c>
      <c r="D2915">
        <v>6440</v>
      </c>
      <c r="E2915" s="1">
        <v>43626</v>
      </c>
      <c r="F2915" s="3">
        <v>193.2</v>
      </c>
      <c r="G2915" s="3">
        <v>1030.4000000000001</v>
      </c>
      <c r="H2915" s="1">
        <v>43830</v>
      </c>
      <c r="I2915">
        <f t="shared" si="180"/>
        <v>204</v>
      </c>
      <c r="J2915" t="str">
        <f t="shared" si="181"/>
        <v>&gt;121</v>
      </c>
      <c r="K2915">
        <f t="shared" si="182"/>
        <v>0.25</v>
      </c>
      <c r="L2915">
        <f t="shared" si="183"/>
        <v>305.90000000000003</v>
      </c>
    </row>
    <row r="2916" spans="1:12" x14ac:dyDescent="0.25">
      <c r="A2916" s="2" t="s">
        <v>2914</v>
      </c>
      <c r="B2916">
        <v>2</v>
      </c>
      <c r="C2916">
        <v>4</v>
      </c>
      <c r="D2916">
        <v>560</v>
      </c>
      <c r="E2916" s="1">
        <v>43732</v>
      </c>
      <c r="F2916" s="3">
        <v>33.6</v>
      </c>
      <c r="G2916" s="3">
        <v>84</v>
      </c>
      <c r="H2916" s="1">
        <v>43830</v>
      </c>
      <c r="I2916">
        <f t="shared" si="180"/>
        <v>98</v>
      </c>
      <c r="J2916" t="str">
        <f t="shared" si="181"/>
        <v>91-120</v>
      </c>
      <c r="K2916">
        <f t="shared" si="182"/>
        <v>0.2</v>
      </c>
      <c r="L2916">
        <f t="shared" si="183"/>
        <v>23.52</v>
      </c>
    </row>
    <row r="2917" spans="1:12" x14ac:dyDescent="0.25">
      <c r="A2917" s="2" t="s">
        <v>2915</v>
      </c>
      <c r="B2917">
        <v>4</v>
      </c>
      <c r="C2917">
        <v>6</v>
      </c>
      <c r="D2917">
        <v>1800</v>
      </c>
      <c r="E2917" s="1">
        <v>43768</v>
      </c>
      <c r="F2917" s="3">
        <v>90</v>
      </c>
      <c r="G2917" s="3">
        <v>270</v>
      </c>
      <c r="H2917" s="1">
        <v>43830</v>
      </c>
      <c r="I2917">
        <f t="shared" si="180"/>
        <v>62</v>
      </c>
      <c r="J2917" t="str">
        <f t="shared" si="181"/>
        <v>61-90</v>
      </c>
      <c r="K2917">
        <f t="shared" si="182"/>
        <v>0.15</v>
      </c>
      <c r="L2917">
        <f t="shared" si="183"/>
        <v>54</v>
      </c>
    </row>
    <row r="2918" spans="1:12" x14ac:dyDescent="0.25">
      <c r="A2918" s="2" t="s">
        <v>2916</v>
      </c>
      <c r="B2918">
        <v>7</v>
      </c>
      <c r="C2918">
        <v>6</v>
      </c>
      <c r="D2918">
        <v>1320</v>
      </c>
      <c r="E2918" s="1">
        <v>43614</v>
      </c>
      <c r="F2918" s="3">
        <v>158.4</v>
      </c>
      <c r="G2918" s="3">
        <v>1227.6000000000001</v>
      </c>
      <c r="H2918" s="1">
        <v>43830</v>
      </c>
      <c r="I2918">
        <f t="shared" si="180"/>
        <v>216</v>
      </c>
      <c r="J2918" t="str">
        <f t="shared" si="181"/>
        <v>&gt;121</v>
      </c>
      <c r="K2918">
        <f t="shared" si="182"/>
        <v>0.25</v>
      </c>
      <c r="L2918">
        <f t="shared" si="183"/>
        <v>346.50000000000006</v>
      </c>
    </row>
    <row r="2919" spans="1:12" x14ac:dyDescent="0.25">
      <c r="A2919" s="2" t="s">
        <v>2917</v>
      </c>
      <c r="B2919">
        <v>10</v>
      </c>
      <c r="C2919">
        <v>9</v>
      </c>
      <c r="D2919">
        <v>720</v>
      </c>
      <c r="E2919" s="1">
        <v>43695</v>
      </c>
      <c r="F2919" s="3">
        <v>93.6</v>
      </c>
      <c r="G2919" s="3">
        <v>352.8</v>
      </c>
      <c r="H2919" s="1">
        <v>43830</v>
      </c>
      <c r="I2919">
        <f t="shared" si="180"/>
        <v>135</v>
      </c>
      <c r="J2919" t="str">
        <f t="shared" si="181"/>
        <v>&gt;121</v>
      </c>
      <c r="K2919">
        <f t="shared" si="182"/>
        <v>0.25</v>
      </c>
      <c r="L2919">
        <f t="shared" si="183"/>
        <v>111.6</v>
      </c>
    </row>
    <row r="2920" spans="1:12" x14ac:dyDescent="0.25">
      <c r="A2920" s="2" t="s">
        <v>2918</v>
      </c>
      <c r="B2920">
        <v>7</v>
      </c>
      <c r="C2920">
        <v>17</v>
      </c>
      <c r="D2920">
        <v>2850</v>
      </c>
      <c r="E2920" s="1">
        <v>43497</v>
      </c>
      <c r="F2920" s="3">
        <v>541.5</v>
      </c>
      <c r="G2920" s="3">
        <v>1938</v>
      </c>
      <c r="H2920" s="1">
        <v>43830</v>
      </c>
      <c r="I2920">
        <f t="shared" si="180"/>
        <v>333</v>
      </c>
      <c r="J2920" t="str">
        <f t="shared" si="181"/>
        <v>&gt;121</v>
      </c>
      <c r="K2920">
        <f t="shared" si="182"/>
        <v>0.25</v>
      </c>
      <c r="L2920">
        <f t="shared" si="183"/>
        <v>619.875</v>
      </c>
    </row>
    <row r="2921" spans="1:12" x14ac:dyDescent="0.25">
      <c r="A2921" s="2" t="s">
        <v>2919</v>
      </c>
      <c r="B2921">
        <v>4</v>
      </c>
      <c r="C2921">
        <v>21</v>
      </c>
      <c r="D2921">
        <v>2040</v>
      </c>
      <c r="E2921" s="1">
        <v>43605</v>
      </c>
      <c r="F2921" s="3">
        <v>204</v>
      </c>
      <c r="G2921" s="3">
        <v>306</v>
      </c>
      <c r="H2921" s="1">
        <v>43830</v>
      </c>
      <c r="I2921">
        <f t="shared" si="180"/>
        <v>225</v>
      </c>
      <c r="J2921" t="str">
        <f t="shared" si="181"/>
        <v>&gt;121</v>
      </c>
      <c r="K2921">
        <f t="shared" si="182"/>
        <v>0.25</v>
      </c>
      <c r="L2921">
        <f t="shared" si="183"/>
        <v>127.5</v>
      </c>
    </row>
    <row r="2922" spans="1:12" x14ac:dyDescent="0.25">
      <c r="A2922" s="2" t="s">
        <v>2920</v>
      </c>
      <c r="B2922">
        <v>4</v>
      </c>
      <c r="C2922">
        <v>18</v>
      </c>
      <c r="D2922">
        <v>2400</v>
      </c>
      <c r="E2922" s="1">
        <v>43504</v>
      </c>
      <c r="F2922" s="3">
        <v>240</v>
      </c>
      <c r="G2922" s="3">
        <v>504</v>
      </c>
      <c r="H2922" s="1">
        <v>43830</v>
      </c>
      <c r="I2922">
        <f t="shared" si="180"/>
        <v>326</v>
      </c>
      <c r="J2922" t="str">
        <f t="shared" si="181"/>
        <v>&gt;121</v>
      </c>
      <c r="K2922">
        <f t="shared" si="182"/>
        <v>0.25</v>
      </c>
      <c r="L2922">
        <f t="shared" si="183"/>
        <v>186</v>
      </c>
    </row>
    <row r="2923" spans="1:12" x14ac:dyDescent="0.25">
      <c r="A2923" s="2" t="s">
        <v>2921</v>
      </c>
      <c r="B2923">
        <v>2</v>
      </c>
      <c r="C2923">
        <v>2</v>
      </c>
      <c r="D2923">
        <v>1040</v>
      </c>
      <c r="E2923" s="1">
        <v>43547</v>
      </c>
      <c r="F2923" s="3">
        <v>72.8</v>
      </c>
      <c r="G2923" s="3">
        <v>187.2</v>
      </c>
      <c r="H2923" s="1">
        <v>43830</v>
      </c>
      <c r="I2923">
        <f t="shared" si="180"/>
        <v>283</v>
      </c>
      <c r="J2923" t="str">
        <f t="shared" si="181"/>
        <v>&gt;121</v>
      </c>
      <c r="K2923">
        <f t="shared" si="182"/>
        <v>0.25</v>
      </c>
      <c r="L2923">
        <f t="shared" si="183"/>
        <v>65</v>
      </c>
    </row>
    <row r="2924" spans="1:12" x14ac:dyDescent="0.25">
      <c r="A2924" s="2" t="s">
        <v>2922</v>
      </c>
      <c r="B2924">
        <v>2</v>
      </c>
      <c r="C2924">
        <v>23</v>
      </c>
      <c r="D2924">
        <v>3640</v>
      </c>
      <c r="E2924" s="1">
        <v>43646</v>
      </c>
      <c r="F2924" s="3">
        <v>72.8</v>
      </c>
      <c r="G2924" s="3">
        <v>982.8</v>
      </c>
      <c r="H2924" s="1">
        <v>43830</v>
      </c>
      <c r="I2924">
        <f t="shared" si="180"/>
        <v>184</v>
      </c>
      <c r="J2924" t="str">
        <f t="shared" si="181"/>
        <v>&gt;121</v>
      </c>
      <c r="K2924">
        <f t="shared" si="182"/>
        <v>0.25</v>
      </c>
      <c r="L2924">
        <f t="shared" si="183"/>
        <v>263.89999999999998</v>
      </c>
    </row>
    <row r="2925" spans="1:12" x14ac:dyDescent="0.25">
      <c r="A2925" s="2" t="s">
        <v>2923</v>
      </c>
      <c r="B2925">
        <v>9</v>
      </c>
      <c r="C2925">
        <v>17</v>
      </c>
      <c r="D2925">
        <v>240</v>
      </c>
      <c r="E2925" s="1">
        <v>43645</v>
      </c>
      <c r="F2925" s="3">
        <v>31.200000000000003</v>
      </c>
      <c r="G2925" s="3">
        <v>91.199999999999989</v>
      </c>
      <c r="H2925" s="1">
        <v>43830</v>
      </c>
      <c r="I2925">
        <f t="shared" si="180"/>
        <v>185</v>
      </c>
      <c r="J2925" t="str">
        <f t="shared" si="181"/>
        <v>&gt;121</v>
      </c>
      <c r="K2925">
        <f t="shared" si="182"/>
        <v>0.25</v>
      </c>
      <c r="L2925">
        <f t="shared" si="183"/>
        <v>30.599999999999998</v>
      </c>
    </row>
    <row r="2926" spans="1:12" x14ac:dyDescent="0.25">
      <c r="A2926" s="2" t="s">
        <v>2924</v>
      </c>
      <c r="B2926">
        <v>7</v>
      </c>
      <c r="C2926">
        <v>4</v>
      </c>
      <c r="D2926">
        <v>5060</v>
      </c>
      <c r="E2926" s="1">
        <v>43688</v>
      </c>
      <c r="F2926" s="3">
        <v>708.40000000000009</v>
      </c>
      <c r="G2926" s="3">
        <v>3693.8</v>
      </c>
      <c r="H2926" s="1">
        <v>43830</v>
      </c>
      <c r="I2926">
        <f t="shared" si="180"/>
        <v>142</v>
      </c>
      <c r="J2926" t="str">
        <f t="shared" si="181"/>
        <v>&gt;121</v>
      </c>
      <c r="K2926">
        <f t="shared" si="182"/>
        <v>0.25</v>
      </c>
      <c r="L2926">
        <f t="shared" si="183"/>
        <v>1100.5500000000002</v>
      </c>
    </row>
    <row r="2927" spans="1:12" x14ac:dyDescent="0.25">
      <c r="A2927" s="2" t="s">
        <v>2925</v>
      </c>
      <c r="B2927">
        <v>5</v>
      </c>
      <c r="C2927">
        <v>18</v>
      </c>
      <c r="D2927">
        <v>3720</v>
      </c>
      <c r="E2927" s="1">
        <v>43780</v>
      </c>
      <c r="F2927" s="3">
        <v>260.39999999999998</v>
      </c>
      <c r="G2927" s="3">
        <v>706.80000000000007</v>
      </c>
      <c r="H2927" s="1">
        <v>43830</v>
      </c>
      <c r="I2927">
        <f t="shared" si="180"/>
        <v>50</v>
      </c>
      <c r="J2927" t="str">
        <f t="shared" si="181"/>
        <v>31-60</v>
      </c>
      <c r="K2927">
        <f t="shared" si="182"/>
        <v>0.04</v>
      </c>
      <c r="L2927">
        <f t="shared" si="183"/>
        <v>38.688000000000002</v>
      </c>
    </row>
    <row r="2928" spans="1:12" x14ac:dyDescent="0.25">
      <c r="A2928" s="2" t="s">
        <v>2926</v>
      </c>
      <c r="B2928">
        <v>8</v>
      </c>
      <c r="C2928">
        <v>18</v>
      </c>
      <c r="D2928">
        <v>3920</v>
      </c>
      <c r="E2928" s="1">
        <v>43812</v>
      </c>
      <c r="F2928" s="3">
        <v>431.2</v>
      </c>
      <c r="G2928" s="3">
        <v>1646.3999999999999</v>
      </c>
      <c r="H2928" s="1">
        <v>43830</v>
      </c>
      <c r="I2928">
        <f t="shared" si="180"/>
        <v>18</v>
      </c>
      <c r="J2928" t="str">
        <f t="shared" si="181"/>
        <v>0-30</v>
      </c>
      <c r="K2928">
        <f t="shared" si="182"/>
        <v>8.0000000000000002E-3</v>
      </c>
      <c r="L2928">
        <f t="shared" si="183"/>
        <v>16.620799999999999</v>
      </c>
    </row>
    <row r="2929" spans="1:12" x14ac:dyDescent="0.25">
      <c r="A2929" s="2" t="s">
        <v>2927</v>
      </c>
      <c r="B2929">
        <v>1</v>
      </c>
      <c r="C2929">
        <v>3</v>
      </c>
      <c r="D2929">
        <v>7440</v>
      </c>
      <c r="E2929" s="1">
        <v>43574</v>
      </c>
      <c r="F2929" s="3">
        <v>223.2</v>
      </c>
      <c r="G2929" s="3">
        <v>2083.1999999999998</v>
      </c>
      <c r="H2929" s="1">
        <v>43830</v>
      </c>
      <c r="I2929">
        <f t="shared" si="180"/>
        <v>256</v>
      </c>
      <c r="J2929" t="str">
        <f t="shared" si="181"/>
        <v>&gt;121</v>
      </c>
      <c r="K2929">
        <f t="shared" si="182"/>
        <v>0.25</v>
      </c>
      <c r="L2929">
        <f t="shared" si="183"/>
        <v>576.59999999999991</v>
      </c>
    </row>
    <row r="2930" spans="1:12" x14ac:dyDescent="0.25">
      <c r="A2930" s="2" t="s">
        <v>2928</v>
      </c>
      <c r="B2930">
        <v>9</v>
      </c>
      <c r="C2930">
        <v>13</v>
      </c>
      <c r="D2930">
        <v>3750</v>
      </c>
      <c r="E2930" s="1">
        <v>43512</v>
      </c>
      <c r="F2930" s="3">
        <v>150</v>
      </c>
      <c r="G2930" s="3">
        <v>1537.5</v>
      </c>
      <c r="H2930" s="1">
        <v>43830</v>
      </c>
      <c r="I2930">
        <f t="shared" si="180"/>
        <v>318</v>
      </c>
      <c r="J2930" t="str">
        <f t="shared" si="181"/>
        <v>&gt;121</v>
      </c>
      <c r="K2930">
        <f t="shared" si="182"/>
        <v>0.25</v>
      </c>
      <c r="L2930">
        <f t="shared" si="183"/>
        <v>421.875</v>
      </c>
    </row>
    <row r="2931" spans="1:12" x14ac:dyDescent="0.25">
      <c r="A2931" s="2" t="s">
        <v>2929</v>
      </c>
      <c r="B2931">
        <v>5</v>
      </c>
      <c r="C2931">
        <v>15</v>
      </c>
      <c r="D2931">
        <v>1440</v>
      </c>
      <c r="E2931" s="1">
        <v>43560</v>
      </c>
      <c r="F2931" s="3">
        <v>43.2</v>
      </c>
      <c r="G2931" s="3">
        <v>259.20000000000005</v>
      </c>
      <c r="H2931" s="1">
        <v>43830</v>
      </c>
      <c r="I2931">
        <f t="shared" si="180"/>
        <v>270</v>
      </c>
      <c r="J2931" t="str">
        <f t="shared" si="181"/>
        <v>&gt;121</v>
      </c>
      <c r="K2931">
        <f t="shared" si="182"/>
        <v>0.25</v>
      </c>
      <c r="L2931">
        <f t="shared" si="183"/>
        <v>75.600000000000009</v>
      </c>
    </row>
    <row r="2932" spans="1:12" x14ac:dyDescent="0.25">
      <c r="A2932" s="2" t="s">
        <v>2930</v>
      </c>
      <c r="B2932">
        <v>1</v>
      </c>
      <c r="C2932">
        <v>9</v>
      </c>
      <c r="D2932">
        <v>3080</v>
      </c>
      <c r="E2932" s="1">
        <v>43670</v>
      </c>
      <c r="F2932" s="3">
        <v>154</v>
      </c>
      <c r="G2932" s="3">
        <v>924</v>
      </c>
      <c r="H2932" s="1">
        <v>43830</v>
      </c>
      <c r="I2932">
        <f t="shared" si="180"/>
        <v>160</v>
      </c>
      <c r="J2932" t="str">
        <f t="shared" si="181"/>
        <v>&gt;121</v>
      </c>
      <c r="K2932">
        <f t="shared" si="182"/>
        <v>0.25</v>
      </c>
      <c r="L2932">
        <f t="shared" si="183"/>
        <v>269.5</v>
      </c>
    </row>
    <row r="2933" spans="1:12" x14ac:dyDescent="0.25">
      <c r="A2933" s="2" t="s">
        <v>2931</v>
      </c>
      <c r="B2933">
        <v>3</v>
      </c>
      <c r="C2933">
        <v>19</v>
      </c>
      <c r="D2933">
        <v>3600</v>
      </c>
      <c r="E2933" s="1">
        <v>43773</v>
      </c>
      <c r="F2933" s="3">
        <v>180</v>
      </c>
      <c r="G2933" s="3">
        <v>900</v>
      </c>
      <c r="H2933" s="1">
        <v>43830</v>
      </c>
      <c r="I2933">
        <f t="shared" si="180"/>
        <v>57</v>
      </c>
      <c r="J2933" t="str">
        <f t="shared" si="181"/>
        <v>31-60</v>
      </c>
      <c r="K2933">
        <f t="shared" si="182"/>
        <v>0.04</v>
      </c>
      <c r="L2933">
        <f t="shared" si="183"/>
        <v>43.2</v>
      </c>
    </row>
    <row r="2934" spans="1:12" x14ac:dyDescent="0.25">
      <c r="A2934" s="2" t="s">
        <v>2932</v>
      </c>
      <c r="B2934">
        <v>9</v>
      </c>
      <c r="C2934">
        <v>12</v>
      </c>
      <c r="D2934">
        <v>1800</v>
      </c>
      <c r="E2934" s="1">
        <v>43608</v>
      </c>
      <c r="F2934" s="3">
        <v>54</v>
      </c>
      <c r="G2934" s="3">
        <v>774</v>
      </c>
      <c r="H2934" s="1">
        <v>43830</v>
      </c>
      <c r="I2934">
        <f t="shared" si="180"/>
        <v>222</v>
      </c>
      <c r="J2934" t="str">
        <f t="shared" si="181"/>
        <v>&gt;121</v>
      </c>
      <c r="K2934">
        <f t="shared" si="182"/>
        <v>0.25</v>
      </c>
      <c r="L2934">
        <f t="shared" si="183"/>
        <v>207</v>
      </c>
    </row>
    <row r="2935" spans="1:12" x14ac:dyDescent="0.25">
      <c r="A2935" s="2" t="s">
        <v>2933</v>
      </c>
      <c r="B2935">
        <v>1</v>
      </c>
      <c r="C2935">
        <v>1</v>
      </c>
      <c r="D2935">
        <v>1350</v>
      </c>
      <c r="E2935" s="1">
        <v>43582</v>
      </c>
      <c r="F2935" s="3">
        <v>121.5</v>
      </c>
      <c r="G2935" s="3">
        <v>256.5</v>
      </c>
      <c r="H2935" s="1">
        <v>43830</v>
      </c>
      <c r="I2935">
        <f t="shared" si="180"/>
        <v>248</v>
      </c>
      <c r="J2935" t="str">
        <f t="shared" si="181"/>
        <v>&gt;121</v>
      </c>
      <c r="K2935">
        <f t="shared" si="182"/>
        <v>0.25</v>
      </c>
      <c r="L2935">
        <f t="shared" si="183"/>
        <v>94.5</v>
      </c>
    </row>
    <row r="2936" spans="1:12" x14ac:dyDescent="0.25">
      <c r="A2936" s="2" t="s">
        <v>2934</v>
      </c>
      <c r="B2936">
        <v>1</v>
      </c>
      <c r="C2936">
        <v>7</v>
      </c>
      <c r="D2936">
        <v>4650</v>
      </c>
      <c r="E2936" s="1">
        <v>43620</v>
      </c>
      <c r="F2936" s="3">
        <v>139.5</v>
      </c>
      <c r="G2936" s="3">
        <v>837</v>
      </c>
      <c r="H2936" s="1">
        <v>43830</v>
      </c>
      <c r="I2936">
        <f t="shared" si="180"/>
        <v>210</v>
      </c>
      <c r="J2936" t="str">
        <f t="shared" si="181"/>
        <v>&gt;121</v>
      </c>
      <c r="K2936">
        <f t="shared" si="182"/>
        <v>0.25</v>
      </c>
      <c r="L2936">
        <f t="shared" si="183"/>
        <v>244.125</v>
      </c>
    </row>
    <row r="2937" spans="1:12" x14ac:dyDescent="0.25">
      <c r="A2937" s="2" t="s">
        <v>2935</v>
      </c>
      <c r="B2937">
        <v>7</v>
      </c>
      <c r="C2937">
        <v>9</v>
      </c>
      <c r="D2937">
        <v>1120</v>
      </c>
      <c r="E2937" s="1">
        <v>43560</v>
      </c>
      <c r="F2937" s="3">
        <v>246.4</v>
      </c>
      <c r="G2937" s="3">
        <v>526.4</v>
      </c>
      <c r="H2937" s="1">
        <v>43830</v>
      </c>
      <c r="I2937">
        <f t="shared" si="180"/>
        <v>270</v>
      </c>
      <c r="J2937" t="str">
        <f t="shared" si="181"/>
        <v>&gt;121</v>
      </c>
      <c r="K2937">
        <f t="shared" si="182"/>
        <v>0.25</v>
      </c>
      <c r="L2937">
        <f t="shared" si="183"/>
        <v>193.2</v>
      </c>
    </row>
    <row r="2938" spans="1:12" x14ac:dyDescent="0.25">
      <c r="A2938" s="2" t="s">
        <v>2936</v>
      </c>
      <c r="B2938">
        <v>3</v>
      </c>
      <c r="C2938">
        <v>22</v>
      </c>
      <c r="D2938">
        <v>1320</v>
      </c>
      <c r="E2938" s="1">
        <v>43809</v>
      </c>
      <c r="F2938" s="3">
        <v>92.4</v>
      </c>
      <c r="G2938" s="3">
        <v>343.2</v>
      </c>
      <c r="H2938" s="1">
        <v>43830</v>
      </c>
      <c r="I2938">
        <f t="shared" si="180"/>
        <v>21</v>
      </c>
      <c r="J2938" t="str">
        <f t="shared" si="181"/>
        <v>0-30</v>
      </c>
      <c r="K2938">
        <f t="shared" si="182"/>
        <v>8.0000000000000002E-3</v>
      </c>
      <c r="L2938">
        <f t="shared" si="183"/>
        <v>3.4848000000000003</v>
      </c>
    </row>
    <row r="2939" spans="1:12" x14ac:dyDescent="0.25">
      <c r="A2939" s="2" t="s">
        <v>2937</v>
      </c>
      <c r="B2939">
        <v>9</v>
      </c>
      <c r="C2939">
        <v>3</v>
      </c>
      <c r="D2939">
        <v>1320</v>
      </c>
      <c r="E2939" s="1">
        <v>43525</v>
      </c>
      <c r="F2939" s="3">
        <v>250.79999999999998</v>
      </c>
      <c r="G2939" s="3">
        <v>514.79999999999995</v>
      </c>
      <c r="H2939" s="1">
        <v>43830</v>
      </c>
      <c r="I2939">
        <f t="shared" si="180"/>
        <v>305</v>
      </c>
      <c r="J2939" t="str">
        <f t="shared" si="181"/>
        <v>&gt;121</v>
      </c>
      <c r="K2939">
        <f t="shared" si="182"/>
        <v>0.25</v>
      </c>
      <c r="L2939">
        <f t="shared" si="183"/>
        <v>191.39999999999998</v>
      </c>
    </row>
    <row r="2940" spans="1:12" x14ac:dyDescent="0.25">
      <c r="A2940" s="2" t="s">
        <v>2938</v>
      </c>
      <c r="B2940">
        <v>1</v>
      </c>
      <c r="C2940">
        <v>5</v>
      </c>
      <c r="D2940">
        <v>1764</v>
      </c>
      <c r="E2940" s="1">
        <v>43742</v>
      </c>
      <c r="F2940" s="3">
        <v>88.2</v>
      </c>
      <c r="G2940" s="3">
        <v>388.08</v>
      </c>
      <c r="H2940" s="1">
        <v>43830</v>
      </c>
      <c r="I2940">
        <f t="shared" si="180"/>
        <v>88</v>
      </c>
      <c r="J2940" t="str">
        <f t="shared" si="181"/>
        <v>61-90</v>
      </c>
      <c r="K2940">
        <f t="shared" si="182"/>
        <v>0.15</v>
      </c>
      <c r="L2940">
        <f t="shared" si="183"/>
        <v>71.441999999999993</v>
      </c>
    </row>
    <row r="2941" spans="1:12" x14ac:dyDescent="0.25">
      <c r="A2941" s="2" t="s">
        <v>2939</v>
      </c>
      <c r="B2941">
        <v>10</v>
      </c>
      <c r="C2941">
        <v>19</v>
      </c>
      <c r="D2941">
        <v>1782.0000000000002</v>
      </c>
      <c r="E2941" s="1">
        <v>43821</v>
      </c>
      <c r="F2941" s="3">
        <v>89.100000000000023</v>
      </c>
      <c r="G2941" s="3">
        <v>641.52</v>
      </c>
      <c r="H2941" s="1">
        <v>43830</v>
      </c>
      <c r="I2941">
        <f t="shared" si="180"/>
        <v>9</v>
      </c>
      <c r="J2941" t="str">
        <f t="shared" si="181"/>
        <v>0-30</v>
      </c>
      <c r="K2941">
        <f t="shared" si="182"/>
        <v>8.0000000000000002E-3</v>
      </c>
      <c r="L2941">
        <f t="shared" si="183"/>
        <v>5.8449600000000004</v>
      </c>
    </row>
    <row r="2942" spans="1:12" x14ac:dyDescent="0.25">
      <c r="A2942" s="2" t="s">
        <v>2940</v>
      </c>
      <c r="B2942">
        <v>10</v>
      </c>
      <c r="C2942">
        <v>19</v>
      </c>
      <c r="D2942">
        <v>1080</v>
      </c>
      <c r="E2942" s="1">
        <v>43720</v>
      </c>
      <c r="F2942" s="3">
        <v>216</v>
      </c>
      <c r="G2942" s="3">
        <v>507.59999999999997</v>
      </c>
      <c r="H2942" s="1">
        <v>43830</v>
      </c>
      <c r="I2942">
        <f t="shared" si="180"/>
        <v>110</v>
      </c>
      <c r="J2942" t="str">
        <f t="shared" si="181"/>
        <v>91-120</v>
      </c>
      <c r="K2942">
        <f t="shared" si="182"/>
        <v>0.2</v>
      </c>
      <c r="L2942">
        <f t="shared" si="183"/>
        <v>144.72</v>
      </c>
    </row>
    <row r="2943" spans="1:12" x14ac:dyDescent="0.25">
      <c r="A2943" s="2" t="s">
        <v>2941</v>
      </c>
      <c r="B2943">
        <v>4</v>
      </c>
      <c r="C2943">
        <v>11</v>
      </c>
      <c r="D2943">
        <v>2310</v>
      </c>
      <c r="E2943" s="1">
        <v>43713</v>
      </c>
      <c r="F2943" s="3">
        <v>23.1</v>
      </c>
      <c r="G2943" s="3">
        <v>438.9</v>
      </c>
      <c r="H2943" s="1">
        <v>43830</v>
      </c>
      <c r="I2943">
        <f t="shared" si="180"/>
        <v>117</v>
      </c>
      <c r="J2943" t="str">
        <f t="shared" si="181"/>
        <v>91-120</v>
      </c>
      <c r="K2943">
        <f t="shared" si="182"/>
        <v>0.2</v>
      </c>
      <c r="L2943">
        <f t="shared" si="183"/>
        <v>92.4</v>
      </c>
    </row>
    <row r="2944" spans="1:12" x14ac:dyDescent="0.25">
      <c r="A2944" s="2" t="s">
        <v>2942</v>
      </c>
      <c r="B2944">
        <v>1</v>
      </c>
      <c r="C2944">
        <v>22</v>
      </c>
      <c r="D2944">
        <v>2000</v>
      </c>
      <c r="E2944" s="1">
        <v>43756</v>
      </c>
      <c r="F2944" s="3">
        <v>160</v>
      </c>
      <c r="G2944" s="3">
        <v>380</v>
      </c>
      <c r="H2944" s="1">
        <v>43830</v>
      </c>
      <c r="I2944">
        <f t="shared" si="180"/>
        <v>74</v>
      </c>
      <c r="J2944" t="str">
        <f t="shared" si="181"/>
        <v>61-90</v>
      </c>
      <c r="K2944">
        <f t="shared" si="182"/>
        <v>0.15</v>
      </c>
      <c r="L2944">
        <f t="shared" si="183"/>
        <v>81</v>
      </c>
    </row>
    <row r="2945" spans="1:12" x14ac:dyDescent="0.25">
      <c r="A2945" s="2" t="s">
        <v>2943</v>
      </c>
      <c r="B2945">
        <v>10</v>
      </c>
      <c r="C2945">
        <v>6</v>
      </c>
      <c r="D2945">
        <v>4620</v>
      </c>
      <c r="E2945" s="1">
        <v>43747</v>
      </c>
      <c r="F2945" s="3">
        <v>508.2</v>
      </c>
      <c r="G2945" s="3">
        <v>1386</v>
      </c>
      <c r="H2945" s="1">
        <v>43830</v>
      </c>
      <c r="I2945">
        <f t="shared" si="180"/>
        <v>83</v>
      </c>
      <c r="J2945" t="str">
        <f t="shared" si="181"/>
        <v>61-90</v>
      </c>
      <c r="K2945">
        <f t="shared" si="182"/>
        <v>0.15</v>
      </c>
      <c r="L2945">
        <f t="shared" si="183"/>
        <v>284.13</v>
      </c>
    </row>
    <row r="2946" spans="1:12" x14ac:dyDescent="0.25">
      <c r="A2946" s="2" t="s">
        <v>2944</v>
      </c>
      <c r="B2946">
        <v>8</v>
      </c>
      <c r="C2946">
        <v>23</v>
      </c>
      <c r="D2946">
        <v>3600</v>
      </c>
      <c r="E2946" s="1">
        <v>43664</v>
      </c>
      <c r="F2946" s="3">
        <v>612</v>
      </c>
      <c r="G2946" s="3">
        <v>1548</v>
      </c>
      <c r="H2946" s="1">
        <v>43830</v>
      </c>
      <c r="I2946">
        <f t="shared" ref="I2946:I3009" si="184">H2946-E2946</f>
        <v>166</v>
      </c>
      <c r="J2946" t="str">
        <f t="shared" ref="J2946:J3009" si="185">VLOOKUP(I2946,groupings,2,1)</f>
        <v>&gt;121</v>
      </c>
      <c r="K2946">
        <f t="shared" ref="K2946:K3009" si="186">VLOOKUP(I2946,$N$8:$P$12,3,TRUE)</f>
        <v>0.25</v>
      </c>
      <c r="L2946">
        <f t="shared" ref="L2946:L3009" si="187">(G2946+F2946)*K2946</f>
        <v>540</v>
      </c>
    </row>
    <row r="2947" spans="1:12" x14ac:dyDescent="0.25">
      <c r="A2947" s="2" t="s">
        <v>2945</v>
      </c>
      <c r="B2947">
        <v>9</v>
      </c>
      <c r="C2947">
        <v>17</v>
      </c>
      <c r="D2947">
        <v>1800</v>
      </c>
      <c r="E2947" s="1">
        <v>43633</v>
      </c>
      <c r="F2947" s="3">
        <v>126</v>
      </c>
      <c r="G2947" s="3">
        <v>486</v>
      </c>
      <c r="H2947" s="1">
        <v>43830</v>
      </c>
      <c r="I2947">
        <f t="shared" si="184"/>
        <v>197</v>
      </c>
      <c r="J2947" t="str">
        <f t="shared" si="185"/>
        <v>&gt;121</v>
      </c>
      <c r="K2947">
        <f t="shared" si="186"/>
        <v>0.25</v>
      </c>
      <c r="L2947">
        <f t="shared" si="187"/>
        <v>153</v>
      </c>
    </row>
    <row r="2948" spans="1:12" x14ac:dyDescent="0.25">
      <c r="A2948" s="2" t="s">
        <v>2946</v>
      </c>
      <c r="B2948">
        <v>8</v>
      </c>
      <c r="C2948">
        <v>17</v>
      </c>
      <c r="D2948">
        <v>1980</v>
      </c>
      <c r="E2948" s="1">
        <v>43763</v>
      </c>
      <c r="F2948" s="3">
        <v>237.60000000000002</v>
      </c>
      <c r="G2948" s="3">
        <v>910.8</v>
      </c>
      <c r="H2948" s="1">
        <v>43830</v>
      </c>
      <c r="I2948">
        <f t="shared" si="184"/>
        <v>67</v>
      </c>
      <c r="J2948" t="str">
        <f t="shared" si="185"/>
        <v>61-90</v>
      </c>
      <c r="K2948">
        <f t="shared" si="186"/>
        <v>0.15</v>
      </c>
      <c r="L2948">
        <f t="shared" si="187"/>
        <v>172.26000000000002</v>
      </c>
    </row>
    <row r="2949" spans="1:12" x14ac:dyDescent="0.25">
      <c r="A2949" s="2" t="s">
        <v>2947</v>
      </c>
      <c r="B2949">
        <v>6</v>
      </c>
      <c r="C2949">
        <v>13</v>
      </c>
      <c r="D2949">
        <v>400</v>
      </c>
      <c r="E2949" s="1">
        <v>43529</v>
      </c>
      <c r="F2949" s="3">
        <v>16</v>
      </c>
      <c r="G2949" s="3">
        <v>76</v>
      </c>
      <c r="H2949" s="1">
        <v>43830</v>
      </c>
      <c r="I2949">
        <f t="shared" si="184"/>
        <v>301</v>
      </c>
      <c r="J2949" t="str">
        <f t="shared" si="185"/>
        <v>&gt;121</v>
      </c>
      <c r="K2949">
        <f t="shared" si="186"/>
        <v>0.25</v>
      </c>
      <c r="L2949">
        <f t="shared" si="187"/>
        <v>23</v>
      </c>
    </row>
    <row r="2950" spans="1:12" x14ac:dyDescent="0.25">
      <c r="A2950" s="2" t="s">
        <v>2948</v>
      </c>
      <c r="B2950">
        <v>4</v>
      </c>
      <c r="C2950">
        <v>17</v>
      </c>
      <c r="D2950">
        <v>616</v>
      </c>
      <c r="E2950" s="1">
        <v>43538</v>
      </c>
      <c r="F2950" s="3">
        <v>24.64</v>
      </c>
      <c r="G2950" s="3">
        <v>123.2</v>
      </c>
      <c r="H2950" s="1">
        <v>43830</v>
      </c>
      <c r="I2950">
        <f t="shared" si="184"/>
        <v>292</v>
      </c>
      <c r="J2950" t="str">
        <f t="shared" si="185"/>
        <v>&gt;121</v>
      </c>
      <c r="K2950">
        <f t="shared" si="186"/>
        <v>0.25</v>
      </c>
      <c r="L2950">
        <f t="shared" si="187"/>
        <v>36.96</v>
      </c>
    </row>
    <row r="2951" spans="1:12" x14ac:dyDescent="0.25">
      <c r="A2951" s="2" t="s">
        <v>2949</v>
      </c>
      <c r="B2951">
        <v>1</v>
      </c>
      <c r="C2951">
        <v>6</v>
      </c>
      <c r="D2951">
        <v>1760</v>
      </c>
      <c r="E2951" s="1">
        <v>43544</v>
      </c>
      <c r="F2951" s="3">
        <v>88</v>
      </c>
      <c r="G2951" s="3">
        <v>387.2</v>
      </c>
      <c r="H2951" s="1">
        <v>43830</v>
      </c>
      <c r="I2951">
        <f t="shared" si="184"/>
        <v>286</v>
      </c>
      <c r="J2951" t="str">
        <f t="shared" si="185"/>
        <v>&gt;121</v>
      </c>
      <c r="K2951">
        <f t="shared" si="186"/>
        <v>0.25</v>
      </c>
      <c r="L2951">
        <f t="shared" si="187"/>
        <v>118.8</v>
      </c>
    </row>
    <row r="2952" spans="1:12" x14ac:dyDescent="0.25">
      <c r="A2952" s="2" t="s">
        <v>2950</v>
      </c>
      <c r="B2952">
        <v>7</v>
      </c>
      <c r="C2952">
        <v>18</v>
      </c>
      <c r="D2952">
        <v>2420</v>
      </c>
      <c r="E2952" s="1">
        <v>43766</v>
      </c>
      <c r="F2952" s="3">
        <v>387.2</v>
      </c>
      <c r="G2952" s="3">
        <v>1960.2</v>
      </c>
      <c r="H2952" s="1">
        <v>43830</v>
      </c>
      <c r="I2952">
        <f t="shared" si="184"/>
        <v>64</v>
      </c>
      <c r="J2952" t="str">
        <f t="shared" si="185"/>
        <v>61-90</v>
      </c>
      <c r="K2952">
        <f t="shared" si="186"/>
        <v>0.15</v>
      </c>
      <c r="L2952">
        <f t="shared" si="187"/>
        <v>352.11</v>
      </c>
    </row>
    <row r="2953" spans="1:12" x14ac:dyDescent="0.25">
      <c r="A2953" s="2" t="s">
        <v>2951</v>
      </c>
      <c r="B2953">
        <v>8</v>
      </c>
      <c r="C2953">
        <v>9</v>
      </c>
      <c r="D2953">
        <v>660</v>
      </c>
      <c r="E2953" s="1">
        <v>43774</v>
      </c>
      <c r="F2953" s="3">
        <v>99</v>
      </c>
      <c r="G2953" s="3">
        <v>250.79999999999998</v>
      </c>
      <c r="H2953" s="1">
        <v>43830</v>
      </c>
      <c r="I2953">
        <f t="shared" si="184"/>
        <v>56</v>
      </c>
      <c r="J2953" t="str">
        <f t="shared" si="185"/>
        <v>31-60</v>
      </c>
      <c r="K2953">
        <f t="shared" si="186"/>
        <v>0.04</v>
      </c>
      <c r="L2953">
        <f t="shared" si="187"/>
        <v>13.991999999999999</v>
      </c>
    </row>
    <row r="2954" spans="1:12" x14ac:dyDescent="0.25">
      <c r="A2954" s="2" t="s">
        <v>2952</v>
      </c>
      <c r="B2954">
        <v>1</v>
      </c>
      <c r="C2954">
        <v>7</v>
      </c>
      <c r="D2954">
        <v>1100</v>
      </c>
      <c r="E2954" s="1">
        <v>43621</v>
      </c>
      <c r="F2954" s="3">
        <v>88</v>
      </c>
      <c r="G2954" s="3">
        <v>330</v>
      </c>
      <c r="H2954" s="1">
        <v>43830</v>
      </c>
      <c r="I2954">
        <f t="shared" si="184"/>
        <v>209</v>
      </c>
      <c r="J2954" t="str">
        <f t="shared" si="185"/>
        <v>&gt;121</v>
      </c>
      <c r="K2954">
        <f t="shared" si="186"/>
        <v>0.25</v>
      </c>
      <c r="L2954">
        <f t="shared" si="187"/>
        <v>104.5</v>
      </c>
    </row>
    <row r="2955" spans="1:12" x14ac:dyDescent="0.25">
      <c r="A2955" s="2" t="s">
        <v>2953</v>
      </c>
      <c r="B2955">
        <v>8</v>
      </c>
      <c r="C2955">
        <v>18</v>
      </c>
      <c r="D2955">
        <v>4370</v>
      </c>
      <c r="E2955" s="1">
        <v>43561</v>
      </c>
      <c r="F2955" s="3">
        <v>43.7</v>
      </c>
      <c r="G2955" s="3">
        <v>1311</v>
      </c>
      <c r="H2955" s="1">
        <v>43830</v>
      </c>
      <c r="I2955">
        <f t="shared" si="184"/>
        <v>269</v>
      </c>
      <c r="J2955" t="str">
        <f t="shared" si="185"/>
        <v>&gt;121</v>
      </c>
      <c r="K2955">
        <f t="shared" si="186"/>
        <v>0.25</v>
      </c>
      <c r="L2955">
        <f t="shared" si="187"/>
        <v>338.67500000000001</v>
      </c>
    </row>
    <row r="2956" spans="1:12" x14ac:dyDescent="0.25">
      <c r="A2956" s="2" t="s">
        <v>2954</v>
      </c>
      <c r="B2956">
        <v>10</v>
      </c>
      <c r="C2956">
        <v>19</v>
      </c>
      <c r="D2956">
        <v>432</v>
      </c>
      <c r="E2956" s="1">
        <v>43723</v>
      </c>
      <c r="F2956" s="3">
        <v>21.6</v>
      </c>
      <c r="G2956" s="3">
        <v>108</v>
      </c>
      <c r="H2956" s="1">
        <v>43830</v>
      </c>
      <c r="I2956">
        <f t="shared" si="184"/>
        <v>107</v>
      </c>
      <c r="J2956" t="str">
        <f t="shared" si="185"/>
        <v>91-120</v>
      </c>
      <c r="K2956">
        <f t="shared" si="186"/>
        <v>0.2</v>
      </c>
      <c r="L2956">
        <f t="shared" si="187"/>
        <v>25.92</v>
      </c>
    </row>
    <row r="2957" spans="1:12" x14ac:dyDescent="0.25">
      <c r="A2957" s="2" t="s">
        <v>2955</v>
      </c>
      <c r="B2957">
        <v>2</v>
      </c>
      <c r="C2957">
        <v>22</v>
      </c>
      <c r="D2957">
        <v>1710</v>
      </c>
      <c r="E2957" s="1">
        <v>43599</v>
      </c>
      <c r="F2957" s="3">
        <v>136.80000000000001</v>
      </c>
      <c r="G2957" s="3">
        <v>461.70000000000005</v>
      </c>
      <c r="H2957" s="1">
        <v>43830</v>
      </c>
      <c r="I2957">
        <f t="shared" si="184"/>
        <v>231</v>
      </c>
      <c r="J2957" t="str">
        <f t="shared" si="185"/>
        <v>&gt;121</v>
      </c>
      <c r="K2957">
        <f t="shared" si="186"/>
        <v>0.25</v>
      </c>
      <c r="L2957">
        <f t="shared" si="187"/>
        <v>149.625</v>
      </c>
    </row>
    <row r="2958" spans="1:12" x14ac:dyDescent="0.25">
      <c r="A2958" s="2" t="s">
        <v>2956</v>
      </c>
      <c r="B2958">
        <v>5</v>
      </c>
      <c r="C2958">
        <v>6</v>
      </c>
      <c r="D2958">
        <v>1152</v>
      </c>
      <c r="E2958" s="1">
        <v>43579</v>
      </c>
      <c r="F2958" s="3">
        <v>23.040000000000003</v>
      </c>
      <c r="G2958" s="3">
        <v>241.92000000000004</v>
      </c>
      <c r="H2958" s="1">
        <v>43830</v>
      </c>
      <c r="I2958">
        <f t="shared" si="184"/>
        <v>251</v>
      </c>
      <c r="J2958" t="str">
        <f t="shared" si="185"/>
        <v>&gt;121</v>
      </c>
      <c r="K2958">
        <f t="shared" si="186"/>
        <v>0.25</v>
      </c>
      <c r="L2958">
        <f t="shared" si="187"/>
        <v>66.240000000000009</v>
      </c>
    </row>
    <row r="2959" spans="1:12" x14ac:dyDescent="0.25">
      <c r="A2959" s="2" t="s">
        <v>2957</v>
      </c>
      <c r="B2959">
        <v>2</v>
      </c>
      <c r="C2959">
        <v>12</v>
      </c>
      <c r="D2959">
        <v>1550</v>
      </c>
      <c r="E2959" s="1">
        <v>43549</v>
      </c>
      <c r="F2959" s="3">
        <v>124</v>
      </c>
      <c r="G2959" s="3">
        <v>418.5</v>
      </c>
      <c r="H2959" s="1">
        <v>43830</v>
      </c>
      <c r="I2959">
        <f t="shared" si="184"/>
        <v>281</v>
      </c>
      <c r="J2959" t="str">
        <f t="shared" si="185"/>
        <v>&gt;121</v>
      </c>
      <c r="K2959">
        <f t="shared" si="186"/>
        <v>0.25</v>
      </c>
      <c r="L2959">
        <f t="shared" si="187"/>
        <v>135.625</v>
      </c>
    </row>
    <row r="2960" spans="1:12" x14ac:dyDescent="0.25">
      <c r="A2960" s="2" t="s">
        <v>2958</v>
      </c>
      <c r="B2960">
        <v>5</v>
      </c>
      <c r="C2960">
        <v>16</v>
      </c>
      <c r="D2960">
        <v>4560</v>
      </c>
      <c r="E2960" s="1">
        <v>43598</v>
      </c>
      <c r="F2960" s="3">
        <v>136.80000000000001</v>
      </c>
      <c r="G2960" s="3">
        <v>1276.8000000000002</v>
      </c>
      <c r="H2960" s="1">
        <v>43830</v>
      </c>
      <c r="I2960">
        <f t="shared" si="184"/>
        <v>232</v>
      </c>
      <c r="J2960" t="str">
        <f t="shared" si="185"/>
        <v>&gt;121</v>
      </c>
      <c r="K2960">
        <f t="shared" si="186"/>
        <v>0.25</v>
      </c>
      <c r="L2960">
        <f t="shared" si="187"/>
        <v>353.40000000000003</v>
      </c>
    </row>
    <row r="2961" spans="1:12" x14ac:dyDescent="0.25">
      <c r="A2961" s="2" t="s">
        <v>2959</v>
      </c>
      <c r="B2961">
        <v>9</v>
      </c>
      <c r="C2961">
        <v>7</v>
      </c>
      <c r="D2961">
        <v>220</v>
      </c>
      <c r="E2961" s="1">
        <v>43716</v>
      </c>
      <c r="F2961" s="3">
        <v>8.8000000000000007</v>
      </c>
      <c r="G2961" s="3">
        <v>63.8</v>
      </c>
      <c r="H2961" s="1">
        <v>43830</v>
      </c>
      <c r="I2961">
        <f t="shared" si="184"/>
        <v>114</v>
      </c>
      <c r="J2961" t="str">
        <f t="shared" si="185"/>
        <v>91-120</v>
      </c>
      <c r="K2961">
        <f t="shared" si="186"/>
        <v>0.2</v>
      </c>
      <c r="L2961">
        <f t="shared" si="187"/>
        <v>14.52</v>
      </c>
    </row>
    <row r="2962" spans="1:12" x14ac:dyDescent="0.25">
      <c r="A2962" s="2" t="s">
        <v>2960</v>
      </c>
      <c r="B2962">
        <v>8</v>
      </c>
      <c r="C2962">
        <v>19</v>
      </c>
      <c r="D2962">
        <v>1540</v>
      </c>
      <c r="E2962" s="1">
        <v>43587</v>
      </c>
      <c r="F2962" s="3">
        <v>154</v>
      </c>
      <c r="G2962" s="3">
        <v>616</v>
      </c>
      <c r="H2962" s="1">
        <v>43830</v>
      </c>
      <c r="I2962">
        <f t="shared" si="184"/>
        <v>243</v>
      </c>
      <c r="J2962" t="str">
        <f t="shared" si="185"/>
        <v>&gt;121</v>
      </c>
      <c r="K2962">
        <f t="shared" si="186"/>
        <v>0.25</v>
      </c>
      <c r="L2962">
        <f t="shared" si="187"/>
        <v>192.5</v>
      </c>
    </row>
    <row r="2963" spans="1:12" x14ac:dyDescent="0.25">
      <c r="A2963" s="2" t="s">
        <v>2961</v>
      </c>
      <c r="B2963">
        <v>7</v>
      </c>
      <c r="C2963">
        <v>15</v>
      </c>
      <c r="D2963">
        <v>270</v>
      </c>
      <c r="E2963" s="1">
        <v>43650</v>
      </c>
      <c r="F2963" s="3">
        <v>29.700000000000003</v>
      </c>
      <c r="G2963" s="3">
        <v>213.29999999999998</v>
      </c>
      <c r="H2963" s="1">
        <v>43830</v>
      </c>
      <c r="I2963">
        <f t="shared" si="184"/>
        <v>180</v>
      </c>
      <c r="J2963" t="str">
        <f t="shared" si="185"/>
        <v>&gt;121</v>
      </c>
      <c r="K2963">
        <f t="shared" si="186"/>
        <v>0.25</v>
      </c>
      <c r="L2963">
        <f t="shared" si="187"/>
        <v>60.75</v>
      </c>
    </row>
    <row r="2964" spans="1:12" x14ac:dyDescent="0.25">
      <c r="A2964" s="2" t="s">
        <v>2962</v>
      </c>
      <c r="B2964">
        <v>5</v>
      </c>
      <c r="C2964">
        <v>21</v>
      </c>
      <c r="D2964">
        <v>5580</v>
      </c>
      <c r="E2964" s="1">
        <v>43575</v>
      </c>
      <c r="F2964" s="3">
        <v>111.6</v>
      </c>
      <c r="G2964" s="3">
        <v>1395</v>
      </c>
      <c r="H2964" s="1">
        <v>43830</v>
      </c>
      <c r="I2964">
        <f t="shared" si="184"/>
        <v>255</v>
      </c>
      <c r="J2964" t="str">
        <f t="shared" si="185"/>
        <v>&gt;121</v>
      </c>
      <c r="K2964">
        <f t="shared" si="186"/>
        <v>0.25</v>
      </c>
      <c r="L2964">
        <f t="shared" si="187"/>
        <v>376.65</v>
      </c>
    </row>
    <row r="2965" spans="1:12" x14ac:dyDescent="0.25">
      <c r="A2965" s="2" t="s">
        <v>2963</v>
      </c>
      <c r="B2965">
        <v>7</v>
      </c>
      <c r="C2965">
        <v>9</v>
      </c>
      <c r="D2965">
        <v>672</v>
      </c>
      <c r="E2965" s="1">
        <v>43651</v>
      </c>
      <c r="F2965" s="3">
        <v>47.040000000000006</v>
      </c>
      <c r="G2965" s="3">
        <v>544.31999999999994</v>
      </c>
      <c r="H2965" s="1">
        <v>43830</v>
      </c>
      <c r="I2965">
        <f t="shared" si="184"/>
        <v>179</v>
      </c>
      <c r="J2965" t="str">
        <f t="shared" si="185"/>
        <v>&gt;121</v>
      </c>
      <c r="K2965">
        <f t="shared" si="186"/>
        <v>0.25</v>
      </c>
      <c r="L2965">
        <f t="shared" si="187"/>
        <v>147.83999999999997</v>
      </c>
    </row>
    <row r="2966" spans="1:12" x14ac:dyDescent="0.25">
      <c r="A2966" s="2" t="s">
        <v>2964</v>
      </c>
      <c r="B2966">
        <v>4</v>
      </c>
      <c r="C2966">
        <v>21</v>
      </c>
      <c r="D2966">
        <v>1600</v>
      </c>
      <c r="E2966" s="1">
        <v>43773</v>
      </c>
      <c r="F2966" s="3">
        <v>32</v>
      </c>
      <c r="G2966" s="3">
        <v>400</v>
      </c>
      <c r="H2966" s="1">
        <v>43830</v>
      </c>
      <c r="I2966">
        <f t="shared" si="184"/>
        <v>57</v>
      </c>
      <c r="J2966" t="str">
        <f t="shared" si="185"/>
        <v>31-60</v>
      </c>
      <c r="K2966">
        <f t="shared" si="186"/>
        <v>0.04</v>
      </c>
      <c r="L2966">
        <f t="shared" si="187"/>
        <v>17.28</v>
      </c>
    </row>
    <row r="2967" spans="1:12" x14ac:dyDescent="0.25">
      <c r="A2967" s="2" t="s">
        <v>2965</v>
      </c>
      <c r="B2967">
        <v>7</v>
      </c>
      <c r="C2967">
        <v>4</v>
      </c>
      <c r="D2967">
        <v>2772</v>
      </c>
      <c r="E2967" s="1">
        <v>43716</v>
      </c>
      <c r="F2967" s="3">
        <v>388.08</v>
      </c>
      <c r="G2967" s="3">
        <v>1136.52</v>
      </c>
      <c r="H2967" s="1">
        <v>43830</v>
      </c>
      <c r="I2967">
        <f t="shared" si="184"/>
        <v>114</v>
      </c>
      <c r="J2967" t="str">
        <f t="shared" si="185"/>
        <v>91-120</v>
      </c>
      <c r="K2967">
        <f t="shared" si="186"/>
        <v>0.2</v>
      </c>
      <c r="L2967">
        <f t="shared" si="187"/>
        <v>304.92</v>
      </c>
    </row>
    <row r="2968" spans="1:12" x14ac:dyDescent="0.25">
      <c r="A2968" s="2" t="s">
        <v>2966</v>
      </c>
      <c r="B2968">
        <v>7</v>
      </c>
      <c r="C2968">
        <v>22</v>
      </c>
      <c r="D2968">
        <v>7440</v>
      </c>
      <c r="E2968" s="1">
        <v>43666</v>
      </c>
      <c r="F2968" s="3">
        <v>520.79999999999995</v>
      </c>
      <c r="G2968" s="3">
        <v>6100.8</v>
      </c>
      <c r="H2968" s="1">
        <v>43830</v>
      </c>
      <c r="I2968">
        <f t="shared" si="184"/>
        <v>164</v>
      </c>
      <c r="J2968" t="str">
        <f t="shared" si="185"/>
        <v>&gt;121</v>
      </c>
      <c r="K2968">
        <f t="shared" si="186"/>
        <v>0.25</v>
      </c>
      <c r="L2968">
        <f t="shared" si="187"/>
        <v>1655.4</v>
      </c>
    </row>
    <row r="2969" spans="1:12" x14ac:dyDescent="0.25">
      <c r="A2969" s="2" t="s">
        <v>2967</v>
      </c>
      <c r="B2969">
        <v>10</v>
      </c>
      <c r="C2969">
        <v>11</v>
      </c>
      <c r="D2969">
        <v>3800</v>
      </c>
      <c r="E2969" s="1">
        <v>43585</v>
      </c>
      <c r="F2969" s="3">
        <v>76</v>
      </c>
      <c r="G2969" s="3">
        <v>950</v>
      </c>
      <c r="H2969" s="1">
        <v>43830</v>
      </c>
      <c r="I2969">
        <f t="shared" si="184"/>
        <v>245</v>
      </c>
      <c r="J2969" t="str">
        <f t="shared" si="185"/>
        <v>&gt;121</v>
      </c>
      <c r="K2969">
        <f t="shared" si="186"/>
        <v>0.25</v>
      </c>
      <c r="L2969">
        <f t="shared" si="187"/>
        <v>256.5</v>
      </c>
    </row>
    <row r="2970" spans="1:12" x14ac:dyDescent="0.25">
      <c r="A2970" s="2" t="s">
        <v>2968</v>
      </c>
      <c r="B2970">
        <v>3</v>
      </c>
      <c r="C2970">
        <v>17</v>
      </c>
      <c r="D2970">
        <v>880</v>
      </c>
      <c r="E2970" s="1">
        <v>43480</v>
      </c>
      <c r="F2970" s="3">
        <v>61.6</v>
      </c>
      <c r="G2970" s="3">
        <v>220</v>
      </c>
      <c r="H2970" s="1">
        <v>43830</v>
      </c>
      <c r="I2970">
        <f t="shared" si="184"/>
        <v>350</v>
      </c>
      <c r="J2970" t="str">
        <f t="shared" si="185"/>
        <v>&gt;121</v>
      </c>
      <c r="K2970">
        <f t="shared" si="186"/>
        <v>0.25</v>
      </c>
      <c r="L2970">
        <f t="shared" si="187"/>
        <v>70.400000000000006</v>
      </c>
    </row>
    <row r="2971" spans="1:12" x14ac:dyDescent="0.25">
      <c r="A2971" s="2" t="s">
        <v>2969</v>
      </c>
      <c r="B2971">
        <v>9</v>
      </c>
      <c r="C2971">
        <v>19</v>
      </c>
      <c r="D2971">
        <v>330</v>
      </c>
      <c r="E2971" s="1">
        <v>43547</v>
      </c>
      <c r="F2971" s="3">
        <v>56.1</v>
      </c>
      <c r="G2971" s="3">
        <v>128.69999999999999</v>
      </c>
      <c r="H2971" s="1">
        <v>43830</v>
      </c>
      <c r="I2971">
        <f t="shared" si="184"/>
        <v>283</v>
      </c>
      <c r="J2971" t="str">
        <f t="shared" si="185"/>
        <v>&gt;121</v>
      </c>
      <c r="K2971">
        <f t="shared" si="186"/>
        <v>0.25</v>
      </c>
      <c r="L2971">
        <f t="shared" si="187"/>
        <v>46.199999999999996</v>
      </c>
    </row>
    <row r="2972" spans="1:12" x14ac:dyDescent="0.25">
      <c r="A2972" s="2" t="s">
        <v>2970</v>
      </c>
      <c r="B2972">
        <v>8</v>
      </c>
      <c r="C2972">
        <v>8</v>
      </c>
      <c r="D2972">
        <v>660</v>
      </c>
      <c r="E2972" s="1">
        <v>43599</v>
      </c>
      <c r="F2972" s="3">
        <v>92.4</v>
      </c>
      <c r="G2972" s="3">
        <v>270.59999999999997</v>
      </c>
      <c r="H2972" s="1">
        <v>43830</v>
      </c>
      <c r="I2972">
        <f t="shared" si="184"/>
        <v>231</v>
      </c>
      <c r="J2972" t="str">
        <f t="shared" si="185"/>
        <v>&gt;121</v>
      </c>
      <c r="K2972">
        <f t="shared" si="186"/>
        <v>0.25</v>
      </c>
      <c r="L2972">
        <f t="shared" si="187"/>
        <v>90.75</v>
      </c>
    </row>
    <row r="2973" spans="1:12" x14ac:dyDescent="0.25">
      <c r="A2973" s="2" t="s">
        <v>2971</v>
      </c>
      <c r="B2973">
        <v>3</v>
      </c>
      <c r="C2973">
        <v>4</v>
      </c>
      <c r="D2973">
        <v>1920</v>
      </c>
      <c r="E2973" s="1">
        <v>43599</v>
      </c>
      <c r="F2973" s="3">
        <v>19.2</v>
      </c>
      <c r="G2973" s="3">
        <v>441.59999999999997</v>
      </c>
      <c r="H2973" s="1">
        <v>43830</v>
      </c>
      <c r="I2973">
        <f t="shared" si="184"/>
        <v>231</v>
      </c>
      <c r="J2973" t="str">
        <f t="shared" si="185"/>
        <v>&gt;121</v>
      </c>
      <c r="K2973">
        <f t="shared" si="186"/>
        <v>0.25</v>
      </c>
      <c r="L2973">
        <f t="shared" si="187"/>
        <v>115.19999999999999</v>
      </c>
    </row>
    <row r="2974" spans="1:12" x14ac:dyDescent="0.25">
      <c r="A2974" s="2" t="s">
        <v>2972</v>
      </c>
      <c r="B2974">
        <v>8</v>
      </c>
      <c r="C2974">
        <v>5</v>
      </c>
      <c r="D2974">
        <v>180</v>
      </c>
      <c r="E2974" s="1">
        <v>43587</v>
      </c>
      <c r="F2974" s="3">
        <v>30.6</v>
      </c>
      <c r="G2974" s="3">
        <v>86.4</v>
      </c>
      <c r="H2974" s="1">
        <v>43830</v>
      </c>
      <c r="I2974">
        <f t="shared" si="184"/>
        <v>243</v>
      </c>
      <c r="J2974" t="str">
        <f t="shared" si="185"/>
        <v>&gt;121</v>
      </c>
      <c r="K2974">
        <f t="shared" si="186"/>
        <v>0.25</v>
      </c>
      <c r="L2974">
        <f t="shared" si="187"/>
        <v>29.25</v>
      </c>
    </row>
    <row r="2975" spans="1:12" x14ac:dyDescent="0.25">
      <c r="A2975" s="2" t="s">
        <v>2973</v>
      </c>
      <c r="B2975">
        <v>4</v>
      </c>
      <c r="C2975">
        <v>22</v>
      </c>
      <c r="D2975">
        <v>1500</v>
      </c>
      <c r="E2975" s="1">
        <v>43829</v>
      </c>
      <c r="F2975" s="3">
        <v>90</v>
      </c>
      <c r="G2975" s="3">
        <v>360</v>
      </c>
      <c r="H2975" s="1">
        <v>43830</v>
      </c>
      <c r="I2975">
        <f t="shared" si="184"/>
        <v>1</v>
      </c>
      <c r="J2975" t="str">
        <f t="shared" si="185"/>
        <v>0-30</v>
      </c>
      <c r="K2975">
        <f t="shared" si="186"/>
        <v>8.0000000000000002E-3</v>
      </c>
      <c r="L2975">
        <f t="shared" si="187"/>
        <v>3.6</v>
      </c>
    </row>
    <row r="2976" spans="1:12" x14ac:dyDescent="0.25">
      <c r="A2976" s="2" t="s">
        <v>2974</v>
      </c>
      <c r="B2976">
        <v>7</v>
      </c>
      <c r="C2976">
        <v>2</v>
      </c>
      <c r="D2976">
        <v>912</v>
      </c>
      <c r="E2976" s="1">
        <v>43634</v>
      </c>
      <c r="F2976" s="3">
        <v>27.360000000000003</v>
      </c>
      <c r="G2976" s="3">
        <v>346.56</v>
      </c>
      <c r="H2976" s="1">
        <v>43830</v>
      </c>
      <c r="I2976">
        <f t="shared" si="184"/>
        <v>196</v>
      </c>
      <c r="J2976" t="str">
        <f t="shared" si="185"/>
        <v>&gt;121</v>
      </c>
      <c r="K2976">
        <f t="shared" si="186"/>
        <v>0.25</v>
      </c>
      <c r="L2976">
        <f t="shared" si="187"/>
        <v>93.48</v>
      </c>
    </row>
    <row r="2977" spans="1:12" x14ac:dyDescent="0.25">
      <c r="A2977" s="2" t="s">
        <v>2975</v>
      </c>
      <c r="B2977">
        <v>6</v>
      </c>
      <c r="C2977">
        <v>7</v>
      </c>
      <c r="D2977">
        <v>6720</v>
      </c>
      <c r="E2977" s="1">
        <v>43814</v>
      </c>
      <c r="F2977" s="3">
        <v>403.2</v>
      </c>
      <c r="G2977" s="3">
        <v>1008</v>
      </c>
      <c r="H2977" s="1">
        <v>43830</v>
      </c>
      <c r="I2977">
        <f t="shared" si="184"/>
        <v>16</v>
      </c>
      <c r="J2977" t="str">
        <f t="shared" si="185"/>
        <v>0-30</v>
      </c>
      <c r="K2977">
        <f t="shared" si="186"/>
        <v>8.0000000000000002E-3</v>
      </c>
      <c r="L2977">
        <f t="shared" si="187"/>
        <v>11.2896</v>
      </c>
    </row>
    <row r="2978" spans="1:12" x14ac:dyDescent="0.25">
      <c r="A2978" s="2" t="s">
        <v>2976</v>
      </c>
      <c r="B2978">
        <v>1</v>
      </c>
      <c r="C2978">
        <v>4</v>
      </c>
      <c r="D2978">
        <v>1040</v>
      </c>
      <c r="E2978" s="1">
        <v>43615</v>
      </c>
      <c r="F2978" s="3">
        <v>72.8</v>
      </c>
      <c r="G2978" s="3">
        <v>187.2</v>
      </c>
      <c r="H2978" s="1">
        <v>43830</v>
      </c>
      <c r="I2978">
        <f t="shared" si="184"/>
        <v>215</v>
      </c>
      <c r="J2978" t="str">
        <f t="shared" si="185"/>
        <v>&gt;121</v>
      </c>
      <c r="K2978">
        <f t="shared" si="186"/>
        <v>0.25</v>
      </c>
      <c r="L2978">
        <f t="shared" si="187"/>
        <v>65</v>
      </c>
    </row>
    <row r="2979" spans="1:12" x14ac:dyDescent="0.25">
      <c r="A2979" s="2" t="s">
        <v>2977</v>
      </c>
      <c r="B2979">
        <v>2</v>
      </c>
      <c r="C2979">
        <v>17</v>
      </c>
      <c r="D2979">
        <v>1458</v>
      </c>
      <c r="E2979" s="1">
        <v>43801</v>
      </c>
      <c r="F2979" s="3">
        <v>43.740000000000009</v>
      </c>
      <c r="G2979" s="3">
        <v>262.44</v>
      </c>
      <c r="H2979" s="1">
        <v>43830</v>
      </c>
      <c r="I2979">
        <f t="shared" si="184"/>
        <v>29</v>
      </c>
      <c r="J2979" t="str">
        <f t="shared" si="185"/>
        <v>0-30</v>
      </c>
      <c r="K2979">
        <f t="shared" si="186"/>
        <v>8.0000000000000002E-3</v>
      </c>
      <c r="L2979">
        <f t="shared" si="187"/>
        <v>2.4494400000000001</v>
      </c>
    </row>
    <row r="2980" spans="1:12" x14ac:dyDescent="0.25">
      <c r="A2980" s="2" t="s">
        <v>2978</v>
      </c>
      <c r="B2980">
        <v>3</v>
      </c>
      <c r="C2980">
        <v>18</v>
      </c>
      <c r="D2980">
        <v>1560</v>
      </c>
      <c r="E2980" s="1">
        <v>43749</v>
      </c>
      <c r="F2980" s="3">
        <v>15.600000000000001</v>
      </c>
      <c r="G2980" s="3">
        <v>358.8</v>
      </c>
      <c r="H2980" s="1">
        <v>43830</v>
      </c>
      <c r="I2980">
        <f t="shared" si="184"/>
        <v>81</v>
      </c>
      <c r="J2980" t="str">
        <f t="shared" si="185"/>
        <v>61-90</v>
      </c>
      <c r="K2980">
        <f t="shared" si="186"/>
        <v>0.15</v>
      </c>
      <c r="L2980">
        <f t="shared" si="187"/>
        <v>56.160000000000004</v>
      </c>
    </row>
    <row r="2981" spans="1:12" x14ac:dyDescent="0.25">
      <c r="A2981" s="2" t="s">
        <v>2979</v>
      </c>
      <c r="B2981">
        <v>1</v>
      </c>
      <c r="C2981">
        <v>10</v>
      </c>
      <c r="D2981">
        <v>1980</v>
      </c>
      <c r="E2981" s="1">
        <v>43565</v>
      </c>
      <c r="F2981" s="3">
        <v>79.2</v>
      </c>
      <c r="G2981" s="3">
        <v>376.2</v>
      </c>
      <c r="H2981" s="1">
        <v>43830</v>
      </c>
      <c r="I2981">
        <f t="shared" si="184"/>
        <v>265</v>
      </c>
      <c r="J2981" t="str">
        <f t="shared" si="185"/>
        <v>&gt;121</v>
      </c>
      <c r="K2981">
        <f t="shared" si="186"/>
        <v>0.25</v>
      </c>
      <c r="L2981">
        <f t="shared" si="187"/>
        <v>113.85</v>
      </c>
    </row>
    <row r="2982" spans="1:12" x14ac:dyDescent="0.25">
      <c r="A2982" s="2" t="s">
        <v>2980</v>
      </c>
      <c r="B2982">
        <v>5</v>
      </c>
      <c r="C2982">
        <v>2</v>
      </c>
      <c r="D2982">
        <v>2850</v>
      </c>
      <c r="E2982" s="1">
        <v>43806</v>
      </c>
      <c r="F2982" s="3">
        <v>142.5</v>
      </c>
      <c r="G2982" s="3">
        <v>712.5</v>
      </c>
      <c r="H2982" s="1">
        <v>43830</v>
      </c>
      <c r="I2982">
        <f t="shared" si="184"/>
        <v>24</v>
      </c>
      <c r="J2982" t="str">
        <f t="shared" si="185"/>
        <v>0-30</v>
      </c>
      <c r="K2982">
        <f t="shared" si="186"/>
        <v>8.0000000000000002E-3</v>
      </c>
      <c r="L2982">
        <f t="shared" si="187"/>
        <v>6.84</v>
      </c>
    </row>
    <row r="2983" spans="1:12" x14ac:dyDescent="0.25">
      <c r="A2983" s="2" t="s">
        <v>2981</v>
      </c>
      <c r="B2983">
        <v>6</v>
      </c>
      <c r="C2983">
        <v>5</v>
      </c>
      <c r="D2983">
        <v>1200</v>
      </c>
      <c r="E2983" s="1">
        <v>43780</v>
      </c>
      <c r="F2983" s="3">
        <v>24</v>
      </c>
      <c r="G2983" s="3">
        <v>228</v>
      </c>
      <c r="H2983" s="1">
        <v>43830</v>
      </c>
      <c r="I2983">
        <f t="shared" si="184"/>
        <v>50</v>
      </c>
      <c r="J2983" t="str">
        <f t="shared" si="185"/>
        <v>31-60</v>
      </c>
      <c r="K2983">
        <f t="shared" si="186"/>
        <v>0.04</v>
      </c>
      <c r="L2983">
        <f t="shared" si="187"/>
        <v>10.08</v>
      </c>
    </row>
    <row r="2984" spans="1:12" x14ac:dyDescent="0.25">
      <c r="A2984" s="2" t="s">
        <v>2982</v>
      </c>
      <c r="B2984">
        <v>1</v>
      </c>
      <c r="C2984">
        <v>9</v>
      </c>
      <c r="D2984">
        <v>3672</v>
      </c>
      <c r="E2984" s="1">
        <v>43810</v>
      </c>
      <c r="F2984" s="3">
        <v>146.88</v>
      </c>
      <c r="G2984" s="3">
        <v>881.27999999999986</v>
      </c>
      <c r="H2984" s="1">
        <v>43830</v>
      </c>
      <c r="I2984">
        <f t="shared" si="184"/>
        <v>20</v>
      </c>
      <c r="J2984" t="str">
        <f t="shared" si="185"/>
        <v>0-30</v>
      </c>
      <c r="K2984">
        <f t="shared" si="186"/>
        <v>8.0000000000000002E-3</v>
      </c>
      <c r="L2984">
        <f t="shared" si="187"/>
        <v>8.2252799999999997</v>
      </c>
    </row>
    <row r="2985" spans="1:12" x14ac:dyDescent="0.25">
      <c r="A2985" s="2" t="s">
        <v>2983</v>
      </c>
      <c r="B2985">
        <v>4</v>
      </c>
      <c r="C2985">
        <v>8</v>
      </c>
      <c r="D2985">
        <v>1620</v>
      </c>
      <c r="E2985" s="1">
        <v>43549</v>
      </c>
      <c r="F2985" s="3">
        <v>145.80000000000001</v>
      </c>
      <c r="G2985" s="3">
        <v>388.8</v>
      </c>
      <c r="H2985" s="1">
        <v>43830</v>
      </c>
      <c r="I2985">
        <f t="shared" si="184"/>
        <v>281</v>
      </c>
      <c r="J2985" t="str">
        <f t="shared" si="185"/>
        <v>&gt;121</v>
      </c>
      <c r="K2985">
        <f t="shared" si="186"/>
        <v>0.25</v>
      </c>
      <c r="L2985">
        <f t="shared" si="187"/>
        <v>133.65</v>
      </c>
    </row>
    <row r="2986" spans="1:12" x14ac:dyDescent="0.25">
      <c r="A2986" s="2" t="s">
        <v>2984</v>
      </c>
      <c r="B2986">
        <v>9</v>
      </c>
      <c r="C2986">
        <v>21</v>
      </c>
      <c r="D2986">
        <v>220</v>
      </c>
      <c r="E2986" s="1">
        <v>43537</v>
      </c>
      <c r="F2986" s="3">
        <v>8.8000000000000007</v>
      </c>
      <c r="G2986" s="3">
        <v>79.2</v>
      </c>
      <c r="H2986" s="1">
        <v>43830</v>
      </c>
      <c r="I2986">
        <f t="shared" si="184"/>
        <v>293</v>
      </c>
      <c r="J2986" t="str">
        <f t="shared" si="185"/>
        <v>&gt;121</v>
      </c>
      <c r="K2986">
        <f t="shared" si="186"/>
        <v>0.25</v>
      </c>
      <c r="L2986">
        <f t="shared" si="187"/>
        <v>22</v>
      </c>
    </row>
    <row r="2987" spans="1:12" x14ac:dyDescent="0.25">
      <c r="A2987" s="2" t="s">
        <v>2985</v>
      </c>
      <c r="B2987">
        <v>5</v>
      </c>
      <c r="C2987">
        <v>23</v>
      </c>
      <c r="D2987">
        <v>1080</v>
      </c>
      <c r="E2987" s="1">
        <v>43654</v>
      </c>
      <c r="F2987" s="3">
        <v>32.400000000000006</v>
      </c>
      <c r="G2987" s="3">
        <v>172.8</v>
      </c>
      <c r="H2987" s="1">
        <v>43830</v>
      </c>
      <c r="I2987">
        <f t="shared" si="184"/>
        <v>176</v>
      </c>
      <c r="J2987" t="str">
        <f t="shared" si="185"/>
        <v>&gt;121</v>
      </c>
      <c r="K2987">
        <f t="shared" si="186"/>
        <v>0.25</v>
      </c>
      <c r="L2987">
        <f t="shared" si="187"/>
        <v>51.300000000000004</v>
      </c>
    </row>
    <row r="2988" spans="1:12" x14ac:dyDescent="0.25">
      <c r="A2988" s="2" t="s">
        <v>2986</v>
      </c>
      <c r="B2988">
        <v>6</v>
      </c>
      <c r="C2988">
        <v>13</v>
      </c>
      <c r="D2988">
        <v>3800</v>
      </c>
      <c r="E2988" s="1">
        <v>43509</v>
      </c>
      <c r="F2988" s="3">
        <v>190</v>
      </c>
      <c r="G2988" s="3">
        <v>608</v>
      </c>
      <c r="H2988" s="1">
        <v>43830</v>
      </c>
      <c r="I2988">
        <f t="shared" si="184"/>
        <v>321</v>
      </c>
      <c r="J2988" t="str">
        <f t="shared" si="185"/>
        <v>&gt;121</v>
      </c>
      <c r="K2988">
        <f t="shared" si="186"/>
        <v>0.25</v>
      </c>
      <c r="L2988">
        <f t="shared" si="187"/>
        <v>199.5</v>
      </c>
    </row>
    <row r="2989" spans="1:12" x14ac:dyDescent="0.25">
      <c r="A2989" s="2" t="s">
        <v>2987</v>
      </c>
      <c r="B2989">
        <v>8</v>
      </c>
      <c r="C2989">
        <v>18</v>
      </c>
      <c r="D2989">
        <v>4320</v>
      </c>
      <c r="E2989" s="1">
        <v>43716</v>
      </c>
      <c r="F2989" s="3">
        <v>388.8</v>
      </c>
      <c r="G2989" s="3">
        <v>1598.4</v>
      </c>
      <c r="H2989" s="1">
        <v>43830</v>
      </c>
      <c r="I2989">
        <f t="shared" si="184"/>
        <v>114</v>
      </c>
      <c r="J2989" t="str">
        <f t="shared" si="185"/>
        <v>91-120</v>
      </c>
      <c r="K2989">
        <f t="shared" si="186"/>
        <v>0.2</v>
      </c>
      <c r="L2989">
        <f t="shared" si="187"/>
        <v>397.44000000000005</v>
      </c>
    </row>
    <row r="2990" spans="1:12" x14ac:dyDescent="0.25">
      <c r="A2990" s="2" t="s">
        <v>2988</v>
      </c>
      <c r="B2990">
        <v>2</v>
      </c>
      <c r="C2990">
        <v>5</v>
      </c>
      <c r="D2990">
        <v>2790</v>
      </c>
      <c r="E2990" s="1">
        <v>43770</v>
      </c>
      <c r="F2990" s="3">
        <v>251.1</v>
      </c>
      <c r="G2990" s="3">
        <v>781.2</v>
      </c>
      <c r="H2990" s="1">
        <v>43830</v>
      </c>
      <c r="I2990">
        <f t="shared" si="184"/>
        <v>60</v>
      </c>
      <c r="J2990" t="str">
        <f t="shared" si="185"/>
        <v>31-60</v>
      </c>
      <c r="K2990">
        <f t="shared" si="186"/>
        <v>0.04</v>
      </c>
      <c r="L2990">
        <f t="shared" si="187"/>
        <v>41.292000000000002</v>
      </c>
    </row>
    <row r="2991" spans="1:12" x14ac:dyDescent="0.25">
      <c r="A2991" s="2" t="s">
        <v>2989</v>
      </c>
      <c r="B2991">
        <v>3</v>
      </c>
      <c r="C2991">
        <v>8</v>
      </c>
      <c r="D2991">
        <v>1960</v>
      </c>
      <c r="E2991" s="1">
        <v>43724</v>
      </c>
      <c r="F2991" s="3">
        <v>117.6</v>
      </c>
      <c r="G2991" s="3">
        <v>548.80000000000007</v>
      </c>
      <c r="H2991" s="1">
        <v>43830</v>
      </c>
      <c r="I2991">
        <f t="shared" si="184"/>
        <v>106</v>
      </c>
      <c r="J2991" t="str">
        <f t="shared" si="185"/>
        <v>91-120</v>
      </c>
      <c r="K2991">
        <f t="shared" si="186"/>
        <v>0.2</v>
      </c>
      <c r="L2991">
        <f t="shared" si="187"/>
        <v>133.28000000000003</v>
      </c>
    </row>
    <row r="2992" spans="1:12" x14ac:dyDescent="0.25">
      <c r="A2992" s="2" t="s">
        <v>2990</v>
      </c>
      <c r="B2992">
        <v>10</v>
      </c>
      <c r="C2992">
        <v>3</v>
      </c>
      <c r="D2992">
        <v>2660</v>
      </c>
      <c r="E2992" s="1">
        <v>43521</v>
      </c>
      <c r="F2992" s="3">
        <v>53.2</v>
      </c>
      <c r="G2992" s="3">
        <v>1223.5999999999999</v>
      </c>
      <c r="H2992" s="1">
        <v>43830</v>
      </c>
      <c r="I2992">
        <f t="shared" si="184"/>
        <v>309</v>
      </c>
      <c r="J2992" t="str">
        <f t="shared" si="185"/>
        <v>&gt;121</v>
      </c>
      <c r="K2992">
        <f t="shared" si="186"/>
        <v>0.25</v>
      </c>
      <c r="L2992">
        <f t="shared" si="187"/>
        <v>319.2</v>
      </c>
    </row>
    <row r="2993" spans="1:12" x14ac:dyDescent="0.25">
      <c r="A2993" s="2" t="s">
        <v>2991</v>
      </c>
      <c r="B2993">
        <v>9</v>
      </c>
      <c r="C2993">
        <v>10</v>
      </c>
      <c r="D2993">
        <v>1050</v>
      </c>
      <c r="E2993" s="1">
        <v>43515</v>
      </c>
      <c r="F2993" s="3">
        <v>42</v>
      </c>
      <c r="G2993" s="3">
        <v>283.5</v>
      </c>
      <c r="H2993" s="1">
        <v>43830</v>
      </c>
      <c r="I2993">
        <f t="shared" si="184"/>
        <v>315</v>
      </c>
      <c r="J2993" t="str">
        <f t="shared" si="185"/>
        <v>&gt;121</v>
      </c>
      <c r="K2993">
        <f t="shared" si="186"/>
        <v>0.25</v>
      </c>
      <c r="L2993">
        <f t="shared" si="187"/>
        <v>81.375</v>
      </c>
    </row>
    <row r="2994" spans="1:12" x14ac:dyDescent="0.25">
      <c r="A2994" s="2" t="s">
        <v>2992</v>
      </c>
      <c r="B2994">
        <v>7</v>
      </c>
      <c r="C2994">
        <v>11</v>
      </c>
      <c r="D2994">
        <v>3230</v>
      </c>
      <c r="E2994" s="1">
        <v>43596</v>
      </c>
      <c r="F2994" s="3">
        <v>452.2</v>
      </c>
      <c r="G2994" s="3">
        <v>1001.3</v>
      </c>
      <c r="H2994" s="1">
        <v>43830</v>
      </c>
      <c r="I2994">
        <f t="shared" si="184"/>
        <v>234</v>
      </c>
      <c r="J2994" t="str">
        <f t="shared" si="185"/>
        <v>&gt;121</v>
      </c>
      <c r="K2994">
        <f t="shared" si="186"/>
        <v>0.25</v>
      </c>
      <c r="L2994">
        <f t="shared" si="187"/>
        <v>363.375</v>
      </c>
    </row>
    <row r="2995" spans="1:12" x14ac:dyDescent="0.25">
      <c r="A2995" s="2" t="s">
        <v>2993</v>
      </c>
      <c r="B2995">
        <v>6</v>
      </c>
      <c r="C2995">
        <v>21</v>
      </c>
      <c r="D2995">
        <v>720</v>
      </c>
      <c r="E2995" s="1">
        <v>43543</v>
      </c>
      <c r="F2995" s="3">
        <v>64.800000000000011</v>
      </c>
      <c r="G2995" s="3">
        <v>208.79999999999998</v>
      </c>
      <c r="H2995" s="1">
        <v>43830</v>
      </c>
      <c r="I2995">
        <f t="shared" si="184"/>
        <v>287</v>
      </c>
      <c r="J2995" t="str">
        <f t="shared" si="185"/>
        <v>&gt;121</v>
      </c>
      <c r="K2995">
        <f t="shared" si="186"/>
        <v>0.25</v>
      </c>
      <c r="L2995">
        <f t="shared" si="187"/>
        <v>68.400000000000006</v>
      </c>
    </row>
    <row r="2996" spans="1:12" x14ac:dyDescent="0.25">
      <c r="A2996" s="2" t="s">
        <v>2994</v>
      </c>
      <c r="B2996">
        <v>6</v>
      </c>
      <c r="C2996">
        <v>23</v>
      </c>
      <c r="D2996">
        <v>4960</v>
      </c>
      <c r="E2996" s="1">
        <v>43812</v>
      </c>
      <c r="F2996" s="3">
        <v>148.80000000000001</v>
      </c>
      <c r="G2996" s="3">
        <v>1388.8</v>
      </c>
      <c r="H2996" s="1">
        <v>43830</v>
      </c>
      <c r="I2996">
        <f t="shared" si="184"/>
        <v>18</v>
      </c>
      <c r="J2996" t="str">
        <f t="shared" si="185"/>
        <v>0-30</v>
      </c>
      <c r="K2996">
        <f t="shared" si="186"/>
        <v>8.0000000000000002E-3</v>
      </c>
      <c r="L2996">
        <f t="shared" si="187"/>
        <v>12.300799999999999</v>
      </c>
    </row>
    <row r="2997" spans="1:12" x14ac:dyDescent="0.25">
      <c r="A2997" s="2" t="s">
        <v>2995</v>
      </c>
      <c r="B2997">
        <v>3</v>
      </c>
      <c r="C2997">
        <v>4</v>
      </c>
      <c r="D2997">
        <v>2520</v>
      </c>
      <c r="E2997" s="1">
        <v>43804</v>
      </c>
      <c r="F2997" s="3">
        <v>126</v>
      </c>
      <c r="G2997" s="3">
        <v>604.79999999999995</v>
      </c>
      <c r="H2997" s="1">
        <v>43830</v>
      </c>
      <c r="I2997">
        <f t="shared" si="184"/>
        <v>26</v>
      </c>
      <c r="J2997" t="str">
        <f t="shared" si="185"/>
        <v>0-30</v>
      </c>
      <c r="K2997">
        <f t="shared" si="186"/>
        <v>8.0000000000000002E-3</v>
      </c>
      <c r="L2997">
        <f t="shared" si="187"/>
        <v>5.8464</v>
      </c>
    </row>
    <row r="2998" spans="1:12" x14ac:dyDescent="0.25">
      <c r="A2998" s="2" t="s">
        <v>2996</v>
      </c>
      <c r="B2998">
        <v>2</v>
      </c>
      <c r="C2998">
        <v>14</v>
      </c>
      <c r="D2998">
        <v>930</v>
      </c>
      <c r="E2998" s="1">
        <v>43526</v>
      </c>
      <c r="F2998" s="3">
        <v>9.3000000000000007</v>
      </c>
      <c r="G2998" s="3">
        <v>232.5</v>
      </c>
      <c r="H2998" s="1">
        <v>43830</v>
      </c>
      <c r="I2998">
        <f t="shared" si="184"/>
        <v>304</v>
      </c>
      <c r="J2998" t="str">
        <f t="shared" si="185"/>
        <v>&gt;121</v>
      </c>
      <c r="K2998">
        <f t="shared" si="186"/>
        <v>0.25</v>
      </c>
      <c r="L2998">
        <f t="shared" si="187"/>
        <v>60.45</v>
      </c>
    </row>
    <row r="2999" spans="1:12" x14ac:dyDescent="0.25">
      <c r="A2999" s="2" t="s">
        <v>2997</v>
      </c>
      <c r="B2999">
        <v>10</v>
      </c>
      <c r="C2999">
        <v>13</v>
      </c>
      <c r="D2999">
        <v>6440</v>
      </c>
      <c r="E2999" s="1">
        <v>43549</v>
      </c>
      <c r="F2999" s="3">
        <v>1094.8</v>
      </c>
      <c r="G2999" s="3">
        <v>2962.4</v>
      </c>
      <c r="H2999" s="1">
        <v>43830</v>
      </c>
      <c r="I2999">
        <f t="shared" si="184"/>
        <v>281</v>
      </c>
      <c r="J2999" t="str">
        <f t="shared" si="185"/>
        <v>&gt;121</v>
      </c>
      <c r="K2999">
        <f t="shared" si="186"/>
        <v>0.25</v>
      </c>
      <c r="L2999">
        <f t="shared" si="187"/>
        <v>1014.3</v>
      </c>
    </row>
    <row r="3000" spans="1:12" x14ac:dyDescent="0.25">
      <c r="A3000" s="2" t="s">
        <v>2998</v>
      </c>
      <c r="B3000">
        <v>2</v>
      </c>
      <c r="C3000">
        <v>9</v>
      </c>
      <c r="D3000">
        <v>120</v>
      </c>
      <c r="E3000" s="1">
        <v>43617</v>
      </c>
      <c r="F3000" s="3">
        <v>4.8</v>
      </c>
      <c r="G3000" s="3">
        <v>36</v>
      </c>
      <c r="H3000" s="1">
        <v>43830</v>
      </c>
      <c r="I3000">
        <f t="shared" si="184"/>
        <v>213</v>
      </c>
      <c r="J3000" t="str">
        <f t="shared" si="185"/>
        <v>&gt;121</v>
      </c>
      <c r="K3000">
        <f t="shared" si="186"/>
        <v>0.25</v>
      </c>
      <c r="L3000">
        <f t="shared" si="187"/>
        <v>10.199999999999999</v>
      </c>
    </row>
    <row r="3001" spans="1:12" x14ac:dyDescent="0.25">
      <c r="A3001" s="2" t="s">
        <v>2999</v>
      </c>
      <c r="B3001">
        <v>4</v>
      </c>
      <c r="C3001">
        <v>19</v>
      </c>
      <c r="D3001">
        <v>99</v>
      </c>
      <c r="E3001" s="1">
        <v>43721</v>
      </c>
      <c r="F3001" s="3">
        <v>0.99</v>
      </c>
      <c r="G3001" s="3">
        <v>26.73</v>
      </c>
      <c r="H3001" s="1">
        <v>43830</v>
      </c>
      <c r="I3001">
        <f t="shared" si="184"/>
        <v>109</v>
      </c>
      <c r="J3001" t="str">
        <f t="shared" si="185"/>
        <v>91-120</v>
      </c>
      <c r="K3001">
        <f t="shared" si="186"/>
        <v>0.2</v>
      </c>
      <c r="L3001">
        <f t="shared" si="187"/>
        <v>5.5440000000000005</v>
      </c>
    </row>
    <row r="3002" spans="1:12" x14ac:dyDescent="0.25">
      <c r="A3002" s="2" t="s">
        <v>3000</v>
      </c>
      <c r="B3002">
        <v>10</v>
      </c>
      <c r="C3002">
        <v>18</v>
      </c>
      <c r="D3002">
        <v>5270</v>
      </c>
      <c r="E3002" s="1">
        <v>43560</v>
      </c>
      <c r="F3002" s="3">
        <v>579.70000000000005</v>
      </c>
      <c r="G3002" s="3">
        <v>2424.1999999999998</v>
      </c>
      <c r="H3002" s="1">
        <v>43830</v>
      </c>
      <c r="I3002">
        <f t="shared" si="184"/>
        <v>270</v>
      </c>
      <c r="J3002" t="str">
        <f t="shared" si="185"/>
        <v>&gt;121</v>
      </c>
      <c r="K3002">
        <f t="shared" si="186"/>
        <v>0.25</v>
      </c>
      <c r="L3002">
        <f t="shared" si="187"/>
        <v>750.97499999999991</v>
      </c>
    </row>
    <row r="3003" spans="1:12" x14ac:dyDescent="0.25">
      <c r="A3003" s="2" t="s">
        <v>3001</v>
      </c>
      <c r="B3003">
        <v>6</v>
      </c>
      <c r="C3003">
        <v>6</v>
      </c>
      <c r="D3003">
        <v>4554</v>
      </c>
      <c r="E3003" s="1">
        <v>43772</v>
      </c>
      <c r="F3003" s="3">
        <v>273.24</v>
      </c>
      <c r="G3003" s="3">
        <v>1275.1199999999999</v>
      </c>
      <c r="H3003" s="1">
        <v>43830</v>
      </c>
      <c r="I3003">
        <f t="shared" si="184"/>
        <v>58</v>
      </c>
      <c r="J3003" t="str">
        <f t="shared" si="185"/>
        <v>31-60</v>
      </c>
      <c r="K3003">
        <f t="shared" si="186"/>
        <v>0.04</v>
      </c>
      <c r="L3003">
        <f t="shared" si="187"/>
        <v>61.934399999999997</v>
      </c>
    </row>
    <row r="3004" spans="1:12" x14ac:dyDescent="0.25">
      <c r="A3004" s="2" t="s">
        <v>3002</v>
      </c>
      <c r="B3004">
        <v>5</v>
      </c>
      <c r="C3004">
        <v>20</v>
      </c>
      <c r="D3004">
        <v>2640</v>
      </c>
      <c r="E3004" s="1">
        <v>43528</v>
      </c>
      <c r="F3004" s="3">
        <v>79.2</v>
      </c>
      <c r="G3004" s="3">
        <v>607.20000000000005</v>
      </c>
      <c r="H3004" s="1">
        <v>43830</v>
      </c>
      <c r="I3004">
        <f t="shared" si="184"/>
        <v>302</v>
      </c>
      <c r="J3004" t="str">
        <f t="shared" si="185"/>
        <v>&gt;121</v>
      </c>
      <c r="K3004">
        <f t="shared" si="186"/>
        <v>0.25</v>
      </c>
      <c r="L3004">
        <f t="shared" si="187"/>
        <v>171.60000000000002</v>
      </c>
    </row>
    <row r="3005" spans="1:12" x14ac:dyDescent="0.25">
      <c r="A3005" s="2" t="s">
        <v>3003</v>
      </c>
      <c r="B3005">
        <v>1</v>
      </c>
      <c r="C3005">
        <v>22</v>
      </c>
      <c r="D3005">
        <v>1550</v>
      </c>
      <c r="E3005" s="1">
        <v>43652</v>
      </c>
      <c r="F3005" s="3">
        <v>46.5</v>
      </c>
      <c r="G3005" s="3">
        <v>449.5</v>
      </c>
      <c r="H3005" s="1">
        <v>43830</v>
      </c>
      <c r="I3005">
        <f t="shared" si="184"/>
        <v>178</v>
      </c>
      <c r="J3005" t="str">
        <f t="shared" si="185"/>
        <v>&gt;121</v>
      </c>
      <c r="K3005">
        <f t="shared" si="186"/>
        <v>0.25</v>
      </c>
      <c r="L3005">
        <f t="shared" si="187"/>
        <v>124</v>
      </c>
    </row>
    <row r="3006" spans="1:12" x14ac:dyDescent="0.25">
      <c r="A3006" s="2" t="s">
        <v>3004</v>
      </c>
      <c r="B3006">
        <v>6</v>
      </c>
      <c r="C3006">
        <v>22</v>
      </c>
      <c r="D3006">
        <v>600</v>
      </c>
      <c r="E3006" s="1">
        <v>43601</v>
      </c>
      <c r="F3006" s="3">
        <v>24</v>
      </c>
      <c r="G3006" s="3">
        <v>138</v>
      </c>
      <c r="H3006" s="1">
        <v>43830</v>
      </c>
      <c r="I3006">
        <f t="shared" si="184"/>
        <v>229</v>
      </c>
      <c r="J3006" t="str">
        <f t="shared" si="185"/>
        <v>&gt;121</v>
      </c>
      <c r="K3006">
        <f t="shared" si="186"/>
        <v>0.25</v>
      </c>
      <c r="L3006">
        <f t="shared" si="187"/>
        <v>40.5</v>
      </c>
    </row>
    <row r="3007" spans="1:12" x14ac:dyDescent="0.25">
      <c r="A3007" s="2" t="s">
        <v>3005</v>
      </c>
      <c r="B3007">
        <v>2</v>
      </c>
      <c r="C3007">
        <v>14</v>
      </c>
      <c r="D3007">
        <v>1980</v>
      </c>
      <c r="E3007" s="1">
        <v>43656</v>
      </c>
      <c r="F3007" s="3">
        <v>59.400000000000006</v>
      </c>
      <c r="G3007" s="3">
        <v>356.4</v>
      </c>
      <c r="H3007" s="1">
        <v>43830</v>
      </c>
      <c r="I3007">
        <f t="shared" si="184"/>
        <v>174</v>
      </c>
      <c r="J3007" t="str">
        <f t="shared" si="185"/>
        <v>&gt;121</v>
      </c>
      <c r="K3007">
        <f t="shared" si="186"/>
        <v>0.25</v>
      </c>
      <c r="L3007">
        <f t="shared" si="187"/>
        <v>103.94999999999999</v>
      </c>
    </row>
    <row r="3008" spans="1:12" x14ac:dyDescent="0.25">
      <c r="A3008" s="2" t="s">
        <v>3006</v>
      </c>
      <c r="B3008">
        <v>7</v>
      </c>
      <c r="C3008">
        <v>4</v>
      </c>
      <c r="D3008">
        <v>280</v>
      </c>
      <c r="E3008" s="1">
        <v>43697</v>
      </c>
      <c r="F3008" s="3">
        <v>50.4</v>
      </c>
      <c r="G3008" s="3">
        <v>100.8</v>
      </c>
      <c r="H3008" s="1">
        <v>43830</v>
      </c>
      <c r="I3008">
        <f t="shared" si="184"/>
        <v>133</v>
      </c>
      <c r="J3008" t="str">
        <f t="shared" si="185"/>
        <v>&gt;121</v>
      </c>
      <c r="K3008">
        <f t="shared" si="186"/>
        <v>0.25</v>
      </c>
      <c r="L3008">
        <f t="shared" si="187"/>
        <v>37.799999999999997</v>
      </c>
    </row>
    <row r="3009" spans="1:12" x14ac:dyDescent="0.25">
      <c r="A3009" s="2" t="s">
        <v>3007</v>
      </c>
      <c r="B3009">
        <v>1</v>
      </c>
      <c r="C3009">
        <v>8</v>
      </c>
      <c r="D3009">
        <v>2400</v>
      </c>
      <c r="E3009" s="1">
        <v>43521</v>
      </c>
      <c r="F3009" s="3">
        <v>240</v>
      </c>
      <c r="G3009" s="3">
        <v>456</v>
      </c>
      <c r="H3009" s="1">
        <v>43830</v>
      </c>
      <c r="I3009">
        <f t="shared" si="184"/>
        <v>309</v>
      </c>
      <c r="J3009" t="str">
        <f t="shared" si="185"/>
        <v>&gt;121</v>
      </c>
      <c r="K3009">
        <f t="shared" si="186"/>
        <v>0.25</v>
      </c>
      <c r="L3009">
        <f t="shared" si="187"/>
        <v>174</v>
      </c>
    </row>
    <row r="3010" spans="1:12" x14ac:dyDescent="0.25">
      <c r="A3010" s="2" t="s">
        <v>3008</v>
      </c>
      <c r="B3010">
        <v>6</v>
      </c>
      <c r="C3010">
        <v>16</v>
      </c>
      <c r="D3010">
        <v>2584.0000000000005</v>
      </c>
      <c r="E3010" s="1">
        <v>43597</v>
      </c>
      <c r="F3010" s="3">
        <v>258.40000000000003</v>
      </c>
      <c r="G3010" s="3">
        <v>387.6</v>
      </c>
      <c r="H3010" s="1">
        <v>43830</v>
      </c>
      <c r="I3010">
        <f t="shared" ref="I3010:I3073" si="188">H3010-E3010</f>
        <v>233</v>
      </c>
      <c r="J3010" t="str">
        <f t="shared" ref="J3010:J3073" si="189">VLOOKUP(I3010,groupings,2,1)</f>
        <v>&gt;121</v>
      </c>
      <c r="K3010">
        <f t="shared" ref="K3010:K3073" si="190">VLOOKUP(I3010,$N$8:$P$12,3,TRUE)</f>
        <v>0.25</v>
      </c>
      <c r="L3010">
        <f t="shared" ref="L3010:L3073" si="191">(G3010+F3010)*K3010</f>
        <v>161.5</v>
      </c>
    </row>
    <row r="3011" spans="1:12" x14ac:dyDescent="0.25">
      <c r="A3011" s="2" t="s">
        <v>3009</v>
      </c>
      <c r="B3011">
        <v>9</v>
      </c>
      <c r="C3011">
        <v>12</v>
      </c>
      <c r="D3011">
        <v>1760</v>
      </c>
      <c r="E3011" s="1">
        <v>43514</v>
      </c>
      <c r="F3011" s="3">
        <v>158.4</v>
      </c>
      <c r="G3011" s="3">
        <v>739.2</v>
      </c>
      <c r="H3011" s="1">
        <v>43830</v>
      </c>
      <c r="I3011">
        <f t="shared" si="188"/>
        <v>316</v>
      </c>
      <c r="J3011" t="str">
        <f t="shared" si="189"/>
        <v>&gt;121</v>
      </c>
      <c r="K3011">
        <f t="shared" si="190"/>
        <v>0.25</v>
      </c>
      <c r="L3011">
        <f t="shared" si="191"/>
        <v>224.4</v>
      </c>
    </row>
    <row r="3012" spans="1:12" x14ac:dyDescent="0.25">
      <c r="A3012" s="2" t="s">
        <v>3010</v>
      </c>
      <c r="B3012">
        <v>8</v>
      </c>
      <c r="C3012">
        <v>19</v>
      </c>
      <c r="D3012">
        <v>2310</v>
      </c>
      <c r="E3012" s="1">
        <v>43817</v>
      </c>
      <c r="F3012" s="3">
        <v>92.4</v>
      </c>
      <c r="G3012" s="3">
        <v>669.9</v>
      </c>
      <c r="H3012" s="1">
        <v>43830</v>
      </c>
      <c r="I3012">
        <f t="shared" si="188"/>
        <v>13</v>
      </c>
      <c r="J3012" t="str">
        <f t="shared" si="189"/>
        <v>0-30</v>
      </c>
      <c r="K3012">
        <f t="shared" si="190"/>
        <v>8.0000000000000002E-3</v>
      </c>
      <c r="L3012">
        <f t="shared" si="191"/>
        <v>6.0983999999999998</v>
      </c>
    </row>
    <row r="3013" spans="1:12" x14ac:dyDescent="0.25">
      <c r="A3013" s="2" t="s">
        <v>3011</v>
      </c>
      <c r="B3013">
        <v>8</v>
      </c>
      <c r="C3013">
        <v>12</v>
      </c>
      <c r="D3013">
        <v>6720</v>
      </c>
      <c r="E3013" s="1">
        <v>43800</v>
      </c>
      <c r="F3013" s="3">
        <v>873.6</v>
      </c>
      <c r="G3013" s="3">
        <v>1881.6</v>
      </c>
      <c r="H3013" s="1">
        <v>43830</v>
      </c>
      <c r="I3013">
        <f t="shared" si="188"/>
        <v>30</v>
      </c>
      <c r="J3013" t="str">
        <f t="shared" si="189"/>
        <v>0-30</v>
      </c>
      <c r="K3013">
        <f t="shared" si="190"/>
        <v>8.0000000000000002E-3</v>
      </c>
      <c r="L3013">
        <f t="shared" si="191"/>
        <v>22.041599999999999</v>
      </c>
    </row>
    <row r="3014" spans="1:12" x14ac:dyDescent="0.25">
      <c r="A3014" s="2" t="s">
        <v>3012</v>
      </c>
      <c r="B3014">
        <v>10</v>
      </c>
      <c r="C3014">
        <v>18</v>
      </c>
      <c r="D3014">
        <v>5040</v>
      </c>
      <c r="E3014" s="1">
        <v>43538</v>
      </c>
      <c r="F3014" s="3">
        <v>100.8</v>
      </c>
      <c r="G3014" s="3">
        <v>1310.3999999999999</v>
      </c>
      <c r="H3014" s="1">
        <v>43830</v>
      </c>
      <c r="I3014">
        <f t="shared" si="188"/>
        <v>292</v>
      </c>
      <c r="J3014" t="str">
        <f t="shared" si="189"/>
        <v>&gt;121</v>
      </c>
      <c r="K3014">
        <f t="shared" si="190"/>
        <v>0.25</v>
      </c>
      <c r="L3014">
        <f t="shared" si="191"/>
        <v>352.79999999999995</v>
      </c>
    </row>
    <row r="3015" spans="1:12" x14ac:dyDescent="0.25">
      <c r="A3015" s="2" t="s">
        <v>3013</v>
      </c>
      <c r="B3015">
        <v>9</v>
      </c>
      <c r="C3015">
        <v>6</v>
      </c>
      <c r="D3015">
        <v>1200</v>
      </c>
      <c r="E3015" s="1">
        <v>43554</v>
      </c>
      <c r="F3015" s="3">
        <v>144</v>
      </c>
      <c r="G3015" s="3">
        <v>360</v>
      </c>
      <c r="H3015" s="1">
        <v>43830</v>
      </c>
      <c r="I3015">
        <f t="shared" si="188"/>
        <v>276</v>
      </c>
      <c r="J3015" t="str">
        <f t="shared" si="189"/>
        <v>&gt;121</v>
      </c>
      <c r="K3015">
        <f t="shared" si="190"/>
        <v>0.25</v>
      </c>
      <c r="L3015">
        <f t="shared" si="191"/>
        <v>126</v>
      </c>
    </row>
    <row r="3016" spans="1:12" x14ac:dyDescent="0.25">
      <c r="A3016" s="2" t="s">
        <v>3014</v>
      </c>
      <c r="B3016">
        <v>10</v>
      </c>
      <c r="C3016">
        <v>6</v>
      </c>
      <c r="D3016">
        <v>1215</v>
      </c>
      <c r="E3016" s="1">
        <v>43612</v>
      </c>
      <c r="F3016" s="3">
        <v>121.5</v>
      </c>
      <c r="G3016" s="3">
        <v>486</v>
      </c>
      <c r="H3016" s="1">
        <v>43830</v>
      </c>
      <c r="I3016">
        <f t="shared" si="188"/>
        <v>218</v>
      </c>
      <c r="J3016" t="str">
        <f t="shared" si="189"/>
        <v>&gt;121</v>
      </c>
      <c r="K3016">
        <f t="shared" si="190"/>
        <v>0.25</v>
      </c>
      <c r="L3016">
        <f t="shared" si="191"/>
        <v>151.875</v>
      </c>
    </row>
    <row r="3017" spans="1:12" x14ac:dyDescent="0.25">
      <c r="A3017" s="2" t="s">
        <v>3015</v>
      </c>
      <c r="B3017">
        <v>7</v>
      </c>
      <c r="C3017">
        <v>14</v>
      </c>
      <c r="D3017">
        <v>1395</v>
      </c>
      <c r="E3017" s="1">
        <v>43660</v>
      </c>
      <c r="F3017" s="3">
        <v>320.85000000000002</v>
      </c>
      <c r="G3017" s="3">
        <v>1227.6000000000001</v>
      </c>
      <c r="H3017" s="1">
        <v>43830</v>
      </c>
      <c r="I3017">
        <f t="shared" si="188"/>
        <v>170</v>
      </c>
      <c r="J3017" t="str">
        <f t="shared" si="189"/>
        <v>&gt;121</v>
      </c>
      <c r="K3017">
        <f t="shared" si="190"/>
        <v>0.25</v>
      </c>
      <c r="L3017">
        <f t="shared" si="191"/>
        <v>387.11250000000007</v>
      </c>
    </row>
    <row r="3018" spans="1:12" x14ac:dyDescent="0.25">
      <c r="A3018" s="2" t="s">
        <v>3016</v>
      </c>
      <c r="B3018">
        <v>4</v>
      </c>
      <c r="C3018">
        <v>6</v>
      </c>
      <c r="D3018">
        <v>1320</v>
      </c>
      <c r="E3018" s="1">
        <v>43652</v>
      </c>
      <c r="F3018" s="3">
        <v>79.2</v>
      </c>
      <c r="G3018" s="3">
        <v>277.2</v>
      </c>
      <c r="H3018" s="1">
        <v>43830</v>
      </c>
      <c r="I3018">
        <f t="shared" si="188"/>
        <v>178</v>
      </c>
      <c r="J3018" t="str">
        <f t="shared" si="189"/>
        <v>&gt;121</v>
      </c>
      <c r="K3018">
        <f t="shared" si="190"/>
        <v>0.25</v>
      </c>
      <c r="L3018">
        <f t="shared" si="191"/>
        <v>89.1</v>
      </c>
    </row>
    <row r="3019" spans="1:12" x14ac:dyDescent="0.25">
      <c r="A3019" s="2" t="s">
        <v>3017</v>
      </c>
      <c r="B3019">
        <v>3</v>
      </c>
      <c r="C3019">
        <v>14</v>
      </c>
      <c r="D3019">
        <v>110</v>
      </c>
      <c r="E3019" s="1">
        <v>43473</v>
      </c>
      <c r="F3019" s="3">
        <v>6.6000000000000005</v>
      </c>
      <c r="G3019" s="3">
        <v>25.299999999999997</v>
      </c>
      <c r="H3019" s="1">
        <v>43830</v>
      </c>
      <c r="I3019">
        <f t="shared" si="188"/>
        <v>357</v>
      </c>
      <c r="J3019" t="str">
        <f t="shared" si="189"/>
        <v>&gt;121</v>
      </c>
      <c r="K3019">
        <f t="shared" si="190"/>
        <v>0.25</v>
      </c>
      <c r="L3019">
        <f t="shared" si="191"/>
        <v>7.9749999999999996</v>
      </c>
    </row>
    <row r="3020" spans="1:12" x14ac:dyDescent="0.25">
      <c r="A3020" s="2" t="s">
        <v>3018</v>
      </c>
      <c r="B3020">
        <v>5</v>
      </c>
      <c r="C3020">
        <v>12</v>
      </c>
      <c r="D3020">
        <v>180</v>
      </c>
      <c r="E3020" s="1">
        <v>43511</v>
      </c>
      <c r="F3020" s="3">
        <v>12.6</v>
      </c>
      <c r="G3020" s="3">
        <v>46.8</v>
      </c>
      <c r="H3020" s="1">
        <v>43830</v>
      </c>
      <c r="I3020">
        <f t="shared" si="188"/>
        <v>319</v>
      </c>
      <c r="J3020" t="str">
        <f t="shared" si="189"/>
        <v>&gt;121</v>
      </c>
      <c r="K3020">
        <f t="shared" si="190"/>
        <v>0.25</v>
      </c>
      <c r="L3020">
        <f t="shared" si="191"/>
        <v>14.85</v>
      </c>
    </row>
    <row r="3021" spans="1:12" x14ac:dyDescent="0.25">
      <c r="A3021" s="2" t="s">
        <v>3019</v>
      </c>
      <c r="B3021">
        <v>5</v>
      </c>
      <c r="C3021">
        <v>21</v>
      </c>
      <c r="D3021">
        <v>1440</v>
      </c>
      <c r="E3021" s="1">
        <v>43634</v>
      </c>
      <c r="F3021" s="3">
        <v>28.799999999999997</v>
      </c>
      <c r="G3021" s="3">
        <v>345.6</v>
      </c>
      <c r="H3021" s="1">
        <v>43830</v>
      </c>
      <c r="I3021">
        <f t="shared" si="188"/>
        <v>196</v>
      </c>
      <c r="J3021" t="str">
        <f t="shared" si="189"/>
        <v>&gt;121</v>
      </c>
      <c r="K3021">
        <f t="shared" si="190"/>
        <v>0.25</v>
      </c>
      <c r="L3021">
        <f t="shared" si="191"/>
        <v>93.600000000000009</v>
      </c>
    </row>
    <row r="3022" spans="1:12" x14ac:dyDescent="0.25">
      <c r="A3022" s="2" t="s">
        <v>3020</v>
      </c>
      <c r="B3022">
        <v>8</v>
      </c>
      <c r="C3022">
        <v>14</v>
      </c>
      <c r="D3022">
        <v>2200</v>
      </c>
      <c r="E3022" s="1">
        <v>43787</v>
      </c>
      <c r="F3022" s="3">
        <v>352</v>
      </c>
      <c r="G3022" s="3">
        <v>550</v>
      </c>
      <c r="H3022" s="1">
        <v>43830</v>
      </c>
      <c r="I3022">
        <f t="shared" si="188"/>
        <v>43</v>
      </c>
      <c r="J3022" t="str">
        <f t="shared" si="189"/>
        <v>31-60</v>
      </c>
      <c r="K3022">
        <f t="shared" si="190"/>
        <v>0.04</v>
      </c>
      <c r="L3022">
        <f t="shared" si="191"/>
        <v>36.08</v>
      </c>
    </row>
    <row r="3023" spans="1:12" x14ac:dyDescent="0.25">
      <c r="A3023" s="2" t="s">
        <v>3021</v>
      </c>
      <c r="B3023">
        <v>7</v>
      </c>
      <c r="C3023">
        <v>5</v>
      </c>
      <c r="D3023">
        <v>1330</v>
      </c>
      <c r="E3023" s="1">
        <v>43566</v>
      </c>
      <c r="F3023" s="3">
        <v>359.09999999999997</v>
      </c>
      <c r="G3023" s="3">
        <v>784.7</v>
      </c>
      <c r="H3023" s="1">
        <v>43830</v>
      </c>
      <c r="I3023">
        <f t="shared" si="188"/>
        <v>264</v>
      </c>
      <c r="J3023" t="str">
        <f t="shared" si="189"/>
        <v>&gt;121</v>
      </c>
      <c r="K3023">
        <f t="shared" si="190"/>
        <v>0.25</v>
      </c>
      <c r="L3023">
        <f t="shared" si="191"/>
        <v>285.95</v>
      </c>
    </row>
    <row r="3024" spans="1:12" x14ac:dyDescent="0.25">
      <c r="A3024" s="2" t="s">
        <v>3022</v>
      </c>
      <c r="B3024">
        <v>3</v>
      </c>
      <c r="C3024">
        <v>6</v>
      </c>
      <c r="D3024">
        <v>768.00000000000011</v>
      </c>
      <c r="E3024" s="1">
        <v>43539</v>
      </c>
      <c r="F3024" s="3">
        <v>23.040000000000003</v>
      </c>
      <c r="G3024" s="3">
        <v>161.28</v>
      </c>
      <c r="H3024" s="1">
        <v>43830</v>
      </c>
      <c r="I3024">
        <f t="shared" si="188"/>
        <v>291</v>
      </c>
      <c r="J3024" t="str">
        <f t="shared" si="189"/>
        <v>&gt;121</v>
      </c>
      <c r="K3024">
        <f t="shared" si="190"/>
        <v>0.25</v>
      </c>
      <c r="L3024">
        <f t="shared" si="191"/>
        <v>46.08</v>
      </c>
    </row>
    <row r="3025" spans="1:12" x14ac:dyDescent="0.25">
      <c r="A3025" s="2" t="s">
        <v>3023</v>
      </c>
      <c r="B3025">
        <v>3</v>
      </c>
      <c r="C3025">
        <v>9</v>
      </c>
      <c r="D3025">
        <v>240</v>
      </c>
      <c r="E3025" s="1">
        <v>43800</v>
      </c>
      <c r="F3025" s="3">
        <v>4.8</v>
      </c>
      <c r="G3025" s="3">
        <v>48</v>
      </c>
      <c r="H3025" s="1">
        <v>43830</v>
      </c>
      <c r="I3025">
        <f t="shared" si="188"/>
        <v>30</v>
      </c>
      <c r="J3025" t="str">
        <f t="shared" si="189"/>
        <v>0-30</v>
      </c>
      <c r="K3025">
        <f t="shared" si="190"/>
        <v>8.0000000000000002E-3</v>
      </c>
      <c r="L3025">
        <f t="shared" si="191"/>
        <v>0.4224</v>
      </c>
    </row>
    <row r="3026" spans="1:12" x14ac:dyDescent="0.25">
      <c r="A3026" s="2" t="s">
        <v>3024</v>
      </c>
      <c r="B3026">
        <v>5</v>
      </c>
      <c r="C3026">
        <v>16</v>
      </c>
      <c r="D3026">
        <v>4650</v>
      </c>
      <c r="E3026" s="1">
        <v>43630</v>
      </c>
      <c r="F3026" s="3">
        <v>139.5</v>
      </c>
      <c r="G3026" s="3">
        <v>883.5</v>
      </c>
      <c r="H3026" s="1">
        <v>43830</v>
      </c>
      <c r="I3026">
        <f t="shared" si="188"/>
        <v>200</v>
      </c>
      <c r="J3026" t="str">
        <f t="shared" si="189"/>
        <v>&gt;121</v>
      </c>
      <c r="K3026">
        <f t="shared" si="190"/>
        <v>0.25</v>
      </c>
      <c r="L3026">
        <f t="shared" si="191"/>
        <v>255.75</v>
      </c>
    </row>
    <row r="3027" spans="1:12" x14ac:dyDescent="0.25">
      <c r="A3027" s="2" t="s">
        <v>3025</v>
      </c>
      <c r="B3027">
        <v>8</v>
      </c>
      <c r="C3027">
        <v>21</v>
      </c>
      <c r="D3027">
        <v>6510</v>
      </c>
      <c r="E3027" s="1">
        <v>43592</v>
      </c>
      <c r="F3027" s="3">
        <v>585.90000000000009</v>
      </c>
      <c r="G3027" s="3">
        <v>2213.4</v>
      </c>
      <c r="H3027" s="1">
        <v>43830</v>
      </c>
      <c r="I3027">
        <f t="shared" si="188"/>
        <v>238</v>
      </c>
      <c r="J3027" t="str">
        <f t="shared" si="189"/>
        <v>&gt;121</v>
      </c>
      <c r="K3027">
        <f t="shared" si="190"/>
        <v>0.25</v>
      </c>
      <c r="L3027">
        <f t="shared" si="191"/>
        <v>699.82500000000005</v>
      </c>
    </row>
    <row r="3028" spans="1:12" x14ac:dyDescent="0.25">
      <c r="A3028" s="2" t="s">
        <v>3026</v>
      </c>
      <c r="B3028">
        <v>7</v>
      </c>
      <c r="C3028">
        <v>17</v>
      </c>
      <c r="D3028">
        <v>4750</v>
      </c>
      <c r="E3028" s="1">
        <v>43468</v>
      </c>
      <c r="F3028" s="3">
        <v>997.5</v>
      </c>
      <c r="G3028" s="3">
        <v>2565</v>
      </c>
      <c r="H3028" s="1">
        <v>43830</v>
      </c>
      <c r="I3028">
        <f t="shared" si="188"/>
        <v>362</v>
      </c>
      <c r="J3028" t="str">
        <f t="shared" si="189"/>
        <v>&gt;121</v>
      </c>
      <c r="K3028">
        <f t="shared" si="190"/>
        <v>0.25</v>
      </c>
      <c r="L3028">
        <f t="shared" si="191"/>
        <v>890.625</v>
      </c>
    </row>
    <row r="3029" spans="1:12" x14ac:dyDescent="0.25">
      <c r="A3029" s="2" t="s">
        <v>3027</v>
      </c>
      <c r="B3029">
        <v>2</v>
      </c>
      <c r="C3029">
        <v>8</v>
      </c>
      <c r="D3029">
        <v>4180</v>
      </c>
      <c r="E3029" s="1">
        <v>43683</v>
      </c>
      <c r="F3029" s="3">
        <v>334.4</v>
      </c>
      <c r="G3029" s="3">
        <v>668.8</v>
      </c>
      <c r="H3029" s="1">
        <v>43830</v>
      </c>
      <c r="I3029">
        <f t="shared" si="188"/>
        <v>147</v>
      </c>
      <c r="J3029" t="str">
        <f t="shared" si="189"/>
        <v>&gt;121</v>
      </c>
      <c r="K3029">
        <f t="shared" si="190"/>
        <v>0.25</v>
      </c>
      <c r="L3029">
        <f t="shared" si="191"/>
        <v>250.79999999999998</v>
      </c>
    </row>
    <row r="3030" spans="1:12" x14ac:dyDescent="0.25">
      <c r="A3030" s="2" t="s">
        <v>3028</v>
      </c>
      <c r="B3030">
        <v>2</v>
      </c>
      <c r="C3030">
        <v>22</v>
      </c>
      <c r="D3030">
        <v>3520</v>
      </c>
      <c r="E3030" s="1">
        <v>43642</v>
      </c>
      <c r="F3030" s="3">
        <v>105.60000000000001</v>
      </c>
      <c r="G3030" s="3">
        <v>704</v>
      </c>
      <c r="H3030" s="1">
        <v>43830</v>
      </c>
      <c r="I3030">
        <f t="shared" si="188"/>
        <v>188</v>
      </c>
      <c r="J3030" t="str">
        <f t="shared" si="189"/>
        <v>&gt;121</v>
      </c>
      <c r="K3030">
        <f t="shared" si="190"/>
        <v>0.25</v>
      </c>
      <c r="L3030">
        <f t="shared" si="191"/>
        <v>202.4</v>
      </c>
    </row>
    <row r="3031" spans="1:12" x14ac:dyDescent="0.25">
      <c r="A3031" s="2" t="s">
        <v>3029</v>
      </c>
      <c r="B3031">
        <v>1</v>
      </c>
      <c r="C3031">
        <v>22</v>
      </c>
      <c r="D3031">
        <v>7130</v>
      </c>
      <c r="E3031" s="1">
        <v>43792</v>
      </c>
      <c r="F3031" s="3">
        <v>713</v>
      </c>
      <c r="G3031" s="3">
        <v>1853.8</v>
      </c>
      <c r="H3031" s="1">
        <v>43830</v>
      </c>
      <c r="I3031">
        <f t="shared" si="188"/>
        <v>38</v>
      </c>
      <c r="J3031" t="str">
        <f t="shared" si="189"/>
        <v>31-60</v>
      </c>
      <c r="K3031">
        <f t="shared" si="190"/>
        <v>0.04</v>
      </c>
      <c r="L3031">
        <f t="shared" si="191"/>
        <v>102.67200000000001</v>
      </c>
    </row>
    <row r="3032" spans="1:12" x14ac:dyDescent="0.25">
      <c r="A3032" s="2" t="s">
        <v>3030</v>
      </c>
      <c r="B3032">
        <v>6</v>
      </c>
      <c r="C3032">
        <v>16</v>
      </c>
      <c r="D3032">
        <v>5280</v>
      </c>
      <c r="E3032" s="1">
        <v>43734</v>
      </c>
      <c r="F3032" s="3">
        <v>369.6</v>
      </c>
      <c r="G3032" s="3">
        <v>1267.2</v>
      </c>
      <c r="H3032" s="1">
        <v>43830</v>
      </c>
      <c r="I3032">
        <f t="shared" si="188"/>
        <v>96</v>
      </c>
      <c r="J3032" t="str">
        <f t="shared" si="189"/>
        <v>91-120</v>
      </c>
      <c r="K3032">
        <f t="shared" si="190"/>
        <v>0.2</v>
      </c>
      <c r="L3032">
        <f t="shared" si="191"/>
        <v>327.36000000000007</v>
      </c>
    </row>
    <row r="3033" spans="1:12" x14ac:dyDescent="0.25">
      <c r="A3033" s="2" t="s">
        <v>3031</v>
      </c>
      <c r="B3033">
        <v>8</v>
      </c>
      <c r="C3033">
        <v>14</v>
      </c>
      <c r="D3033">
        <v>1408</v>
      </c>
      <c r="E3033" s="1">
        <v>43595</v>
      </c>
      <c r="F3033" s="3">
        <v>253.44</v>
      </c>
      <c r="G3033" s="3">
        <v>492.8</v>
      </c>
      <c r="H3033" s="1">
        <v>43830</v>
      </c>
      <c r="I3033">
        <f t="shared" si="188"/>
        <v>235</v>
      </c>
      <c r="J3033" t="str">
        <f t="shared" si="189"/>
        <v>&gt;121</v>
      </c>
      <c r="K3033">
        <f t="shared" si="190"/>
        <v>0.25</v>
      </c>
      <c r="L3033">
        <f t="shared" si="191"/>
        <v>186.56</v>
      </c>
    </row>
    <row r="3034" spans="1:12" x14ac:dyDescent="0.25">
      <c r="A3034" s="2" t="s">
        <v>3032</v>
      </c>
      <c r="B3034">
        <v>2</v>
      </c>
      <c r="C3034">
        <v>8</v>
      </c>
      <c r="D3034">
        <v>1530</v>
      </c>
      <c r="E3034" s="1">
        <v>43662</v>
      </c>
      <c r="F3034" s="3">
        <v>107.10000000000001</v>
      </c>
      <c r="G3034" s="3">
        <v>351.9</v>
      </c>
      <c r="H3034" s="1">
        <v>43830</v>
      </c>
      <c r="I3034">
        <f t="shared" si="188"/>
        <v>168</v>
      </c>
      <c r="J3034" t="str">
        <f t="shared" si="189"/>
        <v>&gt;121</v>
      </c>
      <c r="K3034">
        <f t="shared" si="190"/>
        <v>0.25</v>
      </c>
      <c r="L3034">
        <f t="shared" si="191"/>
        <v>114.75</v>
      </c>
    </row>
    <row r="3035" spans="1:12" x14ac:dyDescent="0.25">
      <c r="A3035" s="2" t="s">
        <v>3033</v>
      </c>
      <c r="B3035">
        <v>1</v>
      </c>
      <c r="C3035">
        <v>22</v>
      </c>
      <c r="D3035">
        <v>2640</v>
      </c>
      <c r="E3035" s="1">
        <v>43773</v>
      </c>
      <c r="F3035" s="3">
        <v>237.60000000000002</v>
      </c>
      <c r="G3035" s="3">
        <v>765.6</v>
      </c>
      <c r="H3035" s="1">
        <v>43830</v>
      </c>
      <c r="I3035">
        <f t="shared" si="188"/>
        <v>57</v>
      </c>
      <c r="J3035" t="str">
        <f t="shared" si="189"/>
        <v>31-60</v>
      </c>
      <c r="K3035">
        <f t="shared" si="190"/>
        <v>0.04</v>
      </c>
      <c r="L3035">
        <f t="shared" si="191"/>
        <v>40.128</v>
      </c>
    </row>
    <row r="3036" spans="1:12" x14ac:dyDescent="0.25">
      <c r="A3036" s="2" t="s">
        <v>3034</v>
      </c>
      <c r="B3036">
        <v>7</v>
      </c>
      <c r="C3036">
        <v>16</v>
      </c>
      <c r="D3036">
        <v>3960</v>
      </c>
      <c r="E3036" s="1">
        <v>43725</v>
      </c>
      <c r="F3036" s="3">
        <v>435.6</v>
      </c>
      <c r="G3036" s="3">
        <v>1346.3999999999999</v>
      </c>
      <c r="H3036" s="1">
        <v>43830</v>
      </c>
      <c r="I3036">
        <f t="shared" si="188"/>
        <v>105</v>
      </c>
      <c r="J3036" t="str">
        <f t="shared" si="189"/>
        <v>91-120</v>
      </c>
      <c r="K3036">
        <f t="shared" si="190"/>
        <v>0.2</v>
      </c>
      <c r="L3036">
        <f t="shared" si="191"/>
        <v>356.40000000000003</v>
      </c>
    </row>
    <row r="3037" spans="1:12" x14ac:dyDescent="0.25">
      <c r="A3037" s="2" t="s">
        <v>3035</v>
      </c>
      <c r="B3037">
        <v>10</v>
      </c>
      <c r="C3037">
        <v>19</v>
      </c>
      <c r="D3037">
        <v>2310</v>
      </c>
      <c r="E3037" s="1">
        <v>43483</v>
      </c>
      <c r="F3037" s="3">
        <v>462</v>
      </c>
      <c r="G3037" s="3">
        <v>854.7</v>
      </c>
      <c r="H3037" s="1">
        <v>43830</v>
      </c>
      <c r="I3037">
        <f t="shared" si="188"/>
        <v>347</v>
      </c>
      <c r="J3037" t="str">
        <f t="shared" si="189"/>
        <v>&gt;121</v>
      </c>
      <c r="K3037">
        <f t="shared" si="190"/>
        <v>0.25</v>
      </c>
      <c r="L3037">
        <f t="shared" si="191"/>
        <v>329.17500000000001</v>
      </c>
    </row>
    <row r="3038" spans="1:12" x14ac:dyDescent="0.25">
      <c r="A3038" s="2" t="s">
        <v>3036</v>
      </c>
      <c r="B3038">
        <v>7</v>
      </c>
      <c r="C3038">
        <v>9</v>
      </c>
      <c r="D3038">
        <v>3920</v>
      </c>
      <c r="E3038" s="1">
        <v>43552</v>
      </c>
      <c r="F3038" s="3">
        <v>940.8</v>
      </c>
      <c r="G3038" s="3">
        <v>1920.8000000000002</v>
      </c>
      <c r="H3038" s="1">
        <v>43830</v>
      </c>
      <c r="I3038">
        <f t="shared" si="188"/>
        <v>278</v>
      </c>
      <c r="J3038" t="str">
        <f t="shared" si="189"/>
        <v>&gt;121</v>
      </c>
      <c r="K3038">
        <f t="shared" si="190"/>
        <v>0.25</v>
      </c>
      <c r="L3038">
        <f t="shared" si="191"/>
        <v>715.40000000000009</v>
      </c>
    </row>
    <row r="3039" spans="1:12" x14ac:dyDescent="0.25">
      <c r="A3039" s="2" t="s">
        <v>3037</v>
      </c>
      <c r="B3039">
        <v>8</v>
      </c>
      <c r="C3039">
        <v>11</v>
      </c>
      <c r="D3039">
        <v>1188</v>
      </c>
      <c r="E3039" s="1">
        <v>43803</v>
      </c>
      <c r="F3039" s="3">
        <v>71.279999999999987</v>
      </c>
      <c r="G3039" s="3">
        <v>558.3599999999999</v>
      </c>
      <c r="H3039" s="1">
        <v>43830</v>
      </c>
      <c r="I3039">
        <f t="shared" si="188"/>
        <v>27</v>
      </c>
      <c r="J3039" t="str">
        <f t="shared" si="189"/>
        <v>0-30</v>
      </c>
      <c r="K3039">
        <f t="shared" si="190"/>
        <v>8.0000000000000002E-3</v>
      </c>
      <c r="L3039">
        <f t="shared" si="191"/>
        <v>5.0371199999999989</v>
      </c>
    </row>
    <row r="3040" spans="1:12" x14ac:dyDescent="0.25">
      <c r="A3040" s="2" t="s">
        <v>3038</v>
      </c>
      <c r="B3040">
        <v>8</v>
      </c>
      <c r="C3040">
        <v>9</v>
      </c>
      <c r="D3040">
        <v>2860</v>
      </c>
      <c r="E3040" s="1">
        <v>43726</v>
      </c>
      <c r="F3040" s="3">
        <v>343.2</v>
      </c>
      <c r="G3040" s="3">
        <v>1115.4000000000001</v>
      </c>
      <c r="H3040" s="1">
        <v>43830</v>
      </c>
      <c r="I3040">
        <f t="shared" si="188"/>
        <v>104</v>
      </c>
      <c r="J3040" t="str">
        <f t="shared" si="189"/>
        <v>91-120</v>
      </c>
      <c r="K3040">
        <f t="shared" si="190"/>
        <v>0.2</v>
      </c>
      <c r="L3040">
        <f t="shared" si="191"/>
        <v>291.72000000000003</v>
      </c>
    </row>
    <row r="3041" spans="1:12" x14ac:dyDescent="0.25">
      <c r="A3041" s="2" t="s">
        <v>3039</v>
      </c>
      <c r="B3041">
        <v>6</v>
      </c>
      <c r="C3041">
        <v>7</v>
      </c>
      <c r="D3041">
        <v>1680</v>
      </c>
      <c r="E3041" s="1">
        <v>43653</v>
      </c>
      <c r="F3041" s="3">
        <v>100.8</v>
      </c>
      <c r="G3041" s="3">
        <v>386.4</v>
      </c>
      <c r="H3041" s="1">
        <v>43830</v>
      </c>
      <c r="I3041">
        <f t="shared" si="188"/>
        <v>177</v>
      </c>
      <c r="J3041" t="str">
        <f t="shared" si="189"/>
        <v>&gt;121</v>
      </c>
      <c r="K3041">
        <f t="shared" si="190"/>
        <v>0.25</v>
      </c>
      <c r="L3041">
        <f t="shared" si="191"/>
        <v>121.8</v>
      </c>
    </row>
    <row r="3042" spans="1:12" x14ac:dyDescent="0.25">
      <c r="A3042" s="2" t="s">
        <v>3040</v>
      </c>
      <c r="B3042">
        <v>4</v>
      </c>
      <c r="C3042">
        <v>20</v>
      </c>
      <c r="D3042">
        <v>2480</v>
      </c>
      <c r="E3042" s="1">
        <v>43611</v>
      </c>
      <c r="F3042" s="3">
        <v>148.80000000000001</v>
      </c>
      <c r="G3042" s="3">
        <v>372</v>
      </c>
      <c r="H3042" s="1">
        <v>43830</v>
      </c>
      <c r="I3042">
        <f t="shared" si="188"/>
        <v>219</v>
      </c>
      <c r="J3042" t="str">
        <f t="shared" si="189"/>
        <v>&gt;121</v>
      </c>
      <c r="K3042">
        <f t="shared" si="190"/>
        <v>0.25</v>
      </c>
      <c r="L3042">
        <f t="shared" si="191"/>
        <v>130.19999999999999</v>
      </c>
    </row>
    <row r="3043" spans="1:12" x14ac:dyDescent="0.25">
      <c r="A3043" s="2" t="s">
        <v>3041</v>
      </c>
      <c r="B3043">
        <v>4</v>
      </c>
      <c r="C3043">
        <v>5</v>
      </c>
      <c r="D3043">
        <v>2250</v>
      </c>
      <c r="E3043" s="1">
        <v>43602</v>
      </c>
      <c r="F3043" s="3">
        <v>180</v>
      </c>
      <c r="G3043" s="3">
        <v>495</v>
      </c>
      <c r="H3043" s="1">
        <v>43830</v>
      </c>
      <c r="I3043">
        <f t="shared" si="188"/>
        <v>228</v>
      </c>
      <c r="J3043" t="str">
        <f t="shared" si="189"/>
        <v>&gt;121</v>
      </c>
      <c r="K3043">
        <f t="shared" si="190"/>
        <v>0.25</v>
      </c>
      <c r="L3043">
        <f t="shared" si="191"/>
        <v>168.75</v>
      </c>
    </row>
    <row r="3044" spans="1:12" x14ac:dyDescent="0.25">
      <c r="A3044" s="2" t="s">
        <v>3042</v>
      </c>
      <c r="B3044">
        <v>5</v>
      </c>
      <c r="C3044">
        <v>3</v>
      </c>
      <c r="D3044">
        <v>150</v>
      </c>
      <c r="E3044" s="1">
        <v>43488</v>
      </c>
      <c r="F3044" s="3">
        <v>9</v>
      </c>
      <c r="G3044" s="3">
        <v>28.5</v>
      </c>
      <c r="H3044" s="1">
        <v>43830</v>
      </c>
      <c r="I3044">
        <f t="shared" si="188"/>
        <v>342</v>
      </c>
      <c r="J3044" t="str">
        <f t="shared" si="189"/>
        <v>&gt;121</v>
      </c>
      <c r="K3044">
        <f t="shared" si="190"/>
        <v>0.25</v>
      </c>
      <c r="L3044">
        <f t="shared" si="191"/>
        <v>9.375</v>
      </c>
    </row>
    <row r="3045" spans="1:12" x14ac:dyDescent="0.25">
      <c r="A3045" s="2" t="s">
        <v>3043</v>
      </c>
      <c r="B3045">
        <v>7</v>
      </c>
      <c r="C3045">
        <v>17</v>
      </c>
      <c r="D3045">
        <v>160</v>
      </c>
      <c r="E3045" s="1">
        <v>43799</v>
      </c>
      <c r="F3045" s="3">
        <v>19.2</v>
      </c>
      <c r="G3045" s="3">
        <v>147.20000000000002</v>
      </c>
      <c r="H3045" s="1">
        <v>43830</v>
      </c>
      <c r="I3045">
        <f t="shared" si="188"/>
        <v>31</v>
      </c>
      <c r="J3045" t="str">
        <f t="shared" si="189"/>
        <v>31-60</v>
      </c>
      <c r="K3045">
        <f t="shared" si="190"/>
        <v>0.04</v>
      </c>
      <c r="L3045">
        <f t="shared" si="191"/>
        <v>6.6560000000000006</v>
      </c>
    </row>
    <row r="3046" spans="1:12" x14ac:dyDescent="0.25">
      <c r="A3046" s="2" t="s">
        <v>3044</v>
      </c>
      <c r="B3046">
        <v>8</v>
      </c>
      <c r="C3046">
        <v>13</v>
      </c>
      <c r="D3046">
        <v>1650</v>
      </c>
      <c r="E3046" s="1">
        <v>43473</v>
      </c>
      <c r="F3046" s="3">
        <v>181.5</v>
      </c>
      <c r="G3046" s="3">
        <v>412.5</v>
      </c>
      <c r="H3046" s="1">
        <v>43830</v>
      </c>
      <c r="I3046">
        <f t="shared" si="188"/>
        <v>357</v>
      </c>
      <c r="J3046" t="str">
        <f t="shared" si="189"/>
        <v>&gt;121</v>
      </c>
      <c r="K3046">
        <f t="shared" si="190"/>
        <v>0.25</v>
      </c>
      <c r="L3046">
        <f t="shared" si="191"/>
        <v>148.5</v>
      </c>
    </row>
    <row r="3047" spans="1:12" x14ac:dyDescent="0.25">
      <c r="A3047" s="2" t="s">
        <v>3045</v>
      </c>
      <c r="B3047">
        <v>7</v>
      </c>
      <c r="C3047">
        <v>15</v>
      </c>
      <c r="D3047">
        <v>3300</v>
      </c>
      <c r="E3047" s="1">
        <v>43783</v>
      </c>
      <c r="F3047" s="3">
        <v>330</v>
      </c>
      <c r="G3047" s="3">
        <v>2640</v>
      </c>
      <c r="H3047" s="1">
        <v>43830</v>
      </c>
      <c r="I3047">
        <f t="shared" si="188"/>
        <v>47</v>
      </c>
      <c r="J3047" t="str">
        <f t="shared" si="189"/>
        <v>31-60</v>
      </c>
      <c r="K3047">
        <f t="shared" si="190"/>
        <v>0.04</v>
      </c>
      <c r="L3047">
        <f t="shared" si="191"/>
        <v>118.8</v>
      </c>
    </row>
    <row r="3048" spans="1:12" x14ac:dyDescent="0.25">
      <c r="A3048" s="2" t="s">
        <v>3046</v>
      </c>
      <c r="B3048">
        <v>5</v>
      </c>
      <c r="C3048">
        <v>16</v>
      </c>
      <c r="D3048">
        <v>1080</v>
      </c>
      <c r="E3048" s="1">
        <v>43524</v>
      </c>
      <c r="F3048" s="3">
        <v>97.2</v>
      </c>
      <c r="G3048" s="3">
        <v>259.20000000000005</v>
      </c>
      <c r="H3048" s="1">
        <v>43830</v>
      </c>
      <c r="I3048">
        <f t="shared" si="188"/>
        <v>306</v>
      </c>
      <c r="J3048" t="str">
        <f t="shared" si="189"/>
        <v>&gt;121</v>
      </c>
      <c r="K3048">
        <f t="shared" si="190"/>
        <v>0.25</v>
      </c>
      <c r="L3048">
        <f t="shared" si="191"/>
        <v>89.100000000000009</v>
      </c>
    </row>
    <row r="3049" spans="1:12" x14ac:dyDescent="0.25">
      <c r="A3049" s="2" t="s">
        <v>3047</v>
      </c>
      <c r="B3049">
        <v>9</v>
      </c>
      <c r="C3049">
        <v>5</v>
      </c>
      <c r="D3049">
        <v>180</v>
      </c>
      <c r="E3049" s="1">
        <v>43667</v>
      </c>
      <c r="F3049" s="3">
        <v>10.8</v>
      </c>
      <c r="G3049" s="3">
        <v>81</v>
      </c>
      <c r="H3049" s="1">
        <v>43830</v>
      </c>
      <c r="I3049">
        <f t="shared" si="188"/>
        <v>163</v>
      </c>
      <c r="J3049" t="str">
        <f t="shared" si="189"/>
        <v>&gt;121</v>
      </c>
      <c r="K3049">
        <f t="shared" si="190"/>
        <v>0.25</v>
      </c>
      <c r="L3049">
        <f t="shared" si="191"/>
        <v>22.95</v>
      </c>
    </row>
    <row r="3050" spans="1:12" x14ac:dyDescent="0.25">
      <c r="A3050" s="2" t="s">
        <v>3048</v>
      </c>
      <c r="B3050">
        <v>3</v>
      </c>
      <c r="C3050">
        <v>15</v>
      </c>
      <c r="D3050">
        <v>5456</v>
      </c>
      <c r="E3050" s="1">
        <v>43805</v>
      </c>
      <c r="F3050" s="3">
        <v>272.8</v>
      </c>
      <c r="G3050" s="3">
        <v>1527.68</v>
      </c>
      <c r="H3050" s="1">
        <v>43830</v>
      </c>
      <c r="I3050">
        <f t="shared" si="188"/>
        <v>25</v>
      </c>
      <c r="J3050" t="str">
        <f t="shared" si="189"/>
        <v>0-30</v>
      </c>
      <c r="K3050">
        <f t="shared" si="190"/>
        <v>8.0000000000000002E-3</v>
      </c>
      <c r="L3050">
        <f t="shared" si="191"/>
        <v>14.403840000000001</v>
      </c>
    </row>
    <row r="3051" spans="1:12" x14ac:dyDescent="0.25">
      <c r="A3051" s="2" t="s">
        <v>3049</v>
      </c>
      <c r="B3051">
        <v>10</v>
      </c>
      <c r="C3051">
        <v>9</v>
      </c>
      <c r="D3051">
        <v>3456</v>
      </c>
      <c r="E3051" s="1">
        <v>43766</v>
      </c>
      <c r="F3051" s="3">
        <v>34.56</v>
      </c>
      <c r="G3051" s="3">
        <v>1589.76</v>
      </c>
      <c r="H3051" s="1">
        <v>43830</v>
      </c>
      <c r="I3051">
        <f t="shared" si="188"/>
        <v>64</v>
      </c>
      <c r="J3051" t="str">
        <f t="shared" si="189"/>
        <v>61-90</v>
      </c>
      <c r="K3051">
        <f t="shared" si="190"/>
        <v>0.15</v>
      </c>
      <c r="L3051">
        <f t="shared" si="191"/>
        <v>243.64799999999997</v>
      </c>
    </row>
    <row r="3052" spans="1:12" x14ac:dyDescent="0.25">
      <c r="A3052" s="2" t="s">
        <v>3050</v>
      </c>
      <c r="B3052">
        <v>10</v>
      </c>
      <c r="C3052">
        <v>21</v>
      </c>
      <c r="D3052">
        <v>3300</v>
      </c>
      <c r="E3052" s="1">
        <v>43546</v>
      </c>
      <c r="F3052" s="3">
        <v>33</v>
      </c>
      <c r="G3052" s="3">
        <v>1320</v>
      </c>
      <c r="H3052" s="1">
        <v>43830</v>
      </c>
      <c r="I3052">
        <f t="shared" si="188"/>
        <v>284</v>
      </c>
      <c r="J3052" t="str">
        <f t="shared" si="189"/>
        <v>&gt;121</v>
      </c>
      <c r="K3052">
        <f t="shared" si="190"/>
        <v>0.25</v>
      </c>
      <c r="L3052">
        <f t="shared" si="191"/>
        <v>338.25</v>
      </c>
    </row>
    <row r="3053" spans="1:12" x14ac:dyDescent="0.25">
      <c r="A3053" s="2" t="s">
        <v>3051</v>
      </c>
      <c r="B3053">
        <v>3</v>
      </c>
      <c r="C3053">
        <v>1</v>
      </c>
      <c r="D3053">
        <v>440</v>
      </c>
      <c r="E3053" s="1">
        <v>43483</v>
      </c>
      <c r="F3053" s="3">
        <v>17.600000000000001</v>
      </c>
      <c r="G3053" s="3">
        <v>66</v>
      </c>
      <c r="H3053" s="1">
        <v>43830</v>
      </c>
      <c r="I3053">
        <f t="shared" si="188"/>
        <v>347</v>
      </c>
      <c r="J3053" t="str">
        <f t="shared" si="189"/>
        <v>&gt;121</v>
      </c>
      <c r="K3053">
        <f t="shared" si="190"/>
        <v>0.25</v>
      </c>
      <c r="L3053">
        <f t="shared" si="191"/>
        <v>20.9</v>
      </c>
    </row>
    <row r="3054" spans="1:12" x14ac:dyDescent="0.25">
      <c r="A3054" s="2" t="s">
        <v>3052</v>
      </c>
      <c r="B3054">
        <v>7</v>
      </c>
      <c r="C3054">
        <v>2</v>
      </c>
      <c r="D3054">
        <v>3150</v>
      </c>
      <c r="E3054" s="1">
        <v>43661</v>
      </c>
      <c r="F3054" s="3">
        <v>567</v>
      </c>
      <c r="G3054" s="3">
        <v>2299.5</v>
      </c>
      <c r="H3054" s="1">
        <v>43830</v>
      </c>
      <c r="I3054">
        <f t="shared" si="188"/>
        <v>169</v>
      </c>
      <c r="J3054" t="str">
        <f t="shared" si="189"/>
        <v>&gt;121</v>
      </c>
      <c r="K3054">
        <f t="shared" si="190"/>
        <v>0.25</v>
      </c>
      <c r="L3054">
        <f t="shared" si="191"/>
        <v>716.625</v>
      </c>
    </row>
    <row r="3055" spans="1:12" x14ac:dyDescent="0.25">
      <c r="A3055" s="2" t="s">
        <v>3053</v>
      </c>
      <c r="B3055">
        <v>3</v>
      </c>
      <c r="C3055">
        <v>12</v>
      </c>
      <c r="D3055">
        <v>3600</v>
      </c>
      <c r="E3055" s="1">
        <v>43811</v>
      </c>
      <c r="F3055" s="3">
        <v>324</v>
      </c>
      <c r="G3055" s="3">
        <v>720</v>
      </c>
      <c r="H3055" s="1">
        <v>43830</v>
      </c>
      <c r="I3055">
        <f t="shared" si="188"/>
        <v>19</v>
      </c>
      <c r="J3055" t="str">
        <f t="shared" si="189"/>
        <v>0-30</v>
      </c>
      <c r="K3055">
        <f t="shared" si="190"/>
        <v>8.0000000000000002E-3</v>
      </c>
      <c r="L3055">
        <f t="shared" si="191"/>
        <v>8.3520000000000003</v>
      </c>
    </row>
    <row r="3056" spans="1:12" x14ac:dyDescent="0.25">
      <c r="A3056" s="2" t="s">
        <v>3054</v>
      </c>
      <c r="B3056">
        <v>2</v>
      </c>
      <c r="C3056">
        <v>5</v>
      </c>
      <c r="D3056">
        <v>1680</v>
      </c>
      <c r="E3056" s="1">
        <v>43794</v>
      </c>
      <c r="F3056" s="3">
        <v>117.6</v>
      </c>
      <c r="G3056" s="3">
        <v>487.2</v>
      </c>
      <c r="H3056" s="1">
        <v>43830</v>
      </c>
      <c r="I3056">
        <f t="shared" si="188"/>
        <v>36</v>
      </c>
      <c r="J3056" t="str">
        <f t="shared" si="189"/>
        <v>31-60</v>
      </c>
      <c r="K3056">
        <f t="shared" si="190"/>
        <v>0.04</v>
      </c>
      <c r="L3056">
        <f t="shared" si="191"/>
        <v>24.192</v>
      </c>
    </row>
    <row r="3057" spans="1:12" x14ac:dyDescent="0.25">
      <c r="A3057" s="2" t="s">
        <v>3055</v>
      </c>
      <c r="B3057">
        <v>7</v>
      </c>
      <c r="C3057">
        <v>14</v>
      </c>
      <c r="D3057">
        <v>880</v>
      </c>
      <c r="E3057" s="1">
        <v>43815</v>
      </c>
      <c r="F3057" s="3">
        <v>35.200000000000003</v>
      </c>
      <c r="G3057" s="3">
        <v>325.60000000000002</v>
      </c>
      <c r="H3057" s="1">
        <v>43830</v>
      </c>
      <c r="I3057">
        <f t="shared" si="188"/>
        <v>15</v>
      </c>
      <c r="J3057" t="str">
        <f t="shared" si="189"/>
        <v>0-30</v>
      </c>
      <c r="K3057">
        <f t="shared" si="190"/>
        <v>8.0000000000000002E-3</v>
      </c>
      <c r="L3057">
        <f t="shared" si="191"/>
        <v>2.8864000000000001</v>
      </c>
    </row>
    <row r="3058" spans="1:12" x14ac:dyDescent="0.25">
      <c r="A3058" s="2" t="s">
        <v>3056</v>
      </c>
      <c r="B3058">
        <v>9</v>
      </c>
      <c r="C3058">
        <v>23</v>
      </c>
      <c r="D3058">
        <v>960</v>
      </c>
      <c r="E3058" s="1">
        <v>43662</v>
      </c>
      <c r="F3058" s="3">
        <v>115.19999999999999</v>
      </c>
      <c r="G3058" s="3">
        <v>316.8</v>
      </c>
      <c r="H3058" s="1">
        <v>43830</v>
      </c>
      <c r="I3058">
        <f t="shared" si="188"/>
        <v>168</v>
      </c>
      <c r="J3058" t="str">
        <f t="shared" si="189"/>
        <v>&gt;121</v>
      </c>
      <c r="K3058">
        <f t="shared" si="190"/>
        <v>0.25</v>
      </c>
      <c r="L3058">
        <f t="shared" si="191"/>
        <v>108</v>
      </c>
    </row>
    <row r="3059" spans="1:12" x14ac:dyDescent="0.25">
      <c r="A3059" s="2" t="s">
        <v>3057</v>
      </c>
      <c r="B3059">
        <v>1</v>
      </c>
      <c r="C3059">
        <v>11</v>
      </c>
      <c r="D3059">
        <v>6510</v>
      </c>
      <c r="E3059" s="1">
        <v>43787</v>
      </c>
      <c r="F3059" s="3">
        <v>651</v>
      </c>
      <c r="G3059" s="3">
        <v>1041.5999999999999</v>
      </c>
      <c r="H3059" s="1">
        <v>43830</v>
      </c>
      <c r="I3059">
        <f t="shared" si="188"/>
        <v>43</v>
      </c>
      <c r="J3059" t="str">
        <f t="shared" si="189"/>
        <v>31-60</v>
      </c>
      <c r="K3059">
        <f t="shared" si="190"/>
        <v>0.04</v>
      </c>
      <c r="L3059">
        <f t="shared" si="191"/>
        <v>67.703999999999994</v>
      </c>
    </row>
    <row r="3060" spans="1:12" x14ac:dyDescent="0.25">
      <c r="A3060" s="2" t="s">
        <v>3058</v>
      </c>
      <c r="B3060">
        <v>5</v>
      </c>
      <c r="C3060">
        <v>7</v>
      </c>
      <c r="D3060">
        <v>4200</v>
      </c>
      <c r="E3060" s="1">
        <v>43514</v>
      </c>
      <c r="F3060" s="3">
        <v>294</v>
      </c>
      <c r="G3060" s="3">
        <v>966</v>
      </c>
      <c r="H3060" s="1">
        <v>43830</v>
      </c>
      <c r="I3060">
        <f t="shared" si="188"/>
        <v>316</v>
      </c>
      <c r="J3060" t="str">
        <f t="shared" si="189"/>
        <v>&gt;121</v>
      </c>
      <c r="K3060">
        <f t="shared" si="190"/>
        <v>0.25</v>
      </c>
      <c r="L3060">
        <f t="shared" si="191"/>
        <v>315</v>
      </c>
    </row>
    <row r="3061" spans="1:12" x14ac:dyDescent="0.25">
      <c r="A3061" s="2" t="s">
        <v>3059</v>
      </c>
      <c r="B3061">
        <v>3</v>
      </c>
      <c r="C3061">
        <v>1</v>
      </c>
      <c r="D3061">
        <v>900</v>
      </c>
      <c r="E3061" s="1">
        <v>43608</v>
      </c>
      <c r="F3061" s="3">
        <v>72</v>
      </c>
      <c r="G3061" s="3">
        <v>135</v>
      </c>
      <c r="H3061" s="1">
        <v>43830</v>
      </c>
      <c r="I3061">
        <f t="shared" si="188"/>
        <v>222</v>
      </c>
      <c r="J3061" t="str">
        <f t="shared" si="189"/>
        <v>&gt;121</v>
      </c>
      <c r="K3061">
        <f t="shared" si="190"/>
        <v>0.25</v>
      </c>
      <c r="L3061">
        <f t="shared" si="191"/>
        <v>51.75</v>
      </c>
    </row>
    <row r="3062" spans="1:12" x14ac:dyDescent="0.25">
      <c r="A3062" s="2" t="s">
        <v>3060</v>
      </c>
      <c r="B3062">
        <v>6</v>
      </c>
      <c r="C3062">
        <v>21</v>
      </c>
      <c r="D3062">
        <v>6510</v>
      </c>
      <c r="E3062" s="1">
        <v>43712</v>
      </c>
      <c r="F3062" s="3">
        <v>585.90000000000009</v>
      </c>
      <c r="G3062" s="3">
        <v>1106.7</v>
      </c>
      <c r="H3062" s="1">
        <v>43830</v>
      </c>
      <c r="I3062">
        <f t="shared" si="188"/>
        <v>118</v>
      </c>
      <c r="J3062" t="str">
        <f t="shared" si="189"/>
        <v>91-120</v>
      </c>
      <c r="K3062">
        <f t="shared" si="190"/>
        <v>0.2</v>
      </c>
      <c r="L3062">
        <f t="shared" si="191"/>
        <v>338.52000000000004</v>
      </c>
    </row>
    <row r="3063" spans="1:12" x14ac:dyDescent="0.25">
      <c r="A3063" s="2" t="s">
        <v>3061</v>
      </c>
      <c r="B3063">
        <v>3</v>
      </c>
      <c r="C3063">
        <v>20</v>
      </c>
      <c r="D3063">
        <v>896.00000000000011</v>
      </c>
      <c r="E3063" s="1">
        <v>43758</v>
      </c>
      <c r="F3063" s="3">
        <v>80.64</v>
      </c>
      <c r="G3063" s="3">
        <v>143.36000000000001</v>
      </c>
      <c r="H3063" s="1">
        <v>43830</v>
      </c>
      <c r="I3063">
        <f t="shared" si="188"/>
        <v>72</v>
      </c>
      <c r="J3063" t="str">
        <f t="shared" si="189"/>
        <v>61-90</v>
      </c>
      <c r="K3063">
        <f t="shared" si="190"/>
        <v>0.15</v>
      </c>
      <c r="L3063">
        <f t="shared" si="191"/>
        <v>33.6</v>
      </c>
    </row>
    <row r="3064" spans="1:12" x14ac:dyDescent="0.25">
      <c r="A3064" s="2" t="s">
        <v>3062</v>
      </c>
      <c r="B3064">
        <v>7</v>
      </c>
      <c r="C3064">
        <v>10</v>
      </c>
      <c r="D3064">
        <v>320</v>
      </c>
      <c r="E3064" s="1">
        <v>43494</v>
      </c>
      <c r="F3064" s="3">
        <v>83.2</v>
      </c>
      <c r="G3064" s="3">
        <v>140.80000000000001</v>
      </c>
      <c r="H3064" s="1">
        <v>43830</v>
      </c>
      <c r="I3064">
        <f t="shared" si="188"/>
        <v>336</v>
      </c>
      <c r="J3064" t="str">
        <f t="shared" si="189"/>
        <v>&gt;121</v>
      </c>
      <c r="K3064">
        <f t="shared" si="190"/>
        <v>0.25</v>
      </c>
      <c r="L3064">
        <f t="shared" si="191"/>
        <v>56</v>
      </c>
    </row>
    <row r="3065" spans="1:12" x14ac:dyDescent="0.25">
      <c r="A3065" s="2" t="s">
        <v>3063</v>
      </c>
      <c r="B3065">
        <v>10</v>
      </c>
      <c r="C3065">
        <v>17</v>
      </c>
      <c r="D3065">
        <v>2200</v>
      </c>
      <c r="E3065" s="1">
        <v>43760</v>
      </c>
      <c r="F3065" s="3">
        <v>132</v>
      </c>
      <c r="G3065" s="3">
        <v>660</v>
      </c>
      <c r="H3065" s="1">
        <v>43830</v>
      </c>
      <c r="I3065">
        <f t="shared" si="188"/>
        <v>70</v>
      </c>
      <c r="J3065" t="str">
        <f t="shared" si="189"/>
        <v>61-90</v>
      </c>
      <c r="K3065">
        <f t="shared" si="190"/>
        <v>0.15</v>
      </c>
      <c r="L3065">
        <f t="shared" si="191"/>
        <v>118.8</v>
      </c>
    </row>
    <row r="3066" spans="1:12" x14ac:dyDescent="0.25">
      <c r="A3066" s="2" t="s">
        <v>3064</v>
      </c>
      <c r="B3066">
        <v>2</v>
      </c>
      <c r="C3066">
        <v>19</v>
      </c>
      <c r="D3066">
        <v>880</v>
      </c>
      <c r="E3066" s="1">
        <v>43780</v>
      </c>
      <c r="F3066" s="3">
        <v>61.6</v>
      </c>
      <c r="G3066" s="3">
        <v>220</v>
      </c>
      <c r="H3066" s="1">
        <v>43830</v>
      </c>
      <c r="I3066">
        <f t="shared" si="188"/>
        <v>50</v>
      </c>
      <c r="J3066" t="str">
        <f t="shared" si="189"/>
        <v>31-60</v>
      </c>
      <c r="K3066">
        <f t="shared" si="190"/>
        <v>0.04</v>
      </c>
      <c r="L3066">
        <f t="shared" si="191"/>
        <v>11.264000000000001</v>
      </c>
    </row>
    <row r="3067" spans="1:12" x14ac:dyDescent="0.25">
      <c r="A3067" s="2" t="s">
        <v>3065</v>
      </c>
      <c r="B3067">
        <v>8</v>
      </c>
      <c r="C3067">
        <v>6</v>
      </c>
      <c r="D3067">
        <v>1320</v>
      </c>
      <c r="E3067" s="1">
        <v>43637</v>
      </c>
      <c r="F3067" s="3">
        <v>224.4</v>
      </c>
      <c r="G3067" s="3">
        <v>514.79999999999995</v>
      </c>
      <c r="H3067" s="1">
        <v>43830</v>
      </c>
      <c r="I3067">
        <f t="shared" si="188"/>
        <v>193</v>
      </c>
      <c r="J3067" t="str">
        <f t="shared" si="189"/>
        <v>&gt;121</v>
      </c>
      <c r="K3067">
        <f t="shared" si="190"/>
        <v>0.25</v>
      </c>
      <c r="L3067">
        <f t="shared" si="191"/>
        <v>184.79999999999998</v>
      </c>
    </row>
    <row r="3068" spans="1:12" x14ac:dyDescent="0.25">
      <c r="A3068" s="2" t="s">
        <v>3066</v>
      </c>
      <c r="B3068">
        <v>5</v>
      </c>
      <c r="C3068">
        <v>5</v>
      </c>
      <c r="D3068">
        <v>640</v>
      </c>
      <c r="E3068" s="1">
        <v>43542</v>
      </c>
      <c r="F3068" s="3">
        <v>38.4</v>
      </c>
      <c r="G3068" s="3">
        <v>147.20000000000002</v>
      </c>
      <c r="H3068" s="1">
        <v>43830</v>
      </c>
      <c r="I3068">
        <f t="shared" si="188"/>
        <v>288</v>
      </c>
      <c r="J3068" t="str">
        <f t="shared" si="189"/>
        <v>&gt;121</v>
      </c>
      <c r="K3068">
        <f t="shared" si="190"/>
        <v>0.25</v>
      </c>
      <c r="L3068">
        <f t="shared" si="191"/>
        <v>46.400000000000006</v>
      </c>
    </row>
    <row r="3069" spans="1:12" x14ac:dyDescent="0.25">
      <c r="A3069" s="2" t="s">
        <v>3067</v>
      </c>
      <c r="B3069">
        <v>10</v>
      </c>
      <c r="C3069">
        <v>19</v>
      </c>
      <c r="D3069">
        <v>540</v>
      </c>
      <c r="E3069" s="1">
        <v>43620</v>
      </c>
      <c r="F3069" s="3">
        <v>91.8</v>
      </c>
      <c r="G3069" s="3">
        <v>226.8</v>
      </c>
      <c r="H3069" s="1">
        <v>43830</v>
      </c>
      <c r="I3069">
        <f t="shared" si="188"/>
        <v>210</v>
      </c>
      <c r="J3069" t="str">
        <f t="shared" si="189"/>
        <v>&gt;121</v>
      </c>
      <c r="K3069">
        <f t="shared" si="190"/>
        <v>0.25</v>
      </c>
      <c r="L3069">
        <f t="shared" si="191"/>
        <v>79.650000000000006</v>
      </c>
    </row>
    <row r="3070" spans="1:12" x14ac:dyDescent="0.25">
      <c r="A3070" s="2" t="s">
        <v>3068</v>
      </c>
      <c r="B3070">
        <v>6</v>
      </c>
      <c r="C3070">
        <v>14</v>
      </c>
      <c r="D3070">
        <v>3450</v>
      </c>
      <c r="E3070" s="1">
        <v>43609</v>
      </c>
      <c r="F3070" s="3">
        <v>172.5</v>
      </c>
      <c r="G3070" s="3">
        <v>862.5</v>
      </c>
      <c r="H3070" s="1">
        <v>43830</v>
      </c>
      <c r="I3070">
        <f t="shared" si="188"/>
        <v>221</v>
      </c>
      <c r="J3070" t="str">
        <f t="shared" si="189"/>
        <v>&gt;121</v>
      </c>
      <c r="K3070">
        <f t="shared" si="190"/>
        <v>0.25</v>
      </c>
      <c r="L3070">
        <f t="shared" si="191"/>
        <v>258.75</v>
      </c>
    </row>
    <row r="3071" spans="1:12" x14ac:dyDescent="0.25">
      <c r="A3071" s="2" t="s">
        <v>3069</v>
      </c>
      <c r="B3071">
        <v>3</v>
      </c>
      <c r="C3071">
        <v>11</v>
      </c>
      <c r="D3071">
        <v>3627</v>
      </c>
      <c r="E3071" s="1">
        <v>43527</v>
      </c>
      <c r="F3071" s="3">
        <v>253.89</v>
      </c>
      <c r="G3071" s="3">
        <v>1088.0999999999999</v>
      </c>
      <c r="H3071" s="1">
        <v>43830</v>
      </c>
      <c r="I3071">
        <f t="shared" si="188"/>
        <v>303</v>
      </c>
      <c r="J3071" t="str">
        <f t="shared" si="189"/>
        <v>&gt;121</v>
      </c>
      <c r="K3071">
        <f t="shared" si="190"/>
        <v>0.25</v>
      </c>
      <c r="L3071">
        <f t="shared" si="191"/>
        <v>335.49749999999995</v>
      </c>
    </row>
    <row r="3072" spans="1:12" x14ac:dyDescent="0.25">
      <c r="A3072" s="2" t="s">
        <v>3070</v>
      </c>
      <c r="B3072">
        <v>2</v>
      </c>
      <c r="C3072">
        <v>6</v>
      </c>
      <c r="D3072">
        <v>1280</v>
      </c>
      <c r="E3072" s="1">
        <v>43716</v>
      </c>
      <c r="F3072" s="3">
        <v>128</v>
      </c>
      <c r="G3072" s="3">
        <v>256</v>
      </c>
      <c r="H3072" s="1">
        <v>43830</v>
      </c>
      <c r="I3072">
        <f t="shared" si="188"/>
        <v>114</v>
      </c>
      <c r="J3072" t="str">
        <f t="shared" si="189"/>
        <v>91-120</v>
      </c>
      <c r="K3072">
        <f t="shared" si="190"/>
        <v>0.2</v>
      </c>
      <c r="L3072">
        <f t="shared" si="191"/>
        <v>76.800000000000011</v>
      </c>
    </row>
    <row r="3073" spans="1:12" x14ac:dyDescent="0.25">
      <c r="A3073" s="2" t="s">
        <v>3071</v>
      </c>
      <c r="B3073">
        <v>7</v>
      </c>
      <c r="C3073">
        <v>19</v>
      </c>
      <c r="D3073">
        <v>6000</v>
      </c>
      <c r="E3073" s="1">
        <v>43699</v>
      </c>
      <c r="F3073" s="3">
        <v>1080</v>
      </c>
      <c r="G3073" s="3">
        <v>4080</v>
      </c>
      <c r="H3073" s="1">
        <v>43830</v>
      </c>
      <c r="I3073">
        <f t="shared" si="188"/>
        <v>131</v>
      </c>
      <c r="J3073" t="str">
        <f t="shared" si="189"/>
        <v>&gt;121</v>
      </c>
      <c r="K3073">
        <f t="shared" si="190"/>
        <v>0.25</v>
      </c>
      <c r="L3073">
        <f t="shared" si="191"/>
        <v>1290</v>
      </c>
    </row>
    <row r="3074" spans="1:12" x14ac:dyDescent="0.25">
      <c r="A3074" s="2" t="s">
        <v>3072</v>
      </c>
      <c r="B3074">
        <v>10</v>
      </c>
      <c r="C3074">
        <v>5</v>
      </c>
      <c r="D3074">
        <v>1540</v>
      </c>
      <c r="E3074" s="1">
        <v>43483</v>
      </c>
      <c r="F3074" s="3">
        <v>154</v>
      </c>
      <c r="G3074" s="3">
        <v>554.4</v>
      </c>
      <c r="H3074" s="1">
        <v>43830</v>
      </c>
      <c r="I3074">
        <f t="shared" ref="I3074:I3137" si="192">H3074-E3074</f>
        <v>347</v>
      </c>
      <c r="J3074" t="str">
        <f t="shared" ref="J3074:J3137" si="193">VLOOKUP(I3074,groupings,2,1)</f>
        <v>&gt;121</v>
      </c>
      <c r="K3074">
        <f t="shared" ref="K3074:K3137" si="194">VLOOKUP(I3074,$N$8:$P$12,3,TRUE)</f>
        <v>0.25</v>
      </c>
      <c r="L3074">
        <f t="shared" ref="L3074:L3137" si="195">(G3074+F3074)*K3074</f>
        <v>177.1</v>
      </c>
    </row>
    <row r="3075" spans="1:12" x14ac:dyDescent="0.25">
      <c r="A3075" s="2" t="s">
        <v>3073</v>
      </c>
      <c r="B3075">
        <v>7</v>
      </c>
      <c r="C3075">
        <v>5</v>
      </c>
      <c r="D3075">
        <v>1280</v>
      </c>
      <c r="E3075" s="1">
        <v>43810</v>
      </c>
      <c r="F3075" s="3">
        <v>64</v>
      </c>
      <c r="G3075" s="3">
        <v>1216</v>
      </c>
      <c r="H3075" s="1">
        <v>43830</v>
      </c>
      <c r="I3075">
        <f t="shared" si="192"/>
        <v>20</v>
      </c>
      <c r="J3075" t="str">
        <f t="shared" si="193"/>
        <v>0-30</v>
      </c>
      <c r="K3075">
        <f t="shared" si="194"/>
        <v>8.0000000000000002E-3</v>
      </c>
      <c r="L3075">
        <f t="shared" si="195"/>
        <v>10.24</v>
      </c>
    </row>
    <row r="3076" spans="1:12" x14ac:dyDescent="0.25">
      <c r="A3076" s="2" t="s">
        <v>3074</v>
      </c>
      <c r="B3076">
        <v>8</v>
      </c>
      <c r="C3076">
        <v>2</v>
      </c>
      <c r="D3076">
        <v>1240</v>
      </c>
      <c r="E3076" s="1">
        <v>43562</v>
      </c>
      <c r="F3076" s="3">
        <v>62</v>
      </c>
      <c r="G3076" s="3">
        <v>372</v>
      </c>
      <c r="H3076" s="1">
        <v>43830</v>
      </c>
      <c r="I3076">
        <f t="shared" si="192"/>
        <v>268</v>
      </c>
      <c r="J3076" t="str">
        <f t="shared" si="193"/>
        <v>&gt;121</v>
      </c>
      <c r="K3076">
        <f t="shared" si="194"/>
        <v>0.25</v>
      </c>
      <c r="L3076">
        <f t="shared" si="195"/>
        <v>108.5</v>
      </c>
    </row>
    <row r="3077" spans="1:12" x14ac:dyDescent="0.25">
      <c r="A3077" s="2" t="s">
        <v>3075</v>
      </c>
      <c r="B3077">
        <v>4</v>
      </c>
      <c r="C3077">
        <v>10</v>
      </c>
      <c r="D3077">
        <v>3800</v>
      </c>
      <c r="E3077" s="1">
        <v>43708</v>
      </c>
      <c r="F3077" s="3">
        <v>38</v>
      </c>
      <c r="G3077" s="3">
        <v>722</v>
      </c>
      <c r="H3077" s="1">
        <v>43830</v>
      </c>
      <c r="I3077">
        <f t="shared" si="192"/>
        <v>122</v>
      </c>
      <c r="J3077" t="str">
        <f t="shared" si="193"/>
        <v>&gt;121</v>
      </c>
      <c r="K3077">
        <f t="shared" si="194"/>
        <v>0.25</v>
      </c>
      <c r="L3077">
        <f t="shared" si="195"/>
        <v>190</v>
      </c>
    </row>
    <row r="3078" spans="1:12" x14ac:dyDescent="0.25">
      <c r="A3078" s="2" t="s">
        <v>3076</v>
      </c>
      <c r="B3078">
        <v>9</v>
      </c>
      <c r="C3078">
        <v>2</v>
      </c>
      <c r="D3078">
        <v>1860</v>
      </c>
      <c r="E3078" s="1">
        <v>43547</v>
      </c>
      <c r="F3078" s="3">
        <v>111.6</v>
      </c>
      <c r="G3078" s="3">
        <v>651</v>
      </c>
      <c r="H3078" s="1">
        <v>43830</v>
      </c>
      <c r="I3078">
        <f t="shared" si="192"/>
        <v>283</v>
      </c>
      <c r="J3078" t="str">
        <f t="shared" si="193"/>
        <v>&gt;121</v>
      </c>
      <c r="K3078">
        <f t="shared" si="194"/>
        <v>0.25</v>
      </c>
      <c r="L3078">
        <f t="shared" si="195"/>
        <v>190.65</v>
      </c>
    </row>
    <row r="3079" spans="1:12" x14ac:dyDescent="0.25">
      <c r="A3079" s="2" t="s">
        <v>3077</v>
      </c>
      <c r="B3079">
        <v>4</v>
      </c>
      <c r="C3079">
        <v>13</v>
      </c>
      <c r="D3079">
        <v>990</v>
      </c>
      <c r="E3079" s="1">
        <v>43660</v>
      </c>
      <c r="F3079" s="3">
        <v>59.400000000000006</v>
      </c>
      <c r="G3079" s="3">
        <v>237.60000000000002</v>
      </c>
      <c r="H3079" s="1">
        <v>43830</v>
      </c>
      <c r="I3079">
        <f t="shared" si="192"/>
        <v>170</v>
      </c>
      <c r="J3079" t="str">
        <f t="shared" si="193"/>
        <v>&gt;121</v>
      </c>
      <c r="K3079">
        <f t="shared" si="194"/>
        <v>0.25</v>
      </c>
      <c r="L3079">
        <f t="shared" si="195"/>
        <v>74.25</v>
      </c>
    </row>
    <row r="3080" spans="1:12" x14ac:dyDescent="0.25">
      <c r="A3080" s="2" t="s">
        <v>3078</v>
      </c>
      <c r="B3080">
        <v>10</v>
      </c>
      <c r="C3080">
        <v>20</v>
      </c>
      <c r="D3080">
        <v>3520</v>
      </c>
      <c r="E3080" s="1">
        <v>43794</v>
      </c>
      <c r="F3080" s="3">
        <v>246.4</v>
      </c>
      <c r="G3080" s="3">
        <v>1548.8</v>
      </c>
      <c r="H3080" s="1">
        <v>43830</v>
      </c>
      <c r="I3080">
        <f t="shared" si="192"/>
        <v>36</v>
      </c>
      <c r="J3080" t="str">
        <f t="shared" si="193"/>
        <v>31-60</v>
      </c>
      <c r="K3080">
        <f t="shared" si="194"/>
        <v>0.04</v>
      </c>
      <c r="L3080">
        <f t="shared" si="195"/>
        <v>71.808000000000007</v>
      </c>
    </row>
    <row r="3081" spans="1:12" x14ac:dyDescent="0.25">
      <c r="A3081" s="2" t="s">
        <v>3079</v>
      </c>
      <c r="B3081">
        <v>4</v>
      </c>
      <c r="C3081">
        <v>2</v>
      </c>
      <c r="D3081">
        <v>2000</v>
      </c>
      <c r="E3081" s="1">
        <v>43473</v>
      </c>
      <c r="F3081" s="3">
        <v>40</v>
      </c>
      <c r="G3081" s="3">
        <v>600</v>
      </c>
      <c r="H3081" s="1">
        <v>43830</v>
      </c>
      <c r="I3081">
        <f t="shared" si="192"/>
        <v>357</v>
      </c>
      <c r="J3081" t="str">
        <f t="shared" si="193"/>
        <v>&gt;121</v>
      </c>
      <c r="K3081">
        <f t="shared" si="194"/>
        <v>0.25</v>
      </c>
      <c r="L3081">
        <f t="shared" si="195"/>
        <v>160</v>
      </c>
    </row>
    <row r="3082" spans="1:12" x14ac:dyDescent="0.25">
      <c r="A3082" s="2" t="s">
        <v>3080</v>
      </c>
      <c r="B3082">
        <v>6</v>
      </c>
      <c r="C3082">
        <v>6</v>
      </c>
      <c r="D3082">
        <v>540</v>
      </c>
      <c r="E3082" s="1">
        <v>43564</v>
      </c>
      <c r="F3082" s="3">
        <v>27</v>
      </c>
      <c r="G3082" s="3">
        <v>91.8</v>
      </c>
      <c r="H3082" s="1">
        <v>43830</v>
      </c>
      <c r="I3082">
        <f t="shared" si="192"/>
        <v>266</v>
      </c>
      <c r="J3082" t="str">
        <f t="shared" si="193"/>
        <v>&gt;121</v>
      </c>
      <c r="K3082">
        <f t="shared" si="194"/>
        <v>0.25</v>
      </c>
      <c r="L3082">
        <f t="shared" si="195"/>
        <v>29.7</v>
      </c>
    </row>
    <row r="3083" spans="1:12" x14ac:dyDescent="0.25">
      <c r="A3083" s="2" t="s">
        <v>3081</v>
      </c>
      <c r="B3083">
        <v>2</v>
      </c>
      <c r="C3083">
        <v>12</v>
      </c>
      <c r="D3083">
        <v>5152</v>
      </c>
      <c r="E3083" s="1">
        <v>43564</v>
      </c>
      <c r="F3083" s="3">
        <v>309.12</v>
      </c>
      <c r="G3083" s="3">
        <v>824.32</v>
      </c>
      <c r="H3083" s="1">
        <v>43830</v>
      </c>
      <c r="I3083">
        <f t="shared" si="192"/>
        <v>266</v>
      </c>
      <c r="J3083" t="str">
        <f t="shared" si="193"/>
        <v>&gt;121</v>
      </c>
      <c r="K3083">
        <f t="shared" si="194"/>
        <v>0.25</v>
      </c>
      <c r="L3083">
        <f t="shared" si="195"/>
        <v>283.36</v>
      </c>
    </row>
    <row r="3084" spans="1:12" x14ac:dyDescent="0.25">
      <c r="A3084" s="2" t="s">
        <v>3082</v>
      </c>
      <c r="B3084">
        <v>6</v>
      </c>
      <c r="C3084">
        <v>16</v>
      </c>
      <c r="D3084">
        <v>280</v>
      </c>
      <c r="E3084" s="1">
        <v>43827</v>
      </c>
      <c r="F3084" s="3">
        <v>25.2</v>
      </c>
      <c r="G3084" s="3">
        <v>58.8</v>
      </c>
      <c r="H3084" s="1">
        <v>43830</v>
      </c>
      <c r="I3084">
        <f t="shared" si="192"/>
        <v>3</v>
      </c>
      <c r="J3084" t="str">
        <f t="shared" si="193"/>
        <v>0-30</v>
      </c>
      <c r="K3084">
        <f t="shared" si="194"/>
        <v>8.0000000000000002E-3</v>
      </c>
      <c r="L3084">
        <f t="shared" si="195"/>
        <v>0.67200000000000004</v>
      </c>
    </row>
    <row r="3085" spans="1:12" x14ac:dyDescent="0.25">
      <c r="A3085" s="2" t="s">
        <v>3083</v>
      </c>
      <c r="B3085">
        <v>7</v>
      </c>
      <c r="C3085">
        <v>14</v>
      </c>
      <c r="D3085">
        <v>310</v>
      </c>
      <c r="E3085" s="1">
        <v>43760</v>
      </c>
      <c r="F3085" s="3">
        <v>52.699999999999996</v>
      </c>
      <c r="G3085" s="3">
        <v>254.20000000000002</v>
      </c>
      <c r="H3085" s="1">
        <v>43830</v>
      </c>
      <c r="I3085">
        <f t="shared" si="192"/>
        <v>70</v>
      </c>
      <c r="J3085" t="str">
        <f t="shared" si="193"/>
        <v>61-90</v>
      </c>
      <c r="K3085">
        <f t="shared" si="194"/>
        <v>0.15</v>
      </c>
      <c r="L3085">
        <f t="shared" si="195"/>
        <v>46.035000000000004</v>
      </c>
    </row>
    <row r="3086" spans="1:12" x14ac:dyDescent="0.25">
      <c r="A3086" s="2" t="s">
        <v>3084</v>
      </c>
      <c r="B3086">
        <v>1</v>
      </c>
      <c r="C3086">
        <v>1</v>
      </c>
      <c r="D3086">
        <v>220</v>
      </c>
      <c r="E3086" s="1">
        <v>43823</v>
      </c>
      <c r="F3086" s="3">
        <v>11</v>
      </c>
      <c r="G3086" s="3">
        <v>57.199999999999996</v>
      </c>
      <c r="H3086" s="1">
        <v>43830</v>
      </c>
      <c r="I3086">
        <f t="shared" si="192"/>
        <v>7</v>
      </c>
      <c r="J3086" t="str">
        <f t="shared" si="193"/>
        <v>0-30</v>
      </c>
      <c r="K3086">
        <f t="shared" si="194"/>
        <v>8.0000000000000002E-3</v>
      </c>
      <c r="L3086">
        <f t="shared" si="195"/>
        <v>0.54559999999999997</v>
      </c>
    </row>
    <row r="3087" spans="1:12" x14ac:dyDescent="0.25">
      <c r="A3087" s="2" t="s">
        <v>3085</v>
      </c>
      <c r="B3087">
        <v>5</v>
      </c>
      <c r="C3087">
        <v>16</v>
      </c>
      <c r="D3087">
        <v>2520</v>
      </c>
      <c r="E3087" s="1">
        <v>43518</v>
      </c>
      <c r="F3087" s="3">
        <v>226.8</v>
      </c>
      <c r="G3087" s="3">
        <v>529.20000000000005</v>
      </c>
      <c r="H3087" s="1">
        <v>43830</v>
      </c>
      <c r="I3087">
        <f t="shared" si="192"/>
        <v>312</v>
      </c>
      <c r="J3087" t="str">
        <f t="shared" si="193"/>
        <v>&gt;121</v>
      </c>
      <c r="K3087">
        <f t="shared" si="194"/>
        <v>0.25</v>
      </c>
      <c r="L3087">
        <f t="shared" si="195"/>
        <v>189</v>
      </c>
    </row>
    <row r="3088" spans="1:12" x14ac:dyDescent="0.25">
      <c r="A3088" s="2" t="s">
        <v>3086</v>
      </c>
      <c r="B3088">
        <v>1</v>
      </c>
      <c r="C3088">
        <v>12</v>
      </c>
      <c r="D3088">
        <v>4800</v>
      </c>
      <c r="E3088" s="1">
        <v>43761</v>
      </c>
      <c r="F3088" s="3">
        <v>48</v>
      </c>
      <c r="G3088" s="3">
        <v>1392</v>
      </c>
      <c r="H3088" s="1">
        <v>43830</v>
      </c>
      <c r="I3088">
        <f t="shared" si="192"/>
        <v>69</v>
      </c>
      <c r="J3088" t="str">
        <f t="shared" si="193"/>
        <v>61-90</v>
      </c>
      <c r="K3088">
        <f t="shared" si="194"/>
        <v>0.15</v>
      </c>
      <c r="L3088">
        <f t="shared" si="195"/>
        <v>216</v>
      </c>
    </row>
    <row r="3089" spans="1:12" x14ac:dyDescent="0.25">
      <c r="A3089" s="2" t="s">
        <v>3087</v>
      </c>
      <c r="B3089">
        <v>10</v>
      </c>
      <c r="C3089">
        <v>20</v>
      </c>
      <c r="D3089">
        <v>440</v>
      </c>
      <c r="E3089" s="1">
        <v>43689</v>
      </c>
      <c r="F3089" s="3">
        <v>79.2</v>
      </c>
      <c r="G3089" s="3">
        <v>167.2</v>
      </c>
      <c r="H3089" s="1">
        <v>43830</v>
      </c>
      <c r="I3089">
        <f t="shared" si="192"/>
        <v>141</v>
      </c>
      <c r="J3089" t="str">
        <f t="shared" si="193"/>
        <v>&gt;121</v>
      </c>
      <c r="K3089">
        <f t="shared" si="194"/>
        <v>0.25</v>
      </c>
      <c r="L3089">
        <f t="shared" si="195"/>
        <v>61.599999999999994</v>
      </c>
    </row>
    <row r="3090" spans="1:12" x14ac:dyDescent="0.25">
      <c r="A3090" s="2" t="s">
        <v>3088</v>
      </c>
      <c r="B3090">
        <v>9</v>
      </c>
      <c r="C3090">
        <v>17</v>
      </c>
      <c r="D3090">
        <v>1680</v>
      </c>
      <c r="E3090" s="1">
        <v>43480</v>
      </c>
      <c r="F3090" s="3">
        <v>319.20000000000005</v>
      </c>
      <c r="G3090" s="3">
        <v>571.19999999999993</v>
      </c>
      <c r="H3090" s="1">
        <v>43830</v>
      </c>
      <c r="I3090">
        <f t="shared" si="192"/>
        <v>350</v>
      </c>
      <c r="J3090" t="str">
        <f t="shared" si="193"/>
        <v>&gt;121</v>
      </c>
      <c r="K3090">
        <f t="shared" si="194"/>
        <v>0.25</v>
      </c>
      <c r="L3090">
        <f t="shared" si="195"/>
        <v>222.6</v>
      </c>
    </row>
    <row r="3091" spans="1:12" x14ac:dyDescent="0.25">
      <c r="A3091" s="2" t="s">
        <v>3089</v>
      </c>
      <c r="B3091">
        <v>10</v>
      </c>
      <c r="C3091">
        <v>2</v>
      </c>
      <c r="D3091">
        <v>2016</v>
      </c>
      <c r="E3091" s="1">
        <v>43740</v>
      </c>
      <c r="F3091" s="3">
        <v>221.76</v>
      </c>
      <c r="G3091" s="3">
        <v>544.31999999999994</v>
      </c>
      <c r="H3091" s="1">
        <v>43830</v>
      </c>
      <c r="I3091">
        <f t="shared" si="192"/>
        <v>90</v>
      </c>
      <c r="J3091" t="str">
        <f t="shared" si="193"/>
        <v>61-90</v>
      </c>
      <c r="K3091">
        <f t="shared" si="194"/>
        <v>0.15</v>
      </c>
      <c r="L3091">
        <f t="shared" si="195"/>
        <v>114.91199999999999</v>
      </c>
    </row>
    <row r="3092" spans="1:12" x14ac:dyDescent="0.25">
      <c r="A3092" s="2" t="s">
        <v>3090</v>
      </c>
      <c r="B3092">
        <v>2</v>
      </c>
      <c r="C3092">
        <v>19</v>
      </c>
      <c r="D3092">
        <v>3100</v>
      </c>
      <c r="E3092" s="1">
        <v>43525</v>
      </c>
      <c r="F3092" s="3">
        <v>155</v>
      </c>
      <c r="G3092" s="3">
        <v>527</v>
      </c>
      <c r="H3092" s="1">
        <v>43830</v>
      </c>
      <c r="I3092">
        <f t="shared" si="192"/>
        <v>305</v>
      </c>
      <c r="J3092" t="str">
        <f t="shared" si="193"/>
        <v>&gt;121</v>
      </c>
      <c r="K3092">
        <f t="shared" si="194"/>
        <v>0.25</v>
      </c>
      <c r="L3092">
        <f t="shared" si="195"/>
        <v>170.5</v>
      </c>
    </row>
    <row r="3093" spans="1:12" x14ac:dyDescent="0.25">
      <c r="A3093" s="2" t="s">
        <v>3091</v>
      </c>
      <c r="B3093">
        <v>5</v>
      </c>
      <c r="C3093">
        <v>21</v>
      </c>
      <c r="D3093">
        <v>2160</v>
      </c>
      <c r="E3093" s="1">
        <v>43656</v>
      </c>
      <c r="F3093" s="3">
        <v>194.4</v>
      </c>
      <c r="G3093" s="3">
        <v>648</v>
      </c>
      <c r="H3093" s="1">
        <v>43830</v>
      </c>
      <c r="I3093">
        <f t="shared" si="192"/>
        <v>174</v>
      </c>
      <c r="J3093" t="str">
        <f t="shared" si="193"/>
        <v>&gt;121</v>
      </c>
      <c r="K3093">
        <f t="shared" si="194"/>
        <v>0.25</v>
      </c>
      <c r="L3093">
        <f t="shared" si="195"/>
        <v>210.6</v>
      </c>
    </row>
    <row r="3094" spans="1:12" x14ac:dyDescent="0.25">
      <c r="A3094" s="2" t="s">
        <v>3092</v>
      </c>
      <c r="B3094">
        <v>5</v>
      </c>
      <c r="C3094">
        <v>5</v>
      </c>
      <c r="D3094">
        <v>1472.0000000000002</v>
      </c>
      <c r="E3094" s="1">
        <v>43628</v>
      </c>
      <c r="F3094" s="3">
        <v>73.600000000000009</v>
      </c>
      <c r="G3094" s="3">
        <v>309.12</v>
      </c>
      <c r="H3094" s="1">
        <v>43830</v>
      </c>
      <c r="I3094">
        <f t="shared" si="192"/>
        <v>202</v>
      </c>
      <c r="J3094" t="str">
        <f t="shared" si="193"/>
        <v>&gt;121</v>
      </c>
      <c r="K3094">
        <f t="shared" si="194"/>
        <v>0.25</v>
      </c>
      <c r="L3094">
        <f t="shared" si="195"/>
        <v>95.68</v>
      </c>
    </row>
    <row r="3095" spans="1:12" x14ac:dyDescent="0.25">
      <c r="A3095" s="2" t="s">
        <v>3093</v>
      </c>
      <c r="B3095">
        <v>5</v>
      </c>
      <c r="C3095">
        <v>8</v>
      </c>
      <c r="D3095">
        <v>570</v>
      </c>
      <c r="E3095" s="1">
        <v>43606</v>
      </c>
      <c r="F3095" s="3">
        <v>57</v>
      </c>
      <c r="G3095" s="3">
        <v>125.39999999999999</v>
      </c>
      <c r="H3095" s="1">
        <v>43830</v>
      </c>
      <c r="I3095">
        <f t="shared" si="192"/>
        <v>224</v>
      </c>
      <c r="J3095" t="str">
        <f t="shared" si="193"/>
        <v>&gt;121</v>
      </c>
      <c r="K3095">
        <f t="shared" si="194"/>
        <v>0.25</v>
      </c>
      <c r="L3095">
        <f t="shared" si="195"/>
        <v>45.599999999999994</v>
      </c>
    </row>
    <row r="3096" spans="1:12" x14ac:dyDescent="0.25">
      <c r="A3096" s="2" t="s">
        <v>3094</v>
      </c>
      <c r="B3096">
        <v>10</v>
      </c>
      <c r="C3096">
        <v>9</v>
      </c>
      <c r="D3096">
        <v>864</v>
      </c>
      <c r="E3096" s="1">
        <v>43809</v>
      </c>
      <c r="F3096" s="3">
        <v>95.04000000000002</v>
      </c>
      <c r="G3096" s="3">
        <v>380.16000000000008</v>
      </c>
      <c r="H3096" s="1">
        <v>43830</v>
      </c>
      <c r="I3096">
        <f t="shared" si="192"/>
        <v>21</v>
      </c>
      <c r="J3096" t="str">
        <f t="shared" si="193"/>
        <v>0-30</v>
      </c>
      <c r="K3096">
        <f t="shared" si="194"/>
        <v>8.0000000000000002E-3</v>
      </c>
      <c r="L3096">
        <f t="shared" si="195"/>
        <v>3.801600000000001</v>
      </c>
    </row>
    <row r="3097" spans="1:12" x14ac:dyDescent="0.25">
      <c r="A3097" s="2" t="s">
        <v>3095</v>
      </c>
      <c r="B3097">
        <v>2</v>
      </c>
      <c r="C3097">
        <v>23</v>
      </c>
      <c r="D3097">
        <v>360</v>
      </c>
      <c r="E3097" s="1">
        <v>43485</v>
      </c>
      <c r="F3097" s="3">
        <v>32.400000000000006</v>
      </c>
      <c r="G3097" s="3">
        <v>75.599999999999994</v>
      </c>
      <c r="H3097" s="1">
        <v>43830</v>
      </c>
      <c r="I3097">
        <f t="shared" si="192"/>
        <v>345</v>
      </c>
      <c r="J3097" t="str">
        <f t="shared" si="193"/>
        <v>&gt;121</v>
      </c>
      <c r="K3097">
        <f t="shared" si="194"/>
        <v>0.25</v>
      </c>
      <c r="L3097">
        <f t="shared" si="195"/>
        <v>27</v>
      </c>
    </row>
    <row r="3098" spans="1:12" x14ac:dyDescent="0.25">
      <c r="A3098" s="2" t="s">
        <v>3096</v>
      </c>
      <c r="B3098">
        <v>6</v>
      </c>
      <c r="C3098">
        <v>19</v>
      </c>
      <c r="D3098">
        <v>3300</v>
      </c>
      <c r="E3098" s="1">
        <v>43514</v>
      </c>
      <c r="F3098" s="3">
        <v>231</v>
      </c>
      <c r="G3098" s="3">
        <v>594</v>
      </c>
      <c r="H3098" s="1">
        <v>43830</v>
      </c>
      <c r="I3098">
        <f t="shared" si="192"/>
        <v>316</v>
      </c>
      <c r="J3098" t="str">
        <f t="shared" si="193"/>
        <v>&gt;121</v>
      </c>
      <c r="K3098">
        <f t="shared" si="194"/>
        <v>0.25</v>
      </c>
      <c r="L3098">
        <f t="shared" si="195"/>
        <v>206.25</v>
      </c>
    </row>
    <row r="3099" spans="1:12" x14ac:dyDescent="0.25">
      <c r="A3099" s="2" t="s">
        <v>3097</v>
      </c>
      <c r="B3099">
        <v>9</v>
      </c>
      <c r="C3099">
        <v>9</v>
      </c>
      <c r="D3099">
        <v>540</v>
      </c>
      <c r="E3099" s="1">
        <v>43524</v>
      </c>
      <c r="F3099" s="3">
        <v>59.400000000000006</v>
      </c>
      <c r="G3099" s="3">
        <v>183.6</v>
      </c>
      <c r="H3099" s="1">
        <v>43830</v>
      </c>
      <c r="I3099">
        <f t="shared" si="192"/>
        <v>306</v>
      </c>
      <c r="J3099" t="str">
        <f t="shared" si="193"/>
        <v>&gt;121</v>
      </c>
      <c r="K3099">
        <f t="shared" si="194"/>
        <v>0.25</v>
      </c>
      <c r="L3099">
        <f t="shared" si="195"/>
        <v>60.75</v>
      </c>
    </row>
    <row r="3100" spans="1:12" x14ac:dyDescent="0.25">
      <c r="A3100" s="2" t="s">
        <v>3098</v>
      </c>
      <c r="B3100">
        <v>4</v>
      </c>
      <c r="C3100">
        <v>21</v>
      </c>
      <c r="D3100">
        <v>4480</v>
      </c>
      <c r="E3100" s="1">
        <v>43609</v>
      </c>
      <c r="F3100" s="3">
        <v>403.2</v>
      </c>
      <c r="G3100" s="3">
        <v>716.80000000000007</v>
      </c>
      <c r="H3100" s="1">
        <v>43830</v>
      </c>
      <c r="I3100">
        <f t="shared" si="192"/>
        <v>221</v>
      </c>
      <c r="J3100" t="str">
        <f t="shared" si="193"/>
        <v>&gt;121</v>
      </c>
      <c r="K3100">
        <f t="shared" si="194"/>
        <v>0.25</v>
      </c>
      <c r="L3100">
        <f t="shared" si="195"/>
        <v>280</v>
      </c>
    </row>
    <row r="3101" spans="1:12" x14ac:dyDescent="0.25">
      <c r="A3101" s="2" t="s">
        <v>3099</v>
      </c>
      <c r="B3101">
        <v>1</v>
      </c>
      <c r="C3101">
        <v>8</v>
      </c>
      <c r="D3101">
        <v>950</v>
      </c>
      <c r="E3101" s="1">
        <v>43496</v>
      </c>
      <c r="F3101" s="3">
        <v>9.5</v>
      </c>
      <c r="G3101" s="3">
        <v>218.5</v>
      </c>
      <c r="H3101" s="1">
        <v>43830</v>
      </c>
      <c r="I3101">
        <f t="shared" si="192"/>
        <v>334</v>
      </c>
      <c r="J3101" t="str">
        <f t="shared" si="193"/>
        <v>&gt;121</v>
      </c>
      <c r="K3101">
        <f t="shared" si="194"/>
        <v>0.25</v>
      </c>
      <c r="L3101">
        <f t="shared" si="195"/>
        <v>57</v>
      </c>
    </row>
    <row r="3102" spans="1:12" x14ac:dyDescent="0.25">
      <c r="A3102" s="2" t="s">
        <v>3100</v>
      </c>
      <c r="B3102">
        <v>8</v>
      </c>
      <c r="C3102">
        <v>10</v>
      </c>
      <c r="D3102">
        <v>1520</v>
      </c>
      <c r="E3102" s="1">
        <v>43749</v>
      </c>
      <c r="F3102" s="3">
        <v>30.4</v>
      </c>
      <c r="G3102" s="3">
        <v>395.20000000000005</v>
      </c>
      <c r="H3102" s="1">
        <v>43830</v>
      </c>
      <c r="I3102">
        <f t="shared" si="192"/>
        <v>81</v>
      </c>
      <c r="J3102" t="str">
        <f t="shared" si="193"/>
        <v>61-90</v>
      </c>
      <c r="K3102">
        <f t="shared" si="194"/>
        <v>0.15</v>
      </c>
      <c r="L3102">
        <f t="shared" si="195"/>
        <v>63.84</v>
      </c>
    </row>
    <row r="3103" spans="1:12" x14ac:dyDescent="0.25">
      <c r="A3103" s="2" t="s">
        <v>3101</v>
      </c>
      <c r="B3103">
        <v>5</v>
      </c>
      <c r="C3103">
        <v>20</v>
      </c>
      <c r="D3103">
        <v>1710</v>
      </c>
      <c r="E3103" s="1">
        <v>43601</v>
      </c>
      <c r="F3103" s="3">
        <v>85.5</v>
      </c>
      <c r="G3103" s="3">
        <v>376.2</v>
      </c>
      <c r="H3103" s="1">
        <v>43830</v>
      </c>
      <c r="I3103">
        <f t="shared" si="192"/>
        <v>229</v>
      </c>
      <c r="J3103" t="str">
        <f t="shared" si="193"/>
        <v>&gt;121</v>
      </c>
      <c r="K3103">
        <f t="shared" si="194"/>
        <v>0.25</v>
      </c>
      <c r="L3103">
        <f t="shared" si="195"/>
        <v>115.425</v>
      </c>
    </row>
    <row r="3104" spans="1:12" x14ac:dyDescent="0.25">
      <c r="A3104" s="2" t="s">
        <v>3102</v>
      </c>
      <c r="B3104">
        <v>7</v>
      </c>
      <c r="C3104">
        <v>15</v>
      </c>
      <c r="D3104">
        <v>450</v>
      </c>
      <c r="E3104" s="1">
        <v>43523</v>
      </c>
      <c r="F3104" s="3">
        <v>18</v>
      </c>
      <c r="G3104" s="3">
        <v>378</v>
      </c>
      <c r="H3104" s="1">
        <v>43830</v>
      </c>
      <c r="I3104">
        <f t="shared" si="192"/>
        <v>307</v>
      </c>
      <c r="J3104" t="str">
        <f t="shared" si="193"/>
        <v>&gt;121</v>
      </c>
      <c r="K3104">
        <f t="shared" si="194"/>
        <v>0.25</v>
      </c>
      <c r="L3104">
        <f t="shared" si="195"/>
        <v>99</v>
      </c>
    </row>
    <row r="3105" spans="1:12" x14ac:dyDescent="0.25">
      <c r="A3105" s="2" t="s">
        <v>3103</v>
      </c>
      <c r="B3105">
        <v>9</v>
      </c>
      <c r="C3105">
        <v>5</v>
      </c>
      <c r="D3105">
        <v>810</v>
      </c>
      <c r="E3105" s="1">
        <v>43537</v>
      </c>
      <c r="F3105" s="3">
        <v>8.1000000000000014</v>
      </c>
      <c r="G3105" s="3">
        <v>396.9</v>
      </c>
      <c r="H3105" s="1">
        <v>43830</v>
      </c>
      <c r="I3105">
        <f t="shared" si="192"/>
        <v>293</v>
      </c>
      <c r="J3105" t="str">
        <f t="shared" si="193"/>
        <v>&gt;121</v>
      </c>
      <c r="K3105">
        <f t="shared" si="194"/>
        <v>0.25</v>
      </c>
      <c r="L3105">
        <f t="shared" si="195"/>
        <v>101.25</v>
      </c>
    </row>
    <row r="3106" spans="1:12" x14ac:dyDescent="0.25">
      <c r="A3106" s="2" t="s">
        <v>3104</v>
      </c>
      <c r="B3106">
        <v>7</v>
      </c>
      <c r="C3106">
        <v>4</v>
      </c>
      <c r="D3106">
        <v>5500</v>
      </c>
      <c r="E3106" s="1">
        <v>43638</v>
      </c>
      <c r="F3106" s="3">
        <v>935</v>
      </c>
      <c r="G3106" s="3">
        <v>4290</v>
      </c>
      <c r="H3106" s="1">
        <v>43830</v>
      </c>
      <c r="I3106">
        <f t="shared" si="192"/>
        <v>192</v>
      </c>
      <c r="J3106" t="str">
        <f t="shared" si="193"/>
        <v>&gt;121</v>
      </c>
      <c r="K3106">
        <f t="shared" si="194"/>
        <v>0.25</v>
      </c>
      <c r="L3106">
        <f t="shared" si="195"/>
        <v>1306.25</v>
      </c>
    </row>
    <row r="3107" spans="1:12" x14ac:dyDescent="0.25">
      <c r="A3107" s="2" t="s">
        <v>3105</v>
      </c>
      <c r="B3107">
        <v>4</v>
      </c>
      <c r="C3107">
        <v>3</v>
      </c>
      <c r="D3107">
        <v>3300</v>
      </c>
      <c r="E3107" s="1">
        <v>43652</v>
      </c>
      <c r="F3107" s="3">
        <v>231</v>
      </c>
      <c r="G3107" s="3">
        <v>957</v>
      </c>
      <c r="H3107" s="1">
        <v>43830</v>
      </c>
      <c r="I3107">
        <f t="shared" si="192"/>
        <v>178</v>
      </c>
      <c r="J3107" t="str">
        <f t="shared" si="193"/>
        <v>&gt;121</v>
      </c>
      <c r="K3107">
        <f t="shared" si="194"/>
        <v>0.25</v>
      </c>
      <c r="L3107">
        <f t="shared" si="195"/>
        <v>297</v>
      </c>
    </row>
    <row r="3108" spans="1:12" x14ac:dyDescent="0.25">
      <c r="A3108" s="2" t="s">
        <v>3106</v>
      </c>
      <c r="B3108">
        <v>6</v>
      </c>
      <c r="C3108">
        <v>19</v>
      </c>
      <c r="D3108">
        <v>1040</v>
      </c>
      <c r="E3108" s="1">
        <v>43694</v>
      </c>
      <c r="F3108" s="3">
        <v>52</v>
      </c>
      <c r="G3108" s="3">
        <v>228.79999999999998</v>
      </c>
      <c r="H3108" s="1">
        <v>43830</v>
      </c>
      <c r="I3108">
        <f t="shared" si="192"/>
        <v>136</v>
      </c>
      <c r="J3108" t="str">
        <f t="shared" si="193"/>
        <v>&gt;121</v>
      </c>
      <c r="K3108">
        <f t="shared" si="194"/>
        <v>0.25</v>
      </c>
      <c r="L3108">
        <f t="shared" si="195"/>
        <v>70.199999999999989</v>
      </c>
    </row>
    <row r="3109" spans="1:12" x14ac:dyDescent="0.25">
      <c r="A3109" s="2" t="s">
        <v>3107</v>
      </c>
      <c r="B3109">
        <v>9</v>
      </c>
      <c r="C3109">
        <v>20</v>
      </c>
      <c r="D3109">
        <v>150</v>
      </c>
      <c r="E3109" s="1">
        <v>43600</v>
      </c>
      <c r="F3109" s="3">
        <v>24</v>
      </c>
      <c r="G3109" s="3">
        <v>72</v>
      </c>
      <c r="H3109" s="1">
        <v>43830</v>
      </c>
      <c r="I3109">
        <f t="shared" si="192"/>
        <v>230</v>
      </c>
      <c r="J3109" t="str">
        <f t="shared" si="193"/>
        <v>&gt;121</v>
      </c>
      <c r="K3109">
        <f t="shared" si="194"/>
        <v>0.25</v>
      </c>
      <c r="L3109">
        <f t="shared" si="195"/>
        <v>24</v>
      </c>
    </row>
    <row r="3110" spans="1:12" x14ac:dyDescent="0.25">
      <c r="A3110" s="2" t="s">
        <v>3108</v>
      </c>
      <c r="B3110">
        <v>10</v>
      </c>
      <c r="C3110">
        <v>11</v>
      </c>
      <c r="D3110">
        <v>2880</v>
      </c>
      <c r="E3110" s="1">
        <v>43667</v>
      </c>
      <c r="F3110" s="3">
        <v>28.799999999999997</v>
      </c>
      <c r="G3110" s="3">
        <v>1353.6000000000001</v>
      </c>
      <c r="H3110" s="1">
        <v>43830</v>
      </c>
      <c r="I3110">
        <f t="shared" si="192"/>
        <v>163</v>
      </c>
      <c r="J3110" t="str">
        <f t="shared" si="193"/>
        <v>&gt;121</v>
      </c>
      <c r="K3110">
        <f t="shared" si="194"/>
        <v>0.25</v>
      </c>
      <c r="L3110">
        <f t="shared" si="195"/>
        <v>345.6</v>
      </c>
    </row>
    <row r="3111" spans="1:12" x14ac:dyDescent="0.25">
      <c r="A3111" s="2" t="s">
        <v>3109</v>
      </c>
      <c r="B3111">
        <v>2</v>
      </c>
      <c r="C3111">
        <v>19</v>
      </c>
      <c r="D3111">
        <v>2860</v>
      </c>
      <c r="E3111" s="1">
        <v>43734</v>
      </c>
      <c r="F3111" s="3">
        <v>143</v>
      </c>
      <c r="G3111" s="3">
        <v>800.8</v>
      </c>
      <c r="H3111" s="1">
        <v>43830</v>
      </c>
      <c r="I3111">
        <f t="shared" si="192"/>
        <v>96</v>
      </c>
      <c r="J3111" t="str">
        <f t="shared" si="193"/>
        <v>91-120</v>
      </c>
      <c r="K3111">
        <f t="shared" si="194"/>
        <v>0.2</v>
      </c>
      <c r="L3111">
        <f t="shared" si="195"/>
        <v>188.76</v>
      </c>
    </row>
    <row r="3112" spans="1:12" x14ac:dyDescent="0.25">
      <c r="A3112" s="2" t="s">
        <v>3110</v>
      </c>
      <c r="B3112">
        <v>3</v>
      </c>
      <c r="C3112">
        <v>12</v>
      </c>
      <c r="D3112">
        <v>450</v>
      </c>
      <c r="E3112" s="1">
        <v>43786</v>
      </c>
      <c r="F3112" s="3">
        <v>40.5</v>
      </c>
      <c r="G3112" s="3">
        <v>112.5</v>
      </c>
      <c r="H3112" s="1">
        <v>43830</v>
      </c>
      <c r="I3112">
        <f t="shared" si="192"/>
        <v>44</v>
      </c>
      <c r="J3112" t="str">
        <f t="shared" si="193"/>
        <v>31-60</v>
      </c>
      <c r="K3112">
        <f t="shared" si="194"/>
        <v>0.04</v>
      </c>
      <c r="L3112">
        <f t="shared" si="195"/>
        <v>6.12</v>
      </c>
    </row>
    <row r="3113" spans="1:12" x14ac:dyDescent="0.25">
      <c r="A3113" s="2" t="s">
        <v>3111</v>
      </c>
      <c r="B3113">
        <v>2</v>
      </c>
      <c r="C3113">
        <v>11</v>
      </c>
      <c r="D3113">
        <v>190</v>
      </c>
      <c r="E3113" s="1">
        <v>43703</v>
      </c>
      <c r="F3113" s="3">
        <v>5.6999999999999993</v>
      </c>
      <c r="G3113" s="3">
        <v>53.2</v>
      </c>
      <c r="H3113" s="1">
        <v>43830</v>
      </c>
      <c r="I3113">
        <f t="shared" si="192"/>
        <v>127</v>
      </c>
      <c r="J3113" t="str">
        <f t="shared" si="193"/>
        <v>&gt;121</v>
      </c>
      <c r="K3113">
        <f t="shared" si="194"/>
        <v>0.25</v>
      </c>
      <c r="L3113">
        <f t="shared" si="195"/>
        <v>14.725000000000001</v>
      </c>
    </row>
    <row r="3114" spans="1:12" x14ac:dyDescent="0.25">
      <c r="A3114" s="2" t="s">
        <v>3112</v>
      </c>
      <c r="B3114">
        <v>2</v>
      </c>
      <c r="C3114">
        <v>14</v>
      </c>
      <c r="D3114">
        <v>550</v>
      </c>
      <c r="E3114" s="1">
        <v>43688</v>
      </c>
      <c r="F3114" s="3">
        <v>49.5</v>
      </c>
      <c r="G3114" s="3">
        <v>137.5</v>
      </c>
      <c r="H3114" s="1">
        <v>43830</v>
      </c>
      <c r="I3114">
        <f t="shared" si="192"/>
        <v>142</v>
      </c>
      <c r="J3114" t="str">
        <f t="shared" si="193"/>
        <v>&gt;121</v>
      </c>
      <c r="K3114">
        <f t="shared" si="194"/>
        <v>0.25</v>
      </c>
      <c r="L3114">
        <f t="shared" si="195"/>
        <v>46.75</v>
      </c>
    </row>
    <row r="3115" spans="1:12" x14ac:dyDescent="0.25">
      <c r="A3115" s="2" t="s">
        <v>3113</v>
      </c>
      <c r="B3115">
        <v>7</v>
      </c>
      <c r="C3115">
        <v>5</v>
      </c>
      <c r="D3115">
        <v>2250</v>
      </c>
      <c r="E3115" s="1">
        <v>43607</v>
      </c>
      <c r="F3115" s="3">
        <v>450</v>
      </c>
      <c r="G3115" s="3">
        <v>1957.5</v>
      </c>
      <c r="H3115" s="1">
        <v>43830</v>
      </c>
      <c r="I3115">
        <f t="shared" si="192"/>
        <v>223</v>
      </c>
      <c r="J3115" t="str">
        <f t="shared" si="193"/>
        <v>&gt;121</v>
      </c>
      <c r="K3115">
        <f t="shared" si="194"/>
        <v>0.25</v>
      </c>
      <c r="L3115">
        <f t="shared" si="195"/>
        <v>601.875</v>
      </c>
    </row>
    <row r="3116" spans="1:12" x14ac:dyDescent="0.25">
      <c r="A3116" s="2" t="s">
        <v>3114</v>
      </c>
      <c r="B3116">
        <v>1</v>
      </c>
      <c r="C3116">
        <v>19</v>
      </c>
      <c r="D3116">
        <v>1008</v>
      </c>
      <c r="E3116" s="1">
        <v>43591</v>
      </c>
      <c r="F3116" s="3">
        <v>20.16</v>
      </c>
      <c r="G3116" s="3">
        <v>241.91999999999996</v>
      </c>
      <c r="H3116" s="1">
        <v>43830</v>
      </c>
      <c r="I3116">
        <f t="shared" si="192"/>
        <v>239</v>
      </c>
      <c r="J3116" t="str">
        <f t="shared" si="193"/>
        <v>&gt;121</v>
      </c>
      <c r="K3116">
        <f t="shared" si="194"/>
        <v>0.25</v>
      </c>
      <c r="L3116">
        <f t="shared" si="195"/>
        <v>65.52</v>
      </c>
    </row>
    <row r="3117" spans="1:12" x14ac:dyDescent="0.25">
      <c r="A3117" s="2" t="s">
        <v>3115</v>
      </c>
      <c r="B3117">
        <v>9</v>
      </c>
      <c r="C3117">
        <v>9</v>
      </c>
      <c r="D3117">
        <v>7130</v>
      </c>
      <c r="E3117" s="1">
        <v>43562</v>
      </c>
      <c r="F3117" s="3">
        <v>855.6</v>
      </c>
      <c r="G3117" s="3">
        <v>3422.4</v>
      </c>
      <c r="H3117" s="1">
        <v>43830</v>
      </c>
      <c r="I3117">
        <f t="shared" si="192"/>
        <v>268</v>
      </c>
      <c r="J3117" t="str">
        <f t="shared" si="193"/>
        <v>&gt;121</v>
      </c>
      <c r="K3117">
        <f t="shared" si="194"/>
        <v>0.25</v>
      </c>
      <c r="L3117">
        <f t="shared" si="195"/>
        <v>1069.5</v>
      </c>
    </row>
    <row r="3118" spans="1:12" x14ac:dyDescent="0.25">
      <c r="A3118" s="2" t="s">
        <v>3116</v>
      </c>
      <c r="B3118">
        <v>8</v>
      </c>
      <c r="C3118">
        <v>4</v>
      </c>
      <c r="D3118">
        <v>1120</v>
      </c>
      <c r="E3118" s="1">
        <v>43674</v>
      </c>
      <c r="F3118" s="3">
        <v>33.6</v>
      </c>
      <c r="G3118" s="3">
        <v>347.2</v>
      </c>
      <c r="H3118" s="1">
        <v>43830</v>
      </c>
      <c r="I3118">
        <f t="shared" si="192"/>
        <v>156</v>
      </c>
      <c r="J3118" t="str">
        <f t="shared" si="193"/>
        <v>&gt;121</v>
      </c>
      <c r="K3118">
        <f t="shared" si="194"/>
        <v>0.25</v>
      </c>
      <c r="L3118">
        <f t="shared" si="195"/>
        <v>95.2</v>
      </c>
    </row>
    <row r="3119" spans="1:12" x14ac:dyDescent="0.25">
      <c r="A3119" s="2" t="s">
        <v>3117</v>
      </c>
      <c r="B3119">
        <v>4</v>
      </c>
      <c r="C3119">
        <v>20</v>
      </c>
      <c r="D3119">
        <v>760</v>
      </c>
      <c r="E3119" s="1">
        <v>43711</v>
      </c>
      <c r="F3119" s="3">
        <v>60.8</v>
      </c>
      <c r="G3119" s="3">
        <v>197.60000000000002</v>
      </c>
      <c r="H3119" s="1">
        <v>43830</v>
      </c>
      <c r="I3119">
        <f t="shared" si="192"/>
        <v>119</v>
      </c>
      <c r="J3119" t="str">
        <f t="shared" si="193"/>
        <v>91-120</v>
      </c>
      <c r="K3119">
        <f t="shared" si="194"/>
        <v>0.2</v>
      </c>
      <c r="L3119">
        <f t="shared" si="195"/>
        <v>51.680000000000007</v>
      </c>
    </row>
    <row r="3120" spans="1:12" x14ac:dyDescent="0.25">
      <c r="A3120" s="2" t="s">
        <v>3118</v>
      </c>
      <c r="B3120">
        <v>1</v>
      </c>
      <c r="C3120">
        <v>17</v>
      </c>
      <c r="D3120">
        <v>5320</v>
      </c>
      <c r="E3120" s="1">
        <v>43752</v>
      </c>
      <c r="F3120" s="3">
        <v>212.8</v>
      </c>
      <c r="G3120" s="3">
        <v>1489.6000000000001</v>
      </c>
      <c r="H3120" s="1">
        <v>43830</v>
      </c>
      <c r="I3120">
        <f t="shared" si="192"/>
        <v>78</v>
      </c>
      <c r="J3120" t="str">
        <f t="shared" si="193"/>
        <v>61-90</v>
      </c>
      <c r="K3120">
        <f t="shared" si="194"/>
        <v>0.15</v>
      </c>
      <c r="L3120">
        <f t="shared" si="195"/>
        <v>255.36</v>
      </c>
    </row>
    <row r="3121" spans="1:12" x14ac:dyDescent="0.25">
      <c r="A3121" s="2" t="s">
        <v>3119</v>
      </c>
      <c r="B3121">
        <v>2</v>
      </c>
      <c r="C3121">
        <v>4</v>
      </c>
      <c r="D3121">
        <v>4960</v>
      </c>
      <c r="E3121" s="1">
        <v>43551</v>
      </c>
      <c r="F3121" s="3">
        <v>248</v>
      </c>
      <c r="G3121" s="3">
        <v>843.19999999999993</v>
      </c>
      <c r="H3121" s="1">
        <v>43830</v>
      </c>
      <c r="I3121">
        <f t="shared" si="192"/>
        <v>279</v>
      </c>
      <c r="J3121" t="str">
        <f t="shared" si="193"/>
        <v>&gt;121</v>
      </c>
      <c r="K3121">
        <f t="shared" si="194"/>
        <v>0.25</v>
      </c>
      <c r="L3121">
        <f t="shared" si="195"/>
        <v>272.79999999999995</v>
      </c>
    </row>
    <row r="3122" spans="1:12" x14ac:dyDescent="0.25">
      <c r="A3122" s="2" t="s">
        <v>3120</v>
      </c>
      <c r="B3122">
        <v>3</v>
      </c>
      <c r="C3122">
        <v>17</v>
      </c>
      <c r="D3122">
        <v>2420</v>
      </c>
      <c r="E3122" s="1">
        <v>43809</v>
      </c>
      <c r="F3122" s="3">
        <v>48.4</v>
      </c>
      <c r="G3122" s="3">
        <v>556.59999999999991</v>
      </c>
      <c r="H3122" s="1">
        <v>43830</v>
      </c>
      <c r="I3122">
        <f t="shared" si="192"/>
        <v>21</v>
      </c>
      <c r="J3122" t="str">
        <f t="shared" si="193"/>
        <v>0-30</v>
      </c>
      <c r="K3122">
        <f t="shared" si="194"/>
        <v>8.0000000000000002E-3</v>
      </c>
      <c r="L3122">
        <f t="shared" si="195"/>
        <v>4.839999999999999</v>
      </c>
    </row>
    <row r="3123" spans="1:12" x14ac:dyDescent="0.25">
      <c r="A3123" s="2" t="s">
        <v>3121</v>
      </c>
      <c r="B3123">
        <v>8</v>
      </c>
      <c r="C3123">
        <v>8</v>
      </c>
      <c r="D3123">
        <v>1680</v>
      </c>
      <c r="E3123" s="1">
        <v>43698</v>
      </c>
      <c r="F3123" s="3">
        <v>302.39999999999998</v>
      </c>
      <c r="G3123" s="3">
        <v>621.59999999999991</v>
      </c>
      <c r="H3123" s="1">
        <v>43830</v>
      </c>
      <c r="I3123">
        <f t="shared" si="192"/>
        <v>132</v>
      </c>
      <c r="J3123" t="str">
        <f t="shared" si="193"/>
        <v>&gt;121</v>
      </c>
      <c r="K3123">
        <f t="shared" si="194"/>
        <v>0.25</v>
      </c>
      <c r="L3123">
        <f t="shared" si="195"/>
        <v>230.99999999999997</v>
      </c>
    </row>
    <row r="3124" spans="1:12" x14ac:dyDescent="0.25">
      <c r="A3124" s="2" t="s">
        <v>3122</v>
      </c>
      <c r="B3124">
        <v>3</v>
      </c>
      <c r="C3124">
        <v>3</v>
      </c>
      <c r="D3124">
        <v>220</v>
      </c>
      <c r="E3124" s="1">
        <v>43754</v>
      </c>
      <c r="F3124" s="3">
        <v>8.8000000000000007</v>
      </c>
      <c r="G3124" s="3">
        <v>37.400000000000006</v>
      </c>
      <c r="H3124" s="1">
        <v>43830</v>
      </c>
      <c r="I3124">
        <f t="shared" si="192"/>
        <v>76</v>
      </c>
      <c r="J3124" t="str">
        <f t="shared" si="193"/>
        <v>61-90</v>
      </c>
      <c r="K3124">
        <f t="shared" si="194"/>
        <v>0.15</v>
      </c>
      <c r="L3124">
        <f t="shared" si="195"/>
        <v>6.9300000000000006</v>
      </c>
    </row>
    <row r="3125" spans="1:12" x14ac:dyDescent="0.25">
      <c r="A3125" s="2" t="s">
        <v>3123</v>
      </c>
      <c r="B3125">
        <v>3</v>
      </c>
      <c r="C3125">
        <v>12</v>
      </c>
      <c r="D3125">
        <v>4650</v>
      </c>
      <c r="E3125" s="1">
        <v>43587</v>
      </c>
      <c r="F3125" s="3">
        <v>139.5</v>
      </c>
      <c r="G3125" s="3">
        <v>1302</v>
      </c>
      <c r="H3125" s="1">
        <v>43830</v>
      </c>
      <c r="I3125">
        <f t="shared" si="192"/>
        <v>243</v>
      </c>
      <c r="J3125" t="str">
        <f t="shared" si="193"/>
        <v>&gt;121</v>
      </c>
      <c r="K3125">
        <f t="shared" si="194"/>
        <v>0.25</v>
      </c>
      <c r="L3125">
        <f t="shared" si="195"/>
        <v>360.375</v>
      </c>
    </row>
    <row r="3126" spans="1:12" x14ac:dyDescent="0.25">
      <c r="A3126" s="2" t="s">
        <v>3124</v>
      </c>
      <c r="B3126">
        <v>3</v>
      </c>
      <c r="C3126">
        <v>15</v>
      </c>
      <c r="D3126">
        <v>896.00000000000011</v>
      </c>
      <c r="E3126" s="1">
        <v>43618</v>
      </c>
      <c r="F3126" s="3">
        <v>35.840000000000003</v>
      </c>
      <c r="G3126" s="3">
        <v>197.12000000000003</v>
      </c>
      <c r="H3126" s="1">
        <v>43830</v>
      </c>
      <c r="I3126">
        <f t="shared" si="192"/>
        <v>212</v>
      </c>
      <c r="J3126" t="str">
        <f t="shared" si="193"/>
        <v>&gt;121</v>
      </c>
      <c r="K3126">
        <f t="shared" si="194"/>
        <v>0.25</v>
      </c>
      <c r="L3126">
        <f t="shared" si="195"/>
        <v>58.240000000000009</v>
      </c>
    </row>
    <row r="3127" spans="1:12" x14ac:dyDescent="0.25">
      <c r="A3127" s="2" t="s">
        <v>3125</v>
      </c>
      <c r="B3127">
        <v>2</v>
      </c>
      <c r="C3127">
        <v>8</v>
      </c>
      <c r="D3127">
        <v>7440</v>
      </c>
      <c r="E3127" s="1">
        <v>43814</v>
      </c>
      <c r="F3127" s="3">
        <v>372</v>
      </c>
      <c r="G3127" s="3">
        <v>1562.4</v>
      </c>
      <c r="H3127" s="1">
        <v>43830</v>
      </c>
      <c r="I3127">
        <f t="shared" si="192"/>
        <v>16</v>
      </c>
      <c r="J3127" t="str">
        <f t="shared" si="193"/>
        <v>0-30</v>
      </c>
      <c r="K3127">
        <f t="shared" si="194"/>
        <v>8.0000000000000002E-3</v>
      </c>
      <c r="L3127">
        <f t="shared" si="195"/>
        <v>15.475200000000001</v>
      </c>
    </row>
    <row r="3128" spans="1:12" x14ac:dyDescent="0.25">
      <c r="A3128" s="2" t="s">
        <v>3126</v>
      </c>
      <c r="B3128">
        <v>3</v>
      </c>
      <c r="C3128">
        <v>15</v>
      </c>
      <c r="D3128">
        <v>513</v>
      </c>
      <c r="E3128" s="1">
        <v>43474</v>
      </c>
      <c r="F3128" s="3">
        <v>10.26</v>
      </c>
      <c r="G3128" s="3">
        <v>97.47</v>
      </c>
      <c r="H3128" s="1">
        <v>43830</v>
      </c>
      <c r="I3128">
        <f t="shared" si="192"/>
        <v>356</v>
      </c>
      <c r="J3128" t="str">
        <f t="shared" si="193"/>
        <v>&gt;121</v>
      </c>
      <c r="K3128">
        <f t="shared" si="194"/>
        <v>0.25</v>
      </c>
      <c r="L3128">
        <f t="shared" si="195"/>
        <v>26.932500000000001</v>
      </c>
    </row>
    <row r="3129" spans="1:12" x14ac:dyDescent="0.25">
      <c r="A3129" s="2" t="s">
        <v>3127</v>
      </c>
      <c r="B3129">
        <v>1</v>
      </c>
      <c r="C3129">
        <v>20</v>
      </c>
      <c r="D3129">
        <v>1320</v>
      </c>
      <c r="E3129" s="1">
        <v>43568</v>
      </c>
      <c r="F3129" s="3">
        <v>105.60000000000001</v>
      </c>
      <c r="G3129" s="3">
        <v>224.4</v>
      </c>
      <c r="H3129" s="1">
        <v>43830</v>
      </c>
      <c r="I3129">
        <f t="shared" si="192"/>
        <v>262</v>
      </c>
      <c r="J3129" t="str">
        <f t="shared" si="193"/>
        <v>&gt;121</v>
      </c>
      <c r="K3129">
        <f t="shared" si="194"/>
        <v>0.25</v>
      </c>
      <c r="L3129">
        <f t="shared" si="195"/>
        <v>82.5</v>
      </c>
    </row>
    <row r="3130" spans="1:12" x14ac:dyDescent="0.25">
      <c r="A3130" s="2" t="s">
        <v>3128</v>
      </c>
      <c r="B3130">
        <v>9</v>
      </c>
      <c r="C3130">
        <v>19</v>
      </c>
      <c r="D3130">
        <v>1980</v>
      </c>
      <c r="E3130" s="1">
        <v>43567</v>
      </c>
      <c r="F3130" s="3">
        <v>336.59999999999997</v>
      </c>
      <c r="G3130" s="3">
        <v>514.79999999999995</v>
      </c>
      <c r="H3130" s="1">
        <v>43830</v>
      </c>
      <c r="I3130">
        <f t="shared" si="192"/>
        <v>263</v>
      </c>
      <c r="J3130" t="str">
        <f t="shared" si="193"/>
        <v>&gt;121</v>
      </c>
      <c r="K3130">
        <f t="shared" si="194"/>
        <v>0.25</v>
      </c>
      <c r="L3130">
        <f t="shared" si="195"/>
        <v>212.84999999999997</v>
      </c>
    </row>
    <row r="3131" spans="1:12" x14ac:dyDescent="0.25">
      <c r="A3131" s="2" t="s">
        <v>3129</v>
      </c>
      <c r="B3131">
        <v>6</v>
      </c>
      <c r="C3131">
        <v>2</v>
      </c>
      <c r="D3131">
        <v>108</v>
      </c>
      <c r="E3131" s="1">
        <v>43718</v>
      </c>
      <c r="F3131" s="3">
        <v>6.4800000000000013</v>
      </c>
      <c r="G3131" s="3">
        <v>32.400000000000006</v>
      </c>
      <c r="H3131" s="1">
        <v>43830</v>
      </c>
      <c r="I3131">
        <f t="shared" si="192"/>
        <v>112</v>
      </c>
      <c r="J3131" t="str">
        <f t="shared" si="193"/>
        <v>91-120</v>
      </c>
      <c r="K3131">
        <f t="shared" si="194"/>
        <v>0.2</v>
      </c>
      <c r="L3131">
        <f t="shared" si="195"/>
        <v>7.7760000000000025</v>
      </c>
    </row>
    <row r="3132" spans="1:12" x14ac:dyDescent="0.25">
      <c r="A3132" s="2" t="s">
        <v>3130</v>
      </c>
      <c r="B3132">
        <v>1</v>
      </c>
      <c r="C3132">
        <v>14</v>
      </c>
      <c r="D3132">
        <v>7130</v>
      </c>
      <c r="E3132" s="1">
        <v>43681</v>
      </c>
      <c r="F3132" s="3">
        <v>71.3</v>
      </c>
      <c r="G3132" s="3">
        <v>1568.6000000000001</v>
      </c>
      <c r="H3132" s="1">
        <v>43830</v>
      </c>
      <c r="I3132">
        <f t="shared" si="192"/>
        <v>149</v>
      </c>
      <c r="J3132" t="str">
        <f t="shared" si="193"/>
        <v>&gt;121</v>
      </c>
      <c r="K3132">
        <f t="shared" si="194"/>
        <v>0.25</v>
      </c>
      <c r="L3132">
        <f t="shared" si="195"/>
        <v>409.97500000000002</v>
      </c>
    </row>
    <row r="3133" spans="1:12" x14ac:dyDescent="0.25">
      <c r="A3133" s="2" t="s">
        <v>3131</v>
      </c>
      <c r="B3133">
        <v>8</v>
      </c>
      <c r="C3133">
        <v>17</v>
      </c>
      <c r="D3133">
        <v>150</v>
      </c>
      <c r="E3133" s="1">
        <v>43713</v>
      </c>
      <c r="F3133" s="3">
        <v>24</v>
      </c>
      <c r="G3133" s="3">
        <v>70.5</v>
      </c>
      <c r="H3133" s="1">
        <v>43830</v>
      </c>
      <c r="I3133">
        <f t="shared" si="192"/>
        <v>117</v>
      </c>
      <c r="J3133" t="str">
        <f t="shared" si="193"/>
        <v>91-120</v>
      </c>
      <c r="K3133">
        <f t="shared" si="194"/>
        <v>0.2</v>
      </c>
      <c r="L3133">
        <f t="shared" si="195"/>
        <v>18.900000000000002</v>
      </c>
    </row>
    <row r="3134" spans="1:12" x14ac:dyDescent="0.25">
      <c r="A3134" s="2" t="s">
        <v>3132</v>
      </c>
      <c r="B3134">
        <v>5</v>
      </c>
      <c r="C3134">
        <v>15</v>
      </c>
      <c r="D3134">
        <v>6200</v>
      </c>
      <c r="E3134" s="1">
        <v>43810</v>
      </c>
      <c r="F3134" s="3">
        <v>310</v>
      </c>
      <c r="G3134" s="3">
        <v>1550</v>
      </c>
      <c r="H3134" s="1">
        <v>43830</v>
      </c>
      <c r="I3134">
        <f t="shared" si="192"/>
        <v>20</v>
      </c>
      <c r="J3134" t="str">
        <f t="shared" si="193"/>
        <v>0-30</v>
      </c>
      <c r="K3134">
        <f t="shared" si="194"/>
        <v>8.0000000000000002E-3</v>
      </c>
      <c r="L3134">
        <f t="shared" si="195"/>
        <v>14.88</v>
      </c>
    </row>
    <row r="3135" spans="1:12" x14ac:dyDescent="0.25">
      <c r="A3135" s="2" t="s">
        <v>3133</v>
      </c>
      <c r="B3135">
        <v>8</v>
      </c>
      <c r="C3135">
        <v>13</v>
      </c>
      <c r="D3135">
        <v>3720</v>
      </c>
      <c r="E3135" s="1">
        <v>43794</v>
      </c>
      <c r="F3135" s="3">
        <v>334.79999999999995</v>
      </c>
      <c r="G3135" s="3">
        <v>1450.8000000000002</v>
      </c>
      <c r="H3135" s="1">
        <v>43830</v>
      </c>
      <c r="I3135">
        <f t="shared" si="192"/>
        <v>36</v>
      </c>
      <c r="J3135" t="str">
        <f t="shared" si="193"/>
        <v>31-60</v>
      </c>
      <c r="K3135">
        <f t="shared" si="194"/>
        <v>0.04</v>
      </c>
      <c r="L3135">
        <f t="shared" si="195"/>
        <v>71.424000000000007</v>
      </c>
    </row>
    <row r="3136" spans="1:12" x14ac:dyDescent="0.25">
      <c r="A3136" s="2" t="s">
        <v>3134</v>
      </c>
      <c r="B3136">
        <v>7</v>
      </c>
      <c r="C3136">
        <v>15</v>
      </c>
      <c r="D3136">
        <v>4320</v>
      </c>
      <c r="E3136" s="1">
        <v>43785</v>
      </c>
      <c r="F3136" s="3">
        <v>561.59999999999991</v>
      </c>
      <c r="G3136" s="3">
        <v>3196.8</v>
      </c>
      <c r="H3136" s="1">
        <v>43830</v>
      </c>
      <c r="I3136">
        <f t="shared" si="192"/>
        <v>45</v>
      </c>
      <c r="J3136" t="str">
        <f t="shared" si="193"/>
        <v>31-60</v>
      </c>
      <c r="K3136">
        <f t="shared" si="194"/>
        <v>0.04</v>
      </c>
      <c r="L3136">
        <f t="shared" si="195"/>
        <v>150.33600000000001</v>
      </c>
    </row>
    <row r="3137" spans="1:12" x14ac:dyDescent="0.25">
      <c r="A3137" s="2" t="s">
        <v>3135</v>
      </c>
      <c r="B3137">
        <v>9</v>
      </c>
      <c r="C3137">
        <v>9</v>
      </c>
      <c r="D3137">
        <v>5060</v>
      </c>
      <c r="E3137" s="1">
        <v>43547</v>
      </c>
      <c r="F3137" s="3">
        <v>961.4</v>
      </c>
      <c r="G3137" s="3">
        <v>2125.2000000000003</v>
      </c>
      <c r="H3137" s="1">
        <v>43830</v>
      </c>
      <c r="I3137">
        <f t="shared" si="192"/>
        <v>283</v>
      </c>
      <c r="J3137" t="str">
        <f t="shared" si="193"/>
        <v>&gt;121</v>
      </c>
      <c r="K3137">
        <f t="shared" si="194"/>
        <v>0.25</v>
      </c>
      <c r="L3137">
        <f t="shared" si="195"/>
        <v>771.65000000000009</v>
      </c>
    </row>
    <row r="3138" spans="1:12" x14ac:dyDescent="0.25">
      <c r="A3138" s="2" t="s">
        <v>3136</v>
      </c>
      <c r="B3138">
        <v>4</v>
      </c>
      <c r="C3138">
        <v>20</v>
      </c>
      <c r="D3138">
        <v>3610</v>
      </c>
      <c r="E3138" s="1">
        <v>43596</v>
      </c>
      <c r="F3138" s="3">
        <v>36.1</v>
      </c>
      <c r="G3138" s="3">
        <v>649.80000000000007</v>
      </c>
      <c r="H3138" s="1">
        <v>43830</v>
      </c>
      <c r="I3138">
        <f t="shared" ref="I3138:I3201" si="196">H3138-E3138</f>
        <v>234</v>
      </c>
      <c r="J3138" t="str">
        <f t="shared" ref="J3138:J3201" si="197">VLOOKUP(I3138,groupings,2,1)</f>
        <v>&gt;121</v>
      </c>
      <c r="K3138">
        <f t="shared" ref="K3138:K3201" si="198">VLOOKUP(I3138,$N$8:$P$12,3,TRUE)</f>
        <v>0.25</v>
      </c>
      <c r="L3138">
        <f t="shared" ref="L3138:L3201" si="199">(G3138+F3138)*K3138</f>
        <v>171.47500000000002</v>
      </c>
    </row>
    <row r="3139" spans="1:12" x14ac:dyDescent="0.25">
      <c r="A3139" s="2" t="s">
        <v>3137</v>
      </c>
      <c r="B3139">
        <v>1</v>
      </c>
      <c r="C3139">
        <v>12</v>
      </c>
      <c r="D3139">
        <v>4080</v>
      </c>
      <c r="E3139" s="1">
        <v>43766</v>
      </c>
      <c r="F3139" s="3">
        <v>326.39999999999998</v>
      </c>
      <c r="G3139" s="3">
        <v>1020</v>
      </c>
      <c r="H3139" s="1">
        <v>43830</v>
      </c>
      <c r="I3139">
        <f t="shared" si="196"/>
        <v>64</v>
      </c>
      <c r="J3139" t="str">
        <f t="shared" si="197"/>
        <v>61-90</v>
      </c>
      <c r="K3139">
        <f t="shared" si="198"/>
        <v>0.15</v>
      </c>
      <c r="L3139">
        <f t="shared" si="199"/>
        <v>201.96</v>
      </c>
    </row>
    <row r="3140" spans="1:12" x14ac:dyDescent="0.25">
      <c r="A3140" s="2" t="s">
        <v>3138</v>
      </c>
      <c r="B3140">
        <v>3</v>
      </c>
      <c r="C3140">
        <v>10</v>
      </c>
      <c r="D3140">
        <v>90</v>
      </c>
      <c r="E3140" s="1">
        <v>43662</v>
      </c>
      <c r="F3140" s="3">
        <v>0.89999999999999991</v>
      </c>
      <c r="G3140" s="3">
        <v>26.099999999999998</v>
      </c>
      <c r="H3140" s="1">
        <v>43830</v>
      </c>
      <c r="I3140">
        <f t="shared" si="196"/>
        <v>168</v>
      </c>
      <c r="J3140" t="str">
        <f t="shared" si="197"/>
        <v>&gt;121</v>
      </c>
      <c r="K3140">
        <f t="shared" si="198"/>
        <v>0.25</v>
      </c>
      <c r="L3140">
        <f t="shared" si="199"/>
        <v>6.7499999999999991</v>
      </c>
    </row>
    <row r="3141" spans="1:12" x14ac:dyDescent="0.25">
      <c r="A3141" s="2" t="s">
        <v>3139</v>
      </c>
      <c r="B3141">
        <v>7</v>
      </c>
      <c r="C3141">
        <v>22</v>
      </c>
      <c r="D3141">
        <v>480</v>
      </c>
      <c r="E3141" s="1">
        <v>43631</v>
      </c>
      <c r="F3141" s="3">
        <v>134.4</v>
      </c>
      <c r="G3141" s="3">
        <v>230.39999999999998</v>
      </c>
      <c r="H3141" s="1">
        <v>43830</v>
      </c>
      <c r="I3141">
        <f t="shared" si="196"/>
        <v>199</v>
      </c>
      <c r="J3141" t="str">
        <f t="shared" si="197"/>
        <v>&gt;121</v>
      </c>
      <c r="K3141">
        <f t="shared" si="198"/>
        <v>0.25</v>
      </c>
      <c r="L3141">
        <f t="shared" si="199"/>
        <v>91.199999999999989</v>
      </c>
    </row>
    <row r="3142" spans="1:12" x14ac:dyDescent="0.25">
      <c r="A3142" s="2" t="s">
        <v>3140</v>
      </c>
      <c r="B3142">
        <v>4</v>
      </c>
      <c r="C3142">
        <v>20</v>
      </c>
      <c r="D3142">
        <v>640</v>
      </c>
      <c r="E3142" s="1">
        <v>43696</v>
      </c>
      <c r="F3142" s="3">
        <v>64</v>
      </c>
      <c r="G3142" s="3">
        <v>160</v>
      </c>
      <c r="H3142" s="1">
        <v>43830</v>
      </c>
      <c r="I3142">
        <f t="shared" si="196"/>
        <v>134</v>
      </c>
      <c r="J3142" t="str">
        <f t="shared" si="197"/>
        <v>&gt;121</v>
      </c>
      <c r="K3142">
        <f t="shared" si="198"/>
        <v>0.25</v>
      </c>
      <c r="L3142">
        <f t="shared" si="199"/>
        <v>56</v>
      </c>
    </row>
    <row r="3143" spans="1:12" x14ac:dyDescent="0.25">
      <c r="A3143" s="2" t="s">
        <v>3141</v>
      </c>
      <c r="B3143">
        <v>8</v>
      </c>
      <c r="C3143">
        <v>16</v>
      </c>
      <c r="D3143">
        <v>3610</v>
      </c>
      <c r="E3143" s="1">
        <v>43549</v>
      </c>
      <c r="F3143" s="3">
        <v>288.8</v>
      </c>
      <c r="G3143" s="3">
        <v>1083</v>
      </c>
      <c r="H3143" s="1">
        <v>43830</v>
      </c>
      <c r="I3143">
        <f t="shared" si="196"/>
        <v>281</v>
      </c>
      <c r="J3143" t="str">
        <f t="shared" si="197"/>
        <v>&gt;121</v>
      </c>
      <c r="K3143">
        <f t="shared" si="198"/>
        <v>0.25</v>
      </c>
      <c r="L3143">
        <f t="shared" si="199"/>
        <v>342.95</v>
      </c>
    </row>
    <row r="3144" spans="1:12" x14ac:dyDescent="0.25">
      <c r="A3144" s="2" t="s">
        <v>3142</v>
      </c>
      <c r="B3144">
        <v>6</v>
      </c>
      <c r="C3144">
        <v>10</v>
      </c>
      <c r="D3144">
        <v>1280</v>
      </c>
      <c r="E3144" s="1">
        <v>43469</v>
      </c>
      <c r="F3144" s="3">
        <v>38.4</v>
      </c>
      <c r="G3144" s="3">
        <v>371.2</v>
      </c>
      <c r="H3144" s="1">
        <v>43830</v>
      </c>
      <c r="I3144">
        <f t="shared" si="196"/>
        <v>361</v>
      </c>
      <c r="J3144" t="str">
        <f t="shared" si="197"/>
        <v>&gt;121</v>
      </c>
      <c r="K3144">
        <f t="shared" si="198"/>
        <v>0.25</v>
      </c>
      <c r="L3144">
        <f t="shared" si="199"/>
        <v>102.39999999999999</v>
      </c>
    </row>
    <row r="3145" spans="1:12" x14ac:dyDescent="0.25">
      <c r="A3145" s="2" t="s">
        <v>3143</v>
      </c>
      <c r="B3145">
        <v>3</v>
      </c>
      <c r="C3145">
        <v>21</v>
      </c>
      <c r="D3145">
        <v>3888</v>
      </c>
      <c r="E3145" s="1">
        <v>43489</v>
      </c>
      <c r="F3145" s="3">
        <v>233.28000000000003</v>
      </c>
      <c r="G3145" s="3">
        <v>699.84000000000015</v>
      </c>
      <c r="H3145" s="1">
        <v>43830</v>
      </c>
      <c r="I3145">
        <f t="shared" si="196"/>
        <v>341</v>
      </c>
      <c r="J3145" t="str">
        <f t="shared" si="197"/>
        <v>&gt;121</v>
      </c>
      <c r="K3145">
        <f t="shared" si="198"/>
        <v>0.25</v>
      </c>
      <c r="L3145">
        <f t="shared" si="199"/>
        <v>233.28000000000003</v>
      </c>
    </row>
    <row r="3146" spans="1:12" x14ac:dyDescent="0.25">
      <c r="A3146" s="2" t="s">
        <v>3144</v>
      </c>
      <c r="B3146">
        <v>4</v>
      </c>
      <c r="C3146">
        <v>14</v>
      </c>
      <c r="D3146">
        <v>360</v>
      </c>
      <c r="E3146" s="1">
        <v>43750</v>
      </c>
      <c r="F3146" s="3">
        <v>7.1999999999999993</v>
      </c>
      <c r="G3146" s="3">
        <v>93.6</v>
      </c>
      <c r="H3146" s="1">
        <v>43830</v>
      </c>
      <c r="I3146">
        <f t="shared" si="196"/>
        <v>80</v>
      </c>
      <c r="J3146" t="str">
        <f t="shared" si="197"/>
        <v>61-90</v>
      </c>
      <c r="K3146">
        <f t="shared" si="198"/>
        <v>0.15</v>
      </c>
      <c r="L3146">
        <f t="shared" si="199"/>
        <v>15.12</v>
      </c>
    </row>
    <row r="3147" spans="1:12" x14ac:dyDescent="0.25">
      <c r="A3147" s="2" t="s">
        <v>3145</v>
      </c>
      <c r="B3147">
        <v>4</v>
      </c>
      <c r="C3147">
        <v>9</v>
      </c>
      <c r="D3147">
        <v>1080</v>
      </c>
      <c r="E3147" s="1">
        <v>43774</v>
      </c>
      <c r="F3147" s="3">
        <v>54</v>
      </c>
      <c r="G3147" s="3">
        <v>291.60000000000002</v>
      </c>
      <c r="H3147" s="1">
        <v>43830</v>
      </c>
      <c r="I3147">
        <f t="shared" si="196"/>
        <v>56</v>
      </c>
      <c r="J3147" t="str">
        <f t="shared" si="197"/>
        <v>31-60</v>
      </c>
      <c r="K3147">
        <f t="shared" si="198"/>
        <v>0.04</v>
      </c>
      <c r="L3147">
        <f t="shared" si="199"/>
        <v>13.824000000000002</v>
      </c>
    </row>
    <row r="3148" spans="1:12" x14ac:dyDescent="0.25">
      <c r="A3148" s="2" t="s">
        <v>3146</v>
      </c>
      <c r="B3148">
        <v>10</v>
      </c>
      <c r="C3148">
        <v>7</v>
      </c>
      <c r="D3148">
        <v>1512.0000000000002</v>
      </c>
      <c r="E3148" s="1">
        <v>43760</v>
      </c>
      <c r="F3148" s="3">
        <v>151.20000000000002</v>
      </c>
      <c r="G3148" s="3">
        <v>710.6400000000001</v>
      </c>
      <c r="H3148" s="1">
        <v>43830</v>
      </c>
      <c r="I3148">
        <f t="shared" si="196"/>
        <v>70</v>
      </c>
      <c r="J3148" t="str">
        <f t="shared" si="197"/>
        <v>61-90</v>
      </c>
      <c r="K3148">
        <f t="shared" si="198"/>
        <v>0.15</v>
      </c>
      <c r="L3148">
        <f t="shared" si="199"/>
        <v>129.27600000000001</v>
      </c>
    </row>
    <row r="3149" spans="1:12" x14ac:dyDescent="0.25">
      <c r="A3149" s="2" t="s">
        <v>3147</v>
      </c>
      <c r="B3149">
        <v>9</v>
      </c>
      <c r="C3149">
        <v>23</v>
      </c>
      <c r="D3149">
        <v>720</v>
      </c>
      <c r="E3149" s="1">
        <v>43596</v>
      </c>
      <c r="F3149" s="3">
        <v>64.800000000000011</v>
      </c>
      <c r="G3149" s="3">
        <v>288</v>
      </c>
      <c r="H3149" s="1">
        <v>43830</v>
      </c>
      <c r="I3149">
        <f t="shared" si="196"/>
        <v>234</v>
      </c>
      <c r="J3149" t="str">
        <f t="shared" si="197"/>
        <v>&gt;121</v>
      </c>
      <c r="K3149">
        <f t="shared" si="198"/>
        <v>0.25</v>
      </c>
      <c r="L3149">
        <f t="shared" si="199"/>
        <v>88.2</v>
      </c>
    </row>
    <row r="3150" spans="1:12" x14ac:dyDescent="0.25">
      <c r="A3150" s="2" t="s">
        <v>3148</v>
      </c>
      <c r="B3150">
        <v>6</v>
      </c>
      <c r="C3150">
        <v>13</v>
      </c>
      <c r="D3150">
        <v>5500</v>
      </c>
      <c r="E3150" s="1">
        <v>43600</v>
      </c>
      <c r="F3150" s="3">
        <v>550</v>
      </c>
      <c r="G3150" s="3">
        <v>1045</v>
      </c>
      <c r="H3150" s="1">
        <v>43830</v>
      </c>
      <c r="I3150">
        <f t="shared" si="196"/>
        <v>230</v>
      </c>
      <c r="J3150" t="str">
        <f t="shared" si="197"/>
        <v>&gt;121</v>
      </c>
      <c r="K3150">
        <f t="shared" si="198"/>
        <v>0.25</v>
      </c>
      <c r="L3150">
        <f t="shared" si="199"/>
        <v>398.75</v>
      </c>
    </row>
    <row r="3151" spans="1:12" x14ac:dyDescent="0.25">
      <c r="A3151" s="2" t="s">
        <v>3149</v>
      </c>
      <c r="B3151">
        <v>3</v>
      </c>
      <c r="C3151">
        <v>1</v>
      </c>
      <c r="D3151">
        <v>2660</v>
      </c>
      <c r="E3151" s="1">
        <v>43821</v>
      </c>
      <c r="F3151" s="3">
        <v>106.4</v>
      </c>
      <c r="G3151" s="3">
        <v>638.40000000000009</v>
      </c>
      <c r="H3151" s="1">
        <v>43830</v>
      </c>
      <c r="I3151">
        <f t="shared" si="196"/>
        <v>9</v>
      </c>
      <c r="J3151" t="str">
        <f t="shared" si="197"/>
        <v>0-30</v>
      </c>
      <c r="K3151">
        <f t="shared" si="198"/>
        <v>8.0000000000000002E-3</v>
      </c>
      <c r="L3151">
        <f t="shared" si="199"/>
        <v>5.958400000000001</v>
      </c>
    </row>
    <row r="3152" spans="1:12" x14ac:dyDescent="0.25">
      <c r="A3152" s="2" t="s">
        <v>3150</v>
      </c>
      <c r="B3152">
        <v>9</v>
      </c>
      <c r="C3152">
        <v>20</v>
      </c>
      <c r="D3152">
        <v>6200</v>
      </c>
      <c r="E3152" s="1">
        <v>43653</v>
      </c>
      <c r="F3152" s="3">
        <v>248</v>
      </c>
      <c r="G3152" s="3">
        <v>1984</v>
      </c>
      <c r="H3152" s="1">
        <v>43830</v>
      </c>
      <c r="I3152">
        <f t="shared" si="196"/>
        <v>177</v>
      </c>
      <c r="J3152" t="str">
        <f t="shared" si="197"/>
        <v>&gt;121</v>
      </c>
      <c r="K3152">
        <f t="shared" si="198"/>
        <v>0.25</v>
      </c>
      <c r="L3152">
        <f t="shared" si="199"/>
        <v>558</v>
      </c>
    </row>
    <row r="3153" spans="1:12" x14ac:dyDescent="0.25">
      <c r="A3153" s="2" t="s">
        <v>3151</v>
      </c>
      <c r="B3153">
        <v>4</v>
      </c>
      <c r="C3153">
        <v>23</v>
      </c>
      <c r="D3153">
        <v>5580</v>
      </c>
      <c r="E3153" s="1">
        <v>43827</v>
      </c>
      <c r="F3153" s="3">
        <v>279</v>
      </c>
      <c r="G3153" s="3">
        <v>1060.2</v>
      </c>
      <c r="H3153" s="1">
        <v>43830</v>
      </c>
      <c r="I3153">
        <f t="shared" si="196"/>
        <v>3</v>
      </c>
      <c r="J3153" t="str">
        <f t="shared" si="197"/>
        <v>0-30</v>
      </c>
      <c r="K3153">
        <f t="shared" si="198"/>
        <v>8.0000000000000002E-3</v>
      </c>
      <c r="L3153">
        <f t="shared" si="199"/>
        <v>10.713600000000001</v>
      </c>
    </row>
    <row r="3154" spans="1:12" x14ac:dyDescent="0.25">
      <c r="A3154" s="2" t="s">
        <v>3152</v>
      </c>
      <c r="B3154">
        <v>4</v>
      </c>
      <c r="C3154">
        <v>16</v>
      </c>
      <c r="D3154">
        <v>2860</v>
      </c>
      <c r="E3154" s="1">
        <v>43578</v>
      </c>
      <c r="F3154" s="3">
        <v>257.39999999999998</v>
      </c>
      <c r="G3154" s="3">
        <v>429</v>
      </c>
      <c r="H3154" s="1">
        <v>43830</v>
      </c>
      <c r="I3154">
        <f t="shared" si="196"/>
        <v>252</v>
      </c>
      <c r="J3154" t="str">
        <f t="shared" si="197"/>
        <v>&gt;121</v>
      </c>
      <c r="K3154">
        <f t="shared" si="198"/>
        <v>0.25</v>
      </c>
      <c r="L3154">
        <f t="shared" si="199"/>
        <v>171.6</v>
      </c>
    </row>
    <row r="3155" spans="1:12" x14ac:dyDescent="0.25">
      <c r="A3155" s="2" t="s">
        <v>3153</v>
      </c>
      <c r="B3155">
        <v>1</v>
      </c>
      <c r="C3155">
        <v>17</v>
      </c>
      <c r="D3155">
        <v>80</v>
      </c>
      <c r="E3155" s="1">
        <v>43760</v>
      </c>
      <c r="F3155" s="3">
        <v>1.6</v>
      </c>
      <c r="G3155" s="3">
        <v>19.2</v>
      </c>
      <c r="H3155" s="1">
        <v>43830</v>
      </c>
      <c r="I3155">
        <f t="shared" si="196"/>
        <v>70</v>
      </c>
      <c r="J3155" t="str">
        <f t="shared" si="197"/>
        <v>61-90</v>
      </c>
      <c r="K3155">
        <f t="shared" si="198"/>
        <v>0.15</v>
      </c>
      <c r="L3155">
        <f t="shared" si="199"/>
        <v>3.12</v>
      </c>
    </row>
    <row r="3156" spans="1:12" x14ac:dyDescent="0.25">
      <c r="A3156" s="2" t="s">
        <v>3154</v>
      </c>
      <c r="B3156">
        <v>9</v>
      </c>
      <c r="C3156">
        <v>14</v>
      </c>
      <c r="D3156">
        <v>2700</v>
      </c>
      <c r="E3156" s="1">
        <v>43532</v>
      </c>
      <c r="F3156" s="3">
        <v>162</v>
      </c>
      <c r="G3156" s="3">
        <v>1080</v>
      </c>
      <c r="H3156" s="1">
        <v>43830</v>
      </c>
      <c r="I3156">
        <f t="shared" si="196"/>
        <v>298</v>
      </c>
      <c r="J3156" t="str">
        <f t="shared" si="197"/>
        <v>&gt;121</v>
      </c>
      <c r="K3156">
        <f t="shared" si="198"/>
        <v>0.25</v>
      </c>
      <c r="L3156">
        <f t="shared" si="199"/>
        <v>310.5</v>
      </c>
    </row>
    <row r="3157" spans="1:12" x14ac:dyDescent="0.25">
      <c r="A3157" s="2" t="s">
        <v>3155</v>
      </c>
      <c r="B3157">
        <v>1</v>
      </c>
      <c r="C3157">
        <v>3</v>
      </c>
      <c r="D3157">
        <v>162</v>
      </c>
      <c r="E3157" s="1">
        <v>43659</v>
      </c>
      <c r="F3157" s="3">
        <v>8.1000000000000014</v>
      </c>
      <c r="G3157" s="3">
        <v>45.36</v>
      </c>
      <c r="H3157" s="1">
        <v>43830</v>
      </c>
      <c r="I3157">
        <f t="shared" si="196"/>
        <v>171</v>
      </c>
      <c r="J3157" t="str">
        <f t="shared" si="197"/>
        <v>&gt;121</v>
      </c>
      <c r="K3157">
        <f t="shared" si="198"/>
        <v>0.25</v>
      </c>
      <c r="L3157">
        <f t="shared" si="199"/>
        <v>13.365</v>
      </c>
    </row>
    <row r="3158" spans="1:12" x14ac:dyDescent="0.25">
      <c r="A3158" s="2" t="s">
        <v>3156</v>
      </c>
      <c r="B3158">
        <v>7</v>
      </c>
      <c r="C3158">
        <v>18</v>
      </c>
      <c r="D3158">
        <v>2520</v>
      </c>
      <c r="E3158" s="1">
        <v>43480</v>
      </c>
      <c r="F3158" s="3">
        <v>554.4</v>
      </c>
      <c r="G3158" s="3">
        <v>856.80000000000007</v>
      </c>
      <c r="H3158" s="1">
        <v>43830</v>
      </c>
      <c r="I3158">
        <f t="shared" si="196"/>
        <v>350</v>
      </c>
      <c r="J3158" t="str">
        <f t="shared" si="197"/>
        <v>&gt;121</v>
      </c>
      <c r="K3158">
        <f t="shared" si="198"/>
        <v>0.25</v>
      </c>
      <c r="L3158">
        <f t="shared" si="199"/>
        <v>352.8</v>
      </c>
    </row>
    <row r="3159" spans="1:12" x14ac:dyDescent="0.25">
      <c r="A3159" s="2" t="s">
        <v>3157</v>
      </c>
      <c r="B3159">
        <v>1</v>
      </c>
      <c r="C3159">
        <v>4</v>
      </c>
      <c r="D3159">
        <v>1800</v>
      </c>
      <c r="E3159" s="1">
        <v>43535</v>
      </c>
      <c r="F3159" s="3">
        <v>90</v>
      </c>
      <c r="G3159" s="3">
        <v>540</v>
      </c>
      <c r="H3159" s="1">
        <v>43830</v>
      </c>
      <c r="I3159">
        <f t="shared" si="196"/>
        <v>295</v>
      </c>
      <c r="J3159" t="str">
        <f t="shared" si="197"/>
        <v>&gt;121</v>
      </c>
      <c r="K3159">
        <f t="shared" si="198"/>
        <v>0.25</v>
      </c>
      <c r="L3159">
        <f t="shared" si="199"/>
        <v>157.5</v>
      </c>
    </row>
    <row r="3160" spans="1:12" x14ac:dyDescent="0.25">
      <c r="A3160" s="2" t="s">
        <v>3158</v>
      </c>
      <c r="B3160">
        <v>1</v>
      </c>
      <c r="C3160">
        <v>13</v>
      </c>
      <c r="D3160">
        <v>540</v>
      </c>
      <c r="E3160" s="1">
        <v>43467</v>
      </c>
      <c r="F3160" s="3">
        <v>21.6</v>
      </c>
      <c r="G3160" s="3">
        <v>91.8</v>
      </c>
      <c r="H3160" s="1">
        <v>43830</v>
      </c>
      <c r="I3160">
        <f t="shared" si="196"/>
        <v>363</v>
      </c>
      <c r="J3160" t="str">
        <f t="shared" si="197"/>
        <v>&gt;121</v>
      </c>
      <c r="K3160">
        <f t="shared" si="198"/>
        <v>0.25</v>
      </c>
      <c r="L3160">
        <f t="shared" si="199"/>
        <v>28.35</v>
      </c>
    </row>
    <row r="3161" spans="1:12" x14ac:dyDescent="0.25">
      <c r="A3161" s="2" t="s">
        <v>3159</v>
      </c>
      <c r="B3161">
        <v>6</v>
      </c>
      <c r="C3161">
        <v>20</v>
      </c>
      <c r="D3161">
        <v>480</v>
      </c>
      <c r="E3161" s="1">
        <v>43808</v>
      </c>
      <c r="F3161" s="3">
        <v>14.399999999999999</v>
      </c>
      <c r="G3161" s="3">
        <v>100.8</v>
      </c>
      <c r="H3161" s="1">
        <v>43830</v>
      </c>
      <c r="I3161">
        <f t="shared" si="196"/>
        <v>22</v>
      </c>
      <c r="J3161" t="str">
        <f t="shared" si="197"/>
        <v>0-30</v>
      </c>
      <c r="K3161">
        <f t="shared" si="198"/>
        <v>8.0000000000000002E-3</v>
      </c>
      <c r="L3161">
        <f t="shared" si="199"/>
        <v>0.92159999999999997</v>
      </c>
    </row>
    <row r="3162" spans="1:12" x14ac:dyDescent="0.25">
      <c r="A3162" s="2" t="s">
        <v>3160</v>
      </c>
      <c r="B3162">
        <v>3</v>
      </c>
      <c r="C3162">
        <v>11</v>
      </c>
      <c r="D3162">
        <v>1800</v>
      </c>
      <c r="E3162" s="1">
        <v>43479</v>
      </c>
      <c r="F3162" s="3">
        <v>36</v>
      </c>
      <c r="G3162" s="3">
        <v>504</v>
      </c>
      <c r="H3162" s="1">
        <v>43830</v>
      </c>
      <c r="I3162">
        <f t="shared" si="196"/>
        <v>351</v>
      </c>
      <c r="J3162" t="str">
        <f t="shared" si="197"/>
        <v>&gt;121</v>
      </c>
      <c r="K3162">
        <f t="shared" si="198"/>
        <v>0.25</v>
      </c>
      <c r="L3162">
        <f t="shared" si="199"/>
        <v>135</v>
      </c>
    </row>
    <row r="3163" spans="1:12" x14ac:dyDescent="0.25">
      <c r="A3163" s="2" t="s">
        <v>3161</v>
      </c>
      <c r="B3163">
        <v>1</v>
      </c>
      <c r="C3163">
        <v>22</v>
      </c>
      <c r="D3163">
        <v>456</v>
      </c>
      <c r="E3163" s="1">
        <v>43469</v>
      </c>
      <c r="F3163" s="3">
        <v>31.919999999999998</v>
      </c>
      <c r="G3163" s="3">
        <v>68.400000000000006</v>
      </c>
      <c r="H3163" s="1">
        <v>43830</v>
      </c>
      <c r="I3163">
        <f t="shared" si="196"/>
        <v>361</v>
      </c>
      <c r="J3163" t="str">
        <f t="shared" si="197"/>
        <v>&gt;121</v>
      </c>
      <c r="K3163">
        <f t="shared" si="198"/>
        <v>0.25</v>
      </c>
      <c r="L3163">
        <f t="shared" si="199"/>
        <v>25.080000000000002</v>
      </c>
    </row>
    <row r="3164" spans="1:12" x14ac:dyDescent="0.25">
      <c r="A3164" s="2" t="s">
        <v>3162</v>
      </c>
      <c r="B3164">
        <v>10</v>
      </c>
      <c r="C3164">
        <v>1</v>
      </c>
      <c r="D3164">
        <v>5040</v>
      </c>
      <c r="E3164" s="1">
        <v>43547</v>
      </c>
      <c r="F3164" s="3">
        <v>907.2</v>
      </c>
      <c r="G3164" s="3">
        <v>2167.1999999999998</v>
      </c>
      <c r="H3164" s="1">
        <v>43830</v>
      </c>
      <c r="I3164">
        <f t="shared" si="196"/>
        <v>283</v>
      </c>
      <c r="J3164" t="str">
        <f t="shared" si="197"/>
        <v>&gt;121</v>
      </c>
      <c r="K3164">
        <f t="shared" si="198"/>
        <v>0.25</v>
      </c>
      <c r="L3164">
        <f t="shared" si="199"/>
        <v>768.59999999999991</v>
      </c>
    </row>
    <row r="3165" spans="1:12" x14ac:dyDescent="0.25">
      <c r="A3165" s="2" t="s">
        <v>3163</v>
      </c>
      <c r="B3165">
        <v>9</v>
      </c>
      <c r="C3165">
        <v>9</v>
      </c>
      <c r="D3165">
        <v>1650</v>
      </c>
      <c r="E3165" s="1">
        <v>43642</v>
      </c>
      <c r="F3165" s="3">
        <v>33</v>
      </c>
      <c r="G3165" s="3">
        <v>528</v>
      </c>
      <c r="H3165" s="1">
        <v>43830</v>
      </c>
      <c r="I3165">
        <f t="shared" si="196"/>
        <v>188</v>
      </c>
      <c r="J3165" t="str">
        <f t="shared" si="197"/>
        <v>&gt;121</v>
      </c>
      <c r="K3165">
        <f t="shared" si="198"/>
        <v>0.25</v>
      </c>
      <c r="L3165">
        <f t="shared" si="199"/>
        <v>140.25</v>
      </c>
    </row>
    <row r="3166" spans="1:12" x14ac:dyDescent="0.25">
      <c r="A3166" s="2" t="s">
        <v>3164</v>
      </c>
      <c r="B3166">
        <v>10</v>
      </c>
      <c r="C3166">
        <v>6</v>
      </c>
      <c r="D3166">
        <v>1650</v>
      </c>
      <c r="E3166" s="1">
        <v>43635</v>
      </c>
      <c r="F3166" s="3">
        <v>132</v>
      </c>
      <c r="G3166" s="3">
        <v>412.5</v>
      </c>
      <c r="H3166" s="1">
        <v>43830</v>
      </c>
      <c r="I3166">
        <f t="shared" si="196"/>
        <v>195</v>
      </c>
      <c r="J3166" t="str">
        <f t="shared" si="197"/>
        <v>&gt;121</v>
      </c>
      <c r="K3166">
        <f t="shared" si="198"/>
        <v>0.25</v>
      </c>
      <c r="L3166">
        <f t="shared" si="199"/>
        <v>136.125</v>
      </c>
    </row>
    <row r="3167" spans="1:12" x14ac:dyDescent="0.25">
      <c r="A3167" s="2" t="s">
        <v>3165</v>
      </c>
      <c r="B3167">
        <v>10</v>
      </c>
      <c r="C3167">
        <v>19</v>
      </c>
      <c r="D3167">
        <v>495</v>
      </c>
      <c r="E3167" s="1">
        <v>43823</v>
      </c>
      <c r="F3167" s="3">
        <v>9.9</v>
      </c>
      <c r="G3167" s="3">
        <v>193.05</v>
      </c>
      <c r="H3167" s="1">
        <v>43830</v>
      </c>
      <c r="I3167">
        <f t="shared" si="196"/>
        <v>7</v>
      </c>
      <c r="J3167" t="str">
        <f t="shared" si="197"/>
        <v>0-30</v>
      </c>
      <c r="K3167">
        <f t="shared" si="198"/>
        <v>8.0000000000000002E-3</v>
      </c>
      <c r="L3167">
        <f t="shared" si="199"/>
        <v>1.6236000000000002</v>
      </c>
    </row>
    <row r="3168" spans="1:12" x14ac:dyDescent="0.25">
      <c r="A3168" s="2" t="s">
        <v>3166</v>
      </c>
      <c r="B3168">
        <v>3</v>
      </c>
      <c r="C3168">
        <v>19</v>
      </c>
      <c r="D3168">
        <v>1764</v>
      </c>
      <c r="E3168" s="1">
        <v>43610</v>
      </c>
      <c r="F3168" s="3">
        <v>141.12</v>
      </c>
      <c r="G3168" s="3">
        <v>476.28</v>
      </c>
      <c r="H3168" s="1">
        <v>43830</v>
      </c>
      <c r="I3168">
        <f t="shared" si="196"/>
        <v>220</v>
      </c>
      <c r="J3168" t="str">
        <f t="shared" si="197"/>
        <v>&gt;121</v>
      </c>
      <c r="K3168">
        <f t="shared" si="198"/>
        <v>0.25</v>
      </c>
      <c r="L3168">
        <f t="shared" si="199"/>
        <v>154.35</v>
      </c>
    </row>
    <row r="3169" spans="1:12" x14ac:dyDescent="0.25">
      <c r="A3169" s="2" t="s">
        <v>3167</v>
      </c>
      <c r="B3169">
        <v>10</v>
      </c>
      <c r="C3169">
        <v>2</v>
      </c>
      <c r="D3169">
        <v>2280</v>
      </c>
      <c r="E3169" s="1">
        <v>43684</v>
      </c>
      <c r="F3169" s="3">
        <v>205.2</v>
      </c>
      <c r="G3169" s="3">
        <v>980.40000000000009</v>
      </c>
      <c r="H3169" s="1">
        <v>43830</v>
      </c>
      <c r="I3169">
        <f t="shared" si="196"/>
        <v>146</v>
      </c>
      <c r="J3169" t="str">
        <f t="shared" si="197"/>
        <v>&gt;121</v>
      </c>
      <c r="K3169">
        <f t="shared" si="198"/>
        <v>0.25</v>
      </c>
      <c r="L3169">
        <f t="shared" si="199"/>
        <v>296.40000000000003</v>
      </c>
    </row>
    <row r="3170" spans="1:12" x14ac:dyDescent="0.25">
      <c r="A3170" s="2" t="s">
        <v>3168</v>
      </c>
      <c r="B3170">
        <v>7</v>
      </c>
      <c r="C3170">
        <v>14</v>
      </c>
      <c r="D3170">
        <v>2070</v>
      </c>
      <c r="E3170" s="1">
        <v>43823</v>
      </c>
      <c r="F3170" s="3">
        <v>310.5</v>
      </c>
      <c r="G3170" s="3">
        <v>952.2</v>
      </c>
      <c r="H3170" s="1">
        <v>43830</v>
      </c>
      <c r="I3170">
        <f t="shared" si="196"/>
        <v>7</v>
      </c>
      <c r="J3170" t="str">
        <f t="shared" si="197"/>
        <v>0-30</v>
      </c>
      <c r="K3170">
        <f t="shared" si="198"/>
        <v>8.0000000000000002E-3</v>
      </c>
      <c r="L3170">
        <f t="shared" si="199"/>
        <v>10.101600000000001</v>
      </c>
    </row>
    <row r="3171" spans="1:12" x14ac:dyDescent="0.25">
      <c r="A3171" s="2" t="s">
        <v>3169</v>
      </c>
      <c r="B3171">
        <v>6</v>
      </c>
      <c r="C3171">
        <v>10</v>
      </c>
      <c r="D3171">
        <v>1960</v>
      </c>
      <c r="E3171" s="1">
        <v>43655</v>
      </c>
      <c r="F3171" s="3">
        <v>78.400000000000006</v>
      </c>
      <c r="G3171" s="3">
        <v>411.59999999999997</v>
      </c>
      <c r="H3171" s="1">
        <v>43830</v>
      </c>
      <c r="I3171">
        <f t="shared" si="196"/>
        <v>175</v>
      </c>
      <c r="J3171" t="str">
        <f t="shared" si="197"/>
        <v>&gt;121</v>
      </c>
      <c r="K3171">
        <f t="shared" si="198"/>
        <v>0.25</v>
      </c>
      <c r="L3171">
        <f t="shared" si="199"/>
        <v>122.5</v>
      </c>
    </row>
    <row r="3172" spans="1:12" x14ac:dyDescent="0.25">
      <c r="A3172" s="2" t="s">
        <v>3170</v>
      </c>
      <c r="B3172">
        <v>7</v>
      </c>
      <c r="C3172">
        <v>13</v>
      </c>
      <c r="D3172">
        <v>600</v>
      </c>
      <c r="E3172" s="1">
        <v>43570</v>
      </c>
      <c r="F3172" s="3">
        <v>90</v>
      </c>
      <c r="G3172" s="3">
        <v>222</v>
      </c>
      <c r="H3172" s="1">
        <v>43830</v>
      </c>
      <c r="I3172">
        <f t="shared" si="196"/>
        <v>260</v>
      </c>
      <c r="J3172" t="str">
        <f t="shared" si="197"/>
        <v>&gt;121</v>
      </c>
      <c r="K3172">
        <f t="shared" si="198"/>
        <v>0.25</v>
      </c>
      <c r="L3172">
        <f t="shared" si="199"/>
        <v>78</v>
      </c>
    </row>
    <row r="3173" spans="1:12" x14ac:dyDescent="0.25">
      <c r="A3173" s="2" t="s">
        <v>3171</v>
      </c>
      <c r="B3173">
        <v>9</v>
      </c>
      <c r="C3173">
        <v>15</v>
      </c>
      <c r="D3173">
        <v>3720</v>
      </c>
      <c r="E3173" s="1">
        <v>43519</v>
      </c>
      <c r="F3173" s="3">
        <v>260.39999999999998</v>
      </c>
      <c r="G3173" s="3">
        <v>1562.4</v>
      </c>
      <c r="H3173" s="1">
        <v>43830</v>
      </c>
      <c r="I3173">
        <f t="shared" si="196"/>
        <v>311</v>
      </c>
      <c r="J3173" t="str">
        <f t="shared" si="197"/>
        <v>&gt;121</v>
      </c>
      <c r="K3173">
        <f t="shared" si="198"/>
        <v>0.25</v>
      </c>
      <c r="L3173">
        <f t="shared" si="199"/>
        <v>455.70000000000005</v>
      </c>
    </row>
    <row r="3174" spans="1:12" x14ac:dyDescent="0.25">
      <c r="A3174" s="2" t="s">
        <v>3172</v>
      </c>
      <c r="B3174">
        <v>3</v>
      </c>
      <c r="C3174">
        <v>10</v>
      </c>
      <c r="D3174">
        <v>570</v>
      </c>
      <c r="E3174" s="1">
        <v>43679</v>
      </c>
      <c r="F3174" s="3">
        <v>39.900000000000006</v>
      </c>
      <c r="G3174" s="3">
        <v>159.60000000000002</v>
      </c>
      <c r="H3174" s="1">
        <v>43830</v>
      </c>
      <c r="I3174">
        <f t="shared" si="196"/>
        <v>151</v>
      </c>
      <c r="J3174" t="str">
        <f t="shared" si="197"/>
        <v>&gt;121</v>
      </c>
      <c r="K3174">
        <f t="shared" si="198"/>
        <v>0.25</v>
      </c>
      <c r="L3174">
        <f t="shared" si="199"/>
        <v>49.875000000000007</v>
      </c>
    </row>
    <row r="3175" spans="1:12" x14ac:dyDescent="0.25">
      <c r="A3175" s="2" t="s">
        <v>3173</v>
      </c>
      <c r="B3175">
        <v>8</v>
      </c>
      <c r="C3175">
        <v>18</v>
      </c>
      <c r="D3175">
        <v>2850</v>
      </c>
      <c r="E3175" s="1">
        <v>43675</v>
      </c>
      <c r="F3175" s="3">
        <v>285</v>
      </c>
      <c r="G3175" s="3">
        <v>997.5</v>
      </c>
      <c r="H3175" s="1">
        <v>43830</v>
      </c>
      <c r="I3175">
        <f t="shared" si="196"/>
        <v>155</v>
      </c>
      <c r="J3175" t="str">
        <f t="shared" si="197"/>
        <v>&gt;121</v>
      </c>
      <c r="K3175">
        <f t="shared" si="198"/>
        <v>0.25</v>
      </c>
      <c r="L3175">
        <f t="shared" si="199"/>
        <v>320.625</v>
      </c>
    </row>
    <row r="3176" spans="1:12" x14ac:dyDescent="0.25">
      <c r="A3176" s="2" t="s">
        <v>3174</v>
      </c>
      <c r="B3176">
        <v>8</v>
      </c>
      <c r="C3176">
        <v>8</v>
      </c>
      <c r="D3176">
        <v>1200</v>
      </c>
      <c r="E3176" s="1">
        <v>43818</v>
      </c>
      <c r="F3176" s="3">
        <v>120</v>
      </c>
      <c r="G3176" s="3">
        <v>408</v>
      </c>
      <c r="H3176" s="1">
        <v>43830</v>
      </c>
      <c r="I3176">
        <f t="shared" si="196"/>
        <v>12</v>
      </c>
      <c r="J3176" t="str">
        <f t="shared" si="197"/>
        <v>0-30</v>
      </c>
      <c r="K3176">
        <f t="shared" si="198"/>
        <v>8.0000000000000002E-3</v>
      </c>
      <c r="L3176">
        <f t="shared" si="199"/>
        <v>4.2240000000000002</v>
      </c>
    </row>
    <row r="3177" spans="1:12" x14ac:dyDescent="0.25">
      <c r="A3177" s="2" t="s">
        <v>3175</v>
      </c>
      <c r="B3177">
        <v>2</v>
      </c>
      <c r="C3177">
        <v>2</v>
      </c>
      <c r="D3177">
        <v>4080</v>
      </c>
      <c r="E3177" s="1">
        <v>43813</v>
      </c>
      <c r="F3177" s="3">
        <v>326.39999999999998</v>
      </c>
      <c r="G3177" s="3">
        <v>979.2</v>
      </c>
      <c r="H3177" s="1">
        <v>43830</v>
      </c>
      <c r="I3177">
        <f t="shared" si="196"/>
        <v>17</v>
      </c>
      <c r="J3177" t="str">
        <f t="shared" si="197"/>
        <v>0-30</v>
      </c>
      <c r="K3177">
        <f t="shared" si="198"/>
        <v>8.0000000000000002E-3</v>
      </c>
      <c r="L3177">
        <f t="shared" si="199"/>
        <v>10.444799999999999</v>
      </c>
    </row>
    <row r="3178" spans="1:12" x14ac:dyDescent="0.25">
      <c r="A3178" s="2" t="s">
        <v>3176</v>
      </c>
      <c r="B3178">
        <v>4</v>
      </c>
      <c r="C3178">
        <v>21</v>
      </c>
      <c r="D3178">
        <v>1280</v>
      </c>
      <c r="E3178" s="1">
        <v>43803</v>
      </c>
      <c r="F3178" s="3">
        <v>76.8</v>
      </c>
      <c r="G3178" s="3">
        <v>268.8</v>
      </c>
      <c r="H3178" s="1">
        <v>43830</v>
      </c>
      <c r="I3178">
        <f t="shared" si="196"/>
        <v>27</v>
      </c>
      <c r="J3178" t="str">
        <f t="shared" si="197"/>
        <v>0-30</v>
      </c>
      <c r="K3178">
        <f t="shared" si="198"/>
        <v>8.0000000000000002E-3</v>
      </c>
      <c r="L3178">
        <f t="shared" si="199"/>
        <v>2.7648000000000001</v>
      </c>
    </row>
    <row r="3179" spans="1:12" x14ac:dyDescent="0.25">
      <c r="A3179" s="2" t="s">
        <v>3177</v>
      </c>
      <c r="B3179">
        <v>3</v>
      </c>
      <c r="C3179">
        <v>5</v>
      </c>
      <c r="D3179">
        <v>1920</v>
      </c>
      <c r="E3179" s="1">
        <v>43630</v>
      </c>
      <c r="F3179" s="3">
        <v>172.8</v>
      </c>
      <c r="G3179" s="3">
        <v>480</v>
      </c>
      <c r="H3179" s="1">
        <v>43830</v>
      </c>
      <c r="I3179">
        <f t="shared" si="196"/>
        <v>200</v>
      </c>
      <c r="J3179" t="str">
        <f t="shared" si="197"/>
        <v>&gt;121</v>
      </c>
      <c r="K3179">
        <f t="shared" si="198"/>
        <v>0.25</v>
      </c>
      <c r="L3179">
        <f t="shared" si="199"/>
        <v>163.19999999999999</v>
      </c>
    </row>
    <row r="3180" spans="1:12" x14ac:dyDescent="0.25">
      <c r="A3180" s="2" t="s">
        <v>3178</v>
      </c>
      <c r="B3180">
        <v>2</v>
      </c>
      <c r="C3180">
        <v>22</v>
      </c>
      <c r="D3180">
        <v>2280</v>
      </c>
      <c r="E3180" s="1">
        <v>43698</v>
      </c>
      <c r="F3180" s="3">
        <v>22.799999999999997</v>
      </c>
      <c r="G3180" s="3">
        <v>615.6</v>
      </c>
      <c r="H3180" s="1">
        <v>43830</v>
      </c>
      <c r="I3180">
        <f t="shared" si="196"/>
        <v>132</v>
      </c>
      <c r="J3180" t="str">
        <f t="shared" si="197"/>
        <v>&gt;121</v>
      </c>
      <c r="K3180">
        <f t="shared" si="198"/>
        <v>0.25</v>
      </c>
      <c r="L3180">
        <f t="shared" si="199"/>
        <v>159.6</v>
      </c>
    </row>
    <row r="3181" spans="1:12" x14ac:dyDescent="0.25">
      <c r="A3181" s="2" t="s">
        <v>3179</v>
      </c>
      <c r="B3181">
        <v>5</v>
      </c>
      <c r="C3181">
        <v>7</v>
      </c>
      <c r="D3181">
        <v>1800</v>
      </c>
      <c r="E3181" s="1">
        <v>43811</v>
      </c>
      <c r="F3181" s="3">
        <v>108</v>
      </c>
      <c r="G3181" s="3">
        <v>306</v>
      </c>
      <c r="H3181" s="1">
        <v>43830</v>
      </c>
      <c r="I3181">
        <f t="shared" si="196"/>
        <v>19</v>
      </c>
      <c r="J3181" t="str">
        <f t="shared" si="197"/>
        <v>0-30</v>
      </c>
      <c r="K3181">
        <f t="shared" si="198"/>
        <v>8.0000000000000002E-3</v>
      </c>
      <c r="L3181">
        <f t="shared" si="199"/>
        <v>3.3120000000000003</v>
      </c>
    </row>
    <row r="3182" spans="1:12" x14ac:dyDescent="0.25">
      <c r="A3182" s="2" t="s">
        <v>3180</v>
      </c>
      <c r="B3182">
        <v>10</v>
      </c>
      <c r="C3182">
        <v>1</v>
      </c>
      <c r="D3182">
        <v>3100</v>
      </c>
      <c r="E3182" s="1">
        <v>43567</v>
      </c>
      <c r="F3182" s="3">
        <v>186</v>
      </c>
      <c r="G3182" s="3">
        <v>1209</v>
      </c>
      <c r="H3182" s="1">
        <v>43830</v>
      </c>
      <c r="I3182">
        <f t="shared" si="196"/>
        <v>263</v>
      </c>
      <c r="J3182" t="str">
        <f t="shared" si="197"/>
        <v>&gt;121</v>
      </c>
      <c r="K3182">
        <f t="shared" si="198"/>
        <v>0.25</v>
      </c>
      <c r="L3182">
        <f t="shared" si="199"/>
        <v>348.75</v>
      </c>
    </row>
    <row r="3183" spans="1:12" x14ac:dyDescent="0.25">
      <c r="A3183" s="2" t="s">
        <v>3181</v>
      </c>
      <c r="B3183">
        <v>4</v>
      </c>
      <c r="C3183">
        <v>16</v>
      </c>
      <c r="D3183">
        <v>4620</v>
      </c>
      <c r="E3183" s="1">
        <v>43468</v>
      </c>
      <c r="F3183" s="3">
        <v>369.6</v>
      </c>
      <c r="G3183" s="3">
        <v>693</v>
      </c>
      <c r="H3183" s="1">
        <v>43830</v>
      </c>
      <c r="I3183">
        <f t="shared" si="196"/>
        <v>362</v>
      </c>
      <c r="J3183" t="str">
        <f t="shared" si="197"/>
        <v>&gt;121</v>
      </c>
      <c r="K3183">
        <f t="shared" si="198"/>
        <v>0.25</v>
      </c>
      <c r="L3183">
        <f t="shared" si="199"/>
        <v>265.64999999999998</v>
      </c>
    </row>
    <row r="3184" spans="1:12" x14ac:dyDescent="0.25">
      <c r="A3184" s="2" t="s">
        <v>3182</v>
      </c>
      <c r="B3184">
        <v>3</v>
      </c>
      <c r="C3184">
        <v>8</v>
      </c>
      <c r="D3184">
        <v>1440</v>
      </c>
      <c r="E3184" s="1">
        <v>43523</v>
      </c>
      <c r="F3184" s="3">
        <v>14.399999999999999</v>
      </c>
      <c r="G3184" s="3">
        <v>417.59999999999997</v>
      </c>
      <c r="H3184" s="1">
        <v>43830</v>
      </c>
      <c r="I3184">
        <f t="shared" si="196"/>
        <v>307</v>
      </c>
      <c r="J3184" t="str">
        <f t="shared" si="197"/>
        <v>&gt;121</v>
      </c>
      <c r="K3184">
        <f t="shared" si="198"/>
        <v>0.25</v>
      </c>
      <c r="L3184">
        <f t="shared" si="199"/>
        <v>107.99999999999999</v>
      </c>
    </row>
    <row r="3185" spans="1:12" x14ac:dyDescent="0.25">
      <c r="A3185" s="2" t="s">
        <v>3183</v>
      </c>
      <c r="B3185">
        <v>9</v>
      </c>
      <c r="C3185">
        <v>19</v>
      </c>
      <c r="D3185">
        <v>3000</v>
      </c>
      <c r="E3185" s="1">
        <v>43550</v>
      </c>
      <c r="F3185" s="3">
        <v>420</v>
      </c>
      <c r="G3185" s="3">
        <v>1380</v>
      </c>
      <c r="H3185" s="1">
        <v>43830</v>
      </c>
      <c r="I3185">
        <f t="shared" si="196"/>
        <v>280</v>
      </c>
      <c r="J3185" t="str">
        <f t="shared" si="197"/>
        <v>&gt;121</v>
      </c>
      <c r="K3185">
        <f t="shared" si="198"/>
        <v>0.25</v>
      </c>
      <c r="L3185">
        <f t="shared" si="199"/>
        <v>450</v>
      </c>
    </row>
    <row r="3186" spans="1:12" x14ac:dyDescent="0.25">
      <c r="A3186" s="2" t="s">
        <v>3184</v>
      </c>
      <c r="B3186">
        <v>2</v>
      </c>
      <c r="C3186">
        <v>6</v>
      </c>
      <c r="D3186">
        <v>135</v>
      </c>
      <c r="E3186" s="1">
        <v>43656</v>
      </c>
      <c r="F3186" s="3">
        <v>8.1000000000000014</v>
      </c>
      <c r="G3186" s="3">
        <v>35.099999999999994</v>
      </c>
      <c r="H3186" s="1">
        <v>43830</v>
      </c>
      <c r="I3186">
        <f t="shared" si="196"/>
        <v>174</v>
      </c>
      <c r="J3186" t="str">
        <f t="shared" si="197"/>
        <v>&gt;121</v>
      </c>
      <c r="K3186">
        <f t="shared" si="198"/>
        <v>0.25</v>
      </c>
      <c r="L3186">
        <f t="shared" si="199"/>
        <v>10.799999999999999</v>
      </c>
    </row>
    <row r="3187" spans="1:12" x14ac:dyDescent="0.25">
      <c r="A3187" s="2" t="s">
        <v>3185</v>
      </c>
      <c r="B3187">
        <v>4</v>
      </c>
      <c r="C3187">
        <v>14</v>
      </c>
      <c r="D3187">
        <v>1320</v>
      </c>
      <c r="E3187" s="1">
        <v>43739</v>
      </c>
      <c r="F3187" s="3">
        <v>39.6</v>
      </c>
      <c r="G3187" s="3">
        <v>369.6</v>
      </c>
      <c r="H3187" s="1">
        <v>43830</v>
      </c>
      <c r="I3187">
        <f t="shared" si="196"/>
        <v>91</v>
      </c>
      <c r="J3187" t="str">
        <f t="shared" si="197"/>
        <v>91-120</v>
      </c>
      <c r="K3187">
        <f t="shared" si="198"/>
        <v>0.2</v>
      </c>
      <c r="L3187">
        <f t="shared" si="199"/>
        <v>81.840000000000018</v>
      </c>
    </row>
    <row r="3188" spans="1:12" x14ac:dyDescent="0.25">
      <c r="A3188" s="2" t="s">
        <v>3186</v>
      </c>
      <c r="B3188">
        <v>6</v>
      </c>
      <c r="C3188">
        <v>1</v>
      </c>
      <c r="D3188">
        <v>4030</v>
      </c>
      <c r="E3188" s="1">
        <v>43486</v>
      </c>
      <c r="F3188" s="3">
        <v>282.10000000000002</v>
      </c>
      <c r="G3188" s="3">
        <v>685.1</v>
      </c>
      <c r="H3188" s="1">
        <v>43830</v>
      </c>
      <c r="I3188">
        <f t="shared" si="196"/>
        <v>344</v>
      </c>
      <c r="J3188" t="str">
        <f t="shared" si="197"/>
        <v>&gt;121</v>
      </c>
      <c r="K3188">
        <f t="shared" si="198"/>
        <v>0.25</v>
      </c>
      <c r="L3188">
        <f t="shared" si="199"/>
        <v>241.8</v>
      </c>
    </row>
    <row r="3189" spans="1:12" x14ac:dyDescent="0.25">
      <c r="A3189" s="2" t="s">
        <v>3187</v>
      </c>
      <c r="B3189">
        <v>9</v>
      </c>
      <c r="C3189">
        <v>22</v>
      </c>
      <c r="D3189">
        <v>1600</v>
      </c>
      <c r="E3189" s="1">
        <v>43613</v>
      </c>
      <c r="F3189" s="3">
        <v>160</v>
      </c>
      <c r="G3189" s="3">
        <v>720</v>
      </c>
      <c r="H3189" s="1">
        <v>43830</v>
      </c>
      <c r="I3189">
        <f t="shared" si="196"/>
        <v>217</v>
      </c>
      <c r="J3189" t="str">
        <f t="shared" si="197"/>
        <v>&gt;121</v>
      </c>
      <c r="K3189">
        <f t="shared" si="198"/>
        <v>0.25</v>
      </c>
      <c r="L3189">
        <f t="shared" si="199"/>
        <v>220</v>
      </c>
    </row>
    <row r="3190" spans="1:12" x14ac:dyDescent="0.25">
      <c r="A3190" s="2" t="s">
        <v>3188</v>
      </c>
      <c r="B3190">
        <v>8</v>
      </c>
      <c r="C3190">
        <v>22</v>
      </c>
      <c r="D3190">
        <v>4464</v>
      </c>
      <c r="E3190" s="1">
        <v>43740</v>
      </c>
      <c r="F3190" s="3">
        <v>669.60000000000014</v>
      </c>
      <c r="G3190" s="3">
        <v>1696.3200000000002</v>
      </c>
      <c r="H3190" s="1">
        <v>43830</v>
      </c>
      <c r="I3190">
        <f t="shared" si="196"/>
        <v>90</v>
      </c>
      <c r="J3190" t="str">
        <f t="shared" si="197"/>
        <v>61-90</v>
      </c>
      <c r="K3190">
        <f t="shared" si="198"/>
        <v>0.15</v>
      </c>
      <c r="L3190">
        <f t="shared" si="199"/>
        <v>354.88799999999998</v>
      </c>
    </row>
    <row r="3191" spans="1:12" x14ac:dyDescent="0.25">
      <c r="A3191" s="2" t="s">
        <v>3189</v>
      </c>
      <c r="B3191">
        <v>1</v>
      </c>
      <c r="C3191">
        <v>12</v>
      </c>
      <c r="D3191">
        <v>3520</v>
      </c>
      <c r="E3191" s="1">
        <v>43705</v>
      </c>
      <c r="F3191" s="3">
        <v>281.60000000000002</v>
      </c>
      <c r="G3191" s="3">
        <v>915.19999999999993</v>
      </c>
      <c r="H3191" s="1">
        <v>43830</v>
      </c>
      <c r="I3191">
        <f t="shared" si="196"/>
        <v>125</v>
      </c>
      <c r="J3191" t="str">
        <f t="shared" si="197"/>
        <v>&gt;121</v>
      </c>
      <c r="K3191">
        <f t="shared" si="198"/>
        <v>0.25</v>
      </c>
      <c r="L3191">
        <f t="shared" si="199"/>
        <v>299.2</v>
      </c>
    </row>
    <row r="3192" spans="1:12" x14ac:dyDescent="0.25">
      <c r="A3192" s="2" t="s">
        <v>3190</v>
      </c>
      <c r="B3192">
        <v>7</v>
      </c>
      <c r="C3192">
        <v>14</v>
      </c>
      <c r="D3192">
        <v>1200</v>
      </c>
      <c r="E3192" s="1">
        <v>43473</v>
      </c>
      <c r="F3192" s="3">
        <v>108</v>
      </c>
      <c r="G3192" s="3">
        <v>612</v>
      </c>
      <c r="H3192" s="1">
        <v>43830</v>
      </c>
      <c r="I3192">
        <f t="shared" si="196"/>
        <v>357</v>
      </c>
      <c r="J3192" t="str">
        <f t="shared" si="197"/>
        <v>&gt;121</v>
      </c>
      <c r="K3192">
        <f t="shared" si="198"/>
        <v>0.25</v>
      </c>
      <c r="L3192">
        <f t="shared" si="199"/>
        <v>180</v>
      </c>
    </row>
    <row r="3193" spans="1:12" x14ac:dyDescent="0.25">
      <c r="A3193" s="2" t="s">
        <v>3191</v>
      </c>
      <c r="B3193">
        <v>4</v>
      </c>
      <c r="C3193">
        <v>17</v>
      </c>
      <c r="D3193">
        <v>760</v>
      </c>
      <c r="E3193" s="1">
        <v>43546</v>
      </c>
      <c r="F3193" s="3">
        <v>68.400000000000006</v>
      </c>
      <c r="G3193" s="3">
        <v>228</v>
      </c>
      <c r="H3193" s="1">
        <v>43830</v>
      </c>
      <c r="I3193">
        <f t="shared" si="196"/>
        <v>284</v>
      </c>
      <c r="J3193" t="str">
        <f t="shared" si="197"/>
        <v>&gt;121</v>
      </c>
      <c r="K3193">
        <f t="shared" si="198"/>
        <v>0.25</v>
      </c>
      <c r="L3193">
        <f t="shared" si="199"/>
        <v>74.099999999999994</v>
      </c>
    </row>
    <row r="3194" spans="1:12" x14ac:dyDescent="0.25">
      <c r="A3194" s="2" t="s">
        <v>3192</v>
      </c>
      <c r="B3194">
        <v>5</v>
      </c>
      <c r="C3194">
        <v>23</v>
      </c>
      <c r="D3194">
        <v>2280</v>
      </c>
      <c r="E3194" s="1">
        <v>43779</v>
      </c>
      <c r="F3194" s="3">
        <v>22.799999999999997</v>
      </c>
      <c r="G3194" s="3">
        <v>433.2</v>
      </c>
      <c r="H3194" s="1">
        <v>43830</v>
      </c>
      <c r="I3194">
        <f t="shared" si="196"/>
        <v>51</v>
      </c>
      <c r="J3194" t="str">
        <f t="shared" si="197"/>
        <v>31-60</v>
      </c>
      <c r="K3194">
        <f t="shared" si="198"/>
        <v>0.04</v>
      </c>
      <c r="L3194">
        <f t="shared" si="199"/>
        <v>18.240000000000002</v>
      </c>
    </row>
    <row r="3195" spans="1:12" x14ac:dyDescent="0.25">
      <c r="A3195" s="2" t="s">
        <v>3193</v>
      </c>
      <c r="B3195">
        <v>3</v>
      </c>
      <c r="C3195">
        <v>14</v>
      </c>
      <c r="D3195">
        <v>7000</v>
      </c>
      <c r="E3195" s="1">
        <v>43785</v>
      </c>
      <c r="F3195" s="3">
        <v>700</v>
      </c>
      <c r="G3195" s="3">
        <v>1890</v>
      </c>
      <c r="H3195" s="1">
        <v>43830</v>
      </c>
      <c r="I3195">
        <f t="shared" si="196"/>
        <v>45</v>
      </c>
      <c r="J3195" t="str">
        <f t="shared" si="197"/>
        <v>31-60</v>
      </c>
      <c r="K3195">
        <f t="shared" si="198"/>
        <v>0.04</v>
      </c>
      <c r="L3195">
        <f t="shared" si="199"/>
        <v>103.60000000000001</v>
      </c>
    </row>
    <row r="3196" spans="1:12" x14ac:dyDescent="0.25">
      <c r="A3196" s="2" t="s">
        <v>3194</v>
      </c>
      <c r="B3196">
        <v>10</v>
      </c>
      <c r="C3196">
        <v>11</v>
      </c>
      <c r="D3196">
        <v>1900</v>
      </c>
      <c r="E3196" s="1">
        <v>43733</v>
      </c>
      <c r="F3196" s="3">
        <v>228</v>
      </c>
      <c r="G3196" s="3">
        <v>684</v>
      </c>
      <c r="H3196" s="1">
        <v>43830</v>
      </c>
      <c r="I3196">
        <f t="shared" si="196"/>
        <v>97</v>
      </c>
      <c r="J3196" t="str">
        <f t="shared" si="197"/>
        <v>91-120</v>
      </c>
      <c r="K3196">
        <f t="shared" si="198"/>
        <v>0.2</v>
      </c>
      <c r="L3196">
        <f t="shared" si="199"/>
        <v>182.4</v>
      </c>
    </row>
    <row r="3197" spans="1:12" x14ac:dyDescent="0.25">
      <c r="A3197" s="2" t="s">
        <v>3195</v>
      </c>
      <c r="B3197">
        <v>6</v>
      </c>
      <c r="C3197">
        <v>21</v>
      </c>
      <c r="D3197">
        <v>1140</v>
      </c>
      <c r="E3197" s="1">
        <v>43646</v>
      </c>
      <c r="F3197" s="3">
        <v>79.800000000000011</v>
      </c>
      <c r="G3197" s="3">
        <v>250.79999999999998</v>
      </c>
      <c r="H3197" s="1">
        <v>43830</v>
      </c>
      <c r="I3197">
        <f t="shared" si="196"/>
        <v>184</v>
      </c>
      <c r="J3197" t="str">
        <f t="shared" si="197"/>
        <v>&gt;121</v>
      </c>
      <c r="K3197">
        <f t="shared" si="198"/>
        <v>0.25</v>
      </c>
      <c r="L3197">
        <f t="shared" si="199"/>
        <v>82.65</v>
      </c>
    </row>
    <row r="3198" spans="1:12" x14ac:dyDescent="0.25">
      <c r="A3198" s="2" t="s">
        <v>3196</v>
      </c>
      <c r="B3198">
        <v>10</v>
      </c>
      <c r="C3198">
        <v>15</v>
      </c>
      <c r="D3198">
        <v>620</v>
      </c>
      <c r="E3198" s="1">
        <v>43629</v>
      </c>
      <c r="F3198" s="3">
        <v>12.4</v>
      </c>
      <c r="G3198" s="3">
        <v>248</v>
      </c>
      <c r="H3198" s="1">
        <v>43830</v>
      </c>
      <c r="I3198">
        <f t="shared" si="196"/>
        <v>201</v>
      </c>
      <c r="J3198" t="str">
        <f t="shared" si="197"/>
        <v>&gt;121</v>
      </c>
      <c r="K3198">
        <f t="shared" si="198"/>
        <v>0.25</v>
      </c>
      <c r="L3198">
        <f t="shared" si="199"/>
        <v>65.099999999999994</v>
      </c>
    </row>
    <row r="3199" spans="1:12" x14ac:dyDescent="0.25">
      <c r="A3199" s="2" t="s">
        <v>3197</v>
      </c>
      <c r="B3199">
        <v>3</v>
      </c>
      <c r="C3199">
        <v>1</v>
      </c>
      <c r="D3199">
        <v>1100</v>
      </c>
      <c r="E3199" s="1">
        <v>43673</v>
      </c>
      <c r="F3199" s="3">
        <v>99</v>
      </c>
      <c r="G3199" s="3">
        <v>231</v>
      </c>
      <c r="H3199" s="1">
        <v>43830</v>
      </c>
      <c r="I3199">
        <f t="shared" si="196"/>
        <v>157</v>
      </c>
      <c r="J3199" t="str">
        <f t="shared" si="197"/>
        <v>&gt;121</v>
      </c>
      <c r="K3199">
        <f t="shared" si="198"/>
        <v>0.25</v>
      </c>
      <c r="L3199">
        <f t="shared" si="199"/>
        <v>82.5</v>
      </c>
    </row>
    <row r="3200" spans="1:12" x14ac:dyDescent="0.25">
      <c r="A3200" s="2" t="s">
        <v>3198</v>
      </c>
      <c r="B3200">
        <v>2</v>
      </c>
      <c r="C3200">
        <v>16</v>
      </c>
      <c r="D3200">
        <v>760</v>
      </c>
      <c r="E3200" s="1">
        <v>43560</v>
      </c>
      <c r="F3200" s="3">
        <v>60.8</v>
      </c>
      <c r="G3200" s="3">
        <v>174.8</v>
      </c>
      <c r="H3200" s="1">
        <v>43830</v>
      </c>
      <c r="I3200">
        <f t="shared" si="196"/>
        <v>270</v>
      </c>
      <c r="J3200" t="str">
        <f t="shared" si="197"/>
        <v>&gt;121</v>
      </c>
      <c r="K3200">
        <f t="shared" si="198"/>
        <v>0.25</v>
      </c>
      <c r="L3200">
        <f t="shared" si="199"/>
        <v>58.900000000000006</v>
      </c>
    </row>
    <row r="3201" spans="1:12" x14ac:dyDescent="0.25">
      <c r="A3201" s="2" t="s">
        <v>3199</v>
      </c>
      <c r="B3201">
        <v>6</v>
      </c>
      <c r="C3201">
        <v>18</v>
      </c>
      <c r="D3201">
        <v>7000</v>
      </c>
      <c r="E3201" s="1">
        <v>43776</v>
      </c>
      <c r="F3201" s="3">
        <v>490</v>
      </c>
      <c r="G3201" s="3">
        <v>1120</v>
      </c>
      <c r="H3201" s="1">
        <v>43830</v>
      </c>
      <c r="I3201">
        <f t="shared" si="196"/>
        <v>54</v>
      </c>
      <c r="J3201" t="str">
        <f t="shared" si="197"/>
        <v>31-60</v>
      </c>
      <c r="K3201">
        <f t="shared" si="198"/>
        <v>0.04</v>
      </c>
      <c r="L3201">
        <f t="shared" si="199"/>
        <v>64.400000000000006</v>
      </c>
    </row>
    <row r="3202" spans="1:12" x14ac:dyDescent="0.25">
      <c r="A3202" s="2" t="s">
        <v>3200</v>
      </c>
      <c r="B3202">
        <v>7</v>
      </c>
      <c r="C3202">
        <v>13</v>
      </c>
      <c r="D3202">
        <v>330</v>
      </c>
      <c r="E3202" s="1">
        <v>43799</v>
      </c>
      <c r="F3202" s="3">
        <v>6.6000000000000005</v>
      </c>
      <c r="G3202" s="3">
        <v>293.7</v>
      </c>
      <c r="H3202" s="1">
        <v>43830</v>
      </c>
      <c r="I3202">
        <f t="shared" ref="I3202:I3265" si="200">H3202-E3202</f>
        <v>31</v>
      </c>
      <c r="J3202" t="str">
        <f t="shared" ref="J3202:J3265" si="201">VLOOKUP(I3202,groupings,2,1)</f>
        <v>31-60</v>
      </c>
      <c r="K3202">
        <f t="shared" ref="K3202:K3265" si="202">VLOOKUP(I3202,$N$8:$P$12,3,TRUE)</f>
        <v>0.04</v>
      </c>
      <c r="L3202">
        <f t="shared" ref="L3202:L3265" si="203">(G3202+F3202)*K3202</f>
        <v>12.012</v>
      </c>
    </row>
    <row r="3203" spans="1:12" x14ac:dyDescent="0.25">
      <c r="A3203" s="2" t="s">
        <v>3201</v>
      </c>
      <c r="B3203">
        <v>1</v>
      </c>
      <c r="C3203">
        <v>6</v>
      </c>
      <c r="D3203">
        <v>1890</v>
      </c>
      <c r="E3203" s="1">
        <v>43501</v>
      </c>
      <c r="F3203" s="3">
        <v>189</v>
      </c>
      <c r="G3203" s="3">
        <v>378</v>
      </c>
      <c r="H3203" s="1">
        <v>43830</v>
      </c>
      <c r="I3203">
        <f t="shared" si="200"/>
        <v>329</v>
      </c>
      <c r="J3203" t="str">
        <f t="shared" si="201"/>
        <v>&gt;121</v>
      </c>
      <c r="K3203">
        <f t="shared" si="202"/>
        <v>0.25</v>
      </c>
      <c r="L3203">
        <f t="shared" si="203"/>
        <v>141.75</v>
      </c>
    </row>
    <row r="3204" spans="1:12" x14ac:dyDescent="0.25">
      <c r="A3204" s="2" t="s">
        <v>3202</v>
      </c>
      <c r="B3204">
        <v>9</v>
      </c>
      <c r="C3204">
        <v>9</v>
      </c>
      <c r="D3204">
        <v>3100</v>
      </c>
      <c r="E3204" s="1">
        <v>43737</v>
      </c>
      <c r="F3204" s="3">
        <v>155</v>
      </c>
      <c r="G3204" s="3">
        <v>1271</v>
      </c>
      <c r="H3204" s="1">
        <v>43830</v>
      </c>
      <c r="I3204">
        <f t="shared" si="200"/>
        <v>93</v>
      </c>
      <c r="J3204" t="str">
        <f t="shared" si="201"/>
        <v>91-120</v>
      </c>
      <c r="K3204">
        <f t="shared" si="202"/>
        <v>0.2</v>
      </c>
      <c r="L3204">
        <f t="shared" si="203"/>
        <v>285.2</v>
      </c>
    </row>
    <row r="3205" spans="1:12" x14ac:dyDescent="0.25">
      <c r="A3205" s="2" t="s">
        <v>3203</v>
      </c>
      <c r="B3205">
        <v>9</v>
      </c>
      <c r="C3205">
        <v>3</v>
      </c>
      <c r="D3205">
        <v>2280</v>
      </c>
      <c r="E3205" s="1">
        <v>43723</v>
      </c>
      <c r="F3205" s="3">
        <v>456</v>
      </c>
      <c r="G3205" s="3">
        <v>820.8</v>
      </c>
      <c r="H3205" s="1">
        <v>43830</v>
      </c>
      <c r="I3205">
        <f t="shared" si="200"/>
        <v>107</v>
      </c>
      <c r="J3205" t="str">
        <f t="shared" si="201"/>
        <v>91-120</v>
      </c>
      <c r="K3205">
        <f t="shared" si="202"/>
        <v>0.2</v>
      </c>
      <c r="L3205">
        <f t="shared" si="203"/>
        <v>255.36</v>
      </c>
    </row>
    <row r="3206" spans="1:12" x14ac:dyDescent="0.25">
      <c r="A3206" s="2" t="s">
        <v>3204</v>
      </c>
      <c r="B3206">
        <v>8</v>
      </c>
      <c r="C3206">
        <v>11</v>
      </c>
      <c r="D3206">
        <v>2800</v>
      </c>
      <c r="E3206" s="1">
        <v>43743</v>
      </c>
      <c r="F3206" s="3">
        <v>168</v>
      </c>
      <c r="G3206" s="3">
        <v>840</v>
      </c>
      <c r="H3206" s="1">
        <v>43830</v>
      </c>
      <c r="I3206">
        <f t="shared" si="200"/>
        <v>87</v>
      </c>
      <c r="J3206" t="str">
        <f t="shared" si="201"/>
        <v>61-90</v>
      </c>
      <c r="K3206">
        <f t="shared" si="202"/>
        <v>0.15</v>
      </c>
      <c r="L3206">
        <f t="shared" si="203"/>
        <v>151.19999999999999</v>
      </c>
    </row>
    <row r="3207" spans="1:12" x14ac:dyDescent="0.25">
      <c r="A3207" s="2" t="s">
        <v>3205</v>
      </c>
      <c r="B3207">
        <v>3</v>
      </c>
      <c r="C3207">
        <v>5</v>
      </c>
      <c r="D3207">
        <v>1386</v>
      </c>
      <c r="E3207" s="1">
        <v>43821</v>
      </c>
      <c r="F3207" s="3">
        <v>124.73999999999998</v>
      </c>
      <c r="G3207" s="3">
        <v>207.89999999999998</v>
      </c>
      <c r="H3207" s="1">
        <v>43830</v>
      </c>
      <c r="I3207">
        <f t="shared" si="200"/>
        <v>9</v>
      </c>
      <c r="J3207" t="str">
        <f t="shared" si="201"/>
        <v>0-30</v>
      </c>
      <c r="K3207">
        <f t="shared" si="202"/>
        <v>8.0000000000000002E-3</v>
      </c>
      <c r="L3207">
        <f t="shared" si="203"/>
        <v>2.6611199999999999</v>
      </c>
    </row>
    <row r="3208" spans="1:12" x14ac:dyDescent="0.25">
      <c r="A3208" s="2" t="s">
        <v>3206</v>
      </c>
      <c r="B3208">
        <v>5</v>
      </c>
      <c r="C3208">
        <v>14</v>
      </c>
      <c r="D3208">
        <v>1200</v>
      </c>
      <c r="E3208" s="1">
        <v>43578</v>
      </c>
      <c r="F3208" s="3">
        <v>108</v>
      </c>
      <c r="G3208" s="3">
        <v>336</v>
      </c>
      <c r="H3208" s="1">
        <v>43830</v>
      </c>
      <c r="I3208">
        <f t="shared" si="200"/>
        <v>252</v>
      </c>
      <c r="J3208" t="str">
        <f t="shared" si="201"/>
        <v>&gt;121</v>
      </c>
      <c r="K3208">
        <f t="shared" si="202"/>
        <v>0.25</v>
      </c>
      <c r="L3208">
        <f t="shared" si="203"/>
        <v>111</v>
      </c>
    </row>
    <row r="3209" spans="1:12" x14ac:dyDescent="0.25">
      <c r="A3209" s="2" t="s">
        <v>3207</v>
      </c>
      <c r="B3209">
        <v>9</v>
      </c>
      <c r="C3209">
        <v>22</v>
      </c>
      <c r="D3209">
        <v>4560</v>
      </c>
      <c r="E3209" s="1">
        <v>43711</v>
      </c>
      <c r="F3209" s="3">
        <v>912</v>
      </c>
      <c r="G3209" s="3">
        <v>1459.1999999999998</v>
      </c>
      <c r="H3209" s="1">
        <v>43830</v>
      </c>
      <c r="I3209">
        <f t="shared" si="200"/>
        <v>119</v>
      </c>
      <c r="J3209" t="str">
        <f t="shared" si="201"/>
        <v>91-120</v>
      </c>
      <c r="K3209">
        <f t="shared" si="202"/>
        <v>0.2</v>
      </c>
      <c r="L3209">
        <f t="shared" si="203"/>
        <v>474.24</v>
      </c>
    </row>
    <row r="3210" spans="1:12" x14ac:dyDescent="0.25">
      <c r="A3210" s="2" t="s">
        <v>3208</v>
      </c>
      <c r="B3210">
        <v>3</v>
      </c>
      <c r="C3210">
        <v>10</v>
      </c>
      <c r="D3210">
        <v>3456</v>
      </c>
      <c r="E3210" s="1">
        <v>43712</v>
      </c>
      <c r="F3210" s="3">
        <v>276.48</v>
      </c>
      <c r="G3210" s="3">
        <v>898.56000000000006</v>
      </c>
      <c r="H3210" s="1">
        <v>43830</v>
      </c>
      <c r="I3210">
        <f t="shared" si="200"/>
        <v>118</v>
      </c>
      <c r="J3210" t="str">
        <f t="shared" si="201"/>
        <v>91-120</v>
      </c>
      <c r="K3210">
        <f t="shared" si="202"/>
        <v>0.2</v>
      </c>
      <c r="L3210">
        <f t="shared" si="203"/>
        <v>235.00800000000001</v>
      </c>
    </row>
    <row r="3211" spans="1:12" x14ac:dyDescent="0.25">
      <c r="A3211" s="2" t="s">
        <v>3209</v>
      </c>
      <c r="B3211">
        <v>1</v>
      </c>
      <c r="C3211">
        <v>13</v>
      </c>
      <c r="D3211">
        <v>570</v>
      </c>
      <c r="E3211" s="1">
        <v>43541</v>
      </c>
      <c r="F3211" s="3">
        <v>22.799999999999997</v>
      </c>
      <c r="G3211" s="3">
        <v>114</v>
      </c>
      <c r="H3211" s="1">
        <v>43830</v>
      </c>
      <c r="I3211">
        <f t="shared" si="200"/>
        <v>289</v>
      </c>
      <c r="J3211" t="str">
        <f t="shared" si="201"/>
        <v>&gt;121</v>
      </c>
      <c r="K3211">
        <f t="shared" si="202"/>
        <v>0.25</v>
      </c>
      <c r="L3211">
        <f t="shared" si="203"/>
        <v>34.200000000000003</v>
      </c>
    </row>
    <row r="3212" spans="1:12" x14ac:dyDescent="0.25">
      <c r="A3212" s="2" t="s">
        <v>3210</v>
      </c>
      <c r="B3212">
        <v>9</v>
      </c>
      <c r="C3212">
        <v>5</v>
      </c>
      <c r="D3212">
        <v>2420</v>
      </c>
      <c r="E3212" s="1">
        <v>43794</v>
      </c>
      <c r="F3212" s="3">
        <v>314.60000000000002</v>
      </c>
      <c r="G3212" s="3">
        <v>653.40000000000009</v>
      </c>
      <c r="H3212" s="1">
        <v>43830</v>
      </c>
      <c r="I3212">
        <f t="shared" si="200"/>
        <v>36</v>
      </c>
      <c r="J3212" t="str">
        <f t="shared" si="201"/>
        <v>31-60</v>
      </c>
      <c r="K3212">
        <f t="shared" si="202"/>
        <v>0.04</v>
      </c>
      <c r="L3212">
        <f t="shared" si="203"/>
        <v>38.720000000000006</v>
      </c>
    </row>
    <row r="3213" spans="1:12" x14ac:dyDescent="0.25">
      <c r="A3213" s="2" t="s">
        <v>3211</v>
      </c>
      <c r="B3213">
        <v>9</v>
      </c>
      <c r="C3213">
        <v>14</v>
      </c>
      <c r="D3213">
        <v>120</v>
      </c>
      <c r="E3213" s="1">
        <v>43725</v>
      </c>
      <c r="F3213" s="3">
        <v>8.4</v>
      </c>
      <c r="G3213" s="3">
        <v>52.800000000000004</v>
      </c>
      <c r="H3213" s="1">
        <v>43830</v>
      </c>
      <c r="I3213">
        <f t="shared" si="200"/>
        <v>105</v>
      </c>
      <c r="J3213" t="str">
        <f t="shared" si="201"/>
        <v>91-120</v>
      </c>
      <c r="K3213">
        <f t="shared" si="202"/>
        <v>0.2</v>
      </c>
      <c r="L3213">
        <f t="shared" si="203"/>
        <v>12.240000000000002</v>
      </c>
    </row>
    <row r="3214" spans="1:12" x14ac:dyDescent="0.25">
      <c r="A3214" s="2" t="s">
        <v>3212</v>
      </c>
      <c r="B3214">
        <v>5</v>
      </c>
      <c r="C3214">
        <v>6</v>
      </c>
      <c r="D3214">
        <v>450</v>
      </c>
      <c r="E3214" s="1">
        <v>43796</v>
      </c>
      <c r="F3214" s="3">
        <v>22.5</v>
      </c>
      <c r="G3214" s="3">
        <v>117</v>
      </c>
      <c r="H3214" s="1">
        <v>43830</v>
      </c>
      <c r="I3214">
        <f t="shared" si="200"/>
        <v>34</v>
      </c>
      <c r="J3214" t="str">
        <f t="shared" si="201"/>
        <v>31-60</v>
      </c>
      <c r="K3214">
        <f t="shared" si="202"/>
        <v>0.04</v>
      </c>
      <c r="L3214">
        <f t="shared" si="203"/>
        <v>5.58</v>
      </c>
    </row>
    <row r="3215" spans="1:12" x14ac:dyDescent="0.25">
      <c r="A3215" s="2" t="s">
        <v>3213</v>
      </c>
      <c r="B3215">
        <v>3</v>
      </c>
      <c r="C3215">
        <v>7</v>
      </c>
      <c r="D3215">
        <v>2640</v>
      </c>
      <c r="E3215" s="1">
        <v>43544</v>
      </c>
      <c r="F3215" s="3">
        <v>105.60000000000001</v>
      </c>
      <c r="G3215" s="3">
        <v>712.8</v>
      </c>
      <c r="H3215" s="1">
        <v>43830</v>
      </c>
      <c r="I3215">
        <f t="shared" si="200"/>
        <v>286</v>
      </c>
      <c r="J3215" t="str">
        <f t="shared" si="201"/>
        <v>&gt;121</v>
      </c>
      <c r="K3215">
        <f t="shared" si="202"/>
        <v>0.25</v>
      </c>
      <c r="L3215">
        <f t="shared" si="203"/>
        <v>204.6</v>
      </c>
    </row>
    <row r="3216" spans="1:12" x14ac:dyDescent="0.25">
      <c r="A3216" s="2" t="s">
        <v>3214</v>
      </c>
      <c r="B3216">
        <v>9</v>
      </c>
      <c r="C3216">
        <v>19</v>
      </c>
      <c r="D3216">
        <v>1360</v>
      </c>
      <c r="E3216" s="1">
        <v>43653</v>
      </c>
      <c r="F3216" s="3">
        <v>81.599999999999994</v>
      </c>
      <c r="G3216" s="3">
        <v>353.6</v>
      </c>
      <c r="H3216" s="1">
        <v>43830</v>
      </c>
      <c r="I3216">
        <f t="shared" si="200"/>
        <v>177</v>
      </c>
      <c r="J3216" t="str">
        <f t="shared" si="201"/>
        <v>&gt;121</v>
      </c>
      <c r="K3216">
        <f t="shared" si="202"/>
        <v>0.25</v>
      </c>
      <c r="L3216">
        <f t="shared" si="203"/>
        <v>108.80000000000001</v>
      </c>
    </row>
    <row r="3217" spans="1:12" x14ac:dyDescent="0.25">
      <c r="A3217" s="2" t="s">
        <v>3215</v>
      </c>
      <c r="B3217">
        <v>6</v>
      </c>
      <c r="C3217">
        <v>19</v>
      </c>
      <c r="D3217">
        <v>5500</v>
      </c>
      <c r="E3217" s="1">
        <v>43661</v>
      </c>
      <c r="F3217" s="3">
        <v>385</v>
      </c>
      <c r="G3217" s="3">
        <v>1265</v>
      </c>
      <c r="H3217" s="1">
        <v>43830</v>
      </c>
      <c r="I3217">
        <f t="shared" si="200"/>
        <v>169</v>
      </c>
      <c r="J3217" t="str">
        <f t="shared" si="201"/>
        <v>&gt;121</v>
      </c>
      <c r="K3217">
        <f t="shared" si="202"/>
        <v>0.25</v>
      </c>
      <c r="L3217">
        <f t="shared" si="203"/>
        <v>412.5</v>
      </c>
    </row>
    <row r="3218" spans="1:12" x14ac:dyDescent="0.25">
      <c r="A3218" s="2" t="s">
        <v>3216</v>
      </c>
      <c r="B3218">
        <v>2</v>
      </c>
      <c r="C3218">
        <v>15</v>
      </c>
      <c r="D3218">
        <v>4464</v>
      </c>
      <c r="E3218" s="1">
        <v>43494</v>
      </c>
      <c r="F3218" s="3">
        <v>44.64</v>
      </c>
      <c r="G3218" s="3">
        <v>1294.5600000000002</v>
      </c>
      <c r="H3218" s="1">
        <v>43830</v>
      </c>
      <c r="I3218">
        <f t="shared" si="200"/>
        <v>336</v>
      </c>
      <c r="J3218" t="str">
        <f t="shared" si="201"/>
        <v>&gt;121</v>
      </c>
      <c r="K3218">
        <f t="shared" si="202"/>
        <v>0.25</v>
      </c>
      <c r="L3218">
        <f t="shared" si="203"/>
        <v>334.80000000000007</v>
      </c>
    </row>
    <row r="3219" spans="1:12" x14ac:dyDescent="0.25">
      <c r="A3219" s="2" t="s">
        <v>3217</v>
      </c>
      <c r="B3219">
        <v>6</v>
      </c>
      <c r="C3219">
        <v>5</v>
      </c>
      <c r="D3219">
        <v>2070</v>
      </c>
      <c r="E3219" s="1">
        <v>43536</v>
      </c>
      <c r="F3219" s="3">
        <v>82.8</v>
      </c>
      <c r="G3219" s="3">
        <v>538.20000000000005</v>
      </c>
      <c r="H3219" s="1">
        <v>43830</v>
      </c>
      <c r="I3219">
        <f t="shared" si="200"/>
        <v>294</v>
      </c>
      <c r="J3219" t="str">
        <f t="shared" si="201"/>
        <v>&gt;121</v>
      </c>
      <c r="K3219">
        <f t="shared" si="202"/>
        <v>0.25</v>
      </c>
      <c r="L3219">
        <f t="shared" si="203"/>
        <v>155.25</v>
      </c>
    </row>
    <row r="3220" spans="1:12" x14ac:dyDescent="0.25">
      <c r="A3220" s="2" t="s">
        <v>3218</v>
      </c>
      <c r="B3220">
        <v>4</v>
      </c>
      <c r="C3220">
        <v>4</v>
      </c>
      <c r="D3220">
        <v>3410</v>
      </c>
      <c r="E3220" s="1">
        <v>43826</v>
      </c>
      <c r="F3220" s="3">
        <v>238.70000000000002</v>
      </c>
      <c r="G3220" s="3">
        <v>954.80000000000007</v>
      </c>
      <c r="H3220" s="1">
        <v>43830</v>
      </c>
      <c r="I3220">
        <f t="shared" si="200"/>
        <v>4</v>
      </c>
      <c r="J3220" t="str">
        <f t="shared" si="201"/>
        <v>0-30</v>
      </c>
      <c r="K3220">
        <f t="shared" si="202"/>
        <v>8.0000000000000002E-3</v>
      </c>
      <c r="L3220">
        <f t="shared" si="203"/>
        <v>9.548</v>
      </c>
    </row>
    <row r="3221" spans="1:12" x14ac:dyDescent="0.25">
      <c r="A3221" s="2" t="s">
        <v>3219</v>
      </c>
      <c r="B3221">
        <v>4</v>
      </c>
      <c r="C3221">
        <v>15</v>
      </c>
      <c r="D3221">
        <v>960</v>
      </c>
      <c r="E3221" s="1">
        <v>43815</v>
      </c>
      <c r="F3221" s="3">
        <v>9.6</v>
      </c>
      <c r="G3221" s="3">
        <v>288</v>
      </c>
      <c r="H3221" s="1">
        <v>43830</v>
      </c>
      <c r="I3221">
        <f t="shared" si="200"/>
        <v>15</v>
      </c>
      <c r="J3221" t="str">
        <f t="shared" si="201"/>
        <v>0-30</v>
      </c>
      <c r="K3221">
        <f t="shared" si="202"/>
        <v>8.0000000000000002E-3</v>
      </c>
      <c r="L3221">
        <f t="shared" si="203"/>
        <v>2.3808000000000002</v>
      </c>
    </row>
    <row r="3222" spans="1:12" x14ac:dyDescent="0.25">
      <c r="A3222" s="2" t="s">
        <v>3220</v>
      </c>
      <c r="B3222">
        <v>10</v>
      </c>
      <c r="C3222">
        <v>18</v>
      </c>
      <c r="D3222">
        <v>3230</v>
      </c>
      <c r="E3222" s="1">
        <v>43627</v>
      </c>
      <c r="F3222" s="3">
        <v>484.5</v>
      </c>
      <c r="G3222" s="3">
        <v>1162.8</v>
      </c>
      <c r="H3222" s="1">
        <v>43830</v>
      </c>
      <c r="I3222">
        <f t="shared" si="200"/>
        <v>203</v>
      </c>
      <c r="J3222" t="str">
        <f t="shared" si="201"/>
        <v>&gt;121</v>
      </c>
      <c r="K3222">
        <f t="shared" si="202"/>
        <v>0.25</v>
      </c>
      <c r="L3222">
        <f t="shared" si="203"/>
        <v>411.82499999999999</v>
      </c>
    </row>
    <row r="3223" spans="1:12" x14ac:dyDescent="0.25">
      <c r="A3223" s="2" t="s">
        <v>3221</v>
      </c>
      <c r="B3223">
        <v>1</v>
      </c>
      <c r="C3223">
        <v>21</v>
      </c>
      <c r="D3223">
        <v>1170</v>
      </c>
      <c r="E3223" s="1">
        <v>43571</v>
      </c>
      <c r="F3223" s="3">
        <v>70.199999999999989</v>
      </c>
      <c r="G3223" s="3">
        <v>175.5</v>
      </c>
      <c r="H3223" s="1">
        <v>43830</v>
      </c>
      <c r="I3223">
        <f t="shared" si="200"/>
        <v>259</v>
      </c>
      <c r="J3223" t="str">
        <f t="shared" si="201"/>
        <v>&gt;121</v>
      </c>
      <c r="K3223">
        <f t="shared" si="202"/>
        <v>0.25</v>
      </c>
      <c r="L3223">
        <f t="shared" si="203"/>
        <v>61.424999999999997</v>
      </c>
    </row>
    <row r="3224" spans="1:12" x14ac:dyDescent="0.25">
      <c r="A3224" s="2" t="s">
        <v>3222</v>
      </c>
      <c r="B3224">
        <v>9</v>
      </c>
      <c r="C3224">
        <v>3</v>
      </c>
      <c r="D3224">
        <v>380</v>
      </c>
      <c r="E3224" s="1">
        <v>43530</v>
      </c>
      <c r="F3224" s="3">
        <v>19</v>
      </c>
      <c r="G3224" s="3">
        <v>144.4</v>
      </c>
      <c r="H3224" s="1">
        <v>43830</v>
      </c>
      <c r="I3224">
        <f t="shared" si="200"/>
        <v>300</v>
      </c>
      <c r="J3224" t="str">
        <f t="shared" si="201"/>
        <v>&gt;121</v>
      </c>
      <c r="K3224">
        <f t="shared" si="202"/>
        <v>0.25</v>
      </c>
      <c r="L3224">
        <f t="shared" si="203"/>
        <v>40.85</v>
      </c>
    </row>
    <row r="3225" spans="1:12" x14ac:dyDescent="0.25">
      <c r="A3225" s="2" t="s">
        <v>3223</v>
      </c>
      <c r="B3225">
        <v>10</v>
      </c>
      <c r="C3225">
        <v>2</v>
      </c>
      <c r="D3225">
        <v>1520</v>
      </c>
      <c r="E3225" s="1">
        <v>43723</v>
      </c>
      <c r="F3225" s="3">
        <v>45.599999999999994</v>
      </c>
      <c r="G3225" s="3">
        <v>380</v>
      </c>
      <c r="H3225" s="1">
        <v>43830</v>
      </c>
      <c r="I3225">
        <f t="shared" si="200"/>
        <v>107</v>
      </c>
      <c r="J3225" t="str">
        <f t="shared" si="201"/>
        <v>91-120</v>
      </c>
      <c r="K3225">
        <f t="shared" si="202"/>
        <v>0.2</v>
      </c>
      <c r="L3225">
        <f t="shared" si="203"/>
        <v>85.12</v>
      </c>
    </row>
    <row r="3226" spans="1:12" x14ac:dyDescent="0.25">
      <c r="A3226" s="2" t="s">
        <v>3224</v>
      </c>
      <c r="B3226">
        <v>4</v>
      </c>
      <c r="C3226">
        <v>20</v>
      </c>
      <c r="D3226">
        <v>3366</v>
      </c>
      <c r="E3226" s="1">
        <v>43509</v>
      </c>
      <c r="F3226" s="3">
        <v>201.96</v>
      </c>
      <c r="G3226" s="3">
        <v>841.5</v>
      </c>
      <c r="H3226" s="1">
        <v>43830</v>
      </c>
      <c r="I3226">
        <f t="shared" si="200"/>
        <v>321</v>
      </c>
      <c r="J3226" t="str">
        <f t="shared" si="201"/>
        <v>&gt;121</v>
      </c>
      <c r="K3226">
        <f t="shared" si="202"/>
        <v>0.25</v>
      </c>
      <c r="L3226">
        <f t="shared" si="203"/>
        <v>260.86500000000001</v>
      </c>
    </row>
    <row r="3227" spans="1:12" x14ac:dyDescent="0.25">
      <c r="A3227" s="2" t="s">
        <v>3225</v>
      </c>
      <c r="B3227">
        <v>1</v>
      </c>
      <c r="C3227">
        <v>19</v>
      </c>
      <c r="D3227">
        <v>220</v>
      </c>
      <c r="E3227" s="1">
        <v>43723</v>
      </c>
      <c r="F3227" s="3">
        <v>15.4</v>
      </c>
      <c r="G3227" s="3">
        <v>35.200000000000003</v>
      </c>
      <c r="H3227" s="1">
        <v>43830</v>
      </c>
      <c r="I3227">
        <f t="shared" si="200"/>
        <v>107</v>
      </c>
      <c r="J3227" t="str">
        <f t="shared" si="201"/>
        <v>91-120</v>
      </c>
      <c r="K3227">
        <f t="shared" si="202"/>
        <v>0.2</v>
      </c>
      <c r="L3227">
        <f t="shared" si="203"/>
        <v>10.120000000000001</v>
      </c>
    </row>
    <row r="3228" spans="1:12" x14ac:dyDescent="0.25">
      <c r="A3228" s="2" t="s">
        <v>3226</v>
      </c>
      <c r="B3228">
        <v>7</v>
      </c>
      <c r="C3228">
        <v>16</v>
      </c>
      <c r="D3228">
        <v>2750</v>
      </c>
      <c r="E3228" s="1">
        <v>43594</v>
      </c>
      <c r="F3228" s="3">
        <v>110</v>
      </c>
      <c r="G3228" s="3">
        <v>990</v>
      </c>
      <c r="H3228" s="1">
        <v>43830</v>
      </c>
      <c r="I3228">
        <f t="shared" si="200"/>
        <v>236</v>
      </c>
      <c r="J3228" t="str">
        <f t="shared" si="201"/>
        <v>&gt;121</v>
      </c>
      <c r="K3228">
        <f t="shared" si="202"/>
        <v>0.25</v>
      </c>
      <c r="L3228">
        <f t="shared" si="203"/>
        <v>275</v>
      </c>
    </row>
    <row r="3229" spans="1:12" x14ac:dyDescent="0.25">
      <c r="A3229" s="2" t="s">
        <v>3227</v>
      </c>
      <c r="B3229">
        <v>4</v>
      </c>
      <c r="C3229">
        <v>19</v>
      </c>
      <c r="D3229">
        <v>1120</v>
      </c>
      <c r="E3229" s="1">
        <v>43639</v>
      </c>
      <c r="F3229" s="3">
        <v>89.600000000000009</v>
      </c>
      <c r="G3229" s="3">
        <v>224</v>
      </c>
      <c r="H3229" s="1">
        <v>43830</v>
      </c>
      <c r="I3229">
        <f t="shared" si="200"/>
        <v>191</v>
      </c>
      <c r="J3229" t="str">
        <f t="shared" si="201"/>
        <v>&gt;121</v>
      </c>
      <c r="K3229">
        <f t="shared" si="202"/>
        <v>0.25</v>
      </c>
      <c r="L3229">
        <f t="shared" si="203"/>
        <v>78.400000000000006</v>
      </c>
    </row>
    <row r="3230" spans="1:12" x14ac:dyDescent="0.25">
      <c r="A3230" s="2" t="s">
        <v>3228</v>
      </c>
      <c r="B3230">
        <v>5</v>
      </c>
      <c r="C3230">
        <v>7</v>
      </c>
      <c r="D3230">
        <v>1100</v>
      </c>
      <c r="E3230" s="1">
        <v>43687</v>
      </c>
      <c r="F3230" s="3">
        <v>44</v>
      </c>
      <c r="G3230" s="3">
        <v>209</v>
      </c>
      <c r="H3230" s="1">
        <v>43830</v>
      </c>
      <c r="I3230">
        <f t="shared" si="200"/>
        <v>143</v>
      </c>
      <c r="J3230" t="str">
        <f t="shared" si="201"/>
        <v>&gt;121</v>
      </c>
      <c r="K3230">
        <f t="shared" si="202"/>
        <v>0.25</v>
      </c>
      <c r="L3230">
        <f t="shared" si="203"/>
        <v>63.25</v>
      </c>
    </row>
    <row r="3231" spans="1:12" x14ac:dyDescent="0.25">
      <c r="A3231" s="2" t="s">
        <v>3229</v>
      </c>
      <c r="B3231">
        <v>3</v>
      </c>
      <c r="C3231">
        <v>11</v>
      </c>
      <c r="D3231">
        <v>840</v>
      </c>
      <c r="E3231" s="1">
        <v>43580</v>
      </c>
      <c r="F3231" s="3">
        <v>67.2</v>
      </c>
      <c r="G3231" s="3">
        <v>226.8</v>
      </c>
      <c r="H3231" s="1">
        <v>43830</v>
      </c>
      <c r="I3231">
        <f t="shared" si="200"/>
        <v>250</v>
      </c>
      <c r="J3231" t="str">
        <f t="shared" si="201"/>
        <v>&gt;121</v>
      </c>
      <c r="K3231">
        <f t="shared" si="202"/>
        <v>0.25</v>
      </c>
      <c r="L3231">
        <f t="shared" si="203"/>
        <v>73.5</v>
      </c>
    </row>
    <row r="3232" spans="1:12" x14ac:dyDescent="0.25">
      <c r="A3232" s="2" t="s">
        <v>3230</v>
      </c>
      <c r="B3232">
        <v>6</v>
      </c>
      <c r="C3232">
        <v>10</v>
      </c>
      <c r="D3232">
        <v>4480</v>
      </c>
      <c r="E3232" s="1">
        <v>43579</v>
      </c>
      <c r="F3232" s="3">
        <v>268.8</v>
      </c>
      <c r="G3232" s="3">
        <v>940.8</v>
      </c>
      <c r="H3232" s="1">
        <v>43830</v>
      </c>
      <c r="I3232">
        <f t="shared" si="200"/>
        <v>251</v>
      </c>
      <c r="J3232" t="str">
        <f t="shared" si="201"/>
        <v>&gt;121</v>
      </c>
      <c r="K3232">
        <f t="shared" si="202"/>
        <v>0.25</v>
      </c>
      <c r="L3232">
        <f t="shared" si="203"/>
        <v>302.39999999999998</v>
      </c>
    </row>
    <row r="3233" spans="1:12" x14ac:dyDescent="0.25">
      <c r="A3233" s="2" t="s">
        <v>3231</v>
      </c>
      <c r="B3233">
        <v>3</v>
      </c>
      <c r="C3233">
        <v>20</v>
      </c>
      <c r="D3233">
        <v>2880</v>
      </c>
      <c r="E3233" s="1">
        <v>43541</v>
      </c>
      <c r="F3233" s="3">
        <v>86.4</v>
      </c>
      <c r="G3233" s="3">
        <v>806.4</v>
      </c>
      <c r="H3233" s="1">
        <v>43830</v>
      </c>
      <c r="I3233">
        <f t="shared" si="200"/>
        <v>289</v>
      </c>
      <c r="J3233" t="str">
        <f t="shared" si="201"/>
        <v>&gt;121</v>
      </c>
      <c r="K3233">
        <f t="shared" si="202"/>
        <v>0.25</v>
      </c>
      <c r="L3233">
        <f t="shared" si="203"/>
        <v>223.2</v>
      </c>
    </row>
    <row r="3234" spans="1:12" x14ac:dyDescent="0.25">
      <c r="A3234" s="2" t="s">
        <v>3232</v>
      </c>
      <c r="B3234">
        <v>1</v>
      </c>
      <c r="C3234">
        <v>13</v>
      </c>
      <c r="D3234">
        <v>360</v>
      </c>
      <c r="E3234" s="1">
        <v>43548</v>
      </c>
      <c r="F3234" s="3">
        <v>18</v>
      </c>
      <c r="G3234" s="3">
        <v>108</v>
      </c>
      <c r="H3234" s="1">
        <v>43830</v>
      </c>
      <c r="I3234">
        <f t="shared" si="200"/>
        <v>282</v>
      </c>
      <c r="J3234" t="str">
        <f t="shared" si="201"/>
        <v>&gt;121</v>
      </c>
      <c r="K3234">
        <f t="shared" si="202"/>
        <v>0.25</v>
      </c>
      <c r="L3234">
        <f t="shared" si="203"/>
        <v>31.5</v>
      </c>
    </row>
    <row r="3235" spans="1:12" x14ac:dyDescent="0.25">
      <c r="A3235" s="2" t="s">
        <v>3233</v>
      </c>
      <c r="B3235">
        <v>7</v>
      </c>
      <c r="C3235">
        <v>4</v>
      </c>
      <c r="D3235">
        <v>2470</v>
      </c>
      <c r="E3235" s="1">
        <v>43772</v>
      </c>
      <c r="F3235" s="3">
        <v>469.3</v>
      </c>
      <c r="G3235" s="3">
        <v>1235</v>
      </c>
      <c r="H3235" s="1">
        <v>43830</v>
      </c>
      <c r="I3235">
        <f t="shared" si="200"/>
        <v>58</v>
      </c>
      <c r="J3235" t="str">
        <f t="shared" si="201"/>
        <v>31-60</v>
      </c>
      <c r="K3235">
        <f t="shared" si="202"/>
        <v>0.04</v>
      </c>
      <c r="L3235">
        <f t="shared" si="203"/>
        <v>68.171999999999997</v>
      </c>
    </row>
    <row r="3236" spans="1:12" x14ac:dyDescent="0.25">
      <c r="A3236" s="2" t="s">
        <v>3234</v>
      </c>
      <c r="B3236">
        <v>2</v>
      </c>
      <c r="C3236">
        <v>17</v>
      </c>
      <c r="D3236">
        <v>2160</v>
      </c>
      <c r="E3236" s="1">
        <v>43574</v>
      </c>
      <c r="F3236" s="3">
        <v>216</v>
      </c>
      <c r="G3236" s="3">
        <v>410.4</v>
      </c>
      <c r="H3236" s="1">
        <v>43830</v>
      </c>
      <c r="I3236">
        <f t="shared" si="200"/>
        <v>256</v>
      </c>
      <c r="J3236" t="str">
        <f t="shared" si="201"/>
        <v>&gt;121</v>
      </c>
      <c r="K3236">
        <f t="shared" si="202"/>
        <v>0.25</v>
      </c>
      <c r="L3236">
        <f t="shared" si="203"/>
        <v>156.6</v>
      </c>
    </row>
    <row r="3237" spans="1:12" x14ac:dyDescent="0.25">
      <c r="A3237" s="2" t="s">
        <v>3235</v>
      </c>
      <c r="B3237">
        <v>6</v>
      </c>
      <c r="C3237">
        <v>18</v>
      </c>
      <c r="D3237">
        <v>2250</v>
      </c>
      <c r="E3237" s="1">
        <v>43719</v>
      </c>
      <c r="F3237" s="3">
        <v>90</v>
      </c>
      <c r="G3237" s="3">
        <v>540</v>
      </c>
      <c r="H3237" s="1">
        <v>43830</v>
      </c>
      <c r="I3237">
        <f t="shared" si="200"/>
        <v>111</v>
      </c>
      <c r="J3237" t="str">
        <f t="shared" si="201"/>
        <v>91-120</v>
      </c>
      <c r="K3237">
        <f t="shared" si="202"/>
        <v>0.2</v>
      </c>
      <c r="L3237">
        <f t="shared" si="203"/>
        <v>126</v>
      </c>
    </row>
    <row r="3238" spans="1:12" x14ac:dyDescent="0.25">
      <c r="A3238" s="2" t="s">
        <v>3236</v>
      </c>
      <c r="B3238">
        <v>9</v>
      </c>
      <c r="C3238">
        <v>7</v>
      </c>
      <c r="D3238">
        <v>2090</v>
      </c>
      <c r="E3238" s="1">
        <v>43494</v>
      </c>
      <c r="F3238" s="3">
        <v>376.2</v>
      </c>
      <c r="G3238" s="3">
        <v>668.8</v>
      </c>
      <c r="H3238" s="1">
        <v>43830</v>
      </c>
      <c r="I3238">
        <f t="shared" si="200"/>
        <v>336</v>
      </c>
      <c r="J3238" t="str">
        <f t="shared" si="201"/>
        <v>&gt;121</v>
      </c>
      <c r="K3238">
        <f t="shared" si="202"/>
        <v>0.25</v>
      </c>
      <c r="L3238">
        <f t="shared" si="203"/>
        <v>261.25</v>
      </c>
    </row>
    <row r="3239" spans="1:12" x14ac:dyDescent="0.25">
      <c r="A3239" s="2" t="s">
        <v>3237</v>
      </c>
      <c r="B3239">
        <v>10</v>
      </c>
      <c r="C3239">
        <v>6</v>
      </c>
      <c r="D3239">
        <v>3168</v>
      </c>
      <c r="E3239" s="1">
        <v>43523</v>
      </c>
      <c r="F3239" s="3">
        <v>158.4</v>
      </c>
      <c r="G3239" s="3">
        <v>1393.92</v>
      </c>
      <c r="H3239" s="1">
        <v>43830</v>
      </c>
      <c r="I3239">
        <f t="shared" si="200"/>
        <v>307</v>
      </c>
      <c r="J3239" t="str">
        <f t="shared" si="201"/>
        <v>&gt;121</v>
      </c>
      <c r="K3239">
        <f t="shared" si="202"/>
        <v>0.25</v>
      </c>
      <c r="L3239">
        <f t="shared" si="203"/>
        <v>388.08000000000004</v>
      </c>
    </row>
    <row r="3240" spans="1:12" x14ac:dyDescent="0.25">
      <c r="A3240" s="2" t="s">
        <v>3238</v>
      </c>
      <c r="B3240">
        <v>6</v>
      </c>
      <c r="C3240">
        <v>8</v>
      </c>
      <c r="D3240">
        <v>2640</v>
      </c>
      <c r="E3240" s="1">
        <v>43628</v>
      </c>
      <c r="F3240" s="3">
        <v>26.400000000000002</v>
      </c>
      <c r="G3240" s="3">
        <v>765.6</v>
      </c>
      <c r="H3240" s="1">
        <v>43830</v>
      </c>
      <c r="I3240">
        <f t="shared" si="200"/>
        <v>202</v>
      </c>
      <c r="J3240" t="str">
        <f t="shared" si="201"/>
        <v>&gt;121</v>
      </c>
      <c r="K3240">
        <f t="shared" si="202"/>
        <v>0.25</v>
      </c>
      <c r="L3240">
        <f t="shared" si="203"/>
        <v>198</v>
      </c>
    </row>
    <row r="3241" spans="1:12" x14ac:dyDescent="0.25">
      <c r="A3241" s="2" t="s">
        <v>3239</v>
      </c>
      <c r="B3241">
        <v>3</v>
      </c>
      <c r="C3241">
        <v>1</v>
      </c>
      <c r="D3241">
        <v>1560</v>
      </c>
      <c r="E3241" s="1">
        <v>43605</v>
      </c>
      <c r="F3241" s="3">
        <v>46.8</v>
      </c>
      <c r="G3241" s="3">
        <v>234</v>
      </c>
      <c r="H3241" s="1">
        <v>43830</v>
      </c>
      <c r="I3241">
        <f t="shared" si="200"/>
        <v>225</v>
      </c>
      <c r="J3241" t="str">
        <f t="shared" si="201"/>
        <v>&gt;121</v>
      </c>
      <c r="K3241">
        <f t="shared" si="202"/>
        <v>0.25</v>
      </c>
      <c r="L3241">
        <f t="shared" si="203"/>
        <v>70.2</v>
      </c>
    </row>
    <row r="3242" spans="1:12" x14ac:dyDescent="0.25">
      <c r="A3242" s="2" t="s">
        <v>3240</v>
      </c>
      <c r="B3242">
        <v>7</v>
      </c>
      <c r="C3242">
        <v>1</v>
      </c>
      <c r="D3242">
        <v>1440</v>
      </c>
      <c r="E3242" s="1">
        <v>43485</v>
      </c>
      <c r="F3242" s="3">
        <v>172.8</v>
      </c>
      <c r="G3242" s="3">
        <v>619.20000000000005</v>
      </c>
      <c r="H3242" s="1">
        <v>43830</v>
      </c>
      <c r="I3242">
        <f t="shared" si="200"/>
        <v>345</v>
      </c>
      <c r="J3242" t="str">
        <f t="shared" si="201"/>
        <v>&gt;121</v>
      </c>
      <c r="K3242">
        <f t="shared" si="202"/>
        <v>0.25</v>
      </c>
      <c r="L3242">
        <f t="shared" si="203"/>
        <v>198</v>
      </c>
    </row>
    <row r="3243" spans="1:12" x14ac:dyDescent="0.25">
      <c r="A3243" s="2" t="s">
        <v>3241</v>
      </c>
      <c r="B3243">
        <v>10</v>
      </c>
      <c r="C3243">
        <v>3</v>
      </c>
      <c r="D3243">
        <v>3600</v>
      </c>
      <c r="E3243" s="1">
        <v>43804</v>
      </c>
      <c r="F3243" s="3">
        <v>648</v>
      </c>
      <c r="G3243" s="3">
        <v>1188</v>
      </c>
      <c r="H3243" s="1">
        <v>43830</v>
      </c>
      <c r="I3243">
        <f t="shared" si="200"/>
        <v>26</v>
      </c>
      <c r="J3243" t="str">
        <f t="shared" si="201"/>
        <v>0-30</v>
      </c>
      <c r="K3243">
        <f t="shared" si="202"/>
        <v>8.0000000000000002E-3</v>
      </c>
      <c r="L3243">
        <f t="shared" si="203"/>
        <v>14.688000000000001</v>
      </c>
    </row>
    <row r="3244" spans="1:12" x14ac:dyDescent="0.25">
      <c r="A3244" s="2" t="s">
        <v>3242</v>
      </c>
      <c r="B3244">
        <v>7</v>
      </c>
      <c r="C3244">
        <v>12</v>
      </c>
      <c r="D3244">
        <v>380</v>
      </c>
      <c r="E3244" s="1">
        <v>43731</v>
      </c>
      <c r="F3244" s="3">
        <v>98.800000000000011</v>
      </c>
      <c r="G3244" s="3">
        <v>205.2</v>
      </c>
      <c r="H3244" s="1">
        <v>43830</v>
      </c>
      <c r="I3244">
        <f t="shared" si="200"/>
        <v>99</v>
      </c>
      <c r="J3244" t="str">
        <f t="shared" si="201"/>
        <v>91-120</v>
      </c>
      <c r="K3244">
        <f t="shared" si="202"/>
        <v>0.2</v>
      </c>
      <c r="L3244">
        <f t="shared" si="203"/>
        <v>60.800000000000004</v>
      </c>
    </row>
    <row r="3245" spans="1:12" x14ac:dyDescent="0.25">
      <c r="A3245" s="2" t="s">
        <v>3243</v>
      </c>
      <c r="B3245">
        <v>7</v>
      </c>
      <c r="C3245">
        <v>9</v>
      </c>
      <c r="D3245">
        <v>3300</v>
      </c>
      <c r="E3245" s="1">
        <v>43556</v>
      </c>
      <c r="F3245" s="3">
        <v>462</v>
      </c>
      <c r="G3245" s="3">
        <v>1947</v>
      </c>
      <c r="H3245" s="1">
        <v>43830</v>
      </c>
      <c r="I3245">
        <f t="shared" si="200"/>
        <v>274</v>
      </c>
      <c r="J3245" t="str">
        <f t="shared" si="201"/>
        <v>&gt;121</v>
      </c>
      <c r="K3245">
        <f t="shared" si="202"/>
        <v>0.25</v>
      </c>
      <c r="L3245">
        <f t="shared" si="203"/>
        <v>602.25</v>
      </c>
    </row>
    <row r="3246" spans="1:12" x14ac:dyDescent="0.25">
      <c r="A3246" s="2" t="s">
        <v>3244</v>
      </c>
      <c r="B3246">
        <v>1</v>
      </c>
      <c r="C3246">
        <v>8</v>
      </c>
      <c r="D3246">
        <v>950</v>
      </c>
      <c r="E3246" s="1">
        <v>43538</v>
      </c>
      <c r="F3246" s="3">
        <v>38</v>
      </c>
      <c r="G3246" s="3">
        <v>180.5</v>
      </c>
      <c r="H3246" s="1">
        <v>43830</v>
      </c>
      <c r="I3246">
        <f t="shared" si="200"/>
        <v>292</v>
      </c>
      <c r="J3246" t="str">
        <f t="shared" si="201"/>
        <v>&gt;121</v>
      </c>
      <c r="K3246">
        <f t="shared" si="202"/>
        <v>0.25</v>
      </c>
      <c r="L3246">
        <f t="shared" si="203"/>
        <v>54.625</v>
      </c>
    </row>
    <row r="3247" spans="1:12" x14ac:dyDescent="0.25">
      <c r="A3247" s="2" t="s">
        <v>3245</v>
      </c>
      <c r="B3247">
        <v>10</v>
      </c>
      <c r="C3247">
        <v>1</v>
      </c>
      <c r="D3247">
        <v>4200</v>
      </c>
      <c r="E3247" s="1">
        <v>43626</v>
      </c>
      <c r="F3247" s="3">
        <v>756</v>
      </c>
      <c r="G3247" s="3">
        <v>2058</v>
      </c>
      <c r="H3247" s="1">
        <v>43830</v>
      </c>
      <c r="I3247">
        <f t="shared" si="200"/>
        <v>204</v>
      </c>
      <c r="J3247" t="str">
        <f t="shared" si="201"/>
        <v>&gt;121</v>
      </c>
      <c r="K3247">
        <f t="shared" si="202"/>
        <v>0.25</v>
      </c>
      <c r="L3247">
        <f t="shared" si="203"/>
        <v>703.5</v>
      </c>
    </row>
    <row r="3248" spans="1:12" x14ac:dyDescent="0.25">
      <c r="A3248" s="2" t="s">
        <v>3246</v>
      </c>
      <c r="B3248">
        <v>9</v>
      </c>
      <c r="C3248">
        <v>12</v>
      </c>
      <c r="D3248">
        <v>220</v>
      </c>
      <c r="E3248" s="1">
        <v>43627</v>
      </c>
      <c r="F3248" s="3">
        <v>28.599999999999998</v>
      </c>
      <c r="G3248" s="3">
        <v>99</v>
      </c>
      <c r="H3248" s="1">
        <v>43830</v>
      </c>
      <c r="I3248">
        <f t="shared" si="200"/>
        <v>203</v>
      </c>
      <c r="J3248" t="str">
        <f t="shared" si="201"/>
        <v>&gt;121</v>
      </c>
      <c r="K3248">
        <f t="shared" si="202"/>
        <v>0.25</v>
      </c>
      <c r="L3248">
        <f t="shared" si="203"/>
        <v>31.9</v>
      </c>
    </row>
    <row r="3249" spans="1:12" x14ac:dyDescent="0.25">
      <c r="A3249" s="2" t="s">
        <v>3247</v>
      </c>
      <c r="B3249">
        <v>5</v>
      </c>
      <c r="C3249">
        <v>16</v>
      </c>
      <c r="D3249">
        <v>220</v>
      </c>
      <c r="E3249" s="1">
        <v>43553</v>
      </c>
      <c r="F3249" s="3">
        <v>17.600000000000001</v>
      </c>
      <c r="G3249" s="3">
        <v>37.400000000000006</v>
      </c>
      <c r="H3249" s="1">
        <v>43830</v>
      </c>
      <c r="I3249">
        <f t="shared" si="200"/>
        <v>277</v>
      </c>
      <c r="J3249" t="str">
        <f t="shared" si="201"/>
        <v>&gt;121</v>
      </c>
      <c r="K3249">
        <f t="shared" si="202"/>
        <v>0.25</v>
      </c>
      <c r="L3249">
        <f t="shared" si="203"/>
        <v>13.750000000000002</v>
      </c>
    </row>
    <row r="3250" spans="1:12" x14ac:dyDescent="0.25">
      <c r="A3250" s="2" t="s">
        <v>3248</v>
      </c>
      <c r="B3250">
        <v>1</v>
      </c>
      <c r="C3250">
        <v>18</v>
      </c>
      <c r="D3250">
        <v>1710</v>
      </c>
      <c r="E3250" s="1">
        <v>43605</v>
      </c>
      <c r="F3250" s="3">
        <v>153.9</v>
      </c>
      <c r="G3250" s="3">
        <v>513</v>
      </c>
      <c r="H3250" s="1">
        <v>43830</v>
      </c>
      <c r="I3250">
        <f t="shared" si="200"/>
        <v>225</v>
      </c>
      <c r="J3250" t="str">
        <f t="shared" si="201"/>
        <v>&gt;121</v>
      </c>
      <c r="K3250">
        <f t="shared" si="202"/>
        <v>0.25</v>
      </c>
      <c r="L3250">
        <f t="shared" si="203"/>
        <v>166.72499999999999</v>
      </c>
    </row>
    <row r="3251" spans="1:12" x14ac:dyDescent="0.25">
      <c r="A3251" s="2" t="s">
        <v>3249</v>
      </c>
      <c r="B3251">
        <v>8</v>
      </c>
      <c r="C3251">
        <v>16</v>
      </c>
      <c r="D3251">
        <v>2178</v>
      </c>
      <c r="E3251" s="1">
        <v>43620</v>
      </c>
      <c r="F3251" s="3">
        <v>326.70000000000005</v>
      </c>
      <c r="G3251" s="3">
        <v>696.96</v>
      </c>
      <c r="H3251" s="1">
        <v>43830</v>
      </c>
      <c r="I3251">
        <f t="shared" si="200"/>
        <v>210</v>
      </c>
      <c r="J3251" t="str">
        <f t="shared" si="201"/>
        <v>&gt;121</v>
      </c>
      <c r="K3251">
        <f t="shared" si="202"/>
        <v>0.25</v>
      </c>
      <c r="L3251">
        <f t="shared" si="203"/>
        <v>255.91500000000002</v>
      </c>
    </row>
    <row r="3252" spans="1:12" x14ac:dyDescent="0.25">
      <c r="A3252" s="2" t="s">
        <v>3250</v>
      </c>
      <c r="B3252">
        <v>6</v>
      </c>
      <c r="C3252">
        <v>7</v>
      </c>
      <c r="D3252">
        <v>4650</v>
      </c>
      <c r="E3252" s="1">
        <v>43595</v>
      </c>
      <c r="F3252" s="3">
        <v>46.5</v>
      </c>
      <c r="G3252" s="3">
        <v>1209</v>
      </c>
      <c r="H3252" s="1">
        <v>43830</v>
      </c>
      <c r="I3252">
        <f t="shared" si="200"/>
        <v>235</v>
      </c>
      <c r="J3252" t="str">
        <f t="shared" si="201"/>
        <v>&gt;121</v>
      </c>
      <c r="K3252">
        <f t="shared" si="202"/>
        <v>0.25</v>
      </c>
      <c r="L3252">
        <f t="shared" si="203"/>
        <v>313.875</v>
      </c>
    </row>
    <row r="3253" spans="1:12" x14ac:dyDescent="0.25">
      <c r="A3253" s="2" t="s">
        <v>3251</v>
      </c>
      <c r="B3253">
        <v>8</v>
      </c>
      <c r="C3253">
        <v>10</v>
      </c>
      <c r="D3253">
        <v>600</v>
      </c>
      <c r="E3253" s="1">
        <v>43597</v>
      </c>
      <c r="F3253" s="3">
        <v>120</v>
      </c>
      <c r="G3253" s="3">
        <v>174</v>
      </c>
      <c r="H3253" s="1">
        <v>43830</v>
      </c>
      <c r="I3253">
        <f t="shared" si="200"/>
        <v>233</v>
      </c>
      <c r="J3253" t="str">
        <f t="shared" si="201"/>
        <v>&gt;121</v>
      </c>
      <c r="K3253">
        <f t="shared" si="202"/>
        <v>0.25</v>
      </c>
      <c r="L3253">
        <f t="shared" si="203"/>
        <v>73.5</v>
      </c>
    </row>
    <row r="3254" spans="1:12" x14ac:dyDescent="0.25">
      <c r="A3254" s="2" t="s">
        <v>3252</v>
      </c>
      <c r="B3254">
        <v>2</v>
      </c>
      <c r="C3254">
        <v>21</v>
      </c>
      <c r="D3254">
        <v>5301</v>
      </c>
      <c r="E3254" s="1">
        <v>43776</v>
      </c>
      <c r="F3254" s="3">
        <v>159.03000000000003</v>
      </c>
      <c r="G3254" s="3">
        <v>954.18000000000006</v>
      </c>
      <c r="H3254" s="1">
        <v>43830</v>
      </c>
      <c r="I3254">
        <f t="shared" si="200"/>
        <v>54</v>
      </c>
      <c r="J3254" t="str">
        <f t="shared" si="201"/>
        <v>31-60</v>
      </c>
      <c r="K3254">
        <f t="shared" si="202"/>
        <v>0.04</v>
      </c>
      <c r="L3254">
        <f t="shared" si="203"/>
        <v>44.528400000000005</v>
      </c>
    </row>
    <row r="3255" spans="1:12" x14ac:dyDescent="0.25">
      <c r="A3255" s="2" t="s">
        <v>3253</v>
      </c>
      <c r="B3255">
        <v>9</v>
      </c>
      <c r="C3255">
        <v>1</v>
      </c>
      <c r="D3255">
        <v>2850</v>
      </c>
      <c r="E3255" s="1">
        <v>43664</v>
      </c>
      <c r="F3255" s="3">
        <v>171</v>
      </c>
      <c r="G3255" s="3">
        <v>855</v>
      </c>
      <c r="H3255" s="1">
        <v>43830</v>
      </c>
      <c r="I3255">
        <f t="shared" si="200"/>
        <v>166</v>
      </c>
      <c r="J3255" t="str">
        <f t="shared" si="201"/>
        <v>&gt;121</v>
      </c>
      <c r="K3255">
        <f t="shared" si="202"/>
        <v>0.25</v>
      </c>
      <c r="L3255">
        <f t="shared" si="203"/>
        <v>256.5</v>
      </c>
    </row>
    <row r="3256" spans="1:12" x14ac:dyDescent="0.25">
      <c r="A3256" s="2" t="s">
        <v>3254</v>
      </c>
      <c r="B3256">
        <v>10</v>
      </c>
      <c r="C3256">
        <v>23</v>
      </c>
      <c r="D3256">
        <v>640</v>
      </c>
      <c r="E3256" s="1">
        <v>43598</v>
      </c>
      <c r="F3256" s="3">
        <v>83.2</v>
      </c>
      <c r="G3256" s="3">
        <v>249.60000000000002</v>
      </c>
      <c r="H3256" s="1">
        <v>43830</v>
      </c>
      <c r="I3256">
        <f t="shared" si="200"/>
        <v>232</v>
      </c>
      <c r="J3256" t="str">
        <f t="shared" si="201"/>
        <v>&gt;121</v>
      </c>
      <c r="K3256">
        <f t="shared" si="202"/>
        <v>0.25</v>
      </c>
      <c r="L3256">
        <f t="shared" si="203"/>
        <v>83.2</v>
      </c>
    </row>
    <row r="3257" spans="1:12" x14ac:dyDescent="0.25">
      <c r="A3257" s="2" t="s">
        <v>3255</v>
      </c>
      <c r="B3257">
        <v>3</v>
      </c>
      <c r="C3257">
        <v>16</v>
      </c>
      <c r="D3257">
        <v>3520</v>
      </c>
      <c r="E3257" s="1">
        <v>43614</v>
      </c>
      <c r="F3257" s="3">
        <v>246.4</v>
      </c>
      <c r="G3257" s="3">
        <v>950.40000000000009</v>
      </c>
      <c r="H3257" s="1">
        <v>43830</v>
      </c>
      <c r="I3257">
        <f t="shared" si="200"/>
        <v>216</v>
      </c>
      <c r="J3257" t="str">
        <f t="shared" si="201"/>
        <v>&gt;121</v>
      </c>
      <c r="K3257">
        <f t="shared" si="202"/>
        <v>0.25</v>
      </c>
      <c r="L3257">
        <f t="shared" si="203"/>
        <v>299.20000000000005</v>
      </c>
    </row>
    <row r="3258" spans="1:12" x14ac:dyDescent="0.25">
      <c r="A3258" s="2" t="s">
        <v>3256</v>
      </c>
      <c r="B3258">
        <v>6</v>
      </c>
      <c r="C3258">
        <v>3</v>
      </c>
      <c r="D3258">
        <v>3520</v>
      </c>
      <c r="E3258" s="1">
        <v>43746</v>
      </c>
      <c r="F3258" s="3">
        <v>35.200000000000003</v>
      </c>
      <c r="G3258" s="3">
        <v>844.80000000000007</v>
      </c>
      <c r="H3258" s="1">
        <v>43830</v>
      </c>
      <c r="I3258">
        <f t="shared" si="200"/>
        <v>84</v>
      </c>
      <c r="J3258" t="str">
        <f t="shared" si="201"/>
        <v>61-90</v>
      </c>
      <c r="K3258">
        <f t="shared" si="202"/>
        <v>0.15</v>
      </c>
      <c r="L3258">
        <f t="shared" si="203"/>
        <v>132</v>
      </c>
    </row>
    <row r="3259" spans="1:12" x14ac:dyDescent="0.25">
      <c r="A3259" s="2" t="s">
        <v>3257</v>
      </c>
      <c r="B3259">
        <v>6</v>
      </c>
      <c r="C3259">
        <v>7</v>
      </c>
      <c r="D3259">
        <v>330</v>
      </c>
      <c r="E3259" s="1">
        <v>43591</v>
      </c>
      <c r="F3259" s="3">
        <v>3.3000000000000003</v>
      </c>
      <c r="G3259" s="3">
        <v>62.699999999999996</v>
      </c>
      <c r="H3259" s="1">
        <v>43830</v>
      </c>
      <c r="I3259">
        <f t="shared" si="200"/>
        <v>239</v>
      </c>
      <c r="J3259" t="str">
        <f t="shared" si="201"/>
        <v>&gt;121</v>
      </c>
      <c r="K3259">
        <f t="shared" si="202"/>
        <v>0.25</v>
      </c>
      <c r="L3259">
        <f t="shared" si="203"/>
        <v>16.5</v>
      </c>
    </row>
    <row r="3260" spans="1:12" x14ac:dyDescent="0.25">
      <c r="A3260" s="2" t="s">
        <v>3258</v>
      </c>
      <c r="B3260">
        <v>4</v>
      </c>
      <c r="C3260">
        <v>7</v>
      </c>
      <c r="D3260">
        <v>300</v>
      </c>
      <c r="E3260" s="1">
        <v>43539</v>
      </c>
      <c r="F3260" s="3">
        <v>15</v>
      </c>
      <c r="G3260" s="3">
        <v>48</v>
      </c>
      <c r="H3260" s="1">
        <v>43830</v>
      </c>
      <c r="I3260">
        <f t="shared" si="200"/>
        <v>291</v>
      </c>
      <c r="J3260" t="str">
        <f t="shared" si="201"/>
        <v>&gt;121</v>
      </c>
      <c r="K3260">
        <f t="shared" si="202"/>
        <v>0.25</v>
      </c>
      <c r="L3260">
        <f t="shared" si="203"/>
        <v>15.75</v>
      </c>
    </row>
    <row r="3261" spans="1:12" x14ac:dyDescent="0.25">
      <c r="A3261" s="2" t="s">
        <v>3259</v>
      </c>
      <c r="B3261">
        <v>8</v>
      </c>
      <c r="C3261">
        <v>16</v>
      </c>
      <c r="D3261">
        <v>1200</v>
      </c>
      <c r="E3261" s="1">
        <v>43673</v>
      </c>
      <c r="F3261" s="3">
        <v>72</v>
      </c>
      <c r="G3261" s="3">
        <v>516</v>
      </c>
      <c r="H3261" s="1">
        <v>43830</v>
      </c>
      <c r="I3261">
        <f t="shared" si="200"/>
        <v>157</v>
      </c>
      <c r="J3261" t="str">
        <f t="shared" si="201"/>
        <v>&gt;121</v>
      </c>
      <c r="K3261">
        <f t="shared" si="202"/>
        <v>0.25</v>
      </c>
      <c r="L3261">
        <f t="shared" si="203"/>
        <v>147</v>
      </c>
    </row>
    <row r="3262" spans="1:12" x14ac:dyDescent="0.25">
      <c r="A3262" s="2" t="s">
        <v>3260</v>
      </c>
      <c r="B3262">
        <v>9</v>
      </c>
      <c r="C3262">
        <v>12</v>
      </c>
      <c r="D3262">
        <v>3920</v>
      </c>
      <c r="E3262" s="1">
        <v>43796</v>
      </c>
      <c r="F3262" s="3">
        <v>744.80000000000007</v>
      </c>
      <c r="G3262" s="3">
        <v>1019.2</v>
      </c>
      <c r="H3262" s="1">
        <v>43830</v>
      </c>
      <c r="I3262">
        <f t="shared" si="200"/>
        <v>34</v>
      </c>
      <c r="J3262" t="str">
        <f t="shared" si="201"/>
        <v>31-60</v>
      </c>
      <c r="K3262">
        <f t="shared" si="202"/>
        <v>0.04</v>
      </c>
      <c r="L3262">
        <f t="shared" si="203"/>
        <v>70.56</v>
      </c>
    </row>
    <row r="3263" spans="1:12" x14ac:dyDescent="0.25">
      <c r="A3263" s="2" t="s">
        <v>3261</v>
      </c>
      <c r="B3263">
        <v>5</v>
      </c>
      <c r="C3263">
        <v>18</v>
      </c>
      <c r="D3263">
        <v>2280</v>
      </c>
      <c r="E3263" s="1">
        <v>43494</v>
      </c>
      <c r="F3263" s="3">
        <v>68.400000000000006</v>
      </c>
      <c r="G3263" s="3">
        <v>342</v>
      </c>
      <c r="H3263" s="1">
        <v>43830</v>
      </c>
      <c r="I3263">
        <f t="shared" si="200"/>
        <v>336</v>
      </c>
      <c r="J3263" t="str">
        <f t="shared" si="201"/>
        <v>&gt;121</v>
      </c>
      <c r="K3263">
        <f t="shared" si="202"/>
        <v>0.25</v>
      </c>
      <c r="L3263">
        <f t="shared" si="203"/>
        <v>102.6</v>
      </c>
    </row>
    <row r="3264" spans="1:12" x14ac:dyDescent="0.25">
      <c r="A3264" s="2" t="s">
        <v>3262</v>
      </c>
      <c r="B3264">
        <v>6</v>
      </c>
      <c r="C3264">
        <v>15</v>
      </c>
      <c r="D3264">
        <v>5320</v>
      </c>
      <c r="E3264" s="1">
        <v>43816</v>
      </c>
      <c r="F3264" s="3">
        <v>425.6</v>
      </c>
      <c r="G3264" s="3">
        <v>957.6</v>
      </c>
      <c r="H3264" s="1">
        <v>43830</v>
      </c>
      <c r="I3264">
        <f t="shared" si="200"/>
        <v>14</v>
      </c>
      <c r="J3264" t="str">
        <f t="shared" si="201"/>
        <v>0-30</v>
      </c>
      <c r="K3264">
        <f t="shared" si="202"/>
        <v>8.0000000000000002E-3</v>
      </c>
      <c r="L3264">
        <f t="shared" si="203"/>
        <v>11.0656</v>
      </c>
    </row>
    <row r="3265" spans="1:12" x14ac:dyDescent="0.25">
      <c r="A3265" s="2" t="s">
        <v>3263</v>
      </c>
      <c r="B3265">
        <v>10</v>
      </c>
      <c r="C3265">
        <v>23</v>
      </c>
      <c r="D3265">
        <v>1760</v>
      </c>
      <c r="E3265" s="1">
        <v>43733</v>
      </c>
      <c r="F3265" s="3">
        <v>70.400000000000006</v>
      </c>
      <c r="G3265" s="3">
        <v>492.8</v>
      </c>
      <c r="H3265" s="1">
        <v>43830</v>
      </c>
      <c r="I3265">
        <f t="shared" si="200"/>
        <v>97</v>
      </c>
      <c r="J3265" t="str">
        <f t="shared" si="201"/>
        <v>91-120</v>
      </c>
      <c r="K3265">
        <f t="shared" si="202"/>
        <v>0.2</v>
      </c>
      <c r="L3265">
        <f t="shared" si="203"/>
        <v>112.64000000000001</v>
      </c>
    </row>
    <row r="3266" spans="1:12" x14ac:dyDescent="0.25">
      <c r="A3266" s="2" t="s">
        <v>3264</v>
      </c>
      <c r="B3266">
        <v>5</v>
      </c>
      <c r="C3266">
        <v>3</v>
      </c>
      <c r="D3266">
        <v>3024.0000000000005</v>
      </c>
      <c r="E3266" s="1">
        <v>43711</v>
      </c>
      <c r="F3266" s="3">
        <v>302.40000000000003</v>
      </c>
      <c r="G3266" s="3">
        <v>876.96</v>
      </c>
      <c r="H3266" s="1">
        <v>43830</v>
      </c>
      <c r="I3266">
        <f t="shared" ref="I3266:I3329" si="204">H3266-E3266</f>
        <v>119</v>
      </c>
      <c r="J3266" t="str">
        <f t="shared" ref="J3266:J3329" si="205">VLOOKUP(I3266,groupings,2,1)</f>
        <v>91-120</v>
      </c>
      <c r="K3266">
        <f t="shared" ref="K3266:K3329" si="206">VLOOKUP(I3266,$N$8:$P$12,3,TRUE)</f>
        <v>0.2</v>
      </c>
      <c r="L3266">
        <f t="shared" ref="L3266:L3329" si="207">(G3266+F3266)*K3266</f>
        <v>235.87200000000004</v>
      </c>
    </row>
    <row r="3267" spans="1:12" x14ac:dyDescent="0.25">
      <c r="A3267" s="2" t="s">
        <v>3265</v>
      </c>
      <c r="B3267">
        <v>9</v>
      </c>
      <c r="C3267">
        <v>8</v>
      </c>
      <c r="D3267">
        <v>2376</v>
      </c>
      <c r="E3267" s="1">
        <v>43730</v>
      </c>
      <c r="F3267" s="3">
        <v>237.60000000000002</v>
      </c>
      <c r="G3267" s="3">
        <v>831.59999999999991</v>
      </c>
      <c r="H3267" s="1">
        <v>43830</v>
      </c>
      <c r="I3267">
        <f t="shared" si="204"/>
        <v>100</v>
      </c>
      <c r="J3267" t="str">
        <f t="shared" si="205"/>
        <v>91-120</v>
      </c>
      <c r="K3267">
        <f t="shared" si="206"/>
        <v>0.2</v>
      </c>
      <c r="L3267">
        <f t="shared" si="207"/>
        <v>213.83999999999997</v>
      </c>
    </row>
    <row r="3268" spans="1:12" x14ac:dyDescent="0.25">
      <c r="A3268" s="2" t="s">
        <v>3266</v>
      </c>
      <c r="B3268">
        <v>6</v>
      </c>
      <c r="C3268">
        <v>1</v>
      </c>
      <c r="D3268">
        <v>1890</v>
      </c>
      <c r="E3268" s="1">
        <v>43531</v>
      </c>
      <c r="F3268" s="3">
        <v>75.599999999999994</v>
      </c>
      <c r="G3268" s="3">
        <v>510.3</v>
      </c>
      <c r="H3268" s="1">
        <v>43830</v>
      </c>
      <c r="I3268">
        <f t="shared" si="204"/>
        <v>299</v>
      </c>
      <c r="J3268" t="str">
        <f t="shared" si="205"/>
        <v>&gt;121</v>
      </c>
      <c r="K3268">
        <f t="shared" si="206"/>
        <v>0.25</v>
      </c>
      <c r="L3268">
        <f t="shared" si="207"/>
        <v>146.47499999999999</v>
      </c>
    </row>
    <row r="3269" spans="1:12" x14ac:dyDescent="0.25">
      <c r="A3269" s="2" t="s">
        <v>3267</v>
      </c>
      <c r="B3269">
        <v>10</v>
      </c>
      <c r="C3269">
        <v>2</v>
      </c>
      <c r="D3269">
        <v>1280</v>
      </c>
      <c r="E3269" s="1">
        <v>43727</v>
      </c>
      <c r="F3269" s="3">
        <v>153.6</v>
      </c>
      <c r="G3269" s="3">
        <v>486.4</v>
      </c>
      <c r="H3269" s="1">
        <v>43830</v>
      </c>
      <c r="I3269">
        <f t="shared" si="204"/>
        <v>103</v>
      </c>
      <c r="J3269" t="str">
        <f t="shared" si="205"/>
        <v>91-120</v>
      </c>
      <c r="K3269">
        <f t="shared" si="206"/>
        <v>0.2</v>
      </c>
      <c r="L3269">
        <f t="shared" si="207"/>
        <v>128</v>
      </c>
    </row>
    <row r="3270" spans="1:12" x14ac:dyDescent="0.25">
      <c r="A3270" s="2" t="s">
        <v>3268</v>
      </c>
      <c r="B3270">
        <v>9</v>
      </c>
      <c r="C3270">
        <v>13</v>
      </c>
      <c r="D3270">
        <v>1980</v>
      </c>
      <c r="E3270" s="1">
        <v>43794</v>
      </c>
      <c r="F3270" s="3">
        <v>257.39999999999998</v>
      </c>
      <c r="G3270" s="3">
        <v>752.4</v>
      </c>
      <c r="H3270" s="1">
        <v>43830</v>
      </c>
      <c r="I3270">
        <f t="shared" si="204"/>
        <v>36</v>
      </c>
      <c r="J3270" t="str">
        <f t="shared" si="205"/>
        <v>31-60</v>
      </c>
      <c r="K3270">
        <f t="shared" si="206"/>
        <v>0.04</v>
      </c>
      <c r="L3270">
        <f t="shared" si="207"/>
        <v>40.391999999999996</v>
      </c>
    </row>
    <row r="3271" spans="1:12" x14ac:dyDescent="0.25">
      <c r="A3271" s="2" t="s">
        <v>3269</v>
      </c>
      <c r="B3271">
        <v>4</v>
      </c>
      <c r="C3271">
        <v>1</v>
      </c>
      <c r="D3271">
        <v>360</v>
      </c>
      <c r="E3271" s="1">
        <v>43799</v>
      </c>
      <c r="F3271" s="3">
        <v>32.400000000000006</v>
      </c>
      <c r="G3271" s="3">
        <v>93.6</v>
      </c>
      <c r="H3271" s="1">
        <v>43830</v>
      </c>
      <c r="I3271">
        <f t="shared" si="204"/>
        <v>31</v>
      </c>
      <c r="J3271" t="str">
        <f t="shared" si="205"/>
        <v>31-60</v>
      </c>
      <c r="K3271">
        <f t="shared" si="206"/>
        <v>0.04</v>
      </c>
      <c r="L3271">
        <f t="shared" si="207"/>
        <v>5.04</v>
      </c>
    </row>
    <row r="3272" spans="1:12" x14ac:dyDescent="0.25">
      <c r="A3272" s="2" t="s">
        <v>3270</v>
      </c>
      <c r="B3272">
        <v>7</v>
      </c>
      <c r="C3272">
        <v>12</v>
      </c>
      <c r="D3272">
        <v>3360</v>
      </c>
      <c r="E3272" s="1">
        <v>43487</v>
      </c>
      <c r="F3272" s="3">
        <v>504</v>
      </c>
      <c r="G3272" s="3">
        <v>1411.2</v>
      </c>
      <c r="H3272" s="1">
        <v>43830</v>
      </c>
      <c r="I3272">
        <f t="shared" si="204"/>
        <v>343</v>
      </c>
      <c r="J3272" t="str">
        <f t="shared" si="205"/>
        <v>&gt;121</v>
      </c>
      <c r="K3272">
        <f t="shared" si="206"/>
        <v>0.25</v>
      </c>
      <c r="L3272">
        <f t="shared" si="207"/>
        <v>478.8</v>
      </c>
    </row>
    <row r="3273" spans="1:12" x14ac:dyDescent="0.25">
      <c r="A3273" s="2" t="s">
        <v>3271</v>
      </c>
      <c r="B3273">
        <v>3</v>
      </c>
      <c r="C3273">
        <v>9</v>
      </c>
      <c r="D3273">
        <v>5376</v>
      </c>
      <c r="E3273" s="1">
        <v>43549</v>
      </c>
      <c r="F3273" s="3">
        <v>161.28</v>
      </c>
      <c r="G3273" s="3">
        <v>913.92000000000007</v>
      </c>
      <c r="H3273" s="1">
        <v>43830</v>
      </c>
      <c r="I3273">
        <f t="shared" si="204"/>
        <v>281</v>
      </c>
      <c r="J3273" t="str">
        <f t="shared" si="205"/>
        <v>&gt;121</v>
      </c>
      <c r="K3273">
        <f t="shared" si="206"/>
        <v>0.25</v>
      </c>
      <c r="L3273">
        <f t="shared" si="207"/>
        <v>268.8</v>
      </c>
    </row>
    <row r="3274" spans="1:12" x14ac:dyDescent="0.25">
      <c r="A3274" s="2" t="s">
        <v>3272</v>
      </c>
      <c r="B3274">
        <v>4</v>
      </c>
      <c r="C3274">
        <v>20</v>
      </c>
      <c r="D3274">
        <v>1430</v>
      </c>
      <c r="E3274" s="1">
        <v>43577</v>
      </c>
      <c r="F3274" s="3">
        <v>57.199999999999996</v>
      </c>
      <c r="G3274" s="3">
        <v>214.5</v>
      </c>
      <c r="H3274" s="1">
        <v>43830</v>
      </c>
      <c r="I3274">
        <f t="shared" si="204"/>
        <v>253</v>
      </c>
      <c r="J3274" t="str">
        <f t="shared" si="205"/>
        <v>&gt;121</v>
      </c>
      <c r="K3274">
        <f t="shared" si="206"/>
        <v>0.25</v>
      </c>
      <c r="L3274">
        <f t="shared" si="207"/>
        <v>67.924999999999997</v>
      </c>
    </row>
    <row r="3275" spans="1:12" x14ac:dyDescent="0.25">
      <c r="A3275" s="2" t="s">
        <v>3273</v>
      </c>
      <c r="B3275">
        <v>3</v>
      </c>
      <c r="C3275">
        <v>3</v>
      </c>
      <c r="D3275">
        <v>1920</v>
      </c>
      <c r="E3275" s="1">
        <v>43492</v>
      </c>
      <c r="F3275" s="3">
        <v>153.6</v>
      </c>
      <c r="G3275" s="3">
        <v>537.6</v>
      </c>
      <c r="H3275" s="1">
        <v>43830</v>
      </c>
      <c r="I3275">
        <f t="shared" si="204"/>
        <v>338</v>
      </c>
      <c r="J3275" t="str">
        <f t="shared" si="205"/>
        <v>&gt;121</v>
      </c>
      <c r="K3275">
        <f t="shared" si="206"/>
        <v>0.25</v>
      </c>
      <c r="L3275">
        <f t="shared" si="207"/>
        <v>172.8</v>
      </c>
    </row>
    <row r="3276" spans="1:12" x14ac:dyDescent="0.25">
      <c r="A3276" s="2" t="s">
        <v>3274</v>
      </c>
      <c r="B3276">
        <v>4</v>
      </c>
      <c r="C3276">
        <v>14</v>
      </c>
      <c r="D3276">
        <v>5320</v>
      </c>
      <c r="E3276" s="1">
        <v>43690</v>
      </c>
      <c r="F3276" s="3">
        <v>425.6</v>
      </c>
      <c r="G3276" s="3">
        <v>1436.3999999999999</v>
      </c>
      <c r="H3276" s="1">
        <v>43830</v>
      </c>
      <c r="I3276">
        <f t="shared" si="204"/>
        <v>140</v>
      </c>
      <c r="J3276" t="str">
        <f t="shared" si="205"/>
        <v>&gt;121</v>
      </c>
      <c r="K3276">
        <f t="shared" si="206"/>
        <v>0.25</v>
      </c>
      <c r="L3276">
        <f t="shared" si="207"/>
        <v>465.5</v>
      </c>
    </row>
    <row r="3277" spans="1:12" x14ac:dyDescent="0.25">
      <c r="A3277" s="2" t="s">
        <v>3275</v>
      </c>
      <c r="B3277">
        <v>9</v>
      </c>
      <c r="C3277">
        <v>16</v>
      </c>
      <c r="D3277">
        <v>220</v>
      </c>
      <c r="E3277" s="1">
        <v>43538</v>
      </c>
      <c r="F3277" s="3">
        <v>17.600000000000001</v>
      </c>
      <c r="G3277" s="3">
        <v>110</v>
      </c>
      <c r="H3277" s="1">
        <v>43830</v>
      </c>
      <c r="I3277">
        <f t="shared" si="204"/>
        <v>292</v>
      </c>
      <c r="J3277" t="str">
        <f t="shared" si="205"/>
        <v>&gt;121</v>
      </c>
      <c r="K3277">
        <f t="shared" si="206"/>
        <v>0.25</v>
      </c>
      <c r="L3277">
        <f t="shared" si="207"/>
        <v>31.9</v>
      </c>
    </row>
    <row r="3278" spans="1:12" x14ac:dyDescent="0.25">
      <c r="A3278" s="2" t="s">
        <v>3276</v>
      </c>
      <c r="B3278">
        <v>4</v>
      </c>
      <c r="C3278">
        <v>9</v>
      </c>
      <c r="D3278">
        <v>2280</v>
      </c>
      <c r="E3278" s="1">
        <v>43802</v>
      </c>
      <c r="F3278" s="3">
        <v>114</v>
      </c>
      <c r="G3278" s="3">
        <v>364.79999999999995</v>
      </c>
      <c r="H3278" s="1">
        <v>43830</v>
      </c>
      <c r="I3278">
        <f t="shared" si="204"/>
        <v>28</v>
      </c>
      <c r="J3278" t="str">
        <f t="shared" si="205"/>
        <v>0-30</v>
      </c>
      <c r="K3278">
        <f t="shared" si="206"/>
        <v>8.0000000000000002E-3</v>
      </c>
      <c r="L3278">
        <f t="shared" si="207"/>
        <v>3.8303999999999996</v>
      </c>
    </row>
    <row r="3279" spans="1:12" x14ac:dyDescent="0.25">
      <c r="A3279" s="2" t="s">
        <v>3277</v>
      </c>
      <c r="B3279">
        <v>5</v>
      </c>
      <c r="C3279">
        <v>17</v>
      </c>
      <c r="D3279">
        <v>2640</v>
      </c>
      <c r="E3279" s="1">
        <v>43574</v>
      </c>
      <c r="F3279" s="3">
        <v>79.2</v>
      </c>
      <c r="G3279" s="3">
        <v>607.20000000000005</v>
      </c>
      <c r="H3279" s="1">
        <v>43830</v>
      </c>
      <c r="I3279">
        <f t="shared" si="204"/>
        <v>256</v>
      </c>
      <c r="J3279" t="str">
        <f t="shared" si="205"/>
        <v>&gt;121</v>
      </c>
      <c r="K3279">
        <f t="shared" si="206"/>
        <v>0.25</v>
      </c>
      <c r="L3279">
        <f t="shared" si="207"/>
        <v>171.60000000000002</v>
      </c>
    </row>
    <row r="3280" spans="1:12" x14ac:dyDescent="0.25">
      <c r="A3280" s="2" t="s">
        <v>3278</v>
      </c>
      <c r="B3280">
        <v>10</v>
      </c>
      <c r="C3280">
        <v>18</v>
      </c>
      <c r="D3280">
        <v>840</v>
      </c>
      <c r="E3280" s="1">
        <v>43717</v>
      </c>
      <c r="F3280" s="3">
        <v>151.19999999999999</v>
      </c>
      <c r="G3280" s="3">
        <v>420</v>
      </c>
      <c r="H3280" s="1">
        <v>43830</v>
      </c>
      <c r="I3280">
        <f t="shared" si="204"/>
        <v>113</v>
      </c>
      <c r="J3280" t="str">
        <f t="shared" si="205"/>
        <v>91-120</v>
      </c>
      <c r="K3280">
        <f t="shared" si="206"/>
        <v>0.2</v>
      </c>
      <c r="L3280">
        <f t="shared" si="207"/>
        <v>114.24000000000001</v>
      </c>
    </row>
    <row r="3281" spans="1:12" x14ac:dyDescent="0.25">
      <c r="A3281" s="2" t="s">
        <v>3279</v>
      </c>
      <c r="B3281">
        <v>2</v>
      </c>
      <c r="C3281">
        <v>19</v>
      </c>
      <c r="D3281">
        <v>450</v>
      </c>
      <c r="E3281" s="1">
        <v>43704</v>
      </c>
      <c r="F3281" s="3">
        <v>27</v>
      </c>
      <c r="G3281" s="3">
        <v>72</v>
      </c>
      <c r="H3281" s="1">
        <v>43830</v>
      </c>
      <c r="I3281">
        <f t="shared" si="204"/>
        <v>126</v>
      </c>
      <c r="J3281" t="str">
        <f t="shared" si="205"/>
        <v>&gt;121</v>
      </c>
      <c r="K3281">
        <f t="shared" si="206"/>
        <v>0.25</v>
      </c>
      <c r="L3281">
        <f t="shared" si="207"/>
        <v>24.75</v>
      </c>
    </row>
    <row r="3282" spans="1:12" x14ac:dyDescent="0.25">
      <c r="A3282" s="2" t="s">
        <v>3280</v>
      </c>
      <c r="B3282">
        <v>10</v>
      </c>
      <c r="C3282">
        <v>8</v>
      </c>
      <c r="D3282">
        <v>6000</v>
      </c>
      <c r="E3282" s="1">
        <v>43698</v>
      </c>
      <c r="F3282" s="3">
        <v>900</v>
      </c>
      <c r="G3282" s="3">
        <v>1680</v>
      </c>
      <c r="H3282" s="1">
        <v>43830</v>
      </c>
      <c r="I3282">
        <f t="shared" si="204"/>
        <v>132</v>
      </c>
      <c r="J3282" t="str">
        <f t="shared" si="205"/>
        <v>&gt;121</v>
      </c>
      <c r="K3282">
        <f t="shared" si="206"/>
        <v>0.25</v>
      </c>
      <c r="L3282">
        <f t="shared" si="207"/>
        <v>645</v>
      </c>
    </row>
    <row r="3283" spans="1:12" x14ac:dyDescent="0.25">
      <c r="A3283" s="2" t="s">
        <v>3281</v>
      </c>
      <c r="B3283">
        <v>9</v>
      </c>
      <c r="C3283">
        <v>1</v>
      </c>
      <c r="D3283">
        <v>2304</v>
      </c>
      <c r="E3283" s="1">
        <v>43546</v>
      </c>
      <c r="F3283" s="3">
        <v>460.79999999999995</v>
      </c>
      <c r="G3283" s="3">
        <v>1105.92</v>
      </c>
      <c r="H3283" s="1">
        <v>43830</v>
      </c>
      <c r="I3283">
        <f t="shared" si="204"/>
        <v>284</v>
      </c>
      <c r="J3283" t="str">
        <f t="shared" si="205"/>
        <v>&gt;121</v>
      </c>
      <c r="K3283">
        <f t="shared" si="206"/>
        <v>0.25</v>
      </c>
      <c r="L3283">
        <f t="shared" si="207"/>
        <v>391.68</v>
      </c>
    </row>
    <row r="3284" spans="1:12" x14ac:dyDescent="0.25">
      <c r="A3284" s="2" t="s">
        <v>3282</v>
      </c>
      <c r="B3284">
        <v>5</v>
      </c>
      <c r="C3284">
        <v>2</v>
      </c>
      <c r="D3284">
        <v>3150</v>
      </c>
      <c r="E3284" s="1">
        <v>43579</v>
      </c>
      <c r="F3284" s="3">
        <v>63</v>
      </c>
      <c r="G3284" s="3">
        <v>567</v>
      </c>
      <c r="H3284" s="1">
        <v>43830</v>
      </c>
      <c r="I3284">
        <f t="shared" si="204"/>
        <v>251</v>
      </c>
      <c r="J3284" t="str">
        <f t="shared" si="205"/>
        <v>&gt;121</v>
      </c>
      <c r="K3284">
        <f t="shared" si="206"/>
        <v>0.25</v>
      </c>
      <c r="L3284">
        <f t="shared" si="207"/>
        <v>157.5</v>
      </c>
    </row>
    <row r="3285" spans="1:12" x14ac:dyDescent="0.25">
      <c r="A3285" s="2" t="s">
        <v>3283</v>
      </c>
      <c r="B3285">
        <v>5</v>
      </c>
      <c r="C3285">
        <v>15</v>
      </c>
      <c r="D3285">
        <v>4560</v>
      </c>
      <c r="E3285" s="1">
        <v>43593</v>
      </c>
      <c r="F3285" s="3">
        <v>228</v>
      </c>
      <c r="G3285" s="3">
        <v>729.59999999999991</v>
      </c>
      <c r="H3285" s="1">
        <v>43830</v>
      </c>
      <c r="I3285">
        <f t="shared" si="204"/>
        <v>237</v>
      </c>
      <c r="J3285" t="str">
        <f t="shared" si="205"/>
        <v>&gt;121</v>
      </c>
      <c r="K3285">
        <f t="shared" si="206"/>
        <v>0.25</v>
      </c>
      <c r="L3285">
        <f t="shared" si="207"/>
        <v>239.39999999999998</v>
      </c>
    </row>
    <row r="3286" spans="1:12" x14ac:dyDescent="0.25">
      <c r="A3286" s="2" t="s">
        <v>3284</v>
      </c>
      <c r="B3286">
        <v>5</v>
      </c>
      <c r="C3286">
        <v>5</v>
      </c>
      <c r="D3286">
        <v>2574.0000000000005</v>
      </c>
      <c r="E3286" s="1">
        <v>43632</v>
      </c>
      <c r="F3286" s="3">
        <v>205.92000000000002</v>
      </c>
      <c r="G3286" s="3">
        <v>463.32000000000005</v>
      </c>
      <c r="H3286" s="1">
        <v>43830</v>
      </c>
      <c r="I3286">
        <f t="shared" si="204"/>
        <v>198</v>
      </c>
      <c r="J3286" t="str">
        <f t="shared" si="205"/>
        <v>&gt;121</v>
      </c>
      <c r="K3286">
        <f t="shared" si="206"/>
        <v>0.25</v>
      </c>
      <c r="L3286">
        <f t="shared" si="207"/>
        <v>167.31</v>
      </c>
    </row>
    <row r="3287" spans="1:12" x14ac:dyDescent="0.25">
      <c r="A3287" s="2" t="s">
        <v>3285</v>
      </c>
      <c r="B3287">
        <v>3</v>
      </c>
      <c r="C3287">
        <v>1</v>
      </c>
      <c r="D3287">
        <v>2280</v>
      </c>
      <c r="E3287" s="1">
        <v>43552</v>
      </c>
      <c r="F3287" s="3">
        <v>159.60000000000002</v>
      </c>
      <c r="G3287" s="3">
        <v>592.79999999999995</v>
      </c>
      <c r="H3287" s="1">
        <v>43830</v>
      </c>
      <c r="I3287">
        <f t="shared" si="204"/>
        <v>278</v>
      </c>
      <c r="J3287" t="str">
        <f t="shared" si="205"/>
        <v>&gt;121</v>
      </c>
      <c r="K3287">
        <f t="shared" si="206"/>
        <v>0.25</v>
      </c>
      <c r="L3287">
        <f t="shared" si="207"/>
        <v>188.1</v>
      </c>
    </row>
    <row r="3288" spans="1:12" x14ac:dyDescent="0.25">
      <c r="A3288" s="2" t="s">
        <v>3286</v>
      </c>
      <c r="B3288">
        <v>10</v>
      </c>
      <c r="C3288">
        <v>23</v>
      </c>
      <c r="D3288">
        <v>2280</v>
      </c>
      <c r="E3288" s="1">
        <v>43565</v>
      </c>
      <c r="F3288" s="3">
        <v>364.79999999999995</v>
      </c>
      <c r="G3288" s="3">
        <v>1071.5999999999999</v>
      </c>
      <c r="H3288" s="1">
        <v>43830</v>
      </c>
      <c r="I3288">
        <f t="shared" si="204"/>
        <v>265</v>
      </c>
      <c r="J3288" t="str">
        <f t="shared" si="205"/>
        <v>&gt;121</v>
      </c>
      <c r="K3288">
        <f t="shared" si="206"/>
        <v>0.25</v>
      </c>
      <c r="L3288">
        <f t="shared" si="207"/>
        <v>359.09999999999997</v>
      </c>
    </row>
    <row r="3289" spans="1:12" x14ac:dyDescent="0.25">
      <c r="A3289" s="2" t="s">
        <v>3287</v>
      </c>
      <c r="B3289">
        <v>4</v>
      </c>
      <c r="C3289">
        <v>12</v>
      </c>
      <c r="D3289">
        <v>3080</v>
      </c>
      <c r="E3289" s="1">
        <v>43704</v>
      </c>
      <c r="F3289" s="3">
        <v>308</v>
      </c>
      <c r="G3289" s="3">
        <v>462</v>
      </c>
      <c r="H3289" s="1">
        <v>43830</v>
      </c>
      <c r="I3289">
        <f t="shared" si="204"/>
        <v>126</v>
      </c>
      <c r="J3289" t="str">
        <f t="shared" si="205"/>
        <v>&gt;121</v>
      </c>
      <c r="K3289">
        <f t="shared" si="206"/>
        <v>0.25</v>
      </c>
      <c r="L3289">
        <f t="shared" si="207"/>
        <v>192.5</v>
      </c>
    </row>
    <row r="3290" spans="1:12" x14ac:dyDescent="0.25">
      <c r="A3290" s="2" t="s">
        <v>3288</v>
      </c>
      <c r="B3290">
        <v>10</v>
      </c>
      <c r="C3290">
        <v>4</v>
      </c>
      <c r="D3290">
        <v>405</v>
      </c>
      <c r="E3290" s="1">
        <v>43648</v>
      </c>
      <c r="F3290" s="3">
        <v>28.35</v>
      </c>
      <c r="G3290" s="3">
        <v>113.4</v>
      </c>
      <c r="H3290" s="1">
        <v>43830</v>
      </c>
      <c r="I3290">
        <f t="shared" si="204"/>
        <v>182</v>
      </c>
      <c r="J3290" t="str">
        <f t="shared" si="205"/>
        <v>&gt;121</v>
      </c>
      <c r="K3290">
        <f t="shared" si="206"/>
        <v>0.25</v>
      </c>
      <c r="L3290">
        <f t="shared" si="207"/>
        <v>35.4375</v>
      </c>
    </row>
    <row r="3291" spans="1:12" x14ac:dyDescent="0.25">
      <c r="A3291" s="2" t="s">
        <v>3289</v>
      </c>
      <c r="B3291">
        <v>2</v>
      </c>
      <c r="C3291">
        <v>2</v>
      </c>
      <c r="D3291">
        <v>330</v>
      </c>
      <c r="E3291" s="1">
        <v>43679</v>
      </c>
      <c r="F3291" s="3">
        <v>6.6000000000000005</v>
      </c>
      <c r="G3291" s="3">
        <v>95.7</v>
      </c>
      <c r="H3291" s="1">
        <v>43830</v>
      </c>
      <c r="I3291">
        <f t="shared" si="204"/>
        <v>151</v>
      </c>
      <c r="J3291" t="str">
        <f t="shared" si="205"/>
        <v>&gt;121</v>
      </c>
      <c r="K3291">
        <f t="shared" si="206"/>
        <v>0.25</v>
      </c>
      <c r="L3291">
        <f t="shared" si="207"/>
        <v>25.574999999999999</v>
      </c>
    </row>
    <row r="3292" spans="1:12" x14ac:dyDescent="0.25">
      <c r="A3292" s="2" t="s">
        <v>3290</v>
      </c>
      <c r="B3292">
        <v>3</v>
      </c>
      <c r="C3292">
        <v>16</v>
      </c>
      <c r="D3292">
        <v>2520</v>
      </c>
      <c r="E3292" s="1">
        <v>43810</v>
      </c>
      <c r="F3292" s="3">
        <v>252</v>
      </c>
      <c r="G3292" s="3">
        <v>579.6</v>
      </c>
      <c r="H3292" s="1">
        <v>43830</v>
      </c>
      <c r="I3292">
        <f t="shared" si="204"/>
        <v>20</v>
      </c>
      <c r="J3292" t="str">
        <f t="shared" si="205"/>
        <v>0-30</v>
      </c>
      <c r="K3292">
        <f t="shared" si="206"/>
        <v>8.0000000000000002E-3</v>
      </c>
      <c r="L3292">
        <f t="shared" si="207"/>
        <v>6.6528</v>
      </c>
    </row>
    <row r="3293" spans="1:12" x14ac:dyDescent="0.25">
      <c r="A3293" s="2" t="s">
        <v>3291</v>
      </c>
      <c r="B3293">
        <v>7</v>
      </c>
      <c r="C3293">
        <v>1</v>
      </c>
      <c r="D3293">
        <v>810</v>
      </c>
      <c r="E3293" s="1">
        <v>43818</v>
      </c>
      <c r="F3293" s="3">
        <v>24.3</v>
      </c>
      <c r="G3293" s="3">
        <v>299.7</v>
      </c>
      <c r="H3293" s="1">
        <v>43830</v>
      </c>
      <c r="I3293">
        <f t="shared" si="204"/>
        <v>12</v>
      </c>
      <c r="J3293" t="str">
        <f t="shared" si="205"/>
        <v>0-30</v>
      </c>
      <c r="K3293">
        <f t="shared" si="206"/>
        <v>8.0000000000000002E-3</v>
      </c>
      <c r="L3293">
        <f t="shared" si="207"/>
        <v>2.5920000000000001</v>
      </c>
    </row>
    <row r="3294" spans="1:12" x14ac:dyDescent="0.25">
      <c r="A3294" s="2" t="s">
        <v>3292</v>
      </c>
      <c r="B3294">
        <v>6</v>
      </c>
      <c r="C3294">
        <v>23</v>
      </c>
      <c r="D3294">
        <v>2550</v>
      </c>
      <c r="E3294" s="1">
        <v>43823</v>
      </c>
      <c r="F3294" s="3">
        <v>229.5</v>
      </c>
      <c r="G3294" s="3">
        <v>612</v>
      </c>
      <c r="H3294" s="1">
        <v>43830</v>
      </c>
      <c r="I3294">
        <f t="shared" si="204"/>
        <v>7</v>
      </c>
      <c r="J3294" t="str">
        <f t="shared" si="205"/>
        <v>0-30</v>
      </c>
      <c r="K3294">
        <f t="shared" si="206"/>
        <v>8.0000000000000002E-3</v>
      </c>
      <c r="L3294">
        <f t="shared" si="207"/>
        <v>6.7320000000000002</v>
      </c>
    </row>
    <row r="3295" spans="1:12" x14ac:dyDescent="0.25">
      <c r="A3295" s="2" t="s">
        <v>3293</v>
      </c>
      <c r="B3295">
        <v>1</v>
      </c>
      <c r="C3295">
        <v>16</v>
      </c>
      <c r="D3295">
        <v>80</v>
      </c>
      <c r="E3295" s="1">
        <v>43647</v>
      </c>
      <c r="F3295" s="3">
        <v>5.6000000000000005</v>
      </c>
      <c r="G3295" s="3">
        <v>22.400000000000002</v>
      </c>
      <c r="H3295" s="1">
        <v>43830</v>
      </c>
      <c r="I3295">
        <f t="shared" si="204"/>
        <v>183</v>
      </c>
      <c r="J3295" t="str">
        <f t="shared" si="205"/>
        <v>&gt;121</v>
      </c>
      <c r="K3295">
        <f t="shared" si="206"/>
        <v>0.25</v>
      </c>
      <c r="L3295">
        <f t="shared" si="207"/>
        <v>7.0000000000000009</v>
      </c>
    </row>
    <row r="3296" spans="1:12" x14ac:dyDescent="0.25">
      <c r="A3296" s="2" t="s">
        <v>3294</v>
      </c>
      <c r="B3296">
        <v>2</v>
      </c>
      <c r="C3296">
        <v>13</v>
      </c>
      <c r="D3296">
        <v>6720</v>
      </c>
      <c r="E3296" s="1">
        <v>43772</v>
      </c>
      <c r="F3296" s="3">
        <v>672</v>
      </c>
      <c r="G3296" s="3">
        <v>1948.8</v>
      </c>
      <c r="H3296" s="1">
        <v>43830</v>
      </c>
      <c r="I3296">
        <f t="shared" si="204"/>
        <v>58</v>
      </c>
      <c r="J3296" t="str">
        <f t="shared" si="205"/>
        <v>31-60</v>
      </c>
      <c r="K3296">
        <f t="shared" si="206"/>
        <v>0.04</v>
      </c>
      <c r="L3296">
        <f t="shared" si="207"/>
        <v>104.83200000000001</v>
      </c>
    </row>
    <row r="3297" spans="1:12" x14ac:dyDescent="0.25">
      <c r="A3297" s="2" t="s">
        <v>3295</v>
      </c>
      <c r="B3297">
        <v>5</v>
      </c>
      <c r="C3297">
        <v>7</v>
      </c>
      <c r="D3297">
        <v>1550</v>
      </c>
      <c r="E3297" s="1">
        <v>43799</v>
      </c>
      <c r="F3297" s="3">
        <v>93</v>
      </c>
      <c r="G3297" s="3">
        <v>372</v>
      </c>
      <c r="H3297" s="1">
        <v>43830</v>
      </c>
      <c r="I3297">
        <f t="shared" si="204"/>
        <v>31</v>
      </c>
      <c r="J3297" t="str">
        <f t="shared" si="205"/>
        <v>31-60</v>
      </c>
      <c r="K3297">
        <f t="shared" si="206"/>
        <v>0.04</v>
      </c>
      <c r="L3297">
        <f t="shared" si="207"/>
        <v>18.600000000000001</v>
      </c>
    </row>
    <row r="3298" spans="1:12" x14ac:dyDescent="0.25">
      <c r="A3298" s="2" t="s">
        <v>3296</v>
      </c>
      <c r="B3298">
        <v>3</v>
      </c>
      <c r="C3298">
        <v>12</v>
      </c>
      <c r="D3298">
        <v>4620</v>
      </c>
      <c r="E3298" s="1">
        <v>43610</v>
      </c>
      <c r="F3298" s="3">
        <v>92.4</v>
      </c>
      <c r="G3298" s="3">
        <v>1108.8</v>
      </c>
      <c r="H3298" s="1">
        <v>43830</v>
      </c>
      <c r="I3298">
        <f t="shared" si="204"/>
        <v>220</v>
      </c>
      <c r="J3298" t="str">
        <f t="shared" si="205"/>
        <v>&gt;121</v>
      </c>
      <c r="K3298">
        <f t="shared" si="206"/>
        <v>0.25</v>
      </c>
      <c r="L3298">
        <f t="shared" si="207"/>
        <v>300.3</v>
      </c>
    </row>
    <row r="3299" spans="1:12" x14ac:dyDescent="0.25">
      <c r="A3299" s="2" t="s">
        <v>3297</v>
      </c>
      <c r="B3299">
        <v>7</v>
      </c>
      <c r="C3299">
        <v>13</v>
      </c>
      <c r="D3299">
        <v>2640</v>
      </c>
      <c r="E3299" s="1">
        <v>43498</v>
      </c>
      <c r="F3299" s="3">
        <v>26.400000000000002</v>
      </c>
      <c r="G3299" s="3">
        <v>1980</v>
      </c>
      <c r="H3299" s="1">
        <v>43830</v>
      </c>
      <c r="I3299">
        <f t="shared" si="204"/>
        <v>332</v>
      </c>
      <c r="J3299" t="str">
        <f t="shared" si="205"/>
        <v>&gt;121</v>
      </c>
      <c r="K3299">
        <f t="shared" si="206"/>
        <v>0.25</v>
      </c>
      <c r="L3299">
        <f t="shared" si="207"/>
        <v>501.6</v>
      </c>
    </row>
    <row r="3300" spans="1:12" x14ac:dyDescent="0.25">
      <c r="A3300" s="2" t="s">
        <v>3298</v>
      </c>
      <c r="B3300">
        <v>6</v>
      </c>
      <c r="C3300">
        <v>6</v>
      </c>
      <c r="D3300">
        <v>1240</v>
      </c>
      <c r="E3300" s="1">
        <v>43745</v>
      </c>
      <c r="F3300" s="3">
        <v>24.8</v>
      </c>
      <c r="G3300" s="3">
        <v>223.2</v>
      </c>
      <c r="H3300" s="1">
        <v>43830</v>
      </c>
      <c r="I3300">
        <f t="shared" si="204"/>
        <v>85</v>
      </c>
      <c r="J3300" t="str">
        <f t="shared" si="205"/>
        <v>61-90</v>
      </c>
      <c r="K3300">
        <f t="shared" si="206"/>
        <v>0.15</v>
      </c>
      <c r="L3300">
        <f t="shared" si="207"/>
        <v>37.199999999999996</v>
      </c>
    </row>
    <row r="3301" spans="1:12" x14ac:dyDescent="0.25">
      <c r="A3301" s="2" t="s">
        <v>3299</v>
      </c>
      <c r="B3301">
        <v>6</v>
      </c>
      <c r="C3301">
        <v>23</v>
      </c>
      <c r="D3301">
        <v>2170</v>
      </c>
      <c r="E3301" s="1">
        <v>43581</v>
      </c>
      <c r="F3301" s="3">
        <v>108.5</v>
      </c>
      <c r="G3301" s="3">
        <v>499.09999999999997</v>
      </c>
      <c r="H3301" s="1">
        <v>43830</v>
      </c>
      <c r="I3301">
        <f t="shared" si="204"/>
        <v>249</v>
      </c>
      <c r="J3301" t="str">
        <f t="shared" si="205"/>
        <v>&gt;121</v>
      </c>
      <c r="K3301">
        <f t="shared" si="206"/>
        <v>0.25</v>
      </c>
      <c r="L3301">
        <f t="shared" si="207"/>
        <v>151.89999999999998</v>
      </c>
    </row>
    <row r="3302" spans="1:12" x14ac:dyDescent="0.25">
      <c r="A3302" s="2" t="s">
        <v>3300</v>
      </c>
      <c r="B3302">
        <v>2</v>
      </c>
      <c r="C3302">
        <v>23</v>
      </c>
      <c r="D3302">
        <v>3762</v>
      </c>
      <c r="E3302" s="1">
        <v>43738</v>
      </c>
      <c r="F3302" s="3">
        <v>112.86</v>
      </c>
      <c r="G3302" s="3">
        <v>978.11999999999989</v>
      </c>
      <c r="H3302" s="1">
        <v>43830</v>
      </c>
      <c r="I3302">
        <f t="shared" si="204"/>
        <v>92</v>
      </c>
      <c r="J3302" t="str">
        <f t="shared" si="205"/>
        <v>91-120</v>
      </c>
      <c r="K3302">
        <f t="shared" si="206"/>
        <v>0.2</v>
      </c>
      <c r="L3302">
        <f t="shared" si="207"/>
        <v>218.19599999999997</v>
      </c>
    </row>
    <row r="3303" spans="1:12" x14ac:dyDescent="0.25">
      <c r="A3303" s="2" t="s">
        <v>3301</v>
      </c>
      <c r="B3303">
        <v>7</v>
      </c>
      <c r="C3303">
        <v>10</v>
      </c>
      <c r="D3303">
        <v>792</v>
      </c>
      <c r="E3303" s="1">
        <v>43663</v>
      </c>
      <c r="F3303" s="3">
        <v>166.32000000000002</v>
      </c>
      <c r="G3303" s="3">
        <v>372.24</v>
      </c>
      <c r="H3303" s="1">
        <v>43830</v>
      </c>
      <c r="I3303">
        <f t="shared" si="204"/>
        <v>167</v>
      </c>
      <c r="J3303" t="str">
        <f t="shared" si="205"/>
        <v>&gt;121</v>
      </c>
      <c r="K3303">
        <f t="shared" si="206"/>
        <v>0.25</v>
      </c>
      <c r="L3303">
        <f t="shared" si="207"/>
        <v>134.64000000000001</v>
      </c>
    </row>
    <row r="3304" spans="1:12" x14ac:dyDescent="0.25">
      <c r="A3304" s="2" t="s">
        <v>3302</v>
      </c>
      <c r="B3304">
        <v>9</v>
      </c>
      <c r="C3304">
        <v>4</v>
      </c>
      <c r="D3304">
        <v>2200</v>
      </c>
      <c r="E3304" s="1">
        <v>43762</v>
      </c>
      <c r="F3304" s="3">
        <v>264</v>
      </c>
      <c r="G3304" s="3">
        <v>550</v>
      </c>
      <c r="H3304" s="1">
        <v>43830</v>
      </c>
      <c r="I3304">
        <f t="shared" si="204"/>
        <v>68</v>
      </c>
      <c r="J3304" t="str">
        <f t="shared" si="205"/>
        <v>61-90</v>
      </c>
      <c r="K3304">
        <f t="shared" si="206"/>
        <v>0.15</v>
      </c>
      <c r="L3304">
        <f t="shared" si="207"/>
        <v>122.1</v>
      </c>
    </row>
    <row r="3305" spans="1:12" x14ac:dyDescent="0.25">
      <c r="A3305" s="2" t="s">
        <v>3303</v>
      </c>
      <c r="B3305">
        <v>5</v>
      </c>
      <c r="C3305">
        <v>17</v>
      </c>
      <c r="D3305">
        <v>660</v>
      </c>
      <c r="E3305" s="1">
        <v>43664</v>
      </c>
      <c r="F3305" s="3">
        <v>59.400000000000006</v>
      </c>
      <c r="G3305" s="3">
        <v>118.80000000000001</v>
      </c>
      <c r="H3305" s="1">
        <v>43830</v>
      </c>
      <c r="I3305">
        <f t="shared" si="204"/>
        <v>166</v>
      </c>
      <c r="J3305" t="str">
        <f t="shared" si="205"/>
        <v>&gt;121</v>
      </c>
      <c r="K3305">
        <f t="shared" si="206"/>
        <v>0.25</v>
      </c>
      <c r="L3305">
        <f t="shared" si="207"/>
        <v>44.550000000000004</v>
      </c>
    </row>
    <row r="3306" spans="1:12" x14ac:dyDescent="0.25">
      <c r="A3306" s="2" t="s">
        <v>3304</v>
      </c>
      <c r="B3306">
        <v>4</v>
      </c>
      <c r="C3306">
        <v>5</v>
      </c>
      <c r="D3306">
        <v>1760</v>
      </c>
      <c r="E3306" s="1">
        <v>43660</v>
      </c>
      <c r="F3306" s="3">
        <v>70.400000000000006</v>
      </c>
      <c r="G3306" s="3">
        <v>492.8</v>
      </c>
      <c r="H3306" s="1">
        <v>43830</v>
      </c>
      <c r="I3306">
        <f t="shared" si="204"/>
        <v>170</v>
      </c>
      <c r="J3306" t="str">
        <f t="shared" si="205"/>
        <v>&gt;121</v>
      </c>
      <c r="K3306">
        <f t="shared" si="206"/>
        <v>0.25</v>
      </c>
      <c r="L3306">
        <f t="shared" si="207"/>
        <v>140.80000000000001</v>
      </c>
    </row>
    <row r="3307" spans="1:12" x14ac:dyDescent="0.25">
      <c r="A3307" s="2" t="s">
        <v>3305</v>
      </c>
      <c r="B3307">
        <v>9</v>
      </c>
      <c r="C3307">
        <v>21</v>
      </c>
      <c r="D3307">
        <v>3740</v>
      </c>
      <c r="E3307" s="1">
        <v>43512</v>
      </c>
      <c r="F3307" s="3">
        <v>74.800000000000011</v>
      </c>
      <c r="G3307" s="3">
        <v>1870</v>
      </c>
      <c r="H3307" s="1">
        <v>43830</v>
      </c>
      <c r="I3307">
        <f t="shared" si="204"/>
        <v>318</v>
      </c>
      <c r="J3307" t="str">
        <f t="shared" si="205"/>
        <v>&gt;121</v>
      </c>
      <c r="K3307">
        <f t="shared" si="206"/>
        <v>0.25</v>
      </c>
      <c r="L3307">
        <f t="shared" si="207"/>
        <v>486.2</v>
      </c>
    </row>
    <row r="3308" spans="1:12" x14ac:dyDescent="0.25">
      <c r="A3308" s="2" t="s">
        <v>3306</v>
      </c>
      <c r="B3308">
        <v>2</v>
      </c>
      <c r="C3308">
        <v>13</v>
      </c>
      <c r="D3308">
        <v>3230</v>
      </c>
      <c r="E3308" s="1">
        <v>43692</v>
      </c>
      <c r="F3308" s="3">
        <v>290.7</v>
      </c>
      <c r="G3308" s="3">
        <v>678.3</v>
      </c>
      <c r="H3308" s="1">
        <v>43830</v>
      </c>
      <c r="I3308">
        <f t="shared" si="204"/>
        <v>138</v>
      </c>
      <c r="J3308" t="str">
        <f t="shared" si="205"/>
        <v>&gt;121</v>
      </c>
      <c r="K3308">
        <f t="shared" si="206"/>
        <v>0.25</v>
      </c>
      <c r="L3308">
        <f t="shared" si="207"/>
        <v>242.25</v>
      </c>
    </row>
    <row r="3309" spans="1:12" x14ac:dyDescent="0.25">
      <c r="A3309" s="2" t="s">
        <v>3307</v>
      </c>
      <c r="B3309">
        <v>10</v>
      </c>
      <c r="C3309">
        <v>19</v>
      </c>
      <c r="D3309">
        <v>2400</v>
      </c>
      <c r="E3309" s="1">
        <v>43700</v>
      </c>
      <c r="F3309" s="3">
        <v>216</v>
      </c>
      <c r="G3309" s="3">
        <v>1080</v>
      </c>
      <c r="H3309" s="1">
        <v>43830</v>
      </c>
      <c r="I3309">
        <f t="shared" si="204"/>
        <v>130</v>
      </c>
      <c r="J3309" t="str">
        <f t="shared" si="205"/>
        <v>&gt;121</v>
      </c>
      <c r="K3309">
        <f t="shared" si="206"/>
        <v>0.25</v>
      </c>
      <c r="L3309">
        <f t="shared" si="207"/>
        <v>324</v>
      </c>
    </row>
    <row r="3310" spans="1:12" x14ac:dyDescent="0.25">
      <c r="A3310" s="2" t="s">
        <v>3308</v>
      </c>
      <c r="B3310">
        <v>7</v>
      </c>
      <c r="C3310">
        <v>10</v>
      </c>
      <c r="D3310">
        <v>240</v>
      </c>
      <c r="E3310" s="1">
        <v>43515</v>
      </c>
      <c r="F3310" s="3">
        <v>28.799999999999997</v>
      </c>
      <c r="G3310" s="3">
        <v>175.2</v>
      </c>
      <c r="H3310" s="1">
        <v>43830</v>
      </c>
      <c r="I3310">
        <f t="shared" si="204"/>
        <v>315</v>
      </c>
      <c r="J3310" t="str">
        <f t="shared" si="205"/>
        <v>&gt;121</v>
      </c>
      <c r="K3310">
        <f t="shared" si="206"/>
        <v>0.25</v>
      </c>
      <c r="L3310">
        <f t="shared" si="207"/>
        <v>51</v>
      </c>
    </row>
    <row r="3311" spans="1:12" x14ac:dyDescent="0.25">
      <c r="A3311" s="2" t="s">
        <v>3309</v>
      </c>
      <c r="B3311">
        <v>10</v>
      </c>
      <c r="C3311">
        <v>8</v>
      </c>
      <c r="D3311">
        <v>560</v>
      </c>
      <c r="E3311" s="1">
        <v>43755</v>
      </c>
      <c r="F3311" s="3">
        <v>22.400000000000002</v>
      </c>
      <c r="G3311" s="3">
        <v>224</v>
      </c>
      <c r="H3311" s="1">
        <v>43830</v>
      </c>
      <c r="I3311">
        <f t="shared" si="204"/>
        <v>75</v>
      </c>
      <c r="J3311" t="str">
        <f t="shared" si="205"/>
        <v>61-90</v>
      </c>
      <c r="K3311">
        <f t="shared" si="206"/>
        <v>0.15</v>
      </c>
      <c r="L3311">
        <f t="shared" si="207"/>
        <v>36.96</v>
      </c>
    </row>
    <row r="3312" spans="1:12" x14ac:dyDescent="0.25">
      <c r="A3312" s="2" t="s">
        <v>3310</v>
      </c>
      <c r="B3312">
        <v>2</v>
      </c>
      <c r="C3312">
        <v>7</v>
      </c>
      <c r="D3312">
        <v>750</v>
      </c>
      <c r="E3312" s="1">
        <v>43496</v>
      </c>
      <c r="F3312" s="3">
        <v>37.5</v>
      </c>
      <c r="G3312" s="3">
        <v>180</v>
      </c>
      <c r="H3312" s="1">
        <v>43830</v>
      </c>
      <c r="I3312">
        <f t="shared" si="204"/>
        <v>334</v>
      </c>
      <c r="J3312" t="str">
        <f t="shared" si="205"/>
        <v>&gt;121</v>
      </c>
      <c r="K3312">
        <f t="shared" si="206"/>
        <v>0.25</v>
      </c>
      <c r="L3312">
        <f t="shared" si="207"/>
        <v>54.375</v>
      </c>
    </row>
    <row r="3313" spans="1:12" x14ac:dyDescent="0.25">
      <c r="A3313" s="2" t="s">
        <v>3311</v>
      </c>
      <c r="B3313">
        <v>6</v>
      </c>
      <c r="C3313">
        <v>9</v>
      </c>
      <c r="D3313">
        <v>2160</v>
      </c>
      <c r="E3313" s="1">
        <v>43663</v>
      </c>
      <c r="F3313" s="3">
        <v>64.800000000000011</v>
      </c>
      <c r="G3313" s="3">
        <v>496.8</v>
      </c>
      <c r="H3313" s="1">
        <v>43830</v>
      </c>
      <c r="I3313">
        <f t="shared" si="204"/>
        <v>167</v>
      </c>
      <c r="J3313" t="str">
        <f t="shared" si="205"/>
        <v>&gt;121</v>
      </c>
      <c r="K3313">
        <f t="shared" si="206"/>
        <v>0.25</v>
      </c>
      <c r="L3313">
        <f t="shared" si="207"/>
        <v>140.4</v>
      </c>
    </row>
    <row r="3314" spans="1:12" x14ac:dyDescent="0.25">
      <c r="A3314" s="2" t="s">
        <v>3312</v>
      </c>
      <c r="B3314">
        <v>9</v>
      </c>
      <c r="C3314">
        <v>12</v>
      </c>
      <c r="D3314">
        <v>2250</v>
      </c>
      <c r="E3314" s="1">
        <v>43542</v>
      </c>
      <c r="F3314" s="3">
        <v>360</v>
      </c>
      <c r="G3314" s="3">
        <v>742.5</v>
      </c>
      <c r="H3314" s="1">
        <v>43830</v>
      </c>
      <c r="I3314">
        <f t="shared" si="204"/>
        <v>288</v>
      </c>
      <c r="J3314" t="str">
        <f t="shared" si="205"/>
        <v>&gt;121</v>
      </c>
      <c r="K3314">
        <f t="shared" si="206"/>
        <v>0.25</v>
      </c>
      <c r="L3314">
        <f t="shared" si="207"/>
        <v>275.625</v>
      </c>
    </row>
    <row r="3315" spans="1:12" x14ac:dyDescent="0.25">
      <c r="A3315" s="2" t="s">
        <v>3313</v>
      </c>
      <c r="B3315">
        <v>4</v>
      </c>
      <c r="C3315">
        <v>11</v>
      </c>
      <c r="D3315">
        <v>3240</v>
      </c>
      <c r="E3315" s="1">
        <v>43582</v>
      </c>
      <c r="F3315" s="3">
        <v>259.20000000000005</v>
      </c>
      <c r="G3315" s="3">
        <v>777.6</v>
      </c>
      <c r="H3315" s="1">
        <v>43830</v>
      </c>
      <c r="I3315">
        <f t="shared" si="204"/>
        <v>248</v>
      </c>
      <c r="J3315" t="str">
        <f t="shared" si="205"/>
        <v>&gt;121</v>
      </c>
      <c r="K3315">
        <f t="shared" si="206"/>
        <v>0.25</v>
      </c>
      <c r="L3315">
        <f t="shared" si="207"/>
        <v>259.20000000000005</v>
      </c>
    </row>
    <row r="3316" spans="1:12" x14ac:dyDescent="0.25">
      <c r="A3316" s="2" t="s">
        <v>3314</v>
      </c>
      <c r="B3316">
        <v>10</v>
      </c>
      <c r="C3316">
        <v>8</v>
      </c>
      <c r="D3316">
        <v>2640</v>
      </c>
      <c r="E3316" s="1">
        <v>43792</v>
      </c>
      <c r="F3316" s="3">
        <v>132</v>
      </c>
      <c r="G3316" s="3">
        <v>1029.5999999999999</v>
      </c>
      <c r="H3316" s="1">
        <v>43830</v>
      </c>
      <c r="I3316">
        <f t="shared" si="204"/>
        <v>38</v>
      </c>
      <c r="J3316" t="str">
        <f t="shared" si="205"/>
        <v>31-60</v>
      </c>
      <c r="K3316">
        <f t="shared" si="206"/>
        <v>0.04</v>
      </c>
      <c r="L3316">
        <f t="shared" si="207"/>
        <v>46.463999999999999</v>
      </c>
    </row>
    <row r="3317" spans="1:12" x14ac:dyDescent="0.25">
      <c r="A3317" s="2" t="s">
        <v>3315</v>
      </c>
      <c r="B3317">
        <v>7</v>
      </c>
      <c r="C3317">
        <v>12</v>
      </c>
      <c r="D3317">
        <v>1536.0000000000002</v>
      </c>
      <c r="E3317" s="1">
        <v>43575</v>
      </c>
      <c r="F3317" s="3">
        <v>353.28000000000003</v>
      </c>
      <c r="G3317" s="3">
        <v>506.88000000000011</v>
      </c>
      <c r="H3317" s="1">
        <v>43830</v>
      </c>
      <c r="I3317">
        <f t="shared" si="204"/>
        <v>255</v>
      </c>
      <c r="J3317" t="str">
        <f t="shared" si="205"/>
        <v>&gt;121</v>
      </c>
      <c r="K3317">
        <f t="shared" si="206"/>
        <v>0.25</v>
      </c>
      <c r="L3317">
        <f t="shared" si="207"/>
        <v>215.04000000000002</v>
      </c>
    </row>
    <row r="3318" spans="1:12" x14ac:dyDescent="0.25">
      <c r="A3318" s="2" t="s">
        <v>3316</v>
      </c>
      <c r="B3318">
        <v>6</v>
      </c>
      <c r="C3318">
        <v>17</v>
      </c>
      <c r="D3318">
        <v>2550</v>
      </c>
      <c r="E3318" s="1">
        <v>43819</v>
      </c>
      <c r="F3318" s="3">
        <v>153</v>
      </c>
      <c r="G3318" s="3">
        <v>765</v>
      </c>
      <c r="H3318" s="1">
        <v>43830</v>
      </c>
      <c r="I3318">
        <f t="shared" si="204"/>
        <v>11</v>
      </c>
      <c r="J3318" t="str">
        <f t="shared" si="205"/>
        <v>0-30</v>
      </c>
      <c r="K3318">
        <f t="shared" si="206"/>
        <v>8.0000000000000002E-3</v>
      </c>
      <c r="L3318">
        <f t="shared" si="207"/>
        <v>7.3440000000000003</v>
      </c>
    </row>
    <row r="3319" spans="1:12" x14ac:dyDescent="0.25">
      <c r="A3319" s="2" t="s">
        <v>3317</v>
      </c>
      <c r="B3319">
        <v>1</v>
      </c>
      <c r="C3319">
        <v>1</v>
      </c>
      <c r="D3319">
        <v>96.000000000000014</v>
      </c>
      <c r="E3319" s="1">
        <v>43491</v>
      </c>
      <c r="F3319" s="3">
        <v>1.9200000000000004</v>
      </c>
      <c r="G3319" s="3">
        <v>18.240000000000002</v>
      </c>
      <c r="H3319" s="1">
        <v>43830</v>
      </c>
      <c r="I3319">
        <f t="shared" si="204"/>
        <v>339</v>
      </c>
      <c r="J3319" t="str">
        <f t="shared" si="205"/>
        <v>&gt;121</v>
      </c>
      <c r="K3319">
        <f t="shared" si="206"/>
        <v>0.25</v>
      </c>
      <c r="L3319">
        <f t="shared" si="207"/>
        <v>5.0400000000000009</v>
      </c>
    </row>
    <row r="3320" spans="1:12" x14ac:dyDescent="0.25">
      <c r="A3320" s="2" t="s">
        <v>3318</v>
      </c>
      <c r="B3320">
        <v>3</v>
      </c>
      <c r="C3320">
        <v>19</v>
      </c>
      <c r="D3320">
        <v>837</v>
      </c>
      <c r="E3320" s="1">
        <v>43477</v>
      </c>
      <c r="F3320" s="3">
        <v>41.849999999999994</v>
      </c>
      <c r="G3320" s="3">
        <v>192.51000000000002</v>
      </c>
      <c r="H3320" s="1">
        <v>43830</v>
      </c>
      <c r="I3320">
        <f t="shared" si="204"/>
        <v>353</v>
      </c>
      <c r="J3320" t="str">
        <f t="shared" si="205"/>
        <v>&gt;121</v>
      </c>
      <c r="K3320">
        <f t="shared" si="206"/>
        <v>0.25</v>
      </c>
      <c r="L3320">
        <f t="shared" si="207"/>
        <v>58.59</v>
      </c>
    </row>
    <row r="3321" spans="1:12" x14ac:dyDescent="0.25">
      <c r="A3321" s="2" t="s">
        <v>3319</v>
      </c>
      <c r="B3321">
        <v>6</v>
      </c>
      <c r="C3321">
        <v>3</v>
      </c>
      <c r="D3321">
        <v>240</v>
      </c>
      <c r="E3321" s="1">
        <v>43605</v>
      </c>
      <c r="F3321" s="3">
        <v>14.399999999999999</v>
      </c>
      <c r="G3321" s="3">
        <v>67.2</v>
      </c>
      <c r="H3321" s="1">
        <v>43830</v>
      </c>
      <c r="I3321">
        <f t="shared" si="204"/>
        <v>225</v>
      </c>
      <c r="J3321" t="str">
        <f t="shared" si="205"/>
        <v>&gt;121</v>
      </c>
      <c r="K3321">
        <f t="shared" si="206"/>
        <v>0.25</v>
      </c>
      <c r="L3321">
        <f t="shared" si="207"/>
        <v>20.399999999999999</v>
      </c>
    </row>
    <row r="3322" spans="1:12" x14ac:dyDescent="0.25">
      <c r="A3322" s="2" t="s">
        <v>3320</v>
      </c>
      <c r="B3322">
        <v>6</v>
      </c>
      <c r="C3322">
        <v>9</v>
      </c>
      <c r="D3322">
        <v>1680</v>
      </c>
      <c r="E3322" s="1">
        <v>43551</v>
      </c>
      <c r="F3322" s="3">
        <v>100.8</v>
      </c>
      <c r="G3322" s="3">
        <v>504</v>
      </c>
      <c r="H3322" s="1">
        <v>43830</v>
      </c>
      <c r="I3322">
        <f t="shared" si="204"/>
        <v>279</v>
      </c>
      <c r="J3322" t="str">
        <f t="shared" si="205"/>
        <v>&gt;121</v>
      </c>
      <c r="K3322">
        <f t="shared" si="206"/>
        <v>0.25</v>
      </c>
      <c r="L3322">
        <f t="shared" si="207"/>
        <v>151.19999999999999</v>
      </c>
    </row>
    <row r="3323" spans="1:12" x14ac:dyDescent="0.25">
      <c r="A3323" s="2" t="s">
        <v>3321</v>
      </c>
      <c r="B3323">
        <v>7</v>
      </c>
      <c r="C3323">
        <v>13</v>
      </c>
      <c r="D3323">
        <v>1900</v>
      </c>
      <c r="E3323" s="1">
        <v>43809</v>
      </c>
      <c r="F3323" s="3">
        <v>513</v>
      </c>
      <c r="G3323" s="3">
        <v>1729</v>
      </c>
      <c r="H3323" s="1">
        <v>43830</v>
      </c>
      <c r="I3323">
        <f t="shared" si="204"/>
        <v>21</v>
      </c>
      <c r="J3323" t="str">
        <f t="shared" si="205"/>
        <v>0-30</v>
      </c>
      <c r="K3323">
        <f t="shared" si="206"/>
        <v>8.0000000000000002E-3</v>
      </c>
      <c r="L3323">
        <f t="shared" si="207"/>
        <v>17.936</v>
      </c>
    </row>
    <row r="3324" spans="1:12" x14ac:dyDescent="0.25">
      <c r="A3324" s="2" t="s">
        <v>3322</v>
      </c>
      <c r="B3324">
        <v>10</v>
      </c>
      <c r="C3324">
        <v>21</v>
      </c>
      <c r="D3324">
        <v>990</v>
      </c>
      <c r="E3324" s="1">
        <v>43582</v>
      </c>
      <c r="F3324" s="3">
        <v>89.1</v>
      </c>
      <c r="G3324" s="3">
        <v>495</v>
      </c>
      <c r="H3324" s="1">
        <v>43830</v>
      </c>
      <c r="I3324">
        <f t="shared" si="204"/>
        <v>248</v>
      </c>
      <c r="J3324" t="str">
        <f t="shared" si="205"/>
        <v>&gt;121</v>
      </c>
      <c r="K3324">
        <f t="shared" si="206"/>
        <v>0.25</v>
      </c>
      <c r="L3324">
        <f t="shared" si="207"/>
        <v>146.02500000000001</v>
      </c>
    </row>
    <row r="3325" spans="1:12" x14ac:dyDescent="0.25">
      <c r="A3325" s="2" t="s">
        <v>3323</v>
      </c>
      <c r="B3325">
        <v>1</v>
      </c>
      <c r="C3325">
        <v>12</v>
      </c>
      <c r="D3325">
        <v>1920</v>
      </c>
      <c r="E3325" s="1">
        <v>43758</v>
      </c>
      <c r="F3325" s="3">
        <v>134.4</v>
      </c>
      <c r="G3325" s="3">
        <v>460.79999999999995</v>
      </c>
      <c r="H3325" s="1">
        <v>43830</v>
      </c>
      <c r="I3325">
        <f t="shared" si="204"/>
        <v>72</v>
      </c>
      <c r="J3325" t="str">
        <f t="shared" si="205"/>
        <v>61-90</v>
      </c>
      <c r="K3325">
        <f t="shared" si="206"/>
        <v>0.15</v>
      </c>
      <c r="L3325">
        <f t="shared" si="207"/>
        <v>89.279999999999987</v>
      </c>
    </row>
    <row r="3326" spans="1:12" x14ac:dyDescent="0.25">
      <c r="A3326" s="2" t="s">
        <v>3324</v>
      </c>
      <c r="B3326">
        <v>1</v>
      </c>
      <c r="C3326">
        <v>9</v>
      </c>
      <c r="D3326">
        <v>1540</v>
      </c>
      <c r="E3326" s="1">
        <v>43530</v>
      </c>
      <c r="F3326" s="3">
        <v>107.8</v>
      </c>
      <c r="G3326" s="3">
        <v>261.8</v>
      </c>
      <c r="H3326" s="1">
        <v>43830</v>
      </c>
      <c r="I3326">
        <f t="shared" si="204"/>
        <v>300</v>
      </c>
      <c r="J3326" t="str">
        <f t="shared" si="205"/>
        <v>&gt;121</v>
      </c>
      <c r="K3326">
        <f t="shared" si="206"/>
        <v>0.25</v>
      </c>
      <c r="L3326">
        <f t="shared" si="207"/>
        <v>92.4</v>
      </c>
    </row>
    <row r="3327" spans="1:12" x14ac:dyDescent="0.25">
      <c r="A3327" s="2" t="s">
        <v>3325</v>
      </c>
      <c r="B3327">
        <v>1</v>
      </c>
      <c r="C3327">
        <v>12</v>
      </c>
      <c r="D3327">
        <v>1440</v>
      </c>
      <c r="E3327" s="1">
        <v>43595</v>
      </c>
      <c r="F3327" s="3">
        <v>100.8</v>
      </c>
      <c r="G3327" s="3">
        <v>316.8</v>
      </c>
      <c r="H3327" s="1">
        <v>43830</v>
      </c>
      <c r="I3327">
        <f t="shared" si="204"/>
        <v>235</v>
      </c>
      <c r="J3327" t="str">
        <f t="shared" si="205"/>
        <v>&gt;121</v>
      </c>
      <c r="K3327">
        <f t="shared" si="206"/>
        <v>0.25</v>
      </c>
      <c r="L3327">
        <f t="shared" si="207"/>
        <v>104.4</v>
      </c>
    </row>
    <row r="3328" spans="1:12" x14ac:dyDescent="0.25">
      <c r="A3328" s="2" t="s">
        <v>3326</v>
      </c>
      <c r="B3328">
        <v>7</v>
      </c>
      <c r="C3328">
        <v>10</v>
      </c>
      <c r="D3328">
        <v>880</v>
      </c>
      <c r="E3328" s="1">
        <v>43764</v>
      </c>
      <c r="F3328" s="3">
        <v>17.600000000000001</v>
      </c>
      <c r="G3328" s="3">
        <v>721.59999999999991</v>
      </c>
      <c r="H3328" s="1">
        <v>43830</v>
      </c>
      <c r="I3328">
        <f t="shared" si="204"/>
        <v>66</v>
      </c>
      <c r="J3328" t="str">
        <f t="shared" si="205"/>
        <v>61-90</v>
      </c>
      <c r="K3328">
        <f t="shared" si="206"/>
        <v>0.15</v>
      </c>
      <c r="L3328">
        <f t="shared" si="207"/>
        <v>110.87999999999998</v>
      </c>
    </row>
    <row r="3329" spans="1:12" x14ac:dyDescent="0.25">
      <c r="A3329" s="2" t="s">
        <v>3327</v>
      </c>
      <c r="B3329">
        <v>4</v>
      </c>
      <c r="C3329">
        <v>5</v>
      </c>
      <c r="D3329">
        <v>1430</v>
      </c>
      <c r="E3329" s="1">
        <v>43745</v>
      </c>
      <c r="F3329" s="3">
        <v>85.8</v>
      </c>
      <c r="G3329" s="3">
        <v>328.9</v>
      </c>
      <c r="H3329" s="1">
        <v>43830</v>
      </c>
      <c r="I3329">
        <f t="shared" si="204"/>
        <v>85</v>
      </c>
      <c r="J3329" t="str">
        <f t="shared" si="205"/>
        <v>61-90</v>
      </c>
      <c r="K3329">
        <f t="shared" si="206"/>
        <v>0.15</v>
      </c>
      <c r="L3329">
        <f t="shared" si="207"/>
        <v>62.204999999999998</v>
      </c>
    </row>
    <row r="3330" spans="1:12" x14ac:dyDescent="0.25">
      <c r="A3330" s="2" t="s">
        <v>3328</v>
      </c>
      <c r="B3330">
        <v>2</v>
      </c>
      <c r="C3330">
        <v>13</v>
      </c>
      <c r="D3330">
        <v>90</v>
      </c>
      <c r="E3330" s="1">
        <v>43715</v>
      </c>
      <c r="F3330" s="3">
        <v>3.5999999999999996</v>
      </c>
      <c r="G3330" s="3">
        <v>25.2</v>
      </c>
      <c r="H3330" s="1">
        <v>43830</v>
      </c>
      <c r="I3330">
        <f t="shared" ref="I3330:I3393" si="208">H3330-E3330</f>
        <v>115</v>
      </c>
      <c r="J3330" t="str">
        <f t="shared" ref="J3330:J3393" si="209">VLOOKUP(I3330,groupings,2,1)</f>
        <v>91-120</v>
      </c>
      <c r="K3330">
        <f t="shared" ref="K3330:K3393" si="210">VLOOKUP(I3330,$N$8:$P$12,3,TRUE)</f>
        <v>0.2</v>
      </c>
      <c r="L3330">
        <f t="shared" ref="L3330:L3393" si="211">(G3330+F3330)*K3330</f>
        <v>5.76</v>
      </c>
    </row>
    <row r="3331" spans="1:12" x14ac:dyDescent="0.25">
      <c r="A3331" s="2" t="s">
        <v>3329</v>
      </c>
      <c r="B3331">
        <v>9</v>
      </c>
      <c r="C3331">
        <v>8</v>
      </c>
      <c r="D3331">
        <v>3600</v>
      </c>
      <c r="E3331" s="1">
        <v>43531</v>
      </c>
      <c r="F3331" s="3">
        <v>144</v>
      </c>
      <c r="G3331" s="3">
        <v>936</v>
      </c>
      <c r="H3331" s="1">
        <v>43830</v>
      </c>
      <c r="I3331">
        <f t="shared" si="208"/>
        <v>299</v>
      </c>
      <c r="J3331" t="str">
        <f t="shared" si="209"/>
        <v>&gt;121</v>
      </c>
      <c r="K3331">
        <f t="shared" si="210"/>
        <v>0.25</v>
      </c>
      <c r="L3331">
        <f t="shared" si="211"/>
        <v>270</v>
      </c>
    </row>
    <row r="3332" spans="1:12" x14ac:dyDescent="0.25">
      <c r="A3332" s="2" t="s">
        <v>3330</v>
      </c>
      <c r="B3332">
        <v>2</v>
      </c>
      <c r="C3332">
        <v>5</v>
      </c>
      <c r="D3332">
        <v>900</v>
      </c>
      <c r="E3332" s="1">
        <v>43593</v>
      </c>
      <c r="F3332" s="3">
        <v>54</v>
      </c>
      <c r="G3332" s="3">
        <v>162</v>
      </c>
      <c r="H3332" s="1">
        <v>43830</v>
      </c>
      <c r="I3332">
        <f t="shared" si="208"/>
        <v>237</v>
      </c>
      <c r="J3332" t="str">
        <f t="shared" si="209"/>
        <v>&gt;121</v>
      </c>
      <c r="K3332">
        <f t="shared" si="210"/>
        <v>0.25</v>
      </c>
      <c r="L3332">
        <f t="shared" si="211"/>
        <v>54</v>
      </c>
    </row>
    <row r="3333" spans="1:12" x14ac:dyDescent="0.25">
      <c r="A3333" s="2" t="s">
        <v>3331</v>
      </c>
      <c r="B3333">
        <v>8</v>
      </c>
      <c r="C3333">
        <v>20</v>
      </c>
      <c r="D3333">
        <v>120</v>
      </c>
      <c r="E3333" s="1">
        <v>43650</v>
      </c>
      <c r="F3333" s="3">
        <v>18</v>
      </c>
      <c r="G3333" s="3">
        <v>42</v>
      </c>
      <c r="H3333" s="1">
        <v>43830</v>
      </c>
      <c r="I3333">
        <f t="shared" si="208"/>
        <v>180</v>
      </c>
      <c r="J3333" t="str">
        <f t="shared" si="209"/>
        <v>&gt;121</v>
      </c>
      <c r="K3333">
        <f t="shared" si="210"/>
        <v>0.25</v>
      </c>
      <c r="L3333">
        <f t="shared" si="211"/>
        <v>15</v>
      </c>
    </row>
    <row r="3334" spans="1:12" x14ac:dyDescent="0.25">
      <c r="A3334" s="2" t="s">
        <v>3332</v>
      </c>
      <c r="B3334">
        <v>4</v>
      </c>
      <c r="C3334">
        <v>11</v>
      </c>
      <c r="D3334">
        <v>1984</v>
      </c>
      <c r="E3334" s="1">
        <v>43474</v>
      </c>
      <c r="F3334" s="3">
        <v>198.4</v>
      </c>
      <c r="G3334" s="3">
        <v>575.36</v>
      </c>
      <c r="H3334" s="1">
        <v>43830</v>
      </c>
      <c r="I3334">
        <f t="shared" si="208"/>
        <v>356</v>
      </c>
      <c r="J3334" t="str">
        <f t="shared" si="209"/>
        <v>&gt;121</v>
      </c>
      <c r="K3334">
        <f t="shared" si="210"/>
        <v>0.25</v>
      </c>
      <c r="L3334">
        <f t="shared" si="211"/>
        <v>193.44</v>
      </c>
    </row>
    <row r="3335" spans="1:12" x14ac:dyDescent="0.25">
      <c r="A3335" s="2" t="s">
        <v>3333</v>
      </c>
      <c r="B3335">
        <v>10</v>
      </c>
      <c r="C3335">
        <v>19</v>
      </c>
      <c r="D3335">
        <v>1760</v>
      </c>
      <c r="E3335" s="1">
        <v>43638</v>
      </c>
      <c r="F3335" s="3">
        <v>52.800000000000004</v>
      </c>
      <c r="G3335" s="3">
        <v>792</v>
      </c>
      <c r="H3335" s="1">
        <v>43830</v>
      </c>
      <c r="I3335">
        <f t="shared" si="208"/>
        <v>192</v>
      </c>
      <c r="J3335" t="str">
        <f t="shared" si="209"/>
        <v>&gt;121</v>
      </c>
      <c r="K3335">
        <f t="shared" si="210"/>
        <v>0.25</v>
      </c>
      <c r="L3335">
        <f t="shared" si="211"/>
        <v>211.2</v>
      </c>
    </row>
    <row r="3336" spans="1:12" x14ac:dyDescent="0.25">
      <c r="A3336" s="2" t="s">
        <v>3334</v>
      </c>
      <c r="B3336">
        <v>5</v>
      </c>
      <c r="C3336">
        <v>19</v>
      </c>
      <c r="D3336">
        <v>1900</v>
      </c>
      <c r="E3336" s="1">
        <v>43696</v>
      </c>
      <c r="F3336" s="3">
        <v>133</v>
      </c>
      <c r="G3336" s="3">
        <v>399</v>
      </c>
      <c r="H3336" s="1">
        <v>43830</v>
      </c>
      <c r="I3336">
        <f t="shared" si="208"/>
        <v>134</v>
      </c>
      <c r="J3336" t="str">
        <f t="shared" si="209"/>
        <v>&gt;121</v>
      </c>
      <c r="K3336">
        <f t="shared" si="210"/>
        <v>0.25</v>
      </c>
      <c r="L3336">
        <f t="shared" si="211"/>
        <v>133</v>
      </c>
    </row>
    <row r="3337" spans="1:12" x14ac:dyDescent="0.25">
      <c r="A3337" s="2" t="s">
        <v>3335</v>
      </c>
      <c r="B3337">
        <v>1</v>
      </c>
      <c r="C3337">
        <v>22</v>
      </c>
      <c r="D3337">
        <v>2100</v>
      </c>
      <c r="E3337" s="1">
        <v>43690</v>
      </c>
      <c r="F3337" s="3">
        <v>42</v>
      </c>
      <c r="G3337" s="3">
        <v>336</v>
      </c>
      <c r="H3337" s="1">
        <v>43830</v>
      </c>
      <c r="I3337">
        <f t="shared" si="208"/>
        <v>140</v>
      </c>
      <c r="J3337" t="str">
        <f t="shared" si="209"/>
        <v>&gt;121</v>
      </c>
      <c r="K3337">
        <f t="shared" si="210"/>
        <v>0.25</v>
      </c>
      <c r="L3337">
        <f t="shared" si="211"/>
        <v>94.5</v>
      </c>
    </row>
    <row r="3338" spans="1:12" x14ac:dyDescent="0.25">
      <c r="A3338" s="2" t="s">
        <v>3336</v>
      </c>
      <c r="B3338">
        <v>2</v>
      </c>
      <c r="C3338">
        <v>20</v>
      </c>
      <c r="D3338">
        <v>3360</v>
      </c>
      <c r="E3338" s="1">
        <v>43788</v>
      </c>
      <c r="F3338" s="3">
        <v>100.8</v>
      </c>
      <c r="G3338" s="3">
        <v>940.8</v>
      </c>
      <c r="H3338" s="1">
        <v>43830</v>
      </c>
      <c r="I3338">
        <f t="shared" si="208"/>
        <v>42</v>
      </c>
      <c r="J3338" t="str">
        <f t="shared" si="209"/>
        <v>31-60</v>
      </c>
      <c r="K3338">
        <f t="shared" si="210"/>
        <v>0.04</v>
      </c>
      <c r="L3338">
        <f t="shared" si="211"/>
        <v>41.663999999999994</v>
      </c>
    </row>
    <row r="3339" spans="1:12" x14ac:dyDescent="0.25">
      <c r="A3339" s="2" t="s">
        <v>3337</v>
      </c>
      <c r="B3339">
        <v>7</v>
      </c>
      <c r="C3339">
        <v>8</v>
      </c>
      <c r="D3339">
        <v>2850</v>
      </c>
      <c r="E3339" s="1">
        <v>43693</v>
      </c>
      <c r="F3339" s="3">
        <v>769.5</v>
      </c>
      <c r="G3339" s="3">
        <v>969</v>
      </c>
      <c r="H3339" s="1">
        <v>43830</v>
      </c>
      <c r="I3339">
        <f t="shared" si="208"/>
        <v>137</v>
      </c>
      <c r="J3339" t="str">
        <f t="shared" si="209"/>
        <v>&gt;121</v>
      </c>
      <c r="K3339">
        <f t="shared" si="210"/>
        <v>0.25</v>
      </c>
      <c r="L3339">
        <f t="shared" si="211"/>
        <v>434.625</v>
      </c>
    </row>
    <row r="3340" spans="1:12" x14ac:dyDescent="0.25">
      <c r="A3340" s="2" t="s">
        <v>3338</v>
      </c>
      <c r="B3340">
        <v>10</v>
      </c>
      <c r="C3340">
        <v>10</v>
      </c>
      <c r="D3340">
        <v>2760</v>
      </c>
      <c r="E3340" s="1">
        <v>43538</v>
      </c>
      <c r="F3340" s="3">
        <v>441.59999999999997</v>
      </c>
      <c r="G3340" s="3">
        <v>1214.4000000000001</v>
      </c>
      <c r="H3340" s="1">
        <v>43830</v>
      </c>
      <c r="I3340">
        <f t="shared" si="208"/>
        <v>292</v>
      </c>
      <c r="J3340" t="str">
        <f t="shared" si="209"/>
        <v>&gt;121</v>
      </c>
      <c r="K3340">
        <f t="shared" si="210"/>
        <v>0.25</v>
      </c>
      <c r="L3340">
        <f t="shared" si="211"/>
        <v>414</v>
      </c>
    </row>
    <row r="3341" spans="1:12" x14ac:dyDescent="0.25">
      <c r="A3341" s="2" t="s">
        <v>3339</v>
      </c>
      <c r="B3341">
        <v>1</v>
      </c>
      <c r="C3341">
        <v>7</v>
      </c>
      <c r="D3341">
        <v>4840</v>
      </c>
      <c r="E3341" s="1">
        <v>43595</v>
      </c>
      <c r="F3341" s="3">
        <v>193.6</v>
      </c>
      <c r="G3341" s="3">
        <v>1016.4</v>
      </c>
      <c r="H3341" s="1">
        <v>43830</v>
      </c>
      <c r="I3341">
        <f t="shared" si="208"/>
        <v>235</v>
      </c>
      <c r="J3341" t="str">
        <f t="shared" si="209"/>
        <v>&gt;121</v>
      </c>
      <c r="K3341">
        <f t="shared" si="210"/>
        <v>0.25</v>
      </c>
      <c r="L3341">
        <f t="shared" si="211"/>
        <v>302.5</v>
      </c>
    </row>
    <row r="3342" spans="1:12" x14ac:dyDescent="0.25">
      <c r="A3342" s="2" t="s">
        <v>3340</v>
      </c>
      <c r="B3342">
        <v>9</v>
      </c>
      <c r="C3342">
        <v>11</v>
      </c>
      <c r="D3342">
        <v>4400</v>
      </c>
      <c r="E3342" s="1">
        <v>43594</v>
      </c>
      <c r="F3342" s="3">
        <v>88</v>
      </c>
      <c r="G3342" s="3">
        <v>1320</v>
      </c>
      <c r="H3342" s="1">
        <v>43830</v>
      </c>
      <c r="I3342">
        <f t="shared" si="208"/>
        <v>236</v>
      </c>
      <c r="J3342" t="str">
        <f t="shared" si="209"/>
        <v>&gt;121</v>
      </c>
      <c r="K3342">
        <f t="shared" si="210"/>
        <v>0.25</v>
      </c>
      <c r="L3342">
        <f t="shared" si="211"/>
        <v>352</v>
      </c>
    </row>
    <row r="3343" spans="1:12" x14ac:dyDescent="0.25">
      <c r="A3343" s="2" t="s">
        <v>3341</v>
      </c>
      <c r="B3343">
        <v>9</v>
      </c>
      <c r="C3343">
        <v>5</v>
      </c>
      <c r="D3343">
        <v>7440</v>
      </c>
      <c r="E3343" s="1">
        <v>43718</v>
      </c>
      <c r="F3343" s="3">
        <v>74.400000000000006</v>
      </c>
      <c r="G3343" s="3">
        <v>3273.6000000000004</v>
      </c>
      <c r="H3343" s="1">
        <v>43830</v>
      </c>
      <c r="I3343">
        <f t="shared" si="208"/>
        <v>112</v>
      </c>
      <c r="J3343" t="str">
        <f t="shared" si="209"/>
        <v>91-120</v>
      </c>
      <c r="K3343">
        <f t="shared" si="210"/>
        <v>0.2</v>
      </c>
      <c r="L3343">
        <f t="shared" si="211"/>
        <v>669.60000000000014</v>
      </c>
    </row>
    <row r="3344" spans="1:12" x14ac:dyDescent="0.25">
      <c r="A3344" s="2" t="s">
        <v>3342</v>
      </c>
      <c r="B3344">
        <v>2</v>
      </c>
      <c r="C3344">
        <v>2</v>
      </c>
      <c r="D3344">
        <v>2178</v>
      </c>
      <c r="E3344" s="1">
        <v>43511</v>
      </c>
      <c r="F3344" s="3">
        <v>21.78</v>
      </c>
      <c r="G3344" s="3">
        <v>544.5</v>
      </c>
      <c r="H3344" s="1">
        <v>43830</v>
      </c>
      <c r="I3344">
        <f t="shared" si="208"/>
        <v>319</v>
      </c>
      <c r="J3344" t="str">
        <f t="shared" si="209"/>
        <v>&gt;121</v>
      </c>
      <c r="K3344">
        <f t="shared" si="210"/>
        <v>0.25</v>
      </c>
      <c r="L3344">
        <f t="shared" si="211"/>
        <v>141.57</v>
      </c>
    </row>
    <row r="3345" spans="1:12" x14ac:dyDescent="0.25">
      <c r="A3345" s="2" t="s">
        <v>3343</v>
      </c>
      <c r="B3345">
        <v>4</v>
      </c>
      <c r="C3345">
        <v>20</v>
      </c>
      <c r="D3345">
        <v>5280</v>
      </c>
      <c r="E3345" s="1">
        <v>43589</v>
      </c>
      <c r="F3345" s="3">
        <v>369.6</v>
      </c>
      <c r="G3345" s="3">
        <v>1372.8</v>
      </c>
      <c r="H3345" s="1">
        <v>43830</v>
      </c>
      <c r="I3345">
        <f t="shared" si="208"/>
        <v>241</v>
      </c>
      <c r="J3345" t="str">
        <f t="shared" si="209"/>
        <v>&gt;121</v>
      </c>
      <c r="K3345">
        <f t="shared" si="210"/>
        <v>0.25</v>
      </c>
      <c r="L3345">
        <f t="shared" si="211"/>
        <v>435.6</v>
      </c>
    </row>
    <row r="3346" spans="1:12" x14ac:dyDescent="0.25">
      <c r="A3346" s="2" t="s">
        <v>3344</v>
      </c>
      <c r="B3346">
        <v>6</v>
      </c>
      <c r="C3346">
        <v>18</v>
      </c>
      <c r="D3346">
        <v>2112</v>
      </c>
      <c r="E3346" s="1">
        <v>43668</v>
      </c>
      <c r="F3346" s="3">
        <v>168.96</v>
      </c>
      <c r="G3346" s="3">
        <v>443.52000000000004</v>
      </c>
      <c r="H3346" s="1">
        <v>43830</v>
      </c>
      <c r="I3346">
        <f t="shared" si="208"/>
        <v>162</v>
      </c>
      <c r="J3346" t="str">
        <f t="shared" si="209"/>
        <v>&gt;121</v>
      </c>
      <c r="K3346">
        <f t="shared" si="210"/>
        <v>0.25</v>
      </c>
      <c r="L3346">
        <f t="shared" si="211"/>
        <v>153.12</v>
      </c>
    </row>
    <row r="3347" spans="1:12" x14ac:dyDescent="0.25">
      <c r="A3347" s="2" t="s">
        <v>3345</v>
      </c>
      <c r="B3347">
        <v>6</v>
      </c>
      <c r="C3347">
        <v>7</v>
      </c>
      <c r="D3347">
        <v>3120</v>
      </c>
      <c r="E3347" s="1">
        <v>43699</v>
      </c>
      <c r="F3347" s="3">
        <v>156</v>
      </c>
      <c r="G3347" s="3">
        <v>499.20000000000005</v>
      </c>
      <c r="H3347" s="1">
        <v>43830</v>
      </c>
      <c r="I3347">
        <f t="shared" si="208"/>
        <v>131</v>
      </c>
      <c r="J3347" t="str">
        <f t="shared" si="209"/>
        <v>&gt;121</v>
      </c>
      <c r="K3347">
        <f t="shared" si="210"/>
        <v>0.25</v>
      </c>
      <c r="L3347">
        <f t="shared" si="211"/>
        <v>163.80000000000001</v>
      </c>
    </row>
    <row r="3348" spans="1:12" x14ac:dyDescent="0.25">
      <c r="A3348" s="2" t="s">
        <v>3346</v>
      </c>
      <c r="B3348">
        <v>1</v>
      </c>
      <c r="C3348">
        <v>12</v>
      </c>
      <c r="D3348">
        <v>2790</v>
      </c>
      <c r="E3348" s="1">
        <v>43469</v>
      </c>
      <c r="F3348" s="3">
        <v>195.3</v>
      </c>
      <c r="G3348" s="3">
        <v>781.2</v>
      </c>
      <c r="H3348" s="1">
        <v>43830</v>
      </c>
      <c r="I3348">
        <f t="shared" si="208"/>
        <v>361</v>
      </c>
      <c r="J3348" t="str">
        <f t="shared" si="209"/>
        <v>&gt;121</v>
      </c>
      <c r="K3348">
        <f t="shared" si="210"/>
        <v>0.25</v>
      </c>
      <c r="L3348">
        <f t="shared" si="211"/>
        <v>244.125</v>
      </c>
    </row>
    <row r="3349" spans="1:12" x14ac:dyDescent="0.25">
      <c r="A3349" s="2" t="s">
        <v>3347</v>
      </c>
      <c r="B3349">
        <v>1</v>
      </c>
      <c r="C3349">
        <v>12</v>
      </c>
      <c r="D3349">
        <v>1728</v>
      </c>
      <c r="E3349" s="1">
        <v>43685</v>
      </c>
      <c r="F3349" s="3">
        <v>138.24</v>
      </c>
      <c r="G3349" s="3">
        <v>466.56000000000006</v>
      </c>
      <c r="H3349" s="1">
        <v>43830</v>
      </c>
      <c r="I3349">
        <f t="shared" si="208"/>
        <v>145</v>
      </c>
      <c r="J3349" t="str">
        <f t="shared" si="209"/>
        <v>&gt;121</v>
      </c>
      <c r="K3349">
        <f t="shared" si="210"/>
        <v>0.25</v>
      </c>
      <c r="L3349">
        <f t="shared" si="211"/>
        <v>151.20000000000002</v>
      </c>
    </row>
    <row r="3350" spans="1:12" x14ac:dyDescent="0.25">
      <c r="A3350" s="2" t="s">
        <v>3348</v>
      </c>
      <c r="B3350">
        <v>9</v>
      </c>
      <c r="C3350">
        <v>9</v>
      </c>
      <c r="D3350">
        <v>2250</v>
      </c>
      <c r="E3350" s="1">
        <v>43516</v>
      </c>
      <c r="F3350" s="3">
        <v>315</v>
      </c>
      <c r="G3350" s="3">
        <v>720</v>
      </c>
      <c r="H3350" s="1">
        <v>43830</v>
      </c>
      <c r="I3350">
        <f t="shared" si="208"/>
        <v>314</v>
      </c>
      <c r="J3350" t="str">
        <f t="shared" si="209"/>
        <v>&gt;121</v>
      </c>
      <c r="K3350">
        <f t="shared" si="210"/>
        <v>0.25</v>
      </c>
      <c r="L3350">
        <f t="shared" si="211"/>
        <v>258.75</v>
      </c>
    </row>
    <row r="3351" spans="1:12" x14ac:dyDescent="0.25">
      <c r="A3351" s="2" t="s">
        <v>3349</v>
      </c>
      <c r="B3351">
        <v>5</v>
      </c>
      <c r="C3351">
        <v>2</v>
      </c>
      <c r="D3351">
        <v>1080</v>
      </c>
      <c r="E3351" s="1">
        <v>43805</v>
      </c>
      <c r="F3351" s="3">
        <v>43.2</v>
      </c>
      <c r="G3351" s="3">
        <v>216</v>
      </c>
      <c r="H3351" s="1">
        <v>43830</v>
      </c>
      <c r="I3351">
        <f t="shared" si="208"/>
        <v>25</v>
      </c>
      <c r="J3351" t="str">
        <f t="shared" si="209"/>
        <v>0-30</v>
      </c>
      <c r="K3351">
        <f t="shared" si="210"/>
        <v>8.0000000000000002E-3</v>
      </c>
      <c r="L3351">
        <f t="shared" si="211"/>
        <v>2.0735999999999999</v>
      </c>
    </row>
    <row r="3352" spans="1:12" x14ac:dyDescent="0.25">
      <c r="A3352" s="2" t="s">
        <v>3350</v>
      </c>
      <c r="B3352">
        <v>9</v>
      </c>
      <c r="C3352">
        <v>14</v>
      </c>
      <c r="D3352">
        <v>1053</v>
      </c>
      <c r="E3352" s="1">
        <v>43600</v>
      </c>
      <c r="F3352" s="3">
        <v>73.710000000000008</v>
      </c>
      <c r="G3352" s="3">
        <v>305.37</v>
      </c>
      <c r="H3352" s="1">
        <v>43830</v>
      </c>
      <c r="I3352">
        <f t="shared" si="208"/>
        <v>230</v>
      </c>
      <c r="J3352" t="str">
        <f t="shared" si="209"/>
        <v>&gt;121</v>
      </c>
      <c r="K3352">
        <f t="shared" si="210"/>
        <v>0.25</v>
      </c>
      <c r="L3352">
        <f t="shared" si="211"/>
        <v>94.77000000000001</v>
      </c>
    </row>
    <row r="3353" spans="1:12" x14ac:dyDescent="0.25">
      <c r="A3353" s="2" t="s">
        <v>3351</v>
      </c>
      <c r="B3353">
        <v>5</v>
      </c>
      <c r="C3353">
        <v>12</v>
      </c>
      <c r="D3353">
        <v>4620</v>
      </c>
      <c r="E3353" s="1">
        <v>43793</v>
      </c>
      <c r="F3353" s="3">
        <v>184.8</v>
      </c>
      <c r="G3353" s="3">
        <v>1155</v>
      </c>
      <c r="H3353" s="1">
        <v>43830</v>
      </c>
      <c r="I3353">
        <f t="shared" si="208"/>
        <v>37</v>
      </c>
      <c r="J3353" t="str">
        <f t="shared" si="209"/>
        <v>31-60</v>
      </c>
      <c r="K3353">
        <f t="shared" si="210"/>
        <v>0.04</v>
      </c>
      <c r="L3353">
        <f t="shared" si="211"/>
        <v>53.591999999999999</v>
      </c>
    </row>
    <row r="3354" spans="1:12" x14ac:dyDescent="0.25">
      <c r="A3354" s="2" t="s">
        <v>3352</v>
      </c>
      <c r="B3354">
        <v>10</v>
      </c>
      <c r="C3354">
        <v>18</v>
      </c>
      <c r="D3354">
        <v>1200</v>
      </c>
      <c r="E3354" s="1">
        <v>43766</v>
      </c>
      <c r="F3354" s="3">
        <v>168</v>
      </c>
      <c r="G3354" s="3">
        <v>552</v>
      </c>
      <c r="H3354" s="1">
        <v>43830</v>
      </c>
      <c r="I3354">
        <f t="shared" si="208"/>
        <v>64</v>
      </c>
      <c r="J3354" t="str">
        <f t="shared" si="209"/>
        <v>61-90</v>
      </c>
      <c r="K3354">
        <f t="shared" si="210"/>
        <v>0.15</v>
      </c>
      <c r="L3354">
        <f t="shared" si="211"/>
        <v>108</v>
      </c>
    </row>
    <row r="3355" spans="1:12" x14ac:dyDescent="0.25">
      <c r="A3355" s="2" t="s">
        <v>3353</v>
      </c>
      <c r="B3355">
        <v>1</v>
      </c>
      <c r="C3355">
        <v>4</v>
      </c>
      <c r="D3355">
        <v>405</v>
      </c>
      <c r="E3355" s="1">
        <v>43526</v>
      </c>
      <c r="F3355" s="3">
        <v>24.3</v>
      </c>
      <c r="G3355" s="3">
        <v>76.95</v>
      </c>
      <c r="H3355" s="1">
        <v>43830</v>
      </c>
      <c r="I3355">
        <f t="shared" si="208"/>
        <v>304</v>
      </c>
      <c r="J3355" t="str">
        <f t="shared" si="209"/>
        <v>&gt;121</v>
      </c>
      <c r="K3355">
        <f t="shared" si="210"/>
        <v>0.25</v>
      </c>
      <c r="L3355">
        <f t="shared" si="211"/>
        <v>25.3125</v>
      </c>
    </row>
    <row r="3356" spans="1:12" x14ac:dyDescent="0.25">
      <c r="A3356" s="2" t="s">
        <v>3354</v>
      </c>
      <c r="B3356">
        <v>2</v>
      </c>
      <c r="C3356">
        <v>15</v>
      </c>
      <c r="D3356">
        <v>80</v>
      </c>
      <c r="E3356" s="1">
        <v>43688</v>
      </c>
      <c r="F3356" s="3">
        <v>7.1999999999999993</v>
      </c>
      <c r="G3356" s="3">
        <v>16.8</v>
      </c>
      <c r="H3356" s="1">
        <v>43830</v>
      </c>
      <c r="I3356">
        <f t="shared" si="208"/>
        <v>142</v>
      </c>
      <c r="J3356" t="str">
        <f t="shared" si="209"/>
        <v>&gt;121</v>
      </c>
      <c r="K3356">
        <f t="shared" si="210"/>
        <v>0.25</v>
      </c>
      <c r="L3356">
        <f t="shared" si="211"/>
        <v>6</v>
      </c>
    </row>
    <row r="3357" spans="1:12" x14ac:dyDescent="0.25">
      <c r="A3357" s="2" t="s">
        <v>3355</v>
      </c>
      <c r="B3357">
        <v>3</v>
      </c>
      <c r="C3357">
        <v>11</v>
      </c>
      <c r="D3357">
        <v>1900</v>
      </c>
      <c r="E3357" s="1">
        <v>43490</v>
      </c>
      <c r="F3357" s="3">
        <v>57</v>
      </c>
      <c r="G3357" s="3">
        <v>437</v>
      </c>
      <c r="H3357" s="1">
        <v>43830</v>
      </c>
      <c r="I3357">
        <f t="shared" si="208"/>
        <v>340</v>
      </c>
      <c r="J3357" t="str">
        <f t="shared" si="209"/>
        <v>&gt;121</v>
      </c>
      <c r="K3357">
        <f t="shared" si="210"/>
        <v>0.25</v>
      </c>
      <c r="L3357">
        <f t="shared" si="211"/>
        <v>123.5</v>
      </c>
    </row>
    <row r="3358" spans="1:12" x14ac:dyDescent="0.25">
      <c r="A3358" s="2" t="s">
        <v>3356</v>
      </c>
      <c r="B3358">
        <v>6</v>
      </c>
      <c r="C3358">
        <v>12</v>
      </c>
      <c r="D3358">
        <v>2750</v>
      </c>
      <c r="E3358" s="1">
        <v>43724</v>
      </c>
      <c r="F3358" s="3">
        <v>220</v>
      </c>
      <c r="G3358" s="3">
        <v>605</v>
      </c>
      <c r="H3358" s="1">
        <v>43830</v>
      </c>
      <c r="I3358">
        <f t="shared" si="208"/>
        <v>106</v>
      </c>
      <c r="J3358" t="str">
        <f t="shared" si="209"/>
        <v>91-120</v>
      </c>
      <c r="K3358">
        <f t="shared" si="210"/>
        <v>0.2</v>
      </c>
      <c r="L3358">
        <f t="shared" si="211"/>
        <v>165</v>
      </c>
    </row>
    <row r="3359" spans="1:12" x14ac:dyDescent="0.25">
      <c r="A3359" s="2" t="s">
        <v>3357</v>
      </c>
      <c r="B3359">
        <v>2</v>
      </c>
      <c r="C3359">
        <v>16</v>
      </c>
      <c r="D3359">
        <v>4800</v>
      </c>
      <c r="E3359" s="1">
        <v>43599</v>
      </c>
      <c r="F3359" s="3">
        <v>192</v>
      </c>
      <c r="G3359" s="3">
        <v>864</v>
      </c>
      <c r="H3359" s="1">
        <v>43830</v>
      </c>
      <c r="I3359">
        <f t="shared" si="208"/>
        <v>231</v>
      </c>
      <c r="J3359" t="str">
        <f t="shared" si="209"/>
        <v>&gt;121</v>
      </c>
      <c r="K3359">
        <f t="shared" si="210"/>
        <v>0.25</v>
      </c>
      <c r="L3359">
        <f t="shared" si="211"/>
        <v>264</v>
      </c>
    </row>
    <row r="3360" spans="1:12" x14ac:dyDescent="0.25">
      <c r="A3360" s="2" t="s">
        <v>3358</v>
      </c>
      <c r="B3360">
        <v>5</v>
      </c>
      <c r="C3360">
        <v>9</v>
      </c>
      <c r="D3360">
        <v>2700</v>
      </c>
      <c r="E3360" s="1">
        <v>43773</v>
      </c>
      <c r="F3360" s="3">
        <v>243</v>
      </c>
      <c r="G3360" s="3">
        <v>756</v>
      </c>
      <c r="H3360" s="1">
        <v>43830</v>
      </c>
      <c r="I3360">
        <f t="shared" si="208"/>
        <v>57</v>
      </c>
      <c r="J3360" t="str">
        <f t="shared" si="209"/>
        <v>31-60</v>
      </c>
      <c r="K3360">
        <f t="shared" si="210"/>
        <v>0.04</v>
      </c>
      <c r="L3360">
        <f t="shared" si="211"/>
        <v>39.96</v>
      </c>
    </row>
    <row r="3361" spans="1:12" x14ac:dyDescent="0.25">
      <c r="A3361" s="2" t="s">
        <v>3359</v>
      </c>
      <c r="B3361">
        <v>3</v>
      </c>
      <c r="C3361">
        <v>17</v>
      </c>
      <c r="D3361">
        <v>3840</v>
      </c>
      <c r="E3361" s="1">
        <v>43790</v>
      </c>
      <c r="F3361" s="3">
        <v>307.2</v>
      </c>
      <c r="G3361" s="3">
        <v>921.59999999999991</v>
      </c>
      <c r="H3361" s="1">
        <v>43830</v>
      </c>
      <c r="I3361">
        <f t="shared" si="208"/>
        <v>40</v>
      </c>
      <c r="J3361" t="str">
        <f t="shared" si="209"/>
        <v>31-60</v>
      </c>
      <c r="K3361">
        <f t="shared" si="210"/>
        <v>0.04</v>
      </c>
      <c r="L3361">
        <f t="shared" si="211"/>
        <v>49.152000000000001</v>
      </c>
    </row>
    <row r="3362" spans="1:12" x14ac:dyDescent="0.25">
      <c r="A3362" s="2" t="s">
        <v>3360</v>
      </c>
      <c r="B3362">
        <v>3</v>
      </c>
      <c r="C3362">
        <v>12</v>
      </c>
      <c r="D3362">
        <v>1900</v>
      </c>
      <c r="E3362" s="1">
        <v>43577</v>
      </c>
      <c r="F3362" s="3">
        <v>57</v>
      </c>
      <c r="G3362" s="3">
        <v>380</v>
      </c>
      <c r="H3362" s="1">
        <v>43830</v>
      </c>
      <c r="I3362">
        <f t="shared" si="208"/>
        <v>253</v>
      </c>
      <c r="J3362" t="str">
        <f t="shared" si="209"/>
        <v>&gt;121</v>
      </c>
      <c r="K3362">
        <f t="shared" si="210"/>
        <v>0.25</v>
      </c>
      <c r="L3362">
        <f t="shared" si="211"/>
        <v>109.25</v>
      </c>
    </row>
    <row r="3363" spans="1:12" x14ac:dyDescent="0.25">
      <c r="A3363" s="2" t="s">
        <v>3361</v>
      </c>
      <c r="B3363">
        <v>10</v>
      </c>
      <c r="C3363">
        <v>9</v>
      </c>
      <c r="D3363">
        <v>600</v>
      </c>
      <c r="E3363" s="1">
        <v>43759</v>
      </c>
      <c r="F3363" s="3">
        <v>102</v>
      </c>
      <c r="G3363" s="3">
        <v>234</v>
      </c>
      <c r="H3363" s="1">
        <v>43830</v>
      </c>
      <c r="I3363">
        <f t="shared" si="208"/>
        <v>71</v>
      </c>
      <c r="J3363" t="str">
        <f t="shared" si="209"/>
        <v>61-90</v>
      </c>
      <c r="K3363">
        <f t="shared" si="210"/>
        <v>0.15</v>
      </c>
      <c r="L3363">
        <f t="shared" si="211"/>
        <v>50.4</v>
      </c>
    </row>
    <row r="3364" spans="1:12" x14ac:dyDescent="0.25">
      <c r="A3364" s="2" t="s">
        <v>3362</v>
      </c>
      <c r="B3364">
        <v>1</v>
      </c>
      <c r="C3364">
        <v>6</v>
      </c>
      <c r="D3364">
        <v>1620</v>
      </c>
      <c r="E3364" s="1">
        <v>43549</v>
      </c>
      <c r="F3364" s="3">
        <v>48.6</v>
      </c>
      <c r="G3364" s="3">
        <v>372.59999999999997</v>
      </c>
      <c r="H3364" s="1">
        <v>43830</v>
      </c>
      <c r="I3364">
        <f t="shared" si="208"/>
        <v>281</v>
      </c>
      <c r="J3364" t="str">
        <f t="shared" si="209"/>
        <v>&gt;121</v>
      </c>
      <c r="K3364">
        <f t="shared" si="210"/>
        <v>0.25</v>
      </c>
      <c r="L3364">
        <f t="shared" si="211"/>
        <v>105.3</v>
      </c>
    </row>
    <row r="3365" spans="1:12" x14ac:dyDescent="0.25">
      <c r="A3365" s="2" t="s">
        <v>3363</v>
      </c>
      <c r="B3365">
        <v>3</v>
      </c>
      <c r="C3365">
        <v>3</v>
      </c>
      <c r="D3365">
        <v>1800</v>
      </c>
      <c r="E3365" s="1">
        <v>43714</v>
      </c>
      <c r="F3365" s="3">
        <v>72</v>
      </c>
      <c r="G3365" s="3">
        <v>270</v>
      </c>
      <c r="H3365" s="1">
        <v>43830</v>
      </c>
      <c r="I3365">
        <f t="shared" si="208"/>
        <v>116</v>
      </c>
      <c r="J3365" t="str">
        <f t="shared" si="209"/>
        <v>91-120</v>
      </c>
      <c r="K3365">
        <f t="shared" si="210"/>
        <v>0.2</v>
      </c>
      <c r="L3365">
        <f t="shared" si="211"/>
        <v>68.400000000000006</v>
      </c>
    </row>
    <row r="3366" spans="1:12" x14ac:dyDescent="0.25">
      <c r="A3366" s="2" t="s">
        <v>3364</v>
      </c>
      <c r="B3366">
        <v>5</v>
      </c>
      <c r="C3366">
        <v>4</v>
      </c>
      <c r="D3366">
        <v>90</v>
      </c>
      <c r="E3366" s="1">
        <v>43573</v>
      </c>
      <c r="F3366" s="3">
        <v>9</v>
      </c>
      <c r="G3366" s="3">
        <v>18.899999999999999</v>
      </c>
      <c r="H3366" s="1">
        <v>43830</v>
      </c>
      <c r="I3366">
        <f t="shared" si="208"/>
        <v>257</v>
      </c>
      <c r="J3366" t="str">
        <f t="shared" si="209"/>
        <v>&gt;121</v>
      </c>
      <c r="K3366">
        <f t="shared" si="210"/>
        <v>0.25</v>
      </c>
      <c r="L3366">
        <f t="shared" si="211"/>
        <v>6.9749999999999996</v>
      </c>
    </row>
    <row r="3367" spans="1:12" x14ac:dyDescent="0.25">
      <c r="A3367" s="2" t="s">
        <v>3365</v>
      </c>
      <c r="B3367">
        <v>1</v>
      </c>
      <c r="C3367">
        <v>11</v>
      </c>
      <c r="D3367">
        <v>1240</v>
      </c>
      <c r="E3367" s="1">
        <v>43632</v>
      </c>
      <c r="F3367" s="3">
        <v>62</v>
      </c>
      <c r="G3367" s="3">
        <v>322.40000000000003</v>
      </c>
      <c r="H3367" s="1">
        <v>43830</v>
      </c>
      <c r="I3367">
        <f t="shared" si="208"/>
        <v>198</v>
      </c>
      <c r="J3367" t="str">
        <f t="shared" si="209"/>
        <v>&gt;121</v>
      </c>
      <c r="K3367">
        <f t="shared" si="210"/>
        <v>0.25</v>
      </c>
      <c r="L3367">
        <f t="shared" si="211"/>
        <v>96.100000000000009</v>
      </c>
    </row>
    <row r="3368" spans="1:12" x14ac:dyDescent="0.25">
      <c r="A3368" s="2" t="s">
        <v>3366</v>
      </c>
      <c r="B3368">
        <v>10</v>
      </c>
      <c r="C3368">
        <v>21</v>
      </c>
      <c r="D3368">
        <v>135</v>
      </c>
      <c r="E3368" s="1">
        <v>43531</v>
      </c>
      <c r="F3368" s="3">
        <v>10.8</v>
      </c>
      <c r="G3368" s="3">
        <v>49.95</v>
      </c>
      <c r="H3368" s="1">
        <v>43830</v>
      </c>
      <c r="I3368">
        <f t="shared" si="208"/>
        <v>299</v>
      </c>
      <c r="J3368" t="str">
        <f t="shared" si="209"/>
        <v>&gt;121</v>
      </c>
      <c r="K3368">
        <f t="shared" si="210"/>
        <v>0.25</v>
      </c>
      <c r="L3368">
        <f t="shared" si="211"/>
        <v>15.1875</v>
      </c>
    </row>
    <row r="3369" spans="1:12" x14ac:dyDescent="0.25">
      <c r="A3369" s="2" t="s">
        <v>3367</v>
      </c>
      <c r="B3369">
        <v>8</v>
      </c>
      <c r="C3369">
        <v>17</v>
      </c>
      <c r="D3369">
        <v>960</v>
      </c>
      <c r="E3369" s="1">
        <v>43776</v>
      </c>
      <c r="F3369" s="3">
        <v>9.6</v>
      </c>
      <c r="G3369" s="3">
        <v>393.6</v>
      </c>
      <c r="H3369" s="1">
        <v>43830</v>
      </c>
      <c r="I3369">
        <f t="shared" si="208"/>
        <v>54</v>
      </c>
      <c r="J3369" t="str">
        <f t="shared" si="209"/>
        <v>31-60</v>
      </c>
      <c r="K3369">
        <f t="shared" si="210"/>
        <v>0.04</v>
      </c>
      <c r="L3369">
        <f t="shared" si="211"/>
        <v>16.128000000000004</v>
      </c>
    </row>
    <row r="3370" spans="1:12" x14ac:dyDescent="0.25">
      <c r="A3370" s="2" t="s">
        <v>3368</v>
      </c>
      <c r="B3370">
        <v>1</v>
      </c>
      <c r="C3370">
        <v>16</v>
      </c>
      <c r="D3370">
        <v>1650</v>
      </c>
      <c r="E3370" s="1">
        <v>43561</v>
      </c>
      <c r="F3370" s="3">
        <v>16.5</v>
      </c>
      <c r="G3370" s="3">
        <v>247.5</v>
      </c>
      <c r="H3370" s="1">
        <v>43830</v>
      </c>
      <c r="I3370">
        <f t="shared" si="208"/>
        <v>269</v>
      </c>
      <c r="J3370" t="str">
        <f t="shared" si="209"/>
        <v>&gt;121</v>
      </c>
      <c r="K3370">
        <f t="shared" si="210"/>
        <v>0.25</v>
      </c>
      <c r="L3370">
        <f t="shared" si="211"/>
        <v>66</v>
      </c>
    </row>
    <row r="3371" spans="1:12" x14ac:dyDescent="0.25">
      <c r="A3371" s="2" t="s">
        <v>3369</v>
      </c>
      <c r="B3371">
        <v>3</v>
      </c>
      <c r="C3371">
        <v>10</v>
      </c>
      <c r="D3371">
        <v>3105</v>
      </c>
      <c r="E3371" s="1">
        <v>43750</v>
      </c>
      <c r="F3371" s="3">
        <v>62.1</v>
      </c>
      <c r="G3371" s="3">
        <v>838.34999999999991</v>
      </c>
      <c r="H3371" s="1">
        <v>43830</v>
      </c>
      <c r="I3371">
        <f t="shared" si="208"/>
        <v>80</v>
      </c>
      <c r="J3371" t="str">
        <f t="shared" si="209"/>
        <v>61-90</v>
      </c>
      <c r="K3371">
        <f t="shared" si="210"/>
        <v>0.15</v>
      </c>
      <c r="L3371">
        <f t="shared" si="211"/>
        <v>135.0675</v>
      </c>
    </row>
    <row r="3372" spans="1:12" x14ac:dyDescent="0.25">
      <c r="A3372" s="2" t="s">
        <v>3370</v>
      </c>
      <c r="B3372">
        <v>9</v>
      </c>
      <c r="C3372">
        <v>15</v>
      </c>
      <c r="D3372">
        <v>480</v>
      </c>
      <c r="E3372" s="1">
        <v>43560</v>
      </c>
      <c r="F3372" s="3">
        <v>76.8</v>
      </c>
      <c r="G3372" s="3">
        <v>216</v>
      </c>
      <c r="H3372" s="1">
        <v>43830</v>
      </c>
      <c r="I3372">
        <f t="shared" si="208"/>
        <v>270</v>
      </c>
      <c r="J3372" t="str">
        <f t="shared" si="209"/>
        <v>&gt;121</v>
      </c>
      <c r="K3372">
        <f t="shared" si="210"/>
        <v>0.25</v>
      </c>
      <c r="L3372">
        <f t="shared" si="211"/>
        <v>73.2</v>
      </c>
    </row>
    <row r="3373" spans="1:12" x14ac:dyDescent="0.25">
      <c r="A3373" s="2" t="s">
        <v>3371</v>
      </c>
      <c r="B3373">
        <v>7</v>
      </c>
      <c r="C3373">
        <v>9</v>
      </c>
      <c r="D3373">
        <v>570</v>
      </c>
      <c r="E3373" s="1">
        <v>43604</v>
      </c>
      <c r="F3373" s="3">
        <v>17.100000000000001</v>
      </c>
      <c r="G3373" s="3">
        <v>478.8</v>
      </c>
      <c r="H3373" s="1">
        <v>43830</v>
      </c>
      <c r="I3373">
        <f t="shared" si="208"/>
        <v>226</v>
      </c>
      <c r="J3373" t="str">
        <f t="shared" si="209"/>
        <v>&gt;121</v>
      </c>
      <c r="K3373">
        <f t="shared" si="210"/>
        <v>0.25</v>
      </c>
      <c r="L3373">
        <f t="shared" si="211"/>
        <v>123.97500000000001</v>
      </c>
    </row>
    <row r="3374" spans="1:12" x14ac:dyDescent="0.25">
      <c r="A3374" s="2" t="s">
        <v>3372</v>
      </c>
      <c r="B3374">
        <v>4</v>
      </c>
      <c r="C3374">
        <v>14</v>
      </c>
      <c r="D3374">
        <v>720</v>
      </c>
      <c r="E3374" s="1">
        <v>43573</v>
      </c>
      <c r="F3374" s="3">
        <v>50.4</v>
      </c>
      <c r="G3374" s="3">
        <v>108</v>
      </c>
      <c r="H3374" s="1">
        <v>43830</v>
      </c>
      <c r="I3374">
        <f t="shared" si="208"/>
        <v>257</v>
      </c>
      <c r="J3374" t="str">
        <f t="shared" si="209"/>
        <v>&gt;121</v>
      </c>
      <c r="K3374">
        <f t="shared" si="210"/>
        <v>0.25</v>
      </c>
      <c r="L3374">
        <f t="shared" si="211"/>
        <v>39.6</v>
      </c>
    </row>
    <row r="3375" spans="1:12" x14ac:dyDescent="0.25">
      <c r="A3375" s="2" t="s">
        <v>3373</v>
      </c>
      <c r="B3375">
        <v>1</v>
      </c>
      <c r="C3375">
        <v>12</v>
      </c>
      <c r="D3375">
        <v>770</v>
      </c>
      <c r="E3375" s="1">
        <v>43649</v>
      </c>
      <c r="F3375" s="3">
        <v>38.5</v>
      </c>
      <c r="G3375" s="3">
        <v>207.89999999999998</v>
      </c>
      <c r="H3375" s="1">
        <v>43830</v>
      </c>
      <c r="I3375">
        <f t="shared" si="208"/>
        <v>181</v>
      </c>
      <c r="J3375" t="str">
        <f t="shared" si="209"/>
        <v>&gt;121</v>
      </c>
      <c r="K3375">
        <f t="shared" si="210"/>
        <v>0.25</v>
      </c>
      <c r="L3375">
        <f t="shared" si="211"/>
        <v>61.599999999999994</v>
      </c>
    </row>
    <row r="3376" spans="1:12" x14ac:dyDescent="0.25">
      <c r="A3376" s="2" t="s">
        <v>3374</v>
      </c>
      <c r="B3376">
        <v>8</v>
      </c>
      <c r="C3376">
        <v>16</v>
      </c>
      <c r="D3376">
        <v>1320</v>
      </c>
      <c r="E3376" s="1">
        <v>43756</v>
      </c>
      <c r="F3376" s="3">
        <v>237.60000000000002</v>
      </c>
      <c r="G3376" s="3">
        <v>409.20000000000005</v>
      </c>
      <c r="H3376" s="1">
        <v>43830</v>
      </c>
      <c r="I3376">
        <f t="shared" si="208"/>
        <v>74</v>
      </c>
      <c r="J3376" t="str">
        <f t="shared" si="209"/>
        <v>61-90</v>
      </c>
      <c r="K3376">
        <f t="shared" si="210"/>
        <v>0.15</v>
      </c>
      <c r="L3376">
        <f t="shared" si="211"/>
        <v>97.02000000000001</v>
      </c>
    </row>
    <row r="3377" spans="1:12" x14ac:dyDescent="0.25">
      <c r="A3377" s="2" t="s">
        <v>3375</v>
      </c>
      <c r="B3377">
        <v>6</v>
      </c>
      <c r="C3377">
        <v>4</v>
      </c>
      <c r="D3377">
        <v>1680</v>
      </c>
      <c r="E3377" s="1">
        <v>43711</v>
      </c>
      <c r="F3377" s="3">
        <v>33.6</v>
      </c>
      <c r="G3377" s="3">
        <v>420</v>
      </c>
      <c r="H3377" s="1">
        <v>43830</v>
      </c>
      <c r="I3377">
        <f t="shared" si="208"/>
        <v>119</v>
      </c>
      <c r="J3377" t="str">
        <f t="shared" si="209"/>
        <v>91-120</v>
      </c>
      <c r="K3377">
        <f t="shared" si="210"/>
        <v>0.2</v>
      </c>
      <c r="L3377">
        <f t="shared" si="211"/>
        <v>90.720000000000013</v>
      </c>
    </row>
    <row r="3378" spans="1:12" x14ac:dyDescent="0.25">
      <c r="A3378" s="2" t="s">
        <v>3376</v>
      </c>
      <c r="B3378">
        <v>3</v>
      </c>
      <c r="C3378">
        <v>12</v>
      </c>
      <c r="D3378">
        <v>5760</v>
      </c>
      <c r="E3378" s="1">
        <v>43734</v>
      </c>
      <c r="F3378" s="3">
        <v>460.79999999999995</v>
      </c>
      <c r="G3378" s="3">
        <v>1267.2</v>
      </c>
      <c r="H3378" s="1">
        <v>43830</v>
      </c>
      <c r="I3378">
        <f t="shared" si="208"/>
        <v>96</v>
      </c>
      <c r="J3378" t="str">
        <f t="shared" si="209"/>
        <v>91-120</v>
      </c>
      <c r="K3378">
        <f t="shared" si="210"/>
        <v>0.2</v>
      </c>
      <c r="L3378">
        <f t="shared" si="211"/>
        <v>345.6</v>
      </c>
    </row>
    <row r="3379" spans="1:12" x14ac:dyDescent="0.25">
      <c r="A3379" s="2" t="s">
        <v>3377</v>
      </c>
      <c r="B3379">
        <v>7</v>
      </c>
      <c r="C3379">
        <v>2</v>
      </c>
      <c r="D3379">
        <v>4030</v>
      </c>
      <c r="E3379" s="1">
        <v>43498</v>
      </c>
      <c r="F3379" s="3">
        <v>120.9</v>
      </c>
      <c r="G3379" s="3">
        <v>1974.7</v>
      </c>
      <c r="H3379" s="1">
        <v>43830</v>
      </c>
      <c r="I3379">
        <f t="shared" si="208"/>
        <v>332</v>
      </c>
      <c r="J3379" t="str">
        <f t="shared" si="209"/>
        <v>&gt;121</v>
      </c>
      <c r="K3379">
        <f t="shared" si="210"/>
        <v>0.25</v>
      </c>
      <c r="L3379">
        <f t="shared" si="211"/>
        <v>523.9</v>
      </c>
    </row>
    <row r="3380" spans="1:12" x14ac:dyDescent="0.25">
      <c r="A3380" s="2" t="s">
        <v>3378</v>
      </c>
      <c r="B3380">
        <v>4</v>
      </c>
      <c r="C3380">
        <v>17</v>
      </c>
      <c r="D3380">
        <v>2700</v>
      </c>
      <c r="E3380" s="1">
        <v>43473</v>
      </c>
      <c r="F3380" s="3">
        <v>162</v>
      </c>
      <c r="G3380" s="3">
        <v>810</v>
      </c>
      <c r="H3380" s="1">
        <v>43830</v>
      </c>
      <c r="I3380">
        <f t="shared" si="208"/>
        <v>357</v>
      </c>
      <c r="J3380" t="str">
        <f t="shared" si="209"/>
        <v>&gt;121</v>
      </c>
      <c r="K3380">
        <f t="shared" si="210"/>
        <v>0.25</v>
      </c>
      <c r="L3380">
        <f t="shared" si="211"/>
        <v>243</v>
      </c>
    </row>
    <row r="3381" spans="1:12" x14ac:dyDescent="0.25">
      <c r="A3381" s="2" t="s">
        <v>3379</v>
      </c>
      <c r="B3381">
        <v>1</v>
      </c>
      <c r="C3381">
        <v>3</v>
      </c>
      <c r="D3381">
        <v>2400</v>
      </c>
      <c r="E3381" s="1">
        <v>43565</v>
      </c>
      <c r="F3381" s="3">
        <v>168</v>
      </c>
      <c r="G3381" s="3">
        <v>720</v>
      </c>
      <c r="H3381" s="1">
        <v>43830</v>
      </c>
      <c r="I3381">
        <f t="shared" si="208"/>
        <v>265</v>
      </c>
      <c r="J3381" t="str">
        <f t="shared" si="209"/>
        <v>&gt;121</v>
      </c>
      <c r="K3381">
        <f t="shared" si="210"/>
        <v>0.25</v>
      </c>
      <c r="L3381">
        <f t="shared" si="211"/>
        <v>222</v>
      </c>
    </row>
    <row r="3382" spans="1:12" x14ac:dyDescent="0.25">
      <c r="A3382" s="2" t="s">
        <v>3380</v>
      </c>
      <c r="B3382">
        <v>8</v>
      </c>
      <c r="C3382">
        <v>23</v>
      </c>
      <c r="D3382">
        <v>5060</v>
      </c>
      <c r="E3382" s="1">
        <v>43530</v>
      </c>
      <c r="F3382" s="3">
        <v>708.40000000000009</v>
      </c>
      <c r="G3382" s="3">
        <v>1366.2</v>
      </c>
      <c r="H3382" s="1">
        <v>43830</v>
      </c>
      <c r="I3382">
        <f t="shared" si="208"/>
        <v>300</v>
      </c>
      <c r="J3382" t="str">
        <f t="shared" si="209"/>
        <v>&gt;121</v>
      </c>
      <c r="K3382">
        <f t="shared" si="210"/>
        <v>0.25</v>
      </c>
      <c r="L3382">
        <f t="shared" si="211"/>
        <v>518.65000000000009</v>
      </c>
    </row>
    <row r="3383" spans="1:12" x14ac:dyDescent="0.25">
      <c r="A3383" s="2" t="s">
        <v>3381</v>
      </c>
      <c r="B3383">
        <v>3</v>
      </c>
      <c r="C3383">
        <v>21</v>
      </c>
      <c r="D3383">
        <v>4650</v>
      </c>
      <c r="E3383" s="1">
        <v>43679</v>
      </c>
      <c r="F3383" s="3">
        <v>139.5</v>
      </c>
      <c r="G3383" s="3">
        <v>930</v>
      </c>
      <c r="H3383" s="1">
        <v>43830</v>
      </c>
      <c r="I3383">
        <f t="shared" si="208"/>
        <v>151</v>
      </c>
      <c r="J3383" t="str">
        <f t="shared" si="209"/>
        <v>&gt;121</v>
      </c>
      <c r="K3383">
        <f t="shared" si="210"/>
        <v>0.25</v>
      </c>
      <c r="L3383">
        <f t="shared" si="211"/>
        <v>267.375</v>
      </c>
    </row>
    <row r="3384" spans="1:12" x14ac:dyDescent="0.25">
      <c r="A3384" s="2" t="s">
        <v>3382</v>
      </c>
      <c r="B3384">
        <v>6</v>
      </c>
      <c r="C3384">
        <v>20</v>
      </c>
      <c r="D3384">
        <v>6440</v>
      </c>
      <c r="E3384" s="1">
        <v>43650</v>
      </c>
      <c r="F3384" s="3">
        <v>515.20000000000005</v>
      </c>
      <c r="G3384" s="3">
        <v>1545.6</v>
      </c>
      <c r="H3384" s="1">
        <v>43830</v>
      </c>
      <c r="I3384">
        <f t="shared" si="208"/>
        <v>180</v>
      </c>
      <c r="J3384" t="str">
        <f t="shared" si="209"/>
        <v>&gt;121</v>
      </c>
      <c r="K3384">
        <f t="shared" si="210"/>
        <v>0.25</v>
      </c>
      <c r="L3384">
        <f t="shared" si="211"/>
        <v>515.20000000000005</v>
      </c>
    </row>
    <row r="3385" spans="1:12" x14ac:dyDescent="0.25">
      <c r="A3385" s="2" t="s">
        <v>3383</v>
      </c>
      <c r="B3385">
        <v>10</v>
      </c>
      <c r="C3385">
        <v>12</v>
      </c>
      <c r="D3385">
        <v>3808</v>
      </c>
      <c r="E3385" s="1">
        <v>43503</v>
      </c>
      <c r="F3385" s="3">
        <v>304.64000000000004</v>
      </c>
      <c r="G3385" s="3">
        <v>990.08000000000015</v>
      </c>
      <c r="H3385" s="1">
        <v>43830</v>
      </c>
      <c r="I3385">
        <f t="shared" si="208"/>
        <v>327</v>
      </c>
      <c r="J3385" t="str">
        <f t="shared" si="209"/>
        <v>&gt;121</v>
      </c>
      <c r="K3385">
        <f t="shared" si="210"/>
        <v>0.25</v>
      </c>
      <c r="L3385">
        <f t="shared" si="211"/>
        <v>323.68000000000006</v>
      </c>
    </row>
    <row r="3386" spans="1:12" x14ac:dyDescent="0.25">
      <c r="A3386" s="2" t="s">
        <v>3384</v>
      </c>
      <c r="B3386">
        <v>10</v>
      </c>
      <c r="C3386">
        <v>18</v>
      </c>
      <c r="D3386">
        <v>160</v>
      </c>
      <c r="E3386" s="1">
        <v>43585</v>
      </c>
      <c r="F3386" s="3">
        <v>24</v>
      </c>
      <c r="G3386" s="3">
        <v>49.6</v>
      </c>
      <c r="H3386" s="1">
        <v>43830</v>
      </c>
      <c r="I3386">
        <f t="shared" si="208"/>
        <v>245</v>
      </c>
      <c r="J3386" t="str">
        <f t="shared" si="209"/>
        <v>&gt;121</v>
      </c>
      <c r="K3386">
        <f t="shared" si="210"/>
        <v>0.25</v>
      </c>
      <c r="L3386">
        <f t="shared" si="211"/>
        <v>18.399999999999999</v>
      </c>
    </row>
    <row r="3387" spans="1:12" x14ac:dyDescent="0.25">
      <c r="A3387" s="2" t="s">
        <v>3385</v>
      </c>
      <c r="B3387">
        <v>6</v>
      </c>
      <c r="C3387">
        <v>17</v>
      </c>
      <c r="D3387">
        <v>1500</v>
      </c>
      <c r="E3387" s="1">
        <v>43552</v>
      </c>
      <c r="F3387" s="3">
        <v>90</v>
      </c>
      <c r="G3387" s="3">
        <v>450</v>
      </c>
      <c r="H3387" s="1">
        <v>43830</v>
      </c>
      <c r="I3387">
        <f t="shared" si="208"/>
        <v>278</v>
      </c>
      <c r="J3387" t="str">
        <f t="shared" si="209"/>
        <v>&gt;121</v>
      </c>
      <c r="K3387">
        <f t="shared" si="210"/>
        <v>0.25</v>
      </c>
      <c r="L3387">
        <f t="shared" si="211"/>
        <v>135</v>
      </c>
    </row>
    <row r="3388" spans="1:12" x14ac:dyDescent="0.25">
      <c r="A3388" s="2" t="s">
        <v>3386</v>
      </c>
      <c r="B3388">
        <v>4</v>
      </c>
      <c r="C3388">
        <v>3</v>
      </c>
      <c r="D3388">
        <v>2160</v>
      </c>
      <c r="E3388" s="1">
        <v>43649</v>
      </c>
      <c r="F3388" s="3">
        <v>64.800000000000011</v>
      </c>
      <c r="G3388" s="3">
        <v>626.4</v>
      </c>
      <c r="H3388" s="1">
        <v>43830</v>
      </c>
      <c r="I3388">
        <f t="shared" si="208"/>
        <v>181</v>
      </c>
      <c r="J3388" t="str">
        <f t="shared" si="209"/>
        <v>&gt;121</v>
      </c>
      <c r="K3388">
        <f t="shared" si="210"/>
        <v>0.25</v>
      </c>
      <c r="L3388">
        <f t="shared" si="211"/>
        <v>172.8</v>
      </c>
    </row>
    <row r="3389" spans="1:12" x14ac:dyDescent="0.25">
      <c r="A3389" s="2" t="s">
        <v>3387</v>
      </c>
      <c r="B3389">
        <v>2</v>
      </c>
      <c r="C3389">
        <v>8</v>
      </c>
      <c r="D3389">
        <v>760</v>
      </c>
      <c r="E3389" s="1">
        <v>43553</v>
      </c>
      <c r="F3389" s="3">
        <v>53.2</v>
      </c>
      <c r="G3389" s="3">
        <v>129.19999999999999</v>
      </c>
      <c r="H3389" s="1">
        <v>43830</v>
      </c>
      <c r="I3389">
        <f t="shared" si="208"/>
        <v>277</v>
      </c>
      <c r="J3389" t="str">
        <f t="shared" si="209"/>
        <v>&gt;121</v>
      </c>
      <c r="K3389">
        <f t="shared" si="210"/>
        <v>0.25</v>
      </c>
      <c r="L3389">
        <f t="shared" si="211"/>
        <v>45.599999999999994</v>
      </c>
    </row>
    <row r="3390" spans="1:12" x14ac:dyDescent="0.25">
      <c r="A3390" s="2" t="s">
        <v>3388</v>
      </c>
      <c r="B3390">
        <v>8</v>
      </c>
      <c r="C3390">
        <v>4</v>
      </c>
      <c r="D3390">
        <v>5040</v>
      </c>
      <c r="E3390" s="1">
        <v>43794</v>
      </c>
      <c r="F3390" s="3">
        <v>403.2</v>
      </c>
      <c r="G3390" s="3">
        <v>1461.6</v>
      </c>
      <c r="H3390" s="1">
        <v>43830</v>
      </c>
      <c r="I3390">
        <f t="shared" si="208"/>
        <v>36</v>
      </c>
      <c r="J3390" t="str">
        <f t="shared" si="209"/>
        <v>31-60</v>
      </c>
      <c r="K3390">
        <f t="shared" si="210"/>
        <v>0.04</v>
      </c>
      <c r="L3390">
        <f t="shared" si="211"/>
        <v>74.591999999999999</v>
      </c>
    </row>
    <row r="3391" spans="1:12" x14ac:dyDescent="0.25">
      <c r="A3391" s="2" t="s">
        <v>3389</v>
      </c>
      <c r="B3391">
        <v>2</v>
      </c>
      <c r="C3391">
        <v>9</v>
      </c>
      <c r="D3391">
        <v>4750</v>
      </c>
      <c r="E3391" s="1">
        <v>43524</v>
      </c>
      <c r="F3391" s="3">
        <v>332.5</v>
      </c>
      <c r="G3391" s="3">
        <v>950</v>
      </c>
      <c r="H3391" s="1">
        <v>43830</v>
      </c>
      <c r="I3391">
        <f t="shared" si="208"/>
        <v>306</v>
      </c>
      <c r="J3391" t="str">
        <f t="shared" si="209"/>
        <v>&gt;121</v>
      </c>
      <c r="K3391">
        <f t="shared" si="210"/>
        <v>0.25</v>
      </c>
      <c r="L3391">
        <f t="shared" si="211"/>
        <v>320.625</v>
      </c>
    </row>
    <row r="3392" spans="1:12" x14ac:dyDescent="0.25">
      <c r="A3392" s="2" t="s">
        <v>3390</v>
      </c>
      <c r="B3392">
        <v>4</v>
      </c>
      <c r="C3392">
        <v>10</v>
      </c>
      <c r="D3392">
        <v>3920</v>
      </c>
      <c r="E3392" s="1">
        <v>43647</v>
      </c>
      <c r="F3392" s="3">
        <v>78.400000000000006</v>
      </c>
      <c r="G3392" s="3">
        <v>980</v>
      </c>
      <c r="H3392" s="1">
        <v>43830</v>
      </c>
      <c r="I3392">
        <f t="shared" si="208"/>
        <v>183</v>
      </c>
      <c r="J3392" t="str">
        <f t="shared" si="209"/>
        <v>&gt;121</v>
      </c>
      <c r="K3392">
        <f t="shared" si="210"/>
        <v>0.25</v>
      </c>
      <c r="L3392">
        <f t="shared" si="211"/>
        <v>264.60000000000002</v>
      </c>
    </row>
    <row r="3393" spans="1:12" x14ac:dyDescent="0.25">
      <c r="A3393" s="2" t="s">
        <v>3391</v>
      </c>
      <c r="B3393">
        <v>1</v>
      </c>
      <c r="C3393">
        <v>5</v>
      </c>
      <c r="D3393">
        <v>5600</v>
      </c>
      <c r="E3393" s="1">
        <v>43666</v>
      </c>
      <c r="F3393" s="3">
        <v>392</v>
      </c>
      <c r="G3393" s="3">
        <v>840</v>
      </c>
      <c r="H3393" s="1">
        <v>43830</v>
      </c>
      <c r="I3393">
        <f t="shared" si="208"/>
        <v>164</v>
      </c>
      <c r="J3393" t="str">
        <f t="shared" si="209"/>
        <v>&gt;121</v>
      </c>
      <c r="K3393">
        <f t="shared" si="210"/>
        <v>0.25</v>
      </c>
      <c r="L3393">
        <f t="shared" si="211"/>
        <v>308</v>
      </c>
    </row>
    <row r="3394" spans="1:12" x14ac:dyDescent="0.25">
      <c r="A3394" s="2" t="s">
        <v>3392</v>
      </c>
      <c r="B3394">
        <v>2</v>
      </c>
      <c r="C3394">
        <v>23</v>
      </c>
      <c r="D3394">
        <v>3520</v>
      </c>
      <c r="E3394" s="1">
        <v>43488</v>
      </c>
      <c r="F3394" s="3">
        <v>246.4</v>
      </c>
      <c r="G3394" s="3">
        <v>844.80000000000007</v>
      </c>
      <c r="H3394" s="1">
        <v>43830</v>
      </c>
      <c r="I3394">
        <f t="shared" ref="I3394:I3457" si="212">H3394-E3394</f>
        <v>342</v>
      </c>
      <c r="J3394" t="str">
        <f t="shared" ref="J3394:J3457" si="213">VLOOKUP(I3394,groupings,2,1)</f>
        <v>&gt;121</v>
      </c>
      <c r="K3394">
        <f t="shared" ref="K3394:K3457" si="214">VLOOKUP(I3394,$N$8:$P$12,3,TRUE)</f>
        <v>0.25</v>
      </c>
      <c r="L3394">
        <f t="shared" ref="L3394:L3457" si="215">(G3394+F3394)*K3394</f>
        <v>272.8</v>
      </c>
    </row>
    <row r="3395" spans="1:12" x14ac:dyDescent="0.25">
      <c r="A3395" s="2" t="s">
        <v>3393</v>
      </c>
      <c r="B3395">
        <v>8</v>
      </c>
      <c r="C3395">
        <v>17</v>
      </c>
      <c r="D3395">
        <v>1330</v>
      </c>
      <c r="E3395" s="1">
        <v>43506</v>
      </c>
      <c r="F3395" s="3">
        <v>39.900000000000006</v>
      </c>
      <c r="G3395" s="3">
        <v>585.20000000000005</v>
      </c>
      <c r="H3395" s="1">
        <v>43830</v>
      </c>
      <c r="I3395">
        <f t="shared" si="212"/>
        <v>324</v>
      </c>
      <c r="J3395" t="str">
        <f t="shared" si="213"/>
        <v>&gt;121</v>
      </c>
      <c r="K3395">
        <f t="shared" si="214"/>
        <v>0.25</v>
      </c>
      <c r="L3395">
        <f t="shared" si="215"/>
        <v>156.27500000000001</v>
      </c>
    </row>
    <row r="3396" spans="1:12" x14ac:dyDescent="0.25">
      <c r="A3396" s="2" t="s">
        <v>3394</v>
      </c>
      <c r="B3396">
        <v>8</v>
      </c>
      <c r="C3396">
        <v>19</v>
      </c>
      <c r="D3396">
        <v>1430</v>
      </c>
      <c r="E3396" s="1">
        <v>43690</v>
      </c>
      <c r="F3396" s="3">
        <v>185.9</v>
      </c>
      <c r="G3396" s="3">
        <v>572</v>
      </c>
      <c r="H3396" s="1">
        <v>43830</v>
      </c>
      <c r="I3396">
        <f t="shared" si="212"/>
        <v>140</v>
      </c>
      <c r="J3396" t="str">
        <f t="shared" si="213"/>
        <v>&gt;121</v>
      </c>
      <c r="K3396">
        <f t="shared" si="214"/>
        <v>0.25</v>
      </c>
      <c r="L3396">
        <f t="shared" si="215"/>
        <v>189.47499999999999</v>
      </c>
    </row>
    <row r="3397" spans="1:12" x14ac:dyDescent="0.25">
      <c r="A3397" s="2" t="s">
        <v>3395</v>
      </c>
      <c r="B3397">
        <v>10</v>
      </c>
      <c r="C3397">
        <v>2</v>
      </c>
      <c r="D3397">
        <v>4960</v>
      </c>
      <c r="E3397" s="1">
        <v>43789</v>
      </c>
      <c r="F3397" s="3">
        <v>198.4</v>
      </c>
      <c r="G3397" s="3">
        <v>1388.8</v>
      </c>
      <c r="H3397" s="1">
        <v>43830</v>
      </c>
      <c r="I3397">
        <f t="shared" si="212"/>
        <v>41</v>
      </c>
      <c r="J3397" t="str">
        <f t="shared" si="213"/>
        <v>31-60</v>
      </c>
      <c r="K3397">
        <f t="shared" si="214"/>
        <v>0.04</v>
      </c>
      <c r="L3397">
        <f t="shared" si="215"/>
        <v>63.488000000000007</v>
      </c>
    </row>
    <row r="3398" spans="1:12" x14ac:dyDescent="0.25">
      <c r="A3398" s="2" t="s">
        <v>3396</v>
      </c>
      <c r="B3398">
        <v>4</v>
      </c>
      <c r="C3398">
        <v>23</v>
      </c>
      <c r="D3398">
        <v>760</v>
      </c>
      <c r="E3398" s="1">
        <v>43786</v>
      </c>
      <c r="F3398" s="3">
        <v>53.2</v>
      </c>
      <c r="G3398" s="3">
        <v>152</v>
      </c>
      <c r="H3398" s="1">
        <v>43830</v>
      </c>
      <c r="I3398">
        <f t="shared" si="212"/>
        <v>44</v>
      </c>
      <c r="J3398" t="str">
        <f t="shared" si="213"/>
        <v>31-60</v>
      </c>
      <c r="K3398">
        <f t="shared" si="214"/>
        <v>0.04</v>
      </c>
      <c r="L3398">
        <f t="shared" si="215"/>
        <v>8.2080000000000002</v>
      </c>
    </row>
    <row r="3399" spans="1:12" x14ac:dyDescent="0.25">
      <c r="A3399" s="2" t="s">
        <v>3397</v>
      </c>
      <c r="B3399">
        <v>10</v>
      </c>
      <c r="C3399">
        <v>23</v>
      </c>
      <c r="D3399">
        <v>3240</v>
      </c>
      <c r="E3399" s="1">
        <v>43768</v>
      </c>
      <c r="F3399" s="3">
        <v>97.2</v>
      </c>
      <c r="G3399" s="3">
        <v>842.4</v>
      </c>
      <c r="H3399" s="1">
        <v>43830</v>
      </c>
      <c r="I3399">
        <f t="shared" si="212"/>
        <v>62</v>
      </c>
      <c r="J3399" t="str">
        <f t="shared" si="213"/>
        <v>61-90</v>
      </c>
      <c r="K3399">
        <f t="shared" si="214"/>
        <v>0.15</v>
      </c>
      <c r="L3399">
        <f t="shared" si="215"/>
        <v>140.94</v>
      </c>
    </row>
    <row r="3400" spans="1:12" x14ac:dyDescent="0.25">
      <c r="A3400" s="2" t="s">
        <v>3398</v>
      </c>
      <c r="B3400">
        <v>3</v>
      </c>
      <c r="C3400">
        <v>17</v>
      </c>
      <c r="D3400">
        <v>3496</v>
      </c>
      <c r="E3400" s="1">
        <v>43694</v>
      </c>
      <c r="F3400" s="3">
        <v>174.8</v>
      </c>
      <c r="G3400" s="3">
        <v>594.32000000000005</v>
      </c>
      <c r="H3400" s="1">
        <v>43830</v>
      </c>
      <c r="I3400">
        <f t="shared" si="212"/>
        <v>136</v>
      </c>
      <c r="J3400" t="str">
        <f t="shared" si="213"/>
        <v>&gt;121</v>
      </c>
      <c r="K3400">
        <f t="shared" si="214"/>
        <v>0.25</v>
      </c>
      <c r="L3400">
        <f t="shared" si="215"/>
        <v>192.28000000000003</v>
      </c>
    </row>
    <row r="3401" spans="1:12" x14ac:dyDescent="0.25">
      <c r="A3401" s="2" t="s">
        <v>3399</v>
      </c>
      <c r="B3401">
        <v>7</v>
      </c>
      <c r="C3401">
        <v>8</v>
      </c>
      <c r="D3401">
        <v>6200</v>
      </c>
      <c r="E3401" s="1">
        <v>43791</v>
      </c>
      <c r="F3401" s="3">
        <v>1054</v>
      </c>
      <c r="G3401" s="3">
        <v>4526</v>
      </c>
      <c r="H3401" s="1">
        <v>43830</v>
      </c>
      <c r="I3401">
        <f t="shared" si="212"/>
        <v>39</v>
      </c>
      <c r="J3401" t="str">
        <f t="shared" si="213"/>
        <v>31-60</v>
      </c>
      <c r="K3401">
        <f t="shared" si="214"/>
        <v>0.04</v>
      </c>
      <c r="L3401">
        <f t="shared" si="215"/>
        <v>223.20000000000002</v>
      </c>
    </row>
    <row r="3402" spans="1:12" x14ac:dyDescent="0.25">
      <c r="A3402" s="2" t="s">
        <v>3400</v>
      </c>
      <c r="B3402">
        <v>4</v>
      </c>
      <c r="C3402">
        <v>9</v>
      </c>
      <c r="D3402">
        <v>2860</v>
      </c>
      <c r="E3402" s="1">
        <v>43732</v>
      </c>
      <c r="F3402" s="3">
        <v>57.199999999999996</v>
      </c>
      <c r="G3402" s="3">
        <v>829.4</v>
      </c>
      <c r="H3402" s="1">
        <v>43830</v>
      </c>
      <c r="I3402">
        <f t="shared" si="212"/>
        <v>98</v>
      </c>
      <c r="J3402" t="str">
        <f t="shared" si="213"/>
        <v>91-120</v>
      </c>
      <c r="K3402">
        <f t="shared" si="214"/>
        <v>0.2</v>
      </c>
      <c r="L3402">
        <f t="shared" si="215"/>
        <v>177.32000000000002</v>
      </c>
    </row>
    <row r="3403" spans="1:12" x14ac:dyDescent="0.25">
      <c r="A3403" s="2" t="s">
        <v>3401</v>
      </c>
      <c r="B3403">
        <v>7</v>
      </c>
      <c r="C3403">
        <v>18</v>
      </c>
      <c r="D3403">
        <v>600</v>
      </c>
      <c r="E3403" s="1">
        <v>43767</v>
      </c>
      <c r="F3403" s="3">
        <v>42</v>
      </c>
      <c r="G3403" s="3">
        <v>234</v>
      </c>
      <c r="H3403" s="1">
        <v>43830</v>
      </c>
      <c r="I3403">
        <f t="shared" si="212"/>
        <v>63</v>
      </c>
      <c r="J3403" t="str">
        <f t="shared" si="213"/>
        <v>61-90</v>
      </c>
      <c r="K3403">
        <f t="shared" si="214"/>
        <v>0.15</v>
      </c>
      <c r="L3403">
        <f t="shared" si="215"/>
        <v>41.4</v>
      </c>
    </row>
    <row r="3404" spans="1:12" x14ac:dyDescent="0.25">
      <c r="A3404" s="2" t="s">
        <v>3402</v>
      </c>
      <c r="B3404">
        <v>3</v>
      </c>
      <c r="C3404">
        <v>20</v>
      </c>
      <c r="D3404">
        <v>1120</v>
      </c>
      <c r="E3404" s="1">
        <v>43678</v>
      </c>
      <c r="F3404" s="3">
        <v>67.2</v>
      </c>
      <c r="G3404" s="3">
        <v>212.8</v>
      </c>
      <c r="H3404" s="1">
        <v>43830</v>
      </c>
      <c r="I3404">
        <f t="shared" si="212"/>
        <v>152</v>
      </c>
      <c r="J3404" t="str">
        <f t="shared" si="213"/>
        <v>&gt;121</v>
      </c>
      <c r="K3404">
        <f t="shared" si="214"/>
        <v>0.25</v>
      </c>
      <c r="L3404">
        <f t="shared" si="215"/>
        <v>70</v>
      </c>
    </row>
    <row r="3405" spans="1:12" x14ac:dyDescent="0.25">
      <c r="A3405" s="2" t="s">
        <v>3403</v>
      </c>
      <c r="B3405">
        <v>1</v>
      </c>
      <c r="C3405">
        <v>22</v>
      </c>
      <c r="D3405">
        <v>3960</v>
      </c>
      <c r="E3405" s="1">
        <v>43589</v>
      </c>
      <c r="F3405" s="3">
        <v>277.2</v>
      </c>
      <c r="G3405" s="3">
        <v>1148.4000000000001</v>
      </c>
      <c r="H3405" s="1">
        <v>43830</v>
      </c>
      <c r="I3405">
        <f t="shared" si="212"/>
        <v>241</v>
      </c>
      <c r="J3405" t="str">
        <f t="shared" si="213"/>
        <v>&gt;121</v>
      </c>
      <c r="K3405">
        <f t="shared" si="214"/>
        <v>0.25</v>
      </c>
      <c r="L3405">
        <f t="shared" si="215"/>
        <v>356.40000000000003</v>
      </c>
    </row>
    <row r="3406" spans="1:12" x14ac:dyDescent="0.25">
      <c r="A3406" s="2" t="s">
        <v>3404</v>
      </c>
      <c r="B3406">
        <v>6</v>
      </c>
      <c r="C3406">
        <v>10</v>
      </c>
      <c r="D3406">
        <v>840</v>
      </c>
      <c r="E3406" s="1">
        <v>43722</v>
      </c>
      <c r="F3406" s="3">
        <v>58.8</v>
      </c>
      <c r="G3406" s="3">
        <v>235.2</v>
      </c>
      <c r="H3406" s="1">
        <v>43830</v>
      </c>
      <c r="I3406">
        <f t="shared" si="212"/>
        <v>108</v>
      </c>
      <c r="J3406" t="str">
        <f t="shared" si="213"/>
        <v>91-120</v>
      </c>
      <c r="K3406">
        <f t="shared" si="214"/>
        <v>0.2</v>
      </c>
      <c r="L3406">
        <f t="shared" si="215"/>
        <v>58.800000000000004</v>
      </c>
    </row>
    <row r="3407" spans="1:12" x14ac:dyDescent="0.25">
      <c r="A3407" s="2" t="s">
        <v>3405</v>
      </c>
      <c r="B3407">
        <v>3</v>
      </c>
      <c r="C3407">
        <v>5</v>
      </c>
      <c r="D3407">
        <v>1188</v>
      </c>
      <c r="E3407" s="1">
        <v>43601</v>
      </c>
      <c r="F3407" s="3">
        <v>95.039999999999992</v>
      </c>
      <c r="G3407" s="3">
        <v>320.76</v>
      </c>
      <c r="H3407" s="1">
        <v>43830</v>
      </c>
      <c r="I3407">
        <f t="shared" si="212"/>
        <v>229</v>
      </c>
      <c r="J3407" t="str">
        <f t="shared" si="213"/>
        <v>&gt;121</v>
      </c>
      <c r="K3407">
        <f t="shared" si="214"/>
        <v>0.25</v>
      </c>
      <c r="L3407">
        <f t="shared" si="215"/>
        <v>103.94999999999999</v>
      </c>
    </row>
    <row r="3408" spans="1:12" x14ac:dyDescent="0.25">
      <c r="A3408" s="2" t="s">
        <v>3406</v>
      </c>
      <c r="B3408">
        <v>2</v>
      </c>
      <c r="C3408">
        <v>21</v>
      </c>
      <c r="D3408">
        <v>4320</v>
      </c>
      <c r="E3408" s="1">
        <v>43688</v>
      </c>
      <c r="F3408" s="3">
        <v>345.6</v>
      </c>
      <c r="G3408" s="3">
        <v>648</v>
      </c>
      <c r="H3408" s="1">
        <v>43830</v>
      </c>
      <c r="I3408">
        <f t="shared" si="212"/>
        <v>142</v>
      </c>
      <c r="J3408" t="str">
        <f t="shared" si="213"/>
        <v>&gt;121</v>
      </c>
      <c r="K3408">
        <f t="shared" si="214"/>
        <v>0.25</v>
      </c>
      <c r="L3408">
        <f t="shared" si="215"/>
        <v>248.4</v>
      </c>
    </row>
    <row r="3409" spans="1:12" x14ac:dyDescent="0.25">
      <c r="A3409" s="2" t="s">
        <v>3407</v>
      </c>
      <c r="B3409">
        <v>7</v>
      </c>
      <c r="C3409">
        <v>6</v>
      </c>
      <c r="D3409">
        <v>396</v>
      </c>
      <c r="E3409" s="1">
        <v>43591</v>
      </c>
      <c r="F3409" s="3">
        <v>15.84</v>
      </c>
      <c r="G3409" s="3">
        <v>289.08000000000004</v>
      </c>
      <c r="H3409" s="1">
        <v>43830</v>
      </c>
      <c r="I3409">
        <f t="shared" si="212"/>
        <v>239</v>
      </c>
      <c r="J3409" t="str">
        <f t="shared" si="213"/>
        <v>&gt;121</v>
      </c>
      <c r="K3409">
        <f t="shared" si="214"/>
        <v>0.25</v>
      </c>
      <c r="L3409">
        <f t="shared" si="215"/>
        <v>76.23</v>
      </c>
    </row>
    <row r="3410" spans="1:12" x14ac:dyDescent="0.25">
      <c r="A3410" s="2" t="s">
        <v>3408</v>
      </c>
      <c r="B3410">
        <v>2</v>
      </c>
      <c r="C3410">
        <v>11</v>
      </c>
      <c r="D3410">
        <v>4370</v>
      </c>
      <c r="E3410" s="1">
        <v>43803</v>
      </c>
      <c r="F3410" s="3">
        <v>218.5</v>
      </c>
      <c r="G3410" s="3">
        <v>874</v>
      </c>
      <c r="H3410" s="1">
        <v>43830</v>
      </c>
      <c r="I3410">
        <f t="shared" si="212"/>
        <v>27</v>
      </c>
      <c r="J3410" t="str">
        <f t="shared" si="213"/>
        <v>0-30</v>
      </c>
      <c r="K3410">
        <f t="shared" si="214"/>
        <v>8.0000000000000002E-3</v>
      </c>
      <c r="L3410">
        <f t="shared" si="215"/>
        <v>8.74</v>
      </c>
    </row>
    <row r="3411" spans="1:12" x14ac:dyDescent="0.25">
      <c r="A3411" s="2" t="s">
        <v>3409</v>
      </c>
      <c r="B3411">
        <v>1</v>
      </c>
      <c r="C3411">
        <v>11</v>
      </c>
      <c r="D3411">
        <v>5320</v>
      </c>
      <c r="E3411" s="1">
        <v>43555</v>
      </c>
      <c r="F3411" s="3">
        <v>106.4</v>
      </c>
      <c r="G3411" s="3">
        <v>904.4</v>
      </c>
      <c r="H3411" s="1">
        <v>43830</v>
      </c>
      <c r="I3411">
        <f t="shared" si="212"/>
        <v>275</v>
      </c>
      <c r="J3411" t="str">
        <f t="shared" si="213"/>
        <v>&gt;121</v>
      </c>
      <c r="K3411">
        <f t="shared" si="214"/>
        <v>0.25</v>
      </c>
      <c r="L3411">
        <f t="shared" si="215"/>
        <v>252.7</v>
      </c>
    </row>
    <row r="3412" spans="1:12" x14ac:dyDescent="0.25">
      <c r="A3412" s="2" t="s">
        <v>3410</v>
      </c>
      <c r="B3412">
        <v>3</v>
      </c>
      <c r="C3412">
        <v>22</v>
      </c>
      <c r="D3412">
        <v>2420</v>
      </c>
      <c r="E3412" s="1">
        <v>43579</v>
      </c>
      <c r="F3412" s="3">
        <v>24.2</v>
      </c>
      <c r="G3412" s="3">
        <v>653.40000000000009</v>
      </c>
      <c r="H3412" s="1">
        <v>43830</v>
      </c>
      <c r="I3412">
        <f t="shared" si="212"/>
        <v>251</v>
      </c>
      <c r="J3412" t="str">
        <f t="shared" si="213"/>
        <v>&gt;121</v>
      </c>
      <c r="K3412">
        <f t="shared" si="214"/>
        <v>0.25</v>
      </c>
      <c r="L3412">
        <f t="shared" si="215"/>
        <v>169.40000000000003</v>
      </c>
    </row>
    <row r="3413" spans="1:12" x14ac:dyDescent="0.25">
      <c r="A3413" s="2" t="s">
        <v>3411</v>
      </c>
      <c r="B3413">
        <v>10</v>
      </c>
      <c r="C3413">
        <v>11</v>
      </c>
      <c r="D3413">
        <v>3120</v>
      </c>
      <c r="E3413" s="1">
        <v>43744</v>
      </c>
      <c r="F3413" s="3">
        <v>468</v>
      </c>
      <c r="G3413" s="3">
        <v>904.80000000000007</v>
      </c>
      <c r="H3413" s="1">
        <v>43830</v>
      </c>
      <c r="I3413">
        <f t="shared" si="212"/>
        <v>86</v>
      </c>
      <c r="J3413" t="str">
        <f t="shared" si="213"/>
        <v>61-90</v>
      </c>
      <c r="K3413">
        <f t="shared" si="214"/>
        <v>0.15</v>
      </c>
      <c r="L3413">
        <f t="shared" si="215"/>
        <v>205.92000000000002</v>
      </c>
    </row>
    <row r="3414" spans="1:12" x14ac:dyDescent="0.25">
      <c r="A3414" s="2" t="s">
        <v>3412</v>
      </c>
      <c r="B3414">
        <v>6</v>
      </c>
      <c r="C3414">
        <v>22</v>
      </c>
      <c r="D3414">
        <v>270</v>
      </c>
      <c r="E3414" s="1">
        <v>43716</v>
      </c>
      <c r="F3414" s="3">
        <v>27</v>
      </c>
      <c r="G3414" s="3">
        <v>56.7</v>
      </c>
      <c r="H3414" s="1">
        <v>43830</v>
      </c>
      <c r="I3414">
        <f t="shared" si="212"/>
        <v>114</v>
      </c>
      <c r="J3414" t="str">
        <f t="shared" si="213"/>
        <v>91-120</v>
      </c>
      <c r="K3414">
        <f t="shared" si="214"/>
        <v>0.2</v>
      </c>
      <c r="L3414">
        <f t="shared" si="215"/>
        <v>16.740000000000002</v>
      </c>
    </row>
    <row r="3415" spans="1:12" x14ac:dyDescent="0.25">
      <c r="A3415" s="2" t="s">
        <v>3413</v>
      </c>
      <c r="B3415">
        <v>2</v>
      </c>
      <c r="C3415">
        <v>6</v>
      </c>
      <c r="D3415">
        <v>950</v>
      </c>
      <c r="E3415" s="1">
        <v>43699</v>
      </c>
      <c r="F3415" s="3">
        <v>28.5</v>
      </c>
      <c r="G3415" s="3">
        <v>275.5</v>
      </c>
      <c r="H3415" s="1">
        <v>43830</v>
      </c>
      <c r="I3415">
        <f t="shared" si="212"/>
        <v>131</v>
      </c>
      <c r="J3415" t="str">
        <f t="shared" si="213"/>
        <v>&gt;121</v>
      </c>
      <c r="K3415">
        <f t="shared" si="214"/>
        <v>0.25</v>
      </c>
      <c r="L3415">
        <f t="shared" si="215"/>
        <v>76</v>
      </c>
    </row>
    <row r="3416" spans="1:12" x14ac:dyDescent="0.25">
      <c r="A3416" s="2" t="s">
        <v>3414</v>
      </c>
      <c r="B3416">
        <v>8</v>
      </c>
      <c r="C3416">
        <v>17</v>
      </c>
      <c r="D3416">
        <v>1440</v>
      </c>
      <c r="E3416" s="1">
        <v>43684</v>
      </c>
      <c r="F3416" s="3">
        <v>72</v>
      </c>
      <c r="G3416" s="3">
        <v>374.4</v>
      </c>
      <c r="H3416" s="1">
        <v>43830</v>
      </c>
      <c r="I3416">
        <f t="shared" si="212"/>
        <v>146</v>
      </c>
      <c r="J3416" t="str">
        <f t="shared" si="213"/>
        <v>&gt;121</v>
      </c>
      <c r="K3416">
        <f t="shared" si="214"/>
        <v>0.25</v>
      </c>
      <c r="L3416">
        <f t="shared" si="215"/>
        <v>111.6</v>
      </c>
    </row>
    <row r="3417" spans="1:12" x14ac:dyDescent="0.25">
      <c r="A3417" s="2" t="s">
        <v>3415</v>
      </c>
      <c r="B3417">
        <v>1</v>
      </c>
      <c r="C3417">
        <v>14</v>
      </c>
      <c r="D3417">
        <v>2400</v>
      </c>
      <c r="E3417" s="1">
        <v>43533</v>
      </c>
      <c r="F3417" s="3">
        <v>192</v>
      </c>
      <c r="G3417" s="3">
        <v>696</v>
      </c>
      <c r="H3417" s="1">
        <v>43830</v>
      </c>
      <c r="I3417">
        <f t="shared" si="212"/>
        <v>297</v>
      </c>
      <c r="J3417" t="str">
        <f t="shared" si="213"/>
        <v>&gt;121</v>
      </c>
      <c r="K3417">
        <f t="shared" si="214"/>
        <v>0.25</v>
      </c>
      <c r="L3417">
        <f t="shared" si="215"/>
        <v>222</v>
      </c>
    </row>
    <row r="3418" spans="1:12" x14ac:dyDescent="0.25">
      <c r="A3418" s="2" t="s">
        <v>3416</v>
      </c>
      <c r="B3418">
        <v>8</v>
      </c>
      <c r="C3418">
        <v>13</v>
      </c>
      <c r="D3418">
        <v>2240</v>
      </c>
      <c r="E3418" s="1">
        <v>43754</v>
      </c>
      <c r="F3418" s="3">
        <v>179.20000000000002</v>
      </c>
      <c r="G3418" s="3">
        <v>582.4</v>
      </c>
      <c r="H3418" s="1">
        <v>43830</v>
      </c>
      <c r="I3418">
        <f t="shared" si="212"/>
        <v>76</v>
      </c>
      <c r="J3418" t="str">
        <f t="shared" si="213"/>
        <v>61-90</v>
      </c>
      <c r="K3418">
        <f t="shared" si="214"/>
        <v>0.15</v>
      </c>
      <c r="L3418">
        <f t="shared" si="215"/>
        <v>114.24</v>
      </c>
    </row>
    <row r="3419" spans="1:12" x14ac:dyDescent="0.25">
      <c r="A3419" s="2" t="s">
        <v>3417</v>
      </c>
      <c r="B3419">
        <v>1</v>
      </c>
      <c r="C3419">
        <v>17</v>
      </c>
      <c r="D3419">
        <v>720</v>
      </c>
      <c r="E3419" s="1">
        <v>43682</v>
      </c>
      <c r="F3419" s="3">
        <v>64.800000000000011</v>
      </c>
      <c r="G3419" s="3">
        <v>208.79999999999998</v>
      </c>
      <c r="H3419" s="1">
        <v>43830</v>
      </c>
      <c r="I3419">
        <f t="shared" si="212"/>
        <v>148</v>
      </c>
      <c r="J3419" t="str">
        <f t="shared" si="213"/>
        <v>&gt;121</v>
      </c>
      <c r="K3419">
        <f t="shared" si="214"/>
        <v>0.25</v>
      </c>
      <c r="L3419">
        <f t="shared" si="215"/>
        <v>68.400000000000006</v>
      </c>
    </row>
    <row r="3420" spans="1:12" x14ac:dyDescent="0.25">
      <c r="A3420" s="2" t="s">
        <v>3418</v>
      </c>
      <c r="B3420">
        <v>5</v>
      </c>
      <c r="C3420">
        <v>8</v>
      </c>
      <c r="D3420">
        <v>2200</v>
      </c>
      <c r="E3420" s="1">
        <v>43684</v>
      </c>
      <c r="F3420" s="3">
        <v>110</v>
      </c>
      <c r="G3420" s="3">
        <v>594</v>
      </c>
      <c r="H3420" s="1">
        <v>43830</v>
      </c>
      <c r="I3420">
        <f t="shared" si="212"/>
        <v>146</v>
      </c>
      <c r="J3420" t="str">
        <f t="shared" si="213"/>
        <v>&gt;121</v>
      </c>
      <c r="K3420">
        <f t="shared" si="214"/>
        <v>0.25</v>
      </c>
      <c r="L3420">
        <f t="shared" si="215"/>
        <v>176</v>
      </c>
    </row>
    <row r="3421" spans="1:12" x14ac:dyDescent="0.25">
      <c r="A3421" s="2" t="s">
        <v>3419</v>
      </c>
      <c r="B3421">
        <v>10</v>
      </c>
      <c r="C3421">
        <v>11</v>
      </c>
      <c r="D3421">
        <v>3072.0000000000005</v>
      </c>
      <c r="E3421" s="1">
        <v>43738</v>
      </c>
      <c r="F3421" s="3">
        <v>552.96</v>
      </c>
      <c r="G3421" s="3">
        <v>1198.0800000000002</v>
      </c>
      <c r="H3421" s="1">
        <v>43830</v>
      </c>
      <c r="I3421">
        <f t="shared" si="212"/>
        <v>92</v>
      </c>
      <c r="J3421" t="str">
        <f t="shared" si="213"/>
        <v>91-120</v>
      </c>
      <c r="K3421">
        <f t="shared" si="214"/>
        <v>0.2</v>
      </c>
      <c r="L3421">
        <f t="shared" si="215"/>
        <v>350.20800000000008</v>
      </c>
    </row>
    <row r="3422" spans="1:12" x14ac:dyDescent="0.25">
      <c r="A3422" s="2" t="s">
        <v>3420</v>
      </c>
      <c r="B3422">
        <v>6</v>
      </c>
      <c r="C3422">
        <v>9</v>
      </c>
      <c r="D3422">
        <v>1320</v>
      </c>
      <c r="E3422" s="1">
        <v>43471</v>
      </c>
      <c r="F3422" s="3">
        <v>26.400000000000002</v>
      </c>
      <c r="G3422" s="3">
        <v>382.8</v>
      </c>
      <c r="H3422" s="1">
        <v>43830</v>
      </c>
      <c r="I3422">
        <f t="shared" si="212"/>
        <v>359</v>
      </c>
      <c r="J3422" t="str">
        <f t="shared" si="213"/>
        <v>&gt;121</v>
      </c>
      <c r="K3422">
        <f t="shared" si="214"/>
        <v>0.25</v>
      </c>
      <c r="L3422">
        <f t="shared" si="215"/>
        <v>102.3</v>
      </c>
    </row>
    <row r="3423" spans="1:12" x14ac:dyDescent="0.25">
      <c r="A3423" s="2" t="s">
        <v>3421</v>
      </c>
      <c r="B3423">
        <v>2</v>
      </c>
      <c r="C3423">
        <v>14</v>
      </c>
      <c r="D3423">
        <v>5292</v>
      </c>
      <c r="E3423" s="1">
        <v>43733</v>
      </c>
      <c r="F3423" s="3">
        <v>317.52000000000004</v>
      </c>
      <c r="G3423" s="3">
        <v>899.6400000000001</v>
      </c>
      <c r="H3423" s="1">
        <v>43830</v>
      </c>
      <c r="I3423">
        <f t="shared" si="212"/>
        <v>97</v>
      </c>
      <c r="J3423" t="str">
        <f t="shared" si="213"/>
        <v>91-120</v>
      </c>
      <c r="K3423">
        <f t="shared" si="214"/>
        <v>0.2</v>
      </c>
      <c r="L3423">
        <f t="shared" si="215"/>
        <v>243.43200000000002</v>
      </c>
    </row>
    <row r="3424" spans="1:12" x14ac:dyDescent="0.25">
      <c r="A3424" s="2" t="s">
        <v>3422</v>
      </c>
      <c r="B3424">
        <v>8</v>
      </c>
      <c r="C3424">
        <v>13</v>
      </c>
      <c r="D3424">
        <v>1520</v>
      </c>
      <c r="E3424" s="1">
        <v>43824</v>
      </c>
      <c r="F3424" s="3">
        <v>288.8</v>
      </c>
      <c r="G3424" s="3">
        <v>501.59999999999997</v>
      </c>
      <c r="H3424" s="1">
        <v>43830</v>
      </c>
      <c r="I3424">
        <f t="shared" si="212"/>
        <v>6</v>
      </c>
      <c r="J3424" t="str">
        <f t="shared" si="213"/>
        <v>0-30</v>
      </c>
      <c r="K3424">
        <f t="shared" si="214"/>
        <v>8.0000000000000002E-3</v>
      </c>
      <c r="L3424">
        <f t="shared" si="215"/>
        <v>6.3231999999999999</v>
      </c>
    </row>
    <row r="3425" spans="1:12" x14ac:dyDescent="0.25">
      <c r="A3425" s="2" t="s">
        <v>3423</v>
      </c>
      <c r="B3425">
        <v>5</v>
      </c>
      <c r="C3425">
        <v>7</v>
      </c>
      <c r="D3425">
        <v>1650</v>
      </c>
      <c r="E3425" s="1">
        <v>43780</v>
      </c>
      <c r="F3425" s="3">
        <v>99</v>
      </c>
      <c r="G3425" s="3">
        <v>445.5</v>
      </c>
      <c r="H3425" s="1">
        <v>43830</v>
      </c>
      <c r="I3425">
        <f t="shared" si="212"/>
        <v>50</v>
      </c>
      <c r="J3425" t="str">
        <f t="shared" si="213"/>
        <v>31-60</v>
      </c>
      <c r="K3425">
        <f t="shared" si="214"/>
        <v>0.04</v>
      </c>
      <c r="L3425">
        <f t="shared" si="215"/>
        <v>21.78</v>
      </c>
    </row>
    <row r="3426" spans="1:12" x14ac:dyDescent="0.25">
      <c r="A3426" s="2" t="s">
        <v>3424</v>
      </c>
      <c r="B3426">
        <v>6</v>
      </c>
      <c r="C3426">
        <v>23</v>
      </c>
      <c r="D3426">
        <v>2520</v>
      </c>
      <c r="E3426" s="1">
        <v>43555</v>
      </c>
      <c r="F3426" s="3">
        <v>252</v>
      </c>
      <c r="G3426" s="3">
        <v>378</v>
      </c>
      <c r="H3426" s="1">
        <v>43830</v>
      </c>
      <c r="I3426">
        <f t="shared" si="212"/>
        <v>275</v>
      </c>
      <c r="J3426" t="str">
        <f t="shared" si="213"/>
        <v>&gt;121</v>
      </c>
      <c r="K3426">
        <f t="shared" si="214"/>
        <v>0.25</v>
      </c>
      <c r="L3426">
        <f t="shared" si="215"/>
        <v>157.5</v>
      </c>
    </row>
    <row r="3427" spans="1:12" x14ac:dyDescent="0.25">
      <c r="A3427" s="2" t="s">
        <v>3425</v>
      </c>
      <c r="B3427">
        <v>9</v>
      </c>
      <c r="C3427">
        <v>10</v>
      </c>
      <c r="D3427">
        <v>1368</v>
      </c>
      <c r="E3427" s="1">
        <v>43549</v>
      </c>
      <c r="F3427" s="3">
        <v>150.48000000000002</v>
      </c>
      <c r="G3427" s="3">
        <v>533.52</v>
      </c>
      <c r="H3427" s="1">
        <v>43830</v>
      </c>
      <c r="I3427">
        <f t="shared" si="212"/>
        <v>281</v>
      </c>
      <c r="J3427" t="str">
        <f t="shared" si="213"/>
        <v>&gt;121</v>
      </c>
      <c r="K3427">
        <f t="shared" si="214"/>
        <v>0.25</v>
      </c>
      <c r="L3427">
        <f t="shared" si="215"/>
        <v>171</v>
      </c>
    </row>
    <row r="3428" spans="1:12" x14ac:dyDescent="0.25">
      <c r="A3428" s="2" t="s">
        <v>3426</v>
      </c>
      <c r="B3428">
        <v>1</v>
      </c>
      <c r="C3428">
        <v>10</v>
      </c>
      <c r="D3428">
        <v>2470</v>
      </c>
      <c r="E3428" s="1">
        <v>43730</v>
      </c>
      <c r="F3428" s="3">
        <v>74.099999999999994</v>
      </c>
      <c r="G3428" s="3">
        <v>666.9</v>
      </c>
      <c r="H3428" s="1">
        <v>43830</v>
      </c>
      <c r="I3428">
        <f t="shared" si="212"/>
        <v>100</v>
      </c>
      <c r="J3428" t="str">
        <f t="shared" si="213"/>
        <v>91-120</v>
      </c>
      <c r="K3428">
        <f t="shared" si="214"/>
        <v>0.2</v>
      </c>
      <c r="L3428">
        <f t="shared" si="215"/>
        <v>148.20000000000002</v>
      </c>
    </row>
    <row r="3429" spans="1:12" x14ac:dyDescent="0.25">
      <c r="A3429" s="2" t="s">
        <v>3427</v>
      </c>
      <c r="B3429">
        <v>3</v>
      </c>
      <c r="C3429">
        <v>20</v>
      </c>
      <c r="D3429">
        <v>1782.0000000000002</v>
      </c>
      <c r="E3429" s="1">
        <v>43581</v>
      </c>
      <c r="F3429" s="3">
        <v>178.20000000000005</v>
      </c>
      <c r="G3429" s="3">
        <v>285.12000000000006</v>
      </c>
      <c r="H3429" s="1">
        <v>43830</v>
      </c>
      <c r="I3429">
        <f t="shared" si="212"/>
        <v>249</v>
      </c>
      <c r="J3429" t="str">
        <f t="shared" si="213"/>
        <v>&gt;121</v>
      </c>
      <c r="K3429">
        <f t="shared" si="214"/>
        <v>0.25</v>
      </c>
      <c r="L3429">
        <f t="shared" si="215"/>
        <v>115.83000000000003</v>
      </c>
    </row>
    <row r="3430" spans="1:12" x14ac:dyDescent="0.25">
      <c r="A3430" s="2" t="s">
        <v>3428</v>
      </c>
      <c r="B3430">
        <v>4</v>
      </c>
      <c r="C3430">
        <v>17</v>
      </c>
      <c r="D3430">
        <v>2090</v>
      </c>
      <c r="E3430" s="1">
        <v>43637</v>
      </c>
      <c r="F3430" s="3">
        <v>209</v>
      </c>
      <c r="G3430" s="3">
        <v>438.9</v>
      </c>
      <c r="H3430" s="1">
        <v>43830</v>
      </c>
      <c r="I3430">
        <f t="shared" si="212"/>
        <v>193</v>
      </c>
      <c r="J3430" t="str">
        <f t="shared" si="213"/>
        <v>&gt;121</v>
      </c>
      <c r="K3430">
        <f t="shared" si="214"/>
        <v>0.25</v>
      </c>
      <c r="L3430">
        <f t="shared" si="215"/>
        <v>161.97499999999999</v>
      </c>
    </row>
    <row r="3431" spans="1:12" x14ac:dyDescent="0.25">
      <c r="A3431" s="2" t="s">
        <v>3429</v>
      </c>
      <c r="B3431">
        <v>6</v>
      </c>
      <c r="C3431">
        <v>15</v>
      </c>
      <c r="D3431">
        <v>4960</v>
      </c>
      <c r="E3431" s="1">
        <v>43774</v>
      </c>
      <c r="F3431" s="3">
        <v>248</v>
      </c>
      <c r="G3431" s="3">
        <v>843.19999999999993</v>
      </c>
      <c r="H3431" s="1">
        <v>43830</v>
      </c>
      <c r="I3431">
        <f t="shared" si="212"/>
        <v>56</v>
      </c>
      <c r="J3431" t="str">
        <f t="shared" si="213"/>
        <v>31-60</v>
      </c>
      <c r="K3431">
        <f t="shared" si="214"/>
        <v>0.04</v>
      </c>
      <c r="L3431">
        <f t="shared" si="215"/>
        <v>43.647999999999996</v>
      </c>
    </row>
    <row r="3432" spans="1:12" x14ac:dyDescent="0.25">
      <c r="A3432" s="2" t="s">
        <v>3430</v>
      </c>
      <c r="B3432">
        <v>2</v>
      </c>
      <c r="C3432">
        <v>5</v>
      </c>
      <c r="D3432">
        <v>660</v>
      </c>
      <c r="E3432" s="1">
        <v>43585</v>
      </c>
      <c r="F3432" s="3">
        <v>52.800000000000004</v>
      </c>
      <c r="G3432" s="3">
        <v>158.4</v>
      </c>
      <c r="H3432" s="1">
        <v>43830</v>
      </c>
      <c r="I3432">
        <f t="shared" si="212"/>
        <v>245</v>
      </c>
      <c r="J3432" t="str">
        <f t="shared" si="213"/>
        <v>&gt;121</v>
      </c>
      <c r="K3432">
        <f t="shared" si="214"/>
        <v>0.25</v>
      </c>
      <c r="L3432">
        <f t="shared" si="215"/>
        <v>52.800000000000004</v>
      </c>
    </row>
    <row r="3433" spans="1:12" x14ac:dyDescent="0.25">
      <c r="A3433" s="2" t="s">
        <v>3431</v>
      </c>
      <c r="B3433">
        <v>9</v>
      </c>
      <c r="C3433">
        <v>12</v>
      </c>
      <c r="D3433">
        <v>2000</v>
      </c>
      <c r="E3433" s="1">
        <v>43796</v>
      </c>
      <c r="F3433" s="3">
        <v>300</v>
      </c>
      <c r="G3433" s="3">
        <v>880</v>
      </c>
      <c r="H3433" s="1">
        <v>43830</v>
      </c>
      <c r="I3433">
        <f t="shared" si="212"/>
        <v>34</v>
      </c>
      <c r="J3433" t="str">
        <f t="shared" si="213"/>
        <v>31-60</v>
      </c>
      <c r="K3433">
        <f t="shared" si="214"/>
        <v>0.04</v>
      </c>
      <c r="L3433">
        <f t="shared" si="215"/>
        <v>47.2</v>
      </c>
    </row>
    <row r="3434" spans="1:12" x14ac:dyDescent="0.25">
      <c r="A3434" s="2" t="s">
        <v>3432</v>
      </c>
      <c r="B3434">
        <v>5</v>
      </c>
      <c r="C3434">
        <v>8</v>
      </c>
      <c r="D3434">
        <v>2400</v>
      </c>
      <c r="E3434" s="1">
        <v>43580</v>
      </c>
      <c r="F3434" s="3">
        <v>24</v>
      </c>
      <c r="G3434" s="3">
        <v>648</v>
      </c>
      <c r="H3434" s="1">
        <v>43830</v>
      </c>
      <c r="I3434">
        <f t="shared" si="212"/>
        <v>250</v>
      </c>
      <c r="J3434" t="str">
        <f t="shared" si="213"/>
        <v>&gt;121</v>
      </c>
      <c r="K3434">
        <f t="shared" si="214"/>
        <v>0.25</v>
      </c>
      <c r="L3434">
        <f t="shared" si="215"/>
        <v>168</v>
      </c>
    </row>
    <row r="3435" spans="1:12" x14ac:dyDescent="0.25">
      <c r="A3435" s="2" t="s">
        <v>3433</v>
      </c>
      <c r="B3435">
        <v>10</v>
      </c>
      <c r="C3435">
        <v>10</v>
      </c>
      <c r="D3435">
        <v>4370</v>
      </c>
      <c r="E3435" s="1">
        <v>43753</v>
      </c>
      <c r="F3435" s="3">
        <v>611.79999999999995</v>
      </c>
      <c r="G3435" s="3">
        <v>2185</v>
      </c>
      <c r="H3435" s="1">
        <v>43830</v>
      </c>
      <c r="I3435">
        <f t="shared" si="212"/>
        <v>77</v>
      </c>
      <c r="J3435" t="str">
        <f t="shared" si="213"/>
        <v>61-90</v>
      </c>
      <c r="K3435">
        <f t="shared" si="214"/>
        <v>0.15</v>
      </c>
      <c r="L3435">
        <f t="shared" si="215"/>
        <v>419.52000000000004</v>
      </c>
    </row>
    <row r="3436" spans="1:12" x14ac:dyDescent="0.25">
      <c r="A3436" s="2" t="s">
        <v>3434</v>
      </c>
      <c r="B3436">
        <v>10</v>
      </c>
      <c r="C3436">
        <v>17</v>
      </c>
      <c r="D3436">
        <v>880</v>
      </c>
      <c r="E3436" s="1">
        <v>43499</v>
      </c>
      <c r="F3436" s="3">
        <v>123.2</v>
      </c>
      <c r="G3436" s="3">
        <v>431.2</v>
      </c>
      <c r="H3436" s="1">
        <v>43830</v>
      </c>
      <c r="I3436">
        <f t="shared" si="212"/>
        <v>331</v>
      </c>
      <c r="J3436" t="str">
        <f t="shared" si="213"/>
        <v>&gt;121</v>
      </c>
      <c r="K3436">
        <f t="shared" si="214"/>
        <v>0.25</v>
      </c>
      <c r="L3436">
        <f t="shared" si="215"/>
        <v>138.6</v>
      </c>
    </row>
    <row r="3437" spans="1:12" x14ac:dyDescent="0.25">
      <c r="A3437" s="2" t="s">
        <v>3435</v>
      </c>
      <c r="B3437">
        <v>2</v>
      </c>
      <c r="C3437">
        <v>5</v>
      </c>
      <c r="D3437">
        <v>2090</v>
      </c>
      <c r="E3437" s="1">
        <v>43515</v>
      </c>
      <c r="F3437" s="3">
        <v>125.39999999999999</v>
      </c>
      <c r="G3437" s="3">
        <v>627</v>
      </c>
      <c r="H3437" s="1">
        <v>43830</v>
      </c>
      <c r="I3437">
        <f t="shared" si="212"/>
        <v>315</v>
      </c>
      <c r="J3437" t="str">
        <f t="shared" si="213"/>
        <v>&gt;121</v>
      </c>
      <c r="K3437">
        <f t="shared" si="214"/>
        <v>0.25</v>
      </c>
      <c r="L3437">
        <f t="shared" si="215"/>
        <v>188.1</v>
      </c>
    </row>
    <row r="3438" spans="1:12" x14ac:dyDescent="0.25">
      <c r="A3438" s="2" t="s">
        <v>3436</v>
      </c>
      <c r="B3438">
        <v>7</v>
      </c>
      <c r="C3438">
        <v>2</v>
      </c>
      <c r="D3438">
        <v>1650</v>
      </c>
      <c r="E3438" s="1">
        <v>43654</v>
      </c>
      <c r="F3438" s="3">
        <v>82.5</v>
      </c>
      <c r="G3438" s="3">
        <v>1039.5</v>
      </c>
      <c r="H3438" s="1">
        <v>43830</v>
      </c>
      <c r="I3438">
        <f t="shared" si="212"/>
        <v>176</v>
      </c>
      <c r="J3438" t="str">
        <f t="shared" si="213"/>
        <v>&gt;121</v>
      </c>
      <c r="K3438">
        <f t="shared" si="214"/>
        <v>0.25</v>
      </c>
      <c r="L3438">
        <f t="shared" si="215"/>
        <v>280.5</v>
      </c>
    </row>
    <row r="3439" spans="1:12" x14ac:dyDescent="0.25">
      <c r="A3439" s="2" t="s">
        <v>3437</v>
      </c>
      <c r="B3439">
        <v>8</v>
      </c>
      <c r="C3439">
        <v>21</v>
      </c>
      <c r="D3439">
        <v>320</v>
      </c>
      <c r="E3439" s="1">
        <v>43512</v>
      </c>
      <c r="F3439" s="3">
        <v>19.2</v>
      </c>
      <c r="G3439" s="3">
        <v>153.6</v>
      </c>
      <c r="H3439" s="1">
        <v>43830</v>
      </c>
      <c r="I3439">
        <f t="shared" si="212"/>
        <v>318</v>
      </c>
      <c r="J3439" t="str">
        <f t="shared" si="213"/>
        <v>&gt;121</v>
      </c>
      <c r="K3439">
        <f t="shared" si="214"/>
        <v>0.25</v>
      </c>
      <c r="L3439">
        <f t="shared" si="215"/>
        <v>43.199999999999996</v>
      </c>
    </row>
    <row r="3440" spans="1:12" x14ac:dyDescent="0.25">
      <c r="A3440" s="2" t="s">
        <v>3438</v>
      </c>
      <c r="B3440">
        <v>10</v>
      </c>
      <c r="C3440">
        <v>2</v>
      </c>
      <c r="D3440">
        <v>1485</v>
      </c>
      <c r="E3440" s="1">
        <v>43629</v>
      </c>
      <c r="F3440" s="3">
        <v>59.400000000000006</v>
      </c>
      <c r="G3440" s="3">
        <v>549.45000000000005</v>
      </c>
      <c r="H3440" s="1">
        <v>43830</v>
      </c>
      <c r="I3440">
        <f t="shared" si="212"/>
        <v>201</v>
      </c>
      <c r="J3440" t="str">
        <f t="shared" si="213"/>
        <v>&gt;121</v>
      </c>
      <c r="K3440">
        <f t="shared" si="214"/>
        <v>0.25</v>
      </c>
      <c r="L3440">
        <f t="shared" si="215"/>
        <v>152.21250000000001</v>
      </c>
    </row>
    <row r="3441" spans="1:12" x14ac:dyDescent="0.25">
      <c r="A3441" s="2" t="s">
        <v>3439</v>
      </c>
      <c r="B3441">
        <v>8</v>
      </c>
      <c r="C3441">
        <v>14</v>
      </c>
      <c r="D3441">
        <v>1530</v>
      </c>
      <c r="E3441" s="1">
        <v>43749</v>
      </c>
      <c r="F3441" s="3">
        <v>168.29999999999998</v>
      </c>
      <c r="G3441" s="3">
        <v>443.7</v>
      </c>
      <c r="H3441" s="1">
        <v>43830</v>
      </c>
      <c r="I3441">
        <f t="shared" si="212"/>
        <v>81</v>
      </c>
      <c r="J3441" t="str">
        <f t="shared" si="213"/>
        <v>61-90</v>
      </c>
      <c r="K3441">
        <f t="shared" si="214"/>
        <v>0.15</v>
      </c>
      <c r="L3441">
        <f t="shared" si="215"/>
        <v>91.8</v>
      </c>
    </row>
    <row r="3442" spans="1:12" x14ac:dyDescent="0.25">
      <c r="A3442" s="2" t="s">
        <v>3440</v>
      </c>
      <c r="B3442">
        <v>10</v>
      </c>
      <c r="C3442">
        <v>19</v>
      </c>
      <c r="D3442">
        <v>2736</v>
      </c>
      <c r="E3442" s="1">
        <v>43598</v>
      </c>
      <c r="F3442" s="3">
        <v>109.44000000000001</v>
      </c>
      <c r="G3442" s="3">
        <v>1340.6400000000003</v>
      </c>
      <c r="H3442" s="1">
        <v>43830</v>
      </c>
      <c r="I3442">
        <f t="shared" si="212"/>
        <v>232</v>
      </c>
      <c r="J3442" t="str">
        <f t="shared" si="213"/>
        <v>&gt;121</v>
      </c>
      <c r="K3442">
        <f t="shared" si="214"/>
        <v>0.25</v>
      </c>
      <c r="L3442">
        <f t="shared" si="215"/>
        <v>362.5200000000001</v>
      </c>
    </row>
    <row r="3443" spans="1:12" x14ac:dyDescent="0.25">
      <c r="A3443" s="2" t="s">
        <v>3441</v>
      </c>
      <c r="B3443">
        <v>3</v>
      </c>
      <c r="C3443">
        <v>20</v>
      </c>
      <c r="D3443">
        <v>4480</v>
      </c>
      <c r="E3443" s="1">
        <v>43578</v>
      </c>
      <c r="F3443" s="3">
        <v>313.60000000000002</v>
      </c>
      <c r="G3443" s="3">
        <v>1030.4000000000001</v>
      </c>
      <c r="H3443" s="1">
        <v>43830</v>
      </c>
      <c r="I3443">
        <f t="shared" si="212"/>
        <v>252</v>
      </c>
      <c r="J3443" t="str">
        <f t="shared" si="213"/>
        <v>&gt;121</v>
      </c>
      <c r="K3443">
        <f t="shared" si="214"/>
        <v>0.25</v>
      </c>
      <c r="L3443">
        <f t="shared" si="215"/>
        <v>336</v>
      </c>
    </row>
    <row r="3444" spans="1:12" x14ac:dyDescent="0.25">
      <c r="A3444" s="2" t="s">
        <v>3442</v>
      </c>
      <c r="B3444">
        <v>8</v>
      </c>
      <c r="C3444">
        <v>21</v>
      </c>
      <c r="D3444">
        <v>640</v>
      </c>
      <c r="E3444" s="1">
        <v>43686</v>
      </c>
      <c r="F3444" s="3">
        <v>115.19999999999999</v>
      </c>
      <c r="G3444" s="3">
        <v>243.2</v>
      </c>
      <c r="H3444" s="1">
        <v>43830</v>
      </c>
      <c r="I3444">
        <f t="shared" si="212"/>
        <v>144</v>
      </c>
      <c r="J3444" t="str">
        <f t="shared" si="213"/>
        <v>&gt;121</v>
      </c>
      <c r="K3444">
        <f t="shared" si="214"/>
        <v>0.25</v>
      </c>
      <c r="L3444">
        <f t="shared" si="215"/>
        <v>89.6</v>
      </c>
    </row>
    <row r="3445" spans="1:12" x14ac:dyDescent="0.25">
      <c r="A3445" s="2" t="s">
        <v>3443</v>
      </c>
      <c r="B3445">
        <v>1</v>
      </c>
      <c r="C3445">
        <v>17</v>
      </c>
      <c r="D3445">
        <v>570</v>
      </c>
      <c r="E3445" s="1">
        <v>43511</v>
      </c>
      <c r="F3445" s="3">
        <v>34.200000000000003</v>
      </c>
      <c r="G3445" s="3">
        <v>119.7</v>
      </c>
      <c r="H3445" s="1">
        <v>43830</v>
      </c>
      <c r="I3445">
        <f t="shared" si="212"/>
        <v>319</v>
      </c>
      <c r="J3445" t="str">
        <f t="shared" si="213"/>
        <v>&gt;121</v>
      </c>
      <c r="K3445">
        <f t="shared" si="214"/>
        <v>0.25</v>
      </c>
      <c r="L3445">
        <f t="shared" si="215"/>
        <v>38.475000000000001</v>
      </c>
    </row>
    <row r="3446" spans="1:12" x14ac:dyDescent="0.25">
      <c r="A3446" s="2" t="s">
        <v>3444</v>
      </c>
      <c r="B3446">
        <v>2</v>
      </c>
      <c r="C3446">
        <v>10</v>
      </c>
      <c r="D3446">
        <v>3300</v>
      </c>
      <c r="E3446" s="1">
        <v>43619</v>
      </c>
      <c r="F3446" s="3">
        <v>165</v>
      </c>
      <c r="G3446" s="3">
        <v>759</v>
      </c>
      <c r="H3446" s="1">
        <v>43830</v>
      </c>
      <c r="I3446">
        <f t="shared" si="212"/>
        <v>211</v>
      </c>
      <c r="J3446" t="str">
        <f t="shared" si="213"/>
        <v>&gt;121</v>
      </c>
      <c r="K3446">
        <f t="shared" si="214"/>
        <v>0.25</v>
      </c>
      <c r="L3446">
        <f t="shared" si="215"/>
        <v>231</v>
      </c>
    </row>
    <row r="3447" spans="1:12" x14ac:dyDescent="0.25">
      <c r="A3447" s="2" t="s">
        <v>3445</v>
      </c>
      <c r="B3447">
        <v>3</v>
      </c>
      <c r="C3447">
        <v>22</v>
      </c>
      <c r="D3447">
        <v>384.00000000000006</v>
      </c>
      <c r="E3447" s="1">
        <v>43532</v>
      </c>
      <c r="F3447" s="3">
        <v>38.400000000000006</v>
      </c>
      <c r="G3447" s="3">
        <v>57.600000000000016</v>
      </c>
      <c r="H3447" s="1">
        <v>43830</v>
      </c>
      <c r="I3447">
        <f t="shared" si="212"/>
        <v>298</v>
      </c>
      <c r="J3447" t="str">
        <f t="shared" si="213"/>
        <v>&gt;121</v>
      </c>
      <c r="K3447">
        <f t="shared" si="214"/>
        <v>0.25</v>
      </c>
      <c r="L3447">
        <f t="shared" si="215"/>
        <v>24.000000000000007</v>
      </c>
    </row>
    <row r="3448" spans="1:12" x14ac:dyDescent="0.25">
      <c r="A3448" s="2" t="s">
        <v>3446</v>
      </c>
      <c r="B3448">
        <v>9</v>
      </c>
      <c r="C3448">
        <v>6</v>
      </c>
      <c r="D3448">
        <v>4320</v>
      </c>
      <c r="E3448" s="1">
        <v>43717</v>
      </c>
      <c r="F3448" s="3">
        <v>648</v>
      </c>
      <c r="G3448" s="3">
        <v>1080</v>
      </c>
      <c r="H3448" s="1">
        <v>43830</v>
      </c>
      <c r="I3448">
        <f t="shared" si="212"/>
        <v>113</v>
      </c>
      <c r="J3448" t="str">
        <f t="shared" si="213"/>
        <v>91-120</v>
      </c>
      <c r="K3448">
        <f t="shared" si="214"/>
        <v>0.2</v>
      </c>
      <c r="L3448">
        <f t="shared" si="215"/>
        <v>345.6</v>
      </c>
    </row>
    <row r="3449" spans="1:12" x14ac:dyDescent="0.25">
      <c r="A3449" s="2" t="s">
        <v>3447</v>
      </c>
      <c r="B3449">
        <v>5</v>
      </c>
      <c r="C3449">
        <v>17</v>
      </c>
      <c r="D3449">
        <v>2640</v>
      </c>
      <c r="E3449" s="1">
        <v>43724</v>
      </c>
      <c r="F3449" s="3">
        <v>132</v>
      </c>
      <c r="G3449" s="3">
        <v>633.6</v>
      </c>
      <c r="H3449" s="1">
        <v>43830</v>
      </c>
      <c r="I3449">
        <f t="shared" si="212"/>
        <v>106</v>
      </c>
      <c r="J3449" t="str">
        <f t="shared" si="213"/>
        <v>91-120</v>
      </c>
      <c r="K3449">
        <f t="shared" si="214"/>
        <v>0.2</v>
      </c>
      <c r="L3449">
        <f t="shared" si="215"/>
        <v>153.12</v>
      </c>
    </row>
    <row r="3450" spans="1:12" x14ac:dyDescent="0.25">
      <c r="A3450" s="2" t="s">
        <v>3448</v>
      </c>
      <c r="B3450">
        <v>8</v>
      </c>
      <c r="C3450">
        <v>1</v>
      </c>
      <c r="D3450">
        <v>3920</v>
      </c>
      <c r="E3450" s="1">
        <v>43668</v>
      </c>
      <c r="F3450" s="3">
        <v>548.80000000000007</v>
      </c>
      <c r="G3450" s="3">
        <v>1724.8</v>
      </c>
      <c r="H3450" s="1">
        <v>43830</v>
      </c>
      <c r="I3450">
        <f t="shared" si="212"/>
        <v>162</v>
      </c>
      <c r="J3450" t="str">
        <f t="shared" si="213"/>
        <v>&gt;121</v>
      </c>
      <c r="K3450">
        <f t="shared" si="214"/>
        <v>0.25</v>
      </c>
      <c r="L3450">
        <f t="shared" si="215"/>
        <v>568.4</v>
      </c>
    </row>
    <row r="3451" spans="1:12" x14ac:dyDescent="0.25">
      <c r="A3451" s="2" t="s">
        <v>3449</v>
      </c>
      <c r="B3451">
        <v>2</v>
      </c>
      <c r="C3451">
        <v>5</v>
      </c>
      <c r="D3451">
        <v>5580</v>
      </c>
      <c r="E3451" s="1">
        <v>43676</v>
      </c>
      <c r="F3451" s="3">
        <v>279</v>
      </c>
      <c r="G3451" s="3">
        <v>1450.8000000000002</v>
      </c>
      <c r="H3451" s="1">
        <v>43830</v>
      </c>
      <c r="I3451">
        <f t="shared" si="212"/>
        <v>154</v>
      </c>
      <c r="J3451" t="str">
        <f t="shared" si="213"/>
        <v>&gt;121</v>
      </c>
      <c r="K3451">
        <f t="shared" si="214"/>
        <v>0.25</v>
      </c>
      <c r="L3451">
        <f t="shared" si="215"/>
        <v>432.45000000000005</v>
      </c>
    </row>
    <row r="3452" spans="1:12" x14ac:dyDescent="0.25">
      <c r="A3452" s="2" t="s">
        <v>3450</v>
      </c>
      <c r="B3452">
        <v>4</v>
      </c>
      <c r="C3452">
        <v>12</v>
      </c>
      <c r="D3452">
        <v>2232</v>
      </c>
      <c r="E3452" s="1">
        <v>43756</v>
      </c>
      <c r="F3452" s="3">
        <v>111.6</v>
      </c>
      <c r="G3452" s="3">
        <v>446.4</v>
      </c>
      <c r="H3452" s="1">
        <v>43830</v>
      </c>
      <c r="I3452">
        <f t="shared" si="212"/>
        <v>74</v>
      </c>
      <c r="J3452" t="str">
        <f t="shared" si="213"/>
        <v>61-90</v>
      </c>
      <c r="K3452">
        <f t="shared" si="214"/>
        <v>0.15</v>
      </c>
      <c r="L3452">
        <f t="shared" si="215"/>
        <v>83.7</v>
      </c>
    </row>
    <row r="3453" spans="1:12" x14ac:dyDescent="0.25">
      <c r="A3453" s="2" t="s">
        <v>3451</v>
      </c>
      <c r="B3453">
        <v>9</v>
      </c>
      <c r="C3453">
        <v>6</v>
      </c>
      <c r="D3453">
        <v>190</v>
      </c>
      <c r="E3453" s="1">
        <v>43567</v>
      </c>
      <c r="F3453" s="3">
        <v>28.5</v>
      </c>
      <c r="G3453" s="3">
        <v>53.2</v>
      </c>
      <c r="H3453" s="1">
        <v>43830</v>
      </c>
      <c r="I3453">
        <f t="shared" si="212"/>
        <v>263</v>
      </c>
      <c r="J3453" t="str">
        <f t="shared" si="213"/>
        <v>&gt;121</v>
      </c>
      <c r="K3453">
        <f t="shared" si="214"/>
        <v>0.25</v>
      </c>
      <c r="L3453">
        <f t="shared" si="215"/>
        <v>20.425000000000001</v>
      </c>
    </row>
    <row r="3454" spans="1:12" x14ac:dyDescent="0.25">
      <c r="A3454" s="2" t="s">
        <v>3452</v>
      </c>
      <c r="B3454">
        <v>4</v>
      </c>
      <c r="C3454">
        <v>15</v>
      </c>
      <c r="D3454">
        <v>3600</v>
      </c>
      <c r="E3454" s="1">
        <v>43726</v>
      </c>
      <c r="F3454" s="3">
        <v>72</v>
      </c>
      <c r="G3454" s="3">
        <v>540</v>
      </c>
      <c r="H3454" s="1">
        <v>43830</v>
      </c>
      <c r="I3454">
        <f t="shared" si="212"/>
        <v>104</v>
      </c>
      <c r="J3454" t="str">
        <f t="shared" si="213"/>
        <v>91-120</v>
      </c>
      <c r="K3454">
        <f t="shared" si="214"/>
        <v>0.2</v>
      </c>
      <c r="L3454">
        <f t="shared" si="215"/>
        <v>122.4</v>
      </c>
    </row>
    <row r="3455" spans="1:12" x14ac:dyDescent="0.25">
      <c r="A3455" s="2" t="s">
        <v>3453</v>
      </c>
      <c r="B3455">
        <v>6</v>
      </c>
      <c r="C3455">
        <v>7</v>
      </c>
      <c r="D3455">
        <v>1330</v>
      </c>
      <c r="E3455" s="1">
        <v>43508</v>
      </c>
      <c r="F3455" s="3">
        <v>119.7</v>
      </c>
      <c r="G3455" s="3">
        <v>279.3</v>
      </c>
      <c r="H3455" s="1">
        <v>43830</v>
      </c>
      <c r="I3455">
        <f t="shared" si="212"/>
        <v>322</v>
      </c>
      <c r="J3455" t="str">
        <f t="shared" si="213"/>
        <v>&gt;121</v>
      </c>
      <c r="K3455">
        <f t="shared" si="214"/>
        <v>0.25</v>
      </c>
      <c r="L3455">
        <f t="shared" si="215"/>
        <v>99.75</v>
      </c>
    </row>
    <row r="3456" spans="1:12" x14ac:dyDescent="0.25">
      <c r="A3456" s="2" t="s">
        <v>3454</v>
      </c>
      <c r="B3456">
        <v>1</v>
      </c>
      <c r="C3456">
        <v>22</v>
      </c>
      <c r="D3456">
        <v>640</v>
      </c>
      <c r="E3456" s="1">
        <v>43726</v>
      </c>
      <c r="F3456" s="3">
        <v>38.4</v>
      </c>
      <c r="G3456" s="3">
        <v>147.20000000000002</v>
      </c>
      <c r="H3456" s="1">
        <v>43830</v>
      </c>
      <c r="I3456">
        <f t="shared" si="212"/>
        <v>104</v>
      </c>
      <c r="J3456" t="str">
        <f t="shared" si="213"/>
        <v>91-120</v>
      </c>
      <c r="K3456">
        <f t="shared" si="214"/>
        <v>0.2</v>
      </c>
      <c r="L3456">
        <f t="shared" si="215"/>
        <v>37.120000000000005</v>
      </c>
    </row>
    <row r="3457" spans="1:12" x14ac:dyDescent="0.25">
      <c r="A3457" s="2" t="s">
        <v>3455</v>
      </c>
      <c r="B3457">
        <v>3</v>
      </c>
      <c r="C3457">
        <v>19</v>
      </c>
      <c r="D3457">
        <v>2040</v>
      </c>
      <c r="E3457" s="1">
        <v>43610</v>
      </c>
      <c r="F3457" s="3">
        <v>20.399999999999999</v>
      </c>
      <c r="G3457" s="3">
        <v>428.40000000000003</v>
      </c>
      <c r="H3457" s="1">
        <v>43830</v>
      </c>
      <c r="I3457">
        <f t="shared" si="212"/>
        <v>220</v>
      </c>
      <c r="J3457" t="str">
        <f t="shared" si="213"/>
        <v>&gt;121</v>
      </c>
      <c r="K3457">
        <f t="shared" si="214"/>
        <v>0.25</v>
      </c>
      <c r="L3457">
        <f t="shared" si="215"/>
        <v>112.2</v>
      </c>
    </row>
    <row r="3458" spans="1:12" x14ac:dyDescent="0.25">
      <c r="A3458" s="2" t="s">
        <v>3456</v>
      </c>
      <c r="B3458">
        <v>1</v>
      </c>
      <c r="C3458">
        <v>6</v>
      </c>
      <c r="D3458">
        <v>6820</v>
      </c>
      <c r="E3458" s="1">
        <v>43586</v>
      </c>
      <c r="F3458" s="3">
        <v>68.2</v>
      </c>
      <c r="G3458" s="3">
        <v>1432.2</v>
      </c>
      <c r="H3458" s="1">
        <v>43830</v>
      </c>
      <c r="I3458">
        <f t="shared" ref="I3458:I3521" si="216">H3458-E3458</f>
        <v>244</v>
      </c>
      <c r="J3458" t="str">
        <f t="shared" ref="J3458:J3521" si="217">VLOOKUP(I3458,groupings,2,1)</f>
        <v>&gt;121</v>
      </c>
      <c r="K3458">
        <f t="shared" ref="K3458:K3521" si="218">VLOOKUP(I3458,$N$8:$P$12,3,TRUE)</f>
        <v>0.25</v>
      </c>
      <c r="L3458">
        <f t="shared" ref="L3458:L3521" si="219">(G3458+F3458)*K3458</f>
        <v>375.1</v>
      </c>
    </row>
    <row r="3459" spans="1:12" x14ac:dyDescent="0.25">
      <c r="A3459" s="2" t="s">
        <v>3457</v>
      </c>
      <c r="B3459">
        <v>4</v>
      </c>
      <c r="C3459">
        <v>13</v>
      </c>
      <c r="D3459">
        <v>3300</v>
      </c>
      <c r="E3459" s="1">
        <v>43802</v>
      </c>
      <c r="F3459" s="3">
        <v>132</v>
      </c>
      <c r="G3459" s="3">
        <v>726</v>
      </c>
      <c r="H3459" s="1">
        <v>43830</v>
      </c>
      <c r="I3459">
        <f t="shared" si="216"/>
        <v>28</v>
      </c>
      <c r="J3459" t="str">
        <f t="shared" si="217"/>
        <v>0-30</v>
      </c>
      <c r="K3459">
        <f t="shared" si="218"/>
        <v>8.0000000000000002E-3</v>
      </c>
      <c r="L3459">
        <f t="shared" si="219"/>
        <v>6.8639999999999999</v>
      </c>
    </row>
    <row r="3460" spans="1:12" x14ac:dyDescent="0.25">
      <c r="A3460" s="2" t="s">
        <v>3458</v>
      </c>
      <c r="B3460">
        <v>7</v>
      </c>
      <c r="C3460">
        <v>22</v>
      </c>
      <c r="D3460">
        <v>900</v>
      </c>
      <c r="E3460" s="1">
        <v>43764</v>
      </c>
      <c r="F3460" s="3">
        <v>180</v>
      </c>
      <c r="G3460" s="3">
        <v>729</v>
      </c>
      <c r="H3460" s="1">
        <v>43830</v>
      </c>
      <c r="I3460">
        <f t="shared" si="216"/>
        <v>66</v>
      </c>
      <c r="J3460" t="str">
        <f t="shared" si="217"/>
        <v>61-90</v>
      </c>
      <c r="K3460">
        <f t="shared" si="218"/>
        <v>0.15</v>
      </c>
      <c r="L3460">
        <f t="shared" si="219"/>
        <v>136.35</v>
      </c>
    </row>
    <row r="3461" spans="1:12" x14ac:dyDescent="0.25">
      <c r="A3461" s="2" t="s">
        <v>3459</v>
      </c>
      <c r="B3461">
        <v>4</v>
      </c>
      <c r="C3461">
        <v>1</v>
      </c>
      <c r="D3461">
        <v>6000</v>
      </c>
      <c r="E3461" s="1">
        <v>43728</v>
      </c>
      <c r="F3461" s="3">
        <v>480</v>
      </c>
      <c r="G3461" s="3">
        <v>1260</v>
      </c>
      <c r="H3461" s="1">
        <v>43830</v>
      </c>
      <c r="I3461">
        <f t="shared" si="216"/>
        <v>102</v>
      </c>
      <c r="J3461" t="str">
        <f t="shared" si="217"/>
        <v>91-120</v>
      </c>
      <c r="K3461">
        <f t="shared" si="218"/>
        <v>0.2</v>
      </c>
      <c r="L3461">
        <f t="shared" si="219"/>
        <v>348</v>
      </c>
    </row>
    <row r="3462" spans="1:12" x14ac:dyDescent="0.25">
      <c r="A3462" s="2" t="s">
        <v>3460</v>
      </c>
      <c r="B3462">
        <v>6</v>
      </c>
      <c r="C3462">
        <v>18</v>
      </c>
      <c r="D3462">
        <v>3450</v>
      </c>
      <c r="E3462" s="1">
        <v>43469</v>
      </c>
      <c r="F3462" s="3">
        <v>276</v>
      </c>
      <c r="G3462" s="3">
        <v>862.5</v>
      </c>
      <c r="H3462" s="1">
        <v>43830</v>
      </c>
      <c r="I3462">
        <f t="shared" si="216"/>
        <v>361</v>
      </c>
      <c r="J3462" t="str">
        <f t="shared" si="217"/>
        <v>&gt;121</v>
      </c>
      <c r="K3462">
        <f t="shared" si="218"/>
        <v>0.25</v>
      </c>
      <c r="L3462">
        <f t="shared" si="219"/>
        <v>284.625</v>
      </c>
    </row>
    <row r="3463" spans="1:12" x14ac:dyDescent="0.25">
      <c r="A3463" s="2" t="s">
        <v>3461</v>
      </c>
      <c r="B3463">
        <v>5</v>
      </c>
      <c r="C3463">
        <v>2</v>
      </c>
      <c r="D3463">
        <v>6820</v>
      </c>
      <c r="E3463" s="1">
        <v>43601</v>
      </c>
      <c r="F3463" s="3">
        <v>341</v>
      </c>
      <c r="G3463" s="3">
        <v>1227.6000000000001</v>
      </c>
      <c r="H3463" s="1">
        <v>43830</v>
      </c>
      <c r="I3463">
        <f t="shared" si="216"/>
        <v>229</v>
      </c>
      <c r="J3463" t="str">
        <f t="shared" si="217"/>
        <v>&gt;121</v>
      </c>
      <c r="K3463">
        <f t="shared" si="218"/>
        <v>0.25</v>
      </c>
      <c r="L3463">
        <f t="shared" si="219"/>
        <v>392.15000000000003</v>
      </c>
    </row>
    <row r="3464" spans="1:12" x14ac:dyDescent="0.25">
      <c r="A3464" s="2" t="s">
        <v>3462</v>
      </c>
      <c r="B3464">
        <v>9</v>
      </c>
      <c r="C3464">
        <v>13</v>
      </c>
      <c r="D3464">
        <v>640</v>
      </c>
      <c r="E3464" s="1">
        <v>43783</v>
      </c>
      <c r="F3464" s="3">
        <v>12.8</v>
      </c>
      <c r="G3464" s="3">
        <v>320</v>
      </c>
      <c r="H3464" s="1">
        <v>43830</v>
      </c>
      <c r="I3464">
        <f t="shared" si="216"/>
        <v>47</v>
      </c>
      <c r="J3464" t="str">
        <f t="shared" si="217"/>
        <v>31-60</v>
      </c>
      <c r="K3464">
        <f t="shared" si="218"/>
        <v>0.04</v>
      </c>
      <c r="L3464">
        <f t="shared" si="219"/>
        <v>13.312000000000001</v>
      </c>
    </row>
    <row r="3465" spans="1:12" x14ac:dyDescent="0.25">
      <c r="A3465" s="2" t="s">
        <v>3463</v>
      </c>
      <c r="B3465">
        <v>4</v>
      </c>
      <c r="C3465">
        <v>20</v>
      </c>
      <c r="D3465">
        <v>720</v>
      </c>
      <c r="E3465" s="1">
        <v>43614</v>
      </c>
      <c r="F3465" s="3">
        <v>72</v>
      </c>
      <c r="G3465" s="3">
        <v>172.8</v>
      </c>
      <c r="H3465" s="1">
        <v>43830</v>
      </c>
      <c r="I3465">
        <f t="shared" si="216"/>
        <v>216</v>
      </c>
      <c r="J3465" t="str">
        <f t="shared" si="217"/>
        <v>&gt;121</v>
      </c>
      <c r="K3465">
        <f t="shared" si="218"/>
        <v>0.25</v>
      </c>
      <c r="L3465">
        <f t="shared" si="219"/>
        <v>61.2</v>
      </c>
    </row>
    <row r="3466" spans="1:12" x14ac:dyDescent="0.25">
      <c r="A3466" s="2" t="s">
        <v>3464</v>
      </c>
      <c r="B3466">
        <v>3</v>
      </c>
      <c r="C3466">
        <v>7</v>
      </c>
      <c r="D3466">
        <v>3968</v>
      </c>
      <c r="E3466" s="1">
        <v>43740</v>
      </c>
      <c r="F3466" s="3">
        <v>198.4</v>
      </c>
      <c r="G3466" s="3">
        <v>1190.4000000000001</v>
      </c>
      <c r="H3466" s="1">
        <v>43830</v>
      </c>
      <c r="I3466">
        <f t="shared" si="216"/>
        <v>90</v>
      </c>
      <c r="J3466" t="str">
        <f t="shared" si="217"/>
        <v>61-90</v>
      </c>
      <c r="K3466">
        <f t="shared" si="218"/>
        <v>0.15</v>
      </c>
      <c r="L3466">
        <f t="shared" si="219"/>
        <v>208.32000000000002</v>
      </c>
    </row>
    <row r="3467" spans="1:12" x14ac:dyDescent="0.25">
      <c r="A3467" s="2" t="s">
        <v>3465</v>
      </c>
      <c r="B3467">
        <v>2</v>
      </c>
      <c r="C3467">
        <v>11</v>
      </c>
      <c r="D3467">
        <v>2772</v>
      </c>
      <c r="E3467" s="1">
        <v>43695</v>
      </c>
      <c r="F3467" s="3">
        <v>110.88</v>
      </c>
      <c r="G3467" s="3">
        <v>471.23999999999995</v>
      </c>
      <c r="H3467" s="1">
        <v>43830</v>
      </c>
      <c r="I3467">
        <f t="shared" si="216"/>
        <v>135</v>
      </c>
      <c r="J3467" t="str">
        <f t="shared" si="217"/>
        <v>&gt;121</v>
      </c>
      <c r="K3467">
        <f t="shared" si="218"/>
        <v>0.25</v>
      </c>
      <c r="L3467">
        <f t="shared" si="219"/>
        <v>145.52999999999997</v>
      </c>
    </row>
    <row r="3468" spans="1:12" x14ac:dyDescent="0.25">
      <c r="A3468" s="2" t="s">
        <v>3466</v>
      </c>
      <c r="B3468">
        <v>8</v>
      </c>
      <c r="C3468">
        <v>3</v>
      </c>
      <c r="D3468">
        <v>5280</v>
      </c>
      <c r="E3468" s="1">
        <v>43484</v>
      </c>
      <c r="F3468" s="3">
        <v>52.800000000000004</v>
      </c>
      <c r="G3468" s="3">
        <v>2059.1999999999998</v>
      </c>
      <c r="H3468" s="1">
        <v>43830</v>
      </c>
      <c r="I3468">
        <f t="shared" si="216"/>
        <v>346</v>
      </c>
      <c r="J3468" t="str">
        <f t="shared" si="217"/>
        <v>&gt;121</v>
      </c>
      <c r="K3468">
        <f t="shared" si="218"/>
        <v>0.25</v>
      </c>
      <c r="L3468">
        <f t="shared" si="219"/>
        <v>528</v>
      </c>
    </row>
    <row r="3469" spans="1:12" x14ac:dyDescent="0.25">
      <c r="A3469" s="2" t="s">
        <v>3467</v>
      </c>
      <c r="B3469">
        <v>2</v>
      </c>
      <c r="C3469">
        <v>13</v>
      </c>
      <c r="D3469">
        <v>1550</v>
      </c>
      <c r="E3469" s="1">
        <v>43586</v>
      </c>
      <c r="F3469" s="3">
        <v>108.5</v>
      </c>
      <c r="G3469" s="3">
        <v>279</v>
      </c>
      <c r="H3469" s="1">
        <v>43830</v>
      </c>
      <c r="I3469">
        <f t="shared" si="216"/>
        <v>244</v>
      </c>
      <c r="J3469" t="str">
        <f t="shared" si="217"/>
        <v>&gt;121</v>
      </c>
      <c r="K3469">
        <f t="shared" si="218"/>
        <v>0.25</v>
      </c>
      <c r="L3469">
        <f t="shared" si="219"/>
        <v>96.875</v>
      </c>
    </row>
    <row r="3470" spans="1:12" x14ac:dyDescent="0.25">
      <c r="A3470" s="2" t="s">
        <v>3468</v>
      </c>
      <c r="B3470">
        <v>9</v>
      </c>
      <c r="C3470">
        <v>13</v>
      </c>
      <c r="D3470">
        <v>4840</v>
      </c>
      <c r="E3470" s="1">
        <v>43537</v>
      </c>
      <c r="F3470" s="3">
        <v>242</v>
      </c>
      <c r="G3470" s="3">
        <v>1839.1999999999998</v>
      </c>
      <c r="H3470" s="1">
        <v>43830</v>
      </c>
      <c r="I3470">
        <f t="shared" si="216"/>
        <v>293</v>
      </c>
      <c r="J3470" t="str">
        <f t="shared" si="217"/>
        <v>&gt;121</v>
      </c>
      <c r="K3470">
        <f t="shared" si="218"/>
        <v>0.25</v>
      </c>
      <c r="L3470">
        <f t="shared" si="219"/>
        <v>520.29999999999995</v>
      </c>
    </row>
    <row r="3471" spans="1:12" x14ac:dyDescent="0.25">
      <c r="A3471" s="2" t="s">
        <v>3469</v>
      </c>
      <c r="B3471">
        <v>7</v>
      </c>
      <c r="C3471">
        <v>12</v>
      </c>
      <c r="D3471">
        <v>2000</v>
      </c>
      <c r="E3471" s="1">
        <v>43697</v>
      </c>
      <c r="F3471" s="3">
        <v>500</v>
      </c>
      <c r="G3471" s="3">
        <v>1220</v>
      </c>
      <c r="H3471" s="1">
        <v>43830</v>
      </c>
      <c r="I3471">
        <f t="shared" si="216"/>
        <v>133</v>
      </c>
      <c r="J3471" t="str">
        <f t="shared" si="217"/>
        <v>&gt;121</v>
      </c>
      <c r="K3471">
        <f t="shared" si="218"/>
        <v>0.25</v>
      </c>
      <c r="L3471">
        <f t="shared" si="219"/>
        <v>430</v>
      </c>
    </row>
    <row r="3472" spans="1:12" x14ac:dyDescent="0.25">
      <c r="A3472" s="2" t="s">
        <v>3470</v>
      </c>
      <c r="B3472">
        <v>10</v>
      </c>
      <c r="C3472">
        <v>13</v>
      </c>
      <c r="D3472">
        <v>1900</v>
      </c>
      <c r="E3472" s="1">
        <v>43763</v>
      </c>
      <c r="F3472" s="3">
        <v>380</v>
      </c>
      <c r="G3472" s="3">
        <v>589</v>
      </c>
      <c r="H3472" s="1">
        <v>43830</v>
      </c>
      <c r="I3472">
        <f t="shared" si="216"/>
        <v>67</v>
      </c>
      <c r="J3472" t="str">
        <f t="shared" si="217"/>
        <v>61-90</v>
      </c>
      <c r="K3472">
        <f t="shared" si="218"/>
        <v>0.15</v>
      </c>
      <c r="L3472">
        <f t="shared" si="219"/>
        <v>145.35</v>
      </c>
    </row>
    <row r="3473" spans="1:12" x14ac:dyDescent="0.25">
      <c r="A3473" s="2" t="s">
        <v>3471</v>
      </c>
      <c r="B3473">
        <v>7</v>
      </c>
      <c r="C3473">
        <v>16</v>
      </c>
      <c r="D3473">
        <v>760</v>
      </c>
      <c r="E3473" s="1">
        <v>43657</v>
      </c>
      <c r="F3473" s="3">
        <v>182.39999999999998</v>
      </c>
      <c r="G3473" s="3">
        <v>608</v>
      </c>
      <c r="H3473" s="1">
        <v>43830</v>
      </c>
      <c r="I3473">
        <f t="shared" si="216"/>
        <v>173</v>
      </c>
      <c r="J3473" t="str">
        <f t="shared" si="217"/>
        <v>&gt;121</v>
      </c>
      <c r="K3473">
        <f t="shared" si="218"/>
        <v>0.25</v>
      </c>
      <c r="L3473">
        <f t="shared" si="219"/>
        <v>197.6</v>
      </c>
    </row>
    <row r="3474" spans="1:12" x14ac:dyDescent="0.25">
      <c r="A3474" s="2" t="s">
        <v>3472</v>
      </c>
      <c r="B3474">
        <v>4</v>
      </c>
      <c r="C3474">
        <v>16</v>
      </c>
      <c r="D3474">
        <v>3960</v>
      </c>
      <c r="E3474" s="1">
        <v>43730</v>
      </c>
      <c r="F3474" s="3">
        <v>39.6</v>
      </c>
      <c r="G3474" s="3">
        <v>950.40000000000009</v>
      </c>
      <c r="H3474" s="1">
        <v>43830</v>
      </c>
      <c r="I3474">
        <f t="shared" si="216"/>
        <v>100</v>
      </c>
      <c r="J3474" t="str">
        <f t="shared" si="217"/>
        <v>91-120</v>
      </c>
      <c r="K3474">
        <f t="shared" si="218"/>
        <v>0.2</v>
      </c>
      <c r="L3474">
        <f t="shared" si="219"/>
        <v>198.00000000000003</v>
      </c>
    </row>
    <row r="3475" spans="1:12" x14ac:dyDescent="0.25">
      <c r="A3475" s="2" t="s">
        <v>3473</v>
      </c>
      <c r="B3475">
        <v>9</v>
      </c>
      <c r="C3475">
        <v>18</v>
      </c>
      <c r="D3475">
        <v>2850</v>
      </c>
      <c r="E3475" s="1">
        <v>43469</v>
      </c>
      <c r="F3475" s="3">
        <v>313.5</v>
      </c>
      <c r="G3475" s="3">
        <v>1111.5</v>
      </c>
      <c r="H3475" s="1">
        <v>43830</v>
      </c>
      <c r="I3475">
        <f t="shared" si="216"/>
        <v>361</v>
      </c>
      <c r="J3475" t="str">
        <f t="shared" si="217"/>
        <v>&gt;121</v>
      </c>
      <c r="K3475">
        <f t="shared" si="218"/>
        <v>0.25</v>
      </c>
      <c r="L3475">
        <f t="shared" si="219"/>
        <v>356.25</v>
      </c>
    </row>
    <row r="3476" spans="1:12" x14ac:dyDescent="0.25">
      <c r="A3476" s="2" t="s">
        <v>3474</v>
      </c>
      <c r="B3476">
        <v>3</v>
      </c>
      <c r="C3476">
        <v>15</v>
      </c>
      <c r="D3476">
        <v>4608</v>
      </c>
      <c r="E3476" s="1">
        <v>43641</v>
      </c>
      <c r="F3476" s="3">
        <v>322.56</v>
      </c>
      <c r="G3476" s="3">
        <v>691.2</v>
      </c>
      <c r="H3476" s="1">
        <v>43830</v>
      </c>
      <c r="I3476">
        <f t="shared" si="216"/>
        <v>189</v>
      </c>
      <c r="J3476" t="str">
        <f t="shared" si="217"/>
        <v>&gt;121</v>
      </c>
      <c r="K3476">
        <f t="shared" si="218"/>
        <v>0.25</v>
      </c>
      <c r="L3476">
        <f t="shared" si="219"/>
        <v>253.44</v>
      </c>
    </row>
    <row r="3477" spans="1:12" x14ac:dyDescent="0.25">
      <c r="A3477" s="2" t="s">
        <v>3475</v>
      </c>
      <c r="B3477">
        <v>2</v>
      </c>
      <c r="C3477">
        <v>12</v>
      </c>
      <c r="D3477">
        <v>6510</v>
      </c>
      <c r="E3477" s="1">
        <v>43534</v>
      </c>
      <c r="F3477" s="3">
        <v>455.7</v>
      </c>
      <c r="G3477" s="3">
        <v>1367.1000000000001</v>
      </c>
      <c r="H3477" s="1">
        <v>43830</v>
      </c>
      <c r="I3477">
        <f t="shared" si="216"/>
        <v>296</v>
      </c>
      <c r="J3477" t="str">
        <f t="shared" si="217"/>
        <v>&gt;121</v>
      </c>
      <c r="K3477">
        <f t="shared" si="218"/>
        <v>0.25</v>
      </c>
      <c r="L3477">
        <f t="shared" si="219"/>
        <v>455.70000000000005</v>
      </c>
    </row>
    <row r="3478" spans="1:12" x14ac:dyDescent="0.25">
      <c r="A3478" s="2" t="s">
        <v>3476</v>
      </c>
      <c r="B3478">
        <v>5</v>
      </c>
      <c r="C3478">
        <v>16</v>
      </c>
      <c r="D3478">
        <v>3120</v>
      </c>
      <c r="E3478" s="1">
        <v>43638</v>
      </c>
      <c r="F3478" s="3">
        <v>312</v>
      </c>
      <c r="G3478" s="3">
        <v>686.4</v>
      </c>
      <c r="H3478" s="1">
        <v>43830</v>
      </c>
      <c r="I3478">
        <f t="shared" si="216"/>
        <v>192</v>
      </c>
      <c r="J3478" t="str">
        <f t="shared" si="217"/>
        <v>&gt;121</v>
      </c>
      <c r="K3478">
        <f t="shared" si="218"/>
        <v>0.25</v>
      </c>
      <c r="L3478">
        <f t="shared" si="219"/>
        <v>249.6</v>
      </c>
    </row>
    <row r="3479" spans="1:12" x14ac:dyDescent="0.25">
      <c r="A3479" s="2" t="s">
        <v>3477</v>
      </c>
      <c r="B3479">
        <v>8</v>
      </c>
      <c r="C3479">
        <v>20</v>
      </c>
      <c r="D3479">
        <v>432</v>
      </c>
      <c r="E3479" s="1">
        <v>43781</v>
      </c>
      <c r="F3479" s="3">
        <v>25.920000000000005</v>
      </c>
      <c r="G3479" s="3">
        <v>168.48000000000002</v>
      </c>
      <c r="H3479" s="1">
        <v>43830</v>
      </c>
      <c r="I3479">
        <f t="shared" si="216"/>
        <v>49</v>
      </c>
      <c r="J3479" t="str">
        <f t="shared" si="217"/>
        <v>31-60</v>
      </c>
      <c r="K3479">
        <f t="shared" si="218"/>
        <v>0.04</v>
      </c>
      <c r="L3479">
        <f t="shared" si="219"/>
        <v>7.7760000000000016</v>
      </c>
    </row>
    <row r="3480" spans="1:12" x14ac:dyDescent="0.25">
      <c r="A3480" s="2" t="s">
        <v>3478</v>
      </c>
      <c r="B3480">
        <v>6</v>
      </c>
      <c r="C3480">
        <v>21</v>
      </c>
      <c r="D3480">
        <v>80</v>
      </c>
      <c r="E3480" s="1">
        <v>43706</v>
      </c>
      <c r="F3480" s="3">
        <v>7.1999999999999993</v>
      </c>
      <c r="G3480" s="3">
        <v>24</v>
      </c>
      <c r="H3480" s="1">
        <v>43830</v>
      </c>
      <c r="I3480">
        <f t="shared" si="216"/>
        <v>124</v>
      </c>
      <c r="J3480" t="str">
        <f t="shared" si="217"/>
        <v>&gt;121</v>
      </c>
      <c r="K3480">
        <f t="shared" si="218"/>
        <v>0.25</v>
      </c>
      <c r="L3480">
        <f t="shared" si="219"/>
        <v>7.8</v>
      </c>
    </row>
    <row r="3481" spans="1:12" x14ac:dyDescent="0.25">
      <c r="A3481" s="2" t="s">
        <v>3479</v>
      </c>
      <c r="B3481">
        <v>2</v>
      </c>
      <c r="C3481">
        <v>2</v>
      </c>
      <c r="D3481">
        <v>768.00000000000011</v>
      </c>
      <c r="E3481" s="1">
        <v>43758</v>
      </c>
      <c r="F3481" s="3">
        <v>46.080000000000005</v>
      </c>
      <c r="G3481" s="3">
        <v>145.92000000000002</v>
      </c>
      <c r="H3481" s="1">
        <v>43830</v>
      </c>
      <c r="I3481">
        <f t="shared" si="216"/>
        <v>72</v>
      </c>
      <c r="J3481" t="str">
        <f t="shared" si="217"/>
        <v>61-90</v>
      </c>
      <c r="K3481">
        <f t="shared" si="218"/>
        <v>0.15</v>
      </c>
      <c r="L3481">
        <f t="shared" si="219"/>
        <v>28.800000000000004</v>
      </c>
    </row>
    <row r="3482" spans="1:12" x14ac:dyDescent="0.25">
      <c r="A3482" s="2" t="s">
        <v>3480</v>
      </c>
      <c r="B3482">
        <v>7</v>
      </c>
      <c r="C3482">
        <v>4</v>
      </c>
      <c r="D3482">
        <v>1650</v>
      </c>
      <c r="E3482" s="1">
        <v>43615</v>
      </c>
      <c r="F3482" s="3">
        <v>165</v>
      </c>
      <c r="G3482" s="3">
        <v>660</v>
      </c>
      <c r="H3482" s="1">
        <v>43830</v>
      </c>
      <c r="I3482">
        <f t="shared" si="216"/>
        <v>215</v>
      </c>
      <c r="J3482" t="str">
        <f t="shared" si="217"/>
        <v>&gt;121</v>
      </c>
      <c r="K3482">
        <f t="shared" si="218"/>
        <v>0.25</v>
      </c>
      <c r="L3482">
        <f t="shared" si="219"/>
        <v>206.25</v>
      </c>
    </row>
    <row r="3483" spans="1:12" x14ac:dyDescent="0.25">
      <c r="A3483" s="2" t="s">
        <v>3481</v>
      </c>
      <c r="B3483">
        <v>4</v>
      </c>
      <c r="C3483">
        <v>17</v>
      </c>
      <c r="D3483">
        <v>300</v>
      </c>
      <c r="E3483" s="1">
        <v>43563</v>
      </c>
      <c r="F3483" s="3">
        <v>15</v>
      </c>
      <c r="G3483" s="3">
        <v>51</v>
      </c>
      <c r="H3483" s="1">
        <v>43830</v>
      </c>
      <c r="I3483">
        <f t="shared" si="216"/>
        <v>267</v>
      </c>
      <c r="J3483" t="str">
        <f t="shared" si="217"/>
        <v>&gt;121</v>
      </c>
      <c r="K3483">
        <f t="shared" si="218"/>
        <v>0.25</v>
      </c>
      <c r="L3483">
        <f t="shared" si="219"/>
        <v>16.5</v>
      </c>
    </row>
    <row r="3484" spans="1:12" x14ac:dyDescent="0.25">
      <c r="A3484" s="2" t="s">
        <v>3482</v>
      </c>
      <c r="B3484">
        <v>6</v>
      </c>
      <c r="C3484">
        <v>20</v>
      </c>
      <c r="D3484">
        <v>990</v>
      </c>
      <c r="E3484" s="1">
        <v>43780</v>
      </c>
      <c r="F3484" s="3">
        <v>9.9</v>
      </c>
      <c r="G3484" s="3">
        <v>188.1</v>
      </c>
      <c r="H3484" s="1">
        <v>43830</v>
      </c>
      <c r="I3484">
        <f t="shared" si="216"/>
        <v>50</v>
      </c>
      <c r="J3484" t="str">
        <f t="shared" si="217"/>
        <v>31-60</v>
      </c>
      <c r="K3484">
        <f t="shared" si="218"/>
        <v>0.04</v>
      </c>
      <c r="L3484">
        <f t="shared" si="219"/>
        <v>7.92</v>
      </c>
    </row>
    <row r="3485" spans="1:12" x14ac:dyDescent="0.25">
      <c r="A3485" s="2" t="s">
        <v>3483</v>
      </c>
      <c r="B3485">
        <v>8</v>
      </c>
      <c r="C3485">
        <v>12</v>
      </c>
      <c r="D3485">
        <v>480</v>
      </c>
      <c r="E3485" s="1">
        <v>43818</v>
      </c>
      <c r="F3485" s="3">
        <v>91.199999999999989</v>
      </c>
      <c r="G3485" s="3">
        <v>139.19999999999999</v>
      </c>
      <c r="H3485" s="1">
        <v>43830</v>
      </c>
      <c r="I3485">
        <f t="shared" si="216"/>
        <v>12</v>
      </c>
      <c r="J3485" t="str">
        <f t="shared" si="217"/>
        <v>0-30</v>
      </c>
      <c r="K3485">
        <f t="shared" si="218"/>
        <v>8.0000000000000002E-3</v>
      </c>
      <c r="L3485">
        <f t="shared" si="219"/>
        <v>1.8431999999999999</v>
      </c>
    </row>
    <row r="3486" spans="1:12" x14ac:dyDescent="0.25">
      <c r="A3486" s="2" t="s">
        <v>3484</v>
      </c>
      <c r="B3486">
        <v>4</v>
      </c>
      <c r="C3486">
        <v>3</v>
      </c>
      <c r="D3486">
        <v>1760</v>
      </c>
      <c r="E3486" s="1">
        <v>43475</v>
      </c>
      <c r="F3486" s="3">
        <v>176</v>
      </c>
      <c r="G3486" s="3">
        <v>510.4</v>
      </c>
      <c r="H3486" s="1">
        <v>43830</v>
      </c>
      <c r="I3486">
        <f t="shared" si="216"/>
        <v>355</v>
      </c>
      <c r="J3486" t="str">
        <f t="shared" si="217"/>
        <v>&gt;121</v>
      </c>
      <c r="K3486">
        <f t="shared" si="218"/>
        <v>0.25</v>
      </c>
      <c r="L3486">
        <f t="shared" si="219"/>
        <v>171.6</v>
      </c>
    </row>
    <row r="3487" spans="1:12" x14ac:dyDescent="0.25">
      <c r="A3487" s="2" t="s">
        <v>3485</v>
      </c>
      <c r="B3487">
        <v>6</v>
      </c>
      <c r="C3487">
        <v>22</v>
      </c>
      <c r="D3487">
        <v>930</v>
      </c>
      <c r="E3487" s="1">
        <v>43789</v>
      </c>
      <c r="F3487" s="3">
        <v>46.5</v>
      </c>
      <c r="G3487" s="3">
        <v>167.39999999999998</v>
      </c>
      <c r="H3487" s="1">
        <v>43830</v>
      </c>
      <c r="I3487">
        <f t="shared" si="216"/>
        <v>41</v>
      </c>
      <c r="J3487" t="str">
        <f t="shared" si="217"/>
        <v>31-60</v>
      </c>
      <c r="K3487">
        <f t="shared" si="218"/>
        <v>0.04</v>
      </c>
      <c r="L3487">
        <f t="shared" si="219"/>
        <v>8.5559999999999992</v>
      </c>
    </row>
    <row r="3488" spans="1:12" x14ac:dyDescent="0.25">
      <c r="A3488" s="2" t="s">
        <v>3486</v>
      </c>
      <c r="B3488">
        <v>5</v>
      </c>
      <c r="C3488">
        <v>21</v>
      </c>
      <c r="D3488">
        <v>880</v>
      </c>
      <c r="E3488" s="1">
        <v>43809</v>
      </c>
      <c r="F3488" s="3">
        <v>52.800000000000004</v>
      </c>
      <c r="G3488" s="3">
        <v>132</v>
      </c>
      <c r="H3488" s="1">
        <v>43830</v>
      </c>
      <c r="I3488">
        <f t="shared" si="216"/>
        <v>21</v>
      </c>
      <c r="J3488" t="str">
        <f t="shared" si="217"/>
        <v>0-30</v>
      </c>
      <c r="K3488">
        <f t="shared" si="218"/>
        <v>8.0000000000000002E-3</v>
      </c>
      <c r="L3488">
        <f t="shared" si="219"/>
        <v>1.4784000000000002</v>
      </c>
    </row>
    <row r="3489" spans="1:12" x14ac:dyDescent="0.25">
      <c r="A3489" s="2" t="s">
        <v>3487</v>
      </c>
      <c r="B3489">
        <v>4</v>
      </c>
      <c r="C3489">
        <v>2</v>
      </c>
      <c r="D3489">
        <v>864</v>
      </c>
      <c r="E3489" s="1">
        <v>43730</v>
      </c>
      <c r="F3489" s="3">
        <v>25.920000000000005</v>
      </c>
      <c r="G3489" s="3">
        <v>146.88000000000002</v>
      </c>
      <c r="H3489" s="1">
        <v>43830</v>
      </c>
      <c r="I3489">
        <f t="shared" si="216"/>
        <v>100</v>
      </c>
      <c r="J3489" t="str">
        <f t="shared" si="217"/>
        <v>91-120</v>
      </c>
      <c r="K3489">
        <f t="shared" si="218"/>
        <v>0.2</v>
      </c>
      <c r="L3489">
        <f t="shared" si="219"/>
        <v>34.560000000000009</v>
      </c>
    </row>
    <row r="3490" spans="1:12" x14ac:dyDescent="0.25">
      <c r="A3490" s="2" t="s">
        <v>3488</v>
      </c>
      <c r="B3490">
        <v>9</v>
      </c>
      <c r="C3490">
        <v>11</v>
      </c>
      <c r="D3490">
        <v>1485</v>
      </c>
      <c r="E3490" s="1">
        <v>43666</v>
      </c>
      <c r="F3490" s="3">
        <v>74.25</v>
      </c>
      <c r="G3490" s="3">
        <v>519.75</v>
      </c>
      <c r="H3490" s="1">
        <v>43830</v>
      </c>
      <c r="I3490">
        <f t="shared" si="216"/>
        <v>164</v>
      </c>
      <c r="J3490" t="str">
        <f t="shared" si="217"/>
        <v>&gt;121</v>
      </c>
      <c r="K3490">
        <f t="shared" si="218"/>
        <v>0.25</v>
      </c>
      <c r="L3490">
        <f t="shared" si="219"/>
        <v>148.5</v>
      </c>
    </row>
    <row r="3491" spans="1:12" x14ac:dyDescent="0.25">
      <c r="A3491" s="2" t="s">
        <v>3489</v>
      </c>
      <c r="B3491">
        <v>8</v>
      </c>
      <c r="C3491">
        <v>22</v>
      </c>
      <c r="D3491">
        <v>2400</v>
      </c>
      <c r="E3491" s="1">
        <v>43532</v>
      </c>
      <c r="F3491" s="3">
        <v>144</v>
      </c>
      <c r="G3491" s="3">
        <v>1056</v>
      </c>
      <c r="H3491" s="1">
        <v>43830</v>
      </c>
      <c r="I3491">
        <f t="shared" si="216"/>
        <v>298</v>
      </c>
      <c r="J3491" t="str">
        <f t="shared" si="217"/>
        <v>&gt;121</v>
      </c>
      <c r="K3491">
        <f t="shared" si="218"/>
        <v>0.25</v>
      </c>
      <c r="L3491">
        <f t="shared" si="219"/>
        <v>300</v>
      </c>
    </row>
    <row r="3492" spans="1:12" x14ac:dyDescent="0.25">
      <c r="A3492" s="2" t="s">
        <v>3490</v>
      </c>
      <c r="B3492">
        <v>1</v>
      </c>
      <c r="C3492">
        <v>23</v>
      </c>
      <c r="D3492">
        <v>2420</v>
      </c>
      <c r="E3492" s="1">
        <v>43749</v>
      </c>
      <c r="F3492" s="3">
        <v>24.2</v>
      </c>
      <c r="G3492" s="3">
        <v>459.79999999999995</v>
      </c>
      <c r="H3492" s="1">
        <v>43830</v>
      </c>
      <c r="I3492">
        <f t="shared" si="216"/>
        <v>81</v>
      </c>
      <c r="J3492" t="str">
        <f t="shared" si="217"/>
        <v>61-90</v>
      </c>
      <c r="K3492">
        <f t="shared" si="218"/>
        <v>0.15</v>
      </c>
      <c r="L3492">
        <f t="shared" si="219"/>
        <v>72.599999999999994</v>
      </c>
    </row>
    <row r="3493" spans="1:12" x14ac:dyDescent="0.25">
      <c r="A3493" s="2" t="s">
        <v>3491</v>
      </c>
      <c r="B3493">
        <v>9</v>
      </c>
      <c r="C3493">
        <v>13</v>
      </c>
      <c r="D3493">
        <v>1980</v>
      </c>
      <c r="E3493" s="1">
        <v>43565</v>
      </c>
      <c r="F3493" s="3">
        <v>336.59999999999997</v>
      </c>
      <c r="G3493" s="3">
        <v>752.4</v>
      </c>
      <c r="H3493" s="1">
        <v>43830</v>
      </c>
      <c r="I3493">
        <f t="shared" si="216"/>
        <v>265</v>
      </c>
      <c r="J3493" t="str">
        <f t="shared" si="217"/>
        <v>&gt;121</v>
      </c>
      <c r="K3493">
        <f t="shared" si="218"/>
        <v>0.25</v>
      </c>
      <c r="L3493">
        <f t="shared" si="219"/>
        <v>272.25</v>
      </c>
    </row>
    <row r="3494" spans="1:12" x14ac:dyDescent="0.25">
      <c r="A3494" s="2" t="s">
        <v>3492</v>
      </c>
      <c r="B3494">
        <v>6</v>
      </c>
      <c r="C3494">
        <v>22</v>
      </c>
      <c r="D3494">
        <v>1890</v>
      </c>
      <c r="E3494" s="1">
        <v>43669</v>
      </c>
      <c r="F3494" s="3">
        <v>94.5</v>
      </c>
      <c r="G3494" s="3">
        <v>567</v>
      </c>
      <c r="H3494" s="1">
        <v>43830</v>
      </c>
      <c r="I3494">
        <f t="shared" si="216"/>
        <v>161</v>
      </c>
      <c r="J3494" t="str">
        <f t="shared" si="217"/>
        <v>&gt;121</v>
      </c>
      <c r="K3494">
        <f t="shared" si="218"/>
        <v>0.25</v>
      </c>
      <c r="L3494">
        <f t="shared" si="219"/>
        <v>165.375</v>
      </c>
    </row>
    <row r="3495" spans="1:12" x14ac:dyDescent="0.25">
      <c r="A3495" s="2" t="s">
        <v>3493</v>
      </c>
      <c r="B3495">
        <v>6</v>
      </c>
      <c r="C3495">
        <v>2</v>
      </c>
      <c r="D3495">
        <v>2178</v>
      </c>
      <c r="E3495" s="1">
        <v>43563</v>
      </c>
      <c r="F3495" s="3">
        <v>65.34</v>
      </c>
      <c r="G3495" s="3">
        <v>588.06000000000006</v>
      </c>
      <c r="H3495" s="1">
        <v>43830</v>
      </c>
      <c r="I3495">
        <f t="shared" si="216"/>
        <v>267</v>
      </c>
      <c r="J3495" t="str">
        <f t="shared" si="217"/>
        <v>&gt;121</v>
      </c>
      <c r="K3495">
        <f t="shared" si="218"/>
        <v>0.25</v>
      </c>
      <c r="L3495">
        <f t="shared" si="219"/>
        <v>163.35000000000002</v>
      </c>
    </row>
    <row r="3496" spans="1:12" x14ac:dyDescent="0.25">
      <c r="A3496" s="2" t="s">
        <v>3494</v>
      </c>
      <c r="B3496">
        <v>2</v>
      </c>
      <c r="C3496">
        <v>19</v>
      </c>
      <c r="D3496">
        <v>3610</v>
      </c>
      <c r="E3496" s="1">
        <v>43694</v>
      </c>
      <c r="F3496" s="3">
        <v>144.4</v>
      </c>
      <c r="G3496" s="3">
        <v>938.6</v>
      </c>
      <c r="H3496" s="1">
        <v>43830</v>
      </c>
      <c r="I3496">
        <f t="shared" si="216"/>
        <v>136</v>
      </c>
      <c r="J3496" t="str">
        <f t="shared" si="217"/>
        <v>&gt;121</v>
      </c>
      <c r="K3496">
        <f t="shared" si="218"/>
        <v>0.25</v>
      </c>
      <c r="L3496">
        <f t="shared" si="219"/>
        <v>270.75</v>
      </c>
    </row>
    <row r="3497" spans="1:12" x14ac:dyDescent="0.25">
      <c r="A3497" s="2" t="s">
        <v>3495</v>
      </c>
      <c r="B3497">
        <v>5</v>
      </c>
      <c r="C3497">
        <v>18</v>
      </c>
      <c r="D3497">
        <v>3150</v>
      </c>
      <c r="E3497" s="1">
        <v>43578</v>
      </c>
      <c r="F3497" s="3">
        <v>315</v>
      </c>
      <c r="G3497" s="3">
        <v>724.5</v>
      </c>
      <c r="H3497" s="1">
        <v>43830</v>
      </c>
      <c r="I3497">
        <f t="shared" si="216"/>
        <v>252</v>
      </c>
      <c r="J3497" t="str">
        <f t="shared" si="217"/>
        <v>&gt;121</v>
      </c>
      <c r="K3497">
        <f t="shared" si="218"/>
        <v>0.25</v>
      </c>
      <c r="L3497">
        <f t="shared" si="219"/>
        <v>259.875</v>
      </c>
    </row>
    <row r="3498" spans="1:12" x14ac:dyDescent="0.25">
      <c r="A3498" s="2" t="s">
        <v>3496</v>
      </c>
      <c r="B3498">
        <v>3</v>
      </c>
      <c r="C3498">
        <v>8</v>
      </c>
      <c r="D3498">
        <v>1520</v>
      </c>
      <c r="E3498" s="1">
        <v>43466</v>
      </c>
      <c r="F3498" s="3">
        <v>106.4</v>
      </c>
      <c r="G3498" s="3">
        <v>258.39999999999998</v>
      </c>
      <c r="H3498" s="1">
        <v>43830</v>
      </c>
      <c r="I3498">
        <f t="shared" si="216"/>
        <v>364</v>
      </c>
      <c r="J3498" t="str">
        <f t="shared" si="217"/>
        <v>&gt;121</v>
      </c>
      <c r="K3498">
        <f t="shared" si="218"/>
        <v>0.25</v>
      </c>
      <c r="L3498">
        <f t="shared" si="219"/>
        <v>91.199999999999989</v>
      </c>
    </row>
    <row r="3499" spans="1:12" x14ac:dyDescent="0.25">
      <c r="A3499" s="2" t="s">
        <v>3497</v>
      </c>
      <c r="B3499">
        <v>10</v>
      </c>
      <c r="C3499">
        <v>1</v>
      </c>
      <c r="D3499">
        <v>80</v>
      </c>
      <c r="E3499" s="1">
        <v>43598</v>
      </c>
      <c r="F3499" s="3">
        <v>16</v>
      </c>
      <c r="G3499" s="3">
        <v>28.799999999999997</v>
      </c>
      <c r="H3499" s="1">
        <v>43830</v>
      </c>
      <c r="I3499">
        <f t="shared" si="216"/>
        <v>232</v>
      </c>
      <c r="J3499" t="str">
        <f t="shared" si="217"/>
        <v>&gt;121</v>
      </c>
      <c r="K3499">
        <f t="shared" si="218"/>
        <v>0.25</v>
      </c>
      <c r="L3499">
        <f t="shared" si="219"/>
        <v>11.2</v>
      </c>
    </row>
    <row r="3500" spans="1:12" x14ac:dyDescent="0.25">
      <c r="A3500" s="2" t="s">
        <v>3498</v>
      </c>
      <c r="B3500">
        <v>9</v>
      </c>
      <c r="C3500">
        <v>10</v>
      </c>
      <c r="D3500">
        <v>1080</v>
      </c>
      <c r="E3500" s="1">
        <v>43576</v>
      </c>
      <c r="F3500" s="3">
        <v>86.4</v>
      </c>
      <c r="G3500" s="3">
        <v>496.8</v>
      </c>
      <c r="H3500" s="1">
        <v>43830</v>
      </c>
      <c r="I3500">
        <f t="shared" si="216"/>
        <v>254</v>
      </c>
      <c r="J3500" t="str">
        <f t="shared" si="217"/>
        <v>&gt;121</v>
      </c>
      <c r="K3500">
        <f t="shared" si="218"/>
        <v>0.25</v>
      </c>
      <c r="L3500">
        <f t="shared" si="219"/>
        <v>145.80000000000001</v>
      </c>
    </row>
    <row r="3501" spans="1:12" x14ac:dyDescent="0.25">
      <c r="A3501" s="2" t="s">
        <v>3499</v>
      </c>
      <c r="B3501">
        <v>3</v>
      </c>
      <c r="C3501">
        <v>23</v>
      </c>
      <c r="D3501">
        <v>1120</v>
      </c>
      <c r="E3501" s="1">
        <v>43541</v>
      </c>
      <c r="F3501" s="3">
        <v>112</v>
      </c>
      <c r="G3501" s="3">
        <v>336</v>
      </c>
      <c r="H3501" s="1">
        <v>43830</v>
      </c>
      <c r="I3501">
        <f t="shared" si="216"/>
        <v>289</v>
      </c>
      <c r="J3501" t="str">
        <f t="shared" si="217"/>
        <v>&gt;121</v>
      </c>
      <c r="K3501">
        <f t="shared" si="218"/>
        <v>0.25</v>
      </c>
      <c r="L3501">
        <f t="shared" si="219"/>
        <v>112</v>
      </c>
    </row>
    <row r="3502" spans="1:12" x14ac:dyDescent="0.25">
      <c r="A3502" s="2" t="s">
        <v>3500</v>
      </c>
      <c r="B3502">
        <v>8</v>
      </c>
      <c r="C3502">
        <v>20</v>
      </c>
      <c r="D3502">
        <v>1200</v>
      </c>
      <c r="E3502" s="1">
        <v>43827</v>
      </c>
      <c r="F3502" s="3">
        <v>192</v>
      </c>
      <c r="G3502" s="3">
        <v>312</v>
      </c>
      <c r="H3502" s="1">
        <v>43830</v>
      </c>
      <c r="I3502">
        <f t="shared" si="216"/>
        <v>3</v>
      </c>
      <c r="J3502" t="str">
        <f t="shared" si="217"/>
        <v>0-30</v>
      </c>
      <c r="K3502">
        <f t="shared" si="218"/>
        <v>8.0000000000000002E-3</v>
      </c>
      <c r="L3502">
        <f t="shared" si="219"/>
        <v>4.032</v>
      </c>
    </row>
    <row r="3503" spans="1:12" x14ac:dyDescent="0.25">
      <c r="A3503" s="2" t="s">
        <v>3501</v>
      </c>
      <c r="B3503">
        <v>5</v>
      </c>
      <c r="C3503">
        <v>16</v>
      </c>
      <c r="D3503">
        <v>3360</v>
      </c>
      <c r="E3503" s="1">
        <v>43487</v>
      </c>
      <c r="F3503" s="3">
        <v>67.2</v>
      </c>
      <c r="G3503" s="3">
        <v>705.6</v>
      </c>
      <c r="H3503" s="1">
        <v>43830</v>
      </c>
      <c r="I3503">
        <f t="shared" si="216"/>
        <v>343</v>
      </c>
      <c r="J3503" t="str">
        <f t="shared" si="217"/>
        <v>&gt;121</v>
      </c>
      <c r="K3503">
        <f t="shared" si="218"/>
        <v>0.25</v>
      </c>
      <c r="L3503">
        <f t="shared" si="219"/>
        <v>193.20000000000002</v>
      </c>
    </row>
    <row r="3504" spans="1:12" x14ac:dyDescent="0.25">
      <c r="A3504" s="2" t="s">
        <v>3502</v>
      </c>
      <c r="B3504">
        <v>10</v>
      </c>
      <c r="C3504">
        <v>4</v>
      </c>
      <c r="D3504">
        <v>4650</v>
      </c>
      <c r="E3504" s="1">
        <v>43521</v>
      </c>
      <c r="F3504" s="3">
        <v>93</v>
      </c>
      <c r="G3504" s="3">
        <v>1395</v>
      </c>
      <c r="H3504" s="1">
        <v>43830</v>
      </c>
      <c r="I3504">
        <f t="shared" si="216"/>
        <v>309</v>
      </c>
      <c r="J3504" t="str">
        <f t="shared" si="217"/>
        <v>&gt;121</v>
      </c>
      <c r="K3504">
        <f t="shared" si="218"/>
        <v>0.25</v>
      </c>
      <c r="L3504">
        <f t="shared" si="219"/>
        <v>372</v>
      </c>
    </row>
    <row r="3505" spans="1:12" x14ac:dyDescent="0.25">
      <c r="A3505" s="2" t="s">
        <v>3503</v>
      </c>
      <c r="B3505">
        <v>6</v>
      </c>
      <c r="C3505">
        <v>12</v>
      </c>
      <c r="D3505">
        <v>2464</v>
      </c>
      <c r="E3505" s="1">
        <v>43798</v>
      </c>
      <c r="F3505" s="3">
        <v>172.48000000000002</v>
      </c>
      <c r="G3505" s="3">
        <v>566.72</v>
      </c>
      <c r="H3505" s="1">
        <v>43830</v>
      </c>
      <c r="I3505">
        <f t="shared" si="216"/>
        <v>32</v>
      </c>
      <c r="J3505" t="str">
        <f t="shared" si="217"/>
        <v>31-60</v>
      </c>
      <c r="K3505">
        <f t="shared" si="218"/>
        <v>0.04</v>
      </c>
      <c r="L3505">
        <f t="shared" si="219"/>
        <v>29.568000000000001</v>
      </c>
    </row>
    <row r="3506" spans="1:12" x14ac:dyDescent="0.25">
      <c r="A3506" s="2" t="s">
        <v>3504</v>
      </c>
      <c r="B3506">
        <v>1</v>
      </c>
      <c r="C3506">
        <v>16</v>
      </c>
      <c r="D3506">
        <v>720</v>
      </c>
      <c r="E3506" s="1">
        <v>43523</v>
      </c>
      <c r="F3506" s="3">
        <v>50.4</v>
      </c>
      <c r="G3506" s="3">
        <v>208.79999999999998</v>
      </c>
      <c r="H3506" s="1">
        <v>43830</v>
      </c>
      <c r="I3506">
        <f t="shared" si="216"/>
        <v>307</v>
      </c>
      <c r="J3506" t="str">
        <f t="shared" si="217"/>
        <v>&gt;121</v>
      </c>
      <c r="K3506">
        <f t="shared" si="218"/>
        <v>0.25</v>
      </c>
      <c r="L3506">
        <f t="shared" si="219"/>
        <v>64.8</v>
      </c>
    </row>
    <row r="3507" spans="1:12" x14ac:dyDescent="0.25">
      <c r="A3507" s="2" t="s">
        <v>3505</v>
      </c>
      <c r="B3507">
        <v>8</v>
      </c>
      <c r="C3507">
        <v>20</v>
      </c>
      <c r="D3507">
        <v>600</v>
      </c>
      <c r="E3507" s="1">
        <v>43645</v>
      </c>
      <c r="F3507" s="3">
        <v>114</v>
      </c>
      <c r="G3507" s="3">
        <v>246</v>
      </c>
      <c r="H3507" s="1">
        <v>43830</v>
      </c>
      <c r="I3507">
        <f t="shared" si="216"/>
        <v>185</v>
      </c>
      <c r="J3507" t="str">
        <f t="shared" si="217"/>
        <v>&gt;121</v>
      </c>
      <c r="K3507">
        <f t="shared" si="218"/>
        <v>0.25</v>
      </c>
      <c r="L3507">
        <f t="shared" si="219"/>
        <v>90</v>
      </c>
    </row>
    <row r="3508" spans="1:12" x14ac:dyDescent="0.25">
      <c r="A3508" s="2" t="s">
        <v>3506</v>
      </c>
      <c r="B3508">
        <v>7</v>
      </c>
      <c r="C3508">
        <v>14</v>
      </c>
      <c r="D3508">
        <v>1215</v>
      </c>
      <c r="E3508" s="1">
        <v>43616</v>
      </c>
      <c r="F3508" s="3">
        <v>121.5</v>
      </c>
      <c r="G3508" s="3">
        <v>753.3</v>
      </c>
      <c r="H3508" s="1">
        <v>43830</v>
      </c>
      <c r="I3508">
        <f t="shared" si="216"/>
        <v>214</v>
      </c>
      <c r="J3508" t="str">
        <f t="shared" si="217"/>
        <v>&gt;121</v>
      </c>
      <c r="K3508">
        <f t="shared" si="218"/>
        <v>0.25</v>
      </c>
      <c r="L3508">
        <f t="shared" si="219"/>
        <v>218.7</v>
      </c>
    </row>
    <row r="3509" spans="1:12" x14ac:dyDescent="0.25">
      <c r="A3509" s="2" t="s">
        <v>3507</v>
      </c>
      <c r="B3509">
        <v>8</v>
      </c>
      <c r="C3509">
        <v>20</v>
      </c>
      <c r="D3509">
        <v>2970</v>
      </c>
      <c r="E3509" s="1">
        <v>43784</v>
      </c>
      <c r="F3509" s="3">
        <v>118.80000000000001</v>
      </c>
      <c r="G3509" s="3">
        <v>1188</v>
      </c>
      <c r="H3509" s="1">
        <v>43830</v>
      </c>
      <c r="I3509">
        <f t="shared" si="216"/>
        <v>46</v>
      </c>
      <c r="J3509" t="str">
        <f t="shared" si="217"/>
        <v>31-60</v>
      </c>
      <c r="K3509">
        <f t="shared" si="218"/>
        <v>0.04</v>
      </c>
      <c r="L3509">
        <f t="shared" si="219"/>
        <v>52.271999999999998</v>
      </c>
    </row>
    <row r="3510" spans="1:12" x14ac:dyDescent="0.25">
      <c r="A3510" s="2" t="s">
        <v>3508</v>
      </c>
      <c r="B3510">
        <v>5</v>
      </c>
      <c r="C3510">
        <v>15</v>
      </c>
      <c r="D3510">
        <v>1710</v>
      </c>
      <c r="E3510" s="1">
        <v>43539</v>
      </c>
      <c r="F3510" s="3">
        <v>85.5</v>
      </c>
      <c r="G3510" s="3">
        <v>393.29999999999995</v>
      </c>
      <c r="H3510" s="1">
        <v>43830</v>
      </c>
      <c r="I3510">
        <f t="shared" si="216"/>
        <v>291</v>
      </c>
      <c r="J3510" t="str">
        <f t="shared" si="217"/>
        <v>&gt;121</v>
      </c>
      <c r="K3510">
        <f t="shared" si="218"/>
        <v>0.25</v>
      </c>
      <c r="L3510">
        <f t="shared" si="219"/>
        <v>119.69999999999999</v>
      </c>
    </row>
    <row r="3511" spans="1:12" x14ac:dyDescent="0.25">
      <c r="A3511" s="2" t="s">
        <v>3509</v>
      </c>
      <c r="B3511">
        <v>9</v>
      </c>
      <c r="C3511">
        <v>11</v>
      </c>
      <c r="D3511">
        <v>4030</v>
      </c>
      <c r="E3511" s="1">
        <v>43753</v>
      </c>
      <c r="F3511" s="3">
        <v>806</v>
      </c>
      <c r="G3511" s="3">
        <v>1410.5</v>
      </c>
      <c r="H3511" s="1">
        <v>43830</v>
      </c>
      <c r="I3511">
        <f t="shared" si="216"/>
        <v>77</v>
      </c>
      <c r="J3511" t="str">
        <f t="shared" si="217"/>
        <v>61-90</v>
      </c>
      <c r="K3511">
        <f t="shared" si="218"/>
        <v>0.15</v>
      </c>
      <c r="L3511">
        <f t="shared" si="219"/>
        <v>332.47499999999997</v>
      </c>
    </row>
    <row r="3512" spans="1:12" x14ac:dyDescent="0.25">
      <c r="A3512" s="2" t="s">
        <v>3510</v>
      </c>
      <c r="B3512">
        <v>4</v>
      </c>
      <c r="C3512">
        <v>3</v>
      </c>
      <c r="D3512">
        <v>440</v>
      </c>
      <c r="E3512" s="1">
        <v>43646</v>
      </c>
      <c r="F3512" s="3">
        <v>13.200000000000001</v>
      </c>
      <c r="G3512" s="3">
        <v>66</v>
      </c>
      <c r="H3512" s="1">
        <v>43830</v>
      </c>
      <c r="I3512">
        <f t="shared" si="216"/>
        <v>184</v>
      </c>
      <c r="J3512" t="str">
        <f t="shared" si="217"/>
        <v>&gt;121</v>
      </c>
      <c r="K3512">
        <f t="shared" si="218"/>
        <v>0.25</v>
      </c>
      <c r="L3512">
        <f t="shared" si="219"/>
        <v>19.8</v>
      </c>
    </row>
    <row r="3513" spans="1:12" x14ac:dyDescent="0.25">
      <c r="A3513" s="2" t="s">
        <v>3511</v>
      </c>
      <c r="B3513">
        <v>8</v>
      </c>
      <c r="C3513">
        <v>9</v>
      </c>
      <c r="D3513">
        <v>4480</v>
      </c>
      <c r="E3513" s="1">
        <v>43811</v>
      </c>
      <c r="F3513" s="3">
        <v>44.800000000000004</v>
      </c>
      <c r="G3513" s="3">
        <v>1344</v>
      </c>
      <c r="H3513" s="1">
        <v>43830</v>
      </c>
      <c r="I3513">
        <f t="shared" si="216"/>
        <v>19</v>
      </c>
      <c r="J3513" t="str">
        <f t="shared" si="217"/>
        <v>0-30</v>
      </c>
      <c r="K3513">
        <f t="shared" si="218"/>
        <v>8.0000000000000002E-3</v>
      </c>
      <c r="L3513">
        <f t="shared" si="219"/>
        <v>11.1104</v>
      </c>
    </row>
    <row r="3514" spans="1:12" x14ac:dyDescent="0.25">
      <c r="A3514" s="2" t="s">
        <v>3512</v>
      </c>
      <c r="B3514">
        <v>8</v>
      </c>
      <c r="C3514">
        <v>15</v>
      </c>
      <c r="D3514">
        <v>1680</v>
      </c>
      <c r="E3514" s="1">
        <v>43778</v>
      </c>
      <c r="F3514" s="3">
        <v>16.8</v>
      </c>
      <c r="G3514" s="3">
        <v>554.4</v>
      </c>
      <c r="H3514" s="1">
        <v>43830</v>
      </c>
      <c r="I3514">
        <f t="shared" si="216"/>
        <v>52</v>
      </c>
      <c r="J3514" t="str">
        <f t="shared" si="217"/>
        <v>31-60</v>
      </c>
      <c r="K3514">
        <f t="shared" si="218"/>
        <v>0.04</v>
      </c>
      <c r="L3514">
        <f t="shared" si="219"/>
        <v>22.847999999999999</v>
      </c>
    </row>
    <row r="3515" spans="1:12" x14ac:dyDescent="0.25">
      <c r="A3515" s="2" t="s">
        <v>3513</v>
      </c>
      <c r="B3515">
        <v>7</v>
      </c>
      <c r="C3515">
        <v>21</v>
      </c>
      <c r="D3515">
        <v>192.00000000000003</v>
      </c>
      <c r="E3515" s="1">
        <v>43655</v>
      </c>
      <c r="F3515" s="3">
        <v>49.920000000000009</v>
      </c>
      <c r="G3515" s="3">
        <v>122.88000000000002</v>
      </c>
      <c r="H3515" s="1">
        <v>43830</v>
      </c>
      <c r="I3515">
        <f t="shared" si="216"/>
        <v>175</v>
      </c>
      <c r="J3515" t="str">
        <f t="shared" si="217"/>
        <v>&gt;121</v>
      </c>
      <c r="K3515">
        <f t="shared" si="218"/>
        <v>0.25</v>
      </c>
      <c r="L3515">
        <f t="shared" si="219"/>
        <v>43.20000000000001</v>
      </c>
    </row>
    <row r="3516" spans="1:12" x14ac:dyDescent="0.25">
      <c r="A3516" s="2" t="s">
        <v>3514</v>
      </c>
      <c r="B3516">
        <v>4</v>
      </c>
      <c r="C3516">
        <v>20</v>
      </c>
      <c r="D3516">
        <v>800</v>
      </c>
      <c r="E3516" s="1">
        <v>43495</v>
      </c>
      <c r="F3516" s="3">
        <v>24</v>
      </c>
      <c r="G3516" s="3">
        <v>128</v>
      </c>
      <c r="H3516" s="1">
        <v>43830</v>
      </c>
      <c r="I3516">
        <f t="shared" si="216"/>
        <v>335</v>
      </c>
      <c r="J3516" t="str">
        <f t="shared" si="217"/>
        <v>&gt;121</v>
      </c>
      <c r="K3516">
        <f t="shared" si="218"/>
        <v>0.25</v>
      </c>
      <c r="L3516">
        <f t="shared" si="219"/>
        <v>38</v>
      </c>
    </row>
    <row r="3517" spans="1:12" x14ac:dyDescent="0.25">
      <c r="A3517" s="2" t="s">
        <v>3515</v>
      </c>
      <c r="B3517">
        <v>6</v>
      </c>
      <c r="C3517">
        <v>1</v>
      </c>
      <c r="D3517">
        <v>2376</v>
      </c>
      <c r="E3517" s="1">
        <v>43727</v>
      </c>
      <c r="F3517" s="3">
        <v>23.759999999999998</v>
      </c>
      <c r="G3517" s="3">
        <v>570.2399999999999</v>
      </c>
      <c r="H3517" s="1">
        <v>43830</v>
      </c>
      <c r="I3517">
        <f t="shared" si="216"/>
        <v>103</v>
      </c>
      <c r="J3517" t="str">
        <f t="shared" si="217"/>
        <v>91-120</v>
      </c>
      <c r="K3517">
        <f t="shared" si="218"/>
        <v>0.2</v>
      </c>
      <c r="L3517">
        <f t="shared" si="219"/>
        <v>118.79999999999998</v>
      </c>
    </row>
    <row r="3518" spans="1:12" x14ac:dyDescent="0.25">
      <c r="A3518" s="2" t="s">
        <v>3516</v>
      </c>
      <c r="B3518">
        <v>4</v>
      </c>
      <c r="C3518">
        <v>5</v>
      </c>
      <c r="D3518">
        <v>1950</v>
      </c>
      <c r="E3518" s="1">
        <v>43778</v>
      </c>
      <c r="F3518" s="3">
        <v>117</v>
      </c>
      <c r="G3518" s="3">
        <v>448.5</v>
      </c>
      <c r="H3518" s="1">
        <v>43830</v>
      </c>
      <c r="I3518">
        <f t="shared" si="216"/>
        <v>52</v>
      </c>
      <c r="J3518" t="str">
        <f t="shared" si="217"/>
        <v>31-60</v>
      </c>
      <c r="K3518">
        <f t="shared" si="218"/>
        <v>0.04</v>
      </c>
      <c r="L3518">
        <f t="shared" si="219"/>
        <v>22.62</v>
      </c>
    </row>
    <row r="3519" spans="1:12" x14ac:dyDescent="0.25">
      <c r="A3519" s="2" t="s">
        <v>3517</v>
      </c>
      <c r="B3519">
        <v>2</v>
      </c>
      <c r="C3519">
        <v>1</v>
      </c>
      <c r="D3519">
        <v>560</v>
      </c>
      <c r="E3519" s="1">
        <v>43762</v>
      </c>
      <c r="F3519" s="3">
        <v>5.6000000000000005</v>
      </c>
      <c r="G3519" s="3">
        <v>95.199999999999989</v>
      </c>
      <c r="H3519" s="1">
        <v>43830</v>
      </c>
      <c r="I3519">
        <f t="shared" si="216"/>
        <v>68</v>
      </c>
      <c r="J3519" t="str">
        <f t="shared" si="217"/>
        <v>61-90</v>
      </c>
      <c r="K3519">
        <f t="shared" si="218"/>
        <v>0.15</v>
      </c>
      <c r="L3519">
        <f t="shared" si="219"/>
        <v>15.119999999999997</v>
      </c>
    </row>
    <row r="3520" spans="1:12" x14ac:dyDescent="0.25">
      <c r="A3520" s="2" t="s">
        <v>3518</v>
      </c>
      <c r="B3520">
        <v>8</v>
      </c>
      <c r="C3520">
        <v>18</v>
      </c>
      <c r="D3520">
        <v>2750</v>
      </c>
      <c r="E3520" s="1">
        <v>43728</v>
      </c>
      <c r="F3520" s="3">
        <v>247.5</v>
      </c>
      <c r="G3520" s="3">
        <v>1347.5</v>
      </c>
      <c r="H3520" s="1">
        <v>43830</v>
      </c>
      <c r="I3520">
        <f t="shared" si="216"/>
        <v>102</v>
      </c>
      <c r="J3520" t="str">
        <f t="shared" si="217"/>
        <v>91-120</v>
      </c>
      <c r="K3520">
        <f t="shared" si="218"/>
        <v>0.2</v>
      </c>
      <c r="L3520">
        <f t="shared" si="219"/>
        <v>319</v>
      </c>
    </row>
    <row r="3521" spans="1:12" x14ac:dyDescent="0.25">
      <c r="A3521" s="2" t="s">
        <v>3519</v>
      </c>
      <c r="B3521">
        <v>10</v>
      </c>
      <c r="C3521">
        <v>8</v>
      </c>
      <c r="D3521">
        <v>1120</v>
      </c>
      <c r="E3521" s="1">
        <v>43639</v>
      </c>
      <c r="F3521" s="3">
        <v>78.400000000000006</v>
      </c>
      <c r="G3521" s="3">
        <v>515.20000000000005</v>
      </c>
      <c r="H3521" s="1">
        <v>43830</v>
      </c>
      <c r="I3521">
        <f t="shared" si="216"/>
        <v>191</v>
      </c>
      <c r="J3521" t="str">
        <f t="shared" si="217"/>
        <v>&gt;121</v>
      </c>
      <c r="K3521">
        <f t="shared" si="218"/>
        <v>0.25</v>
      </c>
      <c r="L3521">
        <f t="shared" si="219"/>
        <v>148.4</v>
      </c>
    </row>
    <row r="3522" spans="1:12" x14ac:dyDescent="0.25">
      <c r="A3522" s="2" t="s">
        <v>3520</v>
      </c>
      <c r="B3522">
        <v>2</v>
      </c>
      <c r="C3522">
        <v>13</v>
      </c>
      <c r="D3522">
        <v>7750</v>
      </c>
      <c r="E3522" s="1">
        <v>43765</v>
      </c>
      <c r="F3522" s="3">
        <v>542.5</v>
      </c>
      <c r="G3522" s="3">
        <v>2325</v>
      </c>
      <c r="H3522" s="1">
        <v>43830</v>
      </c>
      <c r="I3522">
        <f t="shared" ref="I3522:I3585" si="220">H3522-E3522</f>
        <v>65</v>
      </c>
      <c r="J3522" t="str">
        <f t="shared" ref="J3522:J3585" si="221">VLOOKUP(I3522,groupings,2,1)</f>
        <v>61-90</v>
      </c>
      <c r="K3522">
        <f t="shared" ref="K3522:K3585" si="222">VLOOKUP(I3522,$N$8:$P$12,3,TRUE)</f>
        <v>0.15</v>
      </c>
      <c r="L3522">
        <f t="shared" ref="L3522:L3585" si="223">(G3522+F3522)*K3522</f>
        <v>430.125</v>
      </c>
    </row>
    <row r="3523" spans="1:12" x14ac:dyDescent="0.25">
      <c r="A3523" s="2" t="s">
        <v>3521</v>
      </c>
      <c r="B3523">
        <v>8</v>
      </c>
      <c r="C3523">
        <v>2</v>
      </c>
      <c r="D3523">
        <v>4340</v>
      </c>
      <c r="E3523" s="1">
        <v>43817</v>
      </c>
      <c r="F3523" s="3">
        <v>260.39999999999998</v>
      </c>
      <c r="G3523" s="3">
        <v>1866.2</v>
      </c>
      <c r="H3523" s="1">
        <v>43830</v>
      </c>
      <c r="I3523">
        <f t="shared" si="220"/>
        <v>13</v>
      </c>
      <c r="J3523" t="str">
        <f t="shared" si="221"/>
        <v>0-30</v>
      </c>
      <c r="K3523">
        <f t="shared" si="222"/>
        <v>8.0000000000000002E-3</v>
      </c>
      <c r="L3523">
        <f t="shared" si="223"/>
        <v>17.012799999999999</v>
      </c>
    </row>
    <row r="3524" spans="1:12" x14ac:dyDescent="0.25">
      <c r="A3524" s="2" t="s">
        <v>3522</v>
      </c>
      <c r="B3524">
        <v>6</v>
      </c>
      <c r="C3524">
        <v>3</v>
      </c>
      <c r="D3524">
        <v>3300</v>
      </c>
      <c r="E3524" s="1">
        <v>43613</v>
      </c>
      <c r="F3524" s="3">
        <v>132</v>
      </c>
      <c r="G3524" s="3">
        <v>957</v>
      </c>
      <c r="H3524" s="1">
        <v>43830</v>
      </c>
      <c r="I3524">
        <f t="shared" si="220"/>
        <v>217</v>
      </c>
      <c r="J3524" t="str">
        <f t="shared" si="221"/>
        <v>&gt;121</v>
      </c>
      <c r="K3524">
        <f t="shared" si="222"/>
        <v>0.25</v>
      </c>
      <c r="L3524">
        <f t="shared" si="223"/>
        <v>272.25</v>
      </c>
    </row>
    <row r="3525" spans="1:12" x14ac:dyDescent="0.25">
      <c r="A3525" s="2" t="s">
        <v>3523</v>
      </c>
      <c r="B3525">
        <v>6</v>
      </c>
      <c r="C3525">
        <v>14</v>
      </c>
      <c r="D3525">
        <v>1860</v>
      </c>
      <c r="E3525" s="1">
        <v>43656</v>
      </c>
      <c r="F3525" s="3">
        <v>37.200000000000003</v>
      </c>
      <c r="G3525" s="3">
        <v>427.8</v>
      </c>
      <c r="H3525" s="1">
        <v>43830</v>
      </c>
      <c r="I3525">
        <f t="shared" si="220"/>
        <v>174</v>
      </c>
      <c r="J3525" t="str">
        <f t="shared" si="221"/>
        <v>&gt;121</v>
      </c>
      <c r="K3525">
        <f t="shared" si="222"/>
        <v>0.25</v>
      </c>
      <c r="L3525">
        <f t="shared" si="223"/>
        <v>116.25</v>
      </c>
    </row>
    <row r="3526" spans="1:12" x14ac:dyDescent="0.25">
      <c r="A3526" s="2" t="s">
        <v>3524</v>
      </c>
      <c r="B3526">
        <v>6</v>
      </c>
      <c r="C3526">
        <v>13</v>
      </c>
      <c r="D3526">
        <v>288</v>
      </c>
      <c r="E3526" s="1">
        <v>43652</v>
      </c>
      <c r="F3526" s="3">
        <v>14.399999999999999</v>
      </c>
      <c r="G3526" s="3">
        <v>72</v>
      </c>
      <c r="H3526" s="1">
        <v>43830</v>
      </c>
      <c r="I3526">
        <f t="shared" si="220"/>
        <v>178</v>
      </c>
      <c r="J3526" t="str">
        <f t="shared" si="221"/>
        <v>&gt;121</v>
      </c>
      <c r="K3526">
        <f t="shared" si="222"/>
        <v>0.25</v>
      </c>
      <c r="L3526">
        <f t="shared" si="223"/>
        <v>21.6</v>
      </c>
    </row>
    <row r="3527" spans="1:12" x14ac:dyDescent="0.25">
      <c r="A3527" s="2" t="s">
        <v>3525</v>
      </c>
      <c r="B3527">
        <v>9</v>
      </c>
      <c r="C3527">
        <v>1</v>
      </c>
      <c r="D3527">
        <v>2470</v>
      </c>
      <c r="E3527" s="1">
        <v>43613</v>
      </c>
      <c r="F3527" s="3">
        <v>419.90000000000003</v>
      </c>
      <c r="G3527" s="3">
        <v>889.2</v>
      </c>
      <c r="H3527" s="1">
        <v>43830</v>
      </c>
      <c r="I3527">
        <f t="shared" si="220"/>
        <v>217</v>
      </c>
      <c r="J3527" t="str">
        <f t="shared" si="221"/>
        <v>&gt;121</v>
      </c>
      <c r="K3527">
        <f t="shared" si="222"/>
        <v>0.25</v>
      </c>
      <c r="L3527">
        <f t="shared" si="223"/>
        <v>327.27500000000003</v>
      </c>
    </row>
    <row r="3528" spans="1:12" x14ac:dyDescent="0.25">
      <c r="A3528" s="2" t="s">
        <v>3526</v>
      </c>
      <c r="B3528">
        <v>1</v>
      </c>
      <c r="C3528">
        <v>17</v>
      </c>
      <c r="D3528">
        <v>960</v>
      </c>
      <c r="E3528" s="1">
        <v>43705</v>
      </c>
      <c r="F3528" s="3">
        <v>48</v>
      </c>
      <c r="G3528" s="3">
        <v>259.20000000000005</v>
      </c>
      <c r="H3528" s="1">
        <v>43830</v>
      </c>
      <c r="I3528">
        <f t="shared" si="220"/>
        <v>125</v>
      </c>
      <c r="J3528" t="str">
        <f t="shared" si="221"/>
        <v>&gt;121</v>
      </c>
      <c r="K3528">
        <f t="shared" si="222"/>
        <v>0.25</v>
      </c>
      <c r="L3528">
        <f t="shared" si="223"/>
        <v>76.800000000000011</v>
      </c>
    </row>
    <row r="3529" spans="1:12" x14ac:dyDescent="0.25">
      <c r="A3529" s="2" t="s">
        <v>3527</v>
      </c>
      <c r="B3529">
        <v>6</v>
      </c>
      <c r="C3529">
        <v>14</v>
      </c>
      <c r="D3529">
        <v>1680</v>
      </c>
      <c r="E3529" s="1">
        <v>43505</v>
      </c>
      <c r="F3529" s="3">
        <v>168</v>
      </c>
      <c r="G3529" s="3">
        <v>302.39999999999998</v>
      </c>
      <c r="H3529" s="1">
        <v>43830</v>
      </c>
      <c r="I3529">
        <f t="shared" si="220"/>
        <v>325</v>
      </c>
      <c r="J3529" t="str">
        <f t="shared" si="221"/>
        <v>&gt;121</v>
      </c>
      <c r="K3529">
        <f t="shared" si="222"/>
        <v>0.25</v>
      </c>
      <c r="L3529">
        <f t="shared" si="223"/>
        <v>117.6</v>
      </c>
    </row>
    <row r="3530" spans="1:12" x14ac:dyDescent="0.25">
      <c r="A3530" s="2" t="s">
        <v>3528</v>
      </c>
      <c r="B3530">
        <v>5</v>
      </c>
      <c r="C3530">
        <v>23</v>
      </c>
      <c r="D3530">
        <v>3800</v>
      </c>
      <c r="E3530" s="1">
        <v>43492</v>
      </c>
      <c r="F3530" s="3">
        <v>76</v>
      </c>
      <c r="G3530" s="3">
        <v>608</v>
      </c>
      <c r="H3530" s="1">
        <v>43830</v>
      </c>
      <c r="I3530">
        <f t="shared" si="220"/>
        <v>338</v>
      </c>
      <c r="J3530" t="str">
        <f t="shared" si="221"/>
        <v>&gt;121</v>
      </c>
      <c r="K3530">
        <f t="shared" si="222"/>
        <v>0.25</v>
      </c>
      <c r="L3530">
        <f t="shared" si="223"/>
        <v>171</v>
      </c>
    </row>
    <row r="3531" spans="1:12" x14ac:dyDescent="0.25">
      <c r="A3531" s="2" t="s">
        <v>3529</v>
      </c>
      <c r="B3531">
        <v>3</v>
      </c>
      <c r="C3531">
        <v>21</v>
      </c>
      <c r="D3531">
        <v>330</v>
      </c>
      <c r="E3531" s="1">
        <v>43543</v>
      </c>
      <c r="F3531" s="3">
        <v>13.200000000000001</v>
      </c>
      <c r="G3531" s="3">
        <v>72.599999999999994</v>
      </c>
      <c r="H3531" s="1">
        <v>43830</v>
      </c>
      <c r="I3531">
        <f t="shared" si="220"/>
        <v>287</v>
      </c>
      <c r="J3531" t="str">
        <f t="shared" si="221"/>
        <v>&gt;121</v>
      </c>
      <c r="K3531">
        <f t="shared" si="222"/>
        <v>0.25</v>
      </c>
      <c r="L3531">
        <f t="shared" si="223"/>
        <v>21.45</v>
      </c>
    </row>
    <row r="3532" spans="1:12" x14ac:dyDescent="0.25">
      <c r="A3532" s="2" t="s">
        <v>3530</v>
      </c>
      <c r="B3532">
        <v>7</v>
      </c>
      <c r="C3532">
        <v>4</v>
      </c>
      <c r="D3532">
        <v>1560</v>
      </c>
      <c r="E3532" s="1">
        <v>43725</v>
      </c>
      <c r="F3532" s="3">
        <v>140.39999999999998</v>
      </c>
      <c r="G3532" s="3">
        <v>670.8</v>
      </c>
      <c r="H3532" s="1">
        <v>43830</v>
      </c>
      <c r="I3532">
        <f t="shared" si="220"/>
        <v>105</v>
      </c>
      <c r="J3532" t="str">
        <f t="shared" si="221"/>
        <v>91-120</v>
      </c>
      <c r="K3532">
        <f t="shared" si="222"/>
        <v>0.2</v>
      </c>
      <c r="L3532">
        <f t="shared" si="223"/>
        <v>162.24</v>
      </c>
    </row>
    <row r="3533" spans="1:12" x14ac:dyDescent="0.25">
      <c r="A3533" s="2" t="s">
        <v>3531</v>
      </c>
      <c r="B3533">
        <v>2</v>
      </c>
      <c r="C3533">
        <v>16</v>
      </c>
      <c r="D3533">
        <v>3640</v>
      </c>
      <c r="E3533" s="1">
        <v>43721</v>
      </c>
      <c r="F3533" s="3">
        <v>327.59999999999997</v>
      </c>
      <c r="G3533" s="3">
        <v>910</v>
      </c>
      <c r="H3533" s="1">
        <v>43830</v>
      </c>
      <c r="I3533">
        <f t="shared" si="220"/>
        <v>109</v>
      </c>
      <c r="J3533" t="str">
        <f t="shared" si="221"/>
        <v>91-120</v>
      </c>
      <c r="K3533">
        <f t="shared" si="222"/>
        <v>0.2</v>
      </c>
      <c r="L3533">
        <f t="shared" si="223"/>
        <v>247.51999999999998</v>
      </c>
    </row>
    <row r="3534" spans="1:12" x14ac:dyDescent="0.25">
      <c r="A3534" s="2" t="s">
        <v>3532</v>
      </c>
      <c r="B3534">
        <v>3</v>
      </c>
      <c r="C3534">
        <v>10</v>
      </c>
      <c r="D3534">
        <v>2400</v>
      </c>
      <c r="E3534" s="1">
        <v>43788</v>
      </c>
      <c r="F3534" s="3">
        <v>96</v>
      </c>
      <c r="G3534" s="3">
        <v>672</v>
      </c>
      <c r="H3534" s="1">
        <v>43830</v>
      </c>
      <c r="I3534">
        <f t="shared" si="220"/>
        <v>42</v>
      </c>
      <c r="J3534" t="str">
        <f t="shared" si="221"/>
        <v>31-60</v>
      </c>
      <c r="K3534">
        <f t="shared" si="222"/>
        <v>0.04</v>
      </c>
      <c r="L3534">
        <f t="shared" si="223"/>
        <v>30.72</v>
      </c>
    </row>
    <row r="3535" spans="1:12" x14ac:dyDescent="0.25">
      <c r="A3535" s="2" t="s">
        <v>3533</v>
      </c>
      <c r="B3535">
        <v>7</v>
      </c>
      <c r="C3535">
        <v>22</v>
      </c>
      <c r="D3535">
        <v>4840</v>
      </c>
      <c r="E3535" s="1">
        <v>43591</v>
      </c>
      <c r="F3535" s="3">
        <v>484</v>
      </c>
      <c r="G3535" s="3">
        <v>2274.7999999999997</v>
      </c>
      <c r="H3535" s="1">
        <v>43830</v>
      </c>
      <c r="I3535">
        <f t="shared" si="220"/>
        <v>239</v>
      </c>
      <c r="J3535" t="str">
        <f t="shared" si="221"/>
        <v>&gt;121</v>
      </c>
      <c r="K3535">
        <f t="shared" si="222"/>
        <v>0.25</v>
      </c>
      <c r="L3535">
        <f t="shared" si="223"/>
        <v>689.69999999999993</v>
      </c>
    </row>
    <row r="3536" spans="1:12" x14ac:dyDescent="0.25">
      <c r="A3536" s="2" t="s">
        <v>3534</v>
      </c>
      <c r="B3536">
        <v>4</v>
      </c>
      <c r="C3536">
        <v>5</v>
      </c>
      <c r="D3536">
        <v>450</v>
      </c>
      <c r="E3536" s="1">
        <v>43790</v>
      </c>
      <c r="F3536" s="3">
        <v>45</v>
      </c>
      <c r="G3536" s="3">
        <v>126</v>
      </c>
      <c r="H3536" s="1">
        <v>43830</v>
      </c>
      <c r="I3536">
        <f t="shared" si="220"/>
        <v>40</v>
      </c>
      <c r="J3536" t="str">
        <f t="shared" si="221"/>
        <v>31-60</v>
      </c>
      <c r="K3536">
        <f t="shared" si="222"/>
        <v>0.04</v>
      </c>
      <c r="L3536">
        <f t="shared" si="223"/>
        <v>6.84</v>
      </c>
    </row>
    <row r="3537" spans="1:12" x14ac:dyDescent="0.25">
      <c r="A3537" s="2" t="s">
        <v>3535</v>
      </c>
      <c r="B3537">
        <v>5</v>
      </c>
      <c r="C3537">
        <v>11</v>
      </c>
      <c r="D3537">
        <v>220</v>
      </c>
      <c r="E3537" s="1">
        <v>43712</v>
      </c>
      <c r="F3537" s="3">
        <v>13.200000000000001</v>
      </c>
      <c r="G3537" s="3">
        <v>66</v>
      </c>
      <c r="H3537" s="1">
        <v>43830</v>
      </c>
      <c r="I3537">
        <f t="shared" si="220"/>
        <v>118</v>
      </c>
      <c r="J3537" t="str">
        <f t="shared" si="221"/>
        <v>91-120</v>
      </c>
      <c r="K3537">
        <f t="shared" si="222"/>
        <v>0.2</v>
      </c>
      <c r="L3537">
        <f t="shared" si="223"/>
        <v>15.840000000000002</v>
      </c>
    </row>
    <row r="3538" spans="1:12" x14ac:dyDescent="0.25">
      <c r="A3538" s="2" t="s">
        <v>3536</v>
      </c>
      <c r="B3538">
        <v>10</v>
      </c>
      <c r="C3538">
        <v>13</v>
      </c>
      <c r="D3538">
        <v>2288</v>
      </c>
      <c r="E3538" s="1">
        <v>43639</v>
      </c>
      <c r="F3538" s="3">
        <v>366.08000000000004</v>
      </c>
      <c r="G3538" s="3">
        <v>1121.1200000000001</v>
      </c>
      <c r="H3538" s="1">
        <v>43830</v>
      </c>
      <c r="I3538">
        <f t="shared" si="220"/>
        <v>191</v>
      </c>
      <c r="J3538" t="str">
        <f t="shared" si="221"/>
        <v>&gt;121</v>
      </c>
      <c r="K3538">
        <f t="shared" si="222"/>
        <v>0.25</v>
      </c>
      <c r="L3538">
        <f t="shared" si="223"/>
        <v>371.80000000000007</v>
      </c>
    </row>
    <row r="3539" spans="1:12" x14ac:dyDescent="0.25">
      <c r="A3539" s="2" t="s">
        <v>3537</v>
      </c>
      <c r="B3539">
        <v>4</v>
      </c>
      <c r="C3539">
        <v>8</v>
      </c>
      <c r="D3539">
        <v>2200</v>
      </c>
      <c r="E3539" s="1">
        <v>43782</v>
      </c>
      <c r="F3539" s="3">
        <v>110</v>
      </c>
      <c r="G3539" s="3">
        <v>528</v>
      </c>
      <c r="H3539" s="1">
        <v>43830</v>
      </c>
      <c r="I3539">
        <f t="shared" si="220"/>
        <v>48</v>
      </c>
      <c r="J3539" t="str">
        <f t="shared" si="221"/>
        <v>31-60</v>
      </c>
      <c r="K3539">
        <f t="shared" si="222"/>
        <v>0.04</v>
      </c>
      <c r="L3539">
        <f t="shared" si="223"/>
        <v>25.52</v>
      </c>
    </row>
    <row r="3540" spans="1:12" x14ac:dyDescent="0.25">
      <c r="A3540" s="2" t="s">
        <v>3538</v>
      </c>
      <c r="B3540">
        <v>5</v>
      </c>
      <c r="C3540">
        <v>19</v>
      </c>
      <c r="D3540">
        <v>2850</v>
      </c>
      <c r="E3540" s="1">
        <v>43802</v>
      </c>
      <c r="F3540" s="3">
        <v>199.5</v>
      </c>
      <c r="G3540" s="3">
        <v>741</v>
      </c>
      <c r="H3540" s="1">
        <v>43830</v>
      </c>
      <c r="I3540">
        <f t="shared" si="220"/>
        <v>28</v>
      </c>
      <c r="J3540" t="str">
        <f t="shared" si="221"/>
        <v>0-30</v>
      </c>
      <c r="K3540">
        <f t="shared" si="222"/>
        <v>8.0000000000000002E-3</v>
      </c>
      <c r="L3540">
        <f t="shared" si="223"/>
        <v>7.524</v>
      </c>
    </row>
    <row r="3541" spans="1:12" x14ac:dyDescent="0.25">
      <c r="A3541" s="2" t="s">
        <v>3539</v>
      </c>
      <c r="B3541">
        <v>3</v>
      </c>
      <c r="C3541">
        <v>6</v>
      </c>
      <c r="D3541">
        <v>528</v>
      </c>
      <c r="E3541" s="1">
        <v>43770</v>
      </c>
      <c r="F3541" s="3">
        <v>31.68</v>
      </c>
      <c r="G3541" s="3">
        <v>147.84</v>
      </c>
      <c r="H3541" s="1">
        <v>43830</v>
      </c>
      <c r="I3541">
        <f t="shared" si="220"/>
        <v>60</v>
      </c>
      <c r="J3541" t="str">
        <f t="shared" si="221"/>
        <v>31-60</v>
      </c>
      <c r="K3541">
        <f t="shared" si="222"/>
        <v>0.04</v>
      </c>
      <c r="L3541">
        <f t="shared" si="223"/>
        <v>7.1808000000000005</v>
      </c>
    </row>
    <row r="3542" spans="1:12" x14ac:dyDescent="0.25">
      <c r="A3542" s="2" t="s">
        <v>3540</v>
      </c>
      <c r="B3542">
        <v>10</v>
      </c>
      <c r="C3542">
        <v>8</v>
      </c>
      <c r="D3542">
        <v>2090</v>
      </c>
      <c r="E3542" s="1">
        <v>43711</v>
      </c>
      <c r="F3542" s="3">
        <v>146.30000000000001</v>
      </c>
      <c r="G3542" s="3">
        <v>647.90000000000009</v>
      </c>
      <c r="H3542" s="1">
        <v>43830</v>
      </c>
      <c r="I3542">
        <f t="shared" si="220"/>
        <v>119</v>
      </c>
      <c r="J3542" t="str">
        <f t="shared" si="221"/>
        <v>91-120</v>
      </c>
      <c r="K3542">
        <f t="shared" si="222"/>
        <v>0.2</v>
      </c>
      <c r="L3542">
        <f t="shared" si="223"/>
        <v>158.84000000000003</v>
      </c>
    </row>
    <row r="3543" spans="1:12" x14ac:dyDescent="0.25">
      <c r="A3543" s="2" t="s">
        <v>3541</v>
      </c>
      <c r="B3543">
        <v>7</v>
      </c>
      <c r="C3543">
        <v>1</v>
      </c>
      <c r="D3543">
        <v>4200</v>
      </c>
      <c r="E3543" s="1">
        <v>43504</v>
      </c>
      <c r="F3543" s="3">
        <v>252</v>
      </c>
      <c r="G3543" s="3">
        <v>3234</v>
      </c>
      <c r="H3543" s="1">
        <v>43830</v>
      </c>
      <c r="I3543">
        <f t="shared" si="220"/>
        <v>326</v>
      </c>
      <c r="J3543" t="str">
        <f t="shared" si="221"/>
        <v>&gt;121</v>
      </c>
      <c r="K3543">
        <f t="shared" si="222"/>
        <v>0.25</v>
      </c>
      <c r="L3543">
        <f t="shared" si="223"/>
        <v>871.5</v>
      </c>
    </row>
    <row r="3544" spans="1:12" x14ac:dyDescent="0.25">
      <c r="A3544" s="2" t="s">
        <v>3542</v>
      </c>
      <c r="B3544">
        <v>3</v>
      </c>
      <c r="C3544">
        <v>11</v>
      </c>
      <c r="D3544">
        <v>90</v>
      </c>
      <c r="E3544" s="1">
        <v>43573</v>
      </c>
      <c r="F3544" s="3">
        <v>2.7</v>
      </c>
      <c r="G3544" s="3">
        <v>25.2</v>
      </c>
      <c r="H3544" s="1">
        <v>43830</v>
      </c>
      <c r="I3544">
        <f t="shared" si="220"/>
        <v>257</v>
      </c>
      <c r="J3544" t="str">
        <f t="shared" si="221"/>
        <v>&gt;121</v>
      </c>
      <c r="K3544">
        <f t="shared" si="222"/>
        <v>0.25</v>
      </c>
      <c r="L3544">
        <f t="shared" si="223"/>
        <v>6.9749999999999996</v>
      </c>
    </row>
    <row r="3545" spans="1:12" x14ac:dyDescent="0.25">
      <c r="A3545" s="2" t="s">
        <v>3543</v>
      </c>
      <c r="B3545">
        <v>1</v>
      </c>
      <c r="C3545">
        <v>1</v>
      </c>
      <c r="D3545">
        <v>570</v>
      </c>
      <c r="E3545" s="1">
        <v>43685</v>
      </c>
      <c r="F3545" s="3">
        <v>45.599999999999994</v>
      </c>
      <c r="G3545" s="3">
        <v>102.6</v>
      </c>
      <c r="H3545" s="1">
        <v>43830</v>
      </c>
      <c r="I3545">
        <f t="shared" si="220"/>
        <v>145</v>
      </c>
      <c r="J3545" t="str">
        <f t="shared" si="221"/>
        <v>&gt;121</v>
      </c>
      <c r="K3545">
        <f t="shared" si="222"/>
        <v>0.25</v>
      </c>
      <c r="L3545">
        <f t="shared" si="223"/>
        <v>37.049999999999997</v>
      </c>
    </row>
    <row r="3546" spans="1:12" x14ac:dyDescent="0.25">
      <c r="A3546" s="2" t="s">
        <v>3544</v>
      </c>
      <c r="B3546">
        <v>6</v>
      </c>
      <c r="C3546">
        <v>20</v>
      </c>
      <c r="D3546">
        <v>3720</v>
      </c>
      <c r="E3546" s="1">
        <v>43760</v>
      </c>
      <c r="F3546" s="3">
        <v>111.6</v>
      </c>
      <c r="G3546" s="3">
        <v>1078.8</v>
      </c>
      <c r="H3546" s="1">
        <v>43830</v>
      </c>
      <c r="I3546">
        <f t="shared" si="220"/>
        <v>70</v>
      </c>
      <c r="J3546" t="str">
        <f t="shared" si="221"/>
        <v>61-90</v>
      </c>
      <c r="K3546">
        <f t="shared" si="222"/>
        <v>0.15</v>
      </c>
      <c r="L3546">
        <f t="shared" si="223"/>
        <v>178.55999999999997</v>
      </c>
    </row>
    <row r="3547" spans="1:12" x14ac:dyDescent="0.25">
      <c r="A3547" s="2" t="s">
        <v>3545</v>
      </c>
      <c r="B3547">
        <v>10</v>
      </c>
      <c r="C3547">
        <v>15</v>
      </c>
      <c r="D3547">
        <v>1680</v>
      </c>
      <c r="E3547" s="1">
        <v>43611</v>
      </c>
      <c r="F3547" s="3">
        <v>285.59999999999997</v>
      </c>
      <c r="G3547" s="3">
        <v>806.4</v>
      </c>
      <c r="H3547" s="1">
        <v>43830</v>
      </c>
      <c r="I3547">
        <f t="shared" si="220"/>
        <v>219</v>
      </c>
      <c r="J3547" t="str">
        <f t="shared" si="221"/>
        <v>&gt;121</v>
      </c>
      <c r="K3547">
        <f t="shared" si="222"/>
        <v>0.25</v>
      </c>
      <c r="L3547">
        <f t="shared" si="223"/>
        <v>273</v>
      </c>
    </row>
    <row r="3548" spans="1:12" x14ac:dyDescent="0.25">
      <c r="A3548" s="2" t="s">
        <v>3546</v>
      </c>
      <c r="B3548">
        <v>6</v>
      </c>
      <c r="C3548">
        <v>21</v>
      </c>
      <c r="D3548">
        <v>2480</v>
      </c>
      <c r="E3548" s="1">
        <v>43539</v>
      </c>
      <c r="F3548" s="3">
        <v>248</v>
      </c>
      <c r="G3548" s="3">
        <v>372</v>
      </c>
      <c r="H3548" s="1">
        <v>43830</v>
      </c>
      <c r="I3548">
        <f t="shared" si="220"/>
        <v>291</v>
      </c>
      <c r="J3548" t="str">
        <f t="shared" si="221"/>
        <v>&gt;121</v>
      </c>
      <c r="K3548">
        <f t="shared" si="222"/>
        <v>0.25</v>
      </c>
      <c r="L3548">
        <f t="shared" si="223"/>
        <v>155</v>
      </c>
    </row>
    <row r="3549" spans="1:12" x14ac:dyDescent="0.25">
      <c r="A3549" s="2" t="s">
        <v>3547</v>
      </c>
      <c r="B3549">
        <v>2</v>
      </c>
      <c r="C3549">
        <v>2</v>
      </c>
      <c r="D3549">
        <v>5890</v>
      </c>
      <c r="E3549" s="1">
        <v>43490</v>
      </c>
      <c r="F3549" s="3">
        <v>235.6</v>
      </c>
      <c r="G3549" s="3">
        <v>1060.2</v>
      </c>
      <c r="H3549" s="1">
        <v>43830</v>
      </c>
      <c r="I3549">
        <f t="shared" si="220"/>
        <v>340</v>
      </c>
      <c r="J3549" t="str">
        <f t="shared" si="221"/>
        <v>&gt;121</v>
      </c>
      <c r="K3549">
        <f t="shared" si="222"/>
        <v>0.25</v>
      </c>
      <c r="L3549">
        <f t="shared" si="223"/>
        <v>323.95</v>
      </c>
    </row>
    <row r="3550" spans="1:12" x14ac:dyDescent="0.25">
      <c r="A3550" s="2" t="s">
        <v>3548</v>
      </c>
      <c r="B3550">
        <v>5</v>
      </c>
      <c r="C3550">
        <v>5</v>
      </c>
      <c r="D3550">
        <v>220</v>
      </c>
      <c r="E3550" s="1">
        <v>43474</v>
      </c>
      <c r="F3550" s="3">
        <v>15.4</v>
      </c>
      <c r="G3550" s="3">
        <v>57.199999999999996</v>
      </c>
      <c r="H3550" s="1">
        <v>43830</v>
      </c>
      <c r="I3550">
        <f t="shared" si="220"/>
        <v>356</v>
      </c>
      <c r="J3550" t="str">
        <f t="shared" si="221"/>
        <v>&gt;121</v>
      </c>
      <c r="K3550">
        <f t="shared" si="222"/>
        <v>0.25</v>
      </c>
      <c r="L3550">
        <f t="shared" si="223"/>
        <v>18.149999999999999</v>
      </c>
    </row>
    <row r="3551" spans="1:12" x14ac:dyDescent="0.25">
      <c r="A3551" s="2" t="s">
        <v>3549</v>
      </c>
      <c r="B3551">
        <v>9</v>
      </c>
      <c r="C3551">
        <v>18</v>
      </c>
      <c r="D3551">
        <v>5520</v>
      </c>
      <c r="E3551" s="1">
        <v>43813</v>
      </c>
      <c r="F3551" s="3">
        <v>220.79999999999998</v>
      </c>
      <c r="G3551" s="3">
        <v>2208</v>
      </c>
      <c r="H3551" s="1">
        <v>43830</v>
      </c>
      <c r="I3551">
        <f t="shared" si="220"/>
        <v>17</v>
      </c>
      <c r="J3551" t="str">
        <f t="shared" si="221"/>
        <v>0-30</v>
      </c>
      <c r="K3551">
        <f t="shared" si="222"/>
        <v>8.0000000000000002E-3</v>
      </c>
      <c r="L3551">
        <f t="shared" si="223"/>
        <v>19.430400000000002</v>
      </c>
    </row>
    <row r="3552" spans="1:12" x14ac:dyDescent="0.25">
      <c r="A3552" s="2" t="s">
        <v>3550</v>
      </c>
      <c r="B3552">
        <v>4</v>
      </c>
      <c r="C3552">
        <v>13</v>
      </c>
      <c r="D3552">
        <v>2240</v>
      </c>
      <c r="E3552" s="1">
        <v>43550</v>
      </c>
      <c r="F3552" s="3">
        <v>67.2</v>
      </c>
      <c r="G3552" s="3">
        <v>582.4</v>
      </c>
      <c r="H3552" s="1">
        <v>43830</v>
      </c>
      <c r="I3552">
        <f t="shared" si="220"/>
        <v>280</v>
      </c>
      <c r="J3552" t="str">
        <f t="shared" si="221"/>
        <v>&gt;121</v>
      </c>
      <c r="K3552">
        <f t="shared" si="222"/>
        <v>0.25</v>
      </c>
      <c r="L3552">
        <f t="shared" si="223"/>
        <v>162.4</v>
      </c>
    </row>
    <row r="3553" spans="1:12" x14ac:dyDescent="0.25">
      <c r="A3553" s="2" t="s">
        <v>3551</v>
      </c>
      <c r="B3553">
        <v>1</v>
      </c>
      <c r="C3553">
        <v>8</v>
      </c>
      <c r="D3553">
        <v>448.00000000000006</v>
      </c>
      <c r="E3553" s="1">
        <v>43682</v>
      </c>
      <c r="F3553" s="3">
        <v>8.9600000000000009</v>
      </c>
      <c r="G3553" s="3">
        <v>103.04</v>
      </c>
      <c r="H3553" s="1">
        <v>43830</v>
      </c>
      <c r="I3553">
        <f t="shared" si="220"/>
        <v>148</v>
      </c>
      <c r="J3553" t="str">
        <f t="shared" si="221"/>
        <v>&gt;121</v>
      </c>
      <c r="K3553">
        <f t="shared" si="222"/>
        <v>0.25</v>
      </c>
      <c r="L3553">
        <f t="shared" si="223"/>
        <v>28</v>
      </c>
    </row>
    <row r="3554" spans="1:12" x14ac:dyDescent="0.25">
      <c r="A3554" s="2" t="s">
        <v>3552</v>
      </c>
      <c r="B3554">
        <v>2</v>
      </c>
      <c r="C3554">
        <v>7</v>
      </c>
      <c r="D3554">
        <v>150</v>
      </c>
      <c r="E3554" s="1">
        <v>43828</v>
      </c>
      <c r="F3554" s="3">
        <v>13.5</v>
      </c>
      <c r="G3554" s="3">
        <v>28.5</v>
      </c>
      <c r="H3554" s="1">
        <v>43830</v>
      </c>
      <c r="I3554">
        <f t="shared" si="220"/>
        <v>2</v>
      </c>
      <c r="J3554" t="str">
        <f t="shared" si="221"/>
        <v>0-30</v>
      </c>
      <c r="K3554">
        <f t="shared" si="222"/>
        <v>8.0000000000000002E-3</v>
      </c>
      <c r="L3554">
        <f t="shared" si="223"/>
        <v>0.33600000000000002</v>
      </c>
    </row>
    <row r="3555" spans="1:12" x14ac:dyDescent="0.25">
      <c r="A3555" s="2" t="s">
        <v>3553</v>
      </c>
      <c r="B3555">
        <v>10</v>
      </c>
      <c r="C3555">
        <v>2</v>
      </c>
      <c r="D3555">
        <v>2024</v>
      </c>
      <c r="E3555" s="1">
        <v>43725</v>
      </c>
      <c r="F3555" s="3">
        <v>242.88</v>
      </c>
      <c r="G3555" s="3">
        <v>526.24</v>
      </c>
      <c r="H3555" s="1">
        <v>43830</v>
      </c>
      <c r="I3555">
        <f t="shared" si="220"/>
        <v>105</v>
      </c>
      <c r="J3555" t="str">
        <f t="shared" si="221"/>
        <v>91-120</v>
      </c>
      <c r="K3555">
        <f t="shared" si="222"/>
        <v>0.2</v>
      </c>
      <c r="L3555">
        <f t="shared" si="223"/>
        <v>153.82400000000001</v>
      </c>
    </row>
    <row r="3556" spans="1:12" x14ac:dyDescent="0.25">
      <c r="A3556" s="2" t="s">
        <v>3554</v>
      </c>
      <c r="B3556">
        <v>10</v>
      </c>
      <c r="C3556">
        <v>10</v>
      </c>
      <c r="D3556">
        <v>360</v>
      </c>
      <c r="E3556" s="1">
        <v>43654</v>
      </c>
      <c r="F3556" s="3">
        <v>32.400000000000006</v>
      </c>
      <c r="G3556" s="3">
        <v>90</v>
      </c>
      <c r="H3556" s="1">
        <v>43830</v>
      </c>
      <c r="I3556">
        <f t="shared" si="220"/>
        <v>176</v>
      </c>
      <c r="J3556" t="str">
        <f t="shared" si="221"/>
        <v>&gt;121</v>
      </c>
      <c r="K3556">
        <f t="shared" si="222"/>
        <v>0.25</v>
      </c>
      <c r="L3556">
        <f t="shared" si="223"/>
        <v>30.6</v>
      </c>
    </row>
    <row r="3557" spans="1:12" x14ac:dyDescent="0.25">
      <c r="A3557" s="2" t="s">
        <v>3555</v>
      </c>
      <c r="B3557">
        <v>6</v>
      </c>
      <c r="C3557">
        <v>19</v>
      </c>
      <c r="D3557">
        <v>5270</v>
      </c>
      <c r="E3557" s="1">
        <v>43550</v>
      </c>
      <c r="F3557" s="3">
        <v>263.5</v>
      </c>
      <c r="G3557" s="3">
        <v>1159.4000000000001</v>
      </c>
      <c r="H3557" s="1">
        <v>43830</v>
      </c>
      <c r="I3557">
        <f t="shared" si="220"/>
        <v>280</v>
      </c>
      <c r="J3557" t="str">
        <f t="shared" si="221"/>
        <v>&gt;121</v>
      </c>
      <c r="K3557">
        <f t="shared" si="222"/>
        <v>0.25</v>
      </c>
      <c r="L3557">
        <f t="shared" si="223"/>
        <v>355.72500000000002</v>
      </c>
    </row>
    <row r="3558" spans="1:12" x14ac:dyDescent="0.25">
      <c r="A3558" s="2" t="s">
        <v>3556</v>
      </c>
      <c r="B3558">
        <v>6</v>
      </c>
      <c r="C3558">
        <v>14</v>
      </c>
      <c r="D3558">
        <v>4750</v>
      </c>
      <c r="E3558" s="1">
        <v>43522</v>
      </c>
      <c r="F3558" s="3">
        <v>427.5</v>
      </c>
      <c r="G3558" s="3">
        <v>855</v>
      </c>
      <c r="H3558" s="1">
        <v>43830</v>
      </c>
      <c r="I3558">
        <f t="shared" si="220"/>
        <v>308</v>
      </c>
      <c r="J3558" t="str">
        <f t="shared" si="221"/>
        <v>&gt;121</v>
      </c>
      <c r="K3558">
        <f t="shared" si="222"/>
        <v>0.25</v>
      </c>
      <c r="L3558">
        <f t="shared" si="223"/>
        <v>320.625</v>
      </c>
    </row>
    <row r="3559" spans="1:12" x14ac:dyDescent="0.25">
      <c r="A3559" s="2" t="s">
        <v>3557</v>
      </c>
      <c r="B3559">
        <v>5</v>
      </c>
      <c r="C3559">
        <v>14</v>
      </c>
      <c r="D3559">
        <v>990</v>
      </c>
      <c r="E3559" s="1">
        <v>43473</v>
      </c>
      <c r="F3559" s="3">
        <v>19.8</v>
      </c>
      <c r="G3559" s="3">
        <v>217.8</v>
      </c>
      <c r="H3559" s="1">
        <v>43830</v>
      </c>
      <c r="I3559">
        <f t="shared" si="220"/>
        <v>357</v>
      </c>
      <c r="J3559" t="str">
        <f t="shared" si="221"/>
        <v>&gt;121</v>
      </c>
      <c r="K3559">
        <f t="shared" si="222"/>
        <v>0.25</v>
      </c>
      <c r="L3559">
        <f t="shared" si="223"/>
        <v>59.400000000000006</v>
      </c>
    </row>
    <row r="3560" spans="1:12" x14ac:dyDescent="0.25">
      <c r="A3560" s="2" t="s">
        <v>3558</v>
      </c>
      <c r="B3560">
        <v>4</v>
      </c>
      <c r="C3560">
        <v>23</v>
      </c>
      <c r="D3560">
        <v>990</v>
      </c>
      <c r="E3560" s="1">
        <v>43514</v>
      </c>
      <c r="F3560" s="3">
        <v>29.700000000000003</v>
      </c>
      <c r="G3560" s="3">
        <v>168.29999999999998</v>
      </c>
      <c r="H3560" s="1">
        <v>43830</v>
      </c>
      <c r="I3560">
        <f t="shared" si="220"/>
        <v>316</v>
      </c>
      <c r="J3560" t="str">
        <f t="shared" si="221"/>
        <v>&gt;121</v>
      </c>
      <c r="K3560">
        <f t="shared" si="222"/>
        <v>0.25</v>
      </c>
      <c r="L3560">
        <f t="shared" si="223"/>
        <v>49.5</v>
      </c>
    </row>
    <row r="3561" spans="1:12" x14ac:dyDescent="0.25">
      <c r="A3561" s="2" t="s">
        <v>3559</v>
      </c>
      <c r="B3561">
        <v>7</v>
      </c>
      <c r="C3561">
        <v>16</v>
      </c>
      <c r="D3561">
        <v>4620</v>
      </c>
      <c r="E3561" s="1">
        <v>43587</v>
      </c>
      <c r="F3561" s="3">
        <v>231</v>
      </c>
      <c r="G3561" s="3">
        <v>2587.2000000000003</v>
      </c>
      <c r="H3561" s="1">
        <v>43830</v>
      </c>
      <c r="I3561">
        <f t="shared" si="220"/>
        <v>243</v>
      </c>
      <c r="J3561" t="str">
        <f t="shared" si="221"/>
        <v>&gt;121</v>
      </c>
      <c r="K3561">
        <f t="shared" si="222"/>
        <v>0.25</v>
      </c>
      <c r="L3561">
        <f t="shared" si="223"/>
        <v>704.55000000000007</v>
      </c>
    </row>
    <row r="3562" spans="1:12" x14ac:dyDescent="0.25">
      <c r="A3562" s="2" t="s">
        <v>3560</v>
      </c>
      <c r="B3562">
        <v>4</v>
      </c>
      <c r="C3562">
        <v>4</v>
      </c>
      <c r="D3562">
        <v>6440</v>
      </c>
      <c r="E3562" s="1">
        <v>43776</v>
      </c>
      <c r="F3562" s="3">
        <v>322</v>
      </c>
      <c r="G3562" s="3">
        <v>966</v>
      </c>
      <c r="H3562" s="1">
        <v>43830</v>
      </c>
      <c r="I3562">
        <f t="shared" si="220"/>
        <v>54</v>
      </c>
      <c r="J3562" t="str">
        <f t="shared" si="221"/>
        <v>31-60</v>
      </c>
      <c r="K3562">
        <f t="shared" si="222"/>
        <v>0.04</v>
      </c>
      <c r="L3562">
        <f t="shared" si="223"/>
        <v>51.52</v>
      </c>
    </row>
    <row r="3563" spans="1:12" x14ac:dyDescent="0.25">
      <c r="A3563" s="2" t="s">
        <v>3561</v>
      </c>
      <c r="B3563">
        <v>2</v>
      </c>
      <c r="C3563">
        <v>23</v>
      </c>
      <c r="D3563">
        <v>300</v>
      </c>
      <c r="E3563" s="1">
        <v>43500</v>
      </c>
      <c r="F3563" s="3">
        <v>18</v>
      </c>
      <c r="G3563" s="3">
        <v>48</v>
      </c>
      <c r="H3563" s="1">
        <v>43830</v>
      </c>
      <c r="I3563">
        <f t="shared" si="220"/>
        <v>330</v>
      </c>
      <c r="J3563" t="str">
        <f t="shared" si="221"/>
        <v>&gt;121</v>
      </c>
      <c r="K3563">
        <f t="shared" si="222"/>
        <v>0.25</v>
      </c>
      <c r="L3563">
        <f t="shared" si="223"/>
        <v>16.5</v>
      </c>
    </row>
    <row r="3564" spans="1:12" x14ac:dyDescent="0.25">
      <c r="A3564" s="2" t="s">
        <v>3562</v>
      </c>
      <c r="B3564">
        <v>1</v>
      </c>
      <c r="C3564">
        <v>21</v>
      </c>
      <c r="D3564">
        <v>3872.0000000000005</v>
      </c>
      <c r="E3564" s="1">
        <v>43480</v>
      </c>
      <c r="F3564" s="3">
        <v>154.88000000000002</v>
      </c>
      <c r="G3564" s="3">
        <v>735.68000000000006</v>
      </c>
      <c r="H3564" s="1">
        <v>43830</v>
      </c>
      <c r="I3564">
        <f t="shared" si="220"/>
        <v>350</v>
      </c>
      <c r="J3564" t="str">
        <f t="shared" si="221"/>
        <v>&gt;121</v>
      </c>
      <c r="K3564">
        <f t="shared" si="222"/>
        <v>0.25</v>
      </c>
      <c r="L3564">
        <f t="shared" si="223"/>
        <v>222.64000000000001</v>
      </c>
    </row>
    <row r="3565" spans="1:12" x14ac:dyDescent="0.25">
      <c r="A3565" s="2" t="s">
        <v>3563</v>
      </c>
      <c r="B3565">
        <v>5</v>
      </c>
      <c r="C3565">
        <v>17</v>
      </c>
      <c r="D3565">
        <v>1320</v>
      </c>
      <c r="E3565" s="1">
        <v>43591</v>
      </c>
      <c r="F3565" s="3">
        <v>66</v>
      </c>
      <c r="G3565" s="3">
        <v>290.39999999999998</v>
      </c>
      <c r="H3565" s="1">
        <v>43830</v>
      </c>
      <c r="I3565">
        <f t="shared" si="220"/>
        <v>239</v>
      </c>
      <c r="J3565" t="str">
        <f t="shared" si="221"/>
        <v>&gt;121</v>
      </c>
      <c r="K3565">
        <f t="shared" si="222"/>
        <v>0.25</v>
      </c>
      <c r="L3565">
        <f t="shared" si="223"/>
        <v>89.1</v>
      </c>
    </row>
    <row r="3566" spans="1:12" x14ac:dyDescent="0.25">
      <c r="A3566" s="2" t="s">
        <v>3564</v>
      </c>
      <c r="B3566">
        <v>2</v>
      </c>
      <c r="C3566">
        <v>7</v>
      </c>
      <c r="D3566">
        <v>2250</v>
      </c>
      <c r="E3566" s="1">
        <v>43762</v>
      </c>
      <c r="F3566" s="3">
        <v>22.5</v>
      </c>
      <c r="G3566" s="3">
        <v>472.5</v>
      </c>
      <c r="H3566" s="1">
        <v>43830</v>
      </c>
      <c r="I3566">
        <f t="shared" si="220"/>
        <v>68</v>
      </c>
      <c r="J3566" t="str">
        <f t="shared" si="221"/>
        <v>61-90</v>
      </c>
      <c r="K3566">
        <f t="shared" si="222"/>
        <v>0.15</v>
      </c>
      <c r="L3566">
        <f t="shared" si="223"/>
        <v>74.25</v>
      </c>
    </row>
    <row r="3567" spans="1:12" x14ac:dyDescent="0.25">
      <c r="A3567" s="2" t="s">
        <v>3565</v>
      </c>
      <c r="B3567">
        <v>7</v>
      </c>
      <c r="C3567">
        <v>11</v>
      </c>
      <c r="D3567">
        <v>1870</v>
      </c>
      <c r="E3567" s="1">
        <v>43777</v>
      </c>
      <c r="F3567" s="3">
        <v>243.1</v>
      </c>
      <c r="G3567" s="3">
        <v>1215.5</v>
      </c>
      <c r="H3567" s="1">
        <v>43830</v>
      </c>
      <c r="I3567">
        <f t="shared" si="220"/>
        <v>53</v>
      </c>
      <c r="J3567" t="str">
        <f t="shared" si="221"/>
        <v>31-60</v>
      </c>
      <c r="K3567">
        <f t="shared" si="222"/>
        <v>0.04</v>
      </c>
      <c r="L3567">
        <f t="shared" si="223"/>
        <v>58.343999999999994</v>
      </c>
    </row>
    <row r="3568" spans="1:12" x14ac:dyDescent="0.25">
      <c r="A3568" s="2" t="s">
        <v>3566</v>
      </c>
      <c r="B3568">
        <v>8</v>
      </c>
      <c r="C3568">
        <v>22</v>
      </c>
      <c r="D3568">
        <v>3300</v>
      </c>
      <c r="E3568" s="1">
        <v>43738</v>
      </c>
      <c r="F3568" s="3">
        <v>495</v>
      </c>
      <c r="G3568" s="3">
        <v>1320</v>
      </c>
      <c r="H3568" s="1">
        <v>43830</v>
      </c>
      <c r="I3568">
        <f t="shared" si="220"/>
        <v>92</v>
      </c>
      <c r="J3568" t="str">
        <f t="shared" si="221"/>
        <v>91-120</v>
      </c>
      <c r="K3568">
        <f t="shared" si="222"/>
        <v>0.2</v>
      </c>
      <c r="L3568">
        <f t="shared" si="223"/>
        <v>363</v>
      </c>
    </row>
    <row r="3569" spans="1:12" x14ac:dyDescent="0.25">
      <c r="A3569" s="2" t="s">
        <v>3567</v>
      </c>
      <c r="B3569">
        <v>2</v>
      </c>
      <c r="C3569">
        <v>17</v>
      </c>
      <c r="D3569">
        <v>3808</v>
      </c>
      <c r="E3569" s="1">
        <v>43608</v>
      </c>
      <c r="F3569" s="3">
        <v>76.160000000000011</v>
      </c>
      <c r="G3569" s="3">
        <v>761.59999999999991</v>
      </c>
      <c r="H3569" s="1">
        <v>43830</v>
      </c>
      <c r="I3569">
        <f t="shared" si="220"/>
        <v>222</v>
      </c>
      <c r="J3569" t="str">
        <f t="shared" si="221"/>
        <v>&gt;121</v>
      </c>
      <c r="K3569">
        <f t="shared" si="222"/>
        <v>0.25</v>
      </c>
      <c r="L3569">
        <f t="shared" si="223"/>
        <v>209.43999999999997</v>
      </c>
    </row>
    <row r="3570" spans="1:12" x14ac:dyDescent="0.25">
      <c r="A3570" s="2" t="s">
        <v>3568</v>
      </c>
      <c r="B3570">
        <v>8</v>
      </c>
      <c r="C3570">
        <v>16</v>
      </c>
      <c r="D3570">
        <v>2475</v>
      </c>
      <c r="E3570" s="1">
        <v>43584</v>
      </c>
      <c r="F3570" s="3">
        <v>74.25</v>
      </c>
      <c r="G3570" s="3">
        <v>1212.75</v>
      </c>
      <c r="H3570" s="1">
        <v>43830</v>
      </c>
      <c r="I3570">
        <f t="shared" si="220"/>
        <v>246</v>
      </c>
      <c r="J3570" t="str">
        <f t="shared" si="221"/>
        <v>&gt;121</v>
      </c>
      <c r="K3570">
        <f t="shared" si="222"/>
        <v>0.25</v>
      </c>
      <c r="L3570">
        <f t="shared" si="223"/>
        <v>321.75</v>
      </c>
    </row>
    <row r="3571" spans="1:12" x14ac:dyDescent="0.25">
      <c r="A3571" s="2" t="s">
        <v>3569</v>
      </c>
      <c r="B3571">
        <v>6</v>
      </c>
      <c r="C3571">
        <v>9</v>
      </c>
      <c r="D3571">
        <v>720</v>
      </c>
      <c r="E3571" s="1">
        <v>43618</v>
      </c>
      <c r="F3571" s="3">
        <v>57.599999999999994</v>
      </c>
      <c r="G3571" s="3">
        <v>201.6</v>
      </c>
      <c r="H3571" s="1">
        <v>43830</v>
      </c>
      <c r="I3571">
        <f t="shared" si="220"/>
        <v>212</v>
      </c>
      <c r="J3571" t="str">
        <f t="shared" si="221"/>
        <v>&gt;121</v>
      </c>
      <c r="K3571">
        <f t="shared" si="222"/>
        <v>0.25</v>
      </c>
      <c r="L3571">
        <f t="shared" si="223"/>
        <v>64.8</v>
      </c>
    </row>
    <row r="3572" spans="1:12" x14ac:dyDescent="0.25">
      <c r="A3572" s="2" t="s">
        <v>3570</v>
      </c>
      <c r="B3572">
        <v>10</v>
      </c>
      <c r="C3572">
        <v>12</v>
      </c>
      <c r="D3572">
        <v>576</v>
      </c>
      <c r="E3572" s="1">
        <v>43616</v>
      </c>
      <c r="F3572" s="3">
        <v>92.160000000000011</v>
      </c>
      <c r="G3572" s="3">
        <v>288</v>
      </c>
      <c r="H3572" s="1">
        <v>43830</v>
      </c>
      <c r="I3572">
        <f t="shared" si="220"/>
        <v>214</v>
      </c>
      <c r="J3572" t="str">
        <f t="shared" si="221"/>
        <v>&gt;121</v>
      </c>
      <c r="K3572">
        <f t="shared" si="222"/>
        <v>0.25</v>
      </c>
      <c r="L3572">
        <f t="shared" si="223"/>
        <v>95.04</v>
      </c>
    </row>
    <row r="3573" spans="1:12" x14ac:dyDescent="0.25">
      <c r="A3573" s="2" t="s">
        <v>3571</v>
      </c>
      <c r="B3573">
        <v>3</v>
      </c>
      <c r="C3573">
        <v>20</v>
      </c>
      <c r="D3573">
        <v>5890</v>
      </c>
      <c r="E3573" s="1">
        <v>43645</v>
      </c>
      <c r="F3573" s="3">
        <v>530.1</v>
      </c>
      <c r="G3573" s="3">
        <v>1531.3999999999999</v>
      </c>
      <c r="H3573" s="1">
        <v>43830</v>
      </c>
      <c r="I3573">
        <f t="shared" si="220"/>
        <v>185</v>
      </c>
      <c r="J3573" t="str">
        <f t="shared" si="221"/>
        <v>&gt;121</v>
      </c>
      <c r="K3573">
        <f t="shared" si="222"/>
        <v>0.25</v>
      </c>
      <c r="L3573">
        <f t="shared" si="223"/>
        <v>515.375</v>
      </c>
    </row>
    <row r="3574" spans="1:12" x14ac:dyDescent="0.25">
      <c r="A3574" s="2" t="s">
        <v>3572</v>
      </c>
      <c r="B3574">
        <v>7</v>
      </c>
      <c r="C3574">
        <v>6</v>
      </c>
      <c r="D3574">
        <v>1680</v>
      </c>
      <c r="E3574" s="1">
        <v>43583</v>
      </c>
      <c r="F3574" s="3">
        <v>218.4</v>
      </c>
      <c r="G3574" s="3">
        <v>1226.4000000000001</v>
      </c>
      <c r="H3574" s="1">
        <v>43830</v>
      </c>
      <c r="I3574">
        <f t="shared" si="220"/>
        <v>247</v>
      </c>
      <c r="J3574" t="str">
        <f t="shared" si="221"/>
        <v>&gt;121</v>
      </c>
      <c r="K3574">
        <f t="shared" si="222"/>
        <v>0.25</v>
      </c>
      <c r="L3574">
        <f t="shared" si="223"/>
        <v>361.20000000000005</v>
      </c>
    </row>
    <row r="3575" spans="1:12" x14ac:dyDescent="0.25">
      <c r="A3575" s="2" t="s">
        <v>3573</v>
      </c>
      <c r="B3575">
        <v>4</v>
      </c>
      <c r="C3575">
        <v>12</v>
      </c>
      <c r="D3575">
        <v>5520</v>
      </c>
      <c r="E3575" s="1">
        <v>43597</v>
      </c>
      <c r="F3575" s="3">
        <v>552</v>
      </c>
      <c r="G3575" s="3">
        <v>883.19999999999993</v>
      </c>
      <c r="H3575" s="1">
        <v>43830</v>
      </c>
      <c r="I3575">
        <f t="shared" si="220"/>
        <v>233</v>
      </c>
      <c r="J3575" t="str">
        <f t="shared" si="221"/>
        <v>&gt;121</v>
      </c>
      <c r="K3575">
        <f t="shared" si="222"/>
        <v>0.25</v>
      </c>
      <c r="L3575">
        <f t="shared" si="223"/>
        <v>358.79999999999995</v>
      </c>
    </row>
    <row r="3576" spans="1:12" x14ac:dyDescent="0.25">
      <c r="A3576" s="2" t="s">
        <v>3574</v>
      </c>
      <c r="B3576">
        <v>1</v>
      </c>
      <c r="C3576">
        <v>23</v>
      </c>
      <c r="D3576">
        <v>2200</v>
      </c>
      <c r="E3576" s="1">
        <v>43485</v>
      </c>
      <c r="F3576" s="3">
        <v>176</v>
      </c>
      <c r="G3576" s="3">
        <v>418</v>
      </c>
      <c r="H3576" s="1">
        <v>43830</v>
      </c>
      <c r="I3576">
        <f t="shared" si="220"/>
        <v>345</v>
      </c>
      <c r="J3576" t="str">
        <f t="shared" si="221"/>
        <v>&gt;121</v>
      </c>
      <c r="K3576">
        <f t="shared" si="222"/>
        <v>0.25</v>
      </c>
      <c r="L3576">
        <f t="shared" si="223"/>
        <v>148.5</v>
      </c>
    </row>
    <row r="3577" spans="1:12" x14ac:dyDescent="0.25">
      <c r="A3577" s="2" t="s">
        <v>3575</v>
      </c>
      <c r="B3577">
        <v>5</v>
      </c>
      <c r="C3577">
        <v>12</v>
      </c>
      <c r="D3577">
        <v>990</v>
      </c>
      <c r="E3577" s="1">
        <v>43764</v>
      </c>
      <c r="F3577" s="3">
        <v>29.700000000000003</v>
      </c>
      <c r="G3577" s="3">
        <v>277.2</v>
      </c>
      <c r="H3577" s="1">
        <v>43830</v>
      </c>
      <c r="I3577">
        <f t="shared" si="220"/>
        <v>66</v>
      </c>
      <c r="J3577" t="str">
        <f t="shared" si="221"/>
        <v>61-90</v>
      </c>
      <c r="K3577">
        <f t="shared" si="222"/>
        <v>0.15</v>
      </c>
      <c r="L3577">
        <f t="shared" si="223"/>
        <v>46.034999999999997</v>
      </c>
    </row>
    <row r="3578" spans="1:12" x14ac:dyDescent="0.25">
      <c r="A3578" s="2" t="s">
        <v>3576</v>
      </c>
      <c r="B3578">
        <v>6</v>
      </c>
      <c r="C3578">
        <v>15</v>
      </c>
      <c r="D3578">
        <v>4030</v>
      </c>
      <c r="E3578" s="1">
        <v>43545</v>
      </c>
      <c r="F3578" s="3">
        <v>362.70000000000005</v>
      </c>
      <c r="G3578" s="3">
        <v>1007.5</v>
      </c>
      <c r="H3578" s="1">
        <v>43830</v>
      </c>
      <c r="I3578">
        <f t="shared" si="220"/>
        <v>285</v>
      </c>
      <c r="J3578" t="str">
        <f t="shared" si="221"/>
        <v>&gt;121</v>
      </c>
      <c r="K3578">
        <f t="shared" si="222"/>
        <v>0.25</v>
      </c>
      <c r="L3578">
        <f t="shared" si="223"/>
        <v>342.55</v>
      </c>
    </row>
    <row r="3579" spans="1:12" x14ac:dyDescent="0.25">
      <c r="A3579" s="2" t="s">
        <v>3577</v>
      </c>
      <c r="B3579">
        <v>10</v>
      </c>
      <c r="C3579">
        <v>3</v>
      </c>
      <c r="D3579">
        <v>3360</v>
      </c>
      <c r="E3579" s="1">
        <v>43604</v>
      </c>
      <c r="F3579" s="3">
        <v>436.8</v>
      </c>
      <c r="G3579" s="3">
        <v>1512</v>
      </c>
      <c r="H3579" s="1">
        <v>43830</v>
      </c>
      <c r="I3579">
        <f t="shared" si="220"/>
        <v>226</v>
      </c>
      <c r="J3579" t="str">
        <f t="shared" si="221"/>
        <v>&gt;121</v>
      </c>
      <c r="K3579">
        <f t="shared" si="222"/>
        <v>0.25</v>
      </c>
      <c r="L3579">
        <f t="shared" si="223"/>
        <v>487.2</v>
      </c>
    </row>
    <row r="3580" spans="1:12" x14ac:dyDescent="0.25">
      <c r="A3580" s="2" t="s">
        <v>3578</v>
      </c>
      <c r="B3580">
        <v>2</v>
      </c>
      <c r="C3580">
        <v>18</v>
      </c>
      <c r="D3580">
        <v>2090</v>
      </c>
      <c r="E3580" s="1">
        <v>43497</v>
      </c>
      <c r="F3580" s="3">
        <v>188.1</v>
      </c>
      <c r="G3580" s="3">
        <v>627</v>
      </c>
      <c r="H3580" s="1">
        <v>43830</v>
      </c>
      <c r="I3580">
        <f t="shared" si="220"/>
        <v>333</v>
      </c>
      <c r="J3580" t="str">
        <f t="shared" si="221"/>
        <v>&gt;121</v>
      </c>
      <c r="K3580">
        <f t="shared" si="222"/>
        <v>0.25</v>
      </c>
      <c r="L3580">
        <f t="shared" si="223"/>
        <v>203.77500000000001</v>
      </c>
    </row>
    <row r="3581" spans="1:12" x14ac:dyDescent="0.25">
      <c r="A3581" s="2" t="s">
        <v>3579</v>
      </c>
      <c r="B3581">
        <v>7</v>
      </c>
      <c r="C3581">
        <v>21</v>
      </c>
      <c r="D3581">
        <v>5280</v>
      </c>
      <c r="E3581" s="1">
        <v>43803</v>
      </c>
      <c r="F3581" s="3">
        <v>316.8</v>
      </c>
      <c r="G3581" s="3">
        <v>3960</v>
      </c>
      <c r="H3581" s="1">
        <v>43830</v>
      </c>
      <c r="I3581">
        <f t="shared" si="220"/>
        <v>27</v>
      </c>
      <c r="J3581" t="str">
        <f t="shared" si="221"/>
        <v>0-30</v>
      </c>
      <c r="K3581">
        <f t="shared" si="222"/>
        <v>8.0000000000000002E-3</v>
      </c>
      <c r="L3581">
        <f t="shared" si="223"/>
        <v>34.214400000000005</v>
      </c>
    </row>
    <row r="3582" spans="1:12" x14ac:dyDescent="0.25">
      <c r="A3582" s="2" t="s">
        <v>3580</v>
      </c>
      <c r="B3582">
        <v>2</v>
      </c>
      <c r="C3582">
        <v>3</v>
      </c>
      <c r="D3582">
        <v>750</v>
      </c>
      <c r="E3582" s="1">
        <v>43582</v>
      </c>
      <c r="F3582" s="3">
        <v>7.5</v>
      </c>
      <c r="G3582" s="3">
        <v>202.5</v>
      </c>
      <c r="H3582" s="1">
        <v>43830</v>
      </c>
      <c r="I3582">
        <f t="shared" si="220"/>
        <v>248</v>
      </c>
      <c r="J3582" t="str">
        <f t="shared" si="221"/>
        <v>&gt;121</v>
      </c>
      <c r="K3582">
        <f t="shared" si="222"/>
        <v>0.25</v>
      </c>
      <c r="L3582">
        <f t="shared" si="223"/>
        <v>52.5</v>
      </c>
    </row>
    <row r="3583" spans="1:12" x14ac:dyDescent="0.25">
      <c r="A3583" s="2" t="s">
        <v>3581</v>
      </c>
      <c r="B3583">
        <v>2</v>
      </c>
      <c r="C3583">
        <v>16</v>
      </c>
      <c r="D3583">
        <v>2565</v>
      </c>
      <c r="E3583" s="1">
        <v>43797</v>
      </c>
      <c r="F3583" s="3">
        <v>76.95</v>
      </c>
      <c r="G3583" s="3">
        <v>666.9</v>
      </c>
      <c r="H3583" s="1">
        <v>43830</v>
      </c>
      <c r="I3583">
        <f t="shared" si="220"/>
        <v>33</v>
      </c>
      <c r="J3583" t="str">
        <f t="shared" si="221"/>
        <v>31-60</v>
      </c>
      <c r="K3583">
        <f t="shared" si="222"/>
        <v>0.04</v>
      </c>
      <c r="L3583">
        <f t="shared" si="223"/>
        <v>29.754000000000001</v>
      </c>
    </row>
    <row r="3584" spans="1:12" x14ac:dyDescent="0.25">
      <c r="A3584" s="2" t="s">
        <v>3582</v>
      </c>
      <c r="B3584">
        <v>7</v>
      </c>
      <c r="C3584">
        <v>9</v>
      </c>
      <c r="D3584">
        <v>2170</v>
      </c>
      <c r="E3584" s="1">
        <v>43822</v>
      </c>
      <c r="F3584" s="3">
        <v>260.39999999999998</v>
      </c>
      <c r="G3584" s="3">
        <v>998.19999999999993</v>
      </c>
      <c r="H3584" s="1">
        <v>43830</v>
      </c>
      <c r="I3584">
        <f t="shared" si="220"/>
        <v>8</v>
      </c>
      <c r="J3584" t="str">
        <f t="shared" si="221"/>
        <v>0-30</v>
      </c>
      <c r="K3584">
        <f t="shared" si="222"/>
        <v>8.0000000000000002E-3</v>
      </c>
      <c r="L3584">
        <f t="shared" si="223"/>
        <v>10.0688</v>
      </c>
    </row>
    <row r="3585" spans="1:12" x14ac:dyDescent="0.25">
      <c r="A3585" s="2" t="s">
        <v>3583</v>
      </c>
      <c r="B3585">
        <v>3</v>
      </c>
      <c r="C3585">
        <v>5</v>
      </c>
      <c r="D3585">
        <v>620</v>
      </c>
      <c r="E3585" s="1">
        <v>43581</v>
      </c>
      <c r="F3585" s="3">
        <v>49.6</v>
      </c>
      <c r="G3585" s="3">
        <v>99.2</v>
      </c>
      <c r="H3585" s="1">
        <v>43830</v>
      </c>
      <c r="I3585">
        <f t="shared" si="220"/>
        <v>249</v>
      </c>
      <c r="J3585" t="str">
        <f t="shared" si="221"/>
        <v>&gt;121</v>
      </c>
      <c r="K3585">
        <f t="shared" si="222"/>
        <v>0.25</v>
      </c>
      <c r="L3585">
        <f t="shared" si="223"/>
        <v>37.200000000000003</v>
      </c>
    </row>
    <row r="3586" spans="1:12" x14ac:dyDescent="0.25">
      <c r="A3586" s="2" t="s">
        <v>3584</v>
      </c>
      <c r="B3586">
        <v>5</v>
      </c>
      <c r="C3586">
        <v>9</v>
      </c>
      <c r="D3586">
        <v>1600</v>
      </c>
      <c r="E3586" s="1">
        <v>43547</v>
      </c>
      <c r="F3586" s="3">
        <v>32</v>
      </c>
      <c r="G3586" s="3">
        <v>432</v>
      </c>
      <c r="H3586" s="1">
        <v>43830</v>
      </c>
      <c r="I3586">
        <f t="shared" ref="I3586:I3649" si="224">H3586-E3586</f>
        <v>283</v>
      </c>
      <c r="J3586" t="str">
        <f t="shared" ref="J3586:J3649" si="225">VLOOKUP(I3586,groupings,2,1)</f>
        <v>&gt;121</v>
      </c>
      <c r="K3586">
        <f t="shared" ref="K3586:K3649" si="226">VLOOKUP(I3586,$N$8:$P$12,3,TRUE)</f>
        <v>0.25</v>
      </c>
      <c r="L3586">
        <f t="shared" ref="L3586:L3649" si="227">(G3586+F3586)*K3586</f>
        <v>116</v>
      </c>
    </row>
    <row r="3587" spans="1:12" x14ac:dyDescent="0.25">
      <c r="A3587" s="2" t="s">
        <v>3585</v>
      </c>
      <c r="B3587">
        <v>7</v>
      </c>
      <c r="C3587">
        <v>20</v>
      </c>
      <c r="D3587">
        <v>2280</v>
      </c>
      <c r="E3587" s="1">
        <v>43821</v>
      </c>
      <c r="F3587" s="3">
        <v>410.4</v>
      </c>
      <c r="G3587" s="3">
        <v>1482</v>
      </c>
      <c r="H3587" s="1">
        <v>43830</v>
      </c>
      <c r="I3587">
        <f t="shared" si="224"/>
        <v>9</v>
      </c>
      <c r="J3587" t="str">
        <f t="shared" si="225"/>
        <v>0-30</v>
      </c>
      <c r="K3587">
        <f t="shared" si="226"/>
        <v>8.0000000000000002E-3</v>
      </c>
      <c r="L3587">
        <f t="shared" si="227"/>
        <v>15.139200000000001</v>
      </c>
    </row>
    <row r="3588" spans="1:12" x14ac:dyDescent="0.25">
      <c r="A3588" s="2" t="s">
        <v>3586</v>
      </c>
      <c r="B3588">
        <v>8</v>
      </c>
      <c r="C3588">
        <v>9</v>
      </c>
      <c r="D3588">
        <v>1320</v>
      </c>
      <c r="E3588" s="1">
        <v>43826</v>
      </c>
      <c r="F3588" s="3">
        <v>39.6</v>
      </c>
      <c r="G3588" s="3">
        <v>660</v>
      </c>
      <c r="H3588" s="1">
        <v>43830</v>
      </c>
      <c r="I3588">
        <f t="shared" si="224"/>
        <v>4</v>
      </c>
      <c r="J3588" t="str">
        <f t="shared" si="225"/>
        <v>0-30</v>
      </c>
      <c r="K3588">
        <f t="shared" si="226"/>
        <v>8.0000000000000002E-3</v>
      </c>
      <c r="L3588">
        <f t="shared" si="227"/>
        <v>5.5968</v>
      </c>
    </row>
    <row r="3589" spans="1:12" x14ac:dyDescent="0.25">
      <c r="A3589" s="2" t="s">
        <v>3587</v>
      </c>
      <c r="B3589">
        <v>1</v>
      </c>
      <c r="C3589">
        <v>8</v>
      </c>
      <c r="D3589">
        <v>2640</v>
      </c>
      <c r="E3589" s="1">
        <v>43475</v>
      </c>
      <c r="F3589" s="3">
        <v>26.400000000000002</v>
      </c>
      <c r="G3589" s="3">
        <v>739.2</v>
      </c>
      <c r="H3589" s="1">
        <v>43830</v>
      </c>
      <c r="I3589">
        <f t="shared" si="224"/>
        <v>355</v>
      </c>
      <c r="J3589" t="str">
        <f t="shared" si="225"/>
        <v>&gt;121</v>
      </c>
      <c r="K3589">
        <f t="shared" si="226"/>
        <v>0.25</v>
      </c>
      <c r="L3589">
        <f t="shared" si="227"/>
        <v>191.4</v>
      </c>
    </row>
    <row r="3590" spans="1:12" x14ac:dyDescent="0.25">
      <c r="A3590" s="2" t="s">
        <v>3588</v>
      </c>
      <c r="B3590">
        <v>7</v>
      </c>
      <c r="C3590">
        <v>12</v>
      </c>
      <c r="D3590">
        <v>4560</v>
      </c>
      <c r="E3590" s="1">
        <v>43746</v>
      </c>
      <c r="F3590" s="3">
        <v>501.59999999999997</v>
      </c>
      <c r="G3590" s="3">
        <v>3420</v>
      </c>
      <c r="H3590" s="1">
        <v>43830</v>
      </c>
      <c r="I3590">
        <f t="shared" si="224"/>
        <v>84</v>
      </c>
      <c r="J3590" t="str">
        <f t="shared" si="225"/>
        <v>61-90</v>
      </c>
      <c r="K3590">
        <f t="shared" si="226"/>
        <v>0.15</v>
      </c>
      <c r="L3590">
        <f t="shared" si="227"/>
        <v>588.24</v>
      </c>
    </row>
    <row r="3591" spans="1:12" x14ac:dyDescent="0.25">
      <c r="A3591" s="2" t="s">
        <v>3589</v>
      </c>
      <c r="B3591">
        <v>1</v>
      </c>
      <c r="C3591">
        <v>10</v>
      </c>
      <c r="D3591">
        <v>990</v>
      </c>
      <c r="E3591" s="1">
        <v>43696</v>
      </c>
      <c r="F3591" s="3">
        <v>49.5</v>
      </c>
      <c r="G3591" s="3">
        <v>207.89999999999998</v>
      </c>
      <c r="H3591" s="1">
        <v>43830</v>
      </c>
      <c r="I3591">
        <f t="shared" si="224"/>
        <v>134</v>
      </c>
      <c r="J3591" t="str">
        <f t="shared" si="225"/>
        <v>&gt;121</v>
      </c>
      <c r="K3591">
        <f t="shared" si="226"/>
        <v>0.25</v>
      </c>
      <c r="L3591">
        <f t="shared" si="227"/>
        <v>64.349999999999994</v>
      </c>
    </row>
    <row r="3592" spans="1:12" x14ac:dyDescent="0.25">
      <c r="A3592" s="2" t="s">
        <v>3590</v>
      </c>
      <c r="B3592">
        <v>8</v>
      </c>
      <c r="C3592">
        <v>21</v>
      </c>
      <c r="D3592">
        <v>330</v>
      </c>
      <c r="E3592" s="1">
        <v>43740</v>
      </c>
      <c r="F3592" s="3">
        <v>49.5</v>
      </c>
      <c r="G3592" s="3">
        <v>138.6</v>
      </c>
      <c r="H3592" s="1">
        <v>43830</v>
      </c>
      <c r="I3592">
        <f t="shared" si="224"/>
        <v>90</v>
      </c>
      <c r="J3592" t="str">
        <f t="shared" si="225"/>
        <v>61-90</v>
      </c>
      <c r="K3592">
        <f t="shared" si="226"/>
        <v>0.15</v>
      </c>
      <c r="L3592">
        <f t="shared" si="227"/>
        <v>28.215</v>
      </c>
    </row>
    <row r="3593" spans="1:12" x14ac:dyDescent="0.25">
      <c r="A3593" s="2" t="s">
        <v>3591</v>
      </c>
      <c r="B3593">
        <v>8</v>
      </c>
      <c r="C3593">
        <v>23</v>
      </c>
      <c r="D3593">
        <v>960</v>
      </c>
      <c r="E3593" s="1">
        <v>43550</v>
      </c>
      <c r="F3593" s="3">
        <v>67.2</v>
      </c>
      <c r="G3593" s="3">
        <v>470.4</v>
      </c>
      <c r="H3593" s="1">
        <v>43830</v>
      </c>
      <c r="I3593">
        <f t="shared" si="224"/>
        <v>280</v>
      </c>
      <c r="J3593" t="str">
        <f t="shared" si="225"/>
        <v>&gt;121</v>
      </c>
      <c r="K3593">
        <f t="shared" si="226"/>
        <v>0.25</v>
      </c>
      <c r="L3593">
        <f t="shared" si="227"/>
        <v>134.4</v>
      </c>
    </row>
    <row r="3594" spans="1:12" x14ac:dyDescent="0.25">
      <c r="A3594" s="2" t="s">
        <v>3592</v>
      </c>
      <c r="B3594">
        <v>9</v>
      </c>
      <c r="C3594">
        <v>9</v>
      </c>
      <c r="D3594">
        <v>2160</v>
      </c>
      <c r="E3594" s="1">
        <v>43496</v>
      </c>
      <c r="F3594" s="3">
        <v>259.20000000000005</v>
      </c>
      <c r="G3594" s="3">
        <v>540</v>
      </c>
      <c r="H3594" s="1">
        <v>43830</v>
      </c>
      <c r="I3594">
        <f t="shared" si="224"/>
        <v>334</v>
      </c>
      <c r="J3594" t="str">
        <f t="shared" si="225"/>
        <v>&gt;121</v>
      </c>
      <c r="K3594">
        <f t="shared" si="226"/>
        <v>0.25</v>
      </c>
      <c r="L3594">
        <f t="shared" si="227"/>
        <v>199.8</v>
      </c>
    </row>
    <row r="3595" spans="1:12" x14ac:dyDescent="0.25">
      <c r="A3595" s="2" t="s">
        <v>3593</v>
      </c>
      <c r="B3595">
        <v>7</v>
      </c>
      <c r="C3595">
        <v>3</v>
      </c>
      <c r="D3595">
        <v>1472.0000000000002</v>
      </c>
      <c r="E3595" s="1">
        <v>43705</v>
      </c>
      <c r="F3595" s="3">
        <v>117.76000000000002</v>
      </c>
      <c r="G3595" s="3">
        <v>1251.2000000000003</v>
      </c>
      <c r="H3595" s="1">
        <v>43830</v>
      </c>
      <c r="I3595">
        <f t="shared" si="224"/>
        <v>125</v>
      </c>
      <c r="J3595" t="str">
        <f t="shared" si="225"/>
        <v>&gt;121</v>
      </c>
      <c r="K3595">
        <f t="shared" si="226"/>
        <v>0.25</v>
      </c>
      <c r="L3595">
        <f t="shared" si="227"/>
        <v>342.24000000000007</v>
      </c>
    </row>
    <row r="3596" spans="1:12" x14ac:dyDescent="0.25">
      <c r="A3596" s="2" t="s">
        <v>3594</v>
      </c>
      <c r="B3596">
        <v>5</v>
      </c>
      <c r="C3596">
        <v>3</v>
      </c>
      <c r="D3596">
        <v>528</v>
      </c>
      <c r="E3596" s="1">
        <v>43576</v>
      </c>
      <c r="F3596" s="3">
        <v>47.52000000000001</v>
      </c>
      <c r="G3596" s="3">
        <v>105.60000000000001</v>
      </c>
      <c r="H3596" s="1">
        <v>43830</v>
      </c>
      <c r="I3596">
        <f t="shared" si="224"/>
        <v>254</v>
      </c>
      <c r="J3596" t="str">
        <f t="shared" si="225"/>
        <v>&gt;121</v>
      </c>
      <c r="K3596">
        <f t="shared" si="226"/>
        <v>0.25</v>
      </c>
      <c r="L3596">
        <f t="shared" si="227"/>
        <v>38.28</v>
      </c>
    </row>
    <row r="3597" spans="1:12" x14ac:dyDescent="0.25">
      <c r="A3597" s="2" t="s">
        <v>3595</v>
      </c>
      <c r="B3597">
        <v>6</v>
      </c>
      <c r="C3597">
        <v>9</v>
      </c>
      <c r="D3597">
        <v>1782.0000000000002</v>
      </c>
      <c r="E3597" s="1">
        <v>43688</v>
      </c>
      <c r="F3597" s="3">
        <v>53.46</v>
      </c>
      <c r="G3597" s="3">
        <v>463.32000000000005</v>
      </c>
      <c r="H3597" s="1">
        <v>43830</v>
      </c>
      <c r="I3597">
        <f t="shared" si="224"/>
        <v>142</v>
      </c>
      <c r="J3597" t="str">
        <f t="shared" si="225"/>
        <v>&gt;121</v>
      </c>
      <c r="K3597">
        <f t="shared" si="226"/>
        <v>0.25</v>
      </c>
      <c r="L3597">
        <f t="shared" si="227"/>
        <v>129.19500000000002</v>
      </c>
    </row>
    <row r="3598" spans="1:12" x14ac:dyDescent="0.25">
      <c r="A3598" s="2" t="s">
        <v>3596</v>
      </c>
      <c r="B3598">
        <v>1</v>
      </c>
      <c r="C3598">
        <v>4</v>
      </c>
      <c r="D3598">
        <v>2850</v>
      </c>
      <c r="E3598" s="1">
        <v>43715</v>
      </c>
      <c r="F3598" s="3">
        <v>256.5</v>
      </c>
      <c r="G3598" s="3">
        <v>684</v>
      </c>
      <c r="H3598" s="1">
        <v>43830</v>
      </c>
      <c r="I3598">
        <f t="shared" si="224"/>
        <v>115</v>
      </c>
      <c r="J3598" t="str">
        <f t="shared" si="225"/>
        <v>91-120</v>
      </c>
      <c r="K3598">
        <f t="shared" si="226"/>
        <v>0.2</v>
      </c>
      <c r="L3598">
        <f t="shared" si="227"/>
        <v>188.10000000000002</v>
      </c>
    </row>
    <row r="3599" spans="1:12" x14ac:dyDescent="0.25">
      <c r="A3599" s="2" t="s">
        <v>3597</v>
      </c>
      <c r="B3599">
        <v>10</v>
      </c>
      <c r="C3599">
        <v>17</v>
      </c>
      <c r="D3599">
        <v>2310</v>
      </c>
      <c r="E3599" s="1">
        <v>43812</v>
      </c>
      <c r="F3599" s="3">
        <v>23.1</v>
      </c>
      <c r="G3599" s="3">
        <v>877.8</v>
      </c>
      <c r="H3599" s="1">
        <v>43830</v>
      </c>
      <c r="I3599">
        <f t="shared" si="224"/>
        <v>18</v>
      </c>
      <c r="J3599" t="str">
        <f t="shared" si="225"/>
        <v>0-30</v>
      </c>
      <c r="K3599">
        <f t="shared" si="226"/>
        <v>8.0000000000000002E-3</v>
      </c>
      <c r="L3599">
        <f t="shared" si="227"/>
        <v>7.2072000000000003</v>
      </c>
    </row>
    <row r="3600" spans="1:12" x14ac:dyDescent="0.25">
      <c r="A3600" s="2" t="s">
        <v>3598</v>
      </c>
      <c r="B3600">
        <v>9</v>
      </c>
      <c r="C3600">
        <v>17</v>
      </c>
      <c r="D3600">
        <v>216</v>
      </c>
      <c r="E3600" s="1">
        <v>43488</v>
      </c>
      <c r="F3600" s="3">
        <v>4.32</v>
      </c>
      <c r="G3600" s="3">
        <v>97.2</v>
      </c>
      <c r="H3600" s="1">
        <v>43830</v>
      </c>
      <c r="I3600">
        <f t="shared" si="224"/>
        <v>342</v>
      </c>
      <c r="J3600" t="str">
        <f t="shared" si="225"/>
        <v>&gt;121</v>
      </c>
      <c r="K3600">
        <f t="shared" si="226"/>
        <v>0.25</v>
      </c>
      <c r="L3600">
        <f t="shared" si="227"/>
        <v>25.380000000000003</v>
      </c>
    </row>
    <row r="3601" spans="1:12" x14ac:dyDescent="0.25">
      <c r="A3601" s="2" t="s">
        <v>3599</v>
      </c>
      <c r="B3601">
        <v>1</v>
      </c>
      <c r="C3601">
        <v>10</v>
      </c>
      <c r="D3601">
        <v>2520</v>
      </c>
      <c r="E3601" s="1">
        <v>43701</v>
      </c>
      <c r="F3601" s="3">
        <v>252</v>
      </c>
      <c r="G3601" s="3">
        <v>403.2</v>
      </c>
      <c r="H3601" s="1">
        <v>43830</v>
      </c>
      <c r="I3601">
        <f t="shared" si="224"/>
        <v>129</v>
      </c>
      <c r="J3601" t="str">
        <f t="shared" si="225"/>
        <v>&gt;121</v>
      </c>
      <c r="K3601">
        <f t="shared" si="226"/>
        <v>0.25</v>
      </c>
      <c r="L3601">
        <f t="shared" si="227"/>
        <v>163.80000000000001</v>
      </c>
    </row>
    <row r="3602" spans="1:12" x14ac:dyDescent="0.25">
      <c r="A3602" s="2" t="s">
        <v>3600</v>
      </c>
      <c r="B3602">
        <v>6</v>
      </c>
      <c r="C3602">
        <v>16</v>
      </c>
      <c r="D3602">
        <v>900</v>
      </c>
      <c r="E3602" s="1">
        <v>43531</v>
      </c>
      <c r="F3602" s="3">
        <v>81</v>
      </c>
      <c r="G3602" s="3">
        <v>171</v>
      </c>
      <c r="H3602" s="1">
        <v>43830</v>
      </c>
      <c r="I3602">
        <f t="shared" si="224"/>
        <v>299</v>
      </c>
      <c r="J3602" t="str">
        <f t="shared" si="225"/>
        <v>&gt;121</v>
      </c>
      <c r="K3602">
        <f t="shared" si="226"/>
        <v>0.25</v>
      </c>
      <c r="L3602">
        <f t="shared" si="227"/>
        <v>63</v>
      </c>
    </row>
    <row r="3603" spans="1:12" x14ac:dyDescent="0.25">
      <c r="A3603" s="2" t="s">
        <v>3601</v>
      </c>
      <c r="B3603">
        <v>5</v>
      </c>
      <c r="C3603">
        <v>4</v>
      </c>
      <c r="D3603">
        <v>3740</v>
      </c>
      <c r="E3603" s="1">
        <v>43502</v>
      </c>
      <c r="F3603" s="3">
        <v>112.2</v>
      </c>
      <c r="G3603" s="3">
        <v>897.6</v>
      </c>
      <c r="H3603" s="1">
        <v>43830</v>
      </c>
      <c r="I3603">
        <f t="shared" si="224"/>
        <v>328</v>
      </c>
      <c r="J3603" t="str">
        <f t="shared" si="225"/>
        <v>&gt;121</v>
      </c>
      <c r="K3603">
        <f t="shared" si="226"/>
        <v>0.25</v>
      </c>
      <c r="L3603">
        <f t="shared" si="227"/>
        <v>252.45000000000002</v>
      </c>
    </row>
    <row r="3604" spans="1:12" x14ac:dyDescent="0.25">
      <c r="A3604" s="2" t="s">
        <v>3602</v>
      </c>
      <c r="B3604">
        <v>5</v>
      </c>
      <c r="C3604">
        <v>9</v>
      </c>
      <c r="D3604">
        <v>2090</v>
      </c>
      <c r="E3604" s="1">
        <v>43590</v>
      </c>
      <c r="F3604" s="3">
        <v>125.39999999999999</v>
      </c>
      <c r="G3604" s="3">
        <v>522.5</v>
      </c>
      <c r="H3604" s="1">
        <v>43830</v>
      </c>
      <c r="I3604">
        <f t="shared" si="224"/>
        <v>240</v>
      </c>
      <c r="J3604" t="str">
        <f t="shared" si="225"/>
        <v>&gt;121</v>
      </c>
      <c r="K3604">
        <f t="shared" si="226"/>
        <v>0.25</v>
      </c>
      <c r="L3604">
        <f t="shared" si="227"/>
        <v>161.97499999999999</v>
      </c>
    </row>
    <row r="3605" spans="1:12" x14ac:dyDescent="0.25">
      <c r="A3605" s="2" t="s">
        <v>3603</v>
      </c>
      <c r="B3605">
        <v>7</v>
      </c>
      <c r="C3605">
        <v>20</v>
      </c>
      <c r="D3605">
        <v>5040</v>
      </c>
      <c r="E3605" s="1">
        <v>43552</v>
      </c>
      <c r="F3605" s="3">
        <v>50.4</v>
      </c>
      <c r="G3605" s="3">
        <v>2167.1999999999998</v>
      </c>
      <c r="H3605" s="1">
        <v>43830</v>
      </c>
      <c r="I3605">
        <f t="shared" si="224"/>
        <v>278</v>
      </c>
      <c r="J3605" t="str">
        <f t="shared" si="225"/>
        <v>&gt;121</v>
      </c>
      <c r="K3605">
        <f t="shared" si="226"/>
        <v>0.25</v>
      </c>
      <c r="L3605">
        <f t="shared" si="227"/>
        <v>554.4</v>
      </c>
    </row>
    <row r="3606" spans="1:12" x14ac:dyDescent="0.25">
      <c r="A3606" s="2" t="s">
        <v>3604</v>
      </c>
      <c r="B3606">
        <v>4</v>
      </c>
      <c r="C3606">
        <v>7</v>
      </c>
      <c r="D3606">
        <v>1800</v>
      </c>
      <c r="E3606" s="1">
        <v>43606</v>
      </c>
      <c r="F3606" s="3">
        <v>90</v>
      </c>
      <c r="G3606" s="3">
        <v>432</v>
      </c>
      <c r="H3606" s="1">
        <v>43830</v>
      </c>
      <c r="I3606">
        <f t="shared" si="224"/>
        <v>224</v>
      </c>
      <c r="J3606" t="str">
        <f t="shared" si="225"/>
        <v>&gt;121</v>
      </c>
      <c r="K3606">
        <f t="shared" si="226"/>
        <v>0.25</v>
      </c>
      <c r="L3606">
        <f t="shared" si="227"/>
        <v>130.5</v>
      </c>
    </row>
    <row r="3607" spans="1:12" x14ac:dyDescent="0.25">
      <c r="A3607" s="2" t="s">
        <v>3605</v>
      </c>
      <c r="B3607">
        <v>6</v>
      </c>
      <c r="C3607">
        <v>16</v>
      </c>
      <c r="D3607">
        <v>4200</v>
      </c>
      <c r="E3607" s="1">
        <v>43514</v>
      </c>
      <c r="F3607" s="3">
        <v>42</v>
      </c>
      <c r="G3607" s="3">
        <v>756</v>
      </c>
      <c r="H3607" s="1">
        <v>43830</v>
      </c>
      <c r="I3607">
        <f t="shared" si="224"/>
        <v>316</v>
      </c>
      <c r="J3607" t="str">
        <f t="shared" si="225"/>
        <v>&gt;121</v>
      </c>
      <c r="K3607">
        <f t="shared" si="226"/>
        <v>0.25</v>
      </c>
      <c r="L3607">
        <f t="shared" si="227"/>
        <v>199.5</v>
      </c>
    </row>
    <row r="3608" spans="1:12" x14ac:dyDescent="0.25">
      <c r="A3608" s="2" t="s">
        <v>3606</v>
      </c>
      <c r="B3608">
        <v>6</v>
      </c>
      <c r="C3608">
        <v>2</v>
      </c>
      <c r="D3608">
        <v>1170</v>
      </c>
      <c r="E3608" s="1">
        <v>43728</v>
      </c>
      <c r="F3608" s="3">
        <v>70.199999999999989</v>
      </c>
      <c r="G3608" s="3">
        <v>292.5</v>
      </c>
      <c r="H3608" s="1">
        <v>43830</v>
      </c>
      <c r="I3608">
        <f t="shared" si="224"/>
        <v>102</v>
      </c>
      <c r="J3608" t="str">
        <f t="shared" si="225"/>
        <v>91-120</v>
      </c>
      <c r="K3608">
        <f t="shared" si="226"/>
        <v>0.2</v>
      </c>
      <c r="L3608">
        <f t="shared" si="227"/>
        <v>72.540000000000006</v>
      </c>
    </row>
    <row r="3609" spans="1:12" x14ac:dyDescent="0.25">
      <c r="A3609" s="2" t="s">
        <v>3607</v>
      </c>
      <c r="B3609">
        <v>9</v>
      </c>
      <c r="C3609">
        <v>18</v>
      </c>
      <c r="D3609">
        <v>600</v>
      </c>
      <c r="E3609" s="1">
        <v>43826</v>
      </c>
      <c r="F3609" s="3">
        <v>6</v>
      </c>
      <c r="G3609" s="3">
        <v>252</v>
      </c>
      <c r="H3609" s="1">
        <v>43830</v>
      </c>
      <c r="I3609">
        <f t="shared" si="224"/>
        <v>4</v>
      </c>
      <c r="J3609" t="str">
        <f t="shared" si="225"/>
        <v>0-30</v>
      </c>
      <c r="K3609">
        <f t="shared" si="226"/>
        <v>8.0000000000000002E-3</v>
      </c>
      <c r="L3609">
        <f t="shared" si="227"/>
        <v>2.0640000000000001</v>
      </c>
    </row>
    <row r="3610" spans="1:12" x14ac:dyDescent="0.25">
      <c r="A3610" s="2" t="s">
        <v>3608</v>
      </c>
      <c r="B3610">
        <v>7</v>
      </c>
      <c r="C3610">
        <v>2</v>
      </c>
      <c r="D3610">
        <v>330</v>
      </c>
      <c r="E3610" s="1">
        <v>43633</v>
      </c>
      <c r="F3610" s="3">
        <v>59.400000000000006</v>
      </c>
      <c r="G3610" s="3">
        <v>85.8</v>
      </c>
      <c r="H3610" s="1">
        <v>43830</v>
      </c>
      <c r="I3610">
        <f t="shared" si="224"/>
        <v>197</v>
      </c>
      <c r="J3610" t="str">
        <f t="shared" si="225"/>
        <v>&gt;121</v>
      </c>
      <c r="K3610">
        <f t="shared" si="226"/>
        <v>0.25</v>
      </c>
      <c r="L3610">
        <f t="shared" si="227"/>
        <v>36.299999999999997</v>
      </c>
    </row>
    <row r="3611" spans="1:12" x14ac:dyDescent="0.25">
      <c r="A3611" s="2" t="s">
        <v>3609</v>
      </c>
      <c r="B3611">
        <v>3</v>
      </c>
      <c r="C3611">
        <v>22</v>
      </c>
      <c r="D3611">
        <v>2850</v>
      </c>
      <c r="E3611" s="1">
        <v>43581</v>
      </c>
      <c r="F3611" s="3">
        <v>285</v>
      </c>
      <c r="G3611" s="3">
        <v>427.5</v>
      </c>
      <c r="H3611" s="1">
        <v>43830</v>
      </c>
      <c r="I3611">
        <f t="shared" si="224"/>
        <v>249</v>
      </c>
      <c r="J3611" t="str">
        <f t="shared" si="225"/>
        <v>&gt;121</v>
      </c>
      <c r="K3611">
        <f t="shared" si="226"/>
        <v>0.25</v>
      </c>
      <c r="L3611">
        <f t="shared" si="227"/>
        <v>178.125</v>
      </c>
    </row>
    <row r="3612" spans="1:12" x14ac:dyDescent="0.25">
      <c r="A3612" s="2" t="s">
        <v>3610</v>
      </c>
      <c r="B3612">
        <v>7</v>
      </c>
      <c r="C3612">
        <v>4</v>
      </c>
      <c r="D3612">
        <v>600</v>
      </c>
      <c r="E3612" s="1">
        <v>43669</v>
      </c>
      <c r="F3612" s="3">
        <v>42</v>
      </c>
      <c r="G3612" s="3">
        <v>168</v>
      </c>
      <c r="H3612" s="1">
        <v>43830</v>
      </c>
      <c r="I3612">
        <f t="shared" si="224"/>
        <v>161</v>
      </c>
      <c r="J3612" t="str">
        <f t="shared" si="225"/>
        <v>&gt;121</v>
      </c>
      <c r="K3612">
        <f t="shared" si="226"/>
        <v>0.25</v>
      </c>
      <c r="L3612">
        <f t="shared" si="227"/>
        <v>52.5</v>
      </c>
    </row>
    <row r="3613" spans="1:12" x14ac:dyDescent="0.25">
      <c r="A3613" s="2" t="s">
        <v>3611</v>
      </c>
      <c r="B3613">
        <v>3</v>
      </c>
      <c r="C3613">
        <v>12</v>
      </c>
      <c r="D3613">
        <v>4030</v>
      </c>
      <c r="E3613" s="1">
        <v>43735</v>
      </c>
      <c r="F3613" s="3">
        <v>362.70000000000005</v>
      </c>
      <c r="G3613" s="3">
        <v>725.40000000000009</v>
      </c>
      <c r="H3613" s="1">
        <v>43830</v>
      </c>
      <c r="I3613">
        <f t="shared" si="224"/>
        <v>95</v>
      </c>
      <c r="J3613" t="str">
        <f t="shared" si="225"/>
        <v>91-120</v>
      </c>
      <c r="K3613">
        <f t="shared" si="226"/>
        <v>0.2</v>
      </c>
      <c r="L3613">
        <f t="shared" si="227"/>
        <v>217.62000000000003</v>
      </c>
    </row>
    <row r="3614" spans="1:12" x14ac:dyDescent="0.25">
      <c r="A3614" s="2" t="s">
        <v>3612</v>
      </c>
      <c r="B3614">
        <v>1</v>
      </c>
      <c r="C3614">
        <v>20</v>
      </c>
      <c r="D3614">
        <v>3040</v>
      </c>
      <c r="E3614" s="1">
        <v>43610</v>
      </c>
      <c r="F3614" s="3">
        <v>121.6</v>
      </c>
      <c r="G3614" s="3">
        <v>486.4</v>
      </c>
      <c r="H3614" s="1">
        <v>43830</v>
      </c>
      <c r="I3614">
        <f t="shared" si="224"/>
        <v>220</v>
      </c>
      <c r="J3614" t="str">
        <f t="shared" si="225"/>
        <v>&gt;121</v>
      </c>
      <c r="K3614">
        <f t="shared" si="226"/>
        <v>0.25</v>
      </c>
      <c r="L3614">
        <f t="shared" si="227"/>
        <v>152</v>
      </c>
    </row>
    <row r="3615" spans="1:12" x14ac:dyDescent="0.25">
      <c r="A3615" s="2" t="s">
        <v>3613</v>
      </c>
      <c r="B3615">
        <v>1</v>
      </c>
      <c r="C3615">
        <v>2</v>
      </c>
      <c r="D3615">
        <v>4200</v>
      </c>
      <c r="E3615" s="1">
        <v>43501</v>
      </c>
      <c r="F3615" s="3">
        <v>84</v>
      </c>
      <c r="G3615" s="3">
        <v>882</v>
      </c>
      <c r="H3615" s="1">
        <v>43830</v>
      </c>
      <c r="I3615">
        <f t="shared" si="224"/>
        <v>329</v>
      </c>
      <c r="J3615" t="str">
        <f t="shared" si="225"/>
        <v>&gt;121</v>
      </c>
      <c r="K3615">
        <f t="shared" si="226"/>
        <v>0.25</v>
      </c>
      <c r="L3615">
        <f t="shared" si="227"/>
        <v>241.5</v>
      </c>
    </row>
    <row r="3616" spans="1:12" x14ac:dyDescent="0.25">
      <c r="A3616" s="2" t="s">
        <v>3614</v>
      </c>
      <c r="B3616">
        <v>9</v>
      </c>
      <c r="C3616">
        <v>14</v>
      </c>
      <c r="D3616">
        <v>1760</v>
      </c>
      <c r="E3616" s="1">
        <v>43694</v>
      </c>
      <c r="F3616" s="3">
        <v>88</v>
      </c>
      <c r="G3616" s="3">
        <v>580.79999999999995</v>
      </c>
      <c r="H3616" s="1">
        <v>43830</v>
      </c>
      <c r="I3616">
        <f t="shared" si="224"/>
        <v>136</v>
      </c>
      <c r="J3616" t="str">
        <f t="shared" si="225"/>
        <v>&gt;121</v>
      </c>
      <c r="K3616">
        <f t="shared" si="226"/>
        <v>0.25</v>
      </c>
      <c r="L3616">
        <f t="shared" si="227"/>
        <v>167.2</v>
      </c>
    </row>
    <row r="3617" spans="1:12" x14ac:dyDescent="0.25">
      <c r="A3617" s="2" t="s">
        <v>3615</v>
      </c>
      <c r="B3617">
        <v>8</v>
      </c>
      <c r="C3617">
        <v>11</v>
      </c>
      <c r="D3617">
        <v>1760</v>
      </c>
      <c r="E3617" s="1">
        <v>43739</v>
      </c>
      <c r="F3617" s="3">
        <v>316.8</v>
      </c>
      <c r="G3617" s="3">
        <v>844.80000000000007</v>
      </c>
      <c r="H3617" s="1">
        <v>43830</v>
      </c>
      <c r="I3617">
        <f t="shared" si="224"/>
        <v>91</v>
      </c>
      <c r="J3617" t="str">
        <f t="shared" si="225"/>
        <v>91-120</v>
      </c>
      <c r="K3617">
        <f t="shared" si="226"/>
        <v>0.2</v>
      </c>
      <c r="L3617">
        <f t="shared" si="227"/>
        <v>232.32000000000005</v>
      </c>
    </row>
    <row r="3618" spans="1:12" x14ac:dyDescent="0.25">
      <c r="A3618" s="2" t="s">
        <v>3616</v>
      </c>
      <c r="B3618">
        <v>10</v>
      </c>
      <c r="C3618">
        <v>15</v>
      </c>
      <c r="D3618">
        <v>3150</v>
      </c>
      <c r="E3618" s="1">
        <v>43487</v>
      </c>
      <c r="F3618" s="3">
        <v>94.5</v>
      </c>
      <c r="G3618" s="3">
        <v>1386</v>
      </c>
      <c r="H3618" s="1">
        <v>43830</v>
      </c>
      <c r="I3618">
        <f t="shared" si="224"/>
        <v>343</v>
      </c>
      <c r="J3618" t="str">
        <f t="shared" si="225"/>
        <v>&gt;121</v>
      </c>
      <c r="K3618">
        <f t="shared" si="226"/>
        <v>0.25</v>
      </c>
      <c r="L3618">
        <f t="shared" si="227"/>
        <v>370.125</v>
      </c>
    </row>
    <row r="3619" spans="1:12" x14ac:dyDescent="0.25">
      <c r="A3619" s="2" t="s">
        <v>3617</v>
      </c>
      <c r="B3619">
        <v>5</v>
      </c>
      <c r="C3619">
        <v>16</v>
      </c>
      <c r="D3619">
        <v>1890</v>
      </c>
      <c r="E3619" s="1">
        <v>43688</v>
      </c>
      <c r="F3619" s="3">
        <v>189</v>
      </c>
      <c r="G3619" s="3">
        <v>415.79999999999995</v>
      </c>
      <c r="H3619" s="1">
        <v>43830</v>
      </c>
      <c r="I3619">
        <f t="shared" si="224"/>
        <v>142</v>
      </c>
      <c r="J3619" t="str">
        <f t="shared" si="225"/>
        <v>&gt;121</v>
      </c>
      <c r="K3619">
        <f t="shared" si="226"/>
        <v>0.25</v>
      </c>
      <c r="L3619">
        <f t="shared" si="227"/>
        <v>151.19999999999999</v>
      </c>
    </row>
    <row r="3620" spans="1:12" x14ac:dyDescent="0.25">
      <c r="A3620" s="2" t="s">
        <v>3618</v>
      </c>
      <c r="B3620">
        <v>3</v>
      </c>
      <c r="C3620">
        <v>9</v>
      </c>
      <c r="D3620">
        <v>2420</v>
      </c>
      <c r="E3620" s="1">
        <v>43699</v>
      </c>
      <c r="F3620" s="3">
        <v>72.599999999999994</v>
      </c>
      <c r="G3620" s="3">
        <v>459.79999999999995</v>
      </c>
      <c r="H3620" s="1">
        <v>43830</v>
      </c>
      <c r="I3620">
        <f t="shared" si="224"/>
        <v>131</v>
      </c>
      <c r="J3620" t="str">
        <f t="shared" si="225"/>
        <v>&gt;121</v>
      </c>
      <c r="K3620">
        <f t="shared" si="226"/>
        <v>0.25</v>
      </c>
      <c r="L3620">
        <f t="shared" si="227"/>
        <v>133.1</v>
      </c>
    </row>
    <row r="3621" spans="1:12" x14ac:dyDescent="0.25">
      <c r="A3621" s="2" t="s">
        <v>3619</v>
      </c>
      <c r="B3621">
        <v>2</v>
      </c>
      <c r="C3621">
        <v>10</v>
      </c>
      <c r="D3621">
        <v>1680</v>
      </c>
      <c r="E3621" s="1">
        <v>43793</v>
      </c>
      <c r="F3621" s="3">
        <v>33.6</v>
      </c>
      <c r="G3621" s="3">
        <v>352.8</v>
      </c>
      <c r="H3621" s="1">
        <v>43830</v>
      </c>
      <c r="I3621">
        <f t="shared" si="224"/>
        <v>37</v>
      </c>
      <c r="J3621" t="str">
        <f t="shared" si="225"/>
        <v>31-60</v>
      </c>
      <c r="K3621">
        <f t="shared" si="226"/>
        <v>0.04</v>
      </c>
      <c r="L3621">
        <f t="shared" si="227"/>
        <v>15.456000000000001</v>
      </c>
    </row>
    <row r="3622" spans="1:12" x14ac:dyDescent="0.25">
      <c r="A3622" s="2" t="s">
        <v>3620</v>
      </c>
      <c r="B3622">
        <v>10</v>
      </c>
      <c r="C3622">
        <v>2</v>
      </c>
      <c r="D3622">
        <v>1550</v>
      </c>
      <c r="E3622" s="1">
        <v>43566</v>
      </c>
      <c r="F3622" s="3">
        <v>155</v>
      </c>
      <c r="G3622" s="3">
        <v>713</v>
      </c>
      <c r="H3622" s="1">
        <v>43830</v>
      </c>
      <c r="I3622">
        <f t="shared" si="224"/>
        <v>264</v>
      </c>
      <c r="J3622" t="str">
        <f t="shared" si="225"/>
        <v>&gt;121</v>
      </c>
      <c r="K3622">
        <f t="shared" si="226"/>
        <v>0.25</v>
      </c>
      <c r="L3622">
        <f t="shared" si="227"/>
        <v>217</v>
      </c>
    </row>
    <row r="3623" spans="1:12" x14ac:dyDescent="0.25">
      <c r="A3623" s="2" t="s">
        <v>3621</v>
      </c>
      <c r="B3623">
        <v>3</v>
      </c>
      <c r="C3623">
        <v>14</v>
      </c>
      <c r="D3623">
        <v>5500</v>
      </c>
      <c r="E3623" s="1">
        <v>43641</v>
      </c>
      <c r="F3623" s="3">
        <v>275</v>
      </c>
      <c r="G3623" s="3">
        <v>1155</v>
      </c>
      <c r="H3623" s="1">
        <v>43830</v>
      </c>
      <c r="I3623">
        <f t="shared" si="224"/>
        <v>189</v>
      </c>
      <c r="J3623" t="str">
        <f t="shared" si="225"/>
        <v>&gt;121</v>
      </c>
      <c r="K3623">
        <f t="shared" si="226"/>
        <v>0.25</v>
      </c>
      <c r="L3623">
        <f t="shared" si="227"/>
        <v>357.5</v>
      </c>
    </row>
    <row r="3624" spans="1:12" x14ac:dyDescent="0.25">
      <c r="A3624" s="2" t="s">
        <v>3622</v>
      </c>
      <c r="B3624">
        <v>1</v>
      </c>
      <c r="C3624">
        <v>6</v>
      </c>
      <c r="D3624">
        <v>4560</v>
      </c>
      <c r="E3624" s="1">
        <v>43557</v>
      </c>
      <c r="F3624" s="3">
        <v>456</v>
      </c>
      <c r="G3624" s="3">
        <v>820.8</v>
      </c>
      <c r="H3624" s="1">
        <v>43830</v>
      </c>
      <c r="I3624">
        <f t="shared" si="224"/>
        <v>273</v>
      </c>
      <c r="J3624" t="str">
        <f t="shared" si="225"/>
        <v>&gt;121</v>
      </c>
      <c r="K3624">
        <f t="shared" si="226"/>
        <v>0.25</v>
      </c>
      <c r="L3624">
        <f t="shared" si="227"/>
        <v>319.2</v>
      </c>
    </row>
    <row r="3625" spans="1:12" x14ac:dyDescent="0.25">
      <c r="A3625" s="2" t="s">
        <v>3623</v>
      </c>
      <c r="B3625">
        <v>4</v>
      </c>
      <c r="C3625">
        <v>7</v>
      </c>
      <c r="D3625">
        <v>4340</v>
      </c>
      <c r="E3625" s="1">
        <v>43630</v>
      </c>
      <c r="F3625" s="3">
        <v>173.6</v>
      </c>
      <c r="G3625" s="3">
        <v>1302</v>
      </c>
      <c r="H3625" s="1">
        <v>43830</v>
      </c>
      <c r="I3625">
        <f t="shared" si="224"/>
        <v>200</v>
      </c>
      <c r="J3625" t="str">
        <f t="shared" si="225"/>
        <v>&gt;121</v>
      </c>
      <c r="K3625">
        <f t="shared" si="226"/>
        <v>0.25</v>
      </c>
      <c r="L3625">
        <f t="shared" si="227"/>
        <v>368.9</v>
      </c>
    </row>
    <row r="3626" spans="1:12" x14ac:dyDescent="0.25">
      <c r="A3626" s="2" t="s">
        <v>3624</v>
      </c>
      <c r="B3626">
        <v>2</v>
      </c>
      <c r="C3626">
        <v>11</v>
      </c>
      <c r="D3626">
        <v>1330</v>
      </c>
      <c r="E3626" s="1">
        <v>43587</v>
      </c>
      <c r="F3626" s="3">
        <v>106.4</v>
      </c>
      <c r="G3626" s="3">
        <v>226.1</v>
      </c>
      <c r="H3626" s="1">
        <v>43830</v>
      </c>
      <c r="I3626">
        <f t="shared" si="224"/>
        <v>243</v>
      </c>
      <c r="J3626" t="str">
        <f t="shared" si="225"/>
        <v>&gt;121</v>
      </c>
      <c r="K3626">
        <f t="shared" si="226"/>
        <v>0.25</v>
      </c>
      <c r="L3626">
        <f t="shared" si="227"/>
        <v>83.125</v>
      </c>
    </row>
    <row r="3627" spans="1:12" x14ac:dyDescent="0.25">
      <c r="A3627" s="2" t="s">
        <v>3625</v>
      </c>
      <c r="B3627">
        <v>4</v>
      </c>
      <c r="C3627">
        <v>12</v>
      </c>
      <c r="D3627">
        <v>540</v>
      </c>
      <c r="E3627" s="1">
        <v>43630</v>
      </c>
      <c r="F3627" s="3">
        <v>37.799999999999997</v>
      </c>
      <c r="G3627" s="3">
        <v>156.6</v>
      </c>
      <c r="H3627" s="1">
        <v>43830</v>
      </c>
      <c r="I3627">
        <f t="shared" si="224"/>
        <v>200</v>
      </c>
      <c r="J3627" t="str">
        <f t="shared" si="225"/>
        <v>&gt;121</v>
      </c>
      <c r="K3627">
        <f t="shared" si="226"/>
        <v>0.25</v>
      </c>
      <c r="L3627">
        <f t="shared" si="227"/>
        <v>48.599999999999994</v>
      </c>
    </row>
    <row r="3628" spans="1:12" x14ac:dyDescent="0.25">
      <c r="A3628" s="2" t="s">
        <v>3626</v>
      </c>
      <c r="B3628">
        <v>7</v>
      </c>
      <c r="C3628">
        <v>12</v>
      </c>
      <c r="D3628">
        <v>2400</v>
      </c>
      <c r="E3628" s="1">
        <v>43525</v>
      </c>
      <c r="F3628" s="3">
        <v>216</v>
      </c>
      <c r="G3628" s="3">
        <v>1992</v>
      </c>
      <c r="H3628" s="1">
        <v>43830</v>
      </c>
      <c r="I3628">
        <f t="shared" si="224"/>
        <v>305</v>
      </c>
      <c r="J3628" t="str">
        <f t="shared" si="225"/>
        <v>&gt;121</v>
      </c>
      <c r="K3628">
        <f t="shared" si="226"/>
        <v>0.25</v>
      </c>
      <c r="L3628">
        <f t="shared" si="227"/>
        <v>552</v>
      </c>
    </row>
    <row r="3629" spans="1:12" x14ac:dyDescent="0.25">
      <c r="A3629" s="2" t="s">
        <v>3627</v>
      </c>
      <c r="B3629">
        <v>3</v>
      </c>
      <c r="C3629">
        <v>3</v>
      </c>
      <c r="D3629">
        <v>1920</v>
      </c>
      <c r="E3629" s="1">
        <v>43620</v>
      </c>
      <c r="F3629" s="3">
        <v>115.19999999999999</v>
      </c>
      <c r="G3629" s="3">
        <v>537.6</v>
      </c>
      <c r="H3629" s="1">
        <v>43830</v>
      </c>
      <c r="I3629">
        <f t="shared" si="224"/>
        <v>210</v>
      </c>
      <c r="J3629" t="str">
        <f t="shared" si="225"/>
        <v>&gt;121</v>
      </c>
      <c r="K3629">
        <f t="shared" si="226"/>
        <v>0.25</v>
      </c>
      <c r="L3629">
        <f t="shared" si="227"/>
        <v>163.19999999999999</v>
      </c>
    </row>
    <row r="3630" spans="1:12" x14ac:dyDescent="0.25">
      <c r="A3630" s="2" t="s">
        <v>3628</v>
      </c>
      <c r="B3630">
        <v>8</v>
      </c>
      <c r="C3630">
        <v>10</v>
      </c>
      <c r="D3630">
        <v>3960</v>
      </c>
      <c r="E3630" s="1">
        <v>43525</v>
      </c>
      <c r="F3630" s="3">
        <v>237.60000000000002</v>
      </c>
      <c r="G3630" s="3">
        <v>1386</v>
      </c>
      <c r="H3630" s="1">
        <v>43830</v>
      </c>
      <c r="I3630">
        <f t="shared" si="224"/>
        <v>305</v>
      </c>
      <c r="J3630" t="str">
        <f t="shared" si="225"/>
        <v>&gt;121</v>
      </c>
      <c r="K3630">
        <f t="shared" si="226"/>
        <v>0.25</v>
      </c>
      <c r="L3630">
        <f t="shared" si="227"/>
        <v>405.9</v>
      </c>
    </row>
    <row r="3631" spans="1:12" x14ac:dyDescent="0.25">
      <c r="A3631" s="2" t="s">
        <v>3629</v>
      </c>
      <c r="B3631">
        <v>1</v>
      </c>
      <c r="C3631">
        <v>15</v>
      </c>
      <c r="D3631">
        <v>180</v>
      </c>
      <c r="E3631" s="1">
        <v>43830</v>
      </c>
      <c r="F3631" s="3">
        <v>5.4</v>
      </c>
      <c r="G3631" s="3">
        <v>30.6</v>
      </c>
      <c r="H3631" s="1">
        <v>43830</v>
      </c>
      <c r="I3631">
        <f t="shared" si="224"/>
        <v>0</v>
      </c>
      <c r="J3631" t="str">
        <f t="shared" si="225"/>
        <v>0-30</v>
      </c>
      <c r="K3631">
        <f t="shared" si="226"/>
        <v>8.0000000000000002E-3</v>
      </c>
      <c r="L3631">
        <f t="shared" si="227"/>
        <v>0.28800000000000003</v>
      </c>
    </row>
    <row r="3632" spans="1:12" x14ac:dyDescent="0.25">
      <c r="A3632" s="2" t="s">
        <v>3630</v>
      </c>
      <c r="B3632">
        <v>10</v>
      </c>
      <c r="C3632">
        <v>8</v>
      </c>
      <c r="D3632">
        <v>3672</v>
      </c>
      <c r="E3632" s="1">
        <v>43552</v>
      </c>
      <c r="F3632" s="3">
        <v>367.2</v>
      </c>
      <c r="G3632" s="3">
        <v>1175.04</v>
      </c>
      <c r="H3632" s="1">
        <v>43830</v>
      </c>
      <c r="I3632">
        <f t="shared" si="224"/>
        <v>278</v>
      </c>
      <c r="J3632" t="str">
        <f t="shared" si="225"/>
        <v>&gt;121</v>
      </c>
      <c r="K3632">
        <f t="shared" si="226"/>
        <v>0.25</v>
      </c>
      <c r="L3632">
        <f t="shared" si="227"/>
        <v>385.56</v>
      </c>
    </row>
    <row r="3633" spans="1:12" x14ac:dyDescent="0.25">
      <c r="A3633" s="2" t="s">
        <v>3631</v>
      </c>
      <c r="B3633">
        <v>6</v>
      </c>
      <c r="C3633">
        <v>21</v>
      </c>
      <c r="D3633">
        <v>3420</v>
      </c>
      <c r="E3633" s="1">
        <v>43577</v>
      </c>
      <c r="F3633" s="3">
        <v>102.6</v>
      </c>
      <c r="G3633" s="3">
        <v>889.2</v>
      </c>
      <c r="H3633" s="1">
        <v>43830</v>
      </c>
      <c r="I3633">
        <f t="shared" si="224"/>
        <v>253</v>
      </c>
      <c r="J3633" t="str">
        <f t="shared" si="225"/>
        <v>&gt;121</v>
      </c>
      <c r="K3633">
        <f t="shared" si="226"/>
        <v>0.25</v>
      </c>
      <c r="L3633">
        <f t="shared" si="227"/>
        <v>247.95000000000002</v>
      </c>
    </row>
    <row r="3634" spans="1:12" x14ac:dyDescent="0.25">
      <c r="A3634" s="2" t="s">
        <v>3632</v>
      </c>
      <c r="B3634">
        <v>2</v>
      </c>
      <c r="C3634">
        <v>9</v>
      </c>
      <c r="D3634">
        <v>1980</v>
      </c>
      <c r="E3634" s="1">
        <v>43766</v>
      </c>
      <c r="F3634" s="3">
        <v>59.400000000000006</v>
      </c>
      <c r="G3634" s="3">
        <v>455.4</v>
      </c>
      <c r="H3634" s="1">
        <v>43830</v>
      </c>
      <c r="I3634">
        <f t="shared" si="224"/>
        <v>64</v>
      </c>
      <c r="J3634" t="str">
        <f t="shared" si="225"/>
        <v>61-90</v>
      </c>
      <c r="K3634">
        <f t="shared" si="226"/>
        <v>0.15</v>
      </c>
      <c r="L3634">
        <f t="shared" si="227"/>
        <v>77.219999999999985</v>
      </c>
    </row>
    <row r="3635" spans="1:12" x14ac:dyDescent="0.25">
      <c r="A3635" s="2" t="s">
        <v>3633</v>
      </c>
      <c r="B3635">
        <v>10</v>
      </c>
      <c r="C3635">
        <v>9</v>
      </c>
      <c r="D3635">
        <v>2160</v>
      </c>
      <c r="E3635" s="1">
        <v>43644</v>
      </c>
      <c r="F3635" s="3">
        <v>108</v>
      </c>
      <c r="G3635" s="3">
        <v>972</v>
      </c>
      <c r="H3635" s="1">
        <v>43830</v>
      </c>
      <c r="I3635">
        <f t="shared" si="224"/>
        <v>186</v>
      </c>
      <c r="J3635" t="str">
        <f t="shared" si="225"/>
        <v>&gt;121</v>
      </c>
      <c r="K3635">
        <f t="shared" si="226"/>
        <v>0.25</v>
      </c>
      <c r="L3635">
        <f t="shared" si="227"/>
        <v>270</v>
      </c>
    </row>
    <row r="3636" spans="1:12" x14ac:dyDescent="0.25">
      <c r="A3636" s="2" t="s">
        <v>3634</v>
      </c>
      <c r="B3636">
        <v>5</v>
      </c>
      <c r="C3636">
        <v>6</v>
      </c>
      <c r="D3636">
        <v>3360</v>
      </c>
      <c r="E3636" s="1">
        <v>43468</v>
      </c>
      <c r="F3636" s="3">
        <v>268.8</v>
      </c>
      <c r="G3636" s="3">
        <v>840</v>
      </c>
      <c r="H3636" s="1">
        <v>43830</v>
      </c>
      <c r="I3636">
        <f t="shared" si="224"/>
        <v>362</v>
      </c>
      <c r="J3636" t="str">
        <f t="shared" si="225"/>
        <v>&gt;121</v>
      </c>
      <c r="K3636">
        <f t="shared" si="226"/>
        <v>0.25</v>
      </c>
      <c r="L3636">
        <f t="shared" si="227"/>
        <v>277.2</v>
      </c>
    </row>
    <row r="3637" spans="1:12" x14ac:dyDescent="0.25">
      <c r="A3637" s="2" t="s">
        <v>3635</v>
      </c>
      <c r="B3637">
        <v>3</v>
      </c>
      <c r="C3637">
        <v>23</v>
      </c>
      <c r="D3637">
        <v>3080</v>
      </c>
      <c r="E3637" s="1">
        <v>43567</v>
      </c>
      <c r="F3637" s="3">
        <v>246.4</v>
      </c>
      <c r="G3637" s="3">
        <v>831.59999999999991</v>
      </c>
      <c r="H3637" s="1">
        <v>43830</v>
      </c>
      <c r="I3637">
        <f t="shared" si="224"/>
        <v>263</v>
      </c>
      <c r="J3637" t="str">
        <f t="shared" si="225"/>
        <v>&gt;121</v>
      </c>
      <c r="K3637">
        <f t="shared" si="226"/>
        <v>0.25</v>
      </c>
      <c r="L3637">
        <f t="shared" si="227"/>
        <v>269.5</v>
      </c>
    </row>
    <row r="3638" spans="1:12" x14ac:dyDescent="0.25">
      <c r="A3638" s="2" t="s">
        <v>3636</v>
      </c>
      <c r="B3638">
        <v>3</v>
      </c>
      <c r="C3638">
        <v>7</v>
      </c>
      <c r="D3638">
        <v>3150</v>
      </c>
      <c r="E3638" s="1">
        <v>43646</v>
      </c>
      <c r="F3638" s="3">
        <v>283.5</v>
      </c>
      <c r="G3638" s="3">
        <v>850.5</v>
      </c>
      <c r="H3638" s="1">
        <v>43830</v>
      </c>
      <c r="I3638">
        <f t="shared" si="224"/>
        <v>184</v>
      </c>
      <c r="J3638" t="str">
        <f t="shared" si="225"/>
        <v>&gt;121</v>
      </c>
      <c r="K3638">
        <f t="shared" si="226"/>
        <v>0.25</v>
      </c>
      <c r="L3638">
        <f t="shared" si="227"/>
        <v>283.5</v>
      </c>
    </row>
    <row r="3639" spans="1:12" x14ac:dyDescent="0.25">
      <c r="A3639" s="2" t="s">
        <v>3637</v>
      </c>
      <c r="B3639">
        <v>6</v>
      </c>
      <c r="C3639">
        <v>13</v>
      </c>
      <c r="D3639">
        <v>1232</v>
      </c>
      <c r="E3639" s="1">
        <v>43807</v>
      </c>
      <c r="F3639" s="3">
        <v>123.2</v>
      </c>
      <c r="G3639" s="3">
        <v>344.96000000000004</v>
      </c>
      <c r="H3639" s="1">
        <v>43830</v>
      </c>
      <c r="I3639">
        <f t="shared" si="224"/>
        <v>23</v>
      </c>
      <c r="J3639" t="str">
        <f t="shared" si="225"/>
        <v>0-30</v>
      </c>
      <c r="K3639">
        <f t="shared" si="226"/>
        <v>8.0000000000000002E-3</v>
      </c>
      <c r="L3639">
        <f t="shared" si="227"/>
        <v>3.7452800000000002</v>
      </c>
    </row>
    <row r="3640" spans="1:12" x14ac:dyDescent="0.25">
      <c r="A3640" s="2" t="s">
        <v>3638</v>
      </c>
      <c r="B3640">
        <v>1</v>
      </c>
      <c r="C3640">
        <v>22</v>
      </c>
      <c r="D3640">
        <v>1040</v>
      </c>
      <c r="E3640" s="1">
        <v>43724</v>
      </c>
      <c r="F3640" s="3">
        <v>62.400000000000006</v>
      </c>
      <c r="G3640" s="3">
        <v>208</v>
      </c>
      <c r="H3640" s="1">
        <v>43830</v>
      </c>
      <c r="I3640">
        <f t="shared" si="224"/>
        <v>106</v>
      </c>
      <c r="J3640" t="str">
        <f t="shared" si="225"/>
        <v>91-120</v>
      </c>
      <c r="K3640">
        <f t="shared" si="226"/>
        <v>0.2</v>
      </c>
      <c r="L3640">
        <f t="shared" si="227"/>
        <v>54.08</v>
      </c>
    </row>
    <row r="3641" spans="1:12" x14ac:dyDescent="0.25">
      <c r="A3641" s="2" t="s">
        <v>3639</v>
      </c>
      <c r="B3641">
        <v>8</v>
      </c>
      <c r="C3641">
        <v>16</v>
      </c>
      <c r="D3641">
        <v>1512.0000000000002</v>
      </c>
      <c r="E3641" s="1">
        <v>43563</v>
      </c>
      <c r="F3641" s="3">
        <v>151.20000000000002</v>
      </c>
      <c r="G3641" s="3">
        <v>529.20000000000005</v>
      </c>
      <c r="H3641" s="1">
        <v>43830</v>
      </c>
      <c r="I3641">
        <f t="shared" si="224"/>
        <v>267</v>
      </c>
      <c r="J3641" t="str">
        <f t="shared" si="225"/>
        <v>&gt;121</v>
      </c>
      <c r="K3641">
        <f t="shared" si="226"/>
        <v>0.25</v>
      </c>
      <c r="L3641">
        <f t="shared" si="227"/>
        <v>170.10000000000002</v>
      </c>
    </row>
    <row r="3642" spans="1:12" x14ac:dyDescent="0.25">
      <c r="A3642" s="2" t="s">
        <v>3640</v>
      </c>
      <c r="B3642">
        <v>4</v>
      </c>
      <c r="C3642">
        <v>18</v>
      </c>
      <c r="D3642">
        <v>1920</v>
      </c>
      <c r="E3642" s="1">
        <v>43469</v>
      </c>
      <c r="F3642" s="3">
        <v>192</v>
      </c>
      <c r="G3642" s="3">
        <v>556.79999999999995</v>
      </c>
      <c r="H3642" s="1">
        <v>43830</v>
      </c>
      <c r="I3642">
        <f t="shared" si="224"/>
        <v>361</v>
      </c>
      <c r="J3642" t="str">
        <f t="shared" si="225"/>
        <v>&gt;121</v>
      </c>
      <c r="K3642">
        <f t="shared" si="226"/>
        <v>0.25</v>
      </c>
      <c r="L3642">
        <f t="shared" si="227"/>
        <v>187.2</v>
      </c>
    </row>
    <row r="3643" spans="1:12" x14ac:dyDescent="0.25">
      <c r="A3643" s="2" t="s">
        <v>3641</v>
      </c>
      <c r="B3643">
        <v>2</v>
      </c>
      <c r="C3643">
        <v>15</v>
      </c>
      <c r="D3643">
        <v>1350</v>
      </c>
      <c r="E3643" s="1">
        <v>43641</v>
      </c>
      <c r="F3643" s="3">
        <v>67.5</v>
      </c>
      <c r="G3643" s="3">
        <v>270</v>
      </c>
      <c r="H3643" s="1">
        <v>43830</v>
      </c>
      <c r="I3643">
        <f t="shared" si="224"/>
        <v>189</v>
      </c>
      <c r="J3643" t="str">
        <f t="shared" si="225"/>
        <v>&gt;121</v>
      </c>
      <c r="K3643">
        <f t="shared" si="226"/>
        <v>0.25</v>
      </c>
      <c r="L3643">
        <f t="shared" si="227"/>
        <v>84.375</v>
      </c>
    </row>
    <row r="3644" spans="1:12" x14ac:dyDescent="0.25">
      <c r="A3644" s="2" t="s">
        <v>3642</v>
      </c>
      <c r="B3644">
        <v>3</v>
      </c>
      <c r="C3644">
        <v>7</v>
      </c>
      <c r="D3644">
        <v>4256</v>
      </c>
      <c r="E3644" s="1">
        <v>43768</v>
      </c>
      <c r="F3644" s="3">
        <v>42.56</v>
      </c>
      <c r="G3644" s="3">
        <v>978.88000000000011</v>
      </c>
      <c r="H3644" s="1">
        <v>43830</v>
      </c>
      <c r="I3644">
        <f t="shared" si="224"/>
        <v>62</v>
      </c>
      <c r="J3644" t="str">
        <f t="shared" si="225"/>
        <v>61-90</v>
      </c>
      <c r="K3644">
        <f t="shared" si="226"/>
        <v>0.15</v>
      </c>
      <c r="L3644">
        <f t="shared" si="227"/>
        <v>153.21600000000001</v>
      </c>
    </row>
    <row r="3645" spans="1:12" x14ac:dyDescent="0.25">
      <c r="A3645" s="2" t="s">
        <v>3643</v>
      </c>
      <c r="B3645">
        <v>5</v>
      </c>
      <c r="C3645">
        <v>13</v>
      </c>
      <c r="D3645">
        <v>5500</v>
      </c>
      <c r="E3645" s="1">
        <v>43590</v>
      </c>
      <c r="F3645" s="3">
        <v>385</v>
      </c>
      <c r="G3645" s="3">
        <v>1485</v>
      </c>
      <c r="H3645" s="1">
        <v>43830</v>
      </c>
      <c r="I3645">
        <f t="shared" si="224"/>
        <v>240</v>
      </c>
      <c r="J3645" t="str">
        <f t="shared" si="225"/>
        <v>&gt;121</v>
      </c>
      <c r="K3645">
        <f t="shared" si="226"/>
        <v>0.25</v>
      </c>
      <c r="L3645">
        <f t="shared" si="227"/>
        <v>467.5</v>
      </c>
    </row>
    <row r="3646" spans="1:12" x14ac:dyDescent="0.25">
      <c r="A3646" s="2" t="s">
        <v>3644</v>
      </c>
      <c r="B3646">
        <v>8</v>
      </c>
      <c r="C3646">
        <v>6</v>
      </c>
      <c r="D3646">
        <v>1050</v>
      </c>
      <c r="E3646" s="1">
        <v>43486</v>
      </c>
      <c r="F3646" s="3">
        <v>189</v>
      </c>
      <c r="G3646" s="3">
        <v>357</v>
      </c>
      <c r="H3646" s="1">
        <v>43830</v>
      </c>
      <c r="I3646">
        <f t="shared" si="224"/>
        <v>344</v>
      </c>
      <c r="J3646" t="str">
        <f t="shared" si="225"/>
        <v>&gt;121</v>
      </c>
      <c r="K3646">
        <f t="shared" si="226"/>
        <v>0.25</v>
      </c>
      <c r="L3646">
        <f t="shared" si="227"/>
        <v>136.5</v>
      </c>
    </row>
    <row r="3647" spans="1:12" x14ac:dyDescent="0.25">
      <c r="A3647" s="2" t="s">
        <v>3645</v>
      </c>
      <c r="B3647">
        <v>2</v>
      </c>
      <c r="C3647">
        <v>10</v>
      </c>
      <c r="D3647">
        <v>3360</v>
      </c>
      <c r="E3647" s="1">
        <v>43507</v>
      </c>
      <c r="F3647" s="3">
        <v>235.2</v>
      </c>
      <c r="G3647" s="3">
        <v>537.6</v>
      </c>
      <c r="H3647" s="1">
        <v>43830</v>
      </c>
      <c r="I3647">
        <f t="shared" si="224"/>
        <v>323</v>
      </c>
      <c r="J3647" t="str">
        <f t="shared" si="225"/>
        <v>&gt;121</v>
      </c>
      <c r="K3647">
        <f t="shared" si="226"/>
        <v>0.25</v>
      </c>
      <c r="L3647">
        <f t="shared" si="227"/>
        <v>193.2</v>
      </c>
    </row>
    <row r="3648" spans="1:12" x14ac:dyDescent="0.25">
      <c r="A3648" s="2" t="s">
        <v>3646</v>
      </c>
      <c r="B3648">
        <v>5</v>
      </c>
      <c r="C3648">
        <v>4</v>
      </c>
      <c r="D3648">
        <v>3080</v>
      </c>
      <c r="E3648" s="1">
        <v>43615</v>
      </c>
      <c r="F3648" s="3">
        <v>184.8</v>
      </c>
      <c r="G3648" s="3">
        <v>616</v>
      </c>
      <c r="H3648" s="1">
        <v>43830</v>
      </c>
      <c r="I3648">
        <f t="shared" si="224"/>
        <v>215</v>
      </c>
      <c r="J3648" t="str">
        <f t="shared" si="225"/>
        <v>&gt;121</v>
      </c>
      <c r="K3648">
        <f t="shared" si="226"/>
        <v>0.25</v>
      </c>
      <c r="L3648">
        <f t="shared" si="227"/>
        <v>200.2</v>
      </c>
    </row>
    <row r="3649" spans="1:12" x14ac:dyDescent="0.25">
      <c r="A3649" s="2" t="s">
        <v>3647</v>
      </c>
      <c r="B3649">
        <v>7</v>
      </c>
      <c r="C3649">
        <v>8</v>
      </c>
      <c r="D3649">
        <v>1760</v>
      </c>
      <c r="E3649" s="1">
        <v>43812</v>
      </c>
      <c r="F3649" s="3">
        <v>422.40000000000003</v>
      </c>
      <c r="G3649" s="3">
        <v>1566.3999999999999</v>
      </c>
      <c r="H3649" s="1">
        <v>43830</v>
      </c>
      <c r="I3649">
        <f t="shared" si="224"/>
        <v>18</v>
      </c>
      <c r="J3649" t="str">
        <f t="shared" si="225"/>
        <v>0-30</v>
      </c>
      <c r="K3649">
        <f t="shared" si="226"/>
        <v>8.0000000000000002E-3</v>
      </c>
      <c r="L3649">
        <f t="shared" si="227"/>
        <v>15.910399999999999</v>
      </c>
    </row>
    <row r="3650" spans="1:12" x14ac:dyDescent="0.25">
      <c r="A3650" s="2" t="s">
        <v>3648</v>
      </c>
      <c r="B3650">
        <v>8</v>
      </c>
      <c r="C3650">
        <v>13</v>
      </c>
      <c r="D3650">
        <v>770</v>
      </c>
      <c r="E3650" s="1">
        <v>43477</v>
      </c>
      <c r="F3650" s="3">
        <v>61.6</v>
      </c>
      <c r="G3650" s="3">
        <v>331.1</v>
      </c>
      <c r="H3650" s="1">
        <v>43830</v>
      </c>
      <c r="I3650">
        <f t="shared" ref="I3650:I3713" si="228">H3650-E3650</f>
        <v>353</v>
      </c>
      <c r="J3650" t="str">
        <f t="shared" ref="J3650:J3713" si="229">VLOOKUP(I3650,groupings,2,1)</f>
        <v>&gt;121</v>
      </c>
      <c r="K3650">
        <f t="shared" ref="K3650:K3713" si="230">VLOOKUP(I3650,$N$8:$P$12,3,TRUE)</f>
        <v>0.25</v>
      </c>
      <c r="L3650">
        <f t="shared" ref="L3650:L3713" si="231">(G3650+F3650)*K3650</f>
        <v>98.175000000000011</v>
      </c>
    </row>
    <row r="3651" spans="1:12" x14ac:dyDescent="0.25">
      <c r="A3651" s="2" t="s">
        <v>3649</v>
      </c>
      <c r="B3651">
        <v>1</v>
      </c>
      <c r="C3651">
        <v>15</v>
      </c>
      <c r="D3651">
        <v>3450</v>
      </c>
      <c r="E3651" s="1">
        <v>43600</v>
      </c>
      <c r="F3651" s="3">
        <v>69</v>
      </c>
      <c r="G3651" s="3">
        <v>931.5</v>
      </c>
      <c r="H3651" s="1">
        <v>43830</v>
      </c>
      <c r="I3651">
        <f t="shared" si="228"/>
        <v>230</v>
      </c>
      <c r="J3651" t="str">
        <f t="shared" si="229"/>
        <v>&gt;121</v>
      </c>
      <c r="K3651">
        <f t="shared" si="230"/>
        <v>0.25</v>
      </c>
      <c r="L3651">
        <f t="shared" si="231"/>
        <v>250.125</v>
      </c>
    </row>
    <row r="3652" spans="1:12" x14ac:dyDescent="0.25">
      <c r="A3652" s="2" t="s">
        <v>3650</v>
      </c>
      <c r="B3652">
        <v>4</v>
      </c>
      <c r="C3652">
        <v>18</v>
      </c>
      <c r="D3652">
        <v>5796</v>
      </c>
      <c r="E3652" s="1">
        <v>43682</v>
      </c>
      <c r="F3652" s="3">
        <v>521.6400000000001</v>
      </c>
      <c r="G3652" s="3">
        <v>1506.96</v>
      </c>
      <c r="H3652" s="1">
        <v>43830</v>
      </c>
      <c r="I3652">
        <f t="shared" si="228"/>
        <v>148</v>
      </c>
      <c r="J3652" t="str">
        <f t="shared" si="229"/>
        <v>&gt;121</v>
      </c>
      <c r="K3652">
        <f t="shared" si="230"/>
        <v>0.25</v>
      </c>
      <c r="L3652">
        <f t="shared" si="231"/>
        <v>507.15000000000003</v>
      </c>
    </row>
    <row r="3653" spans="1:12" x14ac:dyDescent="0.25">
      <c r="A3653" s="2" t="s">
        <v>3651</v>
      </c>
      <c r="B3653">
        <v>4</v>
      </c>
      <c r="C3653">
        <v>12</v>
      </c>
      <c r="D3653">
        <v>2760</v>
      </c>
      <c r="E3653" s="1">
        <v>43697</v>
      </c>
      <c r="F3653" s="3">
        <v>220.79999999999998</v>
      </c>
      <c r="G3653" s="3">
        <v>690</v>
      </c>
      <c r="H3653" s="1">
        <v>43830</v>
      </c>
      <c r="I3653">
        <f t="shared" si="228"/>
        <v>133</v>
      </c>
      <c r="J3653" t="str">
        <f t="shared" si="229"/>
        <v>&gt;121</v>
      </c>
      <c r="K3653">
        <f t="shared" si="230"/>
        <v>0.25</v>
      </c>
      <c r="L3653">
        <f t="shared" si="231"/>
        <v>227.7</v>
      </c>
    </row>
    <row r="3654" spans="1:12" x14ac:dyDescent="0.25">
      <c r="A3654" s="2" t="s">
        <v>3652</v>
      </c>
      <c r="B3654">
        <v>9</v>
      </c>
      <c r="C3654">
        <v>8</v>
      </c>
      <c r="D3654">
        <v>792</v>
      </c>
      <c r="E3654" s="1">
        <v>43614</v>
      </c>
      <c r="F3654" s="3">
        <v>23.760000000000005</v>
      </c>
      <c r="G3654" s="3">
        <v>277.2</v>
      </c>
      <c r="H3654" s="1">
        <v>43830</v>
      </c>
      <c r="I3654">
        <f t="shared" si="228"/>
        <v>216</v>
      </c>
      <c r="J3654" t="str">
        <f t="shared" si="229"/>
        <v>&gt;121</v>
      </c>
      <c r="K3654">
        <f t="shared" si="230"/>
        <v>0.25</v>
      </c>
      <c r="L3654">
        <f t="shared" si="231"/>
        <v>75.239999999999995</v>
      </c>
    </row>
    <row r="3655" spans="1:12" x14ac:dyDescent="0.25">
      <c r="A3655" s="2" t="s">
        <v>3653</v>
      </c>
      <c r="B3655">
        <v>9</v>
      </c>
      <c r="C3655">
        <v>8</v>
      </c>
      <c r="D3655">
        <v>4200</v>
      </c>
      <c r="E3655" s="1">
        <v>43766</v>
      </c>
      <c r="F3655" s="3">
        <v>420</v>
      </c>
      <c r="G3655" s="3">
        <v>1218</v>
      </c>
      <c r="H3655" s="1">
        <v>43830</v>
      </c>
      <c r="I3655">
        <f t="shared" si="228"/>
        <v>64</v>
      </c>
      <c r="J3655" t="str">
        <f t="shared" si="229"/>
        <v>61-90</v>
      </c>
      <c r="K3655">
        <f t="shared" si="230"/>
        <v>0.15</v>
      </c>
      <c r="L3655">
        <f t="shared" si="231"/>
        <v>245.7</v>
      </c>
    </row>
    <row r="3656" spans="1:12" x14ac:dyDescent="0.25">
      <c r="A3656" s="2" t="s">
        <v>3654</v>
      </c>
      <c r="B3656">
        <v>5</v>
      </c>
      <c r="C3656">
        <v>8</v>
      </c>
      <c r="D3656">
        <v>1584</v>
      </c>
      <c r="E3656" s="1">
        <v>43577</v>
      </c>
      <c r="F3656" s="3">
        <v>79.2</v>
      </c>
      <c r="G3656" s="3">
        <v>396</v>
      </c>
      <c r="H3656" s="1">
        <v>43830</v>
      </c>
      <c r="I3656">
        <f t="shared" si="228"/>
        <v>253</v>
      </c>
      <c r="J3656" t="str">
        <f t="shared" si="229"/>
        <v>&gt;121</v>
      </c>
      <c r="K3656">
        <f t="shared" si="230"/>
        <v>0.25</v>
      </c>
      <c r="L3656">
        <f t="shared" si="231"/>
        <v>118.8</v>
      </c>
    </row>
    <row r="3657" spans="1:12" x14ac:dyDescent="0.25">
      <c r="A3657" s="2" t="s">
        <v>3655</v>
      </c>
      <c r="B3657">
        <v>7</v>
      </c>
      <c r="C3657">
        <v>2</v>
      </c>
      <c r="D3657">
        <v>1210</v>
      </c>
      <c r="E3657" s="1">
        <v>43609</v>
      </c>
      <c r="F3657" s="3">
        <v>326.70000000000005</v>
      </c>
      <c r="G3657" s="3">
        <v>822.8</v>
      </c>
      <c r="H3657" s="1">
        <v>43830</v>
      </c>
      <c r="I3657">
        <f t="shared" si="228"/>
        <v>221</v>
      </c>
      <c r="J3657" t="str">
        <f t="shared" si="229"/>
        <v>&gt;121</v>
      </c>
      <c r="K3657">
        <f t="shared" si="230"/>
        <v>0.25</v>
      </c>
      <c r="L3657">
        <f t="shared" si="231"/>
        <v>287.375</v>
      </c>
    </row>
    <row r="3658" spans="1:12" x14ac:dyDescent="0.25">
      <c r="A3658" s="2" t="s">
        <v>3656</v>
      </c>
      <c r="B3658">
        <v>1</v>
      </c>
      <c r="C3658">
        <v>22</v>
      </c>
      <c r="D3658">
        <v>5040</v>
      </c>
      <c r="E3658" s="1">
        <v>43807</v>
      </c>
      <c r="F3658" s="3">
        <v>100.8</v>
      </c>
      <c r="G3658" s="3">
        <v>1260</v>
      </c>
      <c r="H3658" s="1">
        <v>43830</v>
      </c>
      <c r="I3658">
        <f t="shared" si="228"/>
        <v>23</v>
      </c>
      <c r="J3658" t="str">
        <f t="shared" si="229"/>
        <v>0-30</v>
      </c>
      <c r="K3658">
        <f t="shared" si="230"/>
        <v>8.0000000000000002E-3</v>
      </c>
      <c r="L3658">
        <f t="shared" si="231"/>
        <v>10.8864</v>
      </c>
    </row>
    <row r="3659" spans="1:12" x14ac:dyDescent="0.25">
      <c r="A3659" s="2" t="s">
        <v>3657</v>
      </c>
      <c r="B3659">
        <v>7</v>
      </c>
      <c r="C3659">
        <v>3</v>
      </c>
      <c r="D3659">
        <v>1152</v>
      </c>
      <c r="E3659" s="1">
        <v>43782</v>
      </c>
      <c r="F3659" s="3">
        <v>276.48</v>
      </c>
      <c r="G3659" s="3">
        <v>714.24</v>
      </c>
      <c r="H3659" s="1">
        <v>43830</v>
      </c>
      <c r="I3659">
        <f t="shared" si="228"/>
        <v>48</v>
      </c>
      <c r="J3659" t="str">
        <f t="shared" si="229"/>
        <v>31-60</v>
      </c>
      <c r="K3659">
        <f t="shared" si="230"/>
        <v>0.04</v>
      </c>
      <c r="L3659">
        <f t="shared" si="231"/>
        <v>39.628800000000005</v>
      </c>
    </row>
    <row r="3660" spans="1:12" x14ac:dyDescent="0.25">
      <c r="A3660" s="2" t="s">
        <v>3658</v>
      </c>
      <c r="B3660">
        <v>8</v>
      </c>
      <c r="C3660">
        <v>9</v>
      </c>
      <c r="D3660">
        <v>2880</v>
      </c>
      <c r="E3660" s="1">
        <v>43813</v>
      </c>
      <c r="F3660" s="3">
        <v>57.599999999999994</v>
      </c>
      <c r="G3660" s="3">
        <v>864</v>
      </c>
      <c r="H3660" s="1">
        <v>43830</v>
      </c>
      <c r="I3660">
        <f t="shared" si="228"/>
        <v>17</v>
      </c>
      <c r="J3660" t="str">
        <f t="shared" si="229"/>
        <v>0-30</v>
      </c>
      <c r="K3660">
        <f t="shared" si="230"/>
        <v>8.0000000000000002E-3</v>
      </c>
      <c r="L3660">
        <f t="shared" si="231"/>
        <v>7.3728000000000007</v>
      </c>
    </row>
    <row r="3661" spans="1:12" x14ac:dyDescent="0.25">
      <c r="A3661" s="2" t="s">
        <v>3659</v>
      </c>
      <c r="B3661">
        <v>4</v>
      </c>
      <c r="C3661">
        <v>18</v>
      </c>
      <c r="D3661">
        <v>720</v>
      </c>
      <c r="E3661" s="1">
        <v>43487</v>
      </c>
      <c r="F3661" s="3">
        <v>28.799999999999997</v>
      </c>
      <c r="G3661" s="3">
        <v>216</v>
      </c>
      <c r="H3661" s="1">
        <v>43830</v>
      </c>
      <c r="I3661">
        <f t="shared" si="228"/>
        <v>343</v>
      </c>
      <c r="J3661" t="str">
        <f t="shared" si="229"/>
        <v>&gt;121</v>
      </c>
      <c r="K3661">
        <f t="shared" si="230"/>
        <v>0.25</v>
      </c>
      <c r="L3661">
        <f t="shared" si="231"/>
        <v>61.2</v>
      </c>
    </row>
    <row r="3662" spans="1:12" x14ac:dyDescent="0.25">
      <c r="A3662" s="2" t="s">
        <v>3660</v>
      </c>
      <c r="B3662">
        <v>8</v>
      </c>
      <c r="C3662">
        <v>5</v>
      </c>
      <c r="D3662">
        <v>480</v>
      </c>
      <c r="E3662" s="1">
        <v>43666</v>
      </c>
      <c r="F3662" s="3">
        <v>14.399999999999999</v>
      </c>
      <c r="G3662" s="3">
        <v>153.6</v>
      </c>
      <c r="H3662" s="1">
        <v>43830</v>
      </c>
      <c r="I3662">
        <f t="shared" si="228"/>
        <v>164</v>
      </c>
      <c r="J3662" t="str">
        <f t="shared" si="229"/>
        <v>&gt;121</v>
      </c>
      <c r="K3662">
        <f t="shared" si="230"/>
        <v>0.25</v>
      </c>
      <c r="L3662">
        <f t="shared" si="231"/>
        <v>42</v>
      </c>
    </row>
    <row r="3663" spans="1:12" x14ac:dyDescent="0.25">
      <c r="A3663" s="2" t="s">
        <v>3661</v>
      </c>
      <c r="B3663">
        <v>7</v>
      </c>
      <c r="C3663">
        <v>23</v>
      </c>
      <c r="D3663">
        <v>6160</v>
      </c>
      <c r="E3663" s="1">
        <v>43533</v>
      </c>
      <c r="F3663" s="3">
        <v>1355.2</v>
      </c>
      <c r="G3663" s="3">
        <v>1663.1999999999998</v>
      </c>
      <c r="H3663" s="1">
        <v>43830</v>
      </c>
      <c r="I3663">
        <f t="shared" si="228"/>
        <v>297</v>
      </c>
      <c r="J3663" t="str">
        <f t="shared" si="229"/>
        <v>&gt;121</v>
      </c>
      <c r="K3663">
        <f t="shared" si="230"/>
        <v>0.25</v>
      </c>
      <c r="L3663">
        <f t="shared" si="231"/>
        <v>754.59999999999991</v>
      </c>
    </row>
    <row r="3664" spans="1:12" x14ac:dyDescent="0.25">
      <c r="A3664" s="2" t="s">
        <v>3662</v>
      </c>
      <c r="B3664">
        <v>7</v>
      </c>
      <c r="C3664">
        <v>9</v>
      </c>
      <c r="D3664">
        <v>2728</v>
      </c>
      <c r="E3664" s="1">
        <v>43591</v>
      </c>
      <c r="F3664" s="3">
        <v>81.84</v>
      </c>
      <c r="G3664" s="3">
        <v>2537.04</v>
      </c>
      <c r="H3664" s="1">
        <v>43830</v>
      </c>
      <c r="I3664">
        <f t="shared" si="228"/>
        <v>239</v>
      </c>
      <c r="J3664" t="str">
        <f t="shared" si="229"/>
        <v>&gt;121</v>
      </c>
      <c r="K3664">
        <f t="shared" si="230"/>
        <v>0.25</v>
      </c>
      <c r="L3664">
        <f t="shared" si="231"/>
        <v>654.72</v>
      </c>
    </row>
    <row r="3665" spans="1:12" x14ac:dyDescent="0.25">
      <c r="A3665" s="2" t="s">
        <v>3663</v>
      </c>
      <c r="B3665">
        <v>5</v>
      </c>
      <c r="C3665">
        <v>11</v>
      </c>
      <c r="D3665">
        <v>440</v>
      </c>
      <c r="E3665" s="1">
        <v>43563</v>
      </c>
      <c r="F3665" s="3">
        <v>30.8</v>
      </c>
      <c r="G3665" s="3">
        <v>92.4</v>
      </c>
      <c r="H3665" s="1">
        <v>43830</v>
      </c>
      <c r="I3665">
        <f t="shared" si="228"/>
        <v>267</v>
      </c>
      <c r="J3665" t="str">
        <f t="shared" si="229"/>
        <v>&gt;121</v>
      </c>
      <c r="K3665">
        <f t="shared" si="230"/>
        <v>0.25</v>
      </c>
      <c r="L3665">
        <f t="shared" si="231"/>
        <v>30.8</v>
      </c>
    </row>
    <row r="3666" spans="1:12" x14ac:dyDescent="0.25">
      <c r="A3666" s="2" t="s">
        <v>3664</v>
      </c>
      <c r="B3666">
        <v>7</v>
      </c>
      <c r="C3666">
        <v>14</v>
      </c>
      <c r="D3666">
        <v>560</v>
      </c>
      <c r="E3666" s="1">
        <v>43532</v>
      </c>
      <c r="F3666" s="3">
        <v>44.800000000000004</v>
      </c>
      <c r="G3666" s="3">
        <v>179.20000000000002</v>
      </c>
      <c r="H3666" s="1">
        <v>43830</v>
      </c>
      <c r="I3666">
        <f t="shared" si="228"/>
        <v>298</v>
      </c>
      <c r="J3666" t="str">
        <f t="shared" si="229"/>
        <v>&gt;121</v>
      </c>
      <c r="K3666">
        <f t="shared" si="230"/>
        <v>0.25</v>
      </c>
      <c r="L3666">
        <f t="shared" si="231"/>
        <v>56.000000000000007</v>
      </c>
    </row>
    <row r="3667" spans="1:12" x14ac:dyDescent="0.25">
      <c r="A3667" s="2" t="s">
        <v>3665</v>
      </c>
      <c r="B3667">
        <v>10</v>
      </c>
      <c r="C3667">
        <v>7</v>
      </c>
      <c r="D3667">
        <v>2688</v>
      </c>
      <c r="E3667" s="1">
        <v>43538</v>
      </c>
      <c r="F3667" s="3">
        <v>483.84000000000009</v>
      </c>
      <c r="G3667" s="3">
        <v>1021.4399999999999</v>
      </c>
      <c r="H3667" s="1">
        <v>43830</v>
      </c>
      <c r="I3667">
        <f t="shared" si="228"/>
        <v>292</v>
      </c>
      <c r="J3667" t="str">
        <f t="shared" si="229"/>
        <v>&gt;121</v>
      </c>
      <c r="K3667">
        <f t="shared" si="230"/>
        <v>0.25</v>
      </c>
      <c r="L3667">
        <f t="shared" si="231"/>
        <v>376.32</v>
      </c>
    </row>
    <row r="3668" spans="1:12" x14ac:dyDescent="0.25">
      <c r="A3668" s="2" t="s">
        <v>3666</v>
      </c>
      <c r="B3668">
        <v>8</v>
      </c>
      <c r="C3668">
        <v>3</v>
      </c>
      <c r="D3668">
        <v>480</v>
      </c>
      <c r="E3668" s="1">
        <v>43774</v>
      </c>
      <c r="F3668" s="3">
        <v>67.2</v>
      </c>
      <c r="G3668" s="3">
        <v>192</v>
      </c>
      <c r="H3668" s="1">
        <v>43830</v>
      </c>
      <c r="I3668">
        <f t="shared" si="228"/>
        <v>56</v>
      </c>
      <c r="J3668" t="str">
        <f t="shared" si="229"/>
        <v>31-60</v>
      </c>
      <c r="K3668">
        <f t="shared" si="230"/>
        <v>0.04</v>
      </c>
      <c r="L3668">
        <f t="shared" si="231"/>
        <v>10.368</v>
      </c>
    </row>
    <row r="3669" spans="1:12" x14ac:dyDescent="0.25">
      <c r="A3669" s="2" t="s">
        <v>3667</v>
      </c>
      <c r="B3669">
        <v>5</v>
      </c>
      <c r="C3669">
        <v>12</v>
      </c>
      <c r="D3669">
        <v>4320</v>
      </c>
      <c r="E3669" s="1">
        <v>43489</v>
      </c>
      <c r="F3669" s="3">
        <v>388.8</v>
      </c>
      <c r="G3669" s="3">
        <v>1252.8</v>
      </c>
      <c r="H3669" s="1">
        <v>43830</v>
      </c>
      <c r="I3669">
        <f t="shared" si="228"/>
        <v>341</v>
      </c>
      <c r="J3669" t="str">
        <f t="shared" si="229"/>
        <v>&gt;121</v>
      </c>
      <c r="K3669">
        <f t="shared" si="230"/>
        <v>0.25</v>
      </c>
      <c r="L3669">
        <f t="shared" si="231"/>
        <v>410.4</v>
      </c>
    </row>
    <row r="3670" spans="1:12" x14ac:dyDescent="0.25">
      <c r="A3670" s="2" t="s">
        <v>3668</v>
      </c>
      <c r="B3670">
        <v>3</v>
      </c>
      <c r="C3670">
        <v>20</v>
      </c>
      <c r="D3670">
        <v>660</v>
      </c>
      <c r="E3670" s="1">
        <v>43705</v>
      </c>
      <c r="F3670" s="3">
        <v>52.800000000000004</v>
      </c>
      <c r="G3670" s="3">
        <v>118.80000000000001</v>
      </c>
      <c r="H3670" s="1">
        <v>43830</v>
      </c>
      <c r="I3670">
        <f t="shared" si="228"/>
        <v>125</v>
      </c>
      <c r="J3670" t="str">
        <f t="shared" si="229"/>
        <v>&gt;121</v>
      </c>
      <c r="K3670">
        <f t="shared" si="230"/>
        <v>0.25</v>
      </c>
      <c r="L3670">
        <f t="shared" si="231"/>
        <v>42.900000000000006</v>
      </c>
    </row>
    <row r="3671" spans="1:12" x14ac:dyDescent="0.25">
      <c r="A3671" s="2" t="s">
        <v>3669</v>
      </c>
      <c r="B3671">
        <v>6</v>
      </c>
      <c r="C3671">
        <v>14</v>
      </c>
      <c r="D3671">
        <v>720</v>
      </c>
      <c r="E3671" s="1">
        <v>43734</v>
      </c>
      <c r="F3671" s="3">
        <v>7.1999999999999993</v>
      </c>
      <c r="G3671" s="3">
        <v>151.19999999999999</v>
      </c>
      <c r="H3671" s="1">
        <v>43830</v>
      </c>
      <c r="I3671">
        <f t="shared" si="228"/>
        <v>96</v>
      </c>
      <c r="J3671" t="str">
        <f t="shared" si="229"/>
        <v>91-120</v>
      </c>
      <c r="K3671">
        <f t="shared" si="230"/>
        <v>0.2</v>
      </c>
      <c r="L3671">
        <f t="shared" si="231"/>
        <v>31.679999999999996</v>
      </c>
    </row>
    <row r="3672" spans="1:12" x14ac:dyDescent="0.25">
      <c r="A3672" s="2" t="s">
        <v>3670</v>
      </c>
      <c r="B3672">
        <v>1</v>
      </c>
      <c r="C3672">
        <v>5</v>
      </c>
      <c r="D3672">
        <v>1248</v>
      </c>
      <c r="E3672" s="1">
        <v>43765</v>
      </c>
      <c r="F3672" s="3">
        <v>37.440000000000005</v>
      </c>
      <c r="G3672" s="3">
        <v>349.44000000000005</v>
      </c>
      <c r="H3672" s="1">
        <v>43830</v>
      </c>
      <c r="I3672">
        <f t="shared" si="228"/>
        <v>65</v>
      </c>
      <c r="J3672" t="str">
        <f t="shared" si="229"/>
        <v>61-90</v>
      </c>
      <c r="K3672">
        <f t="shared" si="230"/>
        <v>0.15</v>
      </c>
      <c r="L3672">
        <f t="shared" si="231"/>
        <v>58.032000000000004</v>
      </c>
    </row>
    <row r="3673" spans="1:12" x14ac:dyDescent="0.25">
      <c r="A3673" s="2" t="s">
        <v>3671</v>
      </c>
      <c r="B3673">
        <v>2</v>
      </c>
      <c r="C3673">
        <v>2</v>
      </c>
      <c r="D3673">
        <v>2170</v>
      </c>
      <c r="E3673" s="1">
        <v>43624</v>
      </c>
      <c r="F3673" s="3">
        <v>86.8</v>
      </c>
      <c r="G3673" s="3">
        <v>390.6</v>
      </c>
      <c r="H3673" s="1">
        <v>43830</v>
      </c>
      <c r="I3673">
        <f t="shared" si="228"/>
        <v>206</v>
      </c>
      <c r="J3673" t="str">
        <f t="shared" si="229"/>
        <v>&gt;121</v>
      </c>
      <c r="K3673">
        <f t="shared" si="230"/>
        <v>0.25</v>
      </c>
      <c r="L3673">
        <f t="shared" si="231"/>
        <v>119.35000000000001</v>
      </c>
    </row>
    <row r="3674" spans="1:12" x14ac:dyDescent="0.25">
      <c r="A3674" s="2" t="s">
        <v>3672</v>
      </c>
      <c r="B3674">
        <v>5</v>
      </c>
      <c r="C3674">
        <v>18</v>
      </c>
      <c r="D3674">
        <v>1944</v>
      </c>
      <c r="E3674" s="1">
        <v>43489</v>
      </c>
      <c r="F3674" s="3">
        <v>58.320000000000007</v>
      </c>
      <c r="G3674" s="3">
        <v>330.48</v>
      </c>
      <c r="H3674" s="1">
        <v>43830</v>
      </c>
      <c r="I3674">
        <f t="shared" si="228"/>
        <v>341</v>
      </c>
      <c r="J3674" t="str">
        <f t="shared" si="229"/>
        <v>&gt;121</v>
      </c>
      <c r="K3674">
        <f t="shared" si="230"/>
        <v>0.25</v>
      </c>
      <c r="L3674">
        <f t="shared" si="231"/>
        <v>97.2</v>
      </c>
    </row>
    <row r="3675" spans="1:12" x14ac:dyDescent="0.25">
      <c r="A3675" s="2" t="s">
        <v>3673</v>
      </c>
      <c r="B3675">
        <v>3</v>
      </c>
      <c r="C3675">
        <v>16</v>
      </c>
      <c r="D3675">
        <v>1100</v>
      </c>
      <c r="E3675" s="1">
        <v>43489</v>
      </c>
      <c r="F3675" s="3">
        <v>11</v>
      </c>
      <c r="G3675" s="3">
        <v>176</v>
      </c>
      <c r="H3675" s="1">
        <v>43830</v>
      </c>
      <c r="I3675">
        <f t="shared" si="228"/>
        <v>341</v>
      </c>
      <c r="J3675" t="str">
        <f t="shared" si="229"/>
        <v>&gt;121</v>
      </c>
      <c r="K3675">
        <f t="shared" si="230"/>
        <v>0.25</v>
      </c>
      <c r="L3675">
        <f t="shared" si="231"/>
        <v>46.75</v>
      </c>
    </row>
    <row r="3676" spans="1:12" x14ac:dyDescent="0.25">
      <c r="A3676" s="2" t="s">
        <v>3674</v>
      </c>
      <c r="B3676">
        <v>7</v>
      </c>
      <c r="C3676">
        <v>15</v>
      </c>
      <c r="D3676">
        <v>3600</v>
      </c>
      <c r="E3676" s="1">
        <v>43700</v>
      </c>
      <c r="F3676" s="3">
        <v>684</v>
      </c>
      <c r="G3676" s="3">
        <v>972</v>
      </c>
      <c r="H3676" s="1">
        <v>43830</v>
      </c>
      <c r="I3676">
        <f t="shared" si="228"/>
        <v>130</v>
      </c>
      <c r="J3676" t="str">
        <f t="shared" si="229"/>
        <v>&gt;121</v>
      </c>
      <c r="K3676">
        <f t="shared" si="230"/>
        <v>0.25</v>
      </c>
      <c r="L3676">
        <f t="shared" si="231"/>
        <v>414</v>
      </c>
    </row>
    <row r="3677" spans="1:12" x14ac:dyDescent="0.25">
      <c r="A3677" s="2" t="s">
        <v>3675</v>
      </c>
      <c r="B3677">
        <v>7</v>
      </c>
      <c r="C3677">
        <v>10</v>
      </c>
      <c r="D3677">
        <v>2520</v>
      </c>
      <c r="E3677" s="1">
        <v>43587</v>
      </c>
      <c r="F3677" s="3">
        <v>428.40000000000003</v>
      </c>
      <c r="G3677" s="3">
        <v>1713.6000000000001</v>
      </c>
      <c r="H3677" s="1">
        <v>43830</v>
      </c>
      <c r="I3677">
        <f t="shared" si="228"/>
        <v>243</v>
      </c>
      <c r="J3677" t="str">
        <f t="shared" si="229"/>
        <v>&gt;121</v>
      </c>
      <c r="K3677">
        <f t="shared" si="230"/>
        <v>0.25</v>
      </c>
      <c r="L3677">
        <f t="shared" si="231"/>
        <v>535.5</v>
      </c>
    </row>
    <row r="3678" spans="1:12" x14ac:dyDescent="0.25">
      <c r="A3678" s="2" t="s">
        <v>3676</v>
      </c>
      <c r="B3678">
        <v>5</v>
      </c>
      <c r="C3678">
        <v>8</v>
      </c>
      <c r="D3678">
        <v>1680</v>
      </c>
      <c r="E3678" s="1">
        <v>43648</v>
      </c>
      <c r="F3678" s="3">
        <v>67.2</v>
      </c>
      <c r="G3678" s="3">
        <v>252</v>
      </c>
      <c r="H3678" s="1">
        <v>43830</v>
      </c>
      <c r="I3678">
        <f t="shared" si="228"/>
        <v>182</v>
      </c>
      <c r="J3678" t="str">
        <f t="shared" si="229"/>
        <v>&gt;121</v>
      </c>
      <c r="K3678">
        <f t="shared" si="230"/>
        <v>0.25</v>
      </c>
      <c r="L3678">
        <f t="shared" si="231"/>
        <v>79.8</v>
      </c>
    </row>
    <row r="3679" spans="1:12" x14ac:dyDescent="0.25">
      <c r="A3679" s="2" t="s">
        <v>3677</v>
      </c>
      <c r="B3679">
        <v>8</v>
      </c>
      <c r="C3679">
        <v>16</v>
      </c>
      <c r="D3679">
        <v>5500</v>
      </c>
      <c r="E3679" s="1">
        <v>43741</v>
      </c>
      <c r="F3679" s="3">
        <v>550</v>
      </c>
      <c r="G3679" s="3">
        <v>1650</v>
      </c>
      <c r="H3679" s="1">
        <v>43830</v>
      </c>
      <c r="I3679">
        <f t="shared" si="228"/>
        <v>89</v>
      </c>
      <c r="J3679" t="str">
        <f t="shared" si="229"/>
        <v>61-90</v>
      </c>
      <c r="K3679">
        <f t="shared" si="230"/>
        <v>0.15</v>
      </c>
      <c r="L3679">
        <f t="shared" si="231"/>
        <v>330</v>
      </c>
    </row>
    <row r="3680" spans="1:12" x14ac:dyDescent="0.25">
      <c r="A3680" s="2" t="s">
        <v>3678</v>
      </c>
      <c r="B3680">
        <v>1</v>
      </c>
      <c r="C3680">
        <v>1</v>
      </c>
      <c r="D3680">
        <v>1680</v>
      </c>
      <c r="E3680" s="1">
        <v>43820</v>
      </c>
      <c r="F3680" s="3">
        <v>134.4</v>
      </c>
      <c r="G3680" s="3">
        <v>420</v>
      </c>
      <c r="H3680" s="1">
        <v>43830</v>
      </c>
      <c r="I3680">
        <f t="shared" si="228"/>
        <v>10</v>
      </c>
      <c r="J3680" t="str">
        <f t="shared" si="229"/>
        <v>0-30</v>
      </c>
      <c r="K3680">
        <f t="shared" si="230"/>
        <v>8.0000000000000002E-3</v>
      </c>
      <c r="L3680">
        <f t="shared" si="231"/>
        <v>4.4352</v>
      </c>
    </row>
    <row r="3681" spans="1:12" x14ac:dyDescent="0.25">
      <c r="A3681" s="2" t="s">
        <v>3679</v>
      </c>
      <c r="B3681">
        <v>3</v>
      </c>
      <c r="C3681">
        <v>2</v>
      </c>
      <c r="D3681">
        <v>4080</v>
      </c>
      <c r="E3681" s="1">
        <v>43616</v>
      </c>
      <c r="F3681" s="3">
        <v>326.39999999999998</v>
      </c>
      <c r="G3681" s="3">
        <v>1224</v>
      </c>
      <c r="H3681" s="1">
        <v>43830</v>
      </c>
      <c r="I3681">
        <f t="shared" si="228"/>
        <v>214</v>
      </c>
      <c r="J3681" t="str">
        <f t="shared" si="229"/>
        <v>&gt;121</v>
      </c>
      <c r="K3681">
        <f t="shared" si="230"/>
        <v>0.25</v>
      </c>
      <c r="L3681">
        <f t="shared" si="231"/>
        <v>387.6</v>
      </c>
    </row>
    <row r="3682" spans="1:12" x14ac:dyDescent="0.25">
      <c r="A3682" s="2" t="s">
        <v>3680</v>
      </c>
      <c r="B3682">
        <v>7</v>
      </c>
      <c r="C3682">
        <v>9</v>
      </c>
      <c r="D3682">
        <v>3960</v>
      </c>
      <c r="E3682" s="1">
        <v>43770</v>
      </c>
      <c r="F3682" s="3">
        <v>237.60000000000002</v>
      </c>
      <c r="G3682" s="3">
        <v>3207.6</v>
      </c>
      <c r="H3682" s="1">
        <v>43830</v>
      </c>
      <c r="I3682">
        <f t="shared" si="228"/>
        <v>60</v>
      </c>
      <c r="J3682" t="str">
        <f t="shared" si="229"/>
        <v>31-60</v>
      </c>
      <c r="K3682">
        <f t="shared" si="230"/>
        <v>0.04</v>
      </c>
      <c r="L3682">
        <f t="shared" si="231"/>
        <v>137.80799999999999</v>
      </c>
    </row>
    <row r="3683" spans="1:12" x14ac:dyDescent="0.25">
      <c r="A3683" s="2" t="s">
        <v>3681</v>
      </c>
      <c r="B3683">
        <v>8</v>
      </c>
      <c r="C3683">
        <v>5</v>
      </c>
      <c r="D3683">
        <v>1152</v>
      </c>
      <c r="E3683" s="1">
        <v>43672</v>
      </c>
      <c r="F3683" s="3">
        <v>126.72</v>
      </c>
      <c r="G3683" s="3">
        <v>541.44000000000005</v>
      </c>
      <c r="H3683" s="1">
        <v>43830</v>
      </c>
      <c r="I3683">
        <f t="shared" si="228"/>
        <v>158</v>
      </c>
      <c r="J3683" t="str">
        <f t="shared" si="229"/>
        <v>&gt;121</v>
      </c>
      <c r="K3683">
        <f t="shared" si="230"/>
        <v>0.25</v>
      </c>
      <c r="L3683">
        <f t="shared" si="231"/>
        <v>167.04000000000002</v>
      </c>
    </row>
    <row r="3684" spans="1:12" x14ac:dyDescent="0.25">
      <c r="A3684" s="2" t="s">
        <v>3682</v>
      </c>
      <c r="B3684">
        <v>3</v>
      </c>
      <c r="C3684">
        <v>13</v>
      </c>
      <c r="D3684">
        <v>1710</v>
      </c>
      <c r="E3684" s="1">
        <v>43710</v>
      </c>
      <c r="F3684" s="3">
        <v>171</v>
      </c>
      <c r="G3684" s="3">
        <v>410.4</v>
      </c>
      <c r="H3684" s="1">
        <v>43830</v>
      </c>
      <c r="I3684">
        <f t="shared" si="228"/>
        <v>120</v>
      </c>
      <c r="J3684" t="str">
        <f t="shared" si="229"/>
        <v>91-120</v>
      </c>
      <c r="K3684">
        <f t="shared" si="230"/>
        <v>0.2</v>
      </c>
      <c r="L3684">
        <f t="shared" si="231"/>
        <v>116.28</v>
      </c>
    </row>
    <row r="3685" spans="1:12" x14ac:dyDescent="0.25">
      <c r="A3685" s="2" t="s">
        <v>3683</v>
      </c>
      <c r="B3685">
        <v>5</v>
      </c>
      <c r="C3685">
        <v>19</v>
      </c>
      <c r="D3685">
        <v>2200</v>
      </c>
      <c r="E3685" s="1">
        <v>43828</v>
      </c>
      <c r="F3685" s="3">
        <v>176</v>
      </c>
      <c r="G3685" s="3">
        <v>484</v>
      </c>
      <c r="H3685" s="1">
        <v>43830</v>
      </c>
      <c r="I3685">
        <f t="shared" si="228"/>
        <v>2</v>
      </c>
      <c r="J3685" t="str">
        <f t="shared" si="229"/>
        <v>0-30</v>
      </c>
      <c r="K3685">
        <f t="shared" si="230"/>
        <v>8.0000000000000002E-3</v>
      </c>
      <c r="L3685">
        <f t="shared" si="231"/>
        <v>5.28</v>
      </c>
    </row>
    <row r="3686" spans="1:12" x14ac:dyDescent="0.25">
      <c r="A3686" s="2" t="s">
        <v>3684</v>
      </c>
      <c r="B3686">
        <v>2</v>
      </c>
      <c r="C3686">
        <v>21</v>
      </c>
      <c r="D3686">
        <v>1550</v>
      </c>
      <c r="E3686" s="1">
        <v>43554</v>
      </c>
      <c r="F3686" s="3">
        <v>77.5</v>
      </c>
      <c r="G3686" s="3">
        <v>403</v>
      </c>
      <c r="H3686" s="1">
        <v>43830</v>
      </c>
      <c r="I3686">
        <f t="shared" si="228"/>
        <v>276</v>
      </c>
      <c r="J3686" t="str">
        <f t="shared" si="229"/>
        <v>&gt;121</v>
      </c>
      <c r="K3686">
        <f t="shared" si="230"/>
        <v>0.25</v>
      </c>
      <c r="L3686">
        <f t="shared" si="231"/>
        <v>120.125</v>
      </c>
    </row>
    <row r="3687" spans="1:12" x14ac:dyDescent="0.25">
      <c r="A3687" s="2" t="s">
        <v>3685</v>
      </c>
      <c r="B3687">
        <v>4</v>
      </c>
      <c r="C3687">
        <v>20</v>
      </c>
      <c r="D3687">
        <v>4800</v>
      </c>
      <c r="E3687" s="1">
        <v>43696</v>
      </c>
      <c r="F3687" s="3">
        <v>96</v>
      </c>
      <c r="G3687" s="3">
        <v>720</v>
      </c>
      <c r="H3687" s="1">
        <v>43830</v>
      </c>
      <c r="I3687">
        <f t="shared" si="228"/>
        <v>134</v>
      </c>
      <c r="J3687" t="str">
        <f t="shared" si="229"/>
        <v>&gt;121</v>
      </c>
      <c r="K3687">
        <f t="shared" si="230"/>
        <v>0.25</v>
      </c>
      <c r="L3687">
        <f t="shared" si="231"/>
        <v>204</v>
      </c>
    </row>
    <row r="3688" spans="1:12" x14ac:dyDescent="0.25">
      <c r="A3688" s="2" t="s">
        <v>3686</v>
      </c>
      <c r="B3688">
        <v>9</v>
      </c>
      <c r="C3688">
        <v>14</v>
      </c>
      <c r="D3688">
        <v>1520</v>
      </c>
      <c r="E3688" s="1">
        <v>43774</v>
      </c>
      <c r="F3688" s="3">
        <v>76</v>
      </c>
      <c r="G3688" s="3">
        <v>653.6</v>
      </c>
      <c r="H3688" s="1">
        <v>43830</v>
      </c>
      <c r="I3688">
        <f t="shared" si="228"/>
        <v>56</v>
      </c>
      <c r="J3688" t="str">
        <f t="shared" si="229"/>
        <v>31-60</v>
      </c>
      <c r="K3688">
        <f t="shared" si="230"/>
        <v>0.04</v>
      </c>
      <c r="L3688">
        <f t="shared" si="231"/>
        <v>29.184000000000001</v>
      </c>
    </row>
    <row r="3689" spans="1:12" x14ac:dyDescent="0.25">
      <c r="A3689" s="2" t="s">
        <v>3687</v>
      </c>
      <c r="B3689">
        <v>9</v>
      </c>
      <c r="C3689">
        <v>2</v>
      </c>
      <c r="D3689">
        <v>1280</v>
      </c>
      <c r="E3689" s="1">
        <v>43571</v>
      </c>
      <c r="F3689" s="3">
        <v>166.4</v>
      </c>
      <c r="G3689" s="3">
        <v>358.40000000000003</v>
      </c>
      <c r="H3689" s="1">
        <v>43830</v>
      </c>
      <c r="I3689">
        <f t="shared" si="228"/>
        <v>259</v>
      </c>
      <c r="J3689" t="str">
        <f t="shared" si="229"/>
        <v>&gt;121</v>
      </c>
      <c r="K3689">
        <f t="shared" si="230"/>
        <v>0.25</v>
      </c>
      <c r="L3689">
        <f t="shared" si="231"/>
        <v>131.20000000000002</v>
      </c>
    </row>
    <row r="3690" spans="1:12" x14ac:dyDescent="0.25">
      <c r="A3690" s="2" t="s">
        <v>3688</v>
      </c>
      <c r="B3690">
        <v>3</v>
      </c>
      <c r="C3690">
        <v>1</v>
      </c>
      <c r="D3690">
        <v>720</v>
      </c>
      <c r="E3690" s="1">
        <v>43798</v>
      </c>
      <c r="F3690" s="3">
        <v>72</v>
      </c>
      <c r="G3690" s="3">
        <v>165.6</v>
      </c>
      <c r="H3690" s="1">
        <v>43830</v>
      </c>
      <c r="I3690">
        <f t="shared" si="228"/>
        <v>32</v>
      </c>
      <c r="J3690" t="str">
        <f t="shared" si="229"/>
        <v>31-60</v>
      </c>
      <c r="K3690">
        <f t="shared" si="230"/>
        <v>0.04</v>
      </c>
      <c r="L3690">
        <f t="shared" si="231"/>
        <v>9.5039999999999996</v>
      </c>
    </row>
    <row r="3691" spans="1:12" x14ac:dyDescent="0.25">
      <c r="A3691" s="2" t="s">
        <v>3689</v>
      </c>
      <c r="B3691">
        <v>2</v>
      </c>
      <c r="C3691">
        <v>4</v>
      </c>
      <c r="D3691">
        <v>440</v>
      </c>
      <c r="E3691" s="1">
        <v>43467</v>
      </c>
      <c r="F3691" s="3">
        <v>8.8000000000000007</v>
      </c>
      <c r="G3691" s="3">
        <v>118.80000000000001</v>
      </c>
      <c r="H3691" s="1">
        <v>43830</v>
      </c>
      <c r="I3691">
        <f t="shared" si="228"/>
        <v>363</v>
      </c>
      <c r="J3691" t="str">
        <f t="shared" si="229"/>
        <v>&gt;121</v>
      </c>
      <c r="K3691">
        <f t="shared" si="230"/>
        <v>0.25</v>
      </c>
      <c r="L3691">
        <f t="shared" si="231"/>
        <v>31.900000000000002</v>
      </c>
    </row>
    <row r="3692" spans="1:12" x14ac:dyDescent="0.25">
      <c r="A3692" s="2" t="s">
        <v>3690</v>
      </c>
      <c r="B3692">
        <v>4</v>
      </c>
      <c r="C3692">
        <v>1</v>
      </c>
      <c r="D3692">
        <v>4840</v>
      </c>
      <c r="E3692" s="1">
        <v>43711</v>
      </c>
      <c r="F3692" s="3">
        <v>48.4</v>
      </c>
      <c r="G3692" s="3">
        <v>871.2</v>
      </c>
      <c r="H3692" s="1">
        <v>43830</v>
      </c>
      <c r="I3692">
        <f t="shared" si="228"/>
        <v>119</v>
      </c>
      <c r="J3692" t="str">
        <f t="shared" si="229"/>
        <v>91-120</v>
      </c>
      <c r="K3692">
        <f t="shared" si="230"/>
        <v>0.2</v>
      </c>
      <c r="L3692">
        <f t="shared" si="231"/>
        <v>183.92000000000002</v>
      </c>
    </row>
    <row r="3693" spans="1:12" x14ac:dyDescent="0.25">
      <c r="A3693" s="2" t="s">
        <v>3691</v>
      </c>
      <c r="B3693">
        <v>8</v>
      </c>
      <c r="C3693">
        <v>5</v>
      </c>
      <c r="D3693">
        <v>3520</v>
      </c>
      <c r="E3693" s="1">
        <v>43804</v>
      </c>
      <c r="F3693" s="3">
        <v>211.20000000000002</v>
      </c>
      <c r="G3693" s="3">
        <v>1619.1999999999998</v>
      </c>
      <c r="H3693" s="1">
        <v>43830</v>
      </c>
      <c r="I3693">
        <f t="shared" si="228"/>
        <v>26</v>
      </c>
      <c r="J3693" t="str">
        <f t="shared" si="229"/>
        <v>0-30</v>
      </c>
      <c r="K3693">
        <f t="shared" si="230"/>
        <v>8.0000000000000002E-3</v>
      </c>
      <c r="L3693">
        <f t="shared" si="231"/>
        <v>14.643199999999998</v>
      </c>
    </row>
    <row r="3694" spans="1:12" x14ac:dyDescent="0.25">
      <c r="A3694" s="2" t="s">
        <v>3692</v>
      </c>
      <c r="B3694">
        <v>3</v>
      </c>
      <c r="C3694">
        <v>4</v>
      </c>
      <c r="D3694">
        <v>240</v>
      </c>
      <c r="E3694" s="1">
        <v>43699</v>
      </c>
      <c r="F3694" s="3">
        <v>14.399999999999999</v>
      </c>
      <c r="G3694" s="3">
        <v>40.799999999999997</v>
      </c>
      <c r="H3694" s="1">
        <v>43830</v>
      </c>
      <c r="I3694">
        <f t="shared" si="228"/>
        <v>131</v>
      </c>
      <c r="J3694" t="str">
        <f t="shared" si="229"/>
        <v>&gt;121</v>
      </c>
      <c r="K3694">
        <f t="shared" si="230"/>
        <v>0.25</v>
      </c>
      <c r="L3694">
        <f t="shared" si="231"/>
        <v>13.799999999999999</v>
      </c>
    </row>
    <row r="3695" spans="1:12" x14ac:dyDescent="0.25">
      <c r="A3695" s="2" t="s">
        <v>3693</v>
      </c>
      <c r="B3695">
        <v>4</v>
      </c>
      <c r="C3695">
        <v>4</v>
      </c>
      <c r="D3695">
        <v>960</v>
      </c>
      <c r="E3695" s="1">
        <v>43489</v>
      </c>
      <c r="F3695" s="3">
        <v>9.6</v>
      </c>
      <c r="G3695" s="3">
        <v>268.8</v>
      </c>
      <c r="H3695" s="1">
        <v>43830</v>
      </c>
      <c r="I3695">
        <f t="shared" si="228"/>
        <v>341</v>
      </c>
      <c r="J3695" t="str">
        <f t="shared" si="229"/>
        <v>&gt;121</v>
      </c>
      <c r="K3695">
        <f t="shared" si="230"/>
        <v>0.25</v>
      </c>
      <c r="L3695">
        <f t="shared" si="231"/>
        <v>69.600000000000009</v>
      </c>
    </row>
    <row r="3696" spans="1:12" x14ac:dyDescent="0.25">
      <c r="A3696" s="2" t="s">
        <v>3694</v>
      </c>
      <c r="B3696">
        <v>9</v>
      </c>
      <c r="C3696">
        <v>12</v>
      </c>
      <c r="D3696">
        <v>432</v>
      </c>
      <c r="E3696" s="1">
        <v>43705</v>
      </c>
      <c r="F3696" s="3">
        <v>47.52000000000001</v>
      </c>
      <c r="G3696" s="3">
        <v>181.44000000000003</v>
      </c>
      <c r="H3696" s="1">
        <v>43830</v>
      </c>
      <c r="I3696">
        <f t="shared" si="228"/>
        <v>125</v>
      </c>
      <c r="J3696" t="str">
        <f t="shared" si="229"/>
        <v>&gt;121</v>
      </c>
      <c r="K3696">
        <f t="shared" si="230"/>
        <v>0.25</v>
      </c>
      <c r="L3696">
        <f t="shared" si="231"/>
        <v>57.240000000000009</v>
      </c>
    </row>
    <row r="3697" spans="1:12" x14ac:dyDescent="0.25">
      <c r="A3697" s="2" t="s">
        <v>3695</v>
      </c>
      <c r="B3697">
        <v>7</v>
      </c>
      <c r="C3697">
        <v>19</v>
      </c>
      <c r="D3697">
        <v>480</v>
      </c>
      <c r="E3697" s="1">
        <v>43488</v>
      </c>
      <c r="F3697" s="3">
        <v>67.2</v>
      </c>
      <c r="G3697" s="3">
        <v>254.4</v>
      </c>
      <c r="H3697" s="1">
        <v>43830</v>
      </c>
      <c r="I3697">
        <f t="shared" si="228"/>
        <v>342</v>
      </c>
      <c r="J3697" t="str">
        <f t="shared" si="229"/>
        <v>&gt;121</v>
      </c>
      <c r="K3697">
        <f t="shared" si="230"/>
        <v>0.25</v>
      </c>
      <c r="L3697">
        <f t="shared" si="231"/>
        <v>80.400000000000006</v>
      </c>
    </row>
    <row r="3698" spans="1:12" x14ac:dyDescent="0.25">
      <c r="A3698" s="2" t="s">
        <v>3696</v>
      </c>
      <c r="B3698">
        <v>2</v>
      </c>
      <c r="C3698">
        <v>7</v>
      </c>
      <c r="D3698">
        <v>5280</v>
      </c>
      <c r="E3698" s="1">
        <v>43514</v>
      </c>
      <c r="F3698" s="3">
        <v>105.60000000000001</v>
      </c>
      <c r="G3698" s="3">
        <v>1425.6</v>
      </c>
      <c r="H3698" s="1">
        <v>43830</v>
      </c>
      <c r="I3698">
        <f t="shared" si="228"/>
        <v>316</v>
      </c>
      <c r="J3698" t="str">
        <f t="shared" si="229"/>
        <v>&gt;121</v>
      </c>
      <c r="K3698">
        <f t="shared" si="230"/>
        <v>0.25</v>
      </c>
      <c r="L3698">
        <f t="shared" si="231"/>
        <v>382.79999999999995</v>
      </c>
    </row>
    <row r="3699" spans="1:12" x14ac:dyDescent="0.25">
      <c r="A3699" s="2" t="s">
        <v>3697</v>
      </c>
      <c r="B3699">
        <v>7</v>
      </c>
      <c r="C3699">
        <v>19</v>
      </c>
      <c r="D3699">
        <v>3456</v>
      </c>
      <c r="E3699" s="1">
        <v>43473</v>
      </c>
      <c r="F3699" s="3">
        <v>449.28000000000003</v>
      </c>
      <c r="G3699" s="3">
        <v>2350.0800000000004</v>
      </c>
      <c r="H3699" s="1">
        <v>43830</v>
      </c>
      <c r="I3699">
        <f t="shared" si="228"/>
        <v>357</v>
      </c>
      <c r="J3699" t="str">
        <f t="shared" si="229"/>
        <v>&gt;121</v>
      </c>
      <c r="K3699">
        <f t="shared" si="230"/>
        <v>0.25</v>
      </c>
      <c r="L3699">
        <f t="shared" si="231"/>
        <v>699.84000000000015</v>
      </c>
    </row>
    <row r="3700" spans="1:12" x14ac:dyDescent="0.25">
      <c r="A3700" s="2" t="s">
        <v>3698</v>
      </c>
      <c r="B3700">
        <v>7</v>
      </c>
      <c r="C3700">
        <v>23</v>
      </c>
      <c r="D3700">
        <v>5520</v>
      </c>
      <c r="E3700" s="1">
        <v>43746</v>
      </c>
      <c r="F3700" s="3">
        <v>1269.5999999999999</v>
      </c>
      <c r="G3700" s="3">
        <v>4029.6</v>
      </c>
      <c r="H3700" s="1">
        <v>43830</v>
      </c>
      <c r="I3700">
        <f t="shared" si="228"/>
        <v>84</v>
      </c>
      <c r="J3700" t="str">
        <f t="shared" si="229"/>
        <v>61-90</v>
      </c>
      <c r="K3700">
        <f t="shared" si="230"/>
        <v>0.15</v>
      </c>
      <c r="L3700">
        <f t="shared" si="231"/>
        <v>794.88</v>
      </c>
    </row>
    <row r="3701" spans="1:12" x14ac:dyDescent="0.25">
      <c r="A3701" s="2" t="s">
        <v>3699</v>
      </c>
      <c r="B3701">
        <v>10</v>
      </c>
      <c r="C3701">
        <v>23</v>
      </c>
      <c r="D3701">
        <v>5600</v>
      </c>
      <c r="E3701" s="1">
        <v>43527</v>
      </c>
      <c r="F3701" s="3">
        <v>616</v>
      </c>
      <c r="G3701" s="3">
        <v>1400</v>
      </c>
      <c r="H3701" s="1">
        <v>43830</v>
      </c>
      <c r="I3701">
        <f t="shared" si="228"/>
        <v>303</v>
      </c>
      <c r="J3701" t="str">
        <f t="shared" si="229"/>
        <v>&gt;121</v>
      </c>
      <c r="K3701">
        <f t="shared" si="230"/>
        <v>0.25</v>
      </c>
      <c r="L3701">
        <f t="shared" si="231"/>
        <v>504</v>
      </c>
    </row>
    <row r="3702" spans="1:12" x14ac:dyDescent="0.25">
      <c r="A3702" s="2" t="s">
        <v>3700</v>
      </c>
      <c r="B3702">
        <v>8</v>
      </c>
      <c r="C3702">
        <v>8</v>
      </c>
      <c r="D3702">
        <v>2640</v>
      </c>
      <c r="E3702" s="1">
        <v>43552</v>
      </c>
      <c r="F3702" s="3">
        <v>369.6</v>
      </c>
      <c r="G3702" s="3">
        <v>739.2</v>
      </c>
      <c r="H3702" s="1">
        <v>43830</v>
      </c>
      <c r="I3702">
        <f t="shared" si="228"/>
        <v>278</v>
      </c>
      <c r="J3702" t="str">
        <f t="shared" si="229"/>
        <v>&gt;121</v>
      </c>
      <c r="K3702">
        <f t="shared" si="230"/>
        <v>0.25</v>
      </c>
      <c r="L3702">
        <f t="shared" si="231"/>
        <v>277.20000000000005</v>
      </c>
    </row>
    <row r="3703" spans="1:12" x14ac:dyDescent="0.25">
      <c r="A3703" s="2" t="s">
        <v>3701</v>
      </c>
      <c r="B3703">
        <v>10</v>
      </c>
      <c r="C3703">
        <v>16</v>
      </c>
      <c r="D3703">
        <v>5880</v>
      </c>
      <c r="E3703" s="1">
        <v>43472</v>
      </c>
      <c r="F3703" s="3">
        <v>294</v>
      </c>
      <c r="G3703" s="3">
        <v>2175.6</v>
      </c>
      <c r="H3703" s="1">
        <v>43830</v>
      </c>
      <c r="I3703">
        <f t="shared" si="228"/>
        <v>358</v>
      </c>
      <c r="J3703" t="str">
        <f t="shared" si="229"/>
        <v>&gt;121</v>
      </c>
      <c r="K3703">
        <f t="shared" si="230"/>
        <v>0.25</v>
      </c>
      <c r="L3703">
        <f t="shared" si="231"/>
        <v>617.4</v>
      </c>
    </row>
    <row r="3704" spans="1:12" x14ac:dyDescent="0.25">
      <c r="A3704" s="2" t="s">
        <v>3702</v>
      </c>
      <c r="B3704">
        <v>6</v>
      </c>
      <c r="C3704">
        <v>11</v>
      </c>
      <c r="D3704">
        <v>4760</v>
      </c>
      <c r="E3704" s="1">
        <v>43669</v>
      </c>
      <c r="F3704" s="3">
        <v>476</v>
      </c>
      <c r="G3704" s="3">
        <v>1094.8</v>
      </c>
      <c r="H3704" s="1">
        <v>43830</v>
      </c>
      <c r="I3704">
        <f t="shared" si="228"/>
        <v>161</v>
      </c>
      <c r="J3704" t="str">
        <f t="shared" si="229"/>
        <v>&gt;121</v>
      </c>
      <c r="K3704">
        <f t="shared" si="230"/>
        <v>0.25</v>
      </c>
      <c r="L3704">
        <f t="shared" si="231"/>
        <v>392.7</v>
      </c>
    </row>
    <row r="3705" spans="1:12" x14ac:dyDescent="0.25">
      <c r="A3705" s="2" t="s">
        <v>3703</v>
      </c>
      <c r="B3705">
        <v>10</v>
      </c>
      <c r="C3705">
        <v>22</v>
      </c>
      <c r="D3705">
        <v>1080</v>
      </c>
      <c r="E3705" s="1">
        <v>43499</v>
      </c>
      <c r="F3705" s="3">
        <v>129.60000000000002</v>
      </c>
      <c r="G3705" s="3">
        <v>324</v>
      </c>
      <c r="H3705" s="1">
        <v>43830</v>
      </c>
      <c r="I3705">
        <f t="shared" si="228"/>
        <v>331</v>
      </c>
      <c r="J3705" t="str">
        <f t="shared" si="229"/>
        <v>&gt;121</v>
      </c>
      <c r="K3705">
        <f t="shared" si="230"/>
        <v>0.25</v>
      </c>
      <c r="L3705">
        <f t="shared" si="231"/>
        <v>113.4</v>
      </c>
    </row>
    <row r="3706" spans="1:12" x14ac:dyDescent="0.25">
      <c r="A3706" s="2" t="s">
        <v>3704</v>
      </c>
      <c r="B3706">
        <v>8</v>
      </c>
      <c r="C3706">
        <v>11</v>
      </c>
      <c r="D3706">
        <v>2420</v>
      </c>
      <c r="E3706" s="1">
        <v>43639</v>
      </c>
      <c r="F3706" s="3">
        <v>169.4</v>
      </c>
      <c r="G3706" s="3">
        <v>895.40000000000009</v>
      </c>
      <c r="H3706" s="1">
        <v>43830</v>
      </c>
      <c r="I3706">
        <f t="shared" si="228"/>
        <v>191</v>
      </c>
      <c r="J3706" t="str">
        <f t="shared" si="229"/>
        <v>&gt;121</v>
      </c>
      <c r="K3706">
        <f t="shared" si="230"/>
        <v>0.25</v>
      </c>
      <c r="L3706">
        <f t="shared" si="231"/>
        <v>266.20000000000005</v>
      </c>
    </row>
    <row r="3707" spans="1:12" x14ac:dyDescent="0.25">
      <c r="A3707" s="2" t="s">
        <v>3705</v>
      </c>
      <c r="B3707">
        <v>1</v>
      </c>
      <c r="C3707">
        <v>16</v>
      </c>
      <c r="D3707">
        <v>4080</v>
      </c>
      <c r="E3707" s="1">
        <v>43742</v>
      </c>
      <c r="F3707" s="3">
        <v>285.59999999999997</v>
      </c>
      <c r="G3707" s="3">
        <v>1224</v>
      </c>
      <c r="H3707" s="1">
        <v>43830</v>
      </c>
      <c r="I3707">
        <f t="shared" si="228"/>
        <v>88</v>
      </c>
      <c r="J3707" t="str">
        <f t="shared" si="229"/>
        <v>61-90</v>
      </c>
      <c r="K3707">
        <f t="shared" si="230"/>
        <v>0.15</v>
      </c>
      <c r="L3707">
        <f t="shared" si="231"/>
        <v>226.43999999999997</v>
      </c>
    </row>
    <row r="3708" spans="1:12" x14ac:dyDescent="0.25">
      <c r="A3708" s="2" t="s">
        <v>3706</v>
      </c>
      <c r="B3708">
        <v>1</v>
      </c>
      <c r="C3708">
        <v>17</v>
      </c>
      <c r="D3708">
        <v>1800</v>
      </c>
      <c r="E3708" s="1">
        <v>43804</v>
      </c>
      <c r="F3708" s="3">
        <v>180</v>
      </c>
      <c r="G3708" s="3">
        <v>468</v>
      </c>
      <c r="H3708" s="1">
        <v>43830</v>
      </c>
      <c r="I3708">
        <f t="shared" si="228"/>
        <v>26</v>
      </c>
      <c r="J3708" t="str">
        <f t="shared" si="229"/>
        <v>0-30</v>
      </c>
      <c r="K3708">
        <f t="shared" si="230"/>
        <v>8.0000000000000002E-3</v>
      </c>
      <c r="L3708">
        <f t="shared" si="231"/>
        <v>5.1840000000000002</v>
      </c>
    </row>
    <row r="3709" spans="1:12" x14ac:dyDescent="0.25">
      <c r="A3709" s="2" t="s">
        <v>3707</v>
      </c>
      <c r="B3709">
        <v>10</v>
      </c>
      <c r="C3709">
        <v>15</v>
      </c>
      <c r="D3709">
        <v>1680</v>
      </c>
      <c r="E3709" s="1">
        <v>43727</v>
      </c>
      <c r="F3709" s="3">
        <v>134.4</v>
      </c>
      <c r="G3709" s="3">
        <v>756</v>
      </c>
      <c r="H3709" s="1">
        <v>43830</v>
      </c>
      <c r="I3709">
        <f t="shared" si="228"/>
        <v>103</v>
      </c>
      <c r="J3709" t="str">
        <f t="shared" si="229"/>
        <v>91-120</v>
      </c>
      <c r="K3709">
        <f t="shared" si="230"/>
        <v>0.2</v>
      </c>
      <c r="L3709">
        <f t="shared" si="231"/>
        <v>178.08</v>
      </c>
    </row>
    <row r="3710" spans="1:12" x14ac:dyDescent="0.25">
      <c r="A3710" s="2" t="s">
        <v>3708</v>
      </c>
      <c r="B3710">
        <v>3</v>
      </c>
      <c r="C3710">
        <v>16</v>
      </c>
      <c r="D3710">
        <v>240</v>
      </c>
      <c r="E3710" s="1">
        <v>43700</v>
      </c>
      <c r="F3710" s="3">
        <v>24</v>
      </c>
      <c r="G3710" s="3">
        <v>38.4</v>
      </c>
      <c r="H3710" s="1">
        <v>43830</v>
      </c>
      <c r="I3710">
        <f t="shared" si="228"/>
        <v>130</v>
      </c>
      <c r="J3710" t="str">
        <f t="shared" si="229"/>
        <v>&gt;121</v>
      </c>
      <c r="K3710">
        <f t="shared" si="230"/>
        <v>0.25</v>
      </c>
      <c r="L3710">
        <f t="shared" si="231"/>
        <v>15.6</v>
      </c>
    </row>
    <row r="3711" spans="1:12" x14ac:dyDescent="0.25">
      <c r="A3711" s="2" t="s">
        <v>3709</v>
      </c>
      <c r="B3711">
        <v>10</v>
      </c>
      <c r="C3711">
        <v>21</v>
      </c>
      <c r="D3711">
        <v>3990</v>
      </c>
      <c r="E3711" s="1">
        <v>43549</v>
      </c>
      <c r="F3711" s="3">
        <v>319.20000000000005</v>
      </c>
      <c r="G3711" s="3">
        <v>1795.5</v>
      </c>
      <c r="H3711" s="1">
        <v>43830</v>
      </c>
      <c r="I3711">
        <f t="shared" si="228"/>
        <v>281</v>
      </c>
      <c r="J3711" t="str">
        <f t="shared" si="229"/>
        <v>&gt;121</v>
      </c>
      <c r="K3711">
        <f t="shared" si="230"/>
        <v>0.25</v>
      </c>
      <c r="L3711">
        <f t="shared" si="231"/>
        <v>528.67499999999995</v>
      </c>
    </row>
    <row r="3712" spans="1:12" x14ac:dyDescent="0.25">
      <c r="A3712" s="2" t="s">
        <v>3710</v>
      </c>
      <c r="B3712">
        <v>2</v>
      </c>
      <c r="C3712">
        <v>18</v>
      </c>
      <c r="D3712">
        <v>1296</v>
      </c>
      <c r="E3712" s="1">
        <v>43784</v>
      </c>
      <c r="F3712" s="3">
        <v>25.92</v>
      </c>
      <c r="G3712" s="3">
        <v>233.27999999999997</v>
      </c>
      <c r="H3712" s="1">
        <v>43830</v>
      </c>
      <c r="I3712">
        <f t="shared" si="228"/>
        <v>46</v>
      </c>
      <c r="J3712" t="str">
        <f t="shared" si="229"/>
        <v>31-60</v>
      </c>
      <c r="K3712">
        <f t="shared" si="230"/>
        <v>0.04</v>
      </c>
      <c r="L3712">
        <f t="shared" si="231"/>
        <v>10.368</v>
      </c>
    </row>
    <row r="3713" spans="1:12" x14ac:dyDescent="0.25">
      <c r="A3713" s="2" t="s">
        <v>3711</v>
      </c>
      <c r="B3713">
        <v>10</v>
      </c>
      <c r="C3713">
        <v>6</v>
      </c>
      <c r="D3713">
        <v>2160</v>
      </c>
      <c r="E3713" s="1">
        <v>43581</v>
      </c>
      <c r="F3713" s="3">
        <v>64.800000000000011</v>
      </c>
      <c r="G3713" s="3">
        <v>842.4</v>
      </c>
      <c r="H3713" s="1">
        <v>43830</v>
      </c>
      <c r="I3713">
        <f t="shared" si="228"/>
        <v>249</v>
      </c>
      <c r="J3713" t="str">
        <f t="shared" si="229"/>
        <v>&gt;121</v>
      </c>
      <c r="K3713">
        <f t="shared" si="230"/>
        <v>0.25</v>
      </c>
      <c r="L3713">
        <f t="shared" si="231"/>
        <v>226.8</v>
      </c>
    </row>
    <row r="3714" spans="1:12" x14ac:dyDescent="0.25">
      <c r="A3714" s="2" t="s">
        <v>3712</v>
      </c>
      <c r="B3714">
        <v>6</v>
      </c>
      <c r="C3714">
        <v>3</v>
      </c>
      <c r="D3714">
        <v>1920</v>
      </c>
      <c r="E3714" s="1">
        <v>43675</v>
      </c>
      <c r="F3714" s="3">
        <v>153.6</v>
      </c>
      <c r="G3714" s="3">
        <v>307.2</v>
      </c>
      <c r="H3714" s="1">
        <v>43830</v>
      </c>
      <c r="I3714">
        <f t="shared" ref="I3714:I3777" si="232">H3714-E3714</f>
        <v>155</v>
      </c>
      <c r="J3714" t="str">
        <f t="shared" ref="J3714:J3777" si="233">VLOOKUP(I3714,groupings,2,1)</f>
        <v>&gt;121</v>
      </c>
      <c r="K3714">
        <f t="shared" ref="K3714:K3777" si="234">VLOOKUP(I3714,$N$8:$P$12,3,TRUE)</f>
        <v>0.25</v>
      </c>
      <c r="L3714">
        <f t="shared" ref="L3714:L3777" si="235">(G3714+F3714)*K3714</f>
        <v>115.19999999999999</v>
      </c>
    </row>
    <row r="3715" spans="1:12" x14ac:dyDescent="0.25">
      <c r="A3715" s="2" t="s">
        <v>3713</v>
      </c>
      <c r="B3715">
        <v>6</v>
      </c>
      <c r="C3715">
        <v>8</v>
      </c>
      <c r="D3715">
        <v>3000</v>
      </c>
      <c r="E3715" s="1">
        <v>43521</v>
      </c>
      <c r="F3715" s="3">
        <v>270</v>
      </c>
      <c r="G3715" s="3">
        <v>570</v>
      </c>
      <c r="H3715" s="1">
        <v>43830</v>
      </c>
      <c r="I3715">
        <f t="shared" si="232"/>
        <v>309</v>
      </c>
      <c r="J3715" t="str">
        <f t="shared" si="233"/>
        <v>&gt;121</v>
      </c>
      <c r="K3715">
        <f t="shared" si="234"/>
        <v>0.25</v>
      </c>
      <c r="L3715">
        <f t="shared" si="235"/>
        <v>210</v>
      </c>
    </row>
    <row r="3716" spans="1:12" x14ac:dyDescent="0.25">
      <c r="A3716" s="2" t="s">
        <v>3714</v>
      </c>
      <c r="B3716">
        <v>1</v>
      </c>
      <c r="C3716">
        <v>10</v>
      </c>
      <c r="D3716">
        <v>1870</v>
      </c>
      <c r="E3716" s="1">
        <v>43488</v>
      </c>
      <c r="F3716" s="3">
        <v>187</v>
      </c>
      <c r="G3716" s="3">
        <v>374</v>
      </c>
      <c r="H3716" s="1">
        <v>43830</v>
      </c>
      <c r="I3716">
        <f t="shared" si="232"/>
        <v>342</v>
      </c>
      <c r="J3716" t="str">
        <f t="shared" si="233"/>
        <v>&gt;121</v>
      </c>
      <c r="K3716">
        <f t="shared" si="234"/>
        <v>0.25</v>
      </c>
      <c r="L3716">
        <f t="shared" si="235"/>
        <v>140.25</v>
      </c>
    </row>
    <row r="3717" spans="1:12" x14ac:dyDescent="0.25">
      <c r="A3717" s="2" t="s">
        <v>3715</v>
      </c>
      <c r="B3717">
        <v>7</v>
      </c>
      <c r="C3717">
        <v>23</v>
      </c>
      <c r="D3717">
        <v>1680</v>
      </c>
      <c r="E3717" s="1">
        <v>43593</v>
      </c>
      <c r="F3717" s="3">
        <v>134.4</v>
      </c>
      <c r="G3717" s="3">
        <v>1512</v>
      </c>
      <c r="H3717" s="1">
        <v>43830</v>
      </c>
      <c r="I3717">
        <f t="shared" si="232"/>
        <v>237</v>
      </c>
      <c r="J3717" t="str">
        <f t="shared" si="233"/>
        <v>&gt;121</v>
      </c>
      <c r="K3717">
        <f t="shared" si="234"/>
        <v>0.25</v>
      </c>
      <c r="L3717">
        <f t="shared" si="235"/>
        <v>411.6</v>
      </c>
    </row>
    <row r="3718" spans="1:12" x14ac:dyDescent="0.25">
      <c r="A3718" s="2" t="s">
        <v>3716</v>
      </c>
      <c r="B3718">
        <v>8</v>
      </c>
      <c r="C3718">
        <v>10</v>
      </c>
      <c r="D3718">
        <v>3360</v>
      </c>
      <c r="E3718" s="1">
        <v>43527</v>
      </c>
      <c r="F3718" s="3">
        <v>571.19999999999993</v>
      </c>
      <c r="G3718" s="3">
        <v>1108.8</v>
      </c>
      <c r="H3718" s="1">
        <v>43830</v>
      </c>
      <c r="I3718">
        <f t="shared" si="232"/>
        <v>303</v>
      </c>
      <c r="J3718" t="str">
        <f t="shared" si="233"/>
        <v>&gt;121</v>
      </c>
      <c r="K3718">
        <f t="shared" si="234"/>
        <v>0.25</v>
      </c>
      <c r="L3718">
        <f t="shared" si="235"/>
        <v>420</v>
      </c>
    </row>
    <row r="3719" spans="1:12" x14ac:dyDescent="0.25">
      <c r="A3719" s="2" t="s">
        <v>3717</v>
      </c>
      <c r="B3719">
        <v>7</v>
      </c>
      <c r="C3719">
        <v>13</v>
      </c>
      <c r="D3719">
        <v>3740</v>
      </c>
      <c r="E3719" s="1">
        <v>43786</v>
      </c>
      <c r="F3719" s="3">
        <v>897.6</v>
      </c>
      <c r="G3719" s="3">
        <v>2244</v>
      </c>
      <c r="H3719" s="1">
        <v>43830</v>
      </c>
      <c r="I3719">
        <f t="shared" si="232"/>
        <v>44</v>
      </c>
      <c r="J3719" t="str">
        <f t="shared" si="233"/>
        <v>31-60</v>
      </c>
      <c r="K3719">
        <f t="shared" si="234"/>
        <v>0.04</v>
      </c>
      <c r="L3719">
        <f t="shared" si="235"/>
        <v>125.664</v>
      </c>
    </row>
    <row r="3720" spans="1:12" x14ac:dyDescent="0.25">
      <c r="A3720" s="2" t="s">
        <v>3718</v>
      </c>
      <c r="B3720">
        <v>5</v>
      </c>
      <c r="C3720">
        <v>13</v>
      </c>
      <c r="D3720">
        <v>4840</v>
      </c>
      <c r="E3720" s="1">
        <v>43804</v>
      </c>
      <c r="F3720" s="3">
        <v>193.6</v>
      </c>
      <c r="G3720" s="3">
        <v>1403.6000000000001</v>
      </c>
      <c r="H3720" s="1">
        <v>43830</v>
      </c>
      <c r="I3720">
        <f t="shared" si="232"/>
        <v>26</v>
      </c>
      <c r="J3720" t="str">
        <f t="shared" si="233"/>
        <v>0-30</v>
      </c>
      <c r="K3720">
        <f t="shared" si="234"/>
        <v>8.0000000000000002E-3</v>
      </c>
      <c r="L3720">
        <f t="shared" si="235"/>
        <v>12.777600000000001</v>
      </c>
    </row>
    <row r="3721" spans="1:12" x14ac:dyDescent="0.25">
      <c r="A3721" s="2" t="s">
        <v>3719</v>
      </c>
      <c r="B3721">
        <v>8</v>
      </c>
      <c r="C3721">
        <v>17</v>
      </c>
      <c r="D3721">
        <v>1920</v>
      </c>
      <c r="E3721" s="1">
        <v>43536</v>
      </c>
      <c r="F3721" s="3">
        <v>134.4</v>
      </c>
      <c r="G3721" s="3">
        <v>864</v>
      </c>
      <c r="H3721" s="1">
        <v>43830</v>
      </c>
      <c r="I3721">
        <f t="shared" si="232"/>
        <v>294</v>
      </c>
      <c r="J3721" t="str">
        <f t="shared" si="233"/>
        <v>&gt;121</v>
      </c>
      <c r="K3721">
        <f t="shared" si="234"/>
        <v>0.25</v>
      </c>
      <c r="L3721">
        <f t="shared" si="235"/>
        <v>249.6</v>
      </c>
    </row>
    <row r="3722" spans="1:12" x14ac:dyDescent="0.25">
      <c r="A3722" s="2" t="s">
        <v>3720</v>
      </c>
      <c r="B3722">
        <v>1</v>
      </c>
      <c r="C3722">
        <v>16</v>
      </c>
      <c r="D3722">
        <v>600</v>
      </c>
      <c r="E3722" s="1">
        <v>43681</v>
      </c>
      <c r="F3722" s="3">
        <v>36</v>
      </c>
      <c r="G3722" s="3">
        <v>90</v>
      </c>
      <c r="H3722" s="1">
        <v>43830</v>
      </c>
      <c r="I3722">
        <f t="shared" si="232"/>
        <v>149</v>
      </c>
      <c r="J3722" t="str">
        <f t="shared" si="233"/>
        <v>&gt;121</v>
      </c>
      <c r="K3722">
        <f t="shared" si="234"/>
        <v>0.25</v>
      </c>
      <c r="L3722">
        <f t="shared" si="235"/>
        <v>31.5</v>
      </c>
    </row>
    <row r="3723" spans="1:12" x14ac:dyDescent="0.25">
      <c r="A3723" s="2" t="s">
        <v>3721</v>
      </c>
      <c r="B3723">
        <v>3</v>
      </c>
      <c r="C3723">
        <v>1</v>
      </c>
      <c r="D3723">
        <v>800</v>
      </c>
      <c r="E3723" s="1">
        <v>43700</v>
      </c>
      <c r="F3723" s="3">
        <v>64</v>
      </c>
      <c r="G3723" s="3">
        <v>184</v>
      </c>
      <c r="H3723" s="1">
        <v>43830</v>
      </c>
      <c r="I3723">
        <f t="shared" si="232"/>
        <v>130</v>
      </c>
      <c r="J3723" t="str">
        <f t="shared" si="233"/>
        <v>&gt;121</v>
      </c>
      <c r="K3723">
        <f t="shared" si="234"/>
        <v>0.25</v>
      </c>
      <c r="L3723">
        <f t="shared" si="235"/>
        <v>62</v>
      </c>
    </row>
    <row r="3724" spans="1:12" x14ac:dyDescent="0.25">
      <c r="A3724" s="2" t="s">
        <v>3722</v>
      </c>
      <c r="B3724">
        <v>10</v>
      </c>
      <c r="C3724">
        <v>11</v>
      </c>
      <c r="D3724">
        <v>1500</v>
      </c>
      <c r="E3724" s="1">
        <v>43710</v>
      </c>
      <c r="F3724" s="3">
        <v>180</v>
      </c>
      <c r="G3724" s="3">
        <v>480</v>
      </c>
      <c r="H3724" s="1">
        <v>43830</v>
      </c>
      <c r="I3724">
        <f t="shared" si="232"/>
        <v>120</v>
      </c>
      <c r="J3724" t="str">
        <f t="shared" si="233"/>
        <v>91-120</v>
      </c>
      <c r="K3724">
        <f t="shared" si="234"/>
        <v>0.2</v>
      </c>
      <c r="L3724">
        <f t="shared" si="235"/>
        <v>132</v>
      </c>
    </row>
    <row r="3725" spans="1:12" x14ac:dyDescent="0.25">
      <c r="A3725" s="2" t="s">
        <v>3723</v>
      </c>
      <c r="B3725">
        <v>2</v>
      </c>
      <c r="C3725">
        <v>16</v>
      </c>
      <c r="D3725">
        <v>620</v>
      </c>
      <c r="E3725" s="1">
        <v>43675</v>
      </c>
      <c r="F3725" s="3">
        <v>37.200000000000003</v>
      </c>
      <c r="G3725" s="3">
        <v>179.8</v>
      </c>
      <c r="H3725" s="1">
        <v>43830</v>
      </c>
      <c r="I3725">
        <f t="shared" si="232"/>
        <v>155</v>
      </c>
      <c r="J3725" t="str">
        <f t="shared" si="233"/>
        <v>&gt;121</v>
      </c>
      <c r="K3725">
        <f t="shared" si="234"/>
        <v>0.25</v>
      </c>
      <c r="L3725">
        <f t="shared" si="235"/>
        <v>54.25</v>
      </c>
    </row>
    <row r="3726" spans="1:12" x14ac:dyDescent="0.25">
      <c r="A3726" s="2" t="s">
        <v>3724</v>
      </c>
      <c r="B3726">
        <v>3</v>
      </c>
      <c r="C3726">
        <v>13</v>
      </c>
      <c r="D3726">
        <v>1680</v>
      </c>
      <c r="E3726" s="1">
        <v>43795</v>
      </c>
      <c r="F3726" s="3">
        <v>117.6</v>
      </c>
      <c r="G3726" s="3">
        <v>268.8</v>
      </c>
      <c r="H3726" s="1">
        <v>43830</v>
      </c>
      <c r="I3726">
        <f t="shared" si="232"/>
        <v>35</v>
      </c>
      <c r="J3726" t="str">
        <f t="shared" si="233"/>
        <v>31-60</v>
      </c>
      <c r="K3726">
        <f t="shared" si="234"/>
        <v>0.04</v>
      </c>
      <c r="L3726">
        <f t="shared" si="235"/>
        <v>15.456</v>
      </c>
    </row>
    <row r="3727" spans="1:12" x14ac:dyDescent="0.25">
      <c r="A3727" s="2" t="s">
        <v>3725</v>
      </c>
      <c r="B3727">
        <v>9</v>
      </c>
      <c r="C3727">
        <v>23</v>
      </c>
      <c r="D3727">
        <v>4370</v>
      </c>
      <c r="E3727" s="1">
        <v>43531</v>
      </c>
      <c r="F3727" s="3">
        <v>786.59999999999991</v>
      </c>
      <c r="G3727" s="3">
        <v>1660.6</v>
      </c>
      <c r="H3727" s="1">
        <v>43830</v>
      </c>
      <c r="I3727">
        <f t="shared" si="232"/>
        <v>299</v>
      </c>
      <c r="J3727" t="str">
        <f t="shared" si="233"/>
        <v>&gt;121</v>
      </c>
      <c r="K3727">
        <f t="shared" si="234"/>
        <v>0.25</v>
      </c>
      <c r="L3727">
        <f t="shared" si="235"/>
        <v>611.79999999999995</v>
      </c>
    </row>
    <row r="3728" spans="1:12" x14ac:dyDescent="0.25">
      <c r="A3728" s="2" t="s">
        <v>3726</v>
      </c>
      <c r="B3728">
        <v>8</v>
      </c>
      <c r="C3728">
        <v>22</v>
      </c>
      <c r="D3728">
        <v>440</v>
      </c>
      <c r="E3728" s="1">
        <v>43823</v>
      </c>
      <c r="F3728" s="3">
        <v>66</v>
      </c>
      <c r="G3728" s="3">
        <v>158.4</v>
      </c>
      <c r="H3728" s="1">
        <v>43830</v>
      </c>
      <c r="I3728">
        <f t="shared" si="232"/>
        <v>7</v>
      </c>
      <c r="J3728" t="str">
        <f t="shared" si="233"/>
        <v>0-30</v>
      </c>
      <c r="K3728">
        <f t="shared" si="234"/>
        <v>8.0000000000000002E-3</v>
      </c>
      <c r="L3728">
        <f t="shared" si="235"/>
        <v>1.7952000000000001</v>
      </c>
    </row>
    <row r="3729" spans="1:12" x14ac:dyDescent="0.25">
      <c r="A3729" s="2" t="s">
        <v>3727</v>
      </c>
      <c r="B3729">
        <v>8</v>
      </c>
      <c r="C3729">
        <v>15</v>
      </c>
      <c r="D3729">
        <v>900</v>
      </c>
      <c r="E3729" s="1">
        <v>43613</v>
      </c>
      <c r="F3729" s="3">
        <v>90</v>
      </c>
      <c r="G3729" s="3">
        <v>225</v>
      </c>
      <c r="H3729" s="1">
        <v>43830</v>
      </c>
      <c r="I3729">
        <f t="shared" si="232"/>
        <v>217</v>
      </c>
      <c r="J3729" t="str">
        <f t="shared" si="233"/>
        <v>&gt;121</v>
      </c>
      <c r="K3729">
        <f t="shared" si="234"/>
        <v>0.25</v>
      </c>
      <c r="L3729">
        <f t="shared" si="235"/>
        <v>78.75</v>
      </c>
    </row>
    <row r="3730" spans="1:12" x14ac:dyDescent="0.25">
      <c r="A3730" s="2" t="s">
        <v>3728</v>
      </c>
      <c r="B3730">
        <v>7</v>
      </c>
      <c r="C3730">
        <v>5</v>
      </c>
      <c r="D3730">
        <v>960</v>
      </c>
      <c r="E3730" s="1">
        <v>43751</v>
      </c>
      <c r="F3730" s="3">
        <v>211.20000000000002</v>
      </c>
      <c r="G3730" s="3">
        <v>528</v>
      </c>
      <c r="H3730" s="1">
        <v>43830</v>
      </c>
      <c r="I3730">
        <f t="shared" si="232"/>
        <v>79</v>
      </c>
      <c r="J3730" t="str">
        <f t="shared" si="233"/>
        <v>61-90</v>
      </c>
      <c r="K3730">
        <f t="shared" si="234"/>
        <v>0.15</v>
      </c>
      <c r="L3730">
        <f t="shared" si="235"/>
        <v>110.88000000000001</v>
      </c>
    </row>
    <row r="3731" spans="1:12" x14ac:dyDescent="0.25">
      <c r="A3731" s="2" t="s">
        <v>3729</v>
      </c>
      <c r="B3731">
        <v>5</v>
      </c>
      <c r="C3731">
        <v>20</v>
      </c>
      <c r="D3731">
        <v>1404</v>
      </c>
      <c r="E3731" s="1">
        <v>43764</v>
      </c>
      <c r="F3731" s="3">
        <v>126.36000000000001</v>
      </c>
      <c r="G3731" s="3">
        <v>308.88</v>
      </c>
      <c r="H3731" s="1">
        <v>43830</v>
      </c>
      <c r="I3731">
        <f t="shared" si="232"/>
        <v>66</v>
      </c>
      <c r="J3731" t="str">
        <f t="shared" si="233"/>
        <v>61-90</v>
      </c>
      <c r="K3731">
        <f t="shared" si="234"/>
        <v>0.15</v>
      </c>
      <c r="L3731">
        <f t="shared" si="235"/>
        <v>65.286000000000001</v>
      </c>
    </row>
    <row r="3732" spans="1:12" x14ac:dyDescent="0.25">
      <c r="A3732" s="2" t="s">
        <v>3730</v>
      </c>
      <c r="B3732">
        <v>3</v>
      </c>
      <c r="C3732">
        <v>4</v>
      </c>
      <c r="D3732">
        <v>1656.0000000000002</v>
      </c>
      <c r="E3732" s="1">
        <v>43759</v>
      </c>
      <c r="F3732" s="3">
        <v>49.680000000000007</v>
      </c>
      <c r="G3732" s="3">
        <v>447.12000000000012</v>
      </c>
      <c r="H3732" s="1">
        <v>43830</v>
      </c>
      <c r="I3732">
        <f t="shared" si="232"/>
        <v>71</v>
      </c>
      <c r="J3732" t="str">
        <f t="shared" si="233"/>
        <v>61-90</v>
      </c>
      <c r="K3732">
        <f t="shared" si="234"/>
        <v>0.15</v>
      </c>
      <c r="L3732">
        <f t="shared" si="235"/>
        <v>74.52000000000001</v>
      </c>
    </row>
    <row r="3733" spans="1:12" x14ac:dyDescent="0.25">
      <c r="A3733" s="2" t="s">
        <v>3731</v>
      </c>
      <c r="B3733">
        <v>5</v>
      </c>
      <c r="C3733">
        <v>12</v>
      </c>
      <c r="D3733">
        <v>1430</v>
      </c>
      <c r="E3733" s="1">
        <v>43486</v>
      </c>
      <c r="F3733" s="3">
        <v>128.69999999999999</v>
      </c>
      <c r="G3733" s="3">
        <v>429</v>
      </c>
      <c r="H3733" s="1">
        <v>43830</v>
      </c>
      <c r="I3733">
        <f t="shared" si="232"/>
        <v>344</v>
      </c>
      <c r="J3733" t="str">
        <f t="shared" si="233"/>
        <v>&gt;121</v>
      </c>
      <c r="K3733">
        <f t="shared" si="234"/>
        <v>0.25</v>
      </c>
      <c r="L3733">
        <f t="shared" si="235"/>
        <v>139.42500000000001</v>
      </c>
    </row>
    <row r="3734" spans="1:12" x14ac:dyDescent="0.25">
      <c r="A3734" s="2" t="s">
        <v>3732</v>
      </c>
      <c r="B3734">
        <v>1</v>
      </c>
      <c r="C3734">
        <v>17</v>
      </c>
      <c r="D3734">
        <v>840</v>
      </c>
      <c r="E3734" s="1">
        <v>43715</v>
      </c>
      <c r="F3734" s="3">
        <v>75.599999999999994</v>
      </c>
      <c r="G3734" s="3">
        <v>243.6</v>
      </c>
      <c r="H3734" s="1">
        <v>43830</v>
      </c>
      <c r="I3734">
        <f t="shared" si="232"/>
        <v>115</v>
      </c>
      <c r="J3734" t="str">
        <f t="shared" si="233"/>
        <v>91-120</v>
      </c>
      <c r="K3734">
        <f t="shared" si="234"/>
        <v>0.2</v>
      </c>
      <c r="L3734">
        <f t="shared" si="235"/>
        <v>63.84</v>
      </c>
    </row>
    <row r="3735" spans="1:12" x14ac:dyDescent="0.25">
      <c r="A3735" s="2" t="s">
        <v>3733</v>
      </c>
      <c r="B3735">
        <v>8</v>
      </c>
      <c r="C3735">
        <v>1</v>
      </c>
      <c r="D3735">
        <v>2470</v>
      </c>
      <c r="E3735" s="1">
        <v>43471</v>
      </c>
      <c r="F3735" s="3">
        <v>24.700000000000003</v>
      </c>
      <c r="G3735" s="3">
        <v>765.69999999999993</v>
      </c>
      <c r="H3735" s="1">
        <v>43830</v>
      </c>
      <c r="I3735">
        <f t="shared" si="232"/>
        <v>359</v>
      </c>
      <c r="J3735" t="str">
        <f t="shared" si="233"/>
        <v>&gt;121</v>
      </c>
      <c r="K3735">
        <f t="shared" si="234"/>
        <v>0.25</v>
      </c>
      <c r="L3735">
        <f t="shared" si="235"/>
        <v>197.6</v>
      </c>
    </row>
    <row r="3736" spans="1:12" x14ac:dyDescent="0.25">
      <c r="A3736" s="2" t="s">
        <v>3734</v>
      </c>
      <c r="B3736">
        <v>6</v>
      </c>
      <c r="C3736">
        <v>18</v>
      </c>
      <c r="D3736">
        <v>1296</v>
      </c>
      <c r="E3736" s="1">
        <v>43684</v>
      </c>
      <c r="F3736" s="3">
        <v>12.96</v>
      </c>
      <c r="G3736" s="3">
        <v>246.24</v>
      </c>
      <c r="H3736" s="1">
        <v>43830</v>
      </c>
      <c r="I3736">
        <f t="shared" si="232"/>
        <v>146</v>
      </c>
      <c r="J3736" t="str">
        <f t="shared" si="233"/>
        <v>&gt;121</v>
      </c>
      <c r="K3736">
        <f t="shared" si="234"/>
        <v>0.25</v>
      </c>
      <c r="L3736">
        <f t="shared" si="235"/>
        <v>64.8</v>
      </c>
    </row>
    <row r="3737" spans="1:12" x14ac:dyDescent="0.25">
      <c r="A3737" s="2" t="s">
        <v>3735</v>
      </c>
      <c r="B3737">
        <v>8</v>
      </c>
      <c r="C3737">
        <v>17</v>
      </c>
      <c r="D3737">
        <v>2640</v>
      </c>
      <c r="E3737" s="1">
        <v>43763</v>
      </c>
      <c r="F3737" s="3">
        <v>211.20000000000002</v>
      </c>
      <c r="G3737" s="3">
        <v>976.80000000000007</v>
      </c>
      <c r="H3737" s="1">
        <v>43830</v>
      </c>
      <c r="I3737">
        <f t="shared" si="232"/>
        <v>67</v>
      </c>
      <c r="J3737" t="str">
        <f t="shared" si="233"/>
        <v>61-90</v>
      </c>
      <c r="K3737">
        <f t="shared" si="234"/>
        <v>0.15</v>
      </c>
      <c r="L3737">
        <f t="shared" si="235"/>
        <v>178.2</v>
      </c>
    </row>
    <row r="3738" spans="1:12" x14ac:dyDescent="0.25">
      <c r="A3738" s="2" t="s">
        <v>3736</v>
      </c>
      <c r="B3738">
        <v>1</v>
      </c>
      <c r="C3738">
        <v>17</v>
      </c>
      <c r="D3738">
        <v>5280</v>
      </c>
      <c r="E3738" s="1">
        <v>43624</v>
      </c>
      <c r="F3738" s="3">
        <v>105.60000000000001</v>
      </c>
      <c r="G3738" s="3">
        <v>950.40000000000009</v>
      </c>
      <c r="H3738" s="1">
        <v>43830</v>
      </c>
      <c r="I3738">
        <f t="shared" si="232"/>
        <v>206</v>
      </c>
      <c r="J3738" t="str">
        <f t="shared" si="233"/>
        <v>&gt;121</v>
      </c>
      <c r="K3738">
        <f t="shared" si="234"/>
        <v>0.25</v>
      </c>
      <c r="L3738">
        <f t="shared" si="235"/>
        <v>264</v>
      </c>
    </row>
    <row r="3739" spans="1:12" x14ac:dyDescent="0.25">
      <c r="A3739" s="2" t="s">
        <v>3737</v>
      </c>
      <c r="B3739">
        <v>6</v>
      </c>
      <c r="C3739">
        <v>15</v>
      </c>
      <c r="D3739">
        <v>440</v>
      </c>
      <c r="E3739" s="1">
        <v>43822</v>
      </c>
      <c r="F3739" s="3">
        <v>8.8000000000000007</v>
      </c>
      <c r="G3739" s="3">
        <v>96.8</v>
      </c>
      <c r="H3739" s="1">
        <v>43830</v>
      </c>
      <c r="I3739">
        <f t="shared" si="232"/>
        <v>8</v>
      </c>
      <c r="J3739" t="str">
        <f t="shared" si="233"/>
        <v>0-30</v>
      </c>
      <c r="K3739">
        <f t="shared" si="234"/>
        <v>8.0000000000000002E-3</v>
      </c>
      <c r="L3739">
        <f t="shared" si="235"/>
        <v>0.8448</v>
      </c>
    </row>
    <row r="3740" spans="1:12" x14ac:dyDescent="0.25">
      <c r="A3740" s="2" t="s">
        <v>3738</v>
      </c>
      <c r="B3740">
        <v>5</v>
      </c>
      <c r="C3740">
        <v>8</v>
      </c>
      <c r="D3740">
        <v>2400</v>
      </c>
      <c r="E3740" s="1">
        <v>43707</v>
      </c>
      <c r="F3740" s="3">
        <v>216</v>
      </c>
      <c r="G3740" s="3">
        <v>528</v>
      </c>
      <c r="H3740" s="1">
        <v>43830</v>
      </c>
      <c r="I3740">
        <f t="shared" si="232"/>
        <v>123</v>
      </c>
      <c r="J3740" t="str">
        <f t="shared" si="233"/>
        <v>&gt;121</v>
      </c>
      <c r="K3740">
        <f t="shared" si="234"/>
        <v>0.25</v>
      </c>
      <c r="L3740">
        <f t="shared" si="235"/>
        <v>186</v>
      </c>
    </row>
    <row r="3741" spans="1:12" x14ac:dyDescent="0.25">
      <c r="A3741" s="2" t="s">
        <v>3739</v>
      </c>
      <c r="B3741">
        <v>8</v>
      </c>
      <c r="C3741">
        <v>6</v>
      </c>
      <c r="D3741">
        <v>1170</v>
      </c>
      <c r="E3741" s="1">
        <v>43626</v>
      </c>
      <c r="F3741" s="3">
        <v>210.6</v>
      </c>
      <c r="G3741" s="3">
        <v>538.20000000000005</v>
      </c>
      <c r="H3741" s="1">
        <v>43830</v>
      </c>
      <c r="I3741">
        <f t="shared" si="232"/>
        <v>204</v>
      </c>
      <c r="J3741" t="str">
        <f t="shared" si="233"/>
        <v>&gt;121</v>
      </c>
      <c r="K3741">
        <f t="shared" si="234"/>
        <v>0.25</v>
      </c>
      <c r="L3741">
        <f t="shared" si="235"/>
        <v>187.20000000000002</v>
      </c>
    </row>
    <row r="3742" spans="1:12" x14ac:dyDescent="0.25">
      <c r="A3742" s="2" t="s">
        <v>3740</v>
      </c>
      <c r="B3742">
        <v>9</v>
      </c>
      <c r="C3742">
        <v>4</v>
      </c>
      <c r="D3742">
        <v>1200</v>
      </c>
      <c r="E3742" s="1">
        <v>43759</v>
      </c>
      <c r="F3742" s="3">
        <v>72</v>
      </c>
      <c r="G3742" s="3">
        <v>336</v>
      </c>
      <c r="H3742" s="1">
        <v>43830</v>
      </c>
      <c r="I3742">
        <f t="shared" si="232"/>
        <v>71</v>
      </c>
      <c r="J3742" t="str">
        <f t="shared" si="233"/>
        <v>61-90</v>
      </c>
      <c r="K3742">
        <f t="shared" si="234"/>
        <v>0.15</v>
      </c>
      <c r="L3742">
        <f t="shared" si="235"/>
        <v>61.199999999999996</v>
      </c>
    </row>
    <row r="3743" spans="1:12" x14ac:dyDescent="0.25">
      <c r="A3743" s="2" t="s">
        <v>3741</v>
      </c>
      <c r="B3743">
        <v>6</v>
      </c>
      <c r="C3743">
        <v>22</v>
      </c>
      <c r="D3743">
        <v>180</v>
      </c>
      <c r="E3743" s="1">
        <v>43564</v>
      </c>
      <c r="F3743" s="3">
        <v>1.7999999999999998</v>
      </c>
      <c r="G3743" s="3">
        <v>30.6</v>
      </c>
      <c r="H3743" s="1">
        <v>43830</v>
      </c>
      <c r="I3743">
        <f t="shared" si="232"/>
        <v>266</v>
      </c>
      <c r="J3743" t="str">
        <f t="shared" si="233"/>
        <v>&gt;121</v>
      </c>
      <c r="K3743">
        <f t="shared" si="234"/>
        <v>0.25</v>
      </c>
      <c r="L3743">
        <f t="shared" si="235"/>
        <v>8.1</v>
      </c>
    </row>
    <row r="3744" spans="1:12" x14ac:dyDescent="0.25">
      <c r="A3744" s="2" t="s">
        <v>3742</v>
      </c>
      <c r="B3744">
        <v>10</v>
      </c>
      <c r="C3744">
        <v>10</v>
      </c>
      <c r="D3744">
        <v>3800</v>
      </c>
      <c r="E3744" s="1">
        <v>43752</v>
      </c>
      <c r="F3744" s="3">
        <v>228</v>
      </c>
      <c r="G3744" s="3">
        <v>1482</v>
      </c>
      <c r="H3744" s="1">
        <v>43830</v>
      </c>
      <c r="I3744">
        <f t="shared" si="232"/>
        <v>78</v>
      </c>
      <c r="J3744" t="str">
        <f t="shared" si="233"/>
        <v>61-90</v>
      </c>
      <c r="K3744">
        <f t="shared" si="234"/>
        <v>0.15</v>
      </c>
      <c r="L3744">
        <f t="shared" si="235"/>
        <v>256.5</v>
      </c>
    </row>
    <row r="3745" spans="1:12" x14ac:dyDescent="0.25">
      <c r="A3745" s="2" t="s">
        <v>3743</v>
      </c>
      <c r="B3745">
        <v>6</v>
      </c>
      <c r="C3745">
        <v>3</v>
      </c>
      <c r="D3745">
        <v>1287.0000000000002</v>
      </c>
      <c r="E3745" s="1">
        <v>43598</v>
      </c>
      <c r="F3745" s="3">
        <v>38.61</v>
      </c>
      <c r="G3745" s="3">
        <v>296.01000000000005</v>
      </c>
      <c r="H3745" s="1">
        <v>43830</v>
      </c>
      <c r="I3745">
        <f t="shared" si="232"/>
        <v>232</v>
      </c>
      <c r="J3745" t="str">
        <f t="shared" si="233"/>
        <v>&gt;121</v>
      </c>
      <c r="K3745">
        <f t="shared" si="234"/>
        <v>0.25</v>
      </c>
      <c r="L3745">
        <f t="shared" si="235"/>
        <v>83.655000000000015</v>
      </c>
    </row>
    <row r="3746" spans="1:12" x14ac:dyDescent="0.25">
      <c r="A3746" s="2" t="s">
        <v>3744</v>
      </c>
      <c r="B3746">
        <v>10</v>
      </c>
      <c r="C3746">
        <v>10</v>
      </c>
      <c r="D3746">
        <v>3300</v>
      </c>
      <c r="E3746" s="1">
        <v>43603</v>
      </c>
      <c r="F3746" s="3">
        <v>561</v>
      </c>
      <c r="G3746" s="3">
        <v>1617</v>
      </c>
      <c r="H3746" s="1">
        <v>43830</v>
      </c>
      <c r="I3746">
        <f t="shared" si="232"/>
        <v>227</v>
      </c>
      <c r="J3746" t="str">
        <f t="shared" si="233"/>
        <v>&gt;121</v>
      </c>
      <c r="K3746">
        <f t="shared" si="234"/>
        <v>0.25</v>
      </c>
      <c r="L3746">
        <f t="shared" si="235"/>
        <v>544.5</v>
      </c>
    </row>
    <row r="3747" spans="1:12" x14ac:dyDescent="0.25">
      <c r="A3747" s="2" t="s">
        <v>3745</v>
      </c>
      <c r="B3747">
        <v>2</v>
      </c>
      <c r="C3747">
        <v>19</v>
      </c>
      <c r="D3747">
        <v>480</v>
      </c>
      <c r="E3747" s="1">
        <v>43609</v>
      </c>
      <c r="F3747" s="3">
        <v>48</v>
      </c>
      <c r="G3747" s="3">
        <v>115.19999999999999</v>
      </c>
      <c r="H3747" s="1">
        <v>43830</v>
      </c>
      <c r="I3747">
        <f t="shared" si="232"/>
        <v>221</v>
      </c>
      <c r="J3747" t="str">
        <f t="shared" si="233"/>
        <v>&gt;121</v>
      </c>
      <c r="K3747">
        <f t="shared" si="234"/>
        <v>0.25</v>
      </c>
      <c r="L3747">
        <f t="shared" si="235"/>
        <v>40.799999999999997</v>
      </c>
    </row>
    <row r="3748" spans="1:12" x14ac:dyDescent="0.25">
      <c r="A3748" s="2" t="s">
        <v>3746</v>
      </c>
      <c r="B3748">
        <v>5</v>
      </c>
      <c r="C3748">
        <v>3</v>
      </c>
      <c r="D3748">
        <v>4743</v>
      </c>
      <c r="E3748" s="1">
        <v>43795</v>
      </c>
      <c r="F3748" s="3">
        <v>426.87</v>
      </c>
      <c r="G3748" s="3">
        <v>1280.6100000000001</v>
      </c>
      <c r="H3748" s="1">
        <v>43830</v>
      </c>
      <c r="I3748">
        <f t="shared" si="232"/>
        <v>35</v>
      </c>
      <c r="J3748" t="str">
        <f t="shared" si="233"/>
        <v>31-60</v>
      </c>
      <c r="K3748">
        <f t="shared" si="234"/>
        <v>0.04</v>
      </c>
      <c r="L3748">
        <f t="shared" si="235"/>
        <v>68.299199999999999</v>
      </c>
    </row>
    <row r="3749" spans="1:12" x14ac:dyDescent="0.25">
      <c r="A3749" s="2" t="s">
        <v>3747</v>
      </c>
      <c r="B3749">
        <v>6</v>
      </c>
      <c r="C3749">
        <v>19</v>
      </c>
      <c r="D3749">
        <v>2232</v>
      </c>
      <c r="E3749" s="1">
        <v>43799</v>
      </c>
      <c r="F3749" s="3">
        <v>66.960000000000008</v>
      </c>
      <c r="G3749" s="3">
        <v>379.44000000000005</v>
      </c>
      <c r="H3749" s="1">
        <v>43830</v>
      </c>
      <c r="I3749">
        <f t="shared" si="232"/>
        <v>31</v>
      </c>
      <c r="J3749" t="str">
        <f t="shared" si="233"/>
        <v>31-60</v>
      </c>
      <c r="K3749">
        <f t="shared" si="234"/>
        <v>0.04</v>
      </c>
      <c r="L3749">
        <f t="shared" si="235"/>
        <v>17.856000000000005</v>
      </c>
    </row>
    <row r="3750" spans="1:12" x14ac:dyDescent="0.25">
      <c r="A3750" s="2" t="s">
        <v>3748</v>
      </c>
      <c r="B3750">
        <v>5</v>
      </c>
      <c r="C3750">
        <v>17</v>
      </c>
      <c r="D3750">
        <v>2880</v>
      </c>
      <c r="E3750" s="1">
        <v>43616</v>
      </c>
      <c r="F3750" s="3">
        <v>259.20000000000005</v>
      </c>
      <c r="G3750" s="3">
        <v>547.20000000000005</v>
      </c>
      <c r="H3750" s="1">
        <v>43830</v>
      </c>
      <c r="I3750">
        <f t="shared" si="232"/>
        <v>214</v>
      </c>
      <c r="J3750" t="str">
        <f t="shared" si="233"/>
        <v>&gt;121</v>
      </c>
      <c r="K3750">
        <f t="shared" si="234"/>
        <v>0.25</v>
      </c>
      <c r="L3750">
        <f t="shared" si="235"/>
        <v>201.60000000000002</v>
      </c>
    </row>
    <row r="3751" spans="1:12" x14ac:dyDescent="0.25">
      <c r="A3751" s="2" t="s">
        <v>3749</v>
      </c>
      <c r="B3751">
        <v>4</v>
      </c>
      <c r="C3751">
        <v>12</v>
      </c>
      <c r="D3751">
        <v>1950</v>
      </c>
      <c r="E3751" s="1">
        <v>43799</v>
      </c>
      <c r="F3751" s="3">
        <v>97.5</v>
      </c>
      <c r="G3751" s="3">
        <v>526.5</v>
      </c>
      <c r="H3751" s="1">
        <v>43830</v>
      </c>
      <c r="I3751">
        <f t="shared" si="232"/>
        <v>31</v>
      </c>
      <c r="J3751" t="str">
        <f t="shared" si="233"/>
        <v>31-60</v>
      </c>
      <c r="K3751">
        <f t="shared" si="234"/>
        <v>0.04</v>
      </c>
      <c r="L3751">
        <f t="shared" si="235"/>
        <v>24.96</v>
      </c>
    </row>
    <row r="3752" spans="1:12" x14ac:dyDescent="0.25">
      <c r="A3752" s="2" t="s">
        <v>3750</v>
      </c>
      <c r="B3752">
        <v>4</v>
      </c>
      <c r="C3752">
        <v>10</v>
      </c>
      <c r="D3752">
        <v>1540</v>
      </c>
      <c r="E3752" s="1">
        <v>43658</v>
      </c>
      <c r="F3752" s="3">
        <v>77</v>
      </c>
      <c r="G3752" s="3">
        <v>415.79999999999995</v>
      </c>
      <c r="H3752" s="1">
        <v>43830</v>
      </c>
      <c r="I3752">
        <f t="shared" si="232"/>
        <v>172</v>
      </c>
      <c r="J3752" t="str">
        <f t="shared" si="233"/>
        <v>&gt;121</v>
      </c>
      <c r="K3752">
        <f t="shared" si="234"/>
        <v>0.25</v>
      </c>
      <c r="L3752">
        <f t="shared" si="235"/>
        <v>123.19999999999999</v>
      </c>
    </row>
    <row r="3753" spans="1:12" x14ac:dyDescent="0.25">
      <c r="A3753" s="2" t="s">
        <v>3751</v>
      </c>
      <c r="B3753">
        <v>1</v>
      </c>
      <c r="C3753">
        <v>17</v>
      </c>
      <c r="D3753">
        <v>2240</v>
      </c>
      <c r="E3753" s="1">
        <v>43739</v>
      </c>
      <c r="F3753" s="3">
        <v>22.400000000000002</v>
      </c>
      <c r="G3753" s="3">
        <v>358.40000000000003</v>
      </c>
      <c r="H3753" s="1">
        <v>43830</v>
      </c>
      <c r="I3753">
        <f t="shared" si="232"/>
        <v>91</v>
      </c>
      <c r="J3753" t="str">
        <f t="shared" si="233"/>
        <v>91-120</v>
      </c>
      <c r="K3753">
        <f t="shared" si="234"/>
        <v>0.2</v>
      </c>
      <c r="L3753">
        <f t="shared" si="235"/>
        <v>76.160000000000011</v>
      </c>
    </row>
    <row r="3754" spans="1:12" x14ac:dyDescent="0.25">
      <c r="A3754" s="2" t="s">
        <v>3752</v>
      </c>
      <c r="B3754">
        <v>6</v>
      </c>
      <c r="C3754">
        <v>7</v>
      </c>
      <c r="D3754">
        <v>1890</v>
      </c>
      <c r="E3754" s="1">
        <v>43661</v>
      </c>
      <c r="F3754" s="3">
        <v>170.10000000000002</v>
      </c>
      <c r="G3754" s="3">
        <v>529.20000000000005</v>
      </c>
      <c r="H3754" s="1">
        <v>43830</v>
      </c>
      <c r="I3754">
        <f t="shared" si="232"/>
        <v>169</v>
      </c>
      <c r="J3754" t="str">
        <f t="shared" si="233"/>
        <v>&gt;121</v>
      </c>
      <c r="K3754">
        <f t="shared" si="234"/>
        <v>0.25</v>
      </c>
      <c r="L3754">
        <f t="shared" si="235"/>
        <v>174.82500000000002</v>
      </c>
    </row>
    <row r="3755" spans="1:12" x14ac:dyDescent="0.25">
      <c r="A3755" s="2" t="s">
        <v>3753</v>
      </c>
      <c r="B3755">
        <v>7</v>
      </c>
      <c r="C3755">
        <v>6</v>
      </c>
      <c r="D3755">
        <v>3520</v>
      </c>
      <c r="E3755" s="1">
        <v>43772</v>
      </c>
      <c r="F3755" s="3">
        <v>563.20000000000005</v>
      </c>
      <c r="G3755" s="3">
        <v>3132.7999999999997</v>
      </c>
      <c r="H3755" s="1">
        <v>43830</v>
      </c>
      <c r="I3755">
        <f t="shared" si="232"/>
        <v>58</v>
      </c>
      <c r="J3755" t="str">
        <f t="shared" si="233"/>
        <v>31-60</v>
      </c>
      <c r="K3755">
        <f t="shared" si="234"/>
        <v>0.04</v>
      </c>
      <c r="L3755">
        <f t="shared" si="235"/>
        <v>147.84</v>
      </c>
    </row>
    <row r="3756" spans="1:12" x14ac:dyDescent="0.25">
      <c r="A3756" s="2" t="s">
        <v>3754</v>
      </c>
      <c r="B3756">
        <v>3</v>
      </c>
      <c r="C3756">
        <v>7</v>
      </c>
      <c r="D3756">
        <v>3840</v>
      </c>
      <c r="E3756" s="1">
        <v>43602</v>
      </c>
      <c r="F3756" s="3">
        <v>230.39999999999998</v>
      </c>
      <c r="G3756" s="3">
        <v>576</v>
      </c>
      <c r="H3756" s="1">
        <v>43830</v>
      </c>
      <c r="I3756">
        <f t="shared" si="232"/>
        <v>228</v>
      </c>
      <c r="J3756" t="str">
        <f t="shared" si="233"/>
        <v>&gt;121</v>
      </c>
      <c r="K3756">
        <f t="shared" si="234"/>
        <v>0.25</v>
      </c>
      <c r="L3756">
        <f t="shared" si="235"/>
        <v>201.6</v>
      </c>
    </row>
    <row r="3757" spans="1:12" x14ac:dyDescent="0.25">
      <c r="A3757" s="2" t="s">
        <v>3755</v>
      </c>
      <c r="B3757">
        <v>3</v>
      </c>
      <c r="C3757">
        <v>7</v>
      </c>
      <c r="D3757">
        <v>342</v>
      </c>
      <c r="E3757" s="1">
        <v>43475</v>
      </c>
      <c r="F3757" s="3">
        <v>17.100000000000001</v>
      </c>
      <c r="G3757" s="3">
        <v>51.3</v>
      </c>
      <c r="H3757" s="1">
        <v>43830</v>
      </c>
      <c r="I3757">
        <f t="shared" si="232"/>
        <v>355</v>
      </c>
      <c r="J3757" t="str">
        <f t="shared" si="233"/>
        <v>&gt;121</v>
      </c>
      <c r="K3757">
        <f t="shared" si="234"/>
        <v>0.25</v>
      </c>
      <c r="L3757">
        <f t="shared" si="235"/>
        <v>17.100000000000001</v>
      </c>
    </row>
    <row r="3758" spans="1:12" x14ac:dyDescent="0.25">
      <c r="A3758" s="2" t="s">
        <v>3756</v>
      </c>
      <c r="B3758">
        <v>9</v>
      </c>
      <c r="C3758">
        <v>5</v>
      </c>
      <c r="D3758">
        <v>1320</v>
      </c>
      <c r="E3758" s="1">
        <v>43517</v>
      </c>
      <c r="F3758" s="3">
        <v>171.6</v>
      </c>
      <c r="G3758" s="3">
        <v>475.20000000000005</v>
      </c>
      <c r="H3758" s="1">
        <v>43830</v>
      </c>
      <c r="I3758">
        <f t="shared" si="232"/>
        <v>313</v>
      </c>
      <c r="J3758" t="str">
        <f t="shared" si="233"/>
        <v>&gt;121</v>
      </c>
      <c r="K3758">
        <f t="shared" si="234"/>
        <v>0.25</v>
      </c>
      <c r="L3758">
        <f t="shared" si="235"/>
        <v>161.70000000000002</v>
      </c>
    </row>
    <row r="3759" spans="1:12" x14ac:dyDescent="0.25">
      <c r="A3759" s="2" t="s">
        <v>3757</v>
      </c>
      <c r="B3759">
        <v>10</v>
      </c>
      <c r="C3759">
        <v>18</v>
      </c>
      <c r="D3759">
        <v>2736</v>
      </c>
      <c r="E3759" s="1">
        <v>43580</v>
      </c>
      <c r="F3759" s="3">
        <v>519.84000000000015</v>
      </c>
      <c r="G3759" s="3">
        <v>1176.48</v>
      </c>
      <c r="H3759" s="1">
        <v>43830</v>
      </c>
      <c r="I3759">
        <f t="shared" si="232"/>
        <v>250</v>
      </c>
      <c r="J3759" t="str">
        <f t="shared" si="233"/>
        <v>&gt;121</v>
      </c>
      <c r="K3759">
        <f t="shared" si="234"/>
        <v>0.25</v>
      </c>
      <c r="L3759">
        <f t="shared" si="235"/>
        <v>424.08000000000004</v>
      </c>
    </row>
    <row r="3760" spans="1:12" x14ac:dyDescent="0.25">
      <c r="A3760" s="2" t="s">
        <v>3758</v>
      </c>
      <c r="B3760">
        <v>6</v>
      </c>
      <c r="C3760">
        <v>9</v>
      </c>
      <c r="D3760">
        <v>3600</v>
      </c>
      <c r="E3760" s="1">
        <v>43741</v>
      </c>
      <c r="F3760" s="3">
        <v>288</v>
      </c>
      <c r="G3760" s="3">
        <v>936</v>
      </c>
      <c r="H3760" s="1">
        <v>43830</v>
      </c>
      <c r="I3760">
        <f t="shared" si="232"/>
        <v>89</v>
      </c>
      <c r="J3760" t="str">
        <f t="shared" si="233"/>
        <v>61-90</v>
      </c>
      <c r="K3760">
        <f t="shared" si="234"/>
        <v>0.15</v>
      </c>
      <c r="L3760">
        <f t="shared" si="235"/>
        <v>183.6</v>
      </c>
    </row>
    <row r="3761" spans="1:12" x14ac:dyDescent="0.25">
      <c r="A3761" s="2" t="s">
        <v>3759</v>
      </c>
      <c r="B3761">
        <v>6</v>
      </c>
      <c r="C3761">
        <v>11</v>
      </c>
      <c r="D3761">
        <v>1344</v>
      </c>
      <c r="E3761" s="1">
        <v>43655</v>
      </c>
      <c r="F3761" s="3">
        <v>80.64</v>
      </c>
      <c r="G3761" s="3">
        <v>255.35999999999999</v>
      </c>
      <c r="H3761" s="1">
        <v>43830</v>
      </c>
      <c r="I3761">
        <f t="shared" si="232"/>
        <v>175</v>
      </c>
      <c r="J3761" t="str">
        <f t="shared" si="233"/>
        <v>&gt;121</v>
      </c>
      <c r="K3761">
        <f t="shared" si="234"/>
        <v>0.25</v>
      </c>
      <c r="L3761">
        <f t="shared" si="235"/>
        <v>84</v>
      </c>
    </row>
    <row r="3762" spans="1:12" x14ac:dyDescent="0.25">
      <c r="A3762" s="2" t="s">
        <v>3760</v>
      </c>
      <c r="B3762">
        <v>5</v>
      </c>
      <c r="C3762">
        <v>17</v>
      </c>
      <c r="D3762">
        <v>1950</v>
      </c>
      <c r="E3762" s="1">
        <v>43485</v>
      </c>
      <c r="F3762" s="3">
        <v>156</v>
      </c>
      <c r="G3762" s="3">
        <v>370.5</v>
      </c>
      <c r="H3762" s="1">
        <v>43830</v>
      </c>
      <c r="I3762">
        <f t="shared" si="232"/>
        <v>345</v>
      </c>
      <c r="J3762" t="str">
        <f t="shared" si="233"/>
        <v>&gt;121</v>
      </c>
      <c r="K3762">
        <f t="shared" si="234"/>
        <v>0.25</v>
      </c>
      <c r="L3762">
        <f t="shared" si="235"/>
        <v>131.625</v>
      </c>
    </row>
    <row r="3763" spans="1:12" x14ac:dyDescent="0.25">
      <c r="A3763" s="2" t="s">
        <v>3761</v>
      </c>
      <c r="B3763">
        <v>4</v>
      </c>
      <c r="C3763">
        <v>3</v>
      </c>
      <c r="D3763">
        <v>2160</v>
      </c>
      <c r="E3763" s="1">
        <v>43765</v>
      </c>
      <c r="F3763" s="3">
        <v>64.800000000000011</v>
      </c>
      <c r="G3763" s="3">
        <v>345.6</v>
      </c>
      <c r="H3763" s="1">
        <v>43830</v>
      </c>
      <c r="I3763">
        <f t="shared" si="232"/>
        <v>65</v>
      </c>
      <c r="J3763" t="str">
        <f t="shared" si="233"/>
        <v>61-90</v>
      </c>
      <c r="K3763">
        <f t="shared" si="234"/>
        <v>0.15</v>
      </c>
      <c r="L3763">
        <f t="shared" si="235"/>
        <v>61.56</v>
      </c>
    </row>
    <row r="3764" spans="1:12" x14ac:dyDescent="0.25">
      <c r="A3764" s="2" t="s">
        <v>3762</v>
      </c>
      <c r="B3764">
        <v>9</v>
      </c>
      <c r="C3764">
        <v>11</v>
      </c>
      <c r="D3764">
        <v>620</v>
      </c>
      <c r="E3764" s="1">
        <v>43664</v>
      </c>
      <c r="F3764" s="3">
        <v>93</v>
      </c>
      <c r="G3764" s="3">
        <v>272.8</v>
      </c>
      <c r="H3764" s="1">
        <v>43830</v>
      </c>
      <c r="I3764">
        <f t="shared" si="232"/>
        <v>166</v>
      </c>
      <c r="J3764" t="str">
        <f t="shared" si="233"/>
        <v>&gt;121</v>
      </c>
      <c r="K3764">
        <f t="shared" si="234"/>
        <v>0.25</v>
      </c>
      <c r="L3764">
        <f t="shared" si="235"/>
        <v>91.45</v>
      </c>
    </row>
    <row r="3765" spans="1:12" x14ac:dyDescent="0.25">
      <c r="A3765" s="2" t="s">
        <v>3763</v>
      </c>
      <c r="B3765">
        <v>4</v>
      </c>
      <c r="C3765">
        <v>19</v>
      </c>
      <c r="D3765">
        <v>2860</v>
      </c>
      <c r="E3765" s="1">
        <v>43524</v>
      </c>
      <c r="F3765" s="3">
        <v>171.6</v>
      </c>
      <c r="G3765" s="3">
        <v>486.2</v>
      </c>
      <c r="H3765" s="1">
        <v>43830</v>
      </c>
      <c r="I3765">
        <f t="shared" si="232"/>
        <v>306</v>
      </c>
      <c r="J3765" t="str">
        <f t="shared" si="233"/>
        <v>&gt;121</v>
      </c>
      <c r="K3765">
        <f t="shared" si="234"/>
        <v>0.25</v>
      </c>
      <c r="L3765">
        <f t="shared" si="235"/>
        <v>164.45</v>
      </c>
    </row>
    <row r="3766" spans="1:12" x14ac:dyDescent="0.25">
      <c r="A3766" s="2" t="s">
        <v>3764</v>
      </c>
      <c r="B3766">
        <v>3</v>
      </c>
      <c r="C3766">
        <v>18</v>
      </c>
      <c r="D3766">
        <v>5520</v>
      </c>
      <c r="E3766" s="1">
        <v>43490</v>
      </c>
      <c r="F3766" s="3">
        <v>496.8</v>
      </c>
      <c r="G3766" s="3">
        <v>883.19999999999993</v>
      </c>
      <c r="H3766" s="1">
        <v>43830</v>
      </c>
      <c r="I3766">
        <f t="shared" si="232"/>
        <v>340</v>
      </c>
      <c r="J3766" t="str">
        <f t="shared" si="233"/>
        <v>&gt;121</v>
      </c>
      <c r="K3766">
        <f t="shared" si="234"/>
        <v>0.25</v>
      </c>
      <c r="L3766">
        <f t="shared" si="235"/>
        <v>345</v>
      </c>
    </row>
    <row r="3767" spans="1:12" x14ac:dyDescent="0.25">
      <c r="A3767" s="2" t="s">
        <v>3765</v>
      </c>
      <c r="B3767">
        <v>10</v>
      </c>
      <c r="C3767">
        <v>6</v>
      </c>
      <c r="D3767">
        <v>1620</v>
      </c>
      <c r="E3767" s="1">
        <v>43691</v>
      </c>
      <c r="F3767" s="3">
        <v>259.20000000000005</v>
      </c>
      <c r="G3767" s="3">
        <v>421.2</v>
      </c>
      <c r="H3767" s="1">
        <v>43830</v>
      </c>
      <c r="I3767">
        <f t="shared" si="232"/>
        <v>139</v>
      </c>
      <c r="J3767" t="str">
        <f t="shared" si="233"/>
        <v>&gt;121</v>
      </c>
      <c r="K3767">
        <f t="shared" si="234"/>
        <v>0.25</v>
      </c>
      <c r="L3767">
        <f t="shared" si="235"/>
        <v>170.10000000000002</v>
      </c>
    </row>
    <row r="3768" spans="1:12" x14ac:dyDescent="0.25">
      <c r="A3768" s="2" t="s">
        <v>3766</v>
      </c>
      <c r="B3768">
        <v>8</v>
      </c>
      <c r="C3768">
        <v>13</v>
      </c>
      <c r="D3768">
        <v>1440</v>
      </c>
      <c r="E3768" s="1">
        <v>43744</v>
      </c>
      <c r="F3768" s="3">
        <v>187.2</v>
      </c>
      <c r="G3768" s="3">
        <v>475.20000000000005</v>
      </c>
      <c r="H3768" s="1">
        <v>43830</v>
      </c>
      <c r="I3768">
        <f t="shared" si="232"/>
        <v>86</v>
      </c>
      <c r="J3768" t="str">
        <f t="shared" si="233"/>
        <v>61-90</v>
      </c>
      <c r="K3768">
        <f t="shared" si="234"/>
        <v>0.15</v>
      </c>
      <c r="L3768">
        <f t="shared" si="235"/>
        <v>99.360000000000014</v>
      </c>
    </row>
    <row r="3769" spans="1:12" x14ac:dyDescent="0.25">
      <c r="A3769" s="2" t="s">
        <v>3767</v>
      </c>
      <c r="B3769">
        <v>10</v>
      </c>
      <c r="C3769">
        <v>2</v>
      </c>
      <c r="D3769">
        <v>2640</v>
      </c>
      <c r="E3769" s="1">
        <v>43494</v>
      </c>
      <c r="F3769" s="3">
        <v>26.400000000000002</v>
      </c>
      <c r="G3769" s="3">
        <v>1056</v>
      </c>
      <c r="H3769" s="1">
        <v>43830</v>
      </c>
      <c r="I3769">
        <f t="shared" si="232"/>
        <v>336</v>
      </c>
      <c r="J3769" t="str">
        <f t="shared" si="233"/>
        <v>&gt;121</v>
      </c>
      <c r="K3769">
        <f t="shared" si="234"/>
        <v>0.25</v>
      </c>
      <c r="L3769">
        <f t="shared" si="235"/>
        <v>270.60000000000002</v>
      </c>
    </row>
    <row r="3770" spans="1:12" x14ac:dyDescent="0.25">
      <c r="A3770" s="2" t="s">
        <v>3768</v>
      </c>
      <c r="B3770">
        <v>9</v>
      </c>
      <c r="C3770">
        <v>14</v>
      </c>
      <c r="D3770">
        <v>1320</v>
      </c>
      <c r="E3770" s="1">
        <v>43673</v>
      </c>
      <c r="F3770" s="3">
        <v>13.200000000000001</v>
      </c>
      <c r="G3770" s="3">
        <v>409.20000000000005</v>
      </c>
      <c r="H3770" s="1">
        <v>43830</v>
      </c>
      <c r="I3770">
        <f t="shared" si="232"/>
        <v>157</v>
      </c>
      <c r="J3770" t="str">
        <f t="shared" si="233"/>
        <v>&gt;121</v>
      </c>
      <c r="K3770">
        <f t="shared" si="234"/>
        <v>0.25</v>
      </c>
      <c r="L3770">
        <f t="shared" si="235"/>
        <v>105.60000000000001</v>
      </c>
    </row>
    <row r="3771" spans="1:12" x14ac:dyDescent="0.25">
      <c r="A3771" s="2" t="s">
        <v>3769</v>
      </c>
      <c r="B3771">
        <v>4</v>
      </c>
      <c r="C3771">
        <v>16</v>
      </c>
      <c r="D3771">
        <v>1512.0000000000002</v>
      </c>
      <c r="E3771" s="1">
        <v>43539</v>
      </c>
      <c r="F3771" s="3">
        <v>151.20000000000002</v>
      </c>
      <c r="G3771" s="3">
        <v>393.12000000000006</v>
      </c>
      <c r="H3771" s="1">
        <v>43830</v>
      </c>
      <c r="I3771">
        <f t="shared" si="232"/>
        <v>291</v>
      </c>
      <c r="J3771" t="str">
        <f t="shared" si="233"/>
        <v>&gt;121</v>
      </c>
      <c r="K3771">
        <f t="shared" si="234"/>
        <v>0.25</v>
      </c>
      <c r="L3771">
        <f t="shared" si="235"/>
        <v>136.08000000000001</v>
      </c>
    </row>
    <row r="3772" spans="1:12" x14ac:dyDescent="0.25">
      <c r="A3772" s="2" t="s">
        <v>3770</v>
      </c>
      <c r="B3772">
        <v>4</v>
      </c>
      <c r="C3772">
        <v>7</v>
      </c>
      <c r="D3772">
        <v>3520</v>
      </c>
      <c r="E3772" s="1">
        <v>43670</v>
      </c>
      <c r="F3772" s="3">
        <v>281.60000000000002</v>
      </c>
      <c r="G3772" s="3">
        <v>598.40000000000009</v>
      </c>
      <c r="H3772" s="1">
        <v>43830</v>
      </c>
      <c r="I3772">
        <f t="shared" si="232"/>
        <v>160</v>
      </c>
      <c r="J3772" t="str">
        <f t="shared" si="233"/>
        <v>&gt;121</v>
      </c>
      <c r="K3772">
        <f t="shared" si="234"/>
        <v>0.25</v>
      </c>
      <c r="L3772">
        <f t="shared" si="235"/>
        <v>220.00000000000003</v>
      </c>
    </row>
    <row r="3773" spans="1:12" x14ac:dyDescent="0.25">
      <c r="A3773" s="2" t="s">
        <v>3771</v>
      </c>
      <c r="B3773">
        <v>8</v>
      </c>
      <c r="C3773">
        <v>19</v>
      </c>
      <c r="D3773">
        <v>1980</v>
      </c>
      <c r="E3773" s="1">
        <v>43605</v>
      </c>
      <c r="F3773" s="3">
        <v>237.60000000000002</v>
      </c>
      <c r="G3773" s="3">
        <v>831.59999999999991</v>
      </c>
      <c r="H3773" s="1">
        <v>43830</v>
      </c>
      <c r="I3773">
        <f t="shared" si="232"/>
        <v>225</v>
      </c>
      <c r="J3773" t="str">
        <f t="shared" si="233"/>
        <v>&gt;121</v>
      </c>
      <c r="K3773">
        <f t="shared" si="234"/>
        <v>0.25</v>
      </c>
      <c r="L3773">
        <f t="shared" si="235"/>
        <v>267.29999999999995</v>
      </c>
    </row>
    <row r="3774" spans="1:12" x14ac:dyDescent="0.25">
      <c r="A3774" s="2" t="s">
        <v>3772</v>
      </c>
      <c r="B3774">
        <v>2</v>
      </c>
      <c r="C3774">
        <v>5</v>
      </c>
      <c r="D3774">
        <v>756.00000000000011</v>
      </c>
      <c r="E3774" s="1">
        <v>43614</v>
      </c>
      <c r="F3774" s="3">
        <v>7.5600000000000014</v>
      </c>
      <c r="G3774" s="3">
        <v>204.12000000000003</v>
      </c>
      <c r="H3774" s="1">
        <v>43830</v>
      </c>
      <c r="I3774">
        <f t="shared" si="232"/>
        <v>216</v>
      </c>
      <c r="J3774" t="str">
        <f t="shared" si="233"/>
        <v>&gt;121</v>
      </c>
      <c r="K3774">
        <f t="shared" si="234"/>
        <v>0.25</v>
      </c>
      <c r="L3774">
        <f t="shared" si="235"/>
        <v>52.920000000000009</v>
      </c>
    </row>
    <row r="3775" spans="1:12" x14ac:dyDescent="0.25">
      <c r="A3775" s="2" t="s">
        <v>3773</v>
      </c>
      <c r="B3775">
        <v>4</v>
      </c>
      <c r="C3775">
        <v>8</v>
      </c>
      <c r="D3775">
        <v>1500</v>
      </c>
      <c r="E3775" s="1">
        <v>43570</v>
      </c>
      <c r="F3775" s="3">
        <v>45</v>
      </c>
      <c r="G3775" s="3">
        <v>270</v>
      </c>
      <c r="H3775" s="1">
        <v>43830</v>
      </c>
      <c r="I3775">
        <f t="shared" si="232"/>
        <v>260</v>
      </c>
      <c r="J3775" t="str">
        <f t="shared" si="233"/>
        <v>&gt;121</v>
      </c>
      <c r="K3775">
        <f t="shared" si="234"/>
        <v>0.25</v>
      </c>
      <c r="L3775">
        <f t="shared" si="235"/>
        <v>78.75</v>
      </c>
    </row>
    <row r="3776" spans="1:12" x14ac:dyDescent="0.25">
      <c r="A3776" s="2" t="s">
        <v>3774</v>
      </c>
      <c r="B3776">
        <v>3</v>
      </c>
      <c r="C3776">
        <v>14</v>
      </c>
      <c r="D3776">
        <v>270</v>
      </c>
      <c r="E3776" s="1">
        <v>43627</v>
      </c>
      <c r="F3776" s="3">
        <v>2.7</v>
      </c>
      <c r="G3776" s="3">
        <v>43.2</v>
      </c>
      <c r="H3776" s="1">
        <v>43830</v>
      </c>
      <c r="I3776">
        <f t="shared" si="232"/>
        <v>203</v>
      </c>
      <c r="J3776" t="str">
        <f t="shared" si="233"/>
        <v>&gt;121</v>
      </c>
      <c r="K3776">
        <f t="shared" si="234"/>
        <v>0.25</v>
      </c>
      <c r="L3776">
        <f t="shared" si="235"/>
        <v>11.475000000000001</v>
      </c>
    </row>
    <row r="3777" spans="1:12" x14ac:dyDescent="0.25">
      <c r="A3777" s="2" t="s">
        <v>3775</v>
      </c>
      <c r="B3777">
        <v>3</v>
      </c>
      <c r="C3777">
        <v>18</v>
      </c>
      <c r="D3777">
        <v>660</v>
      </c>
      <c r="E3777" s="1">
        <v>43692</v>
      </c>
      <c r="F3777" s="3">
        <v>19.8</v>
      </c>
      <c r="G3777" s="3">
        <v>125.39999999999999</v>
      </c>
      <c r="H3777" s="1">
        <v>43830</v>
      </c>
      <c r="I3777">
        <f t="shared" si="232"/>
        <v>138</v>
      </c>
      <c r="J3777" t="str">
        <f t="shared" si="233"/>
        <v>&gt;121</v>
      </c>
      <c r="K3777">
        <f t="shared" si="234"/>
        <v>0.25</v>
      </c>
      <c r="L3777">
        <f t="shared" si="235"/>
        <v>36.299999999999997</v>
      </c>
    </row>
    <row r="3778" spans="1:12" x14ac:dyDescent="0.25">
      <c r="A3778" s="2" t="s">
        <v>3776</v>
      </c>
      <c r="B3778">
        <v>7</v>
      </c>
      <c r="C3778">
        <v>15</v>
      </c>
      <c r="D3778">
        <v>3520</v>
      </c>
      <c r="E3778" s="1">
        <v>43660</v>
      </c>
      <c r="F3778" s="3">
        <v>1020.8</v>
      </c>
      <c r="G3778" s="3">
        <v>1513.6000000000001</v>
      </c>
      <c r="H3778" s="1">
        <v>43830</v>
      </c>
      <c r="I3778">
        <f t="shared" ref="I3778:I3841" si="236">H3778-E3778</f>
        <v>170</v>
      </c>
      <c r="J3778" t="str">
        <f t="shared" ref="J3778:J3841" si="237">VLOOKUP(I3778,groupings,2,1)</f>
        <v>&gt;121</v>
      </c>
      <c r="K3778">
        <f t="shared" ref="K3778:K3841" si="238">VLOOKUP(I3778,$N$8:$P$12,3,TRUE)</f>
        <v>0.25</v>
      </c>
      <c r="L3778">
        <f t="shared" ref="L3778:L3841" si="239">(G3778+F3778)*K3778</f>
        <v>633.6</v>
      </c>
    </row>
    <row r="3779" spans="1:12" x14ac:dyDescent="0.25">
      <c r="A3779" s="2" t="s">
        <v>3777</v>
      </c>
      <c r="B3779">
        <v>7</v>
      </c>
      <c r="C3779">
        <v>8</v>
      </c>
      <c r="D3779">
        <v>3450</v>
      </c>
      <c r="E3779" s="1">
        <v>43664</v>
      </c>
      <c r="F3779" s="3">
        <v>483</v>
      </c>
      <c r="G3779" s="3">
        <v>2656.5</v>
      </c>
      <c r="H3779" s="1">
        <v>43830</v>
      </c>
      <c r="I3779">
        <f t="shared" si="236"/>
        <v>166</v>
      </c>
      <c r="J3779" t="str">
        <f t="shared" si="237"/>
        <v>&gt;121</v>
      </c>
      <c r="K3779">
        <f t="shared" si="238"/>
        <v>0.25</v>
      </c>
      <c r="L3779">
        <f t="shared" si="239"/>
        <v>784.875</v>
      </c>
    </row>
    <row r="3780" spans="1:12" x14ac:dyDescent="0.25">
      <c r="A3780" s="2" t="s">
        <v>3778</v>
      </c>
      <c r="B3780">
        <v>2</v>
      </c>
      <c r="C3780">
        <v>7</v>
      </c>
      <c r="D3780">
        <v>900</v>
      </c>
      <c r="E3780" s="1">
        <v>43573</v>
      </c>
      <c r="F3780" s="3">
        <v>63</v>
      </c>
      <c r="G3780" s="3">
        <v>153</v>
      </c>
      <c r="H3780" s="1">
        <v>43830</v>
      </c>
      <c r="I3780">
        <f t="shared" si="236"/>
        <v>257</v>
      </c>
      <c r="J3780" t="str">
        <f t="shared" si="237"/>
        <v>&gt;121</v>
      </c>
      <c r="K3780">
        <f t="shared" si="238"/>
        <v>0.25</v>
      </c>
      <c r="L3780">
        <f t="shared" si="239"/>
        <v>54</v>
      </c>
    </row>
    <row r="3781" spans="1:12" x14ac:dyDescent="0.25">
      <c r="A3781" s="2" t="s">
        <v>3779</v>
      </c>
      <c r="B3781">
        <v>2</v>
      </c>
      <c r="C3781">
        <v>18</v>
      </c>
      <c r="D3781">
        <v>930</v>
      </c>
      <c r="E3781" s="1">
        <v>43506</v>
      </c>
      <c r="F3781" s="3">
        <v>55.8</v>
      </c>
      <c r="G3781" s="3">
        <v>195.3</v>
      </c>
      <c r="H3781" s="1">
        <v>43830</v>
      </c>
      <c r="I3781">
        <f t="shared" si="236"/>
        <v>324</v>
      </c>
      <c r="J3781" t="str">
        <f t="shared" si="237"/>
        <v>&gt;121</v>
      </c>
      <c r="K3781">
        <f t="shared" si="238"/>
        <v>0.25</v>
      </c>
      <c r="L3781">
        <f t="shared" si="239"/>
        <v>62.775000000000006</v>
      </c>
    </row>
    <row r="3782" spans="1:12" x14ac:dyDescent="0.25">
      <c r="A3782" s="2" t="s">
        <v>3780</v>
      </c>
      <c r="B3782">
        <v>5</v>
      </c>
      <c r="C3782">
        <v>21</v>
      </c>
      <c r="D3782">
        <v>720</v>
      </c>
      <c r="E3782" s="1">
        <v>43631</v>
      </c>
      <c r="F3782" s="3">
        <v>7.1999999999999993</v>
      </c>
      <c r="G3782" s="3">
        <v>208.79999999999998</v>
      </c>
      <c r="H3782" s="1">
        <v>43830</v>
      </c>
      <c r="I3782">
        <f t="shared" si="236"/>
        <v>199</v>
      </c>
      <c r="J3782" t="str">
        <f t="shared" si="237"/>
        <v>&gt;121</v>
      </c>
      <c r="K3782">
        <f t="shared" si="238"/>
        <v>0.25</v>
      </c>
      <c r="L3782">
        <f t="shared" si="239"/>
        <v>53.999999999999993</v>
      </c>
    </row>
    <row r="3783" spans="1:12" x14ac:dyDescent="0.25">
      <c r="A3783" s="2" t="s">
        <v>3781</v>
      </c>
      <c r="B3783">
        <v>3</v>
      </c>
      <c r="C3783">
        <v>3</v>
      </c>
      <c r="D3783">
        <v>2640</v>
      </c>
      <c r="E3783" s="1">
        <v>43754</v>
      </c>
      <c r="F3783" s="3">
        <v>132</v>
      </c>
      <c r="G3783" s="3">
        <v>528</v>
      </c>
      <c r="H3783" s="1">
        <v>43830</v>
      </c>
      <c r="I3783">
        <f t="shared" si="236"/>
        <v>76</v>
      </c>
      <c r="J3783" t="str">
        <f t="shared" si="237"/>
        <v>61-90</v>
      </c>
      <c r="K3783">
        <f t="shared" si="238"/>
        <v>0.15</v>
      </c>
      <c r="L3783">
        <f t="shared" si="239"/>
        <v>99</v>
      </c>
    </row>
    <row r="3784" spans="1:12" x14ac:dyDescent="0.25">
      <c r="A3784" s="2" t="s">
        <v>3782</v>
      </c>
      <c r="B3784">
        <v>4</v>
      </c>
      <c r="C3784">
        <v>21</v>
      </c>
      <c r="D3784">
        <v>1520</v>
      </c>
      <c r="E3784" s="1">
        <v>43826</v>
      </c>
      <c r="F3784" s="3">
        <v>106.4</v>
      </c>
      <c r="G3784" s="3">
        <v>228</v>
      </c>
      <c r="H3784" s="1">
        <v>43830</v>
      </c>
      <c r="I3784">
        <f t="shared" si="236"/>
        <v>4</v>
      </c>
      <c r="J3784" t="str">
        <f t="shared" si="237"/>
        <v>0-30</v>
      </c>
      <c r="K3784">
        <f t="shared" si="238"/>
        <v>8.0000000000000002E-3</v>
      </c>
      <c r="L3784">
        <f t="shared" si="239"/>
        <v>2.6751999999999998</v>
      </c>
    </row>
    <row r="3785" spans="1:12" x14ac:dyDescent="0.25">
      <c r="A3785" s="2" t="s">
        <v>3783</v>
      </c>
      <c r="B3785">
        <v>4</v>
      </c>
      <c r="C3785">
        <v>16</v>
      </c>
      <c r="D3785">
        <v>2040</v>
      </c>
      <c r="E3785" s="1">
        <v>43603</v>
      </c>
      <c r="F3785" s="3">
        <v>40.799999999999997</v>
      </c>
      <c r="G3785" s="3">
        <v>612</v>
      </c>
      <c r="H3785" s="1">
        <v>43830</v>
      </c>
      <c r="I3785">
        <f t="shared" si="236"/>
        <v>227</v>
      </c>
      <c r="J3785" t="str">
        <f t="shared" si="237"/>
        <v>&gt;121</v>
      </c>
      <c r="K3785">
        <f t="shared" si="238"/>
        <v>0.25</v>
      </c>
      <c r="L3785">
        <f t="shared" si="239"/>
        <v>163.19999999999999</v>
      </c>
    </row>
    <row r="3786" spans="1:12" x14ac:dyDescent="0.25">
      <c r="A3786" s="2" t="s">
        <v>3784</v>
      </c>
      <c r="B3786">
        <v>2</v>
      </c>
      <c r="C3786">
        <v>11</v>
      </c>
      <c r="D3786">
        <v>5500</v>
      </c>
      <c r="E3786" s="1">
        <v>43617</v>
      </c>
      <c r="F3786" s="3">
        <v>330</v>
      </c>
      <c r="G3786" s="3">
        <v>1100</v>
      </c>
      <c r="H3786" s="1">
        <v>43830</v>
      </c>
      <c r="I3786">
        <f t="shared" si="236"/>
        <v>213</v>
      </c>
      <c r="J3786" t="str">
        <f t="shared" si="237"/>
        <v>&gt;121</v>
      </c>
      <c r="K3786">
        <f t="shared" si="238"/>
        <v>0.25</v>
      </c>
      <c r="L3786">
        <f t="shared" si="239"/>
        <v>357.5</v>
      </c>
    </row>
    <row r="3787" spans="1:12" x14ac:dyDescent="0.25">
      <c r="A3787" s="2" t="s">
        <v>3785</v>
      </c>
      <c r="B3787">
        <v>3</v>
      </c>
      <c r="C3787">
        <v>11</v>
      </c>
      <c r="D3787">
        <v>3040</v>
      </c>
      <c r="E3787" s="1">
        <v>43708</v>
      </c>
      <c r="F3787" s="3">
        <v>60.8</v>
      </c>
      <c r="G3787" s="3">
        <v>699.2</v>
      </c>
      <c r="H3787" s="1">
        <v>43830</v>
      </c>
      <c r="I3787">
        <f t="shared" si="236"/>
        <v>122</v>
      </c>
      <c r="J3787" t="str">
        <f t="shared" si="237"/>
        <v>&gt;121</v>
      </c>
      <c r="K3787">
        <f t="shared" si="238"/>
        <v>0.25</v>
      </c>
      <c r="L3787">
        <f t="shared" si="239"/>
        <v>190</v>
      </c>
    </row>
    <row r="3788" spans="1:12" x14ac:dyDescent="0.25">
      <c r="A3788" s="2" t="s">
        <v>3786</v>
      </c>
      <c r="B3788">
        <v>1</v>
      </c>
      <c r="C3788">
        <v>6</v>
      </c>
      <c r="D3788">
        <v>2550</v>
      </c>
      <c r="E3788" s="1">
        <v>43772</v>
      </c>
      <c r="F3788" s="3">
        <v>255</v>
      </c>
      <c r="G3788" s="3">
        <v>714</v>
      </c>
      <c r="H3788" s="1">
        <v>43830</v>
      </c>
      <c r="I3788">
        <f t="shared" si="236"/>
        <v>58</v>
      </c>
      <c r="J3788" t="str">
        <f t="shared" si="237"/>
        <v>31-60</v>
      </c>
      <c r="K3788">
        <f t="shared" si="238"/>
        <v>0.04</v>
      </c>
      <c r="L3788">
        <f t="shared" si="239"/>
        <v>38.76</v>
      </c>
    </row>
    <row r="3789" spans="1:12" x14ac:dyDescent="0.25">
      <c r="A3789" s="2" t="s">
        <v>3787</v>
      </c>
      <c r="B3789">
        <v>9</v>
      </c>
      <c r="C3789">
        <v>11</v>
      </c>
      <c r="D3789">
        <v>1170</v>
      </c>
      <c r="E3789" s="1">
        <v>43800</v>
      </c>
      <c r="F3789" s="3">
        <v>222.3</v>
      </c>
      <c r="G3789" s="3">
        <v>397.8</v>
      </c>
      <c r="H3789" s="1">
        <v>43830</v>
      </c>
      <c r="I3789">
        <f t="shared" si="236"/>
        <v>30</v>
      </c>
      <c r="J3789" t="str">
        <f t="shared" si="237"/>
        <v>0-30</v>
      </c>
      <c r="K3789">
        <f t="shared" si="238"/>
        <v>8.0000000000000002E-3</v>
      </c>
      <c r="L3789">
        <f t="shared" si="239"/>
        <v>4.9607999999999999</v>
      </c>
    </row>
    <row r="3790" spans="1:12" x14ac:dyDescent="0.25">
      <c r="A3790" s="2" t="s">
        <v>3788</v>
      </c>
      <c r="B3790">
        <v>5</v>
      </c>
      <c r="C3790">
        <v>17</v>
      </c>
      <c r="D3790">
        <v>5060</v>
      </c>
      <c r="E3790" s="1">
        <v>43567</v>
      </c>
      <c r="F3790" s="3">
        <v>506</v>
      </c>
      <c r="G3790" s="3">
        <v>1214.4000000000001</v>
      </c>
      <c r="H3790" s="1">
        <v>43830</v>
      </c>
      <c r="I3790">
        <f t="shared" si="236"/>
        <v>263</v>
      </c>
      <c r="J3790" t="str">
        <f t="shared" si="237"/>
        <v>&gt;121</v>
      </c>
      <c r="K3790">
        <f t="shared" si="238"/>
        <v>0.25</v>
      </c>
      <c r="L3790">
        <f t="shared" si="239"/>
        <v>430.1</v>
      </c>
    </row>
    <row r="3791" spans="1:12" x14ac:dyDescent="0.25">
      <c r="A3791" s="2" t="s">
        <v>3789</v>
      </c>
      <c r="B3791">
        <v>6</v>
      </c>
      <c r="C3791">
        <v>11</v>
      </c>
      <c r="D3791">
        <v>360</v>
      </c>
      <c r="E3791" s="1">
        <v>43679</v>
      </c>
      <c r="F3791" s="3">
        <v>18</v>
      </c>
      <c r="G3791" s="3">
        <v>68.400000000000006</v>
      </c>
      <c r="H3791" s="1">
        <v>43830</v>
      </c>
      <c r="I3791">
        <f t="shared" si="236"/>
        <v>151</v>
      </c>
      <c r="J3791" t="str">
        <f t="shared" si="237"/>
        <v>&gt;121</v>
      </c>
      <c r="K3791">
        <f t="shared" si="238"/>
        <v>0.25</v>
      </c>
      <c r="L3791">
        <f t="shared" si="239"/>
        <v>21.6</v>
      </c>
    </row>
    <row r="3792" spans="1:12" x14ac:dyDescent="0.25">
      <c r="A3792" s="2" t="s">
        <v>3790</v>
      </c>
      <c r="B3792">
        <v>4</v>
      </c>
      <c r="C3792">
        <v>13</v>
      </c>
      <c r="D3792">
        <v>1320</v>
      </c>
      <c r="E3792" s="1">
        <v>43788</v>
      </c>
      <c r="F3792" s="3">
        <v>79.2</v>
      </c>
      <c r="G3792" s="3">
        <v>343.2</v>
      </c>
      <c r="H3792" s="1">
        <v>43830</v>
      </c>
      <c r="I3792">
        <f t="shared" si="236"/>
        <v>42</v>
      </c>
      <c r="J3792" t="str">
        <f t="shared" si="237"/>
        <v>31-60</v>
      </c>
      <c r="K3792">
        <f t="shared" si="238"/>
        <v>0.04</v>
      </c>
      <c r="L3792">
        <f t="shared" si="239"/>
        <v>16.896000000000001</v>
      </c>
    </row>
    <row r="3793" spans="1:12" x14ac:dyDescent="0.25">
      <c r="A3793" s="2" t="s">
        <v>3791</v>
      </c>
      <c r="B3793">
        <v>9</v>
      </c>
      <c r="C3793">
        <v>22</v>
      </c>
      <c r="D3793">
        <v>1980</v>
      </c>
      <c r="E3793" s="1">
        <v>43668</v>
      </c>
      <c r="F3793" s="3">
        <v>257.39999999999998</v>
      </c>
      <c r="G3793" s="3">
        <v>712.8</v>
      </c>
      <c r="H3793" s="1">
        <v>43830</v>
      </c>
      <c r="I3793">
        <f t="shared" si="236"/>
        <v>162</v>
      </c>
      <c r="J3793" t="str">
        <f t="shared" si="237"/>
        <v>&gt;121</v>
      </c>
      <c r="K3793">
        <f t="shared" si="238"/>
        <v>0.25</v>
      </c>
      <c r="L3793">
        <f t="shared" si="239"/>
        <v>242.54999999999998</v>
      </c>
    </row>
    <row r="3794" spans="1:12" x14ac:dyDescent="0.25">
      <c r="A3794" s="2" t="s">
        <v>3792</v>
      </c>
      <c r="B3794">
        <v>10</v>
      </c>
      <c r="C3794">
        <v>6</v>
      </c>
      <c r="D3794">
        <v>1440</v>
      </c>
      <c r="E3794" s="1">
        <v>43821</v>
      </c>
      <c r="F3794" s="3">
        <v>187.2</v>
      </c>
      <c r="G3794" s="3">
        <v>518.40000000000009</v>
      </c>
      <c r="H3794" s="1">
        <v>43830</v>
      </c>
      <c r="I3794">
        <f t="shared" si="236"/>
        <v>9</v>
      </c>
      <c r="J3794" t="str">
        <f t="shared" si="237"/>
        <v>0-30</v>
      </c>
      <c r="K3794">
        <f t="shared" si="238"/>
        <v>8.0000000000000002E-3</v>
      </c>
      <c r="L3794">
        <f t="shared" si="239"/>
        <v>5.6448000000000009</v>
      </c>
    </row>
    <row r="3795" spans="1:12" x14ac:dyDescent="0.25">
      <c r="A3795" s="2" t="s">
        <v>3793</v>
      </c>
      <c r="B3795">
        <v>10</v>
      </c>
      <c r="C3795">
        <v>21</v>
      </c>
      <c r="D3795">
        <v>4180</v>
      </c>
      <c r="E3795" s="1">
        <v>43627</v>
      </c>
      <c r="F3795" s="3">
        <v>209</v>
      </c>
      <c r="G3795" s="3">
        <v>1295.8000000000002</v>
      </c>
      <c r="H3795" s="1">
        <v>43830</v>
      </c>
      <c r="I3795">
        <f t="shared" si="236"/>
        <v>203</v>
      </c>
      <c r="J3795" t="str">
        <f t="shared" si="237"/>
        <v>&gt;121</v>
      </c>
      <c r="K3795">
        <f t="shared" si="238"/>
        <v>0.25</v>
      </c>
      <c r="L3795">
        <f t="shared" si="239"/>
        <v>376.20000000000005</v>
      </c>
    </row>
    <row r="3796" spans="1:12" x14ac:dyDescent="0.25">
      <c r="A3796" s="2" t="s">
        <v>3794</v>
      </c>
      <c r="B3796">
        <v>10</v>
      </c>
      <c r="C3796">
        <v>12</v>
      </c>
      <c r="D3796">
        <v>90</v>
      </c>
      <c r="E3796" s="1">
        <v>43479</v>
      </c>
      <c r="F3796" s="3">
        <v>13.5</v>
      </c>
      <c r="G3796" s="3">
        <v>31.5</v>
      </c>
      <c r="H3796" s="1">
        <v>43830</v>
      </c>
      <c r="I3796">
        <f t="shared" si="236"/>
        <v>351</v>
      </c>
      <c r="J3796" t="str">
        <f t="shared" si="237"/>
        <v>&gt;121</v>
      </c>
      <c r="K3796">
        <f t="shared" si="238"/>
        <v>0.25</v>
      </c>
      <c r="L3796">
        <f t="shared" si="239"/>
        <v>11.25</v>
      </c>
    </row>
    <row r="3797" spans="1:12" x14ac:dyDescent="0.25">
      <c r="A3797" s="2" t="s">
        <v>3795</v>
      </c>
      <c r="B3797">
        <v>6</v>
      </c>
      <c r="C3797">
        <v>2</v>
      </c>
      <c r="D3797">
        <v>6510</v>
      </c>
      <c r="E3797" s="1">
        <v>43583</v>
      </c>
      <c r="F3797" s="3">
        <v>520.79999999999995</v>
      </c>
      <c r="G3797" s="3">
        <v>1171.8000000000002</v>
      </c>
      <c r="H3797" s="1">
        <v>43830</v>
      </c>
      <c r="I3797">
        <f t="shared" si="236"/>
        <v>247</v>
      </c>
      <c r="J3797" t="str">
        <f t="shared" si="237"/>
        <v>&gt;121</v>
      </c>
      <c r="K3797">
        <f t="shared" si="238"/>
        <v>0.25</v>
      </c>
      <c r="L3797">
        <f t="shared" si="239"/>
        <v>423.15000000000003</v>
      </c>
    </row>
    <row r="3798" spans="1:12" x14ac:dyDescent="0.25">
      <c r="A3798" s="2" t="s">
        <v>3796</v>
      </c>
      <c r="B3798">
        <v>1</v>
      </c>
      <c r="C3798">
        <v>12</v>
      </c>
      <c r="D3798">
        <v>120</v>
      </c>
      <c r="E3798" s="1">
        <v>43694</v>
      </c>
      <c r="F3798" s="3">
        <v>9.6</v>
      </c>
      <c r="G3798" s="3">
        <v>18</v>
      </c>
      <c r="H3798" s="1">
        <v>43830</v>
      </c>
      <c r="I3798">
        <f t="shared" si="236"/>
        <v>136</v>
      </c>
      <c r="J3798" t="str">
        <f t="shared" si="237"/>
        <v>&gt;121</v>
      </c>
      <c r="K3798">
        <f t="shared" si="238"/>
        <v>0.25</v>
      </c>
      <c r="L3798">
        <f t="shared" si="239"/>
        <v>6.9</v>
      </c>
    </row>
    <row r="3799" spans="1:12" x14ac:dyDescent="0.25">
      <c r="A3799" s="2" t="s">
        <v>3797</v>
      </c>
      <c r="B3799">
        <v>3</v>
      </c>
      <c r="C3799">
        <v>14</v>
      </c>
      <c r="D3799">
        <v>616</v>
      </c>
      <c r="E3799" s="1">
        <v>43616</v>
      </c>
      <c r="F3799" s="3">
        <v>12.32</v>
      </c>
      <c r="G3799" s="3">
        <v>117.04</v>
      </c>
      <c r="H3799" s="1">
        <v>43830</v>
      </c>
      <c r="I3799">
        <f t="shared" si="236"/>
        <v>214</v>
      </c>
      <c r="J3799" t="str">
        <f t="shared" si="237"/>
        <v>&gt;121</v>
      </c>
      <c r="K3799">
        <f t="shared" si="238"/>
        <v>0.25</v>
      </c>
      <c r="L3799">
        <f t="shared" si="239"/>
        <v>32.340000000000003</v>
      </c>
    </row>
    <row r="3800" spans="1:12" x14ac:dyDescent="0.25">
      <c r="A3800" s="2" t="s">
        <v>3798</v>
      </c>
      <c r="B3800">
        <v>8</v>
      </c>
      <c r="C3800">
        <v>9</v>
      </c>
      <c r="D3800">
        <v>4200</v>
      </c>
      <c r="E3800" s="1">
        <v>43551</v>
      </c>
      <c r="F3800" s="3">
        <v>504</v>
      </c>
      <c r="G3800" s="3">
        <v>1680</v>
      </c>
      <c r="H3800" s="1">
        <v>43830</v>
      </c>
      <c r="I3800">
        <f t="shared" si="236"/>
        <v>279</v>
      </c>
      <c r="J3800" t="str">
        <f t="shared" si="237"/>
        <v>&gt;121</v>
      </c>
      <c r="K3800">
        <f t="shared" si="238"/>
        <v>0.25</v>
      </c>
      <c r="L3800">
        <f t="shared" si="239"/>
        <v>546</v>
      </c>
    </row>
    <row r="3801" spans="1:12" x14ac:dyDescent="0.25">
      <c r="A3801" s="2" t="s">
        <v>3799</v>
      </c>
      <c r="B3801">
        <v>2</v>
      </c>
      <c r="C3801">
        <v>4</v>
      </c>
      <c r="D3801">
        <v>360</v>
      </c>
      <c r="E3801" s="1">
        <v>43488</v>
      </c>
      <c r="F3801" s="3">
        <v>32.400000000000006</v>
      </c>
      <c r="G3801" s="3">
        <v>61.2</v>
      </c>
      <c r="H3801" s="1">
        <v>43830</v>
      </c>
      <c r="I3801">
        <f t="shared" si="236"/>
        <v>342</v>
      </c>
      <c r="J3801" t="str">
        <f t="shared" si="237"/>
        <v>&gt;121</v>
      </c>
      <c r="K3801">
        <f t="shared" si="238"/>
        <v>0.25</v>
      </c>
      <c r="L3801">
        <f t="shared" si="239"/>
        <v>23.400000000000002</v>
      </c>
    </row>
    <row r="3802" spans="1:12" x14ac:dyDescent="0.25">
      <c r="A3802" s="2" t="s">
        <v>3800</v>
      </c>
      <c r="B3802">
        <v>5</v>
      </c>
      <c r="C3802">
        <v>7</v>
      </c>
      <c r="D3802">
        <v>3024.0000000000005</v>
      </c>
      <c r="E3802" s="1">
        <v>43754</v>
      </c>
      <c r="F3802" s="3">
        <v>151.20000000000002</v>
      </c>
      <c r="G3802" s="3">
        <v>604.80000000000007</v>
      </c>
      <c r="H3802" s="1">
        <v>43830</v>
      </c>
      <c r="I3802">
        <f t="shared" si="236"/>
        <v>76</v>
      </c>
      <c r="J3802" t="str">
        <f t="shared" si="237"/>
        <v>61-90</v>
      </c>
      <c r="K3802">
        <f t="shared" si="238"/>
        <v>0.15</v>
      </c>
      <c r="L3802">
        <f t="shared" si="239"/>
        <v>113.40000000000002</v>
      </c>
    </row>
    <row r="3803" spans="1:12" x14ac:dyDescent="0.25">
      <c r="A3803" s="2" t="s">
        <v>3801</v>
      </c>
      <c r="B3803">
        <v>10</v>
      </c>
      <c r="C3803">
        <v>1</v>
      </c>
      <c r="D3803">
        <v>1320</v>
      </c>
      <c r="E3803" s="1">
        <v>43623</v>
      </c>
      <c r="F3803" s="3">
        <v>171.6</v>
      </c>
      <c r="G3803" s="3">
        <v>607.20000000000005</v>
      </c>
      <c r="H3803" s="1">
        <v>43830</v>
      </c>
      <c r="I3803">
        <f t="shared" si="236"/>
        <v>207</v>
      </c>
      <c r="J3803" t="str">
        <f t="shared" si="237"/>
        <v>&gt;121</v>
      </c>
      <c r="K3803">
        <f t="shared" si="238"/>
        <v>0.25</v>
      </c>
      <c r="L3803">
        <f t="shared" si="239"/>
        <v>194.70000000000002</v>
      </c>
    </row>
    <row r="3804" spans="1:12" x14ac:dyDescent="0.25">
      <c r="A3804" s="2" t="s">
        <v>3802</v>
      </c>
      <c r="B3804">
        <v>1</v>
      </c>
      <c r="C3804">
        <v>6</v>
      </c>
      <c r="D3804">
        <v>1620</v>
      </c>
      <c r="E3804" s="1">
        <v>43830</v>
      </c>
      <c r="F3804" s="3">
        <v>48.6</v>
      </c>
      <c r="G3804" s="3">
        <v>324</v>
      </c>
      <c r="H3804" s="1">
        <v>43830</v>
      </c>
      <c r="I3804">
        <f t="shared" si="236"/>
        <v>0</v>
      </c>
      <c r="J3804" t="str">
        <f t="shared" si="237"/>
        <v>0-30</v>
      </c>
      <c r="K3804">
        <f t="shared" si="238"/>
        <v>8.0000000000000002E-3</v>
      </c>
      <c r="L3804">
        <f t="shared" si="239"/>
        <v>2.9808000000000003</v>
      </c>
    </row>
    <row r="3805" spans="1:12" x14ac:dyDescent="0.25">
      <c r="A3805" s="2" t="s">
        <v>3803</v>
      </c>
      <c r="B3805">
        <v>5</v>
      </c>
      <c r="C3805">
        <v>2</v>
      </c>
      <c r="D3805">
        <v>1280</v>
      </c>
      <c r="E3805" s="1">
        <v>43811</v>
      </c>
      <c r="F3805" s="3">
        <v>76.8</v>
      </c>
      <c r="G3805" s="3">
        <v>345.6</v>
      </c>
      <c r="H3805" s="1">
        <v>43830</v>
      </c>
      <c r="I3805">
        <f t="shared" si="236"/>
        <v>19</v>
      </c>
      <c r="J3805" t="str">
        <f t="shared" si="237"/>
        <v>0-30</v>
      </c>
      <c r="K3805">
        <f t="shared" si="238"/>
        <v>8.0000000000000002E-3</v>
      </c>
      <c r="L3805">
        <f t="shared" si="239"/>
        <v>3.3792000000000004</v>
      </c>
    </row>
    <row r="3806" spans="1:12" x14ac:dyDescent="0.25">
      <c r="A3806" s="2" t="s">
        <v>3804</v>
      </c>
      <c r="B3806">
        <v>4</v>
      </c>
      <c r="C3806">
        <v>6</v>
      </c>
      <c r="D3806">
        <v>1840</v>
      </c>
      <c r="E3806" s="1">
        <v>43713</v>
      </c>
      <c r="F3806" s="3">
        <v>128.80000000000001</v>
      </c>
      <c r="G3806" s="3">
        <v>423.2</v>
      </c>
      <c r="H3806" s="1">
        <v>43830</v>
      </c>
      <c r="I3806">
        <f t="shared" si="236"/>
        <v>117</v>
      </c>
      <c r="J3806" t="str">
        <f t="shared" si="237"/>
        <v>91-120</v>
      </c>
      <c r="K3806">
        <f t="shared" si="238"/>
        <v>0.2</v>
      </c>
      <c r="L3806">
        <f t="shared" si="239"/>
        <v>110.4</v>
      </c>
    </row>
    <row r="3807" spans="1:12" x14ac:dyDescent="0.25">
      <c r="A3807" s="2" t="s">
        <v>3805</v>
      </c>
      <c r="B3807">
        <v>5</v>
      </c>
      <c r="C3807">
        <v>14</v>
      </c>
      <c r="D3807">
        <v>1240</v>
      </c>
      <c r="E3807" s="1">
        <v>43730</v>
      </c>
      <c r="F3807" s="3">
        <v>49.6</v>
      </c>
      <c r="G3807" s="3">
        <v>248</v>
      </c>
      <c r="H3807" s="1">
        <v>43830</v>
      </c>
      <c r="I3807">
        <f t="shared" si="236"/>
        <v>100</v>
      </c>
      <c r="J3807" t="str">
        <f t="shared" si="237"/>
        <v>91-120</v>
      </c>
      <c r="K3807">
        <f t="shared" si="238"/>
        <v>0.2</v>
      </c>
      <c r="L3807">
        <f t="shared" si="239"/>
        <v>59.52000000000001</v>
      </c>
    </row>
    <row r="3808" spans="1:12" x14ac:dyDescent="0.25">
      <c r="A3808" s="2" t="s">
        <v>3806</v>
      </c>
      <c r="B3808">
        <v>10</v>
      </c>
      <c r="C3808">
        <v>12</v>
      </c>
      <c r="D3808">
        <v>80</v>
      </c>
      <c r="E3808" s="1">
        <v>43659</v>
      </c>
      <c r="F3808" s="3">
        <v>5.6000000000000005</v>
      </c>
      <c r="G3808" s="3">
        <v>39.200000000000003</v>
      </c>
      <c r="H3808" s="1">
        <v>43830</v>
      </c>
      <c r="I3808">
        <f t="shared" si="236"/>
        <v>171</v>
      </c>
      <c r="J3808" t="str">
        <f t="shared" si="237"/>
        <v>&gt;121</v>
      </c>
      <c r="K3808">
        <f t="shared" si="238"/>
        <v>0.25</v>
      </c>
      <c r="L3808">
        <f t="shared" si="239"/>
        <v>11.200000000000001</v>
      </c>
    </row>
    <row r="3809" spans="1:12" x14ac:dyDescent="0.25">
      <c r="A3809" s="2" t="s">
        <v>3807</v>
      </c>
      <c r="B3809">
        <v>7</v>
      </c>
      <c r="C3809">
        <v>23</v>
      </c>
      <c r="D3809">
        <v>1800</v>
      </c>
      <c r="E3809" s="1">
        <v>43467</v>
      </c>
      <c r="F3809" s="3">
        <v>396</v>
      </c>
      <c r="G3809" s="3">
        <v>1260</v>
      </c>
      <c r="H3809" s="1">
        <v>43830</v>
      </c>
      <c r="I3809">
        <f t="shared" si="236"/>
        <v>363</v>
      </c>
      <c r="J3809" t="str">
        <f t="shared" si="237"/>
        <v>&gt;121</v>
      </c>
      <c r="K3809">
        <f t="shared" si="238"/>
        <v>0.25</v>
      </c>
      <c r="L3809">
        <f t="shared" si="239"/>
        <v>414</v>
      </c>
    </row>
    <row r="3810" spans="1:12" x14ac:dyDescent="0.25">
      <c r="A3810" s="2" t="s">
        <v>3808</v>
      </c>
      <c r="B3810">
        <v>4</v>
      </c>
      <c r="C3810">
        <v>16</v>
      </c>
      <c r="D3810">
        <v>1950</v>
      </c>
      <c r="E3810" s="1">
        <v>43645</v>
      </c>
      <c r="F3810" s="3">
        <v>117</v>
      </c>
      <c r="G3810" s="3">
        <v>429</v>
      </c>
      <c r="H3810" s="1">
        <v>43830</v>
      </c>
      <c r="I3810">
        <f t="shared" si="236"/>
        <v>185</v>
      </c>
      <c r="J3810" t="str">
        <f t="shared" si="237"/>
        <v>&gt;121</v>
      </c>
      <c r="K3810">
        <f t="shared" si="238"/>
        <v>0.25</v>
      </c>
      <c r="L3810">
        <f t="shared" si="239"/>
        <v>136.5</v>
      </c>
    </row>
    <row r="3811" spans="1:12" x14ac:dyDescent="0.25">
      <c r="A3811" s="2" t="s">
        <v>3809</v>
      </c>
      <c r="B3811">
        <v>9</v>
      </c>
      <c r="C3811">
        <v>13</v>
      </c>
      <c r="D3811">
        <v>2912</v>
      </c>
      <c r="E3811" s="1">
        <v>43517</v>
      </c>
      <c r="F3811" s="3">
        <v>436.8</v>
      </c>
      <c r="G3811" s="3">
        <v>1456</v>
      </c>
      <c r="H3811" s="1">
        <v>43830</v>
      </c>
      <c r="I3811">
        <f t="shared" si="236"/>
        <v>313</v>
      </c>
      <c r="J3811" t="str">
        <f t="shared" si="237"/>
        <v>&gt;121</v>
      </c>
      <c r="K3811">
        <f t="shared" si="238"/>
        <v>0.25</v>
      </c>
      <c r="L3811">
        <f t="shared" si="239"/>
        <v>473.2</v>
      </c>
    </row>
    <row r="3812" spans="1:12" x14ac:dyDescent="0.25">
      <c r="A3812" s="2" t="s">
        <v>3810</v>
      </c>
      <c r="B3812">
        <v>7</v>
      </c>
      <c r="C3812">
        <v>15</v>
      </c>
      <c r="D3812">
        <v>960</v>
      </c>
      <c r="E3812" s="1">
        <v>43525</v>
      </c>
      <c r="F3812" s="3">
        <v>144</v>
      </c>
      <c r="G3812" s="3">
        <v>787.2</v>
      </c>
      <c r="H3812" s="1">
        <v>43830</v>
      </c>
      <c r="I3812">
        <f t="shared" si="236"/>
        <v>305</v>
      </c>
      <c r="J3812" t="str">
        <f t="shared" si="237"/>
        <v>&gt;121</v>
      </c>
      <c r="K3812">
        <f t="shared" si="238"/>
        <v>0.25</v>
      </c>
      <c r="L3812">
        <f t="shared" si="239"/>
        <v>232.8</v>
      </c>
    </row>
    <row r="3813" spans="1:12" x14ac:dyDescent="0.25">
      <c r="A3813" s="2" t="s">
        <v>3811</v>
      </c>
      <c r="B3813">
        <v>5</v>
      </c>
      <c r="C3813">
        <v>20</v>
      </c>
      <c r="D3813">
        <v>3080</v>
      </c>
      <c r="E3813" s="1">
        <v>43826</v>
      </c>
      <c r="F3813" s="3">
        <v>123.2</v>
      </c>
      <c r="G3813" s="3">
        <v>677.6</v>
      </c>
      <c r="H3813" s="1">
        <v>43830</v>
      </c>
      <c r="I3813">
        <f t="shared" si="236"/>
        <v>4</v>
      </c>
      <c r="J3813" t="str">
        <f t="shared" si="237"/>
        <v>0-30</v>
      </c>
      <c r="K3813">
        <f t="shared" si="238"/>
        <v>8.0000000000000002E-3</v>
      </c>
      <c r="L3813">
        <f t="shared" si="239"/>
        <v>6.4064000000000005</v>
      </c>
    </row>
    <row r="3814" spans="1:12" x14ac:dyDescent="0.25">
      <c r="A3814" s="2" t="s">
        <v>3812</v>
      </c>
      <c r="B3814">
        <v>1</v>
      </c>
      <c r="C3814">
        <v>12</v>
      </c>
      <c r="D3814">
        <v>2090</v>
      </c>
      <c r="E3814" s="1">
        <v>43631</v>
      </c>
      <c r="F3814" s="3">
        <v>83.6</v>
      </c>
      <c r="G3814" s="3">
        <v>376.2</v>
      </c>
      <c r="H3814" s="1">
        <v>43830</v>
      </c>
      <c r="I3814">
        <f t="shared" si="236"/>
        <v>199</v>
      </c>
      <c r="J3814" t="str">
        <f t="shared" si="237"/>
        <v>&gt;121</v>
      </c>
      <c r="K3814">
        <f t="shared" si="238"/>
        <v>0.25</v>
      </c>
      <c r="L3814">
        <f t="shared" si="239"/>
        <v>114.94999999999999</v>
      </c>
    </row>
    <row r="3815" spans="1:12" x14ac:dyDescent="0.25">
      <c r="A3815" s="2" t="s">
        <v>3813</v>
      </c>
      <c r="B3815">
        <v>9</v>
      </c>
      <c r="C3815">
        <v>15</v>
      </c>
      <c r="D3815">
        <v>2420</v>
      </c>
      <c r="E3815" s="1">
        <v>43702</v>
      </c>
      <c r="F3815" s="3">
        <v>72.599999999999994</v>
      </c>
      <c r="G3815" s="3">
        <v>822.8</v>
      </c>
      <c r="H3815" s="1">
        <v>43830</v>
      </c>
      <c r="I3815">
        <f t="shared" si="236"/>
        <v>128</v>
      </c>
      <c r="J3815" t="str">
        <f t="shared" si="237"/>
        <v>&gt;121</v>
      </c>
      <c r="K3815">
        <f t="shared" si="238"/>
        <v>0.25</v>
      </c>
      <c r="L3815">
        <f t="shared" si="239"/>
        <v>223.85</v>
      </c>
    </row>
    <row r="3816" spans="1:12" x14ac:dyDescent="0.25">
      <c r="A3816" s="2" t="s">
        <v>3814</v>
      </c>
      <c r="B3816">
        <v>4</v>
      </c>
      <c r="C3816">
        <v>14</v>
      </c>
      <c r="D3816">
        <v>720</v>
      </c>
      <c r="E3816" s="1">
        <v>43614</v>
      </c>
      <c r="F3816" s="3">
        <v>50.4</v>
      </c>
      <c r="G3816" s="3">
        <v>122.4</v>
      </c>
      <c r="H3816" s="1">
        <v>43830</v>
      </c>
      <c r="I3816">
        <f t="shared" si="236"/>
        <v>216</v>
      </c>
      <c r="J3816" t="str">
        <f t="shared" si="237"/>
        <v>&gt;121</v>
      </c>
      <c r="K3816">
        <f t="shared" si="238"/>
        <v>0.25</v>
      </c>
      <c r="L3816">
        <f t="shared" si="239"/>
        <v>43.2</v>
      </c>
    </row>
    <row r="3817" spans="1:12" x14ac:dyDescent="0.25">
      <c r="A3817" s="2" t="s">
        <v>3815</v>
      </c>
      <c r="B3817">
        <v>2</v>
      </c>
      <c r="C3817">
        <v>15</v>
      </c>
      <c r="D3817">
        <v>3808</v>
      </c>
      <c r="E3817" s="1">
        <v>43819</v>
      </c>
      <c r="F3817" s="3">
        <v>190.39999999999998</v>
      </c>
      <c r="G3817" s="3">
        <v>761.59999999999991</v>
      </c>
      <c r="H3817" s="1">
        <v>43830</v>
      </c>
      <c r="I3817">
        <f t="shared" si="236"/>
        <v>11</v>
      </c>
      <c r="J3817" t="str">
        <f t="shared" si="237"/>
        <v>0-30</v>
      </c>
      <c r="K3817">
        <f t="shared" si="238"/>
        <v>8.0000000000000002E-3</v>
      </c>
      <c r="L3817">
        <f t="shared" si="239"/>
        <v>7.6159999999999997</v>
      </c>
    </row>
    <row r="3818" spans="1:12" x14ac:dyDescent="0.25">
      <c r="A3818" s="2" t="s">
        <v>3816</v>
      </c>
      <c r="B3818">
        <v>8</v>
      </c>
      <c r="C3818">
        <v>5</v>
      </c>
      <c r="D3818">
        <v>1760</v>
      </c>
      <c r="E3818" s="1">
        <v>43530</v>
      </c>
      <c r="F3818" s="3">
        <v>176</v>
      </c>
      <c r="G3818" s="3">
        <v>457.59999999999997</v>
      </c>
      <c r="H3818" s="1">
        <v>43830</v>
      </c>
      <c r="I3818">
        <f t="shared" si="236"/>
        <v>300</v>
      </c>
      <c r="J3818" t="str">
        <f t="shared" si="237"/>
        <v>&gt;121</v>
      </c>
      <c r="K3818">
        <f t="shared" si="238"/>
        <v>0.25</v>
      </c>
      <c r="L3818">
        <f t="shared" si="239"/>
        <v>158.39999999999998</v>
      </c>
    </row>
    <row r="3819" spans="1:12" x14ac:dyDescent="0.25">
      <c r="A3819" s="2" t="s">
        <v>3817</v>
      </c>
      <c r="B3819">
        <v>6</v>
      </c>
      <c r="C3819">
        <v>19</v>
      </c>
      <c r="D3819">
        <v>2420</v>
      </c>
      <c r="E3819" s="1">
        <v>43553</v>
      </c>
      <c r="F3819" s="3">
        <v>96.8</v>
      </c>
      <c r="G3819" s="3">
        <v>508.2</v>
      </c>
      <c r="H3819" s="1">
        <v>43830</v>
      </c>
      <c r="I3819">
        <f t="shared" si="236"/>
        <v>277</v>
      </c>
      <c r="J3819" t="str">
        <f t="shared" si="237"/>
        <v>&gt;121</v>
      </c>
      <c r="K3819">
        <f t="shared" si="238"/>
        <v>0.25</v>
      </c>
      <c r="L3819">
        <f t="shared" si="239"/>
        <v>151.25</v>
      </c>
    </row>
    <row r="3820" spans="1:12" x14ac:dyDescent="0.25">
      <c r="A3820" s="2" t="s">
        <v>3818</v>
      </c>
      <c r="B3820">
        <v>4</v>
      </c>
      <c r="C3820">
        <v>9</v>
      </c>
      <c r="D3820">
        <v>2660</v>
      </c>
      <c r="E3820" s="1">
        <v>43671</v>
      </c>
      <c r="F3820" s="3">
        <v>266</v>
      </c>
      <c r="G3820" s="3">
        <v>771.4</v>
      </c>
      <c r="H3820" s="1">
        <v>43830</v>
      </c>
      <c r="I3820">
        <f t="shared" si="236"/>
        <v>159</v>
      </c>
      <c r="J3820" t="str">
        <f t="shared" si="237"/>
        <v>&gt;121</v>
      </c>
      <c r="K3820">
        <f t="shared" si="238"/>
        <v>0.25</v>
      </c>
      <c r="L3820">
        <f t="shared" si="239"/>
        <v>259.35000000000002</v>
      </c>
    </row>
    <row r="3821" spans="1:12" x14ac:dyDescent="0.25">
      <c r="A3821" s="2" t="s">
        <v>3819</v>
      </c>
      <c r="B3821">
        <v>3</v>
      </c>
      <c r="C3821">
        <v>7</v>
      </c>
      <c r="D3821">
        <v>640</v>
      </c>
      <c r="E3821" s="1">
        <v>43748</v>
      </c>
      <c r="F3821" s="3">
        <v>12.8</v>
      </c>
      <c r="G3821" s="3">
        <v>134.4</v>
      </c>
      <c r="H3821" s="1">
        <v>43830</v>
      </c>
      <c r="I3821">
        <f t="shared" si="236"/>
        <v>82</v>
      </c>
      <c r="J3821" t="str">
        <f t="shared" si="237"/>
        <v>61-90</v>
      </c>
      <c r="K3821">
        <f t="shared" si="238"/>
        <v>0.15</v>
      </c>
      <c r="L3821">
        <f t="shared" si="239"/>
        <v>22.080000000000002</v>
      </c>
    </row>
    <row r="3822" spans="1:12" x14ac:dyDescent="0.25">
      <c r="A3822" s="2" t="s">
        <v>3820</v>
      </c>
      <c r="B3822">
        <v>5</v>
      </c>
      <c r="C3822">
        <v>1</v>
      </c>
      <c r="D3822">
        <v>80</v>
      </c>
      <c r="E3822" s="1">
        <v>43589</v>
      </c>
      <c r="F3822" s="3">
        <v>6.4</v>
      </c>
      <c r="G3822" s="3">
        <v>12.8</v>
      </c>
      <c r="H3822" s="1">
        <v>43830</v>
      </c>
      <c r="I3822">
        <f t="shared" si="236"/>
        <v>241</v>
      </c>
      <c r="J3822" t="str">
        <f t="shared" si="237"/>
        <v>&gt;121</v>
      </c>
      <c r="K3822">
        <f t="shared" si="238"/>
        <v>0.25</v>
      </c>
      <c r="L3822">
        <f t="shared" si="239"/>
        <v>4.8000000000000007</v>
      </c>
    </row>
    <row r="3823" spans="1:12" x14ac:dyDescent="0.25">
      <c r="A3823" s="2" t="s">
        <v>3821</v>
      </c>
      <c r="B3823">
        <v>10</v>
      </c>
      <c r="C3823">
        <v>2</v>
      </c>
      <c r="D3823">
        <v>960</v>
      </c>
      <c r="E3823" s="1">
        <v>43691</v>
      </c>
      <c r="F3823" s="3">
        <v>28.799999999999997</v>
      </c>
      <c r="G3823" s="3">
        <v>259.20000000000005</v>
      </c>
      <c r="H3823" s="1">
        <v>43830</v>
      </c>
      <c r="I3823">
        <f t="shared" si="236"/>
        <v>139</v>
      </c>
      <c r="J3823" t="str">
        <f t="shared" si="237"/>
        <v>&gt;121</v>
      </c>
      <c r="K3823">
        <f t="shared" si="238"/>
        <v>0.25</v>
      </c>
      <c r="L3823">
        <f t="shared" si="239"/>
        <v>72.000000000000014</v>
      </c>
    </row>
    <row r="3824" spans="1:12" x14ac:dyDescent="0.25">
      <c r="A3824" s="2" t="s">
        <v>3822</v>
      </c>
      <c r="B3824">
        <v>4</v>
      </c>
      <c r="C3824">
        <v>8</v>
      </c>
      <c r="D3824">
        <v>3472.0000000000005</v>
      </c>
      <c r="E3824" s="1">
        <v>43821</v>
      </c>
      <c r="F3824" s="3">
        <v>243.04000000000005</v>
      </c>
      <c r="G3824" s="3">
        <v>833.2800000000002</v>
      </c>
      <c r="H3824" s="1">
        <v>43830</v>
      </c>
      <c r="I3824">
        <f t="shared" si="236"/>
        <v>9</v>
      </c>
      <c r="J3824" t="str">
        <f t="shared" si="237"/>
        <v>0-30</v>
      </c>
      <c r="K3824">
        <f t="shared" si="238"/>
        <v>8.0000000000000002E-3</v>
      </c>
      <c r="L3824">
        <f t="shared" si="239"/>
        <v>8.6105600000000013</v>
      </c>
    </row>
    <row r="3825" spans="1:12" x14ac:dyDescent="0.25">
      <c r="A3825" s="2" t="s">
        <v>3823</v>
      </c>
      <c r="B3825">
        <v>8</v>
      </c>
      <c r="C3825">
        <v>3</v>
      </c>
      <c r="D3825">
        <v>1824</v>
      </c>
      <c r="E3825" s="1">
        <v>43567</v>
      </c>
      <c r="F3825" s="3">
        <v>364.79999999999995</v>
      </c>
      <c r="G3825" s="3">
        <v>784.32</v>
      </c>
      <c r="H3825" s="1">
        <v>43830</v>
      </c>
      <c r="I3825">
        <f t="shared" si="236"/>
        <v>263</v>
      </c>
      <c r="J3825" t="str">
        <f t="shared" si="237"/>
        <v>&gt;121</v>
      </c>
      <c r="K3825">
        <f t="shared" si="238"/>
        <v>0.25</v>
      </c>
      <c r="L3825">
        <f t="shared" si="239"/>
        <v>287.27999999999997</v>
      </c>
    </row>
    <row r="3826" spans="1:12" x14ac:dyDescent="0.25">
      <c r="A3826" s="2" t="s">
        <v>3824</v>
      </c>
      <c r="B3826">
        <v>2</v>
      </c>
      <c r="C3826">
        <v>4</v>
      </c>
      <c r="D3826">
        <v>2178</v>
      </c>
      <c r="E3826" s="1">
        <v>43819</v>
      </c>
      <c r="F3826" s="3">
        <v>174.24</v>
      </c>
      <c r="G3826" s="3">
        <v>392.04</v>
      </c>
      <c r="H3826" s="1">
        <v>43830</v>
      </c>
      <c r="I3826">
        <f t="shared" si="236"/>
        <v>11</v>
      </c>
      <c r="J3826" t="str">
        <f t="shared" si="237"/>
        <v>0-30</v>
      </c>
      <c r="K3826">
        <f t="shared" si="238"/>
        <v>8.0000000000000002E-3</v>
      </c>
      <c r="L3826">
        <f t="shared" si="239"/>
        <v>4.53024</v>
      </c>
    </row>
    <row r="3827" spans="1:12" x14ac:dyDescent="0.25">
      <c r="A3827" s="2" t="s">
        <v>3825</v>
      </c>
      <c r="B3827">
        <v>2</v>
      </c>
      <c r="C3827">
        <v>8</v>
      </c>
      <c r="D3827">
        <v>1764</v>
      </c>
      <c r="E3827" s="1">
        <v>43504</v>
      </c>
      <c r="F3827" s="3">
        <v>158.76000000000002</v>
      </c>
      <c r="G3827" s="3">
        <v>511.56000000000006</v>
      </c>
      <c r="H3827" s="1">
        <v>43830</v>
      </c>
      <c r="I3827">
        <f t="shared" si="236"/>
        <v>326</v>
      </c>
      <c r="J3827" t="str">
        <f t="shared" si="237"/>
        <v>&gt;121</v>
      </c>
      <c r="K3827">
        <f t="shared" si="238"/>
        <v>0.25</v>
      </c>
      <c r="L3827">
        <f t="shared" si="239"/>
        <v>167.58</v>
      </c>
    </row>
    <row r="3828" spans="1:12" x14ac:dyDescent="0.25">
      <c r="A3828" s="2" t="s">
        <v>3826</v>
      </c>
      <c r="B3828">
        <v>9</v>
      </c>
      <c r="C3828">
        <v>13</v>
      </c>
      <c r="D3828">
        <v>360</v>
      </c>
      <c r="E3828" s="1">
        <v>43601</v>
      </c>
      <c r="F3828" s="3">
        <v>25.2</v>
      </c>
      <c r="G3828" s="3">
        <v>136.80000000000001</v>
      </c>
      <c r="H3828" s="1">
        <v>43830</v>
      </c>
      <c r="I3828">
        <f t="shared" si="236"/>
        <v>229</v>
      </c>
      <c r="J3828" t="str">
        <f t="shared" si="237"/>
        <v>&gt;121</v>
      </c>
      <c r="K3828">
        <f t="shared" si="238"/>
        <v>0.25</v>
      </c>
      <c r="L3828">
        <f t="shared" si="239"/>
        <v>40.5</v>
      </c>
    </row>
    <row r="3829" spans="1:12" x14ac:dyDescent="0.25">
      <c r="A3829" s="2" t="s">
        <v>3827</v>
      </c>
      <c r="B3829">
        <v>9</v>
      </c>
      <c r="C3829">
        <v>8</v>
      </c>
      <c r="D3829">
        <v>2200</v>
      </c>
      <c r="E3829" s="1">
        <v>43629</v>
      </c>
      <c r="F3829" s="3">
        <v>176</v>
      </c>
      <c r="G3829" s="3">
        <v>858</v>
      </c>
      <c r="H3829" s="1">
        <v>43830</v>
      </c>
      <c r="I3829">
        <f t="shared" si="236"/>
        <v>201</v>
      </c>
      <c r="J3829" t="str">
        <f t="shared" si="237"/>
        <v>&gt;121</v>
      </c>
      <c r="K3829">
        <f t="shared" si="238"/>
        <v>0.25</v>
      </c>
      <c r="L3829">
        <f t="shared" si="239"/>
        <v>258.5</v>
      </c>
    </row>
    <row r="3830" spans="1:12" x14ac:dyDescent="0.25">
      <c r="A3830" s="2" t="s">
        <v>3828</v>
      </c>
      <c r="B3830">
        <v>3</v>
      </c>
      <c r="C3830">
        <v>19</v>
      </c>
      <c r="D3830">
        <v>1980</v>
      </c>
      <c r="E3830" s="1">
        <v>43776</v>
      </c>
      <c r="F3830" s="3">
        <v>178.2</v>
      </c>
      <c r="G3830" s="3">
        <v>356.4</v>
      </c>
      <c r="H3830" s="1">
        <v>43830</v>
      </c>
      <c r="I3830">
        <f t="shared" si="236"/>
        <v>54</v>
      </c>
      <c r="J3830" t="str">
        <f t="shared" si="237"/>
        <v>31-60</v>
      </c>
      <c r="K3830">
        <f t="shared" si="238"/>
        <v>0.04</v>
      </c>
      <c r="L3830">
        <f t="shared" si="239"/>
        <v>21.383999999999997</v>
      </c>
    </row>
    <row r="3831" spans="1:12" x14ac:dyDescent="0.25">
      <c r="A3831" s="2" t="s">
        <v>3829</v>
      </c>
      <c r="B3831">
        <v>10</v>
      </c>
      <c r="C3831">
        <v>12</v>
      </c>
      <c r="D3831">
        <v>1760</v>
      </c>
      <c r="E3831" s="1">
        <v>43591</v>
      </c>
      <c r="F3831" s="3">
        <v>52.800000000000004</v>
      </c>
      <c r="G3831" s="3">
        <v>457.59999999999997</v>
      </c>
      <c r="H3831" s="1">
        <v>43830</v>
      </c>
      <c r="I3831">
        <f t="shared" si="236"/>
        <v>239</v>
      </c>
      <c r="J3831" t="str">
        <f t="shared" si="237"/>
        <v>&gt;121</v>
      </c>
      <c r="K3831">
        <f t="shared" si="238"/>
        <v>0.25</v>
      </c>
      <c r="L3831">
        <f t="shared" si="239"/>
        <v>127.6</v>
      </c>
    </row>
    <row r="3832" spans="1:12" x14ac:dyDescent="0.25">
      <c r="A3832" s="2" t="s">
        <v>3830</v>
      </c>
      <c r="B3832">
        <v>1</v>
      </c>
      <c r="C3832">
        <v>6</v>
      </c>
      <c r="D3832">
        <v>570</v>
      </c>
      <c r="E3832" s="1">
        <v>43753</v>
      </c>
      <c r="F3832" s="3">
        <v>39.900000000000006</v>
      </c>
      <c r="G3832" s="3">
        <v>171</v>
      </c>
      <c r="H3832" s="1">
        <v>43830</v>
      </c>
      <c r="I3832">
        <f t="shared" si="236"/>
        <v>77</v>
      </c>
      <c r="J3832" t="str">
        <f t="shared" si="237"/>
        <v>61-90</v>
      </c>
      <c r="K3832">
        <f t="shared" si="238"/>
        <v>0.15</v>
      </c>
      <c r="L3832">
        <f t="shared" si="239"/>
        <v>31.634999999999998</v>
      </c>
    </row>
    <row r="3833" spans="1:12" x14ac:dyDescent="0.25">
      <c r="A3833" s="2" t="s">
        <v>3831</v>
      </c>
      <c r="B3833">
        <v>8</v>
      </c>
      <c r="C3833">
        <v>1</v>
      </c>
      <c r="D3833">
        <v>2160</v>
      </c>
      <c r="E3833" s="1">
        <v>43687</v>
      </c>
      <c r="F3833" s="3">
        <v>216</v>
      </c>
      <c r="G3833" s="3">
        <v>777.6</v>
      </c>
      <c r="H3833" s="1">
        <v>43830</v>
      </c>
      <c r="I3833">
        <f t="shared" si="236"/>
        <v>143</v>
      </c>
      <c r="J3833" t="str">
        <f t="shared" si="237"/>
        <v>&gt;121</v>
      </c>
      <c r="K3833">
        <f t="shared" si="238"/>
        <v>0.25</v>
      </c>
      <c r="L3833">
        <f t="shared" si="239"/>
        <v>248.4</v>
      </c>
    </row>
    <row r="3834" spans="1:12" x14ac:dyDescent="0.25">
      <c r="A3834" s="2" t="s">
        <v>3832</v>
      </c>
      <c r="B3834">
        <v>10</v>
      </c>
      <c r="C3834">
        <v>23</v>
      </c>
      <c r="D3834">
        <v>1080</v>
      </c>
      <c r="E3834" s="1">
        <v>43512</v>
      </c>
      <c r="F3834" s="3">
        <v>162</v>
      </c>
      <c r="G3834" s="3">
        <v>540</v>
      </c>
      <c r="H3834" s="1">
        <v>43830</v>
      </c>
      <c r="I3834">
        <f t="shared" si="236"/>
        <v>318</v>
      </c>
      <c r="J3834" t="str">
        <f t="shared" si="237"/>
        <v>&gt;121</v>
      </c>
      <c r="K3834">
        <f t="shared" si="238"/>
        <v>0.25</v>
      </c>
      <c r="L3834">
        <f t="shared" si="239"/>
        <v>175.5</v>
      </c>
    </row>
    <row r="3835" spans="1:12" x14ac:dyDescent="0.25">
      <c r="A3835" s="2" t="s">
        <v>3833</v>
      </c>
      <c r="B3835">
        <v>9</v>
      </c>
      <c r="C3835">
        <v>4</v>
      </c>
      <c r="D3835">
        <v>300</v>
      </c>
      <c r="E3835" s="1">
        <v>43638</v>
      </c>
      <c r="F3835" s="3">
        <v>45</v>
      </c>
      <c r="G3835" s="3">
        <v>150</v>
      </c>
      <c r="H3835" s="1">
        <v>43830</v>
      </c>
      <c r="I3835">
        <f t="shared" si="236"/>
        <v>192</v>
      </c>
      <c r="J3835" t="str">
        <f t="shared" si="237"/>
        <v>&gt;121</v>
      </c>
      <c r="K3835">
        <f t="shared" si="238"/>
        <v>0.25</v>
      </c>
      <c r="L3835">
        <f t="shared" si="239"/>
        <v>48.75</v>
      </c>
    </row>
    <row r="3836" spans="1:12" x14ac:dyDescent="0.25">
      <c r="A3836" s="2" t="s">
        <v>3834</v>
      </c>
      <c r="B3836">
        <v>10</v>
      </c>
      <c r="C3836">
        <v>12</v>
      </c>
      <c r="D3836">
        <v>2250</v>
      </c>
      <c r="E3836" s="1">
        <v>43484</v>
      </c>
      <c r="F3836" s="3">
        <v>135</v>
      </c>
      <c r="G3836" s="3">
        <v>1012.5</v>
      </c>
      <c r="H3836" s="1">
        <v>43830</v>
      </c>
      <c r="I3836">
        <f t="shared" si="236"/>
        <v>346</v>
      </c>
      <c r="J3836" t="str">
        <f t="shared" si="237"/>
        <v>&gt;121</v>
      </c>
      <c r="K3836">
        <f t="shared" si="238"/>
        <v>0.25</v>
      </c>
      <c r="L3836">
        <f t="shared" si="239"/>
        <v>286.875</v>
      </c>
    </row>
    <row r="3837" spans="1:12" x14ac:dyDescent="0.25">
      <c r="A3837" s="2" t="s">
        <v>3835</v>
      </c>
      <c r="B3837">
        <v>6</v>
      </c>
      <c r="C3837">
        <v>20</v>
      </c>
      <c r="D3837">
        <v>3000</v>
      </c>
      <c r="E3837" s="1">
        <v>43799</v>
      </c>
      <c r="F3837" s="3">
        <v>30</v>
      </c>
      <c r="G3837" s="3">
        <v>630</v>
      </c>
      <c r="H3837" s="1">
        <v>43830</v>
      </c>
      <c r="I3837">
        <f t="shared" si="236"/>
        <v>31</v>
      </c>
      <c r="J3837" t="str">
        <f t="shared" si="237"/>
        <v>31-60</v>
      </c>
      <c r="K3837">
        <f t="shared" si="238"/>
        <v>0.04</v>
      </c>
      <c r="L3837">
        <f t="shared" si="239"/>
        <v>26.400000000000002</v>
      </c>
    </row>
    <row r="3838" spans="1:12" x14ac:dyDescent="0.25">
      <c r="A3838" s="2" t="s">
        <v>3836</v>
      </c>
      <c r="B3838">
        <v>10</v>
      </c>
      <c r="C3838">
        <v>20</v>
      </c>
      <c r="D3838">
        <v>320</v>
      </c>
      <c r="E3838" s="1">
        <v>43703</v>
      </c>
      <c r="F3838" s="3">
        <v>3.2</v>
      </c>
      <c r="G3838" s="3">
        <v>134.4</v>
      </c>
      <c r="H3838" s="1">
        <v>43830</v>
      </c>
      <c r="I3838">
        <f t="shared" si="236"/>
        <v>127</v>
      </c>
      <c r="J3838" t="str">
        <f t="shared" si="237"/>
        <v>&gt;121</v>
      </c>
      <c r="K3838">
        <f t="shared" si="238"/>
        <v>0.25</v>
      </c>
      <c r="L3838">
        <f t="shared" si="239"/>
        <v>34.4</v>
      </c>
    </row>
    <row r="3839" spans="1:12" x14ac:dyDescent="0.25">
      <c r="A3839" s="2" t="s">
        <v>3837</v>
      </c>
      <c r="B3839">
        <v>3</v>
      </c>
      <c r="C3839">
        <v>20</v>
      </c>
      <c r="D3839">
        <v>320</v>
      </c>
      <c r="E3839" s="1">
        <v>43717</v>
      </c>
      <c r="F3839" s="3">
        <v>9.6</v>
      </c>
      <c r="G3839" s="3">
        <v>60.8</v>
      </c>
      <c r="H3839" s="1">
        <v>43830</v>
      </c>
      <c r="I3839">
        <f t="shared" si="236"/>
        <v>113</v>
      </c>
      <c r="J3839" t="str">
        <f t="shared" si="237"/>
        <v>91-120</v>
      </c>
      <c r="K3839">
        <f t="shared" si="238"/>
        <v>0.2</v>
      </c>
      <c r="L3839">
        <f t="shared" si="239"/>
        <v>14.079999999999998</v>
      </c>
    </row>
    <row r="3840" spans="1:12" x14ac:dyDescent="0.25">
      <c r="A3840" s="2" t="s">
        <v>3838</v>
      </c>
      <c r="B3840">
        <v>7</v>
      </c>
      <c r="C3840">
        <v>10</v>
      </c>
      <c r="D3840">
        <v>4800</v>
      </c>
      <c r="E3840" s="1">
        <v>43668</v>
      </c>
      <c r="F3840" s="3">
        <v>960</v>
      </c>
      <c r="G3840" s="3">
        <v>4368</v>
      </c>
      <c r="H3840" s="1">
        <v>43830</v>
      </c>
      <c r="I3840">
        <f t="shared" si="236"/>
        <v>162</v>
      </c>
      <c r="J3840" t="str">
        <f t="shared" si="237"/>
        <v>&gt;121</v>
      </c>
      <c r="K3840">
        <f t="shared" si="238"/>
        <v>0.25</v>
      </c>
      <c r="L3840">
        <f t="shared" si="239"/>
        <v>1332</v>
      </c>
    </row>
    <row r="3841" spans="1:12" x14ac:dyDescent="0.25">
      <c r="A3841" s="2" t="s">
        <v>3839</v>
      </c>
      <c r="B3841">
        <v>7</v>
      </c>
      <c r="C3841">
        <v>20</v>
      </c>
      <c r="D3841">
        <v>5600</v>
      </c>
      <c r="E3841" s="1">
        <v>43707</v>
      </c>
      <c r="F3841" s="3">
        <v>1064</v>
      </c>
      <c r="G3841" s="3">
        <v>2856</v>
      </c>
      <c r="H3841" s="1">
        <v>43830</v>
      </c>
      <c r="I3841">
        <f t="shared" si="236"/>
        <v>123</v>
      </c>
      <c r="J3841" t="str">
        <f t="shared" si="237"/>
        <v>&gt;121</v>
      </c>
      <c r="K3841">
        <f t="shared" si="238"/>
        <v>0.25</v>
      </c>
      <c r="L3841">
        <f t="shared" si="239"/>
        <v>980</v>
      </c>
    </row>
    <row r="3842" spans="1:12" x14ac:dyDescent="0.25">
      <c r="A3842" s="2" t="s">
        <v>3840</v>
      </c>
      <c r="B3842">
        <v>4</v>
      </c>
      <c r="C3842">
        <v>22</v>
      </c>
      <c r="D3842">
        <v>1650</v>
      </c>
      <c r="E3842" s="1">
        <v>43742</v>
      </c>
      <c r="F3842" s="3">
        <v>115.5</v>
      </c>
      <c r="G3842" s="3">
        <v>313.5</v>
      </c>
      <c r="H3842" s="1">
        <v>43830</v>
      </c>
      <c r="I3842">
        <f t="shared" ref="I3842:I3905" si="240">H3842-E3842</f>
        <v>88</v>
      </c>
      <c r="J3842" t="str">
        <f t="shared" ref="J3842:J3905" si="241">VLOOKUP(I3842,groupings,2,1)</f>
        <v>61-90</v>
      </c>
      <c r="K3842">
        <f t="shared" ref="K3842:K3905" si="242">VLOOKUP(I3842,$N$8:$P$12,3,TRUE)</f>
        <v>0.15</v>
      </c>
      <c r="L3842">
        <f t="shared" ref="L3842:L3905" si="243">(G3842+F3842)*K3842</f>
        <v>64.349999999999994</v>
      </c>
    </row>
    <row r="3843" spans="1:12" x14ac:dyDescent="0.25">
      <c r="A3843" s="2" t="s">
        <v>3841</v>
      </c>
      <c r="B3843">
        <v>3</v>
      </c>
      <c r="C3843">
        <v>7</v>
      </c>
      <c r="D3843">
        <v>1320</v>
      </c>
      <c r="E3843" s="1">
        <v>43466</v>
      </c>
      <c r="F3843" s="3">
        <v>26.400000000000002</v>
      </c>
      <c r="G3843" s="3">
        <v>277.2</v>
      </c>
      <c r="H3843" s="1">
        <v>43830</v>
      </c>
      <c r="I3843">
        <f t="shared" si="240"/>
        <v>364</v>
      </c>
      <c r="J3843" t="str">
        <f t="shared" si="241"/>
        <v>&gt;121</v>
      </c>
      <c r="K3843">
        <f t="shared" si="242"/>
        <v>0.25</v>
      </c>
      <c r="L3843">
        <f t="shared" si="243"/>
        <v>75.899999999999991</v>
      </c>
    </row>
    <row r="3844" spans="1:12" x14ac:dyDescent="0.25">
      <c r="A3844" s="2" t="s">
        <v>3842</v>
      </c>
      <c r="B3844">
        <v>1</v>
      </c>
      <c r="C3844">
        <v>18</v>
      </c>
      <c r="D3844">
        <v>7750</v>
      </c>
      <c r="E3844" s="1">
        <v>43711</v>
      </c>
      <c r="F3844" s="3">
        <v>310</v>
      </c>
      <c r="G3844" s="3">
        <v>1472.5</v>
      </c>
      <c r="H3844" s="1">
        <v>43830</v>
      </c>
      <c r="I3844">
        <f t="shared" si="240"/>
        <v>119</v>
      </c>
      <c r="J3844" t="str">
        <f t="shared" si="241"/>
        <v>91-120</v>
      </c>
      <c r="K3844">
        <f t="shared" si="242"/>
        <v>0.2</v>
      </c>
      <c r="L3844">
        <f t="shared" si="243"/>
        <v>356.5</v>
      </c>
    </row>
    <row r="3845" spans="1:12" x14ac:dyDescent="0.25">
      <c r="A3845" s="2" t="s">
        <v>3843</v>
      </c>
      <c r="B3845">
        <v>10</v>
      </c>
      <c r="C3845">
        <v>4</v>
      </c>
      <c r="D3845">
        <v>2640</v>
      </c>
      <c r="E3845" s="1">
        <v>43520</v>
      </c>
      <c r="F3845" s="3">
        <v>237.60000000000002</v>
      </c>
      <c r="G3845" s="3">
        <v>1003.1999999999999</v>
      </c>
      <c r="H3845" s="1">
        <v>43830</v>
      </c>
      <c r="I3845">
        <f t="shared" si="240"/>
        <v>310</v>
      </c>
      <c r="J3845" t="str">
        <f t="shared" si="241"/>
        <v>&gt;121</v>
      </c>
      <c r="K3845">
        <f t="shared" si="242"/>
        <v>0.25</v>
      </c>
      <c r="L3845">
        <f t="shared" si="243"/>
        <v>310.2</v>
      </c>
    </row>
    <row r="3846" spans="1:12" x14ac:dyDescent="0.25">
      <c r="A3846" s="2" t="s">
        <v>3844</v>
      </c>
      <c r="B3846">
        <v>2</v>
      </c>
      <c r="C3846">
        <v>19</v>
      </c>
      <c r="D3846">
        <v>5270</v>
      </c>
      <c r="E3846" s="1">
        <v>43497</v>
      </c>
      <c r="F3846" s="3">
        <v>421.59999999999997</v>
      </c>
      <c r="G3846" s="3">
        <v>1106.7</v>
      </c>
      <c r="H3846" s="1">
        <v>43830</v>
      </c>
      <c r="I3846">
        <f t="shared" si="240"/>
        <v>333</v>
      </c>
      <c r="J3846" t="str">
        <f t="shared" si="241"/>
        <v>&gt;121</v>
      </c>
      <c r="K3846">
        <f t="shared" si="242"/>
        <v>0.25</v>
      </c>
      <c r="L3846">
        <f t="shared" si="243"/>
        <v>382.07499999999999</v>
      </c>
    </row>
    <row r="3847" spans="1:12" x14ac:dyDescent="0.25">
      <c r="A3847" s="2" t="s">
        <v>3845</v>
      </c>
      <c r="B3847">
        <v>9</v>
      </c>
      <c r="C3847">
        <v>16</v>
      </c>
      <c r="D3847">
        <v>5704</v>
      </c>
      <c r="E3847" s="1">
        <v>43677</v>
      </c>
      <c r="F3847" s="3">
        <v>456.32</v>
      </c>
      <c r="G3847" s="3">
        <v>2224.56</v>
      </c>
      <c r="H3847" s="1">
        <v>43830</v>
      </c>
      <c r="I3847">
        <f t="shared" si="240"/>
        <v>153</v>
      </c>
      <c r="J3847" t="str">
        <f t="shared" si="241"/>
        <v>&gt;121</v>
      </c>
      <c r="K3847">
        <f t="shared" si="242"/>
        <v>0.25</v>
      </c>
      <c r="L3847">
        <f t="shared" si="243"/>
        <v>670.22</v>
      </c>
    </row>
    <row r="3848" spans="1:12" x14ac:dyDescent="0.25">
      <c r="A3848" s="2" t="s">
        <v>3846</v>
      </c>
      <c r="B3848">
        <v>3</v>
      </c>
      <c r="C3848">
        <v>11</v>
      </c>
      <c r="D3848">
        <v>4968</v>
      </c>
      <c r="E3848" s="1">
        <v>43783</v>
      </c>
      <c r="F3848" s="3">
        <v>347.76</v>
      </c>
      <c r="G3848" s="3">
        <v>1192.3200000000002</v>
      </c>
      <c r="H3848" s="1">
        <v>43830</v>
      </c>
      <c r="I3848">
        <f t="shared" si="240"/>
        <v>47</v>
      </c>
      <c r="J3848" t="str">
        <f t="shared" si="241"/>
        <v>31-60</v>
      </c>
      <c r="K3848">
        <f t="shared" si="242"/>
        <v>0.04</v>
      </c>
      <c r="L3848">
        <f t="shared" si="243"/>
        <v>61.603200000000008</v>
      </c>
    </row>
    <row r="3849" spans="1:12" x14ac:dyDescent="0.25">
      <c r="A3849" s="2" t="s">
        <v>3847</v>
      </c>
      <c r="B3849">
        <v>6</v>
      </c>
      <c r="C3849">
        <v>15</v>
      </c>
      <c r="D3849">
        <v>3100</v>
      </c>
      <c r="E3849" s="1">
        <v>43717</v>
      </c>
      <c r="F3849" s="3">
        <v>186</v>
      </c>
      <c r="G3849" s="3">
        <v>651</v>
      </c>
      <c r="H3849" s="1">
        <v>43830</v>
      </c>
      <c r="I3849">
        <f t="shared" si="240"/>
        <v>113</v>
      </c>
      <c r="J3849" t="str">
        <f t="shared" si="241"/>
        <v>91-120</v>
      </c>
      <c r="K3849">
        <f t="shared" si="242"/>
        <v>0.2</v>
      </c>
      <c r="L3849">
        <f t="shared" si="243"/>
        <v>167.4</v>
      </c>
    </row>
    <row r="3850" spans="1:12" x14ac:dyDescent="0.25">
      <c r="A3850" s="2" t="s">
        <v>3848</v>
      </c>
      <c r="B3850">
        <v>10</v>
      </c>
      <c r="C3850">
        <v>8</v>
      </c>
      <c r="D3850">
        <v>3080</v>
      </c>
      <c r="E3850" s="1">
        <v>43789</v>
      </c>
      <c r="F3850" s="3">
        <v>308</v>
      </c>
      <c r="G3850" s="3">
        <v>800.8</v>
      </c>
      <c r="H3850" s="1">
        <v>43830</v>
      </c>
      <c r="I3850">
        <f t="shared" si="240"/>
        <v>41</v>
      </c>
      <c r="J3850" t="str">
        <f t="shared" si="241"/>
        <v>31-60</v>
      </c>
      <c r="K3850">
        <f t="shared" si="242"/>
        <v>0.04</v>
      </c>
      <c r="L3850">
        <f t="shared" si="243"/>
        <v>44.351999999999997</v>
      </c>
    </row>
    <row r="3851" spans="1:12" x14ac:dyDescent="0.25">
      <c r="A3851" s="2" t="s">
        <v>3849</v>
      </c>
      <c r="B3851">
        <v>3</v>
      </c>
      <c r="C3851">
        <v>21</v>
      </c>
      <c r="D3851">
        <v>2400</v>
      </c>
      <c r="E3851" s="1">
        <v>43793</v>
      </c>
      <c r="F3851" s="3">
        <v>144</v>
      </c>
      <c r="G3851" s="3">
        <v>504</v>
      </c>
      <c r="H3851" s="1">
        <v>43830</v>
      </c>
      <c r="I3851">
        <f t="shared" si="240"/>
        <v>37</v>
      </c>
      <c r="J3851" t="str">
        <f t="shared" si="241"/>
        <v>31-60</v>
      </c>
      <c r="K3851">
        <f t="shared" si="242"/>
        <v>0.04</v>
      </c>
      <c r="L3851">
        <f t="shared" si="243"/>
        <v>25.92</v>
      </c>
    </row>
    <row r="3852" spans="1:12" x14ac:dyDescent="0.25">
      <c r="A3852" s="2" t="s">
        <v>3850</v>
      </c>
      <c r="B3852">
        <v>4</v>
      </c>
      <c r="C3852">
        <v>20</v>
      </c>
      <c r="D3852">
        <v>1100</v>
      </c>
      <c r="E3852" s="1">
        <v>43622</v>
      </c>
      <c r="F3852" s="3">
        <v>33</v>
      </c>
      <c r="G3852" s="3">
        <v>308</v>
      </c>
      <c r="H3852" s="1">
        <v>43830</v>
      </c>
      <c r="I3852">
        <f t="shared" si="240"/>
        <v>208</v>
      </c>
      <c r="J3852" t="str">
        <f t="shared" si="241"/>
        <v>&gt;121</v>
      </c>
      <c r="K3852">
        <f t="shared" si="242"/>
        <v>0.25</v>
      </c>
      <c r="L3852">
        <f t="shared" si="243"/>
        <v>85.25</v>
      </c>
    </row>
    <row r="3853" spans="1:12" x14ac:dyDescent="0.25">
      <c r="A3853" s="2" t="s">
        <v>3851</v>
      </c>
      <c r="B3853">
        <v>1</v>
      </c>
      <c r="C3853">
        <v>16</v>
      </c>
      <c r="D3853">
        <v>4032</v>
      </c>
      <c r="E3853" s="1">
        <v>43654</v>
      </c>
      <c r="F3853" s="3">
        <v>362.88</v>
      </c>
      <c r="G3853" s="3">
        <v>1088.6399999999999</v>
      </c>
      <c r="H3853" s="1">
        <v>43830</v>
      </c>
      <c r="I3853">
        <f t="shared" si="240"/>
        <v>176</v>
      </c>
      <c r="J3853" t="str">
        <f t="shared" si="241"/>
        <v>&gt;121</v>
      </c>
      <c r="K3853">
        <f t="shared" si="242"/>
        <v>0.25</v>
      </c>
      <c r="L3853">
        <f t="shared" si="243"/>
        <v>362.88</v>
      </c>
    </row>
    <row r="3854" spans="1:12" x14ac:dyDescent="0.25">
      <c r="A3854" s="2" t="s">
        <v>3852</v>
      </c>
      <c r="B3854">
        <v>4</v>
      </c>
      <c r="C3854">
        <v>5</v>
      </c>
      <c r="D3854">
        <v>2160</v>
      </c>
      <c r="E3854" s="1">
        <v>43752</v>
      </c>
      <c r="F3854" s="3">
        <v>21.6</v>
      </c>
      <c r="G3854" s="3">
        <v>518.40000000000009</v>
      </c>
      <c r="H3854" s="1">
        <v>43830</v>
      </c>
      <c r="I3854">
        <f t="shared" si="240"/>
        <v>78</v>
      </c>
      <c r="J3854" t="str">
        <f t="shared" si="241"/>
        <v>61-90</v>
      </c>
      <c r="K3854">
        <f t="shared" si="242"/>
        <v>0.15</v>
      </c>
      <c r="L3854">
        <f t="shared" si="243"/>
        <v>81.000000000000014</v>
      </c>
    </row>
    <row r="3855" spans="1:12" x14ac:dyDescent="0.25">
      <c r="A3855" s="2" t="s">
        <v>3853</v>
      </c>
      <c r="B3855">
        <v>6</v>
      </c>
      <c r="C3855">
        <v>2</v>
      </c>
      <c r="D3855">
        <v>1520</v>
      </c>
      <c r="E3855" s="1">
        <v>43752</v>
      </c>
      <c r="F3855" s="3">
        <v>60.8</v>
      </c>
      <c r="G3855" s="3">
        <v>349.6</v>
      </c>
      <c r="H3855" s="1">
        <v>43830</v>
      </c>
      <c r="I3855">
        <f t="shared" si="240"/>
        <v>78</v>
      </c>
      <c r="J3855" t="str">
        <f t="shared" si="241"/>
        <v>61-90</v>
      </c>
      <c r="K3855">
        <f t="shared" si="242"/>
        <v>0.15</v>
      </c>
      <c r="L3855">
        <f t="shared" si="243"/>
        <v>61.56</v>
      </c>
    </row>
    <row r="3856" spans="1:12" x14ac:dyDescent="0.25">
      <c r="A3856" s="2" t="s">
        <v>3854</v>
      </c>
      <c r="B3856">
        <v>6</v>
      </c>
      <c r="C3856">
        <v>4</v>
      </c>
      <c r="D3856">
        <v>288</v>
      </c>
      <c r="E3856" s="1">
        <v>43575</v>
      </c>
      <c r="F3856" s="3">
        <v>20.16</v>
      </c>
      <c r="G3856" s="3">
        <v>86.4</v>
      </c>
      <c r="H3856" s="1">
        <v>43830</v>
      </c>
      <c r="I3856">
        <f t="shared" si="240"/>
        <v>255</v>
      </c>
      <c r="J3856" t="str">
        <f t="shared" si="241"/>
        <v>&gt;121</v>
      </c>
      <c r="K3856">
        <f t="shared" si="242"/>
        <v>0.25</v>
      </c>
      <c r="L3856">
        <f t="shared" si="243"/>
        <v>26.64</v>
      </c>
    </row>
    <row r="3857" spans="1:12" x14ac:dyDescent="0.25">
      <c r="A3857" s="2" t="s">
        <v>3855</v>
      </c>
      <c r="B3857">
        <v>1</v>
      </c>
      <c r="C3857">
        <v>5</v>
      </c>
      <c r="D3857">
        <v>1500</v>
      </c>
      <c r="E3857" s="1">
        <v>43759</v>
      </c>
      <c r="F3857" s="3">
        <v>45</v>
      </c>
      <c r="G3857" s="3">
        <v>225</v>
      </c>
      <c r="H3857" s="1">
        <v>43830</v>
      </c>
      <c r="I3857">
        <f t="shared" si="240"/>
        <v>71</v>
      </c>
      <c r="J3857" t="str">
        <f t="shared" si="241"/>
        <v>61-90</v>
      </c>
      <c r="K3857">
        <f t="shared" si="242"/>
        <v>0.15</v>
      </c>
      <c r="L3857">
        <f t="shared" si="243"/>
        <v>40.5</v>
      </c>
    </row>
    <row r="3858" spans="1:12" x14ac:dyDescent="0.25">
      <c r="A3858" s="2" t="s">
        <v>3856</v>
      </c>
      <c r="B3858">
        <v>10</v>
      </c>
      <c r="C3858">
        <v>16</v>
      </c>
      <c r="D3858">
        <v>4320</v>
      </c>
      <c r="E3858" s="1">
        <v>43578</v>
      </c>
      <c r="F3858" s="3">
        <v>129.60000000000002</v>
      </c>
      <c r="G3858" s="3">
        <v>2030.3999999999999</v>
      </c>
      <c r="H3858" s="1">
        <v>43830</v>
      </c>
      <c r="I3858">
        <f t="shared" si="240"/>
        <v>252</v>
      </c>
      <c r="J3858" t="str">
        <f t="shared" si="241"/>
        <v>&gt;121</v>
      </c>
      <c r="K3858">
        <f t="shared" si="242"/>
        <v>0.25</v>
      </c>
      <c r="L3858">
        <f t="shared" si="243"/>
        <v>540</v>
      </c>
    </row>
    <row r="3859" spans="1:12" x14ac:dyDescent="0.25">
      <c r="A3859" s="2" t="s">
        <v>3857</v>
      </c>
      <c r="B3859">
        <v>1</v>
      </c>
      <c r="C3859">
        <v>4</v>
      </c>
      <c r="D3859">
        <v>1680</v>
      </c>
      <c r="E3859" s="1">
        <v>43641</v>
      </c>
      <c r="F3859" s="3">
        <v>50.4</v>
      </c>
      <c r="G3859" s="3">
        <v>453.6</v>
      </c>
      <c r="H3859" s="1">
        <v>43830</v>
      </c>
      <c r="I3859">
        <f t="shared" si="240"/>
        <v>189</v>
      </c>
      <c r="J3859" t="str">
        <f t="shared" si="241"/>
        <v>&gt;121</v>
      </c>
      <c r="K3859">
        <f t="shared" si="242"/>
        <v>0.25</v>
      </c>
      <c r="L3859">
        <f t="shared" si="243"/>
        <v>126</v>
      </c>
    </row>
    <row r="3860" spans="1:12" x14ac:dyDescent="0.25">
      <c r="A3860" s="2" t="s">
        <v>3858</v>
      </c>
      <c r="B3860">
        <v>7</v>
      </c>
      <c r="C3860">
        <v>21</v>
      </c>
      <c r="D3860">
        <v>720</v>
      </c>
      <c r="E3860" s="1">
        <v>43506</v>
      </c>
      <c r="F3860" s="3">
        <v>100.8</v>
      </c>
      <c r="G3860" s="3">
        <v>525.6</v>
      </c>
      <c r="H3860" s="1">
        <v>43830</v>
      </c>
      <c r="I3860">
        <f t="shared" si="240"/>
        <v>324</v>
      </c>
      <c r="J3860" t="str">
        <f t="shared" si="241"/>
        <v>&gt;121</v>
      </c>
      <c r="K3860">
        <f t="shared" si="242"/>
        <v>0.25</v>
      </c>
      <c r="L3860">
        <f t="shared" si="243"/>
        <v>156.6</v>
      </c>
    </row>
    <row r="3861" spans="1:12" x14ac:dyDescent="0.25">
      <c r="A3861" s="2" t="s">
        <v>3859</v>
      </c>
      <c r="B3861">
        <v>6</v>
      </c>
      <c r="C3861">
        <v>22</v>
      </c>
      <c r="D3861">
        <v>2400</v>
      </c>
      <c r="E3861" s="1">
        <v>43709</v>
      </c>
      <c r="F3861" s="3">
        <v>120</v>
      </c>
      <c r="G3861" s="3">
        <v>456</v>
      </c>
      <c r="H3861" s="1">
        <v>43830</v>
      </c>
      <c r="I3861">
        <f t="shared" si="240"/>
        <v>121</v>
      </c>
      <c r="J3861" t="str">
        <f t="shared" si="241"/>
        <v>&gt;121</v>
      </c>
      <c r="K3861">
        <f t="shared" si="242"/>
        <v>0.25</v>
      </c>
      <c r="L3861">
        <f t="shared" si="243"/>
        <v>144</v>
      </c>
    </row>
    <row r="3862" spans="1:12" x14ac:dyDescent="0.25">
      <c r="A3862" s="2" t="s">
        <v>3860</v>
      </c>
      <c r="B3862">
        <v>9</v>
      </c>
      <c r="C3862">
        <v>2</v>
      </c>
      <c r="D3862">
        <v>220</v>
      </c>
      <c r="E3862" s="1">
        <v>43660</v>
      </c>
      <c r="F3862" s="3">
        <v>44</v>
      </c>
      <c r="G3862" s="3">
        <v>85.8</v>
      </c>
      <c r="H3862" s="1">
        <v>43830</v>
      </c>
      <c r="I3862">
        <f t="shared" si="240"/>
        <v>170</v>
      </c>
      <c r="J3862" t="str">
        <f t="shared" si="241"/>
        <v>&gt;121</v>
      </c>
      <c r="K3862">
        <f t="shared" si="242"/>
        <v>0.25</v>
      </c>
      <c r="L3862">
        <f t="shared" si="243"/>
        <v>32.450000000000003</v>
      </c>
    </row>
    <row r="3863" spans="1:12" x14ac:dyDescent="0.25">
      <c r="A3863" s="2" t="s">
        <v>3861</v>
      </c>
      <c r="B3863">
        <v>10</v>
      </c>
      <c r="C3863">
        <v>5</v>
      </c>
      <c r="D3863">
        <v>3520</v>
      </c>
      <c r="E3863" s="1">
        <v>43566</v>
      </c>
      <c r="F3863" s="3">
        <v>492.8</v>
      </c>
      <c r="G3863" s="3">
        <v>1689.6000000000001</v>
      </c>
      <c r="H3863" s="1">
        <v>43830</v>
      </c>
      <c r="I3863">
        <f t="shared" si="240"/>
        <v>264</v>
      </c>
      <c r="J3863" t="str">
        <f t="shared" si="241"/>
        <v>&gt;121</v>
      </c>
      <c r="K3863">
        <f t="shared" si="242"/>
        <v>0.25</v>
      </c>
      <c r="L3863">
        <f t="shared" si="243"/>
        <v>545.6</v>
      </c>
    </row>
    <row r="3864" spans="1:12" x14ac:dyDescent="0.25">
      <c r="A3864" s="2" t="s">
        <v>3862</v>
      </c>
      <c r="B3864">
        <v>8</v>
      </c>
      <c r="C3864">
        <v>4</v>
      </c>
      <c r="D3864">
        <v>840</v>
      </c>
      <c r="E3864" s="1">
        <v>43644</v>
      </c>
      <c r="F3864" s="3">
        <v>58.8</v>
      </c>
      <c r="G3864" s="3">
        <v>420</v>
      </c>
      <c r="H3864" s="1">
        <v>43830</v>
      </c>
      <c r="I3864">
        <f t="shared" si="240"/>
        <v>186</v>
      </c>
      <c r="J3864" t="str">
        <f t="shared" si="241"/>
        <v>&gt;121</v>
      </c>
      <c r="K3864">
        <f t="shared" si="242"/>
        <v>0.25</v>
      </c>
      <c r="L3864">
        <f t="shared" si="243"/>
        <v>119.7</v>
      </c>
    </row>
    <row r="3865" spans="1:12" x14ac:dyDescent="0.25">
      <c r="A3865" s="2" t="s">
        <v>3863</v>
      </c>
      <c r="B3865">
        <v>8</v>
      </c>
      <c r="C3865">
        <v>5</v>
      </c>
      <c r="D3865">
        <v>480</v>
      </c>
      <c r="E3865" s="1">
        <v>43661</v>
      </c>
      <c r="F3865" s="3">
        <v>43.2</v>
      </c>
      <c r="G3865" s="3">
        <v>216</v>
      </c>
      <c r="H3865" s="1">
        <v>43830</v>
      </c>
      <c r="I3865">
        <f t="shared" si="240"/>
        <v>169</v>
      </c>
      <c r="J3865" t="str">
        <f t="shared" si="241"/>
        <v>&gt;121</v>
      </c>
      <c r="K3865">
        <f t="shared" si="242"/>
        <v>0.25</v>
      </c>
      <c r="L3865">
        <f t="shared" si="243"/>
        <v>64.8</v>
      </c>
    </row>
    <row r="3866" spans="1:12" x14ac:dyDescent="0.25">
      <c r="A3866" s="2" t="s">
        <v>3864</v>
      </c>
      <c r="B3866">
        <v>8</v>
      </c>
      <c r="C3866">
        <v>7</v>
      </c>
      <c r="D3866">
        <v>800</v>
      </c>
      <c r="E3866" s="1">
        <v>43775</v>
      </c>
      <c r="F3866" s="3">
        <v>8</v>
      </c>
      <c r="G3866" s="3">
        <v>312</v>
      </c>
      <c r="H3866" s="1">
        <v>43830</v>
      </c>
      <c r="I3866">
        <f t="shared" si="240"/>
        <v>55</v>
      </c>
      <c r="J3866" t="str">
        <f t="shared" si="241"/>
        <v>31-60</v>
      </c>
      <c r="K3866">
        <f t="shared" si="242"/>
        <v>0.04</v>
      </c>
      <c r="L3866">
        <f t="shared" si="243"/>
        <v>12.8</v>
      </c>
    </row>
    <row r="3867" spans="1:12" x14ac:dyDescent="0.25">
      <c r="A3867" s="2" t="s">
        <v>3865</v>
      </c>
      <c r="B3867">
        <v>4</v>
      </c>
      <c r="C3867">
        <v>15</v>
      </c>
      <c r="D3867">
        <v>570</v>
      </c>
      <c r="E3867" s="1">
        <v>43720</v>
      </c>
      <c r="F3867" s="3">
        <v>17.100000000000001</v>
      </c>
      <c r="G3867" s="3">
        <v>142.5</v>
      </c>
      <c r="H3867" s="1">
        <v>43830</v>
      </c>
      <c r="I3867">
        <f t="shared" si="240"/>
        <v>110</v>
      </c>
      <c r="J3867" t="str">
        <f t="shared" si="241"/>
        <v>91-120</v>
      </c>
      <c r="K3867">
        <f t="shared" si="242"/>
        <v>0.2</v>
      </c>
      <c r="L3867">
        <f t="shared" si="243"/>
        <v>31.92</v>
      </c>
    </row>
    <row r="3868" spans="1:12" x14ac:dyDescent="0.25">
      <c r="A3868" s="2" t="s">
        <v>3866</v>
      </c>
      <c r="B3868">
        <v>1</v>
      </c>
      <c r="C3868">
        <v>21</v>
      </c>
      <c r="D3868">
        <v>480</v>
      </c>
      <c r="E3868" s="1">
        <v>43725</v>
      </c>
      <c r="F3868" s="3">
        <v>28.799999999999997</v>
      </c>
      <c r="G3868" s="3">
        <v>81.599999999999994</v>
      </c>
      <c r="H3868" s="1">
        <v>43830</v>
      </c>
      <c r="I3868">
        <f t="shared" si="240"/>
        <v>105</v>
      </c>
      <c r="J3868" t="str">
        <f t="shared" si="241"/>
        <v>91-120</v>
      </c>
      <c r="K3868">
        <f t="shared" si="242"/>
        <v>0.2</v>
      </c>
      <c r="L3868">
        <f t="shared" si="243"/>
        <v>22.08</v>
      </c>
    </row>
    <row r="3869" spans="1:12" x14ac:dyDescent="0.25">
      <c r="A3869" s="2" t="s">
        <v>3867</v>
      </c>
      <c r="B3869">
        <v>8</v>
      </c>
      <c r="C3869">
        <v>8</v>
      </c>
      <c r="D3869">
        <v>1200</v>
      </c>
      <c r="E3869" s="1">
        <v>43640</v>
      </c>
      <c r="F3869" s="3">
        <v>180</v>
      </c>
      <c r="G3869" s="3">
        <v>384</v>
      </c>
      <c r="H3869" s="1">
        <v>43830</v>
      </c>
      <c r="I3869">
        <f t="shared" si="240"/>
        <v>190</v>
      </c>
      <c r="J3869" t="str">
        <f t="shared" si="241"/>
        <v>&gt;121</v>
      </c>
      <c r="K3869">
        <f t="shared" si="242"/>
        <v>0.25</v>
      </c>
      <c r="L3869">
        <f t="shared" si="243"/>
        <v>141</v>
      </c>
    </row>
    <row r="3870" spans="1:12" x14ac:dyDescent="0.25">
      <c r="A3870" s="2" t="s">
        <v>3868</v>
      </c>
      <c r="B3870">
        <v>7</v>
      </c>
      <c r="C3870">
        <v>4</v>
      </c>
      <c r="D3870">
        <v>2240</v>
      </c>
      <c r="E3870" s="1">
        <v>43493</v>
      </c>
      <c r="F3870" s="3">
        <v>268.8</v>
      </c>
      <c r="G3870" s="3">
        <v>828.8</v>
      </c>
      <c r="H3870" s="1">
        <v>43830</v>
      </c>
      <c r="I3870">
        <f t="shared" si="240"/>
        <v>337</v>
      </c>
      <c r="J3870" t="str">
        <f t="shared" si="241"/>
        <v>&gt;121</v>
      </c>
      <c r="K3870">
        <f t="shared" si="242"/>
        <v>0.25</v>
      </c>
      <c r="L3870">
        <f t="shared" si="243"/>
        <v>274.39999999999998</v>
      </c>
    </row>
    <row r="3871" spans="1:12" x14ac:dyDescent="0.25">
      <c r="A3871" s="2" t="s">
        <v>3869</v>
      </c>
      <c r="B3871">
        <v>7</v>
      </c>
      <c r="C3871">
        <v>17</v>
      </c>
      <c r="D3871">
        <v>810</v>
      </c>
      <c r="E3871" s="1">
        <v>43603</v>
      </c>
      <c r="F3871" s="3">
        <v>32.400000000000006</v>
      </c>
      <c r="G3871" s="3">
        <v>486</v>
      </c>
      <c r="H3871" s="1">
        <v>43830</v>
      </c>
      <c r="I3871">
        <f t="shared" si="240"/>
        <v>227</v>
      </c>
      <c r="J3871" t="str">
        <f t="shared" si="241"/>
        <v>&gt;121</v>
      </c>
      <c r="K3871">
        <f t="shared" si="242"/>
        <v>0.25</v>
      </c>
      <c r="L3871">
        <f t="shared" si="243"/>
        <v>129.6</v>
      </c>
    </row>
    <row r="3872" spans="1:12" x14ac:dyDescent="0.25">
      <c r="A3872" s="2" t="s">
        <v>3870</v>
      </c>
      <c r="B3872">
        <v>2</v>
      </c>
      <c r="C3872">
        <v>18</v>
      </c>
      <c r="D3872">
        <v>1560</v>
      </c>
      <c r="E3872" s="1">
        <v>43757</v>
      </c>
      <c r="F3872" s="3">
        <v>46.8</v>
      </c>
      <c r="G3872" s="3">
        <v>312</v>
      </c>
      <c r="H3872" s="1">
        <v>43830</v>
      </c>
      <c r="I3872">
        <f t="shared" si="240"/>
        <v>73</v>
      </c>
      <c r="J3872" t="str">
        <f t="shared" si="241"/>
        <v>61-90</v>
      </c>
      <c r="K3872">
        <f t="shared" si="242"/>
        <v>0.15</v>
      </c>
      <c r="L3872">
        <f t="shared" si="243"/>
        <v>53.82</v>
      </c>
    </row>
    <row r="3873" spans="1:12" x14ac:dyDescent="0.25">
      <c r="A3873" s="2" t="s">
        <v>3871</v>
      </c>
      <c r="B3873">
        <v>2</v>
      </c>
      <c r="C3873">
        <v>9</v>
      </c>
      <c r="D3873">
        <v>1560</v>
      </c>
      <c r="E3873" s="1">
        <v>43555</v>
      </c>
      <c r="F3873" s="3">
        <v>31.200000000000003</v>
      </c>
      <c r="G3873" s="3">
        <v>265.2</v>
      </c>
      <c r="H3873" s="1">
        <v>43830</v>
      </c>
      <c r="I3873">
        <f t="shared" si="240"/>
        <v>275</v>
      </c>
      <c r="J3873" t="str">
        <f t="shared" si="241"/>
        <v>&gt;121</v>
      </c>
      <c r="K3873">
        <f t="shared" si="242"/>
        <v>0.25</v>
      </c>
      <c r="L3873">
        <f t="shared" si="243"/>
        <v>74.099999999999994</v>
      </c>
    </row>
    <row r="3874" spans="1:12" x14ac:dyDescent="0.25">
      <c r="A3874" s="2" t="s">
        <v>3872</v>
      </c>
      <c r="B3874">
        <v>8</v>
      </c>
      <c r="C3874">
        <v>9</v>
      </c>
      <c r="D3874">
        <v>3040</v>
      </c>
      <c r="E3874" s="1">
        <v>43806</v>
      </c>
      <c r="F3874" s="3">
        <v>364.79999999999995</v>
      </c>
      <c r="G3874" s="3">
        <v>1003.1999999999999</v>
      </c>
      <c r="H3874" s="1">
        <v>43830</v>
      </c>
      <c r="I3874">
        <f t="shared" si="240"/>
        <v>24</v>
      </c>
      <c r="J3874" t="str">
        <f t="shared" si="241"/>
        <v>0-30</v>
      </c>
      <c r="K3874">
        <f t="shared" si="242"/>
        <v>8.0000000000000002E-3</v>
      </c>
      <c r="L3874">
        <f t="shared" si="243"/>
        <v>10.944000000000001</v>
      </c>
    </row>
    <row r="3875" spans="1:12" x14ac:dyDescent="0.25">
      <c r="A3875" s="2" t="s">
        <v>3873</v>
      </c>
      <c r="B3875">
        <v>9</v>
      </c>
      <c r="C3875">
        <v>13</v>
      </c>
      <c r="D3875">
        <v>1600</v>
      </c>
      <c r="E3875" s="1">
        <v>43650</v>
      </c>
      <c r="F3875" s="3">
        <v>128</v>
      </c>
      <c r="G3875" s="3">
        <v>448</v>
      </c>
      <c r="H3875" s="1">
        <v>43830</v>
      </c>
      <c r="I3875">
        <f t="shared" si="240"/>
        <v>180</v>
      </c>
      <c r="J3875" t="str">
        <f t="shared" si="241"/>
        <v>&gt;121</v>
      </c>
      <c r="K3875">
        <f t="shared" si="242"/>
        <v>0.25</v>
      </c>
      <c r="L3875">
        <f t="shared" si="243"/>
        <v>144</v>
      </c>
    </row>
    <row r="3876" spans="1:12" x14ac:dyDescent="0.25">
      <c r="A3876" s="2" t="s">
        <v>3874</v>
      </c>
      <c r="B3876">
        <v>10</v>
      </c>
      <c r="C3876">
        <v>9</v>
      </c>
      <c r="D3876">
        <v>1152</v>
      </c>
      <c r="E3876" s="1">
        <v>43630</v>
      </c>
      <c r="F3876" s="3">
        <v>92.160000000000011</v>
      </c>
      <c r="G3876" s="3">
        <v>472.32</v>
      </c>
      <c r="H3876" s="1">
        <v>43830</v>
      </c>
      <c r="I3876">
        <f t="shared" si="240"/>
        <v>200</v>
      </c>
      <c r="J3876" t="str">
        <f t="shared" si="241"/>
        <v>&gt;121</v>
      </c>
      <c r="K3876">
        <f t="shared" si="242"/>
        <v>0.25</v>
      </c>
      <c r="L3876">
        <f t="shared" si="243"/>
        <v>141.12</v>
      </c>
    </row>
    <row r="3877" spans="1:12" x14ac:dyDescent="0.25">
      <c r="A3877" s="2" t="s">
        <v>3875</v>
      </c>
      <c r="B3877">
        <v>2</v>
      </c>
      <c r="C3877">
        <v>18</v>
      </c>
      <c r="D3877">
        <v>2200</v>
      </c>
      <c r="E3877" s="1">
        <v>43768</v>
      </c>
      <c r="F3877" s="3">
        <v>132</v>
      </c>
      <c r="G3877" s="3">
        <v>484</v>
      </c>
      <c r="H3877" s="1">
        <v>43830</v>
      </c>
      <c r="I3877">
        <f t="shared" si="240"/>
        <v>62</v>
      </c>
      <c r="J3877" t="str">
        <f t="shared" si="241"/>
        <v>61-90</v>
      </c>
      <c r="K3877">
        <f t="shared" si="242"/>
        <v>0.15</v>
      </c>
      <c r="L3877">
        <f t="shared" si="243"/>
        <v>92.399999999999991</v>
      </c>
    </row>
    <row r="3878" spans="1:12" x14ac:dyDescent="0.25">
      <c r="A3878" s="2" t="s">
        <v>3876</v>
      </c>
      <c r="B3878">
        <v>5</v>
      </c>
      <c r="C3878">
        <v>8</v>
      </c>
      <c r="D3878">
        <v>480</v>
      </c>
      <c r="E3878" s="1">
        <v>43552</v>
      </c>
      <c r="F3878" s="3">
        <v>9.6</v>
      </c>
      <c r="G3878" s="3">
        <v>120</v>
      </c>
      <c r="H3878" s="1">
        <v>43830</v>
      </c>
      <c r="I3878">
        <f t="shared" si="240"/>
        <v>278</v>
      </c>
      <c r="J3878" t="str">
        <f t="shared" si="241"/>
        <v>&gt;121</v>
      </c>
      <c r="K3878">
        <f t="shared" si="242"/>
        <v>0.25</v>
      </c>
      <c r="L3878">
        <f t="shared" si="243"/>
        <v>32.4</v>
      </c>
    </row>
    <row r="3879" spans="1:12" x14ac:dyDescent="0.25">
      <c r="A3879" s="2" t="s">
        <v>3877</v>
      </c>
      <c r="B3879">
        <v>9</v>
      </c>
      <c r="C3879">
        <v>4</v>
      </c>
      <c r="D3879">
        <v>760</v>
      </c>
      <c r="E3879" s="1">
        <v>43736</v>
      </c>
      <c r="F3879" s="3">
        <v>76</v>
      </c>
      <c r="G3879" s="3">
        <v>304</v>
      </c>
      <c r="H3879" s="1">
        <v>43830</v>
      </c>
      <c r="I3879">
        <f t="shared" si="240"/>
        <v>94</v>
      </c>
      <c r="J3879" t="str">
        <f t="shared" si="241"/>
        <v>91-120</v>
      </c>
      <c r="K3879">
        <f t="shared" si="242"/>
        <v>0.2</v>
      </c>
      <c r="L3879">
        <f t="shared" si="243"/>
        <v>76</v>
      </c>
    </row>
    <row r="3880" spans="1:12" x14ac:dyDescent="0.25">
      <c r="A3880" s="2" t="s">
        <v>3878</v>
      </c>
      <c r="B3880">
        <v>5</v>
      </c>
      <c r="C3880">
        <v>7</v>
      </c>
      <c r="D3880">
        <v>5600</v>
      </c>
      <c r="E3880" s="1">
        <v>43540</v>
      </c>
      <c r="F3880" s="3">
        <v>336</v>
      </c>
      <c r="G3880" s="3">
        <v>1176</v>
      </c>
      <c r="H3880" s="1">
        <v>43830</v>
      </c>
      <c r="I3880">
        <f t="shared" si="240"/>
        <v>290</v>
      </c>
      <c r="J3880" t="str">
        <f t="shared" si="241"/>
        <v>&gt;121</v>
      </c>
      <c r="K3880">
        <f t="shared" si="242"/>
        <v>0.25</v>
      </c>
      <c r="L3880">
        <f t="shared" si="243"/>
        <v>378</v>
      </c>
    </row>
    <row r="3881" spans="1:12" x14ac:dyDescent="0.25">
      <c r="A3881" s="2" t="s">
        <v>3879</v>
      </c>
      <c r="B3881">
        <v>6</v>
      </c>
      <c r="C3881">
        <v>12</v>
      </c>
      <c r="D3881">
        <v>2464</v>
      </c>
      <c r="E3881" s="1">
        <v>43621</v>
      </c>
      <c r="F3881" s="3">
        <v>147.84</v>
      </c>
      <c r="G3881" s="3">
        <v>566.72</v>
      </c>
      <c r="H3881" s="1">
        <v>43830</v>
      </c>
      <c r="I3881">
        <f t="shared" si="240"/>
        <v>209</v>
      </c>
      <c r="J3881" t="str">
        <f t="shared" si="241"/>
        <v>&gt;121</v>
      </c>
      <c r="K3881">
        <f t="shared" si="242"/>
        <v>0.25</v>
      </c>
      <c r="L3881">
        <f t="shared" si="243"/>
        <v>178.64000000000001</v>
      </c>
    </row>
    <row r="3882" spans="1:12" x14ac:dyDescent="0.25">
      <c r="A3882" s="2" t="s">
        <v>3880</v>
      </c>
      <c r="B3882">
        <v>9</v>
      </c>
      <c r="C3882">
        <v>20</v>
      </c>
      <c r="D3882">
        <v>864</v>
      </c>
      <c r="E3882" s="1">
        <v>43508</v>
      </c>
      <c r="F3882" s="3">
        <v>120.96000000000002</v>
      </c>
      <c r="G3882" s="3">
        <v>397.44</v>
      </c>
      <c r="H3882" s="1">
        <v>43830</v>
      </c>
      <c r="I3882">
        <f t="shared" si="240"/>
        <v>322</v>
      </c>
      <c r="J3882" t="str">
        <f t="shared" si="241"/>
        <v>&gt;121</v>
      </c>
      <c r="K3882">
        <f t="shared" si="242"/>
        <v>0.25</v>
      </c>
      <c r="L3882">
        <f t="shared" si="243"/>
        <v>129.6</v>
      </c>
    </row>
    <row r="3883" spans="1:12" x14ac:dyDescent="0.25">
      <c r="A3883" s="2" t="s">
        <v>3881</v>
      </c>
      <c r="B3883">
        <v>9</v>
      </c>
      <c r="C3883">
        <v>22</v>
      </c>
      <c r="D3883">
        <v>2200</v>
      </c>
      <c r="E3883" s="1">
        <v>43726</v>
      </c>
      <c r="F3883" s="3">
        <v>264</v>
      </c>
      <c r="G3883" s="3">
        <v>660</v>
      </c>
      <c r="H3883" s="1">
        <v>43830</v>
      </c>
      <c r="I3883">
        <f t="shared" si="240"/>
        <v>104</v>
      </c>
      <c r="J3883" t="str">
        <f t="shared" si="241"/>
        <v>91-120</v>
      </c>
      <c r="K3883">
        <f t="shared" si="242"/>
        <v>0.2</v>
      </c>
      <c r="L3883">
        <f t="shared" si="243"/>
        <v>184.8</v>
      </c>
    </row>
    <row r="3884" spans="1:12" x14ac:dyDescent="0.25">
      <c r="A3884" s="2" t="s">
        <v>3882</v>
      </c>
      <c r="B3884">
        <v>3</v>
      </c>
      <c r="C3884">
        <v>1</v>
      </c>
      <c r="D3884">
        <v>2640</v>
      </c>
      <c r="E3884" s="1">
        <v>43628</v>
      </c>
      <c r="F3884" s="3">
        <v>132</v>
      </c>
      <c r="G3884" s="3">
        <v>686.4</v>
      </c>
      <c r="H3884" s="1">
        <v>43830</v>
      </c>
      <c r="I3884">
        <f t="shared" si="240"/>
        <v>202</v>
      </c>
      <c r="J3884" t="str">
        <f t="shared" si="241"/>
        <v>&gt;121</v>
      </c>
      <c r="K3884">
        <f t="shared" si="242"/>
        <v>0.25</v>
      </c>
      <c r="L3884">
        <f t="shared" si="243"/>
        <v>204.6</v>
      </c>
    </row>
    <row r="3885" spans="1:12" x14ac:dyDescent="0.25">
      <c r="A3885" s="2" t="s">
        <v>3883</v>
      </c>
      <c r="B3885">
        <v>1</v>
      </c>
      <c r="C3885">
        <v>22</v>
      </c>
      <c r="D3885">
        <v>1800</v>
      </c>
      <c r="E3885" s="1">
        <v>43538</v>
      </c>
      <c r="F3885" s="3">
        <v>126</v>
      </c>
      <c r="G3885" s="3">
        <v>342</v>
      </c>
      <c r="H3885" s="1">
        <v>43830</v>
      </c>
      <c r="I3885">
        <f t="shared" si="240"/>
        <v>292</v>
      </c>
      <c r="J3885" t="str">
        <f t="shared" si="241"/>
        <v>&gt;121</v>
      </c>
      <c r="K3885">
        <f t="shared" si="242"/>
        <v>0.25</v>
      </c>
      <c r="L3885">
        <f t="shared" si="243"/>
        <v>117</v>
      </c>
    </row>
    <row r="3886" spans="1:12" x14ac:dyDescent="0.25">
      <c r="A3886" s="2" t="s">
        <v>3884</v>
      </c>
      <c r="B3886">
        <v>8</v>
      </c>
      <c r="C3886">
        <v>15</v>
      </c>
      <c r="D3886">
        <v>360</v>
      </c>
      <c r="E3886" s="1">
        <v>43767</v>
      </c>
      <c r="F3886" s="3">
        <v>68.400000000000006</v>
      </c>
      <c r="G3886" s="3">
        <v>169.20000000000002</v>
      </c>
      <c r="H3886" s="1">
        <v>43830</v>
      </c>
      <c r="I3886">
        <f t="shared" si="240"/>
        <v>63</v>
      </c>
      <c r="J3886" t="str">
        <f t="shared" si="241"/>
        <v>61-90</v>
      </c>
      <c r="K3886">
        <f t="shared" si="242"/>
        <v>0.15</v>
      </c>
      <c r="L3886">
        <f t="shared" si="243"/>
        <v>35.64</v>
      </c>
    </row>
    <row r="3887" spans="1:12" x14ac:dyDescent="0.25">
      <c r="A3887" s="2" t="s">
        <v>3885</v>
      </c>
      <c r="B3887">
        <v>4</v>
      </c>
      <c r="C3887">
        <v>13</v>
      </c>
      <c r="D3887">
        <v>2860</v>
      </c>
      <c r="E3887" s="1">
        <v>43801</v>
      </c>
      <c r="F3887" s="3">
        <v>85.8</v>
      </c>
      <c r="G3887" s="3">
        <v>772.2</v>
      </c>
      <c r="H3887" s="1">
        <v>43830</v>
      </c>
      <c r="I3887">
        <f t="shared" si="240"/>
        <v>29</v>
      </c>
      <c r="J3887" t="str">
        <f t="shared" si="241"/>
        <v>0-30</v>
      </c>
      <c r="K3887">
        <f t="shared" si="242"/>
        <v>8.0000000000000002E-3</v>
      </c>
      <c r="L3887">
        <f t="shared" si="243"/>
        <v>6.8639999999999999</v>
      </c>
    </row>
    <row r="3888" spans="1:12" x14ac:dyDescent="0.25">
      <c r="A3888" s="2" t="s">
        <v>3886</v>
      </c>
      <c r="B3888">
        <v>7</v>
      </c>
      <c r="C3888">
        <v>20</v>
      </c>
      <c r="D3888">
        <v>4464</v>
      </c>
      <c r="E3888" s="1">
        <v>43806</v>
      </c>
      <c r="F3888" s="3">
        <v>44.64</v>
      </c>
      <c r="G3888" s="3">
        <v>3258.7200000000003</v>
      </c>
      <c r="H3888" s="1">
        <v>43830</v>
      </c>
      <c r="I3888">
        <f t="shared" si="240"/>
        <v>24</v>
      </c>
      <c r="J3888" t="str">
        <f t="shared" si="241"/>
        <v>0-30</v>
      </c>
      <c r="K3888">
        <f t="shared" si="242"/>
        <v>8.0000000000000002E-3</v>
      </c>
      <c r="L3888">
        <f t="shared" si="243"/>
        <v>26.426880000000001</v>
      </c>
    </row>
    <row r="3889" spans="1:12" x14ac:dyDescent="0.25">
      <c r="A3889" s="2" t="s">
        <v>3887</v>
      </c>
      <c r="B3889">
        <v>4</v>
      </c>
      <c r="C3889">
        <v>21</v>
      </c>
      <c r="D3889">
        <v>150</v>
      </c>
      <c r="E3889" s="1">
        <v>43569</v>
      </c>
      <c r="F3889" s="3">
        <v>1.5</v>
      </c>
      <c r="G3889" s="3">
        <v>28.5</v>
      </c>
      <c r="H3889" s="1">
        <v>43830</v>
      </c>
      <c r="I3889">
        <f t="shared" si="240"/>
        <v>261</v>
      </c>
      <c r="J3889" t="str">
        <f t="shared" si="241"/>
        <v>&gt;121</v>
      </c>
      <c r="K3889">
        <f t="shared" si="242"/>
        <v>0.25</v>
      </c>
      <c r="L3889">
        <f t="shared" si="243"/>
        <v>7.5</v>
      </c>
    </row>
    <row r="3890" spans="1:12" x14ac:dyDescent="0.25">
      <c r="A3890" s="2" t="s">
        <v>3888</v>
      </c>
      <c r="B3890">
        <v>2</v>
      </c>
      <c r="C3890">
        <v>23</v>
      </c>
      <c r="D3890">
        <v>1863</v>
      </c>
      <c r="E3890" s="1">
        <v>43716</v>
      </c>
      <c r="F3890" s="3">
        <v>130.41000000000003</v>
      </c>
      <c r="G3890" s="3">
        <v>391.23</v>
      </c>
      <c r="H3890" s="1">
        <v>43830</v>
      </c>
      <c r="I3890">
        <f t="shared" si="240"/>
        <v>114</v>
      </c>
      <c r="J3890" t="str">
        <f t="shared" si="241"/>
        <v>91-120</v>
      </c>
      <c r="K3890">
        <f t="shared" si="242"/>
        <v>0.2</v>
      </c>
      <c r="L3890">
        <f t="shared" si="243"/>
        <v>104.32800000000003</v>
      </c>
    </row>
    <row r="3891" spans="1:12" x14ac:dyDescent="0.25">
      <c r="A3891" s="2" t="s">
        <v>3889</v>
      </c>
      <c r="B3891">
        <v>8</v>
      </c>
      <c r="C3891">
        <v>7</v>
      </c>
      <c r="D3891">
        <v>950</v>
      </c>
      <c r="E3891" s="1">
        <v>43761</v>
      </c>
      <c r="F3891" s="3">
        <v>133</v>
      </c>
      <c r="G3891" s="3">
        <v>266</v>
      </c>
      <c r="H3891" s="1">
        <v>43830</v>
      </c>
      <c r="I3891">
        <f t="shared" si="240"/>
        <v>69</v>
      </c>
      <c r="J3891" t="str">
        <f t="shared" si="241"/>
        <v>61-90</v>
      </c>
      <c r="K3891">
        <f t="shared" si="242"/>
        <v>0.15</v>
      </c>
      <c r="L3891">
        <f t="shared" si="243"/>
        <v>59.849999999999994</v>
      </c>
    </row>
    <row r="3892" spans="1:12" x14ac:dyDescent="0.25">
      <c r="A3892" s="2" t="s">
        <v>3890</v>
      </c>
      <c r="B3892">
        <v>9</v>
      </c>
      <c r="C3892">
        <v>4</v>
      </c>
      <c r="D3892">
        <v>630</v>
      </c>
      <c r="E3892" s="1">
        <v>43644</v>
      </c>
      <c r="F3892" s="3">
        <v>113.4</v>
      </c>
      <c r="G3892" s="3">
        <v>176.4</v>
      </c>
      <c r="H3892" s="1">
        <v>43830</v>
      </c>
      <c r="I3892">
        <f t="shared" si="240"/>
        <v>186</v>
      </c>
      <c r="J3892" t="str">
        <f t="shared" si="241"/>
        <v>&gt;121</v>
      </c>
      <c r="K3892">
        <f t="shared" si="242"/>
        <v>0.25</v>
      </c>
      <c r="L3892">
        <f t="shared" si="243"/>
        <v>72.45</v>
      </c>
    </row>
    <row r="3893" spans="1:12" x14ac:dyDescent="0.25">
      <c r="A3893" s="2" t="s">
        <v>3891</v>
      </c>
      <c r="B3893">
        <v>1</v>
      </c>
      <c r="C3893">
        <v>17</v>
      </c>
      <c r="D3893">
        <v>4840</v>
      </c>
      <c r="E3893" s="1">
        <v>43523</v>
      </c>
      <c r="F3893" s="3">
        <v>290.39999999999998</v>
      </c>
      <c r="G3893" s="3">
        <v>1210</v>
      </c>
      <c r="H3893" s="1">
        <v>43830</v>
      </c>
      <c r="I3893">
        <f t="shared" si="240"/>
        <v>307</v>
      </c>
      <c r="J3893" t="str">
        <f t="shared" si="241"/>
        <v>&gt;121</v>
      </c>
      <c r="K3893">
        <f t="shared" si="242"/>
        <v>0.25</v>
      </c>
      <c r="L3893">
        <f t="shared" si="243"/>
        <v>375.1</v>
      </c>
    </row>
    <row r="3894" spans="1:12" x14ac:dyDescent="0.25">
      <c r="A3894" s="2" t="s">
        <v>3892</v>
      </c>
      <c r="B3894">
        <v>9</v>
      </c>
      <c r="C3894">
        <v>22</v>
      </c>
      <c r="D3894">
        <v>5280</v>
      </c>
      <c r="E3894" s="1">
        <v>43654</v>
      </c>
      <c r="F3894" s="3">
        <v>158.4</v>
      </c>
      <c r="G3894" s="3">
        <v>2640</v>
      </c>
      <c r="H3894" s="1">
        <v>43830</v>
      </c>
      <c r="I3894">
        <f t="shared" si="240"/>
        <v>176</v>
      </c>
      <c r="J3894" t="str">
        <f t="shared" si="241"/>
        <v>&gt;121</v>
      </c>
      <c r="K3894">
        <f t="shared" si="242"/>
        <v>0.25</v>
      </c>
      <c r="L3894">
        <f t="shared" si="243"/>
        <v>699.6</v>
      </c>
    </row>
    <row r="3895" spans="1:12" x14ac:dyDescent="0.25">
      <c r="A3895" s="2" t="s">
        <v>3893</v>
      </c>
      <c r="B3895">
        <v>2</v>
      </c>
      <c r="C3895">
        <v>12</v>
      </c>
      <c r="D3895">
        <v>1200</v>
      </c>
      <c r="E3895" s="1">
        <v>43826</v>
      </c>
      <c r="F3895" s="3">
        <v>36</v>
      </c>
      <c r="G3895" s="3">
        <v>288</v>
      </c>
      <c r="H3895" s="1">
        <v>43830</v>
      </c>
      <c r="I3895">
        <f t="shared" si="240"/>
        <v>4</v>
      </c>
      <c r="J3895" t="str">
        <f t="shared" si="241"/>
        <v>0-30</v>
      </c>
      <c r="K3895">
        <f t="shared" si="242"/>
        <v>8.0000000000000002E-3</v>
      </c>
      <c r="L3895">
        <f t="shared" si="243"/>
        <v>2.5920000000000001</v>
      </c>
    </row>
    <row r="3896" spans="1:12" x14ac:dyDescent="0.25">
      <c r="A3896" s="2" t="s">
        <v>3894</v>
      </c>
      <c r="B3896">
        <v>10</v>
      </c>
      <c r="C3896">
        <v>18</v>
      </c>
      <c r="D3896">
        <v>3610</v>
      </c>
      <c r="E3896" s="1">
        <v>43798</v>
      </c>
      <c r="F3896" s="3">
        <v>613.69999999999993</v>
      </c>
      <c r="G3896" s="3">
        <v>1732.8</v>
      </c>
      <c r="H3896" s="1">
        <v>43830</v>
      </c>
      <c r="I3896">
        <f t="shared" si="240"/>
        <v>32</v>
      </c>
      <c r="J3896" t="str">
        <f t="shared" si="241"/>
        <v>31-60</v>
      </c>
      <c r="K3896">
        <f t="shared" si="242"/>
        <v>0.04</v>
      </c>
      <c r="L3896">
        <f t="shared" si="243"/>
        <v>93.86</v>
      </c>
    </row>
    <row r="3897" spans="1:12" x14ac:dyDescent="0.25">
      <c r="A3897" s="2" t="s">
        <v>3895</v>
      </c>
      <c r="B3897">
        <v>4</v>
      </c>
      <c r="C3897">
        <v>18</v>
      </c>
      <c r="D3897">
        <v>2160</v>
      </c>
      <c r="E3897" s="1">
        <v>43763</v>
      </c>
      <c r="F3897" s="3">
        <v>64.800000000000011</v>
      </c>
      <c r="G3897" s="3">
        <v>345.6</v>
      </c>
      <c r="H3897" s="1">
        <v>43830</v>
      </c>
      <c r="I3897">
        <f t="shared" si="240"/>
        <v>67</v>
      </c>
      <c r="J3897" t="str">
        <f t="shared" si="241"/>
        <v>61-90</v>
      </c>
      <c r="K3897">
        <f t="shared" si="242"/>
        <v>0.15</v>
      </c>
      <c r="L3897">
        <f t="shared" si="243"/>
        <v>61.56</v>
      </c>
    </row>
    <row r="3898" spans="1:12" x14ac:dyDescent="0.25">
      <c r="A3898" s="2" t="s">
        <v>3896</v>
      </c>
      <c r="B3898">
        <v>6</v>
      </c>
      <c r="C3898">
        <v>3</v>
      </c>
      <c r="D3898">
        <v>360</v>
      </c>
      <c r="E3898" s="1">
        <v>43492</v>
      </c>
      <c r="F3898" s="3">
        <v>7.1999999999999993</v>
      </c>
      <c r="G3898" s="3">
        <v>93.6</v>
      </c>
      <c r="H3898" s="1">
        <v>43830</v>
      </c>
      <c r="I3898">
        <f t="shared" si="240"/>
        <v>338</v>
      </c>
      <c r="J3898" t="str">
        <f t="shared" si="241"/>
        <v>&gt;121</v>
      </c>
      <c r="K3898">
        <f t="shared" si="242"/>
        <v>0.25</v>
      </c>
      <c r="L3898">
        <f t="shared" si="243"/>
        <v>25.2</v>
      </c>
    </row>
    <row r="3899" spans="1:12" x14ac:dyDescent="0.25">
      <c r="A3899" s="2" t="s">
        <v>3897</v>
      </c>
      <c r="B3899">
        <v>8</v>
      </c>
      <c r="C3899">
        <v>14</v>
      </c>
      <c r="D3899">
        <v>1600</v>
      </c>
      <c r="E3899" s="1">
        <v>43508</v>
      </c>
      <c r="F3899" s="3">
        <v>32</v>
      </c>
      <c r="G3899" s="3">
        <v>432</v>
      </c>
      <c r="H3899" s="1">
        <v>43830</v>
      </c>
      <c r="I3899">
        <f t="shared" si="240"/>
        <v>322</v>
      </c>
      <c r="J3899" t="str">
        <f t="shared" si="241"/>
        <v>&gt;121</v>
      </c>
      <c r="K3899">
        <f t="shared" si="242"/>
        <v>0.25</v>
      </c>
      <c r="L3899">
        <f t="shared" si="243"/>
        <v>116</v>
      </c>
    </row>
    <row r="3900" spans="1:12" x14ac:dyDescent="0.25">
      <c r="A3900" s="2" t="s">
        <v>3898</v>
      </c>
      <c r="B3900">
        <v>1</v>
      </c>
      <c r="C3900">
        <v>21</v>
      </c>
      <c r="D3900">
        <v>96.000000000000014</v>
      </c>
      <c r="E3900" s="1">
        <v>43798</v>
      </c>
      <c r="F3900" s="3">
        <v>8.64</v>
      </c>
      <c r="G3900" s="3">
        <v>14.400000000000004</v>
      </c>
      <c r="H3900" s="1">
        <v>43830</v>
      </c>
      <c r="I3900">
        <f t="shared" si="240"/>
        <v>32</v>
      </c>
      <c r="J3900" t="str">
        <f t="shared" si="241"/>
        <v>31-60</v>
      </c>
      <c r="K3900">
        <f t="shared" si="242"/>
        <v>0.04</v>
      </c>
      <c r="L3900">
        <f t="shared" si="243"/>
        <v>0.92160000000000031</v>
      </c>
    </row>
    <row r="3901" spans="1:12" x14ac:dyDescent="0.25">
      <c r="A3901" s="2" t="s">
        <v>3899</v>
      </c>
      <c r="B3901">
        <v>4</v>
      </c>
      <c r="C3901">
        <v>5</v>
      </c>
      <c r="D3901">
        <v>1650</v>
      </c>
      <c r="E3901" s="1">
        <v>43607</v>
      </c>
      <c r="F3901" s="3">
        <v>165</v>
      </c>
      <c r="G3901" s="3">
        <v>445.5</v>
      </c>
      <c r="H3901" s="1">
        <v>43830</v>
      </c>
      <c r="I3901">
        <f t="shared" si="240"/>
        <v>223</v>
      </c>
      <c r="J3901" t="str">
        <f t="shared" si="241"/>
        <v>&gt;121</v>
      </c>
      <c r="K3901">
        <f t="shared" si="242"/>
        <v>0.25</v>
      </c>
      <c r="L3901">
        <f t="shared" si="243"/>
        <v>152.625</v>
      </c>
    </row>
    <row r="3902" spans="1:12" x14ac:dyDescent="0.25">
      <c r="A3902" s="2" t="s">
        <v>3900</v>
      </c>
      <c r="B3902">
        <v>2</v>
      </c>
      <c r="C3902">
        <v>19</v>
      </c>
      <c r="D3902">
        <v>4080</v>
      </c>
      <c r="E3902" s="1">
        <v>43617</v>
      </c>
      <c r="F3902" s="3">
        <v>40.799999999999997</v>
      </c>
      <c r="G3902" s="3">
        <v>856.80000000000007</v>
      </c>
      <c r="H3902" s="1">
        <v>43830</v>
      </c>
      <c r="I3902">
        <f t="shared" si="240"/>
        <v>213</v>
      </c>
      <c r="J3902" t="str">
        <f t="shared" si="241"/>
        <v>&gt;121</v>
      </c>
      <c r="K3902">
        <f t="shared" si="242"/>
        <v>0.25</v>
      </c>
      <c r="L3902">
        <f t="shared" si="243"/>
        <v>224.4</v>
      </c>
    </row>
    <row r="3903" spans="1:12" x14ac:dyDescent="0.25">
      <c r="A3903" s="2" t="s">
        <v>3901</v>
      </c>
      <c r="B3903">
        <v>3</v>
      </c>
      <c r="C3903">
        <v>3</v>
      </c>
      <c r="D3903">
        <v>3360</v>
      </c>
      <c r="E3903" s="1">
        <v>43510</v>
      </c>
      <c r="F3903" s="3">
        <v>302.39999999999998</v>
      </c>
      <c r="G3903" s="3">
        <v>705.6</v>
      </c>
      <c r="H3903" s="1">
        <v>43830</v>
      </c>
      <c r="I3903">
        <f t="shared" si="240"/>
        <v>320</v>
      </c>
      <c r="J3903" t="str">
        <f t="shared" si="241"/>
        <v>&gt;121</v>
      </c>
      <c r="K3903">
        <f t="shared" si="242"/>
        <v>0.25</v>
      </c>
      <c r="L3903">
        <f t="shared" si="243"/>
        <v>252</v>
      </c>
    </row>
    <row r="3904" spans="1:12" x14ac:dyDescent="0.25">
      <c r="A3904" s="2" t="s">
        <v>3902</v>
      </c>
      <c r="B3904">
        <v>6</v>
      </c>
      <c r="C3904">
        <v>12</v>
      </c>
      <c r="D3904">
        <v>480</v>
      </c>
      <c r="E3904" s="1">
        <v>43540</v>
      </c>
      <c r="F3904" s="3">
        <v>19.2</v>
      </c>
      <c r="G3904" s="3">
        <v>100.8</v>
      </c>
      <c r="H3904" s="1">
        <v>43830</v>
      </c>
      <c r="I3904">
        <f t="shared" si="240"/>
        <v>290</v>
      </c>
      <c r="J3904" t="str">
        <f t="shared" si="241"/>
        <v>&gt;121</v>
      </c>
      <c r="K3904">
        <f t="shared" si="242"/>
        <v>0.25</v>
      </c>
      <c r="L3904">
        <f t="shared" si="243"/>
        <v>30</v>
      </c>
    </row>
    <row r="3905" spans="1:12" x14ac:dyDescent="0.25">
      <c r="A3905" s="2" t="s">
        <v>3903</v>
      </c>
      <c r="B3905">
        <v>7</v>
      </c>
      <c r="C3905">
        <v>14</v>
      </c>
      <c r="D3905">
        <v>1550</v>
      </c>
      <c r="E3905" s="1">
        <v>43710</v>
      </c>
      <c r="F3905" s="3">
        <v>77.5</v>
      </c>
      <c r="G3905" s="3">
        <v>1178</v>
      </c>
      <c r="H3905" s="1">
        <v>43830</v>
      </c>
      <c r="I3905">
        <f t="shared" si="240"/>
        <v>120</v>
      </c>
      <c r="J3905" t="str">
        <f t="shared" si="241"/>
        <v>91-120</v>
      </c>
      <c r="K3905">
        <f t="shared" si="242"/>
        <v>0.2</v>
      </c>
      <c r="L3905">
        <f t="shared" si="243"/>
        <v>251.10000000000002</v>
      </c>
    </row>
    <row r="3906" spans="1:12" x14ac:dyDescent="0.25">
      <c r="A3906" s="2" t="s">
        <v>3904</v>
      </c>
      <c r="B3906">
        <v>2</v>
      </c>
      <c r="C3906">
        <v>4</v>
      </c>
      <c r="D3906">
        <v>3300</v>
      </c>
      <c r="E3906" s="1">
        <v>43696</v>
      </c>
      <c r="F3906" s="3">
        <v>165</v>
      </c>
      <c r="G3906" s="3">
        <v>660</v>
      </c>
      <c r="H3906" s="1">
        <v>43830</v>
      </c>
      <c r="I3906">
        <f t="shared" ref="I3906:I3969" si="244">H3906-E3906</f>
        <v>134</v>
      </c>
      <c r="J3906" t="str">
        <f t="shared" ref="J3906:J3969" si="245">VLOOKUP(I3906,groupings,2,1)</f>
        <v>&gt;121</v>
      </c>
      <c r="K3906">
        <f t="shared" ref="K3906:K3969" si="246">VLOOKUP(I3906,$N$8:$P$12,3,TRUE)</f>
        <v>0.25</v>
      </c>
      <c r="L3906">
        <f t="shared" ref="L3906:L3969" si="247">(G3906+F3906)*K3906</f>
        <v>206.25</v>
      </c>
    </row>
    <row r="3907" spans="1:12" x14ac:dyDescent="0.25">
      <c r="A3907" s="2" t="s">
        <v>3905</v>
      </c>
      <c r="B3907">
        <v>2</v>
      </c>
      <c r="C3907">
        <v>12</v>
      </c>
      <c r="D3907">
        <v>1782.0000000000002</v>
      </c>
      <c r="E3907" s="1">
        <v>43523</v>
      </c>
      <c r="F3907" s="3">
        <v>178.20000000000005</v>
      </c>
      <c r="G3907" s="3">
        <v>374.22</v>
      </c>
      <c r="H3907" s="1">
        <v>43830</v>
      </c>
      <c r="I3907">
        <f t="shared" si="244"/>
        <v>307</v>
      </c>
      <c r="J3907" t="str">
        <f t="shared" si="245"/>
        <v>&gt;121</v>
      </c>
      <c r="K3907">
        <f t="shared" si="246"/>
        <v>0.25</v>
      </c>
      <c r="L3907">
        <f t="shared" si="247"/>
        <v>138.10500000000002</v>
      </c>
    </row>
    <row r="3908" spans="1:12" x14ac:dyDescent="0.25">
      <c r="A3908" s="2" t="s">
        <v>3906</v>
      </c>
      <c r="B3908">
        <v>2</v>
      </c>
      <c r="C3908">
        <v>8</v>
      </c>
      <c r="D3908">
        <v>3750</v>
      </c>
      <c r="E3908" s="1">
        <v>43743</v>
      </c>
      <c r="F3908" s="3">
        <v>187.5</v>
      </c>
      <c r="G3908" s="3">
        <v>787.5</v>
      </c>
      <c r="H3908" s="1">
        <v>43830</v>
      </c>
      <c r="I3908">
        <f t="shared" si="244"/>
        <v>87</v>
      </c>
      <c r="J3908" t="str">
        <f t="shared" si="245"/>
        <v>61-90</v>
      </c>
      <c r="K3908">
        <f t="shared" si="246"/>
        <v>0.15</v>
      </c>
      <c r="L3908">
        <f t="shared" si="247"/>
        <v>146.25</v>
      </c>
    </row>
    <row r="3909" spans="1:12" x14ac:dyDescent="0.25">
      <c r="A3909" s="2" t="s">
        <v>3907</v>
      </c>
      <c r="B3909">
        <v>7</v>
      </c>
      <c r="C3909">
        <v>16</v>
      </c>
      <c r="D3909">
        <v>5280</v>
      </c>
      <c r="E3909" s="1">
        <v>43540</v>
      </c>
      <c r="F3909" s="3">
        <v>1003.1999999999999</v>
      </c>
      <c r="G3909" s="3">
        <v>4276.8</v>
      </c>
      <c r="H3909" s="1">
        <v>43830</v>
      </c>
      <c r="I3909">
        <f t="shared" si="244"/>
        <v>290</v>
      </c>
      <c r="J3909" t="str">
        <f t="shared" si="245"/>
        <v>&gt;121</v>
      </c>
      <c r="K3909">
        <f t="shared" si="246"/>
        <v>0.25</v>
      </c>
      <c r="L3909">
        <f t="shared" si="247"/>
        <v>1320</v>
      </c>
    </row>
    <row r="3910" spans="1:12" x14ac:dyDescent="0.25">
      <c r="A3910" s="2" t="s">
        <v>3908</v>
      </c>
      <c r="B3910">
        <v>3</v>
      </c>
      <c r="C3910">
        <v>17</v>
      </c>
      <c r="D3910">
        <v>4480</v>
      </c>
      <c r="E3910" s="1">
        <v>43817</v>
      </c>
      <c r="F3910" s="3">
        <v>179.20000000000002</v>
      </c>
      <c r="G3910" s="3">
        <v>1254.4000000000001</v>
      </c>
      <c r="H3910" s="1">
        <v>43830</v>
      </c>
      <c r="I3910">
        <f t="shared" si="244"/>
        <v>13</v>
      </c>
      <c r="J3910" t="str">
        <f t="shared" si="245"/>
        <v>0-30</v>
      </c>
      <c r="K3910">
        <f t="shared" si="246"/>
        <v>8.0000000000000002E-3</v>
      </c>
      <c r="L3910">
        <f t="shared" si="247"/>
        <v>11.468800000000002</v>
      </c>
    </row>
    <row r="3911" spans="1:12" x14ac:dyDescent="0.25">
      <c r="A3911" s="2" t="s">
        <v>3909</v>
      </c>
      <c r="B3911">
        <v>10</v>
      </c>
      <c r="C3911">
        <v>10</v>
      </c>
      <c r="D3911">
        <v>2520</v>
      </c>
      <c r="E3911" s="1">
        <v>43652</v>
      </c>
      <c r="F3911" s="3">
        <v>327.59999999999997</v>
      </c>
      <c r="G3911" s="3">
        <v>781.2</v>
      </c>
      <c r="H3911" s="1">
        <v>43830</v>
      </c>
      <c r="I3911">
        <f t="shared" si="244"/>
        <v>178</v>
      </c>
      <c r="J3911" t="str">
        <f t="shared" si="245"/>
        <v>&gt;121</v>
      </c>
      <c r="K3911">
        <f t="shared" si="246"/>
        <v>0.25</v>
      </c>
      <c r="L3911">
        <f t="shared" si="247"/>
        <v>277.2</v>
      </c>
    </row>
    <row r="3912" spans="1:12" x14ac:dyDescent="0.25">
      <c r="A3912" s="2" t="s">
        <v>3910</v>
      </c>
      <c r="B3912">
        <v>5</v>
      </c>
      <c r="C3912">
        <v>21</v>
      </c>
      <c r="D3912">
        <v>630</v>
      </c>
      <c r="E3912" s="1">
        <v>43501</v>
      </c>
      <c r="F3912" s="3">
        <v>12.6</v>
      </c>
      <c r="G3912" s="3">
        <v>94.5</v>
      </c>
      <c r="H3912" s="1">
        <v>43830</v>
      </c>
      <c r="I3912">
        <f t="shared" si="244"/>
        <v>329</v>
      </c>
      <c r="J3912" t="str">
        <f t="shared" si="245"/>
        <v>&gt;121</v>
      </c>
      <c r="K3912">
        <f t="shared" si="246"/>
        <v>0.25</v>
      </c>
      <c r="L3912">
        <f t="shared" si="247"/>
        <v>26.774999999999999</v>
      </c>
    </row>
    <row r="3913" spans="1:12" x14ac:dyDescent="0.25">
      <c r="A3913" s="2" t="s">
        <v>3911</v>
      </c>
      <c r="B3913">
        <v>9</v>
      </c>
      <c r="C3913">
        <v>13</v>
      </c>
      <c r="D3913">
        <v>2660</v>
      </c>
      <c r="E3913" s="1">
        <v>43712</v>
      </c>
      <c r="F3913" s="3">
        <v>319.20000000000005</v>
      </c>
      <c r="G3913" s="3">
        <v>904.4</v>
      </c>
      <c r="H3913" s="1">
        <v>43830</v>
      </c>
      <c r="I3913">
        <f t="shared" si="244"/>
        <v>118</v>
      </c>
      <c r="J3913" t="str">
        <f t="shared" si="245"/>
        <v>91-120</v>
      </c>
      <c r="K3913">
        <f t="shared" si="246"/>
        <v>0.2</v>
      </c>
      <c r="L3913">
        <f t="shared" si="247"/>
        <v>244.72</v>
      </c>
    </row>
    <row r="3914" spans="1:12" x14ac:dyDescent="0.25">
      <c r="A3914" s="2" t="s">
        <v>3912</v>
      </c>
      <c r="B3914">
        <v>10</v>
      </c>
      <c r="C3914">
        <v>20</v>
      </c>
      <c r="D3914">
        <v>1040</v>
      </c>
      <c r="E3914" s="1">
        <v>43807</v>
      </c>
      <c r="F3914" s="3">
        <v>197.60000000000002</v>
      </c>
      <c r="G3914" s="3">
        <v>384.79999999999995</v>
      </c>
      <c r="H3914" s="1">
        <v>43830</v>
      </c>
      <c r="I3914">
        <f t="shared" si="244"/>
        <v>23</v>
      </c>
      <c r="J3914" t="str">
        <f t="shared" si="245"/>
        <v>0-30</v>
      </c>
      <c r="K3914">
        <f t="shared" si="246"/>
        <v>8.0000000000000002E-3</v>
      </c>
      <c r="L3914">
        <f t="shared" si="247"/>
        <v>4.6592000000000002</v>
      </c>
    </row>
    <row r="3915" spans="1:12" x14ac:dyDescent="0.25">
      <c r="A3915" s="2" t="s">
        <v>3913</v>
      </c>
      <c r="B3915">
        <v>7</v>
      </c>
      <c r="C3915">
        <v>10</v>
      </c>
      <c r="D3915">
        <v>1360</v>
      </c>
      <c r="E3915" s="1">
        <v>43546</v>
      </c>
      <c r="F3915" s="3">
        <v>163.19999999999999</v>
      </c>
      <c r="G3915" s="3">
        <v>421.59999999999997</v>
      </c>
      <c r="H3915" s="1">
        <v>43830</v>
      </c>
      <c r="I3915">
        <f t="shared" si="244"/>
        <v>284</v>
      </c>
      <c r="J3915" t="str">
        <f t="shared" si="245"/>
        <v>&gt;121</v>
      </c>
      <c r="K3915">
        <f t="shared" si="246"/>
        <v>0.25</v>
      </c>
      <c r="L3915">
        <f t="shared" si="247"/>
        <v>146.19999999999999</v>
      </c>
    </row>
    <row r="3916" spans="1:12" x14ac:dyDescent="0.25">
      <c r="A3916" s="2" t="s">
        <v>3914</v>
      </c>
      <c r="B3916">
        <v>9</v>
      </c>
      <c r="C3916">
        <v>2</v>
      </c>
      <c r="D3916">
        <v>1050</v>
      </c>
      <c r="E3916" s="1">
        <v>43702</v>
      </c>
      <c r="F3916" s="3">
        <v>157.5</v>
      </c>
      <c r="G3916" s="3">
        <v>304.5</v>
      </c>
      <c r="H3916" s="1">
        <v>43830</v>
      </c>
      <c r="I3916">
        <f t="shared" si="244"/>
        <v>128</v>
      </c>
      <c r="J3916" t="str">
        <f t="shared" si="245"/>
        <v>&gt;121</v>
      </c>
      <c r="K3916">
        <f t="shared" si="246"/>
        <v>0.25</v>
      </c>
      <c r="L3916">
        <f t="shared" si="247"/>
        <v>115.5</v>
      </c>
    </row>
    <row r="3917" spans="1:12" x14ac:dyDescent="0.25">
      <c r="A3917" s="2" t="s">
        <v>3915</v>
      </c>
      <c r="B3917">
        <v>4</v>
      </c>
      <c r="C3917">
        <v>4</v>
      </c>
      <c r="D3917">
        <v>2170</v>
      </c>
      <c r="E3917" s="1">
        <v>43556</v>
      </c>
      <c r="F3917" s="3">
        <v>65.099999999999994</v>
      </c>
      <c r="G3917" s="3">
        <v>412.29999999999995</v>
      </c>
      <c r="H3917" s="1">
        <v>43830</v>
      </c>
      <c r="I3917">
        <f t="shared" si="244"/>
        <v>274</v>
      </c>
      <c r="J3917" t="str">
        <f t="shared" si="245"/>
        <v>&gt;121</v>
      </c>
      <c r="K3917">
        <f t="shared" si="246"/>
        <v>0.25</v>
      </c>
      <c r="L3917">
        <f t="shared" si="247"/>
        <v>119.35</v>
      </c>
    </row>
    <row r="3918" spans="1:12" x14ac:dyDescent="0.25">
      <c r="A3918" s="2" t="s">
        <v>3916</v>
      </c>
      <c r="B3918">
        <v>2</v>
      </c>
      <c r="C3918">
        <v>5</v>
      </c>
      <c r="D3918">
        <v>4320</v>
      </c>
      <c r="E3918" s="1">
        <v>43828</v>
      </c>
      <c r="F3918" s="3">
        <v>388.8</v>
      </c>
      <c r="G3918" s="3">
        <v>1209.5999999999999</v>
      </c>
      <c r="H3918" s="1">
        <v>43830</v>
      </c>
      <c r="I3918">
        <f t="shared" si="244"/>
        <v>2</v>
      </c>
      <c r="J3918" t="str">
        <f t="shared" si="245"/>
        <v>0-30</v>
      </c>
      <c r="K3918">
        <f t="shared" si="246"/>
        <v>8.0000000000000002E-3</v>
      </c>
      <c r="L3918">
        <f t="shared" si="247"/>
        <v>12.787199999999999</v>
      </c>
    </row>
    <row r="3919" spans="1:12" x14ac:dyDescent="0.25">
      <c r="A3919" s="2" t="s">
        <v>3917</v>
      </c>
      <c r="B3919">
        <v>4</v>
      </c>
      <c r="C3919">
        <v>6</v>
      </c>
      <c r="D3919">
        <v>880</v>
      </c>
      <c r="E3919" s="1">
        <v>43564</v>
      </c>
      <c r="F3919" s="3">
        <v>88</v>
      </c>
      <c r="G3919" s="3">
        <v>193.6</v>
      </c>
      <c r="H3919" s="1">
        <v>43830</v>
      </c>
      <c r="I3919">
        <f t="shared" si="244"/>
        <v>266</v>
      </c>
      <c r="J3919" t="str">
        <f t="shared" si="245"/>
        <v>&gt;121</v>
      </c>
      <c r="K3919">
        <f t="shared" si="246"/>
        <v>0.25</v>
      </c>
      <c r="L3919">
        <f t="shared" si="247"/>
        <v>70.400000000000006</v>
      </c>
    </row>
    <row r="3920" spans="1:12" x14ac:dyDescent="0.25">
      <c r="A3920" s="2" t="s">
        <v>3918</v>
      </c>
      <c r="B3920">
        <v>9</v>
      </c>
      <c r="C3920">
        <v>13</v>
      </c>
      <c r="D3920">
        <v>960</v>
      </c>
      <c r="E3920" s="1">
        <v>43686</v>
      </c>
      <c r="F3920" s="3">
        <v>115.19999999999999</v>
      </c>
      <c r="G3920" s="3">
        <v>422.40000000000003</v>
      </c>
      <c r="H3920" s="1">
        <v>43830</v>
      </c>
      <c r="I3920">
        <f t="shared" si="244"/>
        <v>144</v>
      </c>
      <c r="J3920" t="str">
        <f t="shared" si="245"/>
        <v>&gt;121</v>
      </c>
      <c r="K3920">
        <f t="shared" si="246"/>
        <v>0.25</v>
      </c>
      <c r="L3920">
        <f t="shared" si="247"/>
        <v>134.4</v>
      </c>
    </row>
    <row r="3921" spans="1:12" x14ac:dyDescent="0.25">
      <c r="A3921" s="2" t="s">
        <v>3919</v>
      </c>
      <c r="B3921">
        <v>3</v>
      </c>
      <c r="C3921">
        <v>17</v>
      </c>
      <c r="D3921">
        <v>4752</v>
      </c>
      <c r="E3921" s="1">
        <v>43825</v>
      </c>
      <c r="F3921" s="3">
        <v>95.039999999999992</v>
      </c>
      <c r="G3921" s="3">
        <v>760.31999999999994</v>
      </c>
      <c r="H3921" s="1">
        <v>43830</v>
      </c>
      <c r="I3921">
        <f t="shared" si="244"/>
        <v>5</v>
      </c>
      <c r="J3921" t="str">
        <f t="shared" si="245"/>
        <v>0-30</v>
      </c>
      <c r="K3921">
        <f t="shared" si="246"/>
        <v>8.0000000000000002E-3</v>
      </c>
      <c r="L3921">
        <f t="shared" si="247"/>
        <v>6.8428799999999992</v>
      </c>
    </row>
    <row r="3922" spans="1:12" x14ac:dyDescent="0.25">
      <c r="A3922" s="2" t="s">
        <v>3920</v>
      </c>
      <c r="B3922">
        <v>9</v>
      </c>
      <c r="C3922">
        <v>18</v>
      </c>
      <c r="D3922">
        <v>2280</v>
      </c>
      <c r="E3922" s="1">
        <v>43489</v>
      </c>
      <c r="F3922" s="3">
        <v>250.79999999999998</v>
      </c>
      <c r="G3922" s="3">
        <v>1026</v>
      </c>
      <c r="H3922" s="1">
        <v>43830</v>
      </c>
      <c r="I3922">
        <f t="shared" si="244"/>
        <v>341</v>
      </c>
      <c r="J3922" t="str">
        <f t="shared" si="245"/>
        <v>&gt;121</v>
      </c>
      <c r="K3922">
        <f t="shared" si="246"/>
        <v>0.25</v>
      </c>
      <c r="L3922">
        <f t="shared" si="247"/>
        <v>319.2</v>
      </c>
    </row>
    <row r="3923" spans="1:12" x14ac:dyDescent="0.25">
      <c r="A3923" s="2" t="s">
        <v>3921</v>
      </c>
      <c r="B3923">
        <v>3</v>
      </c>
      <c r="C3923">
        <v>23</v>
      </c>
      <c r="D3923">
        <v>450</v>
      </c>
      <c r="E3923" s="1">
        <v>43681</v>
      </c>
      <c r="F3923" s="3">
        <v>4.5</v>
      </c>
      <c r="G3923" s="3">
        <v>99</v>
      </c>
      <c r="H3923" s="1">
        <v>43830</v>
      </c>
      <c r="I3923">
        <f t="shared" si="244"/>
        <v>149</v>
      </c>
      <c r="J3923" t="str">
        <f t="shared" si="245"/>
        <v>&gt;121</v>
      </c>
      <c r="K3923">
        <f t="shared" si="246"/>
        <v>0.25</v>
      </c>
      <c r="L3923">
        <f t="shared" si="247"/>
        <v>25.875</v>
      </c>
    </row>
    <row r="3924" spans="1:12" x14ac:dyDescent="0.25">
      <c r="A3924" s="2" t="s">
        <v>3922</v>
      </c>
      <c r="B3924">
        <v>5</v>
      </c>
      <c r="C3924">
        <v>9</v>
      </c>
      <c r="D3924">
        <v>2574.0000000000005</v>
      </c>
      <c r="E3924" s="1">
        <v>43596</v>
      </c>
      <c r="F3924" s="3">
        <v>25.740000000000002</v>
      </c>
      <c r="G3924" s="3">
        <v>437.58000000000004</v>
      </c>
      <c r="H3924" s="1">
        <v>43830</v>
      </c>
      <c r="I3924">
        <f t="shared" si="244"/>
        <v>234</v>
      </c>
      <c r="J3924" t="str">
        <f t="shared" si="245"/>
        <v>&gt;121</v>
      </c>
      <c r="K3924">
        <f t="shared" si="246"/>
        <v>0.25</v>
      </c>
      <c r="L3924">
        <f t="shared" si="247"/>
        <v>115.83000000000001</v>
      </c>
    </row>
    <row r="3925" spans="1:12" x14ac:dyDescent="0.25">
      <c r="A3925" s="2" t="s">
        <v>3923</v>
      </c>
      <c r="B3925">
        <v>6</v>
      </c>
      <c r="C3925">
        <v>20</v>
      </c>
      <c r="D3925">
        <v>240</v>
      </c>
      <c r="E3925" s="1">
        <v>43763</v>
      </c>
      <c r="F3925" s="3">
        <v>12</v>
      </c>
      <c r="G3925" s="3">
        <v>67.2</v>
      </c>
      <c r="H3925" s="1">
        <v>43830</v>
      </c>
      <c r="I3925">
        <f t="shared" si="244"/>
        <v>67</v>
      </c>
      <c r="J3925" t="str">
        <f t="shared" si="245"/>
        <v>61-90</v>
      </c>
      <c r="K3925">
        <f t="shared" si="246"/>
        <v>0.15</v>
      </c>
      <c r="L3925">
        <f t="shared" si="247"/>
        <v>11.88</v>
      </c>
    </row>
    <row r="3926" spans="1:12" x14ac:dyDescent="0.25">
      <c r="A3926" s="2" t="s">
        <v>3924</v>
      </c>
      <c r="B3926">
        <v>3</v>
      </c>
      <c r="C3926">
        <v>14</v>
      </c>
      <c r="D3926">
        <v>270</v>
      </c>
      <c r="E3926" s="1">
        <v>43492</v>
      </c>
      <c r="F3926" s="3">
        <v>16.200000000000003</v>
      </c>
      <c r="G3926" s="3">
        <v>56.7</v>
      </c>
      <c r="H3926" s="1">
        <v>43830</v>
      </c>
      <c r="I3926">
        <f t="shared" si="244"/>
        <v>338</v>
      </c>
      <c r="J3926" t="str">
        <f t="shared" si="245"/>
        <v>&gt;121</v>
      </c>
      <c r="K3926">
        <f t="shared" si="246"/>
        <v>0.25</v>
      </c>
      <c r="L3926">
        <f t="shared" si="247"/>
        <v>18.225000000000001</v>
      </c>
    </row>
    <row r="3927" spans="1:12" x14ac:dyDescent="0.25">
      <c r="A3927" s="2" t="s">
        <v>3925</v>
      </c>
      <c r="B3927">
        <v>3</v>
      </c>
      <c r="C3927">
        <v>1</v>
      </c>
      <c r="D3927">
        <v>1530</v>
      </c>
      <c r="E3927" s="1">
        <v>43806</v>
      </c>
      <c r="F3927" s="3">
        <v>45.9</v>
      </c>
      <c r="G3927" s="3">
        <v>275.39999999999998</v>
      </c>
      <c r="H3927" s="1">
        <v>43830</v>
      </c>
      <c r="I3927">
        <f t="shared" si="244"/>
        <v>24</v>
      </c>
      <c r="J3927" t="str">
        <f t="shared" si="245"/>
        <v>0-30</v>
      </c>
      <c r="K3927">
        <f t="shared" si="246"/>
        <v>8.0000000000000002E-3</v>
      </c>
      <c r="L3927">
        <f t="shared" si="247"/>
        <v>2.5703999999999998</v>
      </c>
    </row>
    <row r="3928" spans="1:12" x14ac:dyDescent="0.25">
      <c r="A3928" s="2" t="s">
        <v>3926</v>
      </c>
      <c r="B3928">
        <v>9</v>
      </c>
      <c r="C3928">
        <v>10</v>
      </c>
      <c r="D3928">
        <v>1680</v>
      </c>
      <c r="E3928" s="1">
        <v>43582</v>
      </c>
      <c r="F3928" s="3">
        <v>117.6</v>
      </c>
      <c r="G3928" s="3">
        <v>436.8</v>
      </c>
      <c r="H3928" s="1">
        <v>43830</v>
      </c>
      <c r="I3928">
        <f t="shared" si="244"/>
        <v>248</v>
      </c>
      <c r="J3928" t="str">
        <f t="shared" si="245"/>
        <v>&gt;121</v>
      </c>
      <c r="K3928">
        <f t="shared" si="246"/>
        <v>0.25</v>
      </c>
      <c r="L3928">
        <f t="shared" si="247"/>
        <v>138.6</v>
      </c>
    </row>
    <row r="3929" spans="1:12" x14ac:dyDescent="0.25">
      <c r="A3929" s="2" t="s">
        <v>3927</v>
      </c>
      <c r="B3929">
        <v>3</v>
      </c>
      <c r="C3929">
        <v>21</v>
      </c>
      <c r="D3929">
        <v>1620</v>
      </c>
      <c r="E3929" s="1">
        <v>43701</v>
      </c>
      <c r="F3929" s="3">
        <v>32.400000000000006</v>
      </c>
      <c r="G3929" s="3">
        <v>243</v>
      </c>
      <c r="H3929" s="1">
        <v>43830</v>
      </c>
      <c r="I3929">
        <f t="shared" si="244"/>
        <v>129</v>
      </c>
      <c r="J3929" t="str">
        <f t="shared" si="245"/>
        <v>&gt;121</v>
      </c>
      <c r="K3929">
        <f t="shared" si="246"/>
        <v>0.25</v>
      </c>
      <c r="L3929">
        <f t="shared" si="247"/>
        <v>68.849999999999994</v>
      </c>
    </row>
    <row r="3930" spans="1:12" x14ac:dyDescent="0.25">
      <c r="A3930" s="2" t="s">
        <v>3928</v>
      </c>
      <c r="B3930">
        <v>4</v>
      </c>
      <c r="C3930">
        <v>18</v>
      </c>
      <c r="D3930">
        <v>120</v>
      </c>
      <c r="E3930" s="1">
        <v>43804</v>
      </c>
      <c r="F3930" s="3">
        <v>12</v>
      </c>
      <c r="G3930" s="3">
        <v>28.799999999999997</v>
      </c>
      <c r="H3930" s="1">
        <v>43830</v>
      </c>
      <c r="I3930">
        <f t="shared" si="244"/>
        <v>26</v>
      </c>
      <c r="J3930" t="str">
        <f t="shared" si="245"/>
        <v>0-30</v>
      </c>
      <c r="K3930">
        <f t="shared" si="246"/>
        <v>8.0000000000000002E-3</v>
      </c>
      <c r="L3930">
        <f t="shared" si="247"/>
        <v>0.32639999999999997</v>
      </c>
    </row>
    <row r="3931" spans="1:12" x14ac:dyDescent="0.25">
      <c r="A3931" s="2" t="s">
        <v>3929</v>
      </c>
      <c r="B3931">
        <v>4</v>
      </c>
      <c r="C3931">
        <v>15</v>
      </c>
      <c r="D3931">
        <v>4180</v>
      </c>
      <c r="E3931" s="1">
        <v>43550</v>
      </c>
      <c r="F3931" s="3">
        <v>292.60000000000002</v>
      </c>
      <c r="G3931" s="3">
        <v>1212.2</v>
      </c>
      <c r="H3931" s="1">
        <v>43830</v>
      </c>
      <c r="I3931">
        <f t="shared" si="244"/>
        <v>280</v>
      </c>
      <c r="J3931" t="str">
        <f t="shared" si="245"/>
        <v>&gt;121</v>
      </c>
      <c r="K3931">
        <f t="shared" si="246"/>
        <v>0.25</v>
      </c>
      <c r="L3931">
        <f t="shared" si="247"/>
        <v>376.20000000000005</v>
      </c>
    </row>
    <row r="3932" spans="1:12" x14ac:dyDescent="0.25">
      <c r="A3932" s="2" t="s">
        <v>3930</v>
      </c>
      <c r="B3932">
        <v>2</v>
      </c>
      <c r="C3932">
        <v>15</v>
      </c>
      <c r="D3932">
        <v>2700</v>
      </c>
      <c r="E3932" s="1">
        <v>43566</v>
      </c>
      <c r="F3932" s="3">
        <v>108</v>
      </c>
      <c r="G3932" s="3">
        <v>567</v>
      </c>
      <c r="H3932" s="1">
        <v>43830</v>
      </c>
      <c r="I3932">
        <f t="shared" si="244"/>
        <v>264</v>
      </c>
      <c r="J3932" t="str">
        <f t="shared" si="245"/>
        <v>&gt;121</v>
      </c>
      <c r="K3932">
        <f t="shared" si="246"/>
        <v>0.25</v>
      </c>
      <c r="L3932">
        <f t="shared" si="247"/>
        <v>168.75</v>
      </c>
    </row>
    <row r="3933" spans="1:12" x14ac:dyDescent="0.25">
      <c r="A3933" s="2" t="s">
        <v>3931</v>
      </c>
      <c r="B3933">
        <v>5</v>
      </c>
      <c r="C3933">
        <v>17</v>
      </c>
      <c r="D3933">
        <v>1200</v>
      </c>
      <c r="E3933" s="1">
        <v>43800</v>
      </c>
      <c r="F3933" s="3">
        <v>96</v>
      </c>
      <c r="G3933" s="3">
        <v>192</v>
      </c>
      <c r="H3933" s="1">
        <v>43830</v>
      </c>
      <c r="I3933">
        <f t="shared" si="244"/>
        <v>30</v>
      </c>
      <c r="J3933" t="str">
        <f t="shared" si="245"/>
        <v>0-30</v>
      </c>
      <c r="K3933">
        <f t="shared" si="246"/>
        <v>8.0000000000000002E-3</v>
      </c>
      <c r="L3933">
        <f t="shared" si="247"/>
        <v>2.3040000000000003</v>
      </c>
    </row>
    <row r="3934" spans="1:12" x14ac:dyDescent="0.25">
      <c r="A3934" s="2" t="s">
        <v>3932</v>
      </c>
      <c r="B3934">
        <v>1</v>
      </c>
      <c r="C3934">
        <v>7</v>
      </c>
      <c r="D3934">
        <v>760</v>
      </c>
      <c r="E3934" s="1">
        <v>43721</v>
      </c>
      <c r="F3934" s="3">
        <v>22.799999999999997</v>
      </c>
      <c r="G3934" s="3">
        <v>228</v>
      </c>
      <c r="H3934" s="1">
        <v>43830</v>
      </c>
      <c r="I3934">
        <f t="shared" si="244"/>
        <v>109</v>
      </c>
      <c r="J3934" t="str">
        <f t="shared" si="245"/>
        <v>91-120</v>
      </c>
      <c r="K3934">
        <f t="shared" si="246"/>
        <v>0.2</v>
      </c>
      <c r="L3934">
        <f t="shared" si="247"/>
        <v>50.160000000000004</v>
      </c>
    </row>
    <row r="3935" spans="1:12" x14ac:dyDescent="0.25">
      <c r="A3935" s="2" t="s">
        <v>3933</v>
      </c>
      <c r="B3935">
        <v>1</v>
      </c>
      <c r="C3935">
        <v>2</v>
      </c>
      <c r="D3935">
        <v>594</v>
      </c>
      <c r="E3935" s="1">
        <v>43701</v>
      </c>
      <c r="F3935" s="3">
        <v>53.46</v>
      </c>
      <c r="G3935" s="3">
        <v>142.55999999999997</v>
      </c>
      <c r="H3935" s="1">
        <v>43830</v>
      </c>
      <c r="I3935">
        <f t="shared" si="244"/>
        <v>129</v>
      </c>
      <c r="J3935" t="str">
        <f t="shared" si="245"/>
        <v>&gt;121</v>
      </c>
      <c r="K3935">
        <f t="shared" si="246"/>
        <v>0.25</v>
      </c>
      <c r="L3935">
        <f t="shared" si="247"/>
        <v>49.004999999999995</v>
      </c>
    </row>
    <row r="3936" spans="1:12" x14ac:dyDescent="0.25">
      <c r="A3936" s="2" t="s">
        <v>3934</v>
      </c>
      <c r="B3936">
        <v>3</v>
      </c>
      <c r="C3936">
        <v>16</v>
      </c>
      <c r="D3936">
        <v>6820</v>
      </c>
      <c r="E3936" s="1">
        <v>43486</v>
      </c>
      <c r="F3936" s="3">
        <v>204.60000000000002</v>
      </c>
      <c r="G3936" s="3">
        <v>1636.8000000000002</v>
      </c>
      <c r="H3936" s="1">
        <v>43830</v>
      </c>
      <c r="I3936">
        <f t="shared" si="244"/>
        <v>344</v>
      </c>
      <c r="J3936" t="str">
        <f t="shared" si="245"/>
        <v>&gt;121</v>
      </c>
      <c r="K3936">
        <f t="shared" si="246"/>
        <v>0.25</v>
      </c>
      <c r="L3936">
        <f t="shared" si="247"/>
        <v>460.35</v>
      </c>
    </row>
    <row r="3937" spans="1:12" x14ac:dyDescent="0.25">
      <c r="A3937" s="2" t="s">
        <v>3935</v>
      </c>
      <c r="B3937">
        <v>10</v>
      </c>
      <c r="C3937">
        <v>18</v>
      </c>
      <c r="D3937">
        <v>4032.0000000000005</v>
      </c>
      <c r="E3937" s="1">
        <v>43537</v>
      </c>
      <c r="F3937" s="3">
        <v>483.84000000000009</v>
      </c>
      <c r="G3937" s="3">
        <v>1330.5600000000002</v>
      </c>
      <c r="H3937" s="1">
        <v>43830</v>
      </c>
      <c r="I3937">
        <f t="shared" si="244"/>
        <v>293</v>
      </c>
      <c r="J3937" t="str">
        <f t="shared" si="245"/>
        <v>&gt;121</v>
      </c>
      <c r="K3937">
        <f t="shared" si="246"/>
        <v>0.25</v>
      </c>
      <c r="L3937">
        <f t="shared" si="247"/>
        <v>453.60000000000008</v>
      </c>
    </row>
    <row r="3938" spans="1:12" x14ac:dyDescent="0.25">
      <c r="A3938" s="2" t="s">
        <v>3936</v>
      </c>
      <c r="B3938">
        <v>10</v>
      </c>
      <c r="C3938">
        <v>10</v>
      </c>
      <c r="D3938">
        <v>5040</v>
      </c>
      <c r="E3938" s="1">
        <v>43643</v>
      </c>
      <c r="F3938" s="3">
        <v>957.6</v>
      </c>
      <c r="G3938" s="3">
        <v>1764</v>
      </c>
      <c r="H3938" s="1">
        <v>43830</v>
      </c>
      <c r="I3938">
        <f t="shared" si="244"/>
        <v>187</v>
      </c>
      <c r="J3938" t="str">
        <f t="shared" si="245"/>
        <v>&gt;121</v>
      </c>
      <c r="K3938">
        <f t="shared" si="246"/>
        <v>0.25</v>
      </c>
      <c r="L3938">
        <f t="shared" si="247"/>
        <v>680.4</v>
      </c>
    </row>
    <row r="3939" spans="1:12" x14ac:dyDescent="0.25">
      <c r="A3939" s="2" t="s">
        <v>3937</v>
      </c>
      <c r="B3939">
        <v>5</v>
      </c>
      <c r="C3939">
        <v>10</v>
      </c>
      <c r="D3939">
        <v>5022</v>
      </c>
      <c r="E3939" s="1">
        <v>43684</v>
      </c>
      <c r="F3939" s="3">
        <v>301.32</v>
      </c>
      <c r="G3939" s="3">
        <v>803.52</v>
      </c>
      <c r="H3939" s="1">
        <v>43830</v>
      </c>
      <c r="I3939">
        <f t="shared" si="244"/>
        <v>146</v>
      </c>
      <c r="J3939" t="str">
        <f t="shared" si="245"/>
        <v>&gt;121</v>
      </c>
      <c r="K3939">
        <f t="shared" si="246"/>
        <v>0.25</v>
      </c>
      <c r="L3939">
        <f t="shared" si="247"/>
        <v>276.20999999999998</v>
      </c>
    </row>
    <row r="3940" spans="1:12" x14ac:dyDescent="0.25">
      <c r="A3940" s="2" t="s">
        <v>3938</v>
      </c>
      <c r="B3940">
        <v>2</v>
      </c>
      <c r="C3940">
        <v>18</v>
      </c>
      <c r="D3940">
        <v>288</v>
      </c>
      <c r="E3940" s="1">
        <v>43827</v>
      </c>
      <c r="F3940" s="3">
        <v>14.399999999999999</v>
      </c>
      <c r="G3940" s="3">
        <v>86.4</v>
      </c>
      <c r="H3940" s="1">
        <v>43830</v>
      </c>
      <c r="I3940">
        <f t="shared" si="244"/>
        <v>3</v>
      </c>
      <c r="J3940" t="str">
        <f t="shared" si="245"/>
        <v>0-30</v>
      </c>
      <c r="K3940">
        <f t="shared" si="246"/>
        <v>8.0000000000000002E-3</v>
      </c>
      <c r="L3940">
        <f t="shared" si="247"/>
        <v>0.80640000000000012</v>
      </c>
    </row>
    <row r="3941" spans="1:12" x14ac:dyDescent="0.25">
      <c r="A3941" s="2" t="s">
        <v>3939</v>
      </c>
      <c r="B3941">
        <v>6</v>
      </c>
      <c r="C3941">
        <v>4</v>
      </c>
      <c r="D3941">
        <v>2400</v>
      </c>
      <c r="E3941" s="1">
        <v>43776</v>
      </c>
      <c r="F3941" s="3">
        <v>240</v>
      </c>
      <c r="G3941" s="3">
        <v>528</v>
      </c>
      <c r="H3941" s="1">
        <v>43830</v>
      </c>
      <c r="I3941">
        <f t="shared" si="244"/>
        <v>54</v>
      </c>
      <c r="J3941" t="str">
        <f t="shared" si="245"/>
        <v>31-60</v>
      </c>
      <c r="K3941">
        <f t="shared" si="246"/>
        <v>0.04</v>
      </c>
      <c r="L3941">
        <f t="shared" si="247"/>
        <v>30.72</v>
      </c>
    </row>
    <row r="3942" spans="1:12" x14ac:dyDescent="0.25">
      <c r="A3942" s="2" t="s">
        <v>3940</v>
      </c>
      <c r="B3942">
        <v>8</v>
      </c>
      <c r="C3942">
        <v>6</v>
      </c>
      <c r="D3942">
        <v>896.00000000000011</v>
      </c>
      <c r="E3942" s="1">
        <v>43517</v>
      </c>
      <c r="F3942" s="3">
        <v>89.600000000000009</v>
      </c>
      <c r="G3942" s="3">
        <v>448</v>
      </c>
      <c r="H3942" s="1">
        <v>43830</v>
      </c>
      <c r="I3942">
        <f t="shared" si="244"/>
        <v>313</v>
      </c>
      <c r="J3942" t="str">
        <f t="shared" si="245"/>
        <v>&gt;121</v>
      </c>
      <c r="K3942">
        <f t="shared" si="246"/>
        <v>0.25</v>
      </c>
      <c r="L3942">
        <f t="shared" si="247"/>
        <v>134.4</v>
      </c>
    </row>
    <row r="3943" spans="1:12" x14ac:dyDescent="0.25">
      <c r="A3943" s="2" t="s">
        <v>3941</v>
      </c>
      <c r="B3943">
        <v>6</v>
      </c>
      <c r="C3943">
        <v>4</v>
      </c>
      <c r="D3943">
        <v>1440</v>
      </c>
      <c r="E3943" s="1">
        <v>43658</v>
      </c>
      <c r="F3943" s="3">
        <v>144</v>
      </c>
      <c r="G3943" s="3">
        <v>360</v>
      </c>
      <c r="H3943" s="1">
        <v>43830</v>
      </c>
      <c r="I3943">
        <f t="shared" si="244"/>
        <v>172</v>
      </c>
      <c r="J3943" t="str">
        <f t="shared" si="245"/>
        <v>&gt;121</v>
      </c>
      <c r="K3943">
        <f t="shared" si="246"/>
        <v>0.25</v>
      </c>
      <c r="L3943">
        <f t="shared" si="247"/>
        <v>126</v>
      </c>
    </row>
    <row r="3944" spans="1:12" x14ac:dyDescent="0.25">
      <c r="A3944" s="2" t="s">
        <v>3942</v>
      </c>
      <c r="B3944">
        <v>9</v>
      </c>
      <c r="C3944">
        <v>5</v>
      </c>
      <c r="D3944">
        <v>2112</v>
      </c>
      <c r="E3944" s="1">
        <v>43742</v>
      </c>
      <c r="F3944" s="3">
        <v>84.48</v>
      </c>
      <c r="G3944" s="3">
        <v>908.16000000000008</v>
      </c>
      <c r="H3944" s="1">
        <v>43830</v>
      </c>
      <c r="I3944">
        <f t="shared" si="244"/>
        <v>88</v>
      </c>
      <c r="J3944" t="str">
        <f t="shared" si="245"/>
        <v>61-90</v>
      </c>
      <c r="K3944">
        <f t="shared" si="246"/>
        <v>0.15</v>
      </c>
      <c r="L3944">
        <f t="shared" si="247"/>
        <v>148.89600000000002</v>
      </c>
    </row>
    <row r="3945" spans="1:12" x14ac:dyDescent="0.25">
      <c r="A3945" s="2" t="s">
        <v>3943</v>
      </c>
      <c r="B3945">
        <v>3</v>
      </c>
      <c r="C3945">
        <v>14</v>
      </c>
      <c r="D3945">
        <v>3920</v>
      </c>
      <c r="E3945" s="1">
        <v>43787</v>
      </c>
      <c r="F3945" s="3">
        <v>39.200000000000003</v>
      </c>
      <c r="G3945" s="3">
        <v>901.59999999999991</v>
      </c>
      <c r="H3945" s="1">
        <v>43830</v>
      </c>
      <c r="I3945">
        <f t="shared" si="244"/>
        <v>43</v>
      </c>
      <c r="J3945" t="str">
        <f t="shared" si="245"/>
        <v>31-60</v>
      </c>
      <c r="K3945">
        <f t="shared" si="246"/>
        <v>0.04</v>
      </c>
      <c r="L3945">
        <f t="shared" si="247"/>
        <v>37.631999999999998</v>
      </c>
    </row>
    <row r="3946" spans="1:12" x14ac:dyDescent="0.25">
      <c r="A3946" s="2" t="s">
        <v>3944</v>
      </c>
      <c r="B3946">
        <v>9</v>
      </c>
      <c r="C3946">
        <v>9</v>
      </c>
      <c r="D3946">
        <v>2640</v>
      </c>
      <c r="E3946" s="1">
        <v>43633</v>
      </c>
      <c r="F3946" s="3">
        <v>448.8</v>
      </c>
      <c r="G3946" s="3">
        <v>1293.6000000000001</v>
      </c>
      <c r="H3946" s="1">
        <v>43830</v>
      </c>
      <c r="I3946">
        <f t="shared" si="244"/>
        <v>197</v>
      </c>
      <c r="J3946" t="str">
        <f t="shared" si="245"/>
        <v>&gt;121</v>
      </c>
      <c r="K3946">
        <f t="shared" si="246"/>
        <v>0.25</v>
      </c>
      <c r="L3946">
        <f t="shared" si="247"/>
        <v>435.6</v>
      </c>
    </row>
    <row r="3947" spans="1:12" x14ac:dyDescent="0.25">
      <c r="A3947" s="2" t="s">
        <v>3945</v>
      </c>
      <c r="B3947">
        <v>6</v>
      </c>
      <c r="C3947">
        <v>15</v>
      </c>
      <c r="D3947">
        <v>1520</v>
      </c>
      <c r="E3947" s="1">
        <v>43829</v>
      </c>
      <c r="F3947" s="3">
        <v>30.4</v>
      </c>
      <c r="G3947" s="3">
        <v>334.4</v>
      </c>
      <c r="H3947" s="1">
        <v>43830</v>
      </c>
      <c r="I3947">
        <f t="shared" si="244"/>
        <v>1</v>
      </c>
      <c r="J3947" t="str">
        <f t="shared" si="245"/>
        <v>0-30</v>
      </c>
      <c r="K3947">
        <f t="shared" si="246"/>
        <v>8.0000000000000002E-3</v>
      </c>
      <c r="L3947">
        <f t="shared" si="247"/>
        <v>2.9183999999999997</v>
      </c>
    </row>
    <row r="3948" spans="1:12" x14ac:dyDescent="0.25">
      <c r="A3948" s="2" t="s">
        <v>3946</v>
      </c>
      <c r="B3948">
        <v>5</v>
      </c>
      <c r="C3948">
        <v>21</v>
      </c>
      <c r="D3948">
        <v>800</v>
      </c>
      <c r="E3948" s="1">
        <v>43719</v>
      </c>
      <c r="F3948" s="3">
        <v>8</v>
      </c>
      <c r="G3948" s="3">
        <v>200</v>
      </c>
      <c r="H3948" s="1">
        <v>43830</v>
      </c>
      <c r="I3948">
        <f t="shared" si="244"/>
        <v>111</v>
      </c>
      <c r="J3948" t="str">
        <f t="shared" si="245"/>
        <v>91-120</v>
      </c>
      <c r="K3948">
        <f t="shared" si="246"/>
        <v>0.2</v>
      </c>
      <c r="L3948">
        <f t="shared" si="247"/>
        <v>41.6</v>
      </c>
    </row>
    <row r="3949" spans="1:12" x14ac:dyDescent="0.25">
      <c r="A3949" s="2" t="s">
        <v>3947</v>
      </c>
      <c r="B3949">
        <v>1</v>
      </c>
      <c r="C3949">
        <v>13</v>
      </c>
      <c r="D3949">
        <v>693</v>
      </c>
      <c r="E3949" s="1">
        <v>43510</v>
      </c>
      <c r="F3949" s="3">
        <v>41.58</v>
      </c>
      <c r="G3949" s="3">
        <v>159.38999999999999</v>
      </c>
      <c r="H3949" s="1">
        <v>43830</v>
      </c>
      <c r="I3949">
        <f t="shared" si="244"/>
        <v>320</v>
      </c>
      <c r="J3949" t="str">
        <f t="shared" si="245"/>
        <v>&gt;121</v>
      </c>
      <c r="K3949">
        <f t="shared" si="246"/>
        <v>0.25</v>
      </c>
      <c r="L3949">
        <f t="shared" si="247"/>
        <v>50.242499999999993</v>
      </c>
    </row>
    <row r="3950" spans="1:12" x14ac:dyDescent="0.25">
      <c r="A3950" s="2" t="s">
        <v>3948</v>
      </c>
      <c r="B3950">
        <v>3</v>
      </c>
      <c r="C3950">
        <v>10</v>
      </c>
      <c r="D3950">
        <v>5952</v>
      </c>
      <c r="E3950" s="1">
        <v>43551</v>
      </c>
      <c r="F3950" s="3">
        <v>357.12</v>
      </c>
      <c r="G3950" s="3">
        <v>892.8</v>
      </c>
      <c r="H3950" s="1">
        <v>43830</v>
      </c>
      <c r="I3950">
        <f t="shared" si="244"/>
        <v>279</v>
      </c>
      <c r="J3950" t="str">
        <f t="shared" si="245"/>
        <v>&gt;121</v>
      </c>
      <c r="K3950">
        <f t="shared" si="246"/>
        <v>0.25</v>
      </c>
      <c r="L3950">
        <f t="shared" si="247"/>
        <v>312.48</v>
      </c>
    </row>
    <row r="3951" spans="1:12" x14ac:dyDescent="0.25">
      <c r="A3951" s="2" t="s">
        <v>3949</v>
      </c>
      <c r="B3951">
        <v>7</v>
      </c>
      <c r="C3951">
        <v>15</v>
      </c>
      <c r="D3951">
        <v>3360</v>
      </c>
      <c r="E3951" s="1">
        <v>43829</v>
      </c>
      <c r="F3951" s="3">
        <v>403.2</v>
      </c>
      <c r="G3951" s="3">
        <v>2150.4</v>
      </c>
      <c r="H3951" s="1">
        <v>43830</v>
      </c>
      <c r="I3951">
        <f t="shared" si="244"/>
        <v>1</v>
      </c>
      <c r="J3951" t="str">
        <f t="shared" si="245"/>
        <v>0-30</v>
      </c>
      <c r="K3951">
        <f t="shared" si="246"/>
        <v>8.0000000000000002E-3</v>
      </c>
      <c r="L3951">
        <f t="shared" si="247"/>
        <v>20.428799999999999</v>
      </c>
    </row>
    <row r="3952" spans="1:12" x14ac:dyDescent="0.25">
      <c r="A3952" s="2" t="s">
        <v>3950</v>
      </c>
      <c r="B3952">
        <v>4</v>
      </c>
      <c r="C3952">
        <v>13</v>
      </c>
      <c r="D3952">
        <v>1400</v>
      </c>
      <c r="E3952" s="1">
        <v>43675</v>
      </c>
      <c r="F3952" s="3">
        <v>140</v>
      </c>
      <c r="G3952" s="3">
        <v>336</v>
      </c>
      <c r="H3952" s="1">
        <v>43830</v>
      </c>
      <c r="I3952">
        <f t="shared" si="244"/>
        <v>155</v>
      </c>
      <c r="J3952" t="str">
        <f t="shared" si="245"/>
        <v>&gt;121</v>
      </c>
      <c r="K3952">
        <f t="shared" si="246"/>
        <v>0.25</v>
      </c>
      <c r="L3952">
        <f t="shared" si="247"/>
        <v>119</v>
      </c>
    </row>
    <row r="3953" spans="1:12" x14ac:dyDescent="0.25">
      <c r="A3953" s="2" t="s">
        <v>3951</v>
      </c>
      <c r="B3953">
        <v>4</v>
      </c>
      <c r="C3953">
        <v>20</v>
      </c>
      <c r="D3953">
        <v>2880</v>
      </c>
      <c r="E3953" s="1">
        <v>43821</v>
      </c>
      <c r="F3953" s="3">
        <v>86.4</v>
      </c>
      <c r="G3953" s="3">
        <v>748.8</v>
      </c>
      <c r="H3953" s="1">
        <v>43830</v>
      </c>
      <c r="I3953">
        <f t="shared" si="244"/>
        <v>9</v>
      </c>
      <c r="J3953" t="str">
        <f t="shared" si="245"/>
        <v>0-30</v>
      </c>
      <c r="K3953">
        <f t="shared" si="246"/>
        <v>8.0000000000000002E-3</v>
      </c>
      <c r="L3953">
        <f t="shared" si="247"/>
        <v>6.6815999999999995</v>
      </c>
    </row>
    <row r="3954" spans="1:12" x14ac:dyDescent="0.25">
      <c r="A3954" s="2" t="s">
        <v>3952</v>
      </c>
      <c r="B3954">
        <v>2</v>
      </c>
      <c r="C3954">
        <v>2</v>
      </c>
      <c r="D3954">
        <v>1530</v>
      </c>
      <c r="E3954" s="1">
        <v>43626</v>
      </c>
      <c r="F3954" s="3">
        <v>91.8</v>
      </c>
      <c r="G3954" s="3">
        <v>382.5</v>
      </c>
      <c r="H3954" s="1">
        <v>43830</v>
      </c>
      <c r="I3954">
        <f t="shared" si="244"/>
        <v>204</v>
      </c>
      <c r="J3954" t="str">
        <f t="shared" si="245"/>
        <v>&gt;121</v>
      </c>
      <c r="K3954">
        <f t="shared" si="246"/>
        <v>0.25</v>
      </c>
      <c r="L3954">
        <f t="shared" si="247"/>
        <v>118.575</v>
      </c>
    </row>
    <row r="3955" spans="1:12" x14ac:dyDescent="0.25">
      <c r="A3955" s="2" t="s">
        <v>3953</v>
      </c>
      <c r="B3955">
        <v>7</v>
      </c>
      <c r="C3955">
        <v>4</v>
      </c>
      <c r="D3955">
        <v>540</v>
      </c>
      <c r="E3955" s="1">
        <v>43484</v>
      </c>
      <c r="F3955" s="3">
        <v>124.2</v>
      </c>
      <c r="G3955" s="3">
        <v>216</v>
      </c>
      <c r="H3955" s="1">
        <v>43830</v>
      </c>
      <c r="I3955">
        <f t="shared" si="244"/>
        <v>346</v>
      </c>
      <c r="J3955" t="str">
        <f t="shared" si="245"/>
        <v>&gt;121</v>
      </c>
      <c r="K3955">
        <f t="shared" si="246"/>
        <v>0.25</v>
      </c>
      <c r="L3955">
        <f t="shared" si="247"/>
        <v>85.05</v>
      </c>
    </row>
    <row r="3956" spans="1:12" x14ac:dyDescent="0.25">
      <c r="A3956" s="2" t="s">
        <v>3954</v>
      </c>
      <c r="B3956">
        <v>2</v>
      </c>
      <c r="C3956">
        <v>10</v>
      </c>
      <c r="D3956">
        <v>240</v>
      </c>
      <c r="E3956" s="1">
        <v>43555</v>
      </c>
      <c r="F3956" s="3">
        <v>21.6</v>
      </c>
      <c r="G3956" s="3">
        <v>38.4</v>
      </c>
      <c r="H3956" s="1">
        <v>43830</v>
      </c>
      <c r="I3956">
        <f t="shared" si="244"/>
        <v>275</v>
      </c>
      <c r="J3956" t="str">
        <f t="shared" si="245"/>
        <v>&gt;121</v>
      </c>
      <c r="K3956">
        <f t="shared" si="246"/>
        <v>0.25</v>
      </c>
      <c r="L3956">
        <f t="shared" si="247"/>
        <v>15</v>
      </c>
    </row>
    <row r="3957" spans="1:12" x14ac:dyDescent="0.25">
      <c r="A3957" s="2" t="s">
        <v>3955</v>
      </c>
      <c r="B3957">
        <v>6</v>
      </c>
      <c r="C3957">
        <v>19</v>
      </c>
      <c r="D3957">
        <v>1560</v>
      </c>
      <c r="E3957" s="1">
        <v>43636</v>
      </c>
      <c r="F3957" s="3">
        <v>156</v>
      </c>
      <c r="G3957" s="3">
        <v>436.8</v>
      </c>
      <c r="H3957" s="1">
        <v>43830</v>
      </c>
      <c r="I3957">
        <f t="shared" si="244"/>
        <v>194</v>
      </c>
      <c r="J3957" t="str">
        <f t="shared" si="245"/>
        <v>&gt;121</v>
      </c>
      <c r="K3957">
        <f t="shared" si="246"/>
        <v>0.25</v>
      </c>
      <c r="L3957">
        <f t="shared" si="247"/>
        <v>148.19999999999999</v>
      </c>
    </row>
    <row r="3958" spans="1:12" x14ac:dyDescent="0.25">
      <c r="A3958" s="2" t="s">
        <v>3956</v>
      </c>
      <c r="B3958">
        <v>10</v>
      </c>
      <c r="C3958">
        <v>18</v>
      </c>
      <c r="D3958">
        <v>300</v>
      </c>
      <c r="E3958" s="1">
        <v>43665</v>
      </c>
      <c r="F3958" s="3">
        <v>33</v>
      </c>
      <c r="G3958" s="3">
        <v>138</v>
      </c>
      <c r="H3958" s="1">
        <v>43830</v>
      </c>
      <c r="I3958">
        <f t="shared" si="244"/>
        <v>165</v>
      </c>
      <c r="J3958" t="str">
        <f t="shared" si="245"/>
        <v>&gt;121</v>
      </c>
      <c r="K3958">
        <f t="shared" si="246"/>
        <v>0.25</v>
      </c>
      <c r="L3958">
        <f t="shared" si="247"/>
        <v>42.75</v>
      </c>
    </row>
    <row r="3959" spans="1:12" x14ac:dyDescent="0.25">
      <c r="A3959" s="2" t="s">
        <v>3957</v>
      </c>
      <c r="B3959">
        <v>1</v>
      </c>
      <c r="C3959">
        <v>15</v>
      </c>
      <c r="D3959">
        <v>1920</v>
      </c>
      <c r="E3959" s="1">
        <v>43759</v>
      </c>
      <c r="F3959" s="3">
        <v>57.599999999999994</v>
      </c>
      <c r="G3959" s="3">
        <v>422.40000000000003</v>
      </c>
      <c r="H3959" s="1">
        <v>43830</v>
      </c>
      <c r="I3959">
        <f t="shared" si="244"/>
        <v>71</v>
      </c>
      <c r="J3959" t="str">
        <f t="shared" si="245"/>
        <v>61-90</v>
      </c>
      <c r="K3959">
        <f t="shared" si="246"/>
        <v>0.15</v>
      </c>
      <c r="L3959">
        <f t="shared" si="247"/>
        <v>72</v>
      </c>
    </row>
    <row r="3960" spans="1:12" x14ac:dyDescent="0.25">
      <c r="A3960" s="2" t="s">
        <v>3958</v>
      </c>
      <c r="B3960">
        <v>6</v>
      </c>
      <c r="C3960">
        <v>1</v>
      </c>
      <c r="D3960">
        <v>240</v>
      </c>
      <c r="E3960" s="1">
        <v>43827</v>
      </c>
      <c r="F3960" s="3">
        <v>2.4</v>
      </c>
      <c r="G3960" s="3">
        <v>38.4</v>
      </c>
      <c r="H3960" s="1">
        <v>43830</v>
      </c>
      <c r="I3960">
        <f t="shared" si="244"/>
        <v>3</v>
      </c>
      <c r="J3960" t="str">
        <f t="shared" si="245"/>
        <v>0-30</v>
      </c>
      <c r="K3960">
        <f t="shared" si="246"/>
        <v>8.0000000000000002E-3</v>
      </c>
      <c r="L3960">
        <f t="shared" si="247"/>
        <v>0.32639999999999997</v>
      </c>
    </row>
    <row r="3961" spans="1:12" x14ac:dyDescent="0.25">
      <c r="A3961" s="2" t="s">
        <v>3959</v>
      </c>
      <c r="B3961">
        <v>7</v>
      </c>
      <c r="C3961">
        <v>3</v>
      </c>
      <c r="D3961">
        <v>1550</v>
      </c>
      <c r="E3961" s="1">
        <v>43830</v>
      </c>
      <c r="F3961" s="3">
        <v>465</v>
      </c>
      <c r="G3961" s="3">
        <v>790.5</v>
      </c>
      <c r="H3961" s="1">
        <v>43830</v>
      </c>
      <c r="I3961">
        <f t="shared" si="244"/>
        <v>0</v>
      </c>
      <c r="J3961" t="str">
        <f t="shared" si="245"/>
        <v>0-30</v>
      </c>
      <c r="K3961">
        <f t="shared" si="246"/>
        <v>8.0000000000000002E-3</v>
      </c>
      <c r="L3961">
        <f t="shared" si="247"/>
        <v>10.044</v>
      </c>
    </row>
    <row r="3962" spans="1:12" x14ac:dyDescent="0.25">
      <c r="A3962" s="2" t="s">
        <v>3960</v>
      </c>
      <c r="B3962">
        <v>2</v>
      </c>
      <c r="C3962">
        <v>2</v>
      </c>
      <c r="D3962">
        <v>704</v>
      </c>
      <c r="E3962" s="1">
        <v>43577</v>
      </c>
      <c r="F3962" s="3">
        <v>21.12</v>
      </c>
      <c r="G3962" s="3">
        <v>140.80000000000001</v>
      </c>
      <c r="H3962" s="1">
        <v>43830</v>
      </c>
      <c r="I3962">
        <f t="shared" si="244"/>
        <v>253</v>
      </c>
      <c r="J3962" t="str">
        <f t="shared" si="245"/>
        <v>&gt;121</v>
      </c>
      <c r="K3962">
        <f t="shared" si="246"/>
        <v>0.25</v>
      </c>
      <c r="L3962">
        <f t="shared" si="247"/>
        <v>40.480000000000004</v>
      </c>
    </row>
    <row r="3963" spans="1:12" x14ac:dyDescent="0.25">
      <c r="A3963" s="2" t="s">
        <v>3961</v>
      </c>
      <c r="B3963">
        <v>2</v>
      </c>
      <c r="C3963">
        <v>10</v>
      </c>
      <c r="D3963">
        <v>2128</v>
      </c>
      <c r="E3963" s="1">
        <v>43592</v>
      </c>
      <c r="F3963" s="3">
        <v>170.24</v>
      </c>
      <c r="G3963" s="3">
        <v>574.56000000000006</v>
      </c>
      <c r="H3963" s="1">
        <v>43830</v>
      </c>
      <c r="I3963">
        <f t="shared" si="244"/>
        <v>238</v>
      </c>
      <c r="J3963" t="str">
        <f t="shared" si="245"/>
        <v>&gt;121</v>
      </c>
      <c r="K3963">
        <f t="shared" si="246"/>
        <v>0.25</v>
      </c>
      <c r="L3963">
        <f t="shared" si="247"/>
        <v>186.20000000000002</v>
      </c>
    </row>
    <row r="3964" spans="1:12" x14ac:dyDescent="0.25">
      <c r="A3964" s="2" t="s">
        <v>3962</v>
      </c>
      <c r="B3964">
        <v>8</v>
      </c>
      <c r="C3964">
        <v>21</v>
      </c>
      <c r="D3964">
        <v>2640</v>
      </c>
      <c r="E3964" s="1">
        <v>43649</v>
      </c>
      <c r="F3964" s="3">
        <v>105.60000000000001</v>
      </c>
      <c r="G3964" s="3">
        <v>739.2</v>
      </c>
      <c r="H3964" s="1">
        <v>43830</v>
      </c>
      <c r="I3964">
        <f t="shared" si="244"/>
        <v>181</v>
      </c>
      <c r="J3964" t="str">
        <f t="shared" si="245"/>
        <v>&gt;121</v>
      </c>
      <c r="K3964">
        <f t="shared" si="246"/>
        <v>0.25</v>
      </c>
      <c r="L3964">
        <f t="shared" si="247"/>
        <v>211.20000000000002</v>
      </c>
    </row>
    <row r="3965" spans="1:12" x14ac:dyDescent="0.25">
      <c r="A3965" s="2" t="s">
        <v>3963</v>
      </c>
      <c r="B3965">
        <v>3</v>
      </c>
      <c r="C3965">
        <v>3</v>
      </c>
      <c r="D3965">
        <v>5456</v>
      </c>
      <c r="E3965" s="1">
        <v>43738</v>
      </c>
      <c r="F3965" s="3">
        <v>272.8</v>
      </c>
      <c r="G3965" s="3">
        <v>1418.56</v>
      </c>
      <c r="H3965" s="1">
        <v>43830</v>
      </c>
      <c r="I3965">
        <f t="shared" si="244"/>
        <v>92</v>
      </c>
      <c r="J3965" t="str">
        <f t="shared" si="245"/>
        <v>91-120</v>
      </c>
      <c r="K3965">
        <f t="shared" si="246"/>
        <v>0.2</v>
      </c>
      <c r="L3965">
        <f t="shared" si="247"/>
        <v>338.27199999999999</v>
      </c>
    </row>
    <row r="3966" spans="1:12" x14ac:dyDescent="0.25">
      <c r="A3966" s="2" t="s">
        <v>3964</v>
      </c>
      <c r="B3966">
        <v>5</v>
      </c>
      <c r="C3966">
        <v>18</v>
      </c>
      <c r="D3966">
        <v>2550</v>
      </c>
      <c r="E3966" s="1">
        <v>43689</v>
      </c>
      <c r="F3966" s="3">
        <v>204</v>
      </c>
      <c r="G3966" s="3">
        <v>765</v>
      </c>
      <c r="H3966" s="1">
        <v>43830</v>
      </c>
      <c r="I3966">
        <f t="shared" si="244"/>
        <v>141</v>
      </c>
      <c r="J3966" t="str">
        <f t="shared" si="245"/>
        <v>&gt;121</v>
      </c>
      <c r="K3966">
        <f t="shared" si="246"/>
        <v>0.25</v>
      </c>
      <c r="L3966">
        <f t="shared" si="247"/>
        <v>242.25</v>
      </c>
    </row>
    <row r="3967" spans="1:12" x14ac:dyDescent="0.25">
      <c r="A3967" s="2" t="s">
        <v>3965</v>
      </c>
      <c r="B3967">
        <v>9</v>
      </c>
      <c r="C3967">
        <v>5</v>
      </c>
      <c r="D3967">
        <v>5280</v>
      </c>
      <c r="E3967" s="1">
        <v>43617</v>
      </c>
      <c r="F3967" s="3">
        <v>686.4</v>
      </c>
      <c r="G3967" s="3">
        <v>2270.4</v>
      </c>
      <c r="H3967" s="1">
        <v>43830</v>
      </c>
      <c r="I3967">
        <f t="shared" si="244"/>
        <v>213</v>
      </c>
      <c r="J3967" t="str">
        <f t="shared" si="245"/>
        <v>&gt;121</v>
      </c>
      <c r="K3967">
        <f t="shared" si="246"/>
        <v>0.25</v>
      </c>
      <c r="L3967">
        <f t="shared" si="247"/>
        <v>739.2</v>
      </c>
    </row>
    <row r="3968" spans="1:12" x14ac:dyDescent="0.25">
      <c r="A3968" s="2" t="s">
        <v>3966</v>
      </c>
      <c r="B3968">
        <v>2</v>
      </c>
      <c r="C3968">
        <v>6</v>
      </c>
      <c r="D3968">
        <v>2376</v>
      </c>
      <c r="E3968" s="1">
        <v>43830</v>
      </c>
      <c r="F3968" s="3">
        <v>118.80000000000001</v>
      </c>
      <c r="G3968" s="3">
        <v>689.04</v>
      </c>
      <c r="H3968" s="1">
        <v>43830</v>
      </c>
      <c r="I3968">
        <f t="shared" si="244"/>
        <v>0</v>
      </c>
      <c r="J3968" t="str">
        <f t="shared" si="245"/>
        <v>0-30</v>
      </c>
      <c r="K3968">
        <f t="shared" si="246"/>
        <v>8.0000000000000002E-3</v>
      </c>
      <c r="L3968">
        <f t="shared" si="247"/>
        <v>6.4627199999999991</v>
      </c>
    </row>
    <row r="3969" spans="1:12" x14ac:dyDescent="0.25">
      <c r="A3969" s="2" t="s">
        <v>3967</v>
      </c>
      <c r="B3969">
        <v>10</v>
      </c>
      <c r="C3969">
        <v>18</v>
      </c>
      <c r="D3969">
        <v>2170</v>
      </c>
      <c r="E3969" s="1">
        <v>43629</v>
      </c>
      <c r="F3969" s="3">
        <v>325.5</v>
      </c>
      <c r="G3969" s="3">
        <v>585.90000000000009</v>
      </c>
      <c r="H3969" s="1">
        <v>43830</v>
      </c>
      <c r="I3969">
        <f t="shared" si="244"/>
        <v>201</v>
      </c>
      <c r="J3969" t="str">
        <f t="shared" si="245"/>
        <v>&gt;121</v>
      </c>
      <c r="K3969">
        <f t="shared" si="246"/>
        <v>0.25</v>
      </c>
      <c r="L3969">
        <f t="shared" si="247"/>
        <v>227.85000000000002</v>
      </c>
    </row>
    <row r="3970" spans="1:12" x14ac:dyDescent="0.25">
      <c r="A3970" s="2" t="s">
        <v>3968</v>
      </c>
      <c r="B3970">
        <v>3</v>
      </c>
      <c r="C3970">
        <v>17</v>
      </c>
      <c r="D3970">
        <v>4620</v>
      </c>
      <c r="E3970" s="1">
        <v>43606</v>
      </c>
      <c r="F3970" s="3">
        <v>138.6</v>
      </c>
      <c r="G3970" s="3">
        <v>1108.8</v>
      </c>
      <c r="H3970" s="1">
        <v>43830</v>
      </c>
      <c r="I3970">
        <f t="shared" ref="I3970:I4033" si="248">H3970-E3970</f>
        <v>224</v>
      </c>
      <c r="J3970" t="str">
        <f t="shared" ref="J3970:J4033" si="249">VLOOKUP(I3970,groupings,2,1)</f>
        <v>&gt;121</v>
      </c>
      <c r="K3970">
        <f t="shared" ref="K3970:K4033" si="250">VLOOKUP(I3970,$N$8:$P$12,3,TRUE)</f>
        <v>0.25</v>
      </c>
      <c r="L3970">
        <f t="shared" ref="L3970:L4033" si="251">(G3970+F3970)*K3970</f>
        <v>311.84999999999997</v>
      </c>
    </row>
    <row r="3971" spans="1:12" x14ac:dyDescent="0.25">
      <c r="A3971" s="2" t="s">
        <v>3969</v>
      </c>
      <c r="B3971">
        <v>5</v>
      </c>
      <c r="C3971">
        <v>8</v>
      </c>
      <c r="D3971">
        <v>1650</v>
      </c>
      <c r="E3971" s="1">
        <v>43608</v>
      </c>
      <c r="F3971" s="3">
        <v>33</v>
      </c>
      <c r="G3971" s="3">
        <v>412.5</v>
      </c>
      <c r="H3971" s="1">
        <v>43830</v>
      </c>
      <c r="I3971">
        <f t="shared" si="248"/>
        <v>222</v>
      </c>
      <c r="J3971" t="str">
        <f t="shared" si="249"/>
        <v>&gt;121</v>
      </c>
      <c r="K3971">
        <f t="shared" si="250"/>
        <v>0.25</v>
      </c>
      <c r="L3971">
        <f t="shared" si="251"/>
        <v>111.375</v>
      </c>
    </row>
    <row r="3972" spans="1:12" x14ac:dyDescent="0.25">
      <c r="A3972" s="2" t="s">
        <v>3970</v>
      </c>
      <c r="B3972">
        <v>3</v>
      </c>
      <c r="C3972">
        <v>17</v>
      </c>
      <c r="D3972">
        <v>1120</v>
      </c>
      <c r="E3972" s="1">
        <v>43634</v>
      </c>
      <c r="F3972" s="3">
        <v>22.400000000000002</v>
      </c>
      <c r="G3972" s="3">
        <v>168</v>
      </c>
      <c r="H3972" s="1">
        <v>43830</v>
      </c>
      <c r="I3972">
        <f t="shared" si="248"/>
        <v>196</v>
      </c>
      <c r="J3972" t="str">
        <f t="shared" si="249"/>
        <v>&gt;121</v>
      </c>
      <c r="K3972">
        <f t="shared" si="250"/>
        <v>0.25</v>
      </c>
      <c r="L3972">
        <f t="shared" si="251"/>
        <v>47.6</v>
      </c>
    </row>
    <row r="3973" spans="1:12" x14ac:dyDescent="0.25">
      <c r="A3973" s="2" t="s">
        <v>3971</v>
      </c>
      <c r="B3973">
        <v>6</v>
      </c>
      <c r="C3973">
        <v>18</v>
      </c>
      <c r="D3973">
        <v>440</v>
      </c>
      <c r="E3973" s="1">
        <v>43655</v>
      </c>
      <c r="F3973" s="3">
        <v>17.600000000000001</v>
      </c>
      <c r="G3973" s="3">
        <v>118.80000000000001</v>
      </c>
      <c r="H3973" s="1">
        <v>43830</v>
      </c>
      <c r="I3973">
        <f t="shared" si="248"/>
        <v>175</v>
      </c>
      <c r="J3973" t="str">
        <f t="shared" si="249"/>
        <v>&gt;121</v>
      </c>
      <c r="K3973">
        <f t="shared" si="250"/>
        <v>0.25</v>
      </c>
      <c r="L3973">
        <f t="shared" si="251"/>
        <v>34.1</v>
      </c>
    </row>
    <row r="3974" spans="1:12" x14ac:dyDescent="0.25">
      <c r="A3974" s="2" t="s">
        <v>3972</v>
      </c>
      <c r="B3974">
        <v>4</v>
      </c>
      <c r="C3974">
        <v>11</v>
      </c>
      <c r="D3974">
        <v>90</v>
      </c>
      <c r="E3974" s="1">
        <v>43651</v>
      </c>
      <c r="F3974" s="3">
        <v>5.4</v>
      </c>
      <c r="G3974" s="3">
        <v>18.899999999999999</v>
      </c>
      <c r="H3974" s="1">
        <v>43830</v>
      </c>
      <c r="I3974">
        <f t="shared" si="248"/>
        <v>179</v>
      </c>
      <c r="J3974" t="str">
        <f t="shared" si="249"/>
        <v>&gt;121</v>
      </c>
      <c r="K3974">
        <f t="shared" si="250"/>
        <v>0.25</v>
      </c>
      <c r="L3974">
        <f t="shared" si="251"/>
        <v>6.0749999999999993</v>
      </c>
    </row>
    <row r="3975" spans="1:12" x14ac:dyDescent="0.25">
      <c r="A3975" s="2" t="s">
        <v>3973</v>
      </c>
      <c r="B3975">
        <v>7</v>
      </c>
      <c r="C3975">
        <v>9</v>
      </c>
      <c r="D3975">
        <v>2850</v>
      </c>
      <c r="E3975" s="1">
        <v>43509</v>
      </c>
      <c r="F3975" s="3">
        <v>855</v>
      </c>
      <c r="G3975" s="3">
        <v>1396.5</v>
      </c>
      <c r="H3975" s="1">
        <v>43830</v>
      </c>
      <c r="I3975">
        <f t="shared" si="248"/>
        <v>321</v>
      </c>
      <c r="J3975" t="str">
        <f t="shared" si="249"/>
        <v>&gt;121</v>
      </c>
      <c r="K3975">
        <f t="shared" si="250"/>
        <v>0.25</v>
      </c>
      <c r="L3975">
        <f t="shared" si="251"/>
        <v>562.875</v>
      </c>
    </row>
    <row r="3976" spans="1:12" x14ac:dyDescent="0.25">
      <c r="A3976" s="2" t="s">
        <v>3974</v>
      </c>
      <c r="B3976">
        <v>5</v>
      </c>
      <c r="C3976">
        <v>12</v>
      </c>
      <c r="D3976">
        <v>990</v>
      </c>
      <c r="E3976" s="1">
        <v>43690</v>
      </c>
      <c r="F3976" s="3">
        <v>49.5</v>
      </c>
      <c r="G3976" s="3">
        <v>257.39999999999998</v>
      </c>
      <c r="H3976" s="1">
        <v>43830</v>
      </c>
      <c r="I3976">
        <f t="shared" si="248"/>
        <v>140</v>
      </c>
      <c r="J3976" t="str">
        <f t="shared" si="249"/>
        <v>&gt;121</v>
      </c>
      <c r="K3976">
        <f t="shared" si="250"/>
        <v>0.25</v>
      </c>
      <c r="L3976">
        <f t="shared" si="251"/>
        <v>76.724999999999994</v>
      </c>
    </row>
    <row r="3977" spans="1:12" x14ac:dyDescent="0.25">
      <c r="A3977" s="2" t="s">
        <v>3975</v>
      </c>
      <c r="B3977">
        <v>1</v>
      </c>
      <c r="C3977">
        <v>15</v>
      </c>
      <c r="D3977">
        <v>4400</v>
      </c>
      <c r="E3977" s="1">
        <v>43687</v>
      </c>
      <c r="F3977" s="3">
        <v>132</v>
      </c>
      <c r="G3977" s="3">
        <v>660</v>
      </c>
      <c r="H3977" s="1">
        <v>43830</v>
      </c>
      <c r="I3977">
        <f t="shared" si="248"/>
        <v>143</v>
      </c>
      <c r="J3977" t="str">
        <f t="shared" si="249"/>
        <v>&gt;121</v>
      </c>
      <c r="K3977">
        <f t="shared" si="250"/>
        <v>0.25</v>
      </c>
      <c r="L3977">
        <f t="shared" si="251"/>
        <v>198</v>
      </c>
    </row>
    <row r="3978" spans="1:12" x14ac:dyDescent="0.25">
      <c r="A3978" s="2" t="s">
        <v>3976</v>
      </c>
      <c r="B3978">
        <v>5</v>
      </c>
      <c r="C3978">
        <v>18</v>
      </c>
      <c r="D3978">
        <v>1600</v>
      </c>
      <c r="E3978" s="1">
        <v>43631</v>
      </c>
      <c r="F3978" s="3">
        <v>128</v>
      </c>
      <c r="G3978" s="3">
        <v>368</v>
      </c>
      <c r="H3978" s="1">
        <v>43830</v>
      </c>
      <c r="I3978">
        <f t="shared" si="248"/>
        <v>199</v>
      </c>
      <c r="J3978" t="str">
        <f t="shared" si="249"/>
        <v>&gt;121</v>
      </c>
      <c r="K3978">
        <f t="shared" si="250"/>
        <v>0.25</v>
      </c>
      <c r="L3978">
        <f t="shared" si="251"/>
        <v>124</v>
      </c>
    </row>
    <row r="3979" spans="1:12" x14ac:dyDescent="0.25">
      <c r="A3979" s="2" t="s">
        <v>3977</v>
      </c>
      <c r="B3979">
        <v>10</v>
      </c>
      <c r="C3979">
        <v>18</v>
      </c>
      <c r="D3979">
        <v>4560</v>
      </c>
      <c r="E3979" s="1">
        <v>43828</v>
      </c>
      <c r="F3979" s="3">
        <v>364.79999999999995</v>
      </c>
      <c r="G3979" s="3">
        <v>1960.8000000000002</v>
      </c>
      <c r="H3979" s="1">
        <v>43830</v>
      </c>
      <c r="I3979">
        <f t="shared" si="248"/>
        <v>2</v>
      </c>
      <c r="J3979" t="str">
        <f t="shared" si="249"/>
        <v>0-30</v>
      </c>
      <c r="K3979">
        <f t="shared" si="250"/>
        <v>8.0000000000000002E-3</v>
      </c>
      <c r="L3979">
        <f t="shared" si="251"/>
        <v>18.604800000000004</v>
      </c>
    </row>
    <row r="3980" spans="1:12" x14ac:dyDescent="0.25">
      <c r="A3980" s="2" t="s">
        <v>3978</v>
      </c>
      <c r="B3980">
        <v>5</v>
      </c>
      <c r="C3980">
        <v>11</v>
      </c>
      <c r="D3980">
        <v>1240</v>
      </c>
      <c r="E3980" s="1">
        <v>43498</v>
      </c>
      <c r="F3980" s="3">
        <v>37.200000000000003</v>
      </c>
      <c r="G3980" s="3">
        <v>359.6</v>
      </c>
      <c r="H3980" s="1">
        <v>43830</v>
      </c>
      <c r="I3980">
        <f t="shared" si="248"/>
        <v>332</v>
      </c>
      <c r="J3980" t="str">
        <f t="shared" si="249"/>
        <v>&gt;121</v>
      </c>
      <c r="K3980">
        <f t="shared" si="250"/>
        <v>0.25</v>
      </c>
      <c r="L3980">
        <f t="shared" si="251"/>
        <v>99.2</v>
      </c>
    </row>
    <row r="3981" spans="1:12" x14ac:dyDescent="0.25">
      <c r="A3981" s="2" t="s">
        <v>3979</v>
      </c>
      <c r="B3981">
        <v>1</v>
      </c>
      <c r="C3981">
        <v>22</v>
      </c>
      <c r="D3981">
        <v>1980</v>
      </c>
      <c r="E3981" s="1">
        <v>43628</v>
      </c>
      <c r="F3981" s="3">
        <v>158.4</v>
      </c>
      <c r="G3981" s="3">
        <v>316.8</v>
      </c>
      <c r="H3981" s="1">
        <v>43830</v>
      </c>
      <c r="I3981">
        <f t="shared" si="248"/>
        <v>202</v>
      </c>
      <c r="J3981" t="str">
        <f t="shared" si="249"/>
        <v>&gt;121</v>
      </c>
      <c r="K3981">
        <f t="shared" si="250"/>
        <v>0.25</v>
      </c>
      <c r="L3981">
        <f t="shared" si="251"/>
        <v>118.80000000000001</v>
      </c>
    </row>
    <row r="3982" spans="1:12" x14ac:dyDescent="0.25">
      <c r="A3982" s="2" t="s">
        <v>3980</v>
      </c>
      <c r="B3982">
        <v>3</v>
      </c>
      <c r="C3982">
        <v>3</v>
      </c>
      <c r="D3982">
        <v>770</v>
      </c>
      <c r="E3982" s="1">
        <v>43544</v>
      </c>
      <c r="F3982" s="3">
        <v>53.9</v>
      </c>
      <c r="G3982" s="3">
        <v>146.30000000000001</v>
      </c>
      <c r="H3982" s="1">
        <v>43830</v>
      </c>
      <c r="I3982">
        <f t="shared" si="248"/>
        <v>286</v>
      </c>
      <c r="J3982" t="str">
        <f t="shared" si="249"/>
        <v>&gt;121</v>
      </c>
      <c r="K3982">
        <f t="shared" si="250"/>
        <v>0.25</v>
      </c>
      <c r="L3982">
        <f t="shared" si="251"/>
        <v>50.050000000000004</v>
      </c>
    </row>
    <row r="3983" spans="1:12" x14ac:dyDescent="0.25">
      <c r="A3983" s="2" t="s">
        <v>3981</v>
      </c>
      <c r="B3983">
        <v>3</v>
      </c>
      <c r="C3983">
        <v>21</v>
      </c>
      <c r="D3983">
        <v>880</v>
      </c>
      <c r="E3983" s="1">
        <v>43525</v>
      </c>
      <c r="F3983" s="3">
        <v>61.6</v>
      </c>
      <c r="G3983" s="3">
        <v>202.39999999999998</v>
      </c>
      <c r="H3983" s="1">
        <v>43830</v>
      </c>
      <c r="I3983">
        <f t="shared" si="248"/>
        <v>305</v>
      </c>
      <c r="J3983" t="str">
        <f t="shared" si="249"/>
        <v>&gt;121</v>
      </c>
      <c r="K3983">
        <f t="shared" si="250"/>
        <v>0.25</v>
      </c>
      <c r="L3983">
        <f t="shared" si="251"/>
        <v>66</v>
      </c>
    </row>
    <row r="3984" spans="1:12" x14ac:dyDescent="0.25">
      <c r="A3984" s="2" t="s">
        <v>3982</v>
      </c>
      <c r="B3984">
        <v>6</v>
      </c>
      <c r="C3984">
        <v>11</v>
      </c>
      <c r="D3984">
        <v>1260</v>
      </c>
      <c r="E3984" s="1">
        <v>43816</v>
      </c>
      <c r="F3984" s="3">
        <v>113.4</v>
      </c>
      <c r="G3984" s="3">
        <v>201.6</v>
      </c>
      <c r="H3984" s="1">
        <v>43830</v>
      </c>
      <c r="I3984">
        <f t="shared" si="248"/>
        <v>14</v>
      </c>
      <c r="J3984" t="str">
        <f t="shared" si="249"/>
        <v>0-30</v>
      </c>
      <c r="K3984">
        <f t="shared" si="250"/>
        <v>8.0000000000000002E-3</v>
      </c>
      <c r="L3984">
        <f t="shared" si="251"/>
        <v>2.52</v>
      </c>
    </row>
    <row r="3985" spans="1:12" x14ac:dyDescent="0.25">
      <c r="A3985" s="2" t="s">
        <v>3983</v>
      </c>
      <c r="B3985">
        <v>8</v>
      </c>
      <c r="C3985">
        <v>4</v>
      </c>
      <c r="D3985">
        <v>1200</v>
      </c>
      <c r="E3985" s="1">
        <v>43771</v>
      </c>
      <c r="F3985" s="3">
        <v>96</v>
      </c>
      <c r="G3985" s="3">
        <v>564</v>
      </c>
      <c r="H3985" s="1">
        <v>43830</v>
      </c>
      <c r="I3985">
        <f t="shared" si="248"/>
        <v>59</v>
      </c>
      <c r="J3985" t="str">
        <f t="shared" si="249"/>
        <v>31-60</v>
      </c>
      <c r="K3985">
        <f t="shared" si="250"/>
        <v>0.04</v>
      </c>
      <c r="L3985">
        <f t="shared" si="251"/>
        <v>26.400000000000002</v>
      </c>
    </row>
    <row r="3986" spans="1:12" x14ac:dyDescent="0.25">
      <c r="A3986" s="2" t="s">
        <v>3984</v>
      </c>
      <c r="B3986">
        <v>9</v>
      </c>
      <c r="C3986">
        <v>2</v>
      </c>
      <c r="D3986">
        <v>2660</v>
      </c>
      <c r="E3986" s="1">
        <v>43618</v>
      </c>
      <c r="F3986" s="3">
        <v>186.20000000000002</v>
      </c>
      <c r="G3986" s="3">
        <v>1250.2</v>
      </c>
      <c r="H3986" s="1">
        <v>43830</v>
      </c>
      <c r="I3986">
        <f t="shared" si="248"/>
        <v>212</v>
      </c>
      <c r="J3986" t="str">
        <f t="shared" si="249"/>
        <v>&gt;121</v>
      </c>
      <c r="K3986">
        <f t="shared" si="250"/>
        <v>0.25</v>
      </c>
      <c r="L3986">
        <f t="shared" si="251"/>
        <v>359.1</v>
      </c>
    </row>
    <row r="3987" spans="1:12" x14ac:dyDescent="0.25">
      <c r="A3987" s="2" t="s">
        <v>3985</v>
      </c>
      <c r="B3987">
        <v>9</v>
      </c>
      <c r="C3987">
        <v>19</v>
      </c>
      <c r="D3987">
        <v>1710</v>
      </c>
      <c r="E3987" s="1">
        <v>43720</v>
      </c>
      <c r="F3987" s="3">
        <v>239.4</v>
      </c>
      <c r="G3987" s="3">
        <v>547.20000000000005</v>
      </c>
      <c r="H3987" s="1">
        <v>43830</v>
      </c>
      <c r="I3987">
        <f t="shared" si="248"/>
        <v>110</v>
      </c>
      <c r="J3987" t="str">
        <f t="shared" si="249"/>
        <v>91-120</v>
      </c>
      <c r="K3987">
        <f t="shared" si="250"/>
        <v>0.2</v>
      </c>
      <c r="L3987">
        <f t="shared" si="251"/>
        <v>157.32000000000002</v>
      </c>
    </row>
    <row r="3988" spans="1:12" x14ac:dyDescent="0.25">
      <c r="A3988" s="2" t="s">
        <v>3986</v>
      </c>
      <c r="B3988">
        <v>2</v>
      </c>
      <c r="C3988">
        <v>16</v>
      </c>
      <c r="D3988">
        <v>3610</v>
      </c>
      <c r="E3988" s="1">
        <v>43514</v>
      </c>
      <c r="F3988" s="3">
        <v>144.4</v>
      </c>
      <c r="G3988" s="3">
        <v>613.69999999999993</v>
      </c>
      <c r="H3988" s="1">
        <v>43830</v>
      </c>
      <c r="I3988">
        <f t="shared" si="248"/>
        <v>316</v>
      </c>
      <c r="J3988" t="str">
        <f t="shared" si="249"/>
        <v>&gt;121</v>
      </c>
      <c r="K3988">
        <f t="shared" si="250"/>
        <v>0.25</v>
      </c>
      <c r="L3988">
        <f t="shared" si="251"/>
        <v>189.52499999999998</v>
      </c>
    </row>
    <row r="3989" spans="1:12" x14ac:dyDescent="0.25">
      <c r="A3989" s="2" t="s">
        <v>3987</v>
      </c>
      <c r="B3989">
        <v>10</v>
      </c>
      <c r="C3989">
        <v>4</v>
      </c>
      <c r="D3989">
        <v>2250</v>
      </c>
      <c r="E3989" s="1">
        <v>43795</v>
      </c>
      <c r="F3989" s="3">
        <v>405</v>
      </c>
      <c r="G3989" s="3">
        <v>945</v>
      </c>
      <c r="H3989" s="1">
        <v>43830</v>
      </c>
      <c r="I3989">
        <f t="shared" si="248"/>
        <v>35</v>
      </c>
      <c r="J3989" t="str">
        <f t="shared" si="249"/>
        <v>31-60</v>
      </c>
      <c r="K3989">
        <f t="shared" si="250"/>
        <v>0.04</v>
      </c>
      <c r="L3989">
        <f t="shared" si="251"/>
        <v>54</v>
      </c>
    </row>
    <row r="3990" spans="1:12" x14ac:dyDescent="0.25">
      <c r="A3990" s="2" t="s">
        <v>3988</v>
      </c>
      <c r="B3990">
        <v>2</v>
      </c>
      <c r="C3990">
        <v>15</v>
      </c>
      <c r="D3990">
        <v>930</v>
      </c>
      <c r="E3990" s="1">
        <v>43735</v>
      </c>
      <c r="F3990" s="3">
        <v>65.099999999999994</v>
      </c>
      <c r="G3990" s="3">
        <v>260.39999999999998</v>
      </c>
      <c r="H3990" s="1">
        <v>43830</v>
      </c>
      <c r="I3990">
        <f t="shared" si="248"/>
        <v>95</v>
      </c>
      <c r="J3990" t="str">
        <f t="shared" si="249"/>
        <v>91-120</v>
      </c>
      <c r="K3990">
        <f t="shared" si="250"/>
        <v>0.2</v>
      </c>
      <c r="L3990">
        <f t="shared" si="251"/>
        <v>65.100000000000009</v>
      </c>
    </row>
    <row r="3991" spans="1:12" x14ac:dyDescent="0.25">
      <c r="A3991" s="2" t="s">
        <v>3989</v>
      </c>
      <c r="B3991">
        <v>5</v>
      </c>
      <c r="C3991">
        <v>20</v>
      </c>
      <c r="D3991">
        <v>2200</v>
      </c>
      <c r="E3991" s="1">
        <v>43773</v>
      </c>
      <c r="F3991" s="3">
        <v>66</v>
      </c>
      <c r="G3991" s="3">
        <v>616</v>
      </c>
      <c r="H3991" s="1">
        <v>43830</v>
      </c>
      <c r="I3991">
        <f t="shared" si="248"/>
        <v>57</v>
      </c>
      <c r="J3991" t="str">
        <f t="shared" si="249"/>
        <v>31-60</v>
      </c>
      <c r="K3991">
        <f t="shared" si="250"/>
        <v>0.04</v>
      </c>
      <c r="L3991">
        <f t="shared" si="251"/>
        <v>27.28</v>
      </c>
    </row>
    <row r="3992" spans="1:12" x14ac:dyDescent="0.25">
      <c r="A3992" s="2" t="s">
        <v>3990</v>
      </c>
      <c r="B3992">
        <v>7</v>
      </c>
      <c r="C3992">
        <v>23</v>
      </c>
      <c r="D3992">
        <v>5600</v>
      </c>
      <c r="E3992" s="1">
        <v>43828</v>
      </c>
      <c r="F3992" s="3">
        <v>1456</v>
      </c>
      <c r="G3992" s="3">
        <v>4256</v>
      </c>
      <c r="H3992" s="1">
        <v>43830</v>
      </c>
      <c r="I3992">
        <f t="shared" si="248"/>
        <v>2</v>
      </c>
      <c r="J3992" t="str">
        <f t="shared" si="249"/>
        <v>0-30</v>
      </c>
      <c r="K3992">
        <f t="shared" si="250"/>
        <v>8.0000000000000002E-3</v>
      </c>
      <c r="L3992">
        <f t="shared" si="251"/>
        <v>45.695999999999998</v>
      </c>
    </row>
    <row r="3993" spans="1:12" x14ac:dyDescent="0.25">
      <c r="A3993" s="2" t="s">
        <v>3991</v>
      </c>
      <c r="B3993">
        <v>10</v>
      </c>
      <c r="C3993">
        <v>19</v>
      </c>
      <c r="D3993">
        <v>1881</v>
      </c>
      <c r="E3993" s="1">
        <v>43763</v>
      </c>
      <c r="F3993" s="3">
        <v>263.33999999999997</v>
      </c>
      <c r="G3993" s="3">
        <v>884.06999999999982</v>
      </c>
      <c r="H3993" s="1">
        <v>43830</v>
      </c>
      <c r="I3993">
        <f t="shared" si="248"/>
        <v>67</v>
      </c>
      <c r="J3993" t="str">
        <f t="shared" si="249"/>
        <v>61-90</v>
      </c>
      <c r="K3993">
        <f t="shared" si="250"/>
        <v>0.15</v>
      </c>
      <c r="L3993">
        <f t="shared" si="251"/>
        <v>172.11149999999998</v>
      </c>
    </row>
    <row r="3994" spans="1:12" x14ac:dyDescent="0.25">
      <c r="A3994" s="2" t="s">
        <v>3992</v>
      </c>
      <c r="B3994">
        <v>4</v>
      </c>
      <c r="C3994">
        <v>10</v>
      </c>
      <c r="D3994">
        <v>2025</v>
      </c>
      <c r="E3994" s="1">
        <v>43624</v>
      </c>
      <c r="F3994" s="3">
        <v>121.5</v>
      </c>
      <c r="G3994" s="3">
        <v>384.75</v>
      </c>
      <c r="H3994" s="1">
        <v>43830</v>
      </c>
      <c r="I3994">
        <f t="shared" si="248"/>
        <v>206</v>
      </c>
      <c r="J3994" t="str">
        <f t="shared" si="249"/>
        <v>&gt;121</v>
      </c>
      <c r="K3994">
        <f t="shared" si="250"/>
        <v>0.25</v>
      </c>
      <c r="L3994">
        <f t="shared" si="251"/>
        <v>126.5625</v>
      </c>
    </row>
    <row r="3995" spans="1:12" x14ac:dyDescent="0.25">
      <c r="A3995" s="2" t="s">
        <v>3993</v>
      </c>
      <c r="B3995">
        <v>10</v>
      </c>
      <c r="C3995">
        <v>16</v>
      </c>
      <c r="D3995">
        <v>7440</v>
      </c>
      <c r="E3995" s="1">
        <v>43622</v>
      </c>
      <c r="F3995" s="3">
        <v>1190.4000000000001</v>
      </c>
      <c r="G3995" s="3">
        <v>2083.1999999999998</v>
      </c>
      <c r="H3995" s="1">
        <v>43830</v>
      </c>
      <c r="I3995">
        <f t="shared" si="248"/>
        <v>208</v>
      </c>
      <c r="J3995" t="str">
        <f t="shared" si="249"/>
        <v>&gt;121</v>
      </c>
      <c r="K3995">
        <f t="shared" si="250"/>
        <v>0.25</v>
      </c>
      <c r="L3995">
        <f t="shared" si="251"/>
        <v>818.4</v>
      </c>
    </row>
    <row r="3996" spans="1:12" x14ac:dyDescent="0.25">
      <c r="A3996" s="2" t="s">
        <v>3994</v>
      </c>
      <c r="B3996">
        <v>2</v>
      </c>
      <c r="C3996">
        <v>3</v>
      </c>
      <c r="D3996">
        <v>1140</v>
      </c>
      <c r="E3996" s="1">
        <v>43670</v>
      </c>
      <c r="F3996" s="3">
        <v>114</v>
      </c>
      <c r="G3996" s="3">
        <v>319.20000000000005</v>
      </c>
      <c r="H3996" s="1">
        <v>43830</v>
      </c>
      <c r="I3996">
        <f t="shared" si="248"/>
        <v>160</v>
      </c>
      <c r="J3996" t="str">
        <f t="shared" si="249"/>
        <v>&gt;121</v>
      </c>
      <c r="K3996">
        <f t="shared" si="250"/>
        <v>0.25</v>
      </c>
      <c r="L3996">
        <f t="shared" si="251"/>
        <v>108.30000000000001</v>
      </c>
    </row>
    <row r="3997" spans="1:12" x14ac:dyDescent="0.25">
      <c r="A3997" s="2" t="s">
        <v>3995</v>
      </c>
      <c r="B3997">
        <v>5</v>
      </c>
      <c r="C3997">
        <v>20</v>
      </c>
      <c r="D3997">
        <v>310</v>
      </c>
      <c r="E3997" s="1">
        <v>43807</v>
      </c>
      <c r="F3997" s="3">
        <v>27.9</v>
      </c>
      <c r="G3997" s="3">
        <v>86.8</v>
      </c>
      <c r="H3997" s="1">
        <v>43830</v>
      </c>
      <c r="I3997">
        <f t="shared" si="248"/>
        <v>23</v>
      </c>
      <c r="J3997" t="str">
        <f t="shared" si="249"/>
        <v>0-30</v>
      </c>
      <c r="K3997">
        <f t="shared" si="250"/>
        <v>8.0000000000000002E-3</v>
      </c>
      <c r="L3997">
        <f t="shared" si="251"/>
        <v>0.91759999999999997</v>
      </c>
    </row>
    <row r="3998" spans="1:12" x14ac:dyDescent="0.25">
      <c r="A3998" s="2" t="s">
        <v>3996</v>
      </c>
      <c r="B3998">
        <v>8</v>
      </c>
      <c r="C3998">
        <v>7</v>
      </c>
      <c r="D3998">
        <v>5890</v>
      </c>
      <c r="E3998" s="1">
        <v>43564</v>
      </c>
      <c r="F3998" s="3">
        <v>1119.0999999999999</v>
      </c>
      <c r="G3998" s="3">
        <v>1943.7</v>
      </c>
      <c r="H3998" s="1">
        <v>43830</v>
      </c>
      <c r="I3998">
        <f t="shared" si="248"/>
        <v>266</v>
      </c>
      <c r="J3998" t="str">
        <f t="shared" si="249"/>
        <v>&gt;121</v>
      </c>
      <c r="K3998">
        <f t="shared" si="250"/>
        <v>0.25</v>
      </c>
      <c r="L3998">
        <f t="shared" si="251"/>
        <v>765.7</v>
      </c>
    </row>
    <row r="3999" spans="1:12" x14ac:dyDescent="0.25">
      <c r="A3999" s="2" t="s">
        <v>3997</v>
      </c>
      <c r="B3999">
        <v>4</v>
      </c>
      <c r="C3999">
        <v>3</v>
      </c>
      <c r="D3999">
        <v>3600</v>
      </c>
      <c r="E3999" s="1">
        <v>43709</v>
      </c>
      <c r="F3999" s="3">
        <v>180</v>
      </c>
      <c r="G3999" s="3">
        <v>972</v>
      </c>
      <c r="H3999" s="1">
        <v>43830</v>
      </c>
      <c r="I3999">
        <f t="shared" si="248"/>
        <v>121</v>
      </c>
      <c r="J3999" t="str">
        <f t="shared" si="249"/>
        <v>&gt;121</v>
      </c>
      <c r="K3999">
        <f t="shared" si="250"/>
        <v>0.25</v>
      </c>
      <c r="L3999">
        <f t="shared" si="251"/>
        <v>288</v>
      </c>
    </row>
    <row r="4000" spans="1:12" x14ac:dyDescent="0.25">
      <c r="A4000" s="2" t="s">
        <v>3998</v>
      </c>
      <c r="B4000">
        <v>7</v>
      </c>
      <c r="C4000">
        <v>20</v>
      </c>
      <c r="D4000">
        <v>6440</v>
      </c>
      <c r="E4000" s="1">
        <v>43822</v>
      </c>
      <c r="F4000" s="3">
        <v>708.40000000000009</v>
      </c>
      <c r="G4000" s="3">
        <v>1803.1999999999998</v>
      </c>
      <c r="H4000" s="1">
        <v>43830</v>
      </c>
      <c r="I4000">
        <f t="shared" si="248"/>
        <v>8</v>
      </c>
      <c r="J4000" t="str">
        <f t="shared" si="249"/>
        <v>0-30</v>
      </c>
      <c r="K4000">
        <f t="shared" si="250"/>
        <v>8.0000000000000002E-3</v>
      </c>
      <c r="L4000">
        <f t="shared" si="251"/>
        <v>20.0928</v>
      </c>
    </row>
    <row r="4001" spans="1:12" x14ac:dyDescent="0.25">
      <c r="A4001" s="2" t="s">
        <v>3999</v>
      </c>
      <c r="B4001">
        <v>9</v>
      </c>
      <c r="C4001">
        <v>5</v>
      </c>
      <c r="D4001">
        <v>496</v>
      </c>
      <c r="E4001" s="1">
        <v>43758</v>
      </c>
      <c r="F4001" s="3">
        <v>84.320000000000007</v>
      </c>
      <c r="G4001" s="3">
        <v>218.24</v>
      </c>
      <c r="H4001" s="1">
        <v>43830</v>
      </c>
      <c r="I4001">
        <f t="shared" si="248"/>
        <v>72</v>
      </c>
      <c r="J4001" t="str">
        <f t="shared" si="249"/>
        <v>61-90</v>
      </c>
      <c r="K4001">
        <f t="shared" si="250"/>
        <v>0.15</v>
      </c>
      <c r="L4001">
        <f t="shared" si="251"/>
        <v>45.384</v>
      </c>
    </row>
    <row r="4002" spans="1:12" x14ac:dyDescent="0.25">
      <c r="A4002" s="2" t="s">
        <v>4000</v>
      </c>
      <c r="B4002">
        <v>8</v>
      </c>
      <c r="C4002">
        <v>9</v>
      </c>
      <c r="D4002">
        <v>1980</v>
      </c>
      <c r="E4002" s="1">
        <v>43479</v>
      </c>
      <c r="F4002" s="3">
        <v>178.2</v>
      </c>
      <c r="G4002" s="3">
        <v>831.59999999999991</v>
      </c>
      <c r="H4002" s="1">
        <v>43830</v>
      </c>
      <c r="I4002">
        <f t="shared" si="248"/>
        <v>351</v>
      </c>
      <c r="J4002" t="str">
        <f t="shared" si="249"/>
        <v>&gt;121</v>
      </c>
      <c r="K4002">
        <f t="shared" si="250"/>
        <v>0.25</v>
      </c>
      <c r="L4002">
        <f t="shared" si="251"/>
        <v>252.45</v>
      </c>
    </row>
    <row r="4003" spans="1:12" x14ac:dyDescent="0.25">
      <c r="A4003" s="2" t="s">
        <v>4001</v>
      </c>
      <c r="B4003">
        <v>5</v>
      </c>
      <c r="C4003">
        <v>3</v>
      </c>
      <c r="D4003">
        <v>837</v>
      </c>
      <c r="E4003" s="1">
        <v>43682</v>
      </c>
      <c r="F4003" s="3">
        <v>50.22</v>
      </c>
      <c r="G4003" s="3">
        <v>192.51000000000002</v>
      </c>
      <c r="H4003" s="1">
        <v>43830</v>
      </c>
      <c r="I4003">
        <f t="shared" si="248"/>
        <v>148</v>
      </c>
      <c r="J4003" t="str">
        <f t="shared" si="249"/>
        <v>&gt;121</v>
      </c>
      <c r="K4003">
        <f t="shared" si="250"/>
        <v>0.25</v>
      </c>
      <c r="L4003">
        <f t="shared" si="251"/>
        <v>60.682500000000005</v>
      </c>
    </row>
    <row r="4004" spans="1:12" x14ac:dyDescent="0.25">
      <c r="A4004" s="2" t="s">
        <v>4002</v>
      </c>
      <c r="B4004">
        <v>4</v>
      </c>
      <c r="C4004">
        <v>19</v>
      </c>
      <c r="D4004">
        <v>1320</v>
      </c>
      <c r="E4004" s="1">
        <v>43666</v>
      </c>
      <c r="F4004" s="3">
        <v>26.400000000000002</v>
      </c>
      <c r="G4004" s="3">
        <v>224.4</v>
      </c>
      <c r="H4004" s="1">
        <v>43830</v>
      </c>
      <c r="I4004">
        <f t="shared" si="248"/>
        <v>164</v>
      </c>
      <c r="J4004" t="str">
        <f t="shared" si="249"/>
        <v>&gt;121</v>
      </c>
      <c r="K4004">
        <f t="shared" si="250"/>
        <v>0.25</v>
      </c>
      <c r="L4004">
        <f t="shared" si="251"/>
        <v>62.7</v>
      </c>
    </row>
    <row r="4005" spans="1:12" x14ac:dyDescent="0.25">
      <c r="A4005" s="2" t="s">
        <v>4003</v>
      </c>
      <c r="B4005">
        <v>10</v>
      </c>
      <c r="C4005">
        <v>3</v>
      </c>
      <c r="D4005">
        <v>1040</v>
      </c>
      <c r="E4005" s="1">
        <v>43709</v>
      </c>
      <c r="F4005" s="3">
        <v>83.2</v>
      </c>
      <c r="G4005" s="3">
        <v>364</v>
      </c>
      <c r="H4005" s="1">
        <v>43830</v>
      </c>
      <c r="I4005">
        <f t="shared" si="248"/>
        <v>121</v>
      </c>
      <c r="J4005" t="str">
        <f t="shared" si="249"/>
        <v>&gt;121</v>
      </c>
      <c r="K4005">
        <f t="shared" si="250"/>
        <v>0.25</v>
      </c>
      <c r="L4005">
        <f t="shared" si="251"/>
        <v>111.8</v>
      </c>
    </row>
    <row r="4006" spans="1:12" x14ac:dyDescent="0.25">
      <c r="A4006" s="2" t="s">
        <v>4004</v>
      </c>
      <c r="B4006">
        <v>3</v>
      </c>
      <c r="C4006">
        <v>21</v>
      </c>
      <c r="D4006">
        <v>2760</v>
      </c>
      <c r="E4006" s="1">
        <v>43504</v>
      </c>
      <c r="F4006" s="3">
        <v>110.39999999999999</v>
      </c>
      <c r="G4006" s="3">
        <v>828</v>
      </c>
      <c r="H4006" s="1">
        <v>43830</v>
      </c>
      <c r="I4006">
        <f t="shared" si="248"/>
        <v>326</v>
      </c>
      <c r="J4006" t="str">
        <f t="shared" si="249"/>
        <v>&gt;121</v>
      </c>
      <c r="K4006">
        <f t="shared" si="250"/>
        <v>0.25</v>
      </c>
      <c r="L4006">
        <f t="shared" si="251"/>
        <v>234.6</v>
      </c>
    </row>
    <row r="4007" spans="1:12" x14ac:dyDescent="0.25">
      <c r="A4007" s="2" t="s">
        <v>4005</v>
      </c>
      <c r="B4007">
        <v>9</v>
      </c>
      <c r="C4007">
        <v>19</v>
      </c>
      <c r="D4007">
        <v>330</v>
      </c>
      <c r="E4007" s="1">
        <v>43467</v>
      </c>
      <c r="F4007" s="3">
        <v>29.700000000000003</v>
      </c>
      <c r="G4007" s="3">
        <v>102.30000000000001</v>
      </c>
      <c r="H4007" s="1">
        <v>43830</v>
      </c>
      <c r="I4007">
        <f t="shared" si="248"/>
        <v>363</v>
      </c>
      <c r="J4007" t="str">
        <f t="shared" si="249"/>
        <v>&gt;121</v>
      </c>
      <c r="K4007">
        <f t="shared" si="250"/>
        <v>0.25</v>
      </c>
      <c r="L4007">
        <f t="shared" si="251"/>
        <v>33</v>
      </c>
    </row>
    <row r="4008" spans="1:12" x14ac:dyDescent="0.25">
      <c r="A4008" s="2" t="s">
        <v>4006</v>
      </c>
      <c r="B4008">
        <v>1</v>
      </c>
      <c r="C4008">
        <v>9</v>
      </c>
      <c r="D4008">
        <v>1728</v>
      </c>
      <c r="E4008" s="1">
        <v>43556</v>
      </c>
      <c r="F4008" s="3">
        <v>86.4</v>
      </c>
      <c r="G4008" s="3">
        <v>328.32</v>
      </c>
      <c r="H4008" s="1">
        <v>43830</v>
      </c>
      <c r="I4008">
        <f t="shared" si="248"/>
        <v>274</v>
      </c>
      <c r="J4008" t="str">
        <f t="shared" si="249"/>
        <v>&gt;121</v>
      </c>
      <c r="K4008">
        <f t="shared" si="250"/>
        <v>0.25</v>
      </c>
      <c r="L4008">
        <f t="shared" si="251"/>
        <v>103.68</v>
      </c>
    </row>
    <row r="4009" spans="1:12" x14ac:dyDescent="0.25">
      <c r="A4009" s="2" t="s">
        <v>4007</v>
      </c>
      <c r="B4009">
        <v>7</v>
      </c>
      <c r="C4009">
        <v>16</v>
      </c>
      <c r="D4009">
        <v>1840</v>
      </c>
      <c r="E4009" s="1">
        <v>43481</v>
      </c>
      <c r="F4009" s="3">
        <v>73.600000000000009</v>
      </c>
      <c r="G4009" s="3">
        <v>1214.4000000000001</v>
      </c>
      <c r="H4009" s="1">
        <v>43830</v>
      </c>
      <c r="I4009">
        <f t="shared" si="248"/>
        <v>349</v>
      </c>
      <c r="J4009" t="str">
        <f t="shared" si="249"/>
        <v>&gt;121</v>
      </c>
      <c r="K4009">
        <f t="shared" si="250"/>
        <v>0.25</v>
      </c>
      <c r="L4009">
        <f t="shared" si="251"/>
        <v>322</v>
      </c>
    </row>
    <row r="4010" spans="1:12" x14ac:dyDescent="0.25">
      <c r="A4010" s="2" t="s">
        <v>4008</v>
      </c>
      <c r="B4010">
        <v>2</v>
      </c>
      <c r="C4010">
        <v>16</v>
      </c>
      <c r="D4010">
        <v>3192.0000000000005</v>
      </c>
      <c r="E4010" s="1">
        <v>43523</v>
      </c>
      <c r="F4010" s="3">
        <v>287.28000000000003</v>
      </c>
      <c r="G4010" s="3">
        <v>925.68000000000006</v>
      </c>
      <c r="H4010" s="1">
        <v>43830</v>
      </c>
      <c r="I4010">
        <f t="shared" si="248"/>
        <v>307</v>
      </c>
      <c r="J4010" t="str">
        <f t="shared" si="249"/>
        <v>&gt;121</v>
      </c>
      <c r="K4010">
        <f t="shared" si="250"/>
        <v>0.25</v>
      </c>
      <c r="L4010">
        <f t="shared" si="251"/>
        <v>303.24</v>
      </c>
    </row>
    <row r="4011" spans="1:12" x14ac:dyDescent="0.25">
      <c r="A4011" s="2" t="s">
        <v>4009</v>
      </c>
      <c r="B4011">
        <v>7</v>
      </c>
      <c r="C4011">
        <v>19</v>
      </c>
      <c r="D4011">
        <v>2520</v>
      </c>
      <c r="E4011" s="1">
        <v>43646</v>
      </c>
      <c r="F4011" s="3">
        <v>252</v>
      </c>
      <c r="G4011" s="3">
        <v>1990.8000000000002</v>
      </c>
      <c r="H4011" s="1">
        <v>43830</v>
      </c>
      <c r="I4011">
        <f t="shared" si="248"/>
        <v>184</v>
      </c>
      <c r="J4011" t="str">
        <f t="shared" si="249"/>
        <v>&gt;121</v>
      </c>
      <c r="K4011">
        <f t="shared" si="250"/>
        <v>0.25</v>
      </c>
      <c r="L4011">
        <f t="shared" si="251"/>
        <v>560.70000000000005</v>
      </c>
    </row>
    <row r="4012" spans="1:12" x14ac:dyDescent="0.25">
      <c r="A4012" s="2" t="s">
        <v>4010</v>
      </c>
      <c r="B4012">
        <v>8</v>
      </c>
      <c r="C4012">
        <v>1</v>
      </c>
      <c r="D4012">
        <v>3344.0000000000005</v>
      </c>
      <c r="E4012" s="1">
        <v>43528</v>
      </c>
      <c r="F4012" s="3">
        <v>434.72000000000008</v>
      </c>
      <c r="G4012" s="3">
        <v>1170.4000000000001</v>
      </c>
      <c r="H4012" s="1">
        <v>43830</v>
      </c>
      <c r="I4012">
        <f t="shared" si="248"/>
        <v>302</v>
      </c>
      <c r="J4012" t="str">
        <f t="shared" si="249"/>
        <v>&gt;121</v>
      </c>
      <c r="K4012">
        <f t="shared" si="250"/>
        <v>0.25</v>
      </c>
      <c r="L4012">
        <f t="shared" si="251"/>
        <v>401.28000000000003</v>
      </c>
    </row>
    <row r="4013" spans="1:12" x14ac:dyDescent="0.25">
      <c r="A4013" s="2" t="s">
        <v>4011</v>
      </c>
      <c r="B4013">
        <v>3</v>
      </c>
      <c r="C4013">
        <v>1</v>
      </c>
      <c r="D4013">
        <v>330</v>
      </c>
      <c r="E4013" s="1">
        <v>43530</v>
      </c>
      <c r="F4013" s="3">
        <v>9.9</v>
      </c>
      <c r="G4013" s="3">
        <v>92.4</v>
      </c>
      <c r="H4013" s="1">
        <v>43830</v>
      </c>
      <c r="I4013">
        <f t="shared" si="248"/>
        <v>300</v>
      </c>
      <c r="J4013" t="str">
        <f t="shared" si="249"/>
        <v>&gt;121</v>
      </c>
      <c r="K4013">
        <f t="shared" si="250"/>
        <v>0.25</v>
      </c>
      <c r="L4013">
        <f t="shared" si="251"/>
        <v>25.575000000000003</v>
      </c>
    </row>
    <row r="4014" spans="1:12" x14ac:dyDescent="0.25">
      <c r="A4014" s="2" t="s">
        <v>4012</v>
      </c>
      <c r="B4014">
        <v>7</v>
      </c>
      <c r="C4014">
        <v>5</v>
      </c>
      <c r="D4014">
        <v>4800</v>
      </c>
      <c r="E4014" s="1">
        <v>43641</v>
      </c>
      <c r="F4014" s="3">
        <v>144</v>
      </c>
      <c r="G4014" s="3">
        <v>3600</v>
      </c>
      <c r="H4014" s="1">
        <v>43830</v>
      </c>
      <c r="I4014">
        <f t="shared" si="248"/>
        <v>189</v>
      </c>
      <c r="J4014" t="str">
        <f t="shared" si="249"/>
        <v>&gt;121</v>
      </c>
      <c r="K4014">
        <f t="shared" si="250"/>
        <v>0.25</v>
      </c>
      <c r="L4014">
        <f t="shared" si="251"/>
        <v>936</v>
      </c>
    </row>
    <row r="4015" spans="1:12" x14ac:dyDescent="0.25">
      <c r="A4015" s="2" t="s">
        <v>4013</v>
      </c>
      <c r="B4015">
        <v>1</v>
      </c>
      <c r="C4015">
        <v>2</v>
      </c>
      <c r="D4015">
        <v>3762</v>
      </c>
      <c r="E4015" s="1">
        <v>43739</v>
      </c>
      <c r="F4015" s="3">
        <v>150.47999999999999</v>
      </c>
      <c r="G4015" s="3">
        <v>902.88</v>
      </c>
      <c r="H4015" s="1">
        <v>43830</v>
      </c>
      <c r="I4015">
        <f t="shared" si="248"/>
        <v>91</v>
      </c>
      <c r="J4015" t="str">
        <f t="shared" si="249"/>
        <v>91-120</v>
      </c>
      <c r="K4015">
        <f t="shared" si="250"/>
        <v>0.2</v>
      </c>
      <c r="L4015">
        <f t="shared" si="251"/>
        <v>210.672</v>
      </c>
    </row>
    <row r="4016" spans="1:12" x14ac:dyDescent="0.25">
      <c r="A4016" s="2" t="s">
        <v>4014</v>
      </c>
      <c r="B4016">
        <v>9</v>
      </c>
      <c r="C4016">
        <v>23</v>
      </c>
      <c r="D4016">
        <v>5760</v>
      </c>
      <c r="E4016" s="1">
        <v>43823</v>
      </c>
      <c r="F4016" s="3">
        <v>691.2</v>
      </c>
      <c r="G4016" s="3">
        <v>2361.6</v>
      </c>
      <c r="H4016" s="1">
        <v>43830</v>
      </c>
      <c r="I4016">
        <f t="shared" si="248"/>
        <v>7</v>
      </c>
      <c r="J4016" t="str">
        <f t="shared" si="249"/>
        <v>0-30</v>
      </c>
      <c r="K4016">
        <f t="shared" si="250"/>
        <v>8.0000000000000002E-3</v>
      </c>
      <c r="L4016">
        <f t="shared" si="251"/>
        <v>24.422400000000003</v>
      </c>
    </row>
    <row r="4017" spans="1:12" x14ac:dyDescent="0.25">
      <c r="A4017" s="2" t="s">
        <v>4015</v>
      </c>
      <c r="B4017">
        <v>5</v>
      </c>
      <c r="C4017">
        <v>4</v>
      </c>
      <c r="D4017">
        <v>6820</v>
      </c>
      <c r="E4017" s="1">
        <v>43787</v>
      </c>
      <c r="F4017" s="3">
        <v>409.20000000000005</v>
      </c>
      <c r="G4017" s="3">
        <v>1909.6000000000001</v>
      </c>
      <c r="H4017" s="1">
        <v>43830</v>
      </c>
      <c r="I4017">
        <f t="shared" si="248"/>
        <v>43</v>
      </c>
      <c r="J4017" t="str">
        <f t="shared" si="249"/>
        <v>31-60</v>
      </c>
      <c r="K4017">
        <f t="shared" si="250"/>
        <v>0.04</v>
      </c>
      <c r="L4017">
        <f t="shared" si="251"/>
        <v>92.75200000000001</v>
      </c>
    </row>
    <row r="4018" spans="1:12" x14ac:dyDescent="0.25">
      <c r="A4018" s="2" t="s">
        <v>4016</v>
      </c>
      <c r="B4018">
        <v>9</v>
      </c>
      <c r="C4018">
        <v>22</v>
      </c>
      <c r="D4018">
        <v>5500</v>
      </c>
      <c r="E4018" s="1">
        <v>43688</v>
      </c>
      <c r="F4018" s="3">
        <v>55</v>
      </c>
      <c r="G4018" s="3">
        <v>2530</v>
      </c>
      <c r="H4018" s="1">
        <v>43830</v>
      </c>
      <c r="I4018">
        <f t="shared" si="248"/>
        <v>142</v>
      </c>
      <c r="J4018" t="str">
        <f t="shared" si="249"/>
        <v>&gt;121</v>
      </c>
      <c r="K4018">
        <f t="shared" si="250"/>
        <v>0.25</v>
      </c>
      <c r="L4018">
        <f t="shared" si="251"/>
        <v>646.25</v>
      </c>
    </row>
    <row r="4019" spans="1:12" x14ac:dyDescent="0.25">
      <c r="A4019" s="2" t="s">
        <v>4017</v>
      </c>
      <c r="B4019">
        <v>7</v>
      </c>
      <c r="C4019">
        <v>18</v>
      </c>
      <c r="D4019">
        <v>900</v>
      </c>
      <c r="E4019" s="1">
        <v>43548</v>
      </c>
      <c r="F4019" s="3">
        <v>162</v>
      </c>
      <c r="G4019" s="3">
        <v>603</v>
      </c>
      <c r="H4019" s="1">
        <v>43830</v>
      </c>
      <c r="I4019">
        <f t="shared" si="248"/>
        <v>282</v>
      </c>
      <c r="J4019" t="str">
        <f t="shared" si="249"/>
        <v>&gt;121</v>
      </c>
      <c r="K4019">
        <f t="shared" si="250"/>
        <v>0.25</v>
      </c>
      <c r="L4019">
        <f t="shared" si="251"/>
        <v>191.25</v>
      </c>
    </row>
    <row r="4020" spans="1:12" x14ac:dyDescent="0.25">
      <c r="A4020" s="2" t="s">
        <v>4018</v>
      </c>
      <c r="B4020">
        <v>2</v>
      </c>
      <c r="C4020">
        <v>1</v>
      </c>
      <c r="D4020">
        <v>640</v>
      </c>
      <c r="E4020" s="1">
        <v>43722</v>
      </c>
      <c r="F4020" s="3">
        <v>32</v>
      </c>
      <c r="G4020" s="3">
        <v>192</v>
      </c>
      <c r="H4020" s="1">
        <v>43830</v>
      </c>
      <c r="I4020">
        <f t="shared" si="248"/>
        <v>108</v>
      </c>
      <c r="J4020" t="str">
        <f t="shared" si="249"/>
        <v>91-120</v>
      </c>
      <c r="K4020">
        <f t="shared" si="250"/>
        <v>0.2</v>
      </c>
      <c r="L4020">
        <f t="shared" si="251"/>
        <v>44.800000000000004</v>
      </c>
    </row>
    <row r="4021" spans="1:12" x14ac:dyDescent="0.25">
      <c r="A4021" s="2" t="s">
        <v>4019</v>
      </c>
      <c r="B4021">
        <v>10</v>
      </c>
      <c r="C4021">
        <v>23</v>
      </c>
      <c r="D4021">
        <v>2760</v>
      </c>
      <c r="E4021" s="1">
        <v>43790</v>
      </c>
      <c r="F4021" s="3">
        <v>220.79999999999998</v>
      </c>
      <c r="G4021" s="3">
        <v>745.19999999999993</v>
      </c>
      <c r="H4021" s="1">
        <v>43830</v>
      </c>
      <c r="I4021">
        <f t="shared" si="248"/>
        <v>40</v>
      </c>
      <c r="J4021" t="str">
        <f t="shared" si="249"/>
        <v>31-60</v>
      </c>
      <c r="K4021">
        <f t="shared" si="250"/>
        <v>0.04</v>
      </c>
      <c r="L4021">
        <f t="shared" si="251"/>
        <v>38.639999999999993</v>
      </c>
    </row>
    <row r="4022" spans="1:12" x14ac:dyDescent="0.25">
      <c r="A4022" s="2" t="s">
        <v>4020</v>
      </c>
      <c r="B4022">
        <v>10</v>
      </c>
      <c r="C4022">
        <v>12</v>
      </c>
      <c r="D4022">
        <v>960</v>
      </c>
      <c r="E4022" s="1">
        <v>43663</v>
      </c>
      <c r="F4022" s="3">
        <v>172.8</v>
      </c>
      <c r="G4022" s="3">
        <v>326.39999999999998</v>
      </c>
      <c r="H4022" s="1">
        <v>43830</v>
      </c>
      <c r="I4022">
        <f t="shared" si="248"/>
        <v>167</v>
      </c>
      <c r="J4022" t="str">
        <f t="shared" si="249"/>
        <v>&gt;121</v>
      </c>
      <c r="K4022">
        <f t="shared" si="250"/>
        <v>0.25</v>
      </c>
      <c r="L4022">
        <f t="shared" si="251"/>
        <v>124.8</v>
      </c>
    </row>
    <row r="4023" spans="1:12" x14ac:dyDescent="0.25">
      <c r="A4023" s="2" t="s">
        <v>4021</v>
      </c>
      <c r="B4023">
        <v>1</v>
      </c>
      <c r="C4023">
        <v>2</v>
      </c>
      <c r="D4023">
        <v>2090</v>
      </c>
      <c r="E4023" s="1">
        <v>43784</v>
      </c>
      <c r="F4023" s="3">
        <v>146.30000000000001</v>
      </c>
      <c r="G4023" s="3">
        <v>376.2</v>
      </c>
      <c r="H4023" s="1">
        <v>43830</v>
      </c>
      <c r="I4023">
        <f t="shared" si="248"/>
        <v>46</v>
      </c>
      <c r="J4023" t="str">
        <f t="shared" si="249"/>
        <v>31-60</v>
      </c>
      <c r="K4023">
        <f t="shared" si="250"/>
        <v>0.04</v>
      </c>
      <c r="L4023">
        <f t="shared" si="251"/>
        <v>20.900000000000002</v>
      </c>
    </row>
    <row r="4024" spans="1:12" x14ac:dyDescent="0.25">
      <c r="A4024" s="2" t="s">
        <v>4022</v>
      </c>
      <c r="B4024">
        <v>6</v>
      </c>
      <c r="C4024">
        <v>3</v>
      </c>
      <c r="D4024">
        <v>950</v>
      </c>
      <c r="E4024" s="1">
        <v>43481</v>
      </c>
      <c r="F4024" s="3">
        <v>9.5</v>
      </c>
      <c r="G4024" s="3">
        <v>142.5</v>
      </c>
      <c r="H4024" s="1">
        <v>43830</v>
      </c>
      <c r="I4024">
        <f t="shared" si="248"/>
        <v>349</v>
      </c>
      <c r="J4024" t="str">
        <f t="shared" si="249"/>
        <v>&gt;121</v>
      </c>
      <c r="K4024">
        <f t="shared" si="250"/>
        <v>0.25</v>
      </c>
      <c r="L4024">
        <f t="shared" si="251"/>
        <v>38</v>
      </c>
    </row>
    <row r="4025" spans="1:12" x14ac:dyDescent="0.25">
      <c r="A4025" s="2" t="s">
        <v>4023</v>
      </c>
      <c r="B4025">
        <v>6</v>
      </c>
      <c r="C4025">
        <v>21</v>
      </c>
      <c r="D4025">
        <v>1210</v>
      </c>
      <c r="E4025" s="1">
        <v>43732</v>
      </c>
      <c r="F4025" s="3">
        <v>72.599999999999994</v>
      </c>
      <c r="G4025" s="3">
        <v>242</v>
      </c>
      <c r="H4025" s="1">
        <v>43830</v>
      </c>
      <c r="I4025">
        <f t="shared" si="248"/>
        <v>98</v>
      </c>
      <c r="J4025" t="str">
        <f t="shared" si="249"/>
        <v>91-120</v>
      </c>
      <c r="K4025">
        <f t="shared" si="250"/>
        <v>0.2</v>
      </c>
      <c r="L4025">
        <f t="shared" si="251"/>
        <v>62.920000000000009</v>
      </c>
    </row>
    <row r="4026" spans="1:12" x14ac:dyDescent="0.25">
      <c r="A4026" s="2" t="s">
        <v>4024</v>
      </c>
      <c r="B4026">
        <v>6</v>
      </c>
      <c r="C4026">
        <v>8</v>
      </c>
      <c r="D4026">
        <v>2907</v>
      </c>
      <c r="E4026" s="1">
        <v>43721</v>
      </c>
      <c r="F4026" s="3">
        <v>145.35</v>
      </c>
      <c r="G4026" s="3">
        <v>726.75</v>
      </c>
      <c r="H4026" s="1">
        <v>43830</v>
      </c>
      <c r="I4026">
        <f t="shared" si="248"/>
        <v>109</v>
      </c>
      <c r="J4026" t="str">
        <f t="shared" si="249"/>
        <v>91-120</v>
      </c>
      <c r="K4026">
        <f t="shared" si="250"/>
        <v>0.2</v>
      </c>
      <c r="L4026">
        <f t="shared" si="251"/>
        <v>174.42000000000002</v>
      </c>
    </row>
    <row r="4027" spans="1:12" x14ac:dyDescent="0.25">
      <c r="A4027" s="2" t="s">
        <v>4025</v>
      </c>
      <c r="B4027">
        <v>5</v>
      </c>
      <c r="C4027">
        <v>22</v>
      </c>
      <c r="D4027">
        <v>3000</v>
      </c>
      <c r="E4027" s="1">
        <v>43677</v>
      </c>
      <c r="F4027" s="3">
        <v>210</v>
      </c>
      <c r="G4027" s="3">
        <v>870</v>
      </c>
      <c r="H4027" s="1">
        <v>43830</v>
      </c>
      <c r="I4027">
        <f t="shared" si="248"/>
        <v>153</v>
      </c>
      <c r="J4027" t="str">
        <f t="shared" si="249"/>
        <v>&gt;121</v>
      </c>
      <c r="K4027">
        <f t="shared" si="250"/>
        <v>0.25</v>
      </c>
      <c r="L4027">
        <f t="shared" si="251"/>
        <v>270</v>
      </c>
    </row>
    <row r="4028" spans="1:12" x14ac:dyDescent="0.25">
      <c r="A4028" s="2" t="s">
        <v>4026</v>
      </c>
      <c r="B4028">
        <v>9</v>
      </c>
      <c r="C4028">
        <v>9</v>
      </c>
      <c r="D4028">
        <v>1170</v>
      </c>
      <c r="E4028" s="1">
        <v>43703</v>
      </c>
      <c r="F4028" s="3">
        <v>11.7</v>
      </c>
      <c r="G4028" s="3">
        <v>573.29999999999995</v>
      </c>
      <c r="H4028" s="1">
        <v>43830</v>
      </c>
      <c r="I4028">
        <f t="shared" si="248"/>
        <v>127</v>
      </c>
      <c r="J4028" t="str">
        <f t="shared" si="249"/>
        <v>&gt;121</v>
      </c>
      <c r="K4028">
        <f t="shared" si="250"/>
        <v>0.25</v>
      </c>
      <c r="L4028">
        <f t="shared" si="251"/>
        <v>146.25</v>
      </c>
    </row>
    <row r="4029" spans="1:12" x14ac:dyDescent="0.25">
      <c r="A4029" s="2" t="s">
        <v>4027</v>
      </c>
      <c r="B4029">
        <v>1</v>
      </c>
      <c r="C4029">
        <v>19</v>
      </c>
      <c r="D4029">
        <v>560</v>
      </c>
      <c r="E4029" s="1">
        <v>43473</v>
      </c>
      <c r="F4029" s="3">
        <v>50.4</v>
      </c>
      <c r="G4029" s="3">
        <v>145.6</v>
      </c>
      <c r="H4029" s="1">
        <v>43830</v>
      </c>
      <c r="I4029">
        <f t="shared" si="248"/>
        <v>357</v>
      </c>
      <c r="J4029" t="str">
        <f t="shared" si="249"/>
        <v>&gt;121</v>
      </c>
      <c r="K4029">
        <f t="shared" si="250"/>
        <v>0.25</v>
      </c>
      <c r="L4029">
        <f t="shared" si="251"/>
        <v>49</v>
      </c>
    </row>
    <row r="4030" spans="1:12" x14ac:dyDescent="0.25">
      <c r="A4030" s="2" t="s">
        <v>4028</v>
      </c>
      <c r="B4030">
        <v>3</v>
      </c>
      <c r="C4030">
        <v>7</v>
      </c>
      <c r="D4030">
        <v>1260</v>
      </c>
      <c r="E4030" s="1">
        <v>43641</v>
      </c>
      <c r="F4030" s="3">
        <v>126</v>
      </c>
      <c r="G4030" s="3">
        <v>378</v>
      </c>
      <c r="H4030" s="1">
        <v>43830</v>
      </c>
      <c r="I4030">
        <f t="shared" si="248"/>
        <v>189</v>
      </c>
      <c r="J4030" t="str">
        <f t="shared" si="249"/>
        <v>&gt;121</v>
      </c>
      <c r="K4030">
        <f t="shared" si="250"/>
        <v>0.25</v>
      </c>
      <c r="L4030">
        <f t="shared" si="251"/>
        <v>126</v>
      </c>
    </row>
    <row r="4031" spans="1:12" x14ac:dyDescent="0.25">
      <c r="A4031" s="2" t="s">
        <v>4029</v>
      </c>
      <c r="B4031">
        <v>10</v>
      </c>
      <c r="C4031">
        <v>15</v>
      </c>
      <c r="D4031">
        <v>810</v>
      </c>
      <c r="E4031" s="1">
        <v>43543</v>
      </c>
      <c r="F4031" s="3">
        <v>40.5</v>
      </c>
      <c r="G4031" s="3">
        <v>243</v>
      </c>
      <c r="H4031" s="1">
        <v>43830</v>
      </c>
      <c r="I4031">
        <f t="shared" si="248"/>
        <v>287</v>
      </c>
      <c r="J4031" t="str">
        <f t="shared" si="249"/>
        <v>&gt;121</v>
      </c>
      <c r="K4031">
        <f t="shared" si="250"/>
        <v>0.25</v>
      </c>
      <c r="L4031">
        <f t="shared" si="251"/>
        <v>70.875</v>
      </c>
    </row>
    <row r="4032" spans="1:12" x14ac:dyDescent="0.25">
      <c r="A4032" s="2" t="s">
        <v>4030</v>
      </c>
      <c r="B4032">
        <v>3</v>
      </c>
      <c r="C4032">
        <v>9</v>
      </c>
      <c r="D4032">
        <v>240</v>
      </c>
      <c r="E4032" s="1">
        <v>43518</v>
      </c>
      <c r="F4032" s="3">
        <v>12</v>
      </c>
      <c r="G4032" s="3">
        <v>69.599999999999994</v>
      </c>
      <c r="H4032" s="1">
        <v>43830</v>
      </c>
      <c r="I4032">
        <f t="shared" si="248"/>
        <v>312</v>
      </c>
      <c r="J4032" t="str">
        <f t="shared" si="249"/>
        <v>&gt;121</v>
      </c>
      <c r="K4032">
        <f t="shared" si="250"/>
        <v>0.25</v>
      </c>
      <c r="L4032">
        <f t="shared" si="251"/>
        <v>20.399999999999999</v>
      </c>
    </row>
    <row r="4033" spans="1:12" x14ac:dyDescent="0.25">
      <c r="A4033" s="2" t="s">
        <v>4031</v>
      </c>
      <c r="B4033">
        <v>4</v>
      </c>
      <c r="C4033">
        <v>16</v>
      </c>
      <c r="D4033">
        <v>1200</v>
      </c>
      <c r="E4033" s="1">
        <v>43820</v>
      </c>
      <c r="F4033" s="3">
        <v>36</v>
      </c>
      <c r="G4033" s="3">
        <v>228</v>
      </c>
      <c r="H4033" s="1">
        <v>43830</v>
      </c>
      <c r="I4033">
        <f t="shared" si="248"/>
        <v>10</v>
      </c>
      <c r="J4033" t="str">
        <f t="shared" si="249"/>
        <v>0-30</v>
      </c>
      <c r="K4033">
        <f t="shared" si="250"/>
        <v>8.0000000000000002E-3</v>
      </c>
      <c r="L4033">
        <f t="shared" si="251"/>
        <v>2.1120000000000001</v>
      </c>
    </row>
    <row r="4034" spans="1:12" x14ac:dyDescent="0.25">
      <c r="A4034" s="2" t="s">
        <v>4032</v>
      </c>
      <c r="B4034">
        <v>7</v>
      </c>
      <c r="C4034">
        <v>22</v>
      </c>
      <c r="D4034">
        <v>240</v>
      </c>
      <c r="E4034" s="1">
        <v>43633</v>
      </c>
      <c r="F4034" s="3">
        <v>9.6</v>
      </c>
      <c r="G4034" s="3">
        <v>146.4</v>
      </c>
      <c r="H4034" s="1">
        <v>43830</v>
      </c>
      <c r="I4034">
        <f t="shared" ref="I4034:I4097" si="252">H4034-E4034</f>
        <v>197</v>
      </c>
      <c r="J4034" t="str">
        <f t="shared" ref="J4034:J4097" si="253">VLOOKUP(I4034,groupings,2,1)</f>
        <v>&gt;121</v>
      </c>
      <c r="K4034">
        <f t="shared" ref="K4034:K4097" si="254">VLOOKUP(I4034,$N$8:$P$12,3,TRUE)</f>
        <v>0.25</v>
      </c>
      <c r="L4034">
        <f t="shared" ref="L4034:L4097" si="255">(G4034+F4034)*K4034</f>
        <v>39</v>
      </c>
    </row>
    <row r="4035" spans="1:12" x14ac:dyDescent="0.25">
      <c r="A4035" s="2" t="s">
        <v>4033</v>
      </c>
      <c r="B4035">
        <v>1</v>
      </c>
      <c r="C4035">
        <v>6</v>
      </c>
      <c r="D4035">
        <v>768.00000000000011</v>
      </c>
      <c r="E4035" s="1">
        <v>43726</v>
      </c>
      <c r="F4035" s="3">
        <v>69.12</v>
      </c>
      <c r="G4035" s="3">
        <v>115.20000000000003</v>
      </c>
      <c r="H4035" s="1">
        <v>43830</v>
      </c>
      <c r="I4035">
        <f t="shared" si="252"/>
        <v>104</v>
      </c>
      <c r="J4035" t="str">
        <f t="shared" si="253"/>
        <v>91-120</v>
      </c>
      <c r="K4035">
        <f t="shared" si="254"/>
        <v>0.2</v>
      </c>
      <c r="L4035">
        <f t="shared" si="255"/>
        <v>36.864000000000011</v>
      </c>
    </row>
    <row r="4036" spans="1:12" x14ac:dyDescent="0.25">
      <c r="A4036" s="2" t="s">
        <v>4034</v>
      </c>
      <c r="B4036">
        <v>8</v>
      </c>
      <c r="C4036">
        <v>13</v>
      </c>
      <c r="D4036">
        <v>3750</v>
      </c>
      <c r="E4036" s="1">
        <v>43492</v>
      </c>
      <c r="F4036" s="3">
        <v>525</v>
      </c>
      <c r="G4036" s="3">
        <v>975</v>
      </c>
      <c r="H4036" s="1">
        <v>43830</v>
      </c>
      <c r="I4036">
        <f t="shared" si="252"/>
        <v>338</v>
      </c>
      <c r="J4036" t="str">
        <f t="shared" si="253"/>
        <v>&gt;121</v>
      </c>
      <c r="K4036">
        <f t="shared" si="254"/>
        <v>0.25</v>
      </c>
      <c r="L4036">
        <f t="shared" si="255"/>
        <v>375</v>
      </c>
    </row>
    <row r="4037" spans="1:12" x14ac:dyDescent="0.25">
      <c r="A4037" s="2" t="s">
        <v>4035</v>
      </c>
      <c r="B4037">
        <v>8</v>
      </c>
      <c r="C4037">
        <v>1</v>
      </c>
      <c r="D4037">
        <v>600</v>
      </c>
      <c r="E4037" s="1">
        <v>43816</v>
      </c>
      <c r="F4037" s="3">
        <v>6</v>
      </c>
      <c r="G4037" s="3">
        <v>282</v>
      </c>
      <c r="H4037" s="1">
        <v>43830</v>
      </c>
      <c r="I4037">
        <f t="shared" si="252"/>
        <v>14</v>
      </c>
      <c r="J4037" t="str">
        <f t="shared" si="253"/>
        <v>0-30</v>
      </c>
      <c r="K4037">
        <f t="shared" si="254"/>
        <v>8.0000000000000002E-3</v>
      </c>
      <c r="L4037">
        <f t="shared" si="255"/>
        <v>2.3040000000000003</v>
      </c>
    </row>
    <row r="4038" spans="1:12" x14ac:dyDescent="0.25">
      <c r="A4038" s="2" t="s">
        <v>4036</v>
      </c>
      <c r="B4038">
        <v>8</v>
      </c>
      <c r="C4038">
        <v>3</v>
      </c>
      <c r="D4038">
        <v>6510</v>
      </c>
      <c r="E4038" s="1">
        <v>43604</v>
      </c>
      <c r="F4038" s="3">
        <v>1171.8000000000002</v>
      </c>
      <c r="G4038" s="3">
        <v>1822.8</v>
      </c>
      <c r="H4038" s="1">
        <v>43830</v>
      </c>
      <c r="I4038">
        <f t="shared" si="252"/>
        <v>226</v>
      </c>
      <c r="J4038" t="str">
        <f t="shared" si="253"/>
        <v>&gt;121</v>
      </c>
      <c r="K4038">
        <f t="shared" si="254"/>
        <v>0.25</v>
      </c>
      <c r="L4038">
        <f t="shared" si="255"/>
        <v>748.65000000000009</v>
      </c>
    </row>
    <row r="4039" spans="1:12" x14ac:dyDescent="0.25">
      <c r="A4039" s="2" t="s">
        <v>4037</v>
      </c>
      <c r="B4039">
        <v>6</v>
      </c>
      <c r="C4039">
        <v>9</v>
      </c>
      <c r="D4039">
        <v>64</v>
      </c>
      <c r="E4039" s="1">
        <v>43564</v>
      </c>
      <c r="F4039" s="3">
        <v>0.64</v>
      </c>
      <c r="G4039" s="3">
        <v>18.560000000000002</v>
      </c>
      <c r="H4039" s="1">
        <v>43830</v>
      </c>
      <c r="I4039">
        <f t="shared" si="252"/>
        <v>266</v>
      </c>
      <c r="J4039" t="str">
        <f t="shared" si="253"/>
        <v>&gt;121</v>
      </c>
      <c r="K4039">
        <f t="shared" si="254"/>
        <v>0.25</v>
      </c>
      <c r="L4039">
        <f t="shared" si="255"/>
        <v>4.8000000000000007</v>
      </c>
    </row>
    <row r="4040" spans="1:12" x14ac:dyDescent="0.25">
      <c r="A4040" s="2" t="s">
        <v>4038</v>
      </c>
      <c r="B4040">
        <v>6</v>
      </c>
      <c r="C4040">
        <v>6</v>
      </c>
      <c r="D4040">
        <v>2040</v>
      </c>
      <c r="E4040" s="1">
        <v>43800</v>
      </c>
      <c r="F4040" s="3">
        <v>142.79999999999998</v>
      </c>
      <c r="G4040" s="3">
        <v>428.40000000000003</v>
      </c>
      <c r="H4040" s="1">
        <v>43830</v>
      </c>
      <c r="I4040">
        <f t="shared" si="252"/>
        <v>30</v>
      </c>
      <c r="J4040" t="str">
        <f t="shared" si="253"/>
        <v>0-30</v>
      </c>
      <c r="K4040">
        <f t="shared" si="254"/>
        <v>8.0000000000000002E-3</v>
      </c>
      <c r="L4040">
        <f t="shared" si="255"/>
        <v>4.5696000000000003</v>
      </c>
    </row>
    <row r="4041" spans="1:12" x14ac:dyDescent="0.25">
      <c r="A4041" s="2" t="s">
        <v>4039</v>
      </c>
      <c r="B4041">
        <v>4</v>
      </c>
      <c r="C4041">
        <v>6</v>
      </c>
      <c r="D4041">
        <v>2640</v>
      </c>
      <c r="E4041" s="1">
        <v>43754</v>
      </c>
      <c r="F4041" s="3">
        <v>158.4</v>
      </c>
      <c r="G4041" s="3">
        <v>501.59999999999997</v>
      </c>
      <c r="H4041" s="1">
        <v>43830</v>
      </c>
      <c r="I4041">
        <f t="shared" si="252"/>
        <v>76</v>
      </c>
      <c r="J4041" t="str">
        <f t="shared" si="253"/>
        <v>61-90</v>
      </c>
      <c r="K4041">
        <f t="shared" si="254"/>
        <v>0.15</v>
      </c>
      <c r="L4041">
        <f t="shared" si="255"/>
        <v>99</v>
      </c>
    </row>
    <row r="4042" spans="1:12" x14ac:dyDescent="0.25">
      <c r="A4042" s="2" t="s">
        <v>4040</v>
      </c>
      <c r="B4042">
        <v>2</v>
      </c>
      <c r="C4042">
        <v>10</v>
      </c>
      <c r="D4042">
        <v>3000</v>
      </c>
      <c r="E4042" s="1">
        <v>43644</v>
      </c>
      <c r="F4042" s="3">
        <v>90</v>
      </c>
      <c r="G4042" s="3">
        <v>480</v>
      </c>
      <c r="H4042" s="1">
        <v>43830</v>
      </c>
      <c r="I4042">
        <f t="shared" si="252"/>
        <v>186</v>
      </c>
      <c r="J4042" t="str">
        <f t="shared" si="253"/>
        <v>&gt;121</v>
      </c>
      <c r="K4042">
        <f t="shared" si="254"/>
        <v>0.25</v>
      </c>
      <c r="L4042">
        <f t="shared" si="255"/>
        <v>142.5</v>
      </c>
    </row>
    <row r="4043" spans="1:12" x14ac:dyDescent="0.25">
      <c r="A4043" s="2" t="s">
        <v>4041</v>
      </c>
      <c r="B4043">
        <v>7</v>
      </c>
      <c r="C4043">
        <v>23</v>
      </c>
      <c r="D4043">
        <v>2970</v>
      </c>
      <c r="E4043" s="1">
        <v>43658</v>
      </c>
      <c r="F4043" s="3">
        <v>475.20000000000005</v>
      </c>
      <c r="G4043" s="3">
        <v>1782</v>
      </c>
      <c r="H4043" s="1">
        <v>43830</v>
      </c>
      <c r="I4043">
        <f t="shared" si="252"/>
        <v>172</v>
      </c>
      <c r="J4043" t="str">
        <f t="shared" si="253"/>
        <v>&gt;121</v>
      </c>
      <c r="K4043">
        <f t="shared" si="254"/>
        <v>0.25</v>
      </c>
      <c r="L4043">
        <f t="shared" si="255"/>
        <v>564.29999999999995</v>
      </c>
    </row>
    <row r="4044" spans="1:12" x14ac:dyDescent="0.25">
      <c r="A4044" s="2" t="s">
        <v>4042</v>
      </c>
      <c r="B4044">
        <v>4</v>
      </c>
      <c r="C4044">
        <v>12</v>
      </c>
      <c r="D4044">
        <v>1100</v>
      </c>
      <c r="E4044" s="1">
        <v>43550</v>
      </c>
      <c r="F4044" s="3">
        <v>55</v>
      </c>
      <c r="G4044" s="3">
        <v>187</v>
      </c>
      <c r="H4044" s="1">
        <v>43830</v>
      </c>
      <c r="I4044">
        <f t="shared" si="252"/>
        <v>280</v>
      </c>
      <c r="J4044" t="str">
        <f t="shared" si="253"/>
        <v>&gt;121</v>
      </c>
      <c r="K4044">
        <f t="shared" si="254"/>
        <v>0.25</v>
      </c>
      <c r="L4044">
        <f t="shared" si="255"/>
        <v>60.5</v>
      </c>
    </row>
    <row r="4045" spans="1:12" x14ac:dyDescent="0.25">
      <c r="A4045" s="2" t="s">
        <v>4043</v>
      </c>
      <c r="B4045">
        <v>8</v>
      </c>
      <c r="C4045">
        <v>20</v>
      </c>
      <c r="D4045">
        <v>5320</v>
      </c>
      <c r="E4045" s="1">
        <v>43546</v>
      </c>
      <c r="F4045" s="3">
        <v>53.2</v>
      </c>
      <c r="G4045" s="3">
        <v>1489.6000000000001</v>
      </c>
      <c r="H4045" s="1">
        <v>43830</v>
      </c>
      <c r="I4045">
        <f t="shared" si="252"/>
        <v>284</v>
      </c>
      <c r="J4045" t="str">
        <f t="shared" si="253"/>
        <v>&gt;121</v>
      </c>
      <c r="K4045">
        <f t="shared" si="254"/>
        <v>0.25</v>
      </c>
      <c r="L4045">
        <f t="shared" si="255"/>
        <v>385.70000000000005</v>
      </c>
    </row>
    <row r="4046" spans="1:12" x14ac:dyDescent="0.25">
      <c r="A4046" s="2" t="s">
        <v>4044</v>
      </c>
      <c r="B4046">
        <v>1</v>
      </c>
      <c r="C4046">
        <v>19</v>
      </c>
      <c r="D4046">
        <v>3740</v>
      </c>
      <c r="E4046" s="1">
        <v>43618</v>
      </c>
      <c r="F4046" s="3">
        <v>336.59999999999997</v>
      </c>
      <c r="G4046" s="3">
        <v>1009.8000000000001</v>
      </c>
      <c r="H4046" s="1">
        <v>43830</v>
      </c>
      <c r="I4046">
        <f t="shared" si="252"/>
        <v>212</v>
      </c>
      <c r="J4046" t="str">
        <f t="shared" si="253"/>
        <v>&gt;121</v>
      </c>
      <c r="K4046">
        <f t="shared" si="254"/>
        <v>0.25</v>
      </c>
      <c r="L4046">
        <f t="shared" si="255"/>
        <v>336.6</v>
      </c>
    </row>
    <row r="4047" spans="1:12" x14ac:dyDescent="0.25">
      <c r="A4047" s="2" t="s">
        <v>4045</v>
      </c>
      <c r="B4047">
        <v>4</v>
      </c>
      <c r="C4047">
        <v>23</v>
      </c>
      <c r="D4047">
        <v>4080</v>
      </c>
      <c r="E4047" s="1">
        <v>43482</v>
      </c>
      <c r="F4047" s="3">
        <v>244.8</v>
      </c>
      <c r="G4047" s="3">
        <v>856.80000000000007</v>
      </c>
      <c r="H4047" s="1">
        <v>43830</v>
      </c>
      <c r="I4047">
        <f t="shared" si="252"/>
        <v>348</v>
      </c>
      <c r="J4047" t="str">
        <f t="shared" si="253"/>
        <v>&gt;121</v>
      </c>
      <c r="K4047">
        <f t="shared" si="254"/>
        <v>0.25</v>
      </c>
      <c r="L4047">
        <f t="shared" si="255"/>
        <v>275.40000000000003</v>
      </c>
    </row>
    <row r="4048" spans="1:12" x14ac:dyDescent="0.25">
      <c r="A4048" s="2" t="s">
        <v>4046</v>
      </c>
      <c r="B4048">
        <v>3</v>
      </c>
      <c r="C4048">
        <v>15</v>
      </c>
      <c r="D4048">
        <v>5500</v>
      </c>
      <c r="E4048" s="1">
        <v>43794</v>
      </c>
      <c r="F4048" s="3">
        <v>220</v>
      </c>
      <c r="G4048" s="3">
        <v>935</v>
      </c>
      <c r="H4048" s="1">
        <v>43830</v>
      </c>
      <c r="I4048">
        <f t="shared" si="252"/>
        <v>36</v>
      </c>
      <c r="J4048" t="str">
        <f t="shared" si="253"/>
        <v>31-60</v>
      </c>
      <c r="K4048">
        <f t="shared" si="254"/>
        <v>0.04</v>
      </c>
      <c r="L4048">
        <f t="shared" si="255"/>
        <v>46.2</v>
      </c>
    </row>
    <row r="4049" spans="1:12" x14ac:dyDescent="0.25">
      <c r="A4049" s="2" t="s">
        <v>4047</v>
      </c>
      <c r="B4049">
        <v>7</v>
      </c>
      <c r="C4049">
        <v>8</v>
      </c>
      <c r="D4049">
        <v>1344</v>
      </c>
      <c r="E4049" s="1">
        <v>43506</v>
      </c>
      <c r="F4049" s="3">
        <v>174.72000000000003</v>
      </c>
      <c r="G4049" s="3">
        <v>1075.2</v>
      </c>
      <c r="H4049" s="1">
        <v>43830</v>
      </c>
      <c r="I4049">
        <f t="shared" si="252"/>
        <v>324</v>
      </c>
      <c r="J4049" t="str">
        <f t="shared" si="253"/>
        <v>&gt;121</v>
      </c>
      <c r="K4049">
        <f t="shared" si="254"/>
        <v>0.25</v>
      </c>
      <c r="L4049">
        <f t="shared" si="255"/>
        <v>312.48</v>
      </c>
    </row>
    <row r="4050" spans="1:12" x14ac:dyDescent="0.25">
      <c r="A4050" s="2" t="s">
        <v>4048</v>
      </c>
      <c r="B4050">
        <v>2</v>
      </c>
      <c r="C4050">
        <v>16</v>
      </c>
      <c r="D4050">
        <v>110</v>
      </c>
      <c r="E4050" s="1">
        <v>43533</v>
      </c>
      <c r="F4050" s="3">
        <v>9.9</v>
      </c>
      <c r="G4050" s="3">
        <v>19.8</v>
      </c>
      <c r="H4050" s="1">
        <v>43830</v>
      </c>
      <c r="I4050">
        <f t="shared" si="252"/>
        <v>297</v>
      </c>
      <c r="J4050" t="str">
        <f t="shared" si="253"/>
        <v>&gt;121</v>
      </c>
      <c r="K4050">
        <f t="shared" si="254"/>
        <v>0.25</v>
      </c>
      <c r="L4050">
        <f t="shared" si="255"/>
        <v>7.4250000000000007</v>
      </c>
    </row>
    <row r="4051" spans="1:12" x14ac:dyDescent="0.25">
      <c r="A4051" s="2" t="s">
        <v>4049</v>
      </c>
      <c r="B4051">
        <v>2</v>
      </c>
      <c r="C4051">
        <v>22</v>
      </c>
      <c r="D4051">
        <v>1520</v>
      </c>
      <c r="E4051" s="1">
        <v>43637</v>
      </c>
      <c r="F4051" s="3">
        <v>76</v>
      </c>
      <c r="G4051" s="3">
        <v>349.6</v>
      </c>
      <c r="H4051" s="1">
        <v>43830</v>
      </c>
      <c r="I4051">
        <f t="shared" si="252"/>
        <v>193</v>
      </c>
      <c r="J4051" t="str">
        <f t="shared" si="253"/>
        <v>&gt;121</v>
      </c>
      <c r="K4051">
        <f t="shared" si="254"/>
        <v>0.25</v>
      </c>
      <c r="L4051">
        <f t="shared" si="255"/>
        <v>106.4</v>
      </c>
    </row>
    <row r="4052" spans="1:12" x14ac:dyDescent="0.25">
      <c r="A4052" s="2" t="s">
        <v>4050</v>
      </c>
      <c r="B4052">
        <v>7</v>
      </c>
      <c r="C4052">
        <v>22</v>
      </c>
      <c r="D4052">
        <v>240</v>
      </c>
      <c r="E4052" s="1">
        <v>43653</v>
      </c>
      <c r="F4052" s="3">
        <v>9.6</v>
      </c>
      <c r="G4052" s="3">
        <v>184.8</v>
      </c>
      <c r="H4052" s="1">
        <v>43830</v>
      </c>
      <c r="I4052">
        <f t="shared" si="252"/>
        <v>177</v>
      </c>
      <c r="J4052" t="str">
        <f t="shared" si="253"/>
        <v>&gt;121</v>
      </c>
      <c r="K4052">
        <f t="shared" si="254"/>
        <v>0.25</v>
      </c>
      <c r="L4052">
        <f t="shared" si="255"/>
        <v>48.6</v>
      </c>
    </row>
    <row r="4053" spans="1:12" x14ac:dyDescent="0.25">
      <c r="A4053" s="2" t="s">
        <v>4051</v>
      </c>
      <c r="B4053">
        <v>3</v>
      </c>
      <c r="C4053">
        <v>12</v>
      </c>
      <c r="D4053">
        <v>1100</v>
      </c>
      <c r="E4053" s="1">
        <v>43821</v>
      </c>
      <c r="F4053" s="3">
        <v>99</v>
      </c>
      <c r="G4053" s="3">
        <v>330</v>
      </c>
      <c r="H4053" s="1">
        <v>43830</v>
      </c>
      <c r="I4053">
        <f t="shared" si="252"/>
        <v>9</v>
      </c>
      <c r="J4053" t="str">
        <f t="shared" si="253"/>
        <v>0-30</v>
      </c>
      <c r="K4053">
        <f t="shared" si="254"/>
        <v>8.0000000000000002E-3</v>
      </c>
      <c r="L4053">
        <f t="shared" si="255"/>
        <v>3.4319999999999999</v>
      </c>
    </row>
    <row r="4054" spans="1:12" x14ac:dyDescent="0.25">
      <c r="A4054" s="2" t="s">
        <v>4052</v>
      </c>
      <c r="B4054">
        <v>1</v>
      </c>
      <c r="C4054">
        <v>2</v>
      </c>
      <c r="D4054">
        <v>630</v>
      </c>
      <c r="E4054" s="1">
        <v>43660</v>
      </c>
      <c r="F4054" s="3">
        <v>37.799999999999997</v>
      </c>
      <c r="G4054" s="3">
        <v>94.5</v>
      </c>
      <c r="H4054" s="1">
        <v>43830</v>
      </c>
      <c r="I4054">
        <f t="shared" si="252"/>
        <v>170</v>
      </c>
      <c r="J4054" t="str">
        <f t="shared" si="253"/>
        <v>&gt;121</v>
      </c>
      <c r="K4054">
        <f t="shared" si="254"/>
        <v>0.25</v>
      </c>
      <c r="L4054">
        <f t="shared" si="255"/>
        <v>33.075000000000003</v>
      </c>
    </row>
    <row r="4055" spans="1:12" x14ac:dyDescent="0.25">
      <c r="A4055" s="2" t="s">
        <v>4053</v>
      </c>
      <c r="B4055">
        <v>4</v>
      </c>
      <c r="C4055">
        <v>21</v>
      </c>
      <c r="D4055">
        <v>7000</v>
      </c>
      <c r="E4055" s="1">
        <v>43555</v>
      </c>
      <c r="F4055" s="3">
        <v>700</v>
      </c>
      <c r="G4055" s="3">
        <v>1400</v>
      </c>
      <c r="H4055" s="1">
        <v>43830</v>
      </c>
      <c r="I4055">
        <f t="shared" si="252"/>
        <v>275</v>
      </c>
      <c r="J4055" t="str">
        <f t="shared" si="253"/>
        <v>&gt;121</v>
      </c>
      <c r="K4055">
        <f t="shared" si="254"/>
        <v>0.25</v>
      </c>
      <c r="L4055">
        <f t="shared" si="255"/>
        <v>525</v>
      </c>
    </row>
    <row r="4056" spans="1:12" x14ac:dyDescent="0.25">
      <c r="A4056" s="2" t="s">
        <v>4054</v>
      </c>
      <c r="B4056">
        <v>7</v>
      </c>
      <c r="C4056">
        <v>17</v>
      </c>
      <c r="D4056">
        <v>3600</v>
      </c>
      <c r="E4056" s="1">
        <v>43560</v>
      </c>
      <c r="F4056" s="3">
        <v>864</v>
      </c>
      <c r="G4056" s="3">
        <v>1692</v>
      </c>
      <c r="H4056" s="1">
        <v>43830</v>
      </c>
      <c r="I4056">
        <f t="shared" si="252"/>
        <v>270</v>
      </c>
      <c r="J4056" t="str">
        <f t="shared" si="253"/>
        <v>&gt;121</v>
      </c>
      <c r="K4056">
        <f t="shared" si="254"/>
        <v>0.25</v>
      </c>
      <c r="L4056">
        <f t="shared" si="255"/>
        <v>639</v>
      </c>
    </row>
    <row r="4057" spans="1:12" x14ac:dyDescent="0.25">
      <c r="A4057" s="2" t="s">
        <v>4055</v>
      </c>
      <c r="B4057">
        <v>6</v>
      </c>
      <c r="C4057">
        <v>8</v>
      </c>
      <c r="D4057">
        <v>4416</v>
      </c>
      <c r="E4057" s="1">
        <v>43808</v>
      </c>
      <c r="F4057" s="3">
        <v>264.96000000000004</v>
      </c>
      <c r="G4057" s="3">
        <v>750.72</v>
      </c>
      <c r="H4057" s="1">
        <v>43830</v>
      </c>
      <c r="I4057">
        <f t="shared" si="252"/>
        <v>22</v>
      </c>
      <c r="J4057" t="str">
        <f t="shared" si="253"/>
        <v>0-30</v>
      </c>
      <c r="K4057">
        <f t="shared" si="254"/>
        <v>8.0000000000000002E-3</v>
      </c>
      <c r="L4057">
        <f t="shared" si="255"/>
        <v>8.1254400000000011</v>
      </c>
    </row>
    <row r="4058" spans="1:12" x14ac:dyDescent="0.25">
      <c r="A4058" s="2" t="s">
        <v>4056</v>
      </c>
      <c r="B4058">
        <v>6</v>
      </c>
      <c r="C4058">
        <v>1</v>
      </c>
      <c r="D4058">
        <v>4048</v>
      </c>
      <c r="E4058" s="1">
        <v>43728</v>
      </c>
      <c r="F4058" s="3">
        <v>40.480000000000004</v>
      </c>
      <c r="G4058" s="3">
        <v>850.08000000000015</v>
      </c>
      <c r="H4058" s="1">
        <v>43830</v>
      </c>
      <c r="I4058">
        <f t="shared" si="252"/>
        <v>102</v>
      </c>
      <c r="J4058" t="str">
        <f t="shared" si="253"/>
        <v>91-120</v>
      </c>
      <c r="K4058">
        <f t="shared" si="254"/>
        <v>0.2</v>
      </c>
      <c r="L4058">
        <f t="shared" si="255"/>
        <v>178.11200000000005</v>
      </c>
    </row>
    <row r="4059" spans="1:12" x14ac:dyDescent="0.25">
      <c r="A4059" s="2" t="s">
        <v>4057</v>
      </c>
      <c r="B4059">
        <v>9</v>
      </c>
      <c r="C4059">
        <v>22</v>
      </c>
      <c r="D4059">
        <v>310</v>
      </c>
      <c r="E4059" s="1">
        <v>43811</v>
      </c>
      <c r="F4059" s="3">
        <v>37.200000000000003</v>
      </c>
      <c r="G4059" s="3">
        <v>105.39999999999999</v>
      </c>
      <c r="H4059" s="1">
        <v>43830</v>
      </c>
      <c r="I4059">
        <f t="shared" si="252"/>
        <v>19</v>
      </c>
      <c r="J4059" t="str">
        <f t="shared" si="253"/>
        <v>0-30</v>
      </c>
      <c r="K4059">
        <f t="shared" si="254"/>
        <v>8.0000000000000002E-3</v>
      </c>
      <c r="L4059">
        <f t="shared" si="255"/>
        <v>1.1408</v>
      </c>
    </row>
    <row r="4060" spans="1:12" x14ac:dyDescent="0.25">
      <c r="A4060" s="2" t="s">
        <v>4058</v>
      </c>
      <c r="B4060">
        <v>2</v>
      </c>
      <c r="C4060">
        <v>18</v>
      </c>
      <c r="D4060">
        <v>2520</v>
      </c>
      <c r="E4060" s="1">
        <v>43782</v>
      </c>
      <c r="F4060" s="3">
        <v>252</v>
      </c>
      <c r="G4060" s="3">
        <v>655.19999999999993</v>
      </c>
      <c r="H4060" s="1">
        <v>43830</v>
      </c>
      <c r="I4060">
        <f t="shared" si="252"/>
        <v>48</v>
      </c>
      <c r="J4060" t="str">
        <f t="shared" si="253"/>
        <v>31-60</v>
      </c>
      <c r="K4060">
        <f t="shared" si="254"/>
        <v>0.04</v>
      </c>
      <c r="L4060">
        <f t="shared" si="255"/>
        <v>36.287999999999997</v>
      </c>
    </row>
    <row r="4061" spans="1:12" x14ac:dyDescent="0.25">
      <c r="A4061" s="2" t="s">
        <v>4059</v>
      </c>
      <c r="B4061">
        <v>8</v>
      </c>
      <c r="C4061">
        <v>23</v>
      </c>
      <c r="D4061">
        <v>324</v>
      </c>
      <c r="E4061" s="1">
        <v>43744</v>
      </c>
      <c r="F4061" s="3">
        <v>51.84</v>
      </c>
      <c r="G4061" s="3">
        <v>162</v>
      </c>
      <c r="H4061" s="1">
        <v>43830</v>
      </c>
      <c r="I4061">
        <f t="shared" si="252"/>
        <v>86</v>
      </c>
      <c r="J4061" t="str">
        <f t="shared" si="253"/>
        <v>61-90</v>
      </c>
      <c r="K4061">
        <f t="shared" si="254"/>
        <v>0.15</v>
      </c>
      <c r="L4061">
        <f t="shared" si="255"/>
        <v>32.076000000000001</v>
      </c>
    </row>
    <row r="4062" spans="1:12" x14ac:dyDescent="0.25">
      <c r="A4062" s="2" t="s">
        <v>4060</v>
      </c>
      <c r="B4062">
        <v>8</v>
      </c>
      <c r="C4062">
        <v>10</v>
      </c>
      <c r="D4062">
        <v>4480</v>
      </c>
      <c r="E4062" s="1">
        <v>43746</v>
      </c>
      <c r="F4062" s="3">
        <v>448</v>
      </c>
      <c r="G4062" s="3">
        <v>2105.6</v>
      </c>
      <c r="H4062" s="1">
        <v>43830</v>
      </c>
      <c r="I4062">
        <f t="shared" si="252"/>
        <v>84</v>
      </c>
      <c r="J4062" t="str">
        <f t="shared" si="253"/>
        <v>61-90</v>
      </c>
      <c r="K4062">
        <f t="shared" si="254"/>
        <v>0.15</v>
      </c>
      <c r="L4062">
        <f t="shared" si="255"/>
        <v>383.03999999999996</v>
      </c>
    </row>
    <row r="4063" spans="1:12" x14ac:dyDescent="0.25">
      <c r="A4063" s="2" t="s">
        <v>4061</v>
      </c>
      <c r="B4063">
        <v>4</v>
      </c>
      <c r="C4063">
        <v>14</v>
      </c>
      <c r="D4063">
        <v>1980</v>
      </c>
      <c r="E4063" s="1">
        <v>43601</v>
      </c>
      <c r="F4063" s="3">
        <v>19.8</v>
      </c>
      <c r="G4063" s="3">
        <v>495</v>
      </c>
      <c r="H4063" s="1">
        <v>43830</v>
      </c>
      <c r="I4063">
        <f t="shared" si="252"/>
        <v>229</v>
      </c>
      <c r="J4063" t="str">
        <f t="shared" si="253"/>
        <v>&gt;121</v>
      </c>
      <c r="K4063">
        <f t="shared" si="254"/>
        <v>0.25</v>
      </c>
      <c r="L4063">
        <f t="shared" si="255"/>
        <v>128.69999999999999</v>
      </c>
    </row>
    <row r="4064" spans="1:12" x14ac:dyDescent="0.25">
      <c r="A4064" s="2" t="s">
        <v>4062</v>
      </c>
      <c r="B4064">
        <v>4</v>
      </c>
      <c r="C4064">
        <v>10</v>
      </c>
      <c r="D4064">
        <v>720</v>
      </c>
      <c r="E4064" s="1">
        <v>43747</v>
      </c>
      <c r="F4064" s="3">
        <v>7.1999999999999993</v>
      </c>
      <c r="G4064" s="3">
        <v>136.80000000000001</v>
      </c>
      <c r="H4064" s="1">
        <v>43830</v>
      </c>
      <c r="I4064">
        <f t="shared" si="252"/>
        <v>83</v>
      </c>
      <c r="J4064" t="str">
        <f t="shared" si="253"/>
        <v>61-90</v>
      </c>
      <c r="K4064">
        <f t="shared" si="254"/>
        <v>0.15</v>
      </c>
      <c r="L4064">
        <f t="shared" si="255"/>
        <v>21.599999999999998</v>
      </c>
    </row>
    <row r="4065" spans="1:12" x14ac:dyDescent="0.25">
      <c r="A4065" s="2" t="s">
        <v>4063</v>
      </c>
      <c r="B4065">
        <v>6</v>
      </c>
      <c r="C4065">
        <v>1</v>
      </c>
      <c r="D4065">
        <v>936.00000000000011</v>
      </c>
      <c r="E4065" s="1">
        <v>43496</v>
      </c>
      <c r="F4065" s="3">
        <v>74.88000000000001</v>
      </c>
      <c r="G4065" s="3">
        <v>196.56000000000003</v>
      </c>
      <c r="H4065" s="1">
        <v>43830</v>
      </c>
      <c r="I4065">
        <f t="shared" si="252"/>
        <v>334</v>
      </c>
      <c r="J4065" t="str">
        <f t="shared" si="253"/>
        <v>&gt;121</v>
      </c>
      <c r="K4065">
        <f t="shared" si="254"/>
        <v>0.25</v>
      </c>
      <c r="L4065">
        <f t="shared" si="255"/>
        <v>67.860000000000014</v>
      </c>
    </row>
    <row r="4066" spans="1:12" x14ac:dyDescent="0.25">
      <c r="A4066" s="2" t="s">
        <v>4064</v>
      </c>
      <c r="B4066">
        <v>10</v>
      </c>
      <c r="C4066">
        <v>11</v>
      </c>
      <c r="D4066">
        <v>880</v>
      </c>
      <c r="E4066" s="1">
        <v>43500</v>
      </c>
      <c r="F4066" s="3">
        <v>88</v>
      </c>
      <c r="G4066" s="3">
        <v>246.4</v>
      </c>
      <c r="H4066" s="1">
        <v>43830</v>
      </c>
      <c r="I4066">
        <f t="shared" si="252"/>
        <v>330</v>
      </c>
      <c r="J4066" t="str">
        <f t="shared" si="253"/>
        <v>&gt;121</v>
      </c>
      <c r="K4066">
        <f t="shared" si="254"/>
        <v>0.25</v>
      </c>
      <c r="L4066">
        <f t="shared" si="255"/>
        <v>83.6</v>
      </c>
    </row>
    <row r="4067" spans="1:12" x14ac:dyDescent="0.25">
      <c r="A4067" s="2" t="s">
        <v>4065</v>
      </c>
      <c r="B4067">
        <v>6</v>
      </c>
      <c r="C4067">
        <v>9</v>
      </c>
      <c r="D4067">
        <v>1260</v>
      </c>
      <c r="E4067" s="1">
        <v>43677</v>
      </c>
      <c r="F4067" s="3">
        <v>113.4</v>
      </c>
      <c r="G4067" s="3">
        <v>189</v>
      </c>
      <c r="H4067" s="1">
        <v>43830</v>
      </c>
      <c r="I4067">
        <f t="shared" si="252"/>
        <v>153</v>
      </c>
      <c r="J4067" t="str">
        <f t="shared" si="253"/>
        <v>&gt;121</v>
      </c>
      <c r="K4067">
        <f t="shared" si="254"/>
        <v>0.25</v>
      </c>
      <c r="L4067">
        <f t="shared" si="255"/>
        <v>75.599999999999994</v>
      </c>
    </row>
    <row r="4068" spans="1:12" x14ac:dyDescent="0.25">
      <c r="A4068" s="2" t="s">
        <v>4066</v>
      </c>
      <c r="B4068">
        <v>3</v>
      </c>
      <c r="C4068">
        <v>3</v>
      </c>
      <c r="D4068">
        <v>440</v>
      </c>
      <c r="E4068" s="1">
        <v>43771</v>
      </c>
      <c r="F4068" s="3">
        <v>17.600000000000001</v>
      </c>
      <c r="G4068" s="3">
        <v>66</v>
      </c>
      <c r="H4068" s="1">
        <v>43830</v>
      </c>
      <c r="I4068">
        <f t="shared" si="252"/>
        <v>59</v>
      </c>
      <c r="J4068" t="str">
        <f t="shared" si="253"/>
        <v>31-60</v>
      </c>
      <c r="K4068">
        <f t="shared" si="254"/>
        <v>0.04</v>
      </c>
      <c r="L4068">
        <f t="shared" si="255"/>
        <v>3.3439999999999999</v>
      </c>
    </row>
    <row r="4069" spans="1:12" x14ac:dyDescent="0.25">
      <c r="A4069" s="2" t="s">
        <v>4067</v>
      </c>
      <c r="B4069">
        <v>2</v>
      </c>
      <c r="C4069">
        <v>22</v>
      </c>
      <c r="D4069">
        <v>1360</v>
      </c>
      <c r="E4069" s="1">
        <v>43734</v>
      </c>
      <c r="F4069" s="3">
        <v>27.200000000000003</v>
      </c>
      <c r="G4069" s="3">
        <v>204</v>
      </c>
      <c r="H4069" s="1">
        <v>43830</v>
      </c>
      <c r="I4069">
        <f t="shared" si="252"/>
        <v>96</v>
      </c>
      <c r="J4069" t="str">
        <f t="shared" si="253"/>
        <v>91-120</v>
      </c>
      <c r="K4069">
        <f t="shared" si="254"/>
        <v>0.2</v>
      </c>
      <c r="L4069">
        <f t="shared" si="255"/>
        <v>46.24</v>
      </c>
    </row>
    <row r="4070" spans="1:12" x14ac:dyDescent="0.25">
      <c r="A4070" s="2" t="s">
        <v>4068</v>
      </c>
      <c r="B4070">
        <v>10</v>
      </c>
      <c r="C4070">
        <v>12</v>
      </c>
      <c r="D4070">
        <v>2200</v>
      </c>
      <c r="E4070" s="1">
        <v>43665</v>
      </c>
      <c r="F4070" s="3">
        <v>418</v>
      </c>
      <c r="G4070" s="3">
        <v>880</v>
      </c>
      <c r="H4070" s="1">
        <v>43830</v>
      </c>
      <c r="I4070">
        <f t="shared" si="252"/>
        <v>165</v>
      </c>
      <c r="J4070" t="str">
        <f t="shared" si="253"/>
        <v>&gt;121</v>
      </c>
      <c r="K4070">
        <f t="shared" si="254"/>
        <v>0.25</v>
      </c>
      <c r="L4070">
        <f t="shared" si="255"/>
        <v>324.5</v>
      </c>
    </row>
    <row r="4071" spans="1:12" x14ac:dyDescent="0.25">
      <c r="A4071" s="2" t="s">
        <v>4069</v>
      </c>
      <c r="B4071">
        <v>8</v>
      </c>
      <c r="C4071">
        <v>23</v>
      </c>
      <c r="D4071">
        <v>1710</v>
      </c>
      <c r="E4071" s="1">
        <v>43787</v>
      </c>
      <c r="F4071" s="3">
        <v>239.4</v>
      </c>
      <c r="G4071" s="3">
        <v>530.1</v>
      </c>
      <c r="H4071" s="1">
        <v>43830</v>
      </c>
      <c r="I4071">
        <f t="shared" si="252"/>
        <v>43</v>
      </c>
      <c r="J4071" t="str">
        <f t="shared" si="253"/>
        <v>31-60</v>
      </c>
      <c r="K4071">
        <f t="shared" si="254"/>
        <v>0.04</v>
      </c>
      <c r="L4071">
        <f t="shared" si="255"/>
        <v>30.78</v>
      </c>
    </row>
    <row r="4072" spans="1:12" x14ac:dyDescent="0.25">
      <c r="A4072" s="2" t="s">
        <v>4070</v>
      </c>
      <c r="B4072">
        <v>6</v>
      </c>
      <c r="C4072">
        <v>1</v>
      </c>
      <c r="D4072">
        <v>190</v>
      </c>
      <c r="E4072" s="1">
        <v>43817</v>
      </c>
      <c r="F4072" s="3">
        <v>1.9</v>
      </c>
      <c r="G4072" s="3">
        <v>43.7</v>
      </c>
      <c r="H4072" s="1">
        <v>43830</v>
      </c>
      <c r="I4072">
        <f t="shared" si="252"/>
        <v>13</v>
      </c>
      <c r="J4072" t="str">
        <f t="shared" si="253"/>
        <v>0-30</v>
      </c>
      <c r="K4072">
        <f t="shared" si="254"/>
        <v>8.0000000000000002E-3</v>
      </c>
      <c r="L4072">
        <f t="shared" si="255"/>
        <v>0.36480000000000001</v>
      </c>
    </row>
    <row r="4073" spans="1:12" x14ac:dyDescent="0.25">
      <c r="A4073" s="2" t="s">
        <v>4071</v>
      </c>
      <c r="B4073">
        <v>1</v>
      </c>
      <c r="C4073">
        <v>13</v>
      </c>
      <c r="D4073">
        <v>4608</v>
      </c>
      <c r="E4073" s="1">
        <v>43741</v>
      </c>
      <c r="F4073" s="3">
        <v>368.64000000000004</v>
      </c>
      <c r="G4073" s="3">
        <v>1382.4</v>
      </c>
      <c r="H4073" s="1">
        <v>43830</v>
      </c>
      <c r="I4073">
        <f t="shared" si="252"/>
        <v>89</v>
      </c>
      <c r="J4073" t="str">
        <f t="shared" si="253"/>
        <v>61-90</v>
      </c>
      <c r="K4073">
        <f t="shared" si="254"/>
        <v>0.15</v>
      </c>
      <c r="L4073">
        <f t="shared" si="255"/>
        <v>262.65600000000001</v>
      </c>
    </row>
    <row r="4074" spans="1:12" x14ac:dyDescent="0.25">
      <c r="A4074" s="2" t="s">
        <v>4072</v>
      </c>
      <c r="B4074">
        <v>2</v>
      </c>
      <c r="C4074">
        <v>13</v>
      </c>
      <c r="D4074">
        <v>5320</v>
      </c>
      <c r="E4074" s="1">
        <v>43812</v>
      </c>
      <c r="F4074" s="3">
        <v>478.8</v>
      </c>
      <c r="G4074" s="3">
        <v>1330</v>
      </c>
      <c r="H4074" s="1">
        <v>43830</v>
      </c>
      <c r="I4074">
        <f t="shared" si="252"/>
        <v>18</v>
      </c>
      <c r="J4074" t="str">
        <f t="shared" si="253"/>
        <v>0-30</v>
      </c>
      <c r="K4074">
        <f t="shared" si="254"/>
        <v>8.0000000000000002E-3</v>
      </c>
      <c r="L4074">
        <f t="shared" si="255"/>
        <v>14.4704</v>
      </c>
    </row>
    <row r="4075" spans="1:12" x14ac:dyDescent="0.25">
      <c r="A4075" s="2" t="s">
        <v>4073</v>
      </c>
      <c r="B4075">
        <v>2</v>
      </c>
      <c r="C4075">
        <v>18</v>
      </c>
      <c r="D4075">
        <v>1980</v>
      </c>
      <c r="E4075" s="1">
        <v>43510</v>
      </c>
      <c r="F4075" s="3">
        <v>19.8</v>
      </c>
      <c r="G4075" s="3">
        <v>297</v>
      </c>
      <c r="H4075" s="1">
        <v>43830</v>
      </c>
      <c r="I4075">
        <f t="shared" si="252"/>
        <v>320</v>
      </c>
      <c r="J4075" t="str">
        <f t="shared" si="253"/>
        <v>&gt;121</v>
      </c>
      <c r="K4075">
        <f t="shared" si="254"/>
        <v>0.25</v>
      </c>
      <c r="L4075">
        <f t="shared" si="255"/>
        <v>79.2</v>
      </c>
    </row>
    <row r="4076" spans="1:12" x14ac:dyDescent="0.25">
      <c r="A4076" s="2" t="s">
        <v>4074</v>
      </c>
      <c r="B4076">
        <v>8</v>
      </c>
      <c r="C4076">
        <v>13</v>
      </c>
      <c r="D4076">
        <v>960</v>
      </c>
      <c r="E4076" s="1">
        <v>43484</v>
      </c>
      <c r="F4076" s="3">
        <v>96</v>
      </c>
      <c r="G4076" s="3">
        <v>259.20000000000005</v>
      </c>
      <c r="H4076" s="1">
        <v>43830</v>
      </c>
      <c r="I4076">
        <f t="shared" si="252"/>
        <v>346</v>
      </c>
      <c r="J4076" t="str">
        <f t="shared" si="253"/>
        <v>&gt;121</v>
      </c>
      <c r="K4076">
        <f t="shared" si="254"/>
        <v>0.25</v>
      </c>
      <c r="L4076">
        <f t="shared" si="255"/>
        <v>88.800000000000011</v>
      </c>
    </row>
    <row r="4077" spans="1:12" x14ac:dyDescent="0.25">
      <c r="A4077" s="2" t="s">
        <v>4075</v>
      </c>
      <c r="B4077">
        <v>9</v>
      </c>
      <c r="C4077">
        <v>13</v>
      </c>
      <c r="D4077">
        <v>2240</v>
      </c>
      <c r="E4077" s="1">
        <v>43658</v>
      </c>
      <c r="F4077" s="3">
        <v>291.2</v>
      </c>
      <c r="G4077" s="3">
        <v>896</v>
      </c>
      <c r="H4077" s="1">
        <v>43830</v>
      </c>
      <c r="I4077">
        <f t="shared" si="252"/>
        <v>172</v>
      </c>
      <c r="J4077" t="str">
        <f t="shared" si="253"/>
        <v>&gt;121</v>
      </c>
      <c r="K4077">
        <f t="shared" si="254"/>
        <v>0.25</v>
      </c>
      <c r="L4077">
        <f t="shared" si="255"/>
        <v>296.8</v>
      </c>
    </row>
    <row r="4078" spans="1:12" x14ac:dyDescent="0.25">
      <c r="A4078" s="2" t="s">
        <v>4076</v>
      </c>
      <c r="B4078">
        <v>8</v>
      </c>
      <c r="C4078">
        <v>14</v>
      </c>
      <c r="D4078">
        <v>1512.0000000000002</v>
      </c>
      <c r="E4078" s="1">
        <v>43583</v>
      </c>
      <c r="F4078" s="3">
        <v>75.600000000000009</v>
      </c>
      <c r="G4078" s="3">
        <v>695.5200000000001</v>
      </c>
      <c r="H4078" s="1">
        <v>43830</v>
      </c>
      <c r="I4078">
        <f t="shared" si="252"/>
        <v>247</v>
      </c>
      <c r="J4078" t="str">
        <f t="shared" si="253"/>
        <v>&gt;121</v>
      </c>
      <c r="K4078">
        <f t="shared" si="254"/>
        <v>0.25</v>
      </c>
      <c r="L4078">
        <f t="shared" si="255"/>
        <v>192.78000000000003</v>
      </c>
    </row>
    <row r="4079" spans="1:12" x14ac:dyDescent="0.25">
      <c r="A4079" s="2" t="s">
        <v>4077</v>
      </c>
      <c r="B4079">
        <v>9</v>
      </c>
      <c r="C4079">
        <v>7</v>
      </c>
      <c r="D4079">
        <v>3360</v>
      </c>
      <c r="E4079" s="1">
        <v>43505</v>
      </c>
      <c r="F4079" s="3">
        <v>201.6</v>
      </c>
      <c r="G4079" s="3">
        <v>1243.1999999999998</v>
      </c>
      <c r="H4079" s="1">
        <v>43830</v>
      </c>
      <c r="I4079">
        <f t="shared" si="252"/>
        <v>325</v>
      </c>
      <c r="J4079" t="str">
        <f t="shared" si="253"/>
        <v>&gt;121</v>
      </c>
      <c r="K4079">
        <f t="shared" si="254"/>
        <v>0.25</v>
      </c>
      <c r="L4079">
        <f t="shared" si="255"/>
        <v>361.19999999999993</v>
      </c>
    </row>
    <row r="4080" spans="1:12" x14ac:dyDescent="0.25">
      <c r="A4080" s="2" t="s">
        <v>4078</v>
      </c>
      <c r="B4080">
        <v>9</v>
      </c>
      <c r="C4080">
        <v>2</v>
      </c>
      <c r="D4080">
        <v>3840</v>
      </c>
      <c r="E4080" s="1">
        <v>43548</v>
      </c>
      <c r="F4080" s="3">
        <v>768</v>
      </c>
      <c r="G4080" s="3">
        <v>1766.3999999999999</v>
      </c>
      <c r="H4080" s="1">
        <v>43830</v>
      </c>
      <c r="I4080">
        <f t="shared" si="252"/>
        <v>282</v>
      </c>
      <c r="J4080" t="str">
        <f t="shared" si="253"/>
        <v>&gt;121</v>
      </c>
      <c r="K4080">
        <f t="shared" si="254"/>
        <v>0.25</v>
      </c>
      <c r="L4080">
        <f t="shared" si="255"/>
        <v>633.59999999999991</v>
      </c>
    </row>
    <row r="4081" spans="1:12" x14ac:dyDescent="0.25">
      <c r="A4081" s="2" t="s">
        <v>4079</v>
      </c>
      <c r="B4081">
        <v>5</v>
      </c>
      <c r="C4081">
        <v>9</v>
      </c>
      <c r="D4081">
        <v>150</v>
      </c>
      <c r="E4081" s="1">
        <v>43664</v>
      </c>
      <c r="F4081" s="3">
        <v>3</v>
      </c>
      <c r="G4081" s="3">
        <v>43.5</v>
      </c>
      <c r="H4081" s="1">
        <v>43830</v>
      </c>
      <c r="I4081">
        <f t="shared" si="252"/>
        <v>166</v>
      </c>
      <c r="J4081" t="str">
        <f t="shared" si="253"/>
        <v>&gt;121</v>
      </c>
      <c r="K4081">
        <f t="shared" si="254"/>
        <v>0.25</v>
      </c>
      <c r="L4081">
        <f t="shared" si="255"/>
        <v>11.625</v>
      </c>
    </row>
    <row r="4082" spans="1:12" x14ac:dyDescent="0.25">
      <c r="A4082" s="2" t="s">
        <v>4080</v>
      </c>
      <c r="B4082">
        <v>1</v>
      </c>
      <c r="C4082">
        <v>8</v>
      </c>
      <c r="D4082">
        <v>1440</v>
      </c>
      <c r="E4082" s="1">
        <v>43696</v>
      </c>
      <c r="F4082" s="3">
        <v>144</v>
      </c>
      <c r="G4082" s="3">
        <v>331.2</v>
      </c>
      <c r="H4082" s="1">
        <v>43830</v>
      </c>
      <c r="I4082">
        <f t="shared" si="252"/>
        <v>134</v>
      </c>
      <c r="J4082" t="str">
        <f t="shared" si="253"/>
        <v>&gt;121</v>
      </c>
      <c r="K4082">
        <f t="shared" si="254"/>
        <v>0.25</v>
      </c>
      <c r="L4082">
        <f t="shared" si="255"/>
        <v>118.8</v>
      </c>
    </row>
    <row r="4083" spans="1:12" x14ac:dyDescent="0.25">
      <c r="A4083" s="2" t="s">
        <v>4081</v>
      </c>
      <c r="B4083">
        <v>7</v>
      </c>
      <c r="C4083">
        <v>2</v>
      </c>
      <c r="D4083">
        <v>4760</v>
      </c>
      <c r="E4083" s="1">
        <v>43565</v>
      </c>
      <c r="F4083" s="3">
        <v>1285.2</v>
      </c>
      <c r="G4083" s="3">
        <v>3094</v>
      </c>
      <c r="H4083" s="1">
        <v>43830</v>
      </c>
      <c r="I4083">
        <f t="shared" si="252"/>
        <v>265</v>
      </c>
      <c r="J4083" t="str">
        <f t="shared" si="253"/>
        <v>&gt;121</v>
      </c>
      <c r="K4083">
        <f t="shared" si="254"/>
        <v>0.25</v>
      </c>
      <c r="L4083">
        <f t="shared" si="255"/>
        <v>1094.8</v>
      </c>
    </row>
    <row r="4084" spans="1:12" x14ac:dyDescent="0.25">
      <c r="A4084" s="2" t="s">
        <v>4082</v>
      </c>
      <c r="B4084">
        <v>1</v>
      </c>
      <c r="C4084">
        <v>4</v>
      </c>
      <c r="D4084">
        <v>560</v>
      </c>
      <c r="E4084" s="1">
        <v>43473</v>
      </c>
      <c r="F4084" s="3">
        <v>33.6</v>
      </c>
      <c r="G4084" s="3">
        <v>106.4</v>
      </c>
      <c r="H4084" s="1">
        <v>43830</v>
      </c>
      <c r="I4084">
        <f t="shared" si="252"/>
        <v>357</v>
      </c>
      <c r="J4084" t="str">
        <f t="shared" si="253"/>
        <v>&gt;121</v>
      </c>
      <c r="K4084">
        <f t="shared" si="254"/>
        <v>0.25</v>
      </c>
      <c r="L4084">
        <f t="shared" si="255"/>
        <v>35</v>
      </c>
    </row>
    <row r="4085" spans="1:12" x14ac:dyDescent="0.25">
      <c r="A4085" s="2" t="s">
        <v>4083</v>
      </c>
      <c r="B4085">
        <v>2</v>
      </c>
      <c r="C4085">
        <v>8</v>
      </c>
      <c r="D4085">
        <v>450</v>
      </c>
      <c r="E4085" s="1">
        <v>43643</v>
      </c>
      <c r="F4085" s="3">
        <v>31.5</v>
      </c>
      <c r="G4085" s="3">
        <v>126</v>
      </c>
      <c r="H4085" s="1">
        <v>43830</v>
      </c>
      <c r="I4085">
        <f t="shared" si="252"/>
        <v>187</v>
      </c>
      <c r="J4085" t="str">
        <f t="shared" si="253"/>
        <v>&gt;121</v>
      </c>
      <c r="K4085">
        <f t="shared" si="254"/>
        <v>0.25</v>
      </c>
      <c r="L4085">
        <f t="shared" si="255"/>
        <v>39.375</v>
      </c>
    </row>
    <row r="4086" spans="1:12" x14ac:dyDescent="0.25">
      <c r="A4086" s="2" t="s">
        <v>4084</v>
      </c>
      <c r="B4086">
        <v>1</v>
      </c>
      <c r="C4086">
        <v>17</v>
      </c>
      <c r="D4086">
        <v>810</v>
      </c>
      <c r="E4086" s="1">
        <v>43545</v>
      </c>
      <c r="F4086" s="3">
        <v>32.400000000000006</v>
      </c>
      <c r="G4086" s="3">
        <v>121.5</v>
      </c>
      <c r="H4086" s="1">
        <v>43830</v>
      </c>
      <c r="I4086">
        <f t="shared" si="252"/>
        <v>285</v>
      </c>
      <c r="J4086" t="str">
        <f t="shared" si="253"/>
        <v>&gt;121</v>
      </c>
      <c r="K4086">
        <f t="shared" si="254"/>
        <v>0.25</v>
      </c>
      <c r="L4086">
        <f t="shared" si="255"/>
        <v>38.475000000000001</v>
      </c>
    </row>
    <row r="4087" spans="1:12" x14ac:dyDescent="0.25">
      <c r="A4087" s="2" t="s">
        <v>4085</v>
      </c>
      <c r="B4087">
        <v>5</v>
      </c>
      <c r="C4087">
        <v>20</v>
      </c>
      <c r="D4087">
        <v>1440</v>
      </c>
      <c r="E4087" s="1">
        <v>43738</v>
      </c>
      <c r="F4087" s="3">
        <v>144</v>
      </c>
      <c r="G4087" s="3">
        <v>316.8</v>
      </c>
      <c r="H4087" s="1">
        <v>43830</v>
      </c>
      <c r="I4087">
        <f t="shared" si="252"/>
        <v>92</v>
      </c>
      <c r="J4087" t="str">
        <f t="shared" si="253"/>
        <v>91-120</v>
      </c>
      <c r="K4087">
        <f t="shared" si="254"/>
        <v>0.2</v>
      </c>
      <c r="L4087">
        <f t="shared" si="255"/>
        <v>92.160000000000011</v>
      </c>
    </row>
    <row r="4088" spans="1:12" x14ac:dyDescent="0.25">
      <c r="A4088" s="2" t="s">
        <v>4086</v>
      </c>
      <c r="B4088">
        <v>9</v>
      </c>
      <c r="C4088">
        <v>15</v>
      </c>
      <c r="D4088">
        <v>5280</v>
      </c>
      <c r="E4088" s="1">
        <v>43692</v>
      </c>
      <c r="F4088" s="3">
        <v>158.4</v>
      </c>
      <c r="G4088" s="3">
        <v>2006.3999999999999</v>
      </c>
      <c r="H4088" s="1">
        <v>43830</v>
      </c>
      <c r="I4088">
        <f t="shared" si="252"/>
        <v>138</v>
      </c>
      <c r="J4088" t="str">
        <f t="shared" si="253"/>
        <v>&gt;121</v>
      </c>
      <c r="K4088">
        <f t="shared" si="254"/>
        <v>0.25</v>
      </c>
      <c r="L4088">
        <f t="shared" si="255"/>
        <v>541.19999999999993</v>
      </c>
    </row>
    <row r="4089" spans="1:12" x14ac:dyDescent="0.25">
      <c r="A4089" s="2" t="s">
        <v>4087</v>
      </c>
      <c r="B4089">
        <v>2</v>
      </c>
      <c r="C4089">
        <v>2</v>
      </c>
      <c r="D4089">
        <v>380</v>
      </c>
      <c r="E4089" s="1">
        <v>43554</v>
      </c>
      <c r="F4089" s="3">
        <v>34.200000000000003</v>
      </c>
      <c r="G4089" s="3">
        <v>57</v>
      </c>
      <c r="H4089" s="1">
        <v>43830</v>
      </c>
      <c r="I4089">
        <f t="shared" si="252"/>
        <v>276</v>
      </c>
      <c r="J4089" t="str">
        <f t="shared" si="253"/>
        <v>&gt;121</v>
      </c>
      <c r="K4089">
        <f t="shared" si="254"/>
        <v>0.25</v>
      </c>
      <c r="L4089">
        <f t="shared" si="255"/>
        <v>22.8</v>
      </c>
    </row>
    <row r="4090" spans="1:12" x14ac:dyDescent="0.25">
      <c r="A4090" s="2" t="s">
        <v>4088</v>
      </c>
      <c r="B4090">
        <v>4</v>
      </c>
      <c r="C4090">
        <v>13</v>
      </c>
      <c r="D4090">
        <v>1400</v>
      </c>
      <c r="E4090" s="1">
        <v>43807</v>
      </c>
      <c r="F4090" s="3">
        <v>28</v>
      </c>
      <c r="G4090" s="3">
        <v>210</v>
      </c>
      <c r="H4090" s="1">
        <v>43830</v>
      </c>
      <c r="I4090">
        <f t="shared" si="252"/>
        <v>23</v>
      </c>
      <c r="J4090" t="str">
        <f t="shared" si="253"/>
        <v>0-30</v>
      </c>
      <c r="K4090">
        <f t="shared" si="254"/>
        <v>8.0000000000000002E-3</v>
      </c>
      <c r="L4090">
        <f t="shared" si="255"/>
        <v>1.9040000000000001</v>
      </c>
    </row>
    <row r="4091" spans="1:12" x14ac:dyDescent="0.25">
      <c r="A4091" s="2" t="s">
        <v>4089</v>
      </c>
      <c r="B4091">
        <v>3</v>
      </c>
      <c r="C4091">
        <v>6</v>
      </c>
      <c r="D4091">
        <v>440</v>
      </c>
      <c r="E4091" s="1">
        <v>43553</v>
      </c>
      <c r="F4091" s="3">
        <v>44</v>
      </c>
      <c r="G4091" s="3">
        <v>79.2</v>
      </c>
      <c r="H4091" s="1">
        <v>43830</v>
      </c>
      <c r="I4091">
        <f t="shared" si="252"/>
        <v>277</v>
      </c>
      <c r="J4091" t="str">
        <f t="shared" si="253"/>
        <v>&gt;121</v>
      </c>
      <c r="K4091">
        <f t="shared" si="254"/>
        <v>0.25</v>
      </c>
      <c r="L4091">
        <f t="shared" si="255"/>
        <v>30.8</v>
      </c>
    </row>
    <row r="4092" spans="1:12" x14ac:dyDescent="0.25">
      <c r="A4092" s="2" t="s">
        <v>4090</v>
      </c>
      <c r="B4092">
        <v>7</v>
      </c>
      <c r="C4092">
        <v>23</v>
      </c>
      <c r="D4092">
        <v>1064</v>
      </c>
      <c r="E4092" s="1">
        <v>43649</v>
      </c>
      <c r="F4092" s="3">
        <v>297.92</v>
      </c>
      <c r="G4092" s="3">
        <v>978.88000000000011</v>
      </c>
      <c r="H4092" s="1">
        <v>43830</v>
      </c>
      <c r="I4092">
        <f t="shared" si="252"/>
        <v>181</v>
      </c>
      <c r="J4092" t="str">
        <f t="shared" si="253"/>
        <v>&gt;121</v>
      </c>
      <c r="K4092">
        <f t="shared" si="254"/>
        <v>0.25</v>
      </c>
      <c r="L4092">
        <f t="shared" si="255"/>
        <v>319.20000000000005</v>
      </c>
    </row>
    <row r="4093" spans="1:12" x14ac:dyDescent="0.25">
      <c r="A4093" s="2" t="s">
        <v>4091</v>
      </c>
      <c r="B4093">
        <v>5</v>
      </c>
      <c r="C4093">
        <v>5</v>
      </c>
      <c r="D4093">
        <v>2520</v>
      </c>
      <c r="E4093" s="1">
        <v>43758</v>
      </c>
      <c r="F4093" s="3">
        <v>151.19999999999999</v>
      </c>
      <c r="G4093" s="3">
        <v>655.19999999999993</v>
      </c>
      <c r="H4093" s="1">
        <v>43830</v>
      </c>
      <c r="I4093">
        <f t="shared" si="252"/>
        <v>72</v>
      </c>
      <c r="J4093" t="str">
        <f t="shared" si="253"/>
        <v>61-90</v>
      </c>
      <c r="K4093">
        <f t="shared" si="254"/>
        <v>0.15</v>
      </c>
      <c r="L4093">
        <f t="shared" si="255"/>
        <v>120.95999999999998</v>
      </c>
    </row>
    <row r="4094" spans="1:12" x14ac:dyDescent="0.25">
      <c r="A4094" s="2" t="s">
        <v>4092</v>
      </c>
      <c r="B4094">
        <v>7</v>
      </c>
      <c r="C4094">
        <v>14</v>
      </c>
      <c r="D4094">
        <v>750</v>
      </c>
      <c r="E4094" s="1">
        <v>43708</v>
      </c>
      <c r="F4094" s="3">
        <v>7.5</v>
      </c>
      <c r="G4094" s="3">
        <v>517.5</v>
      </c>
      <c r="H4094" s="1">
        <v>43830</v>
      </c>
      <c r="I4094">
        <f t="shared" si="252"/>
        <v>122</v>
      </c>
      <c r="J4094" t="str">
        <f t="shared" si="253"/>
        <v>&gt;121</v>
      </c>
      <c r="K4094">
        <f t="shared" si="254"/>
        <v>0.25</v>
      </c>
      <c r="L4094">
        <f t="shared" si="255"/>
        <v>131.25</v>
      </c>
    </row>
    <row r="4095" spans="1:12" x14ac:dyDescent="0.25">
      <c r="A4095" s="2" t="s">
        <v>4093</v>
      </c>
      <c r="B4095">
        <v>8</v>
      </c>
      <c r="C4095">
        <v>6</v>
      </c>
      <c r="D4095">
        <v>1170</v>
      </c>
      <c r="E4095" s="1">
        <v>43754</v>
      </c>
      <c r="F4095" s="3">
        <v>11.7</v>
      </c>
      <c r="G4095" s="3">
        <v>292.5</v>
      </c>
      <c r="H4095" s="1">
        <v>43830</v>
      </c>
      <c r="I4095">
        <f t="shared" si="252"/>
        <v>76</v>
      </c>
      <c r="J4095" t="str">
        <f t="shared" si="253"/>
        <v>61-90</v>
      </c>
      <c r="K4095">
        <f t="shared" si="254"/>
        <v>0.15</v>
      </c>
      <c r="L4095">
        <f t="shared" si="255"/>
        <v>45.629999999999995</v>
      </c>
    </row>
    <row r="4096" spans="1:12" x14ac:dyDescent="0.25">
      <c r="A4096" s="2" t="s">
        <v>4094</v>
      </c>
      <c r="B4096">
        <v>10</v>
      </c>
      <c r="C4096">
        <v>20</v>
      </c>
      <c r="D4096">
        <v>5208.0000000000009</v>
      </c>
      <c r="E4096" s="1">
        <v>43651</v>
      </c>
      <c r="F4096" s="3">
        <v>677.04000000000008</v>
      </c>
      <c r="G4096" s="3">
        <v>2083.2000000000007</v>
      </c>
      <c r="H4096" s="1">
        <v>43830</v>
      </c>
      <c r="I4096">
        <f t="shared" si="252"/>
        <v>179</v>
      </c>
      <c r="J4096" t="str">
        <f t="shared" si="253"/>
        <v>&gt;121</v>
      </c>
      <c r="K4096">
        <f t="shared" si="254"/>
        <v>0.25</v>
      </c>
      <c r="L4096">
        <f t="shared" si="255"/>
        <v>690.06000000000017</v>
      </c>
    </row>
    <row r="4097" spans="1:12" x14ac:dyDescent="0.25">
      <c r="A4097" s="2" t="s">
        <v>4095</v>
      </c>
      <c r="B4097">
        <v>9</v>
      </c>
      <c r="C4097">
        <v>20</v>
      </c>
      <c r="D4097">
        <v>1840</v>
      </c>
      <c r="E4097" s="1">
        <v>43762</v>
      </c>
      <c r="F4097" s="3">
        <v>312.8</v>
      </c>
      <c r="G4097" s="3">
        <v>791.2</v>
      </c>
      <c r="H4097" s="1">
        <v>43830</v>
      </c>
      <c r="I4097">
        <f t="shared" si="252"/>
        <v>68</v>
      </c>
      <c r="J4097" t="str">
        <f t="shared" si="253"/>
        <v>61-90</v>
      </c>
      <c r="K4097">
        <f t="shared" si="254"/>
        <v>0.15</v>
      </c>
      <c r="L4097">
        <f t="shared" si="255"/>
        <v>165.6</v>
      </c>
    </row>
    <row r="4098" spans="1:12" x14ac:dyDescent="0.25">
      <c r="A4098" s="2" t="s">
        <v>4096</v>
      </c>
      <c r="B4098">
        <v>1</v>
      </c>
      <c r="C4098">
        <v>14</v>
      </c>
      <c r="D4098">
        <v>3120</v>
      </c>
      <c r="E4098" s="1">
        <v>43607</v>
      </c>
      <c r="F4098" s="3">
        <v>62.400000000000006</v>
      </c>
      <c r="G4098" s="3">
        <v>780</v>
      </c>
      <c r="H4098" s="1">
        <v>43830</v>
      </c>
      <c r="I4098">
        <f t="shared" ref="I4098:I4161" si="256">H4098-E4098</f>
        <v>223</v>
      </c>
      <c r="J4098" t="str">
        <f t="shared" ref="J4098:J4161" si="257">VLOOKUP(I4098,groupings,2,1)</f>
        <v>&gt;121</v>
      </c>
      <c r="K4098">
        <f t="shared" ref="K4098:K4161" si="258">VLOOKUP(I4098,$N$8:$P$12,3,TRUE)</f>
        <v>0.25</v>
      </c>
      <c r="L4098">
        <f t="shared" ref="L4098:L4161" si="259">(G4098+F4098)*K4098</f>
        <v>210.6</v>
      </c>
    </row>
    <row r="4099" spans="1:12" x14ac:dyDescent="0.25">
      <c r="A4099" s="2" t="s">
        <v>4097</v>
      </c>
      <c r="B4099">
        <v>6</v>
      </c>
      <c r="C4099">
        <v>12</v>
      </c>
      <c r="D4099">
        <v>1620</v>
      </c>
      <c r="E4099" s="1">
        <v>43572</v>
      </c>
      <c r="F4099" s="3">
        <v>32.400000000000006</v>
      </c>
      <c r="G4099" s="3">
        <v>388.8</v>
      </c>
      <c r="H4099" s="1">
        <v>43830</v>
      </c>
      <c r="I4099">
        <f t="shared" si="256"/>
        <v>258</v>
      </c>
      <c r="J4099" t="str">
        <f t="shared" si="257"/>
        <v>&gt;121</v>
      </c>
      <c r="K4099">
        <f t="shared" si="258"/>
        <v>0.25</v>
      </c>
      <c r="L4099">
        <f t="shared" si="259"/>
        <v>105.30000000000001</v>
      </c>
    </row>
    <row r="4100" spans="1:12" x14ac:dyDescent="0.25">
      <c r="A4100" s="2" t="s">
        <v>4098</v>
      </c>
      <c r="B4100">
        <v>6</v>
      </c>
      <c r="C4100">
        <v>9</v>
      </c>
      <c r="D4100">
        <v>2640</v>
      </c>
      <c r="E4100" s="1">
        <v>43559</v>
      </c>
      <c r="F4100" s="3">
        <v>79.2</v>
      </c>
      <c r="G4100" s="3">
        <v>580.79999999999995</v>
      </c>
      <c r="H4100" s="1">
        <v>43830</v>
      </c>
      <c r="I4100">
        <f t="shared" si="256"/>
        <v>271</v>
      </c>
      <c r="J4100" t="str">
        <f t="shared" si="257"/>
        <v>&gt;121</v>
      </c>
      <c r="K4100">
        <f t="shared" si="258"/>
        <v>0.25</v>
      </c>
      <c r="L4100">
        <f t="shared" si="259"/>
        <v>165</v>
      </c>
    </row>
    <row r="4101" spans="1:12" x14ac:dyDescent="0.25">
      <c r="A4101" s="2" t="s">
        <v>4099</v>
      </c>
      <c r="B4101">
        <v>6</v>
      </c>
      <c r="C4101">
        <v>11</v>
      </c>
      <c r="D4101">
        <v>513</v>
      </c>
      <c r="E4101" s="1">
        <v>43684</v>
      </c>
      <c r="F4101" s="3">
        <v>35.910000000000004</v>
      </c>
      <c r="G4101" s="3">
        <v>148.77000000000001</v>
      </c>
      <c r="H4101" s="1">
        <v>43830</v>
      </c>
      <c r="I4101">
        <f t="shared" si="256"/>
        <v>146</v>
      </c>
      <c r="J4101" t="str">
        <f t="shared" si="257"/>
        <v>&gt;121</v>
      </c>
      <c r="K4101">
        <f t="shared" si="258"/>
        <v>0.25</v>
      </c>
      <c r="L4101">
        <f t="shared" si="259"/>
        <v>46.17</v>
      </c>
    </row>
    <row r="4102" spans="1:12" x14ac:dyDescent="0.25">
      <c r="A4102" s="2" t="s">
        <v>4100</v>
      </c>
      <c r="B4102">
        <v>4</v>
      </c>
      <c r="C4102">
        <v>21</v>
      </c>
      <c r="D4102">
        <v>2250</v>
      </c>
      <c r="E4102" s="1">
        <v>43647</v>
      </c>
      <c r="F4102" s="3">
        <v>112.5</v>
      </c>
      <c r="G4102" s="3">
        <v>405</v>
      </c>
      <c r="H4102" s="1">
        <v>43830</v>
      </c>
      <c r="I4102">
        <f t="shared" si="256"/>
        <v>183</v>
      </c>
      <c r="J4102" t="str">
        <f t="shared" si="257"/>
        <v>&gt;121</v>
      </c>
      <c r="K4102">
        <f t="shared" si="258"/>
        <v>0.25</v>
      </c>
      <c r="L4102">
        <f t="shared" si="259"/>
        <v>129.375</v>
      </c>
    </row>
    <row r="4103" spans="1:12" x14ac:dyDescent="0.25">
      <c r="A4103" s="2" t="s">
        <v>4101</v>
      </c>
      <c r="B4103">
        <v>4</v>
      </c>
      <c r="C4103">
        <v>16</v>
      </c>
      <c r="D4103">
        <v>2160</v>
      </c>
      <c r="E4103" s="1">
        <v>43468</v>
      </c>
      <c r="F4103" s="3">
        <v>43.2</v>
      </c>
      <c r="G4103" s="3">
        <v>583.20000000000005</v>
      </c>
      <c r="H4103" s="1">
        <v>43830</v>
      </c>
      <c r="I4103">
        <f t="shared" si="256"/>
        <v>362</v>
      </c>
      <c r="J4103" t="str">
        <f t="shared" si="257"/>
        <v>&gt;121</v>
      </c>
      <c r="K4103">
        <f t="shared" si="258"/>
        <v>0.25</v>
      </c>
      <c r="L4103">
        <f t="shared" si="259"/>
        <v>156.60000000000002</v>
      </c>
    </row>
    <row r="4104" spans="1:12" x14ac:dyDescent="0.25">
      <c r="A4104" s="2" t="s">
        <v>4102</v>
      </c>
      <c r="B4104">
        <v>7</v>
      </c>
      <c r="C4104">
        <v>19</v>
      </c>
      <c r="D4104">
        <v>160</v>
      </c>
      <c r="E4104" s="1">
        <v>43814</v>
      </c>
      <c r="F4104" s="3">
        <v>24</v>
      </c>
      <c r="G4104" s="3">
        <v>64</v>
      </c>
      <c r="H4104" s="1">
        <v>43830</v>
      </c>
      <c r="I4104">
        <f t="shared" si="256"/>
        <v>16</v>
      </c>
      <c r="J4104" t="str">
        <f t="shared" si="257"/>
        <v>0-30</v>
      </c>
      <c r="K4104">
        <f t="shared" si="258"/>
        <v>8.0000000000000002E-3</v>
      </c>
      <c r="L4104">
        <f t="shared" si="259"/>
        <v>0.70399999999999996</v>
      </c>
    </row>
    <row r="4105" spans="1:12" x14ac:dyDescent="0.25">
      <c r="A4105" s="2" t="s">
        <v>4103</v>
      </c>
      <c r="B4105">
        <v>5</v>
      </c>
      <c r="C4105">
        <v>16</v>
      </c>
      <c r="D4105">
        <v>1680</v>
      </c>
      <c r="E4105" s="1">
        <v>43781</v>
      </c>
      <c r="F4105" s="3">
        <v>151.19999999999999</v>
      </c>
      <c r="G4105" s="3">
        <v>336</v>
      </c>
      <c r="H4105" s="1">
        <v>43830</v>
      </c>
      <c r="I4105">
        <f t="shared" si="256"/>
        <v>49</v>
      </c>
      <c r="J4105" t="str">
        <f t="shared" si="257"/>
        <v>31-60</v>
      </c>
      <c r="K4105">
        <f t="shared" si="258"/>
        <v>0.04</v>
      </c>
      <c r="L4105">
        <f t="shared" si="259"/>
        <v>19.488</v>
      </c>
    </row>
    <row r="4106" spans="1:12" x14ac:dyDescent="0.25">
      <c r="A4106" s="2" t="s">
        <v>4104</v>
      </c>
      <c r="B4106">
        <v>8</v>
      </c>
      <c r="C4106">
        <v>22</v>
      </c>
      <c r="D4106">
        <v>1710</v>
      </c>
      <c r="E4106" s="1">
        <v>43685</v>
      </c>
      <c r="F4106" s="3">
        <v>324.90000000000003</v>
      </c>
      <c r="G4106" s="3">
        <v>461.70000000000005</v>
      </c>
      <c r="H4106" s="1">
        <v>43830</v>
      </c>
      <c r="I4106">
        <f t="shared" si="256"/>
        <v>145</v>
      </c>
      <c r="J4106" t="str">
        <f t="shared" si="257"/>
        <v>&gt;121</v>
      </c>
      <c r="K4106">
        <f t="shared" si="258"/>
        <v>0.25</v>
      </c>
      <c r="L4106">
        <f t="shared" si="259"/>
        <v>196.65000000000003</v>
      </c>
    </row>
    <row r="4107" spans="1:12" x14ac:dyDescent="0.25">
      <c r="A4107" s="2" t="s">
        <v>4105</v>
      </c>
      <c r="B4107">
        <v>7</v>
      </c>
      <c r="C4107">
        <v>9</v>
      </c>
      <c r="D4107">
        <v>560</v>
      </c>
      <c r="E4107" s="1">
        <v>43778</v>
      </c>
      <c r="F4107" s="3">
        <v>134.4</v>
      </c>
      <c r="G4107" s="3">
        <v>140</v>
      </c>
      <c r="H4107" s="1">
        <v>43830</v>
      </c>
      <c r="I4107">
        <f t="shared" si="256"/>
        <v>52</v>
      </c>
      <c r="J4107" t="str">
        <f t="shared" si="257"/>
        <v>31-60</v>
      </c>
      <c r="K4107">
        <f t="shared" si="258"/>
        <v>0.04</v>
      </c>
      <c r="L4107">
        <f t="shared" si="259"/>
        <v>10.975999999999999</v>
      </c>
    </row>
    <row r="4108" spans="1:12" x14ac:dyDescent="0.25">
      <c r="A4108" s="2" t="s">
        <v>4106</v>
      </c>
      <c r="B4108">
        <v>7</v>
      </c>
      <c r="C4108">
        <v>23</v>
      </c>
      <c r="D4108">
        <v>4760</v>
      </c>
      <c r="E4108" s="1">
        <v>43697</v>
      </c>
      <c r="F4108" s="3">
        <v>380.79999999999995</v>
      </c>
      <c r="G4108" s="3">
        <v>2094.4</v>
      </c>
      <c r="H4108" s="1">
        <v>43830</v>
      </c>
      <c r="I4108">
        <f t="shared" si="256"/>
        <v>133</v>
      </c>
      <c r="J4108" t="str">
        <f t="shared" si="257"/>
        <v>&gt;121</v>
      </c>
      <c r="K4108">
        <f t="shared" si="258"/>
        <v>0.25</v>
      </c>
      <c r="L4108">
        <f t="shared" si="259"/>
        <v>618.79999999999995</v>
      </c>
    </row>
    <row r="4109" spans="1:12" x14ac:dyDescent="0.25">
      <c r="A4109" s="2" t="s">
        <v>4107</v>
      </c>
      <c r="B4109">
        <v>1</v>
      </c>
      <c r="C4109">
        <v>7</v>
      </c>
      <c r="D4109">
        <v>1188</v>
      </c>
      <c r="E4109" s="1">
        <v>43742</v>
      </c>
      <c r="F4109" s="3">
        <v>59.400000000000006</v>
      </c>
      <c r="G4109" s="3">
        <v>261.36</v>
      </c>
      <c r="H4109" s="1">
        <v>43830</v>
      </c>
      <c r="I4109">
        <f t="shared" si="256"/>
        <v>88</v>
      </c>
      <c r="J4109" t="str">
        <f t="shared" si="257"/>
        <v>61-90</v>
      </c>
      <c r="K4109">
        <f t="shared" si="258"/>
        <v>0.15</v>
      </c>
      <c r="L4109">
        <f t="shared" si="259"/>
        <v>48.113999999999997</v>
      </c>
    </row>
    <row r="4110" spans="1:12" x14ac:dyDescent="0.25">
      <c r="A4110" s="2" t="s">
        <v>4108</v>
      </c>
      <c r="B4110">
        <v>2</v>
      </c>
      <c r="C4110">
        <v>8</v>
      </c>
      <c r="D4110">
        <v>4180</v>
      </c>
      <c r="E4110" s="1">
        <v>43600</v>
      </c>
      <c r="F4110" s="3">
        <v>334.4</v>
      </c>
      <c r="G4110" s="3">
        <v>1212.2</v>
      </c>
      <c r="H4110" s="1">
        <v>43830</v>
      </c>
      <c r="I4110">
        <f t="shared" si="256"/>
        <v>230</v>
      </c>
      <c r="J4110" t="str">
        <f t="shared" si="257"/>
        <v>&gt;121</v>
      </c>
      <c r="K4110">
        <f t="shared" si="258"/>
        <v>0.25</v>
      </c>
      <c r="L4110">
        <f t="shared" si="259"/>
        <v>386.65</v>
      </c>
    </row>
    <row r="4111" spans="1:12" x14ac:dyDescent="0.25">
      <c r="A4111" s="2" t="s">
        <v>4109</v>
      </c>
      <c r="B4111">
        <v>8</v>
      </c>
      <c r="C4111">
        <v>5</v>
      </c>
      <c r="D4111">
        <v>1760</v>
      </c>
      <c r="E4111" s="1">
        <v>43495</v>
      </c>
      <c r="F4111" s="3">
        <v>264</v>
      </c>
      <c r="G4111" s="3">
        <v>827.2</v>
      </c>
      <c r="H4111" s="1">
        <v>43830</v>
      </c>
      <c r="I4111">
        <f t="shared" si="256"/>
        <v>335</v>
      </c>
      <c r="J4111" t="str">
        <f t="shared" si="257"/>
        <v>&gt;121</v>
      </c>
      <c r="K4111">
        <f t="shared" si="258"/>
        <v>0.25</v>
      </c>
      <c r="L4111">
        <f t="shared" si="259"/>
        <v>272.8</v>
      </c>
    </row>
    <row r="4112" spans="1:12" x14ac:dyDescent="0.25">
      <c r="A4112" s="2" t="s">
        <v>4110</v>
      </c>
      <c r="B4112">
        <v>5</v>
      </c>
      <c r="C4112">
        <v>17</v>
      </c>
      <c r="D4112">
        <v>4760</v>
      </c>
      <c r="E4112" s="1">
        <v>43559</v>
      </c>
      <c r="F4112" s="3">
        <v>95.199999999999989</v>
      </c>
      <c r="G4112" s="3">
        <v>1285.2</v>
      </c>
      <c r="H4112" s="1">
        <v>43830</v>
      </c>
      <c r="I4112">
        <f t="shared" si="256"/>
        <v>271</v>
      </c>
      <c r="J4112" t="str">
        <f t="shared" si="257"/>
        <v>&gt;121</v>
      </c>
      <c r="K4112">
        <f t="shared" si="258"/>
        <v>0.25</v>
      </c>
      <c r="L4112">
        <f t="shared" si="259"/>
        <v>345.1</v>
      </c>
    </row>
    <row r="4113" spans="1:12" x14ac:dyDescent="0.25">
      <c r="A4113" s="2" t="s">
        <v>4111</v>
      </c>
      <c r="B4113">
        <v>10</v>
      </c>
      <c r="C4113">
        <v>17</v>
      </c>
      <c r="D4113">
        <v>1080</v>
      </c>
      <c r="E4113" s="1">
        <v>43526</v>
      </c>
      <c r="F4113" s="3">
        <v>97.2</v>
      </c>
      <c r="G4113" s="3">
        <v>378</v>
      </c>
      <c r="H4113" s="1">
        <v>43830</v>
      </c>
      <c r="I4113">
        <f t="shared" si="256"/>
        <v>304</v>
      </c>
      <c r="J4113" t="str">
        <f t="shared" si="257"/>
        <v>&gt;121</v>
      </c>
      <c r="K4113">
        <f t="shared" si="258"/>
        <v>0.25</v>
      </c>
      <c r="L4113">
        <f t="shared" si="259"/>
        <v>118.8</v>
      </c>
    </row>
    <row r="4114" spans="1:12" x14ac:dyDescent="0.25">
      <c r="A4114" s="2" t="s">
        <v>4112</v>
      </c>
      <c r="B4114">
        <v>7</v>
      </c>
      <c r="C4114">
        <v>20</v>
      </c>
      <c r="D4114">
        <v>1050</v>
      </c>
      <c r="E4114" s="1">
        <v>43769</v>
      </c>
      <c r="F4114" s="3">
        <v>115.5</v>
      </c>
      <c r="G4114" s="3">
        <v>966</v>
      </c>
      <c r="H4114" s="1">
        <v>43830</v>
      </c>
      <c r="I4114">
        <f t="shared" si="256"/>
        <v>61</v>
      </c>
      <c r="J4114" t="str">
        <f t="shared" si="257"/>
        <v>61-90</v>
      </c>
      <c r="K4114">
        <f t="shared" si="258"/>
        <v>0.15</v>
      </c>
      <c r="L4114">
        <f t="shared" si="259"/>
        <v>162.22499999999999</v>
      </c>
    </row>
    <row r="4115" spans="1:12" x14ac:dyDescent="0.25">
      <c r="A4115" s="2" t="s">
        <v>4113</v>
      </c>
      <c r="B4115">
        <v>1</v>
      </c>
      <c r="C4115">
        <v>9</v>
      </c>
      <c r="D4115">
        <v>2079</v>
      </c>
      <c r="E4115" s="1">
        <v>43603</v>
      </c>
      <c r="F4115" s="3">
        <v>62.370000000000005</v>
      </c>
      <c r="G4115" s="3">
        <v>478.17</v>
      </c>
      <c r="H4115" s="1">
        <v>43830</v>
      </c>
      <c r="I4115">
        <f t="shared" si="256"/>
        <v>227</v>
      </c>
      <c r="J4115" t="str">
        <f t="shared" si="257"/>
        <v>&gt;121</v>
      </c>
      <c r="K4115">
        <f t="shared" si="258"/>
        <v>0.25</v>
      </c>
      <c r="L4115">
        <f t="shared" si="259"/>
        <v>135.13499999999999</v>
      </c>
    </row>
    <row r="4116" spans="1:12" x14ac:dyDescent="0.25">
      <c r="A4116" s="2" t="s">
        <v>4114</v>
      </c>
      <c r="B4116">
        <v>2</v>
      </c>
      <c r="C4116">
        <v>16</v>
      </c>
      <c r="D4116">
        <v>1710</v>
      </c>
      <c r="E4116" s="1">
        <v>43525</v>
      </c>
      <c r="F4116" s="3">
        <v>68.400000000000006</v>
      </c>
      <c r="G4116" s="3">
        <v>495.90000000000003</v>
      </c>
      <c r="H4116" s="1">
        <v>43830</v>
      </c>
      <c r="I4116">
        <f t="shared" si="256"/>
        <v>305</v>
      </c>
      <c r="J4116" t="str">
        <f t="shared" si="257"/>
        <v>&gt;121</v>
      </c>
      <c r="K4116">
        <f t="shared" si="258"/>
        <v>0.25</v>
      </c>
      <c r="L4116">
        <f t="shared" si="259"/>
        <v>141.07500000000002</v>
      </c>
    </row>
    <row r="4117" spans="1:12" x14ac:dyDescent="0.25">
      <c r="A4117" s="2" t="s">
        <v>4115</v>
      </c>
      <c r="B4117">
        <v>3</v>
      </c>
      <c r="C4117">
        <v>9</v>
      </c>
      <c r="D4117">
        <v>7000</v>
      </c>
      <c r="E4117" s="1">
        <v>43766</v>
      </c>
      <c r="F4117" s="3">
        <v>280</v>
      </c>
      <c r="G4117" s="3">
        <v>1610</v>
      </c>
      <c r="H4117" s="1">
        <v>43830</v>
      </c>
      <c r="I4117">
        <f t="shared" si="256"/>
        <v>64</v>
      </c>
      <c r="J4117" t="str">
        <f t="shared" si="257"/>
        <v>61-90</v>
      </c>
      <c r="K4117">
        <f t="shared" si="258"/>
        <v>0.15</v>
      </c>
      <c r="L4117">
        <f t="shared" si="259"/>
        <v>283.5</v>
      </c>
    </row>
    <row r="4118" spans="1:12" x14ac:dyDescent="0.25">
      <c r="A4118" s="2" t="s">
        <v>4116</v>
      </c>
      <c r="B4118">
        <v>8</v>
      </c>
      <c r="C4118">
        <v>10</v>
      </c>
      <c r="D4118">
        <v>6510</v>
      </c>
      <c r="E4118" s="1">
        <v>43811</v>
      </c>
      <c r="F4118" s="3">
        <v>195.3</v>
      </c>
      <c r="G4118" s="3">
        <v>1757.7</v>
      </c>
      <c r="H4118" s="1">
        <v>43830</v>
      </c>
      <c r="I4118">
        <f t="shared" si="256"/>
        <v>19</v>
      </c>
      <c r="J4118" t="str">
        <f t="shared" si="257"/>
        <v>0-30</v>
      </c>
      <c r="K4118">
        <f t="shared" si="258"/>
        <v>8.0000000000000002E-3</v>
      </c>
      <c r="L4118">
        <f t="shared" si="259"/>
        <v>15.624000000000001</v>
      </c>
    </row>
    <row r="4119" spans="1:12" x14ac:dyDescent="0.25">
      <c r="A4119" s="2" t="s">
        <v>4117</v>
      </c>
      <c r="B4119">
        <v>7</v>
      </c>
      <c r="C4119">
        <v>3</v>
      </c>
      <c r="D4119">
        <v>320</v>
      </c>
      <c r="E4119" s="1">
        <v>43746</v>
      </c>
      <c r="F4119" s="3">
        <v>28.799999999999997</v>
      </c>
      <c r="G4119" s="3">
        <v>291.2</v>
      </c>
      <c r="H4119" s="1">
        <v>43830</v>
      </c>
      <c r="I4119">
        <f t="shared" si="256"/>
        <v>84</v>
      </c>
      <c r="J4119" t="str">
        <f t="shared" si="257"/>
        <v>61-90</v>
      </c>
      <c r="K4119">
        <f t="shared" si="258"/>
        <v>0.15</v>
      </c>
      <c r="L4119">
        <f t="shared" si="259"/>
        <v>48</v>
      </c>
    </row>
    <row r="4120" spans="1:12" x14ac:dyDescent="0.25">
      <c r="A4120" s="2" t="s">
        <v>4118</v>
      </c>
      <c r="B4120">
        <v>6</v>
      </c>
      <c r="C4120">
        <v>8</v>
      </c>
      <c r="D4120">
        <v>440</v>
      </c>
      <c r="E4120" s="1">
        <v>43593</v>
      </c>
      <c r="F4120" s="3">
        <v>26.400000000000002</v>
      </c>
      <c r="G4120" s="3">
        <v>101.19999999999999</v>
      </c>
      <c r="H4120" s="1">
        <v>43830</v>
      </c>
      <c r="I4120">
        <f t="shared" si="256"/>
        <v>237</v>
      </c>
      <c r="J4120" t="str">
        <f t="shared" si="257"/>
        <v>&gt;121</v>
      </c>
      <c r="K4120">
        <f t="shared" si="258"/>
        <v>0.25</v>
      </c>
      <c r="L4120">
        <f t="shared" si="259"/>
        <v>31.9</v>
      </c>
    </row>
    <row r="4121" spans="1:12" x14ac:dyDescent="0.25">
      <c r="A4121" s="2" t="s">
        <v>4119</v>
      </c>
      <c r="B4121">
        <v>6</v>
      </c>
      <c r="C4121">
        <v>15</v>
      </c>
      <c r="D4121">
        <v>5040</v>
      </c>
      <c r="E4121" s="1">
        <v>43648</v>
      </c>
      <c r="F4121" s="3">
        <v>201.6</v>
      </c>
      <c r="G4121" s="3">
        <v>1360.8000000000002</v>
      </c>
      <c r="H4121" s="1">
        <v>43830</v>
      </c>
      <c r="I4121">
        <f t="shared" si="256"/>
        <v>182</v>
      </c>
      <c r="J4121" t="str">
        <f t="shared" si="257"/>
        <v>&gt;121</v>
      </c>
      <c r="K4121">
        <f t="shared" si="258"/>
        <v>0.25</v>
      </c>
      <c r="L4121">
        <f t="shared" si="259"/>
        <v>390.6</v>
      </c>
    </row>
    <row r="4122" spans="1:12" x14ac:dyDescent="0.25">
      <c r="A4122" s="2" t="s">
        <v>4120</v>
      </c>
      <c r="B4122">
        <v>5</v>
      </c>
      <c r="C4122">
        <v>18</v>
      </c>
      <c r="D4122">
        <v>1408</v>
      </c>
      <c r="E4122" s="1">
        <v>43601</v>
      </c>
      <c r="F4122" s="3">
        <v>70.400000000000006</v>
      </c>
      <c r="G4122" s="3">
        <v>408.32</v>
      </c>
      <c r="H4122" s="1">
        <v>43830</v>
      </c>
      <c r="I4122">
        <f t="shared" si="256"/>
        <v>229</v>
      </c>
      <c r="J4122" t="str">
        <f t="shared" si="257"/>
        <v>&gt;121</v>
      </c>
      <c r="K4122">
        <f t="shared" si="258"/>
        <v>0.25</v>
      </c>
      <c r="L4122">
        <f t="shared" si="259"/>
        <v>119.68</v>
      </c>
    </row>
    <row r="4123" spans="1:12" x14ac:dyDescent="0.25">
      <c r="A4123" s="2" t="s">
        <v>4121</v>
      </c>
      <c r="B4123">
        <v>6</v>
      </c>
      <c r="C4123">
        <v>1</v>
      </c>
      <c r="D4123">
        <v>310</v>
      </c>
      <c r="E4123" s="1">
        <v>43656</v>
      </c>
      <c r="F4123" s="3">
        <v>3.1</v>
      </c>
      <c r="G4123" s="3">
        <v>52.699999999999996</v>
      </c>
      <c r="H4123" s="1">
        <v>43830</v>
      </c>
      <c r="I4123">
        <f t="shared" si="256"/>
        <v>174</v>
      </c>
      <c r="J4123" t="str">
        <f t="shared" si="257"/>
        <v>&gt;121</v>
      </c>
      <c r="K4123">
        <f t="shared" si="258"/>
        <v>0.25</v>
      </c>
      <c r="L4123">
        <f t="shared" si="259"/>
        <v>13.95</v>
      </c>
    </row>
    <row r="4124" spans="1:12" x14ac:dyDescent="0.25">
      <c r="A4124" s="2" t="s">
        <v>4122</v>
      </c>
      <c r="B4124">
        <v>3</v>
      </c>
      <c r="C4124">
        <v>9</v>
      </c>
      <c r="D4124">
        <v>960</v>
      </c>
      <c r="E4124" s="1">
        <v>43628</v>
      </c>
      <c r="F4124" s="3">
        <v>96</v>
      </c>
      <c r="G4124" s="3">
        <v>172.8</v>
      </c>
      <c r="H4124" s="1">
        <v>43830</v>
      </c>
      <c r="I4124">
        <f t="shared" si="256"/>
        <v>202</v>
      </c>
      <c r="J4124" t="str">
        <f t="shared" si="257"/>
        <v>&gt;121</v>
      </c>
      <c r="K4124">
        <f t="shared" si="258"/>
        <v>0.25</v>
      </c>
      <c r="L4124">
        <f t="shared" si="259"/>
        <v>67.2</v>
      </c>
    </row>
    <row r="4125" spans="1:12" x14ac:dyDescent="0.25">
      <c r="A4125" s="2" t="s">
        <v>4123</v>
      </c>
      <c r="B4125">
        <v>8</v>
      </c>
      <c r="C4125">
        <v>7</v>
      </c>
      <c r="D4125">
        <v>4320</v>
      </c>
      <c r="E4125" s="1">
        <v>43486</v>
      </c>
      <c r="F4125" s="3">
        <v>216</v>
      </c>
      <c r="G4125" s="3">
        <v>1339.1999999999998</v>
      </c>
      <c r="H4125" s="1">
        <v>43830</v>
      </c>
      <c r="I4125">
        <f t="shared" si="256"/>
        <v>344</v>
      </c>
      <c r="J4125" t="str">
        <f t="shared" si="257"/>
        <v>&gt;121</v>
      </c>
      <c r="K4125">
        <f t="shared" si="258"/>
        <v>0.25</v>
      </c>
      <c r="L4125">
        <f t="shared" si="259"/>
        <v>388.79999999999995</v>
      </c>
    </row>
    <row r="4126" spans="1:12" x14ac:dyDescent="0.25">
      <c r="A4126" s="2" t="s">
        <v>4124</v>
      </c>
      <c r="B4126">
        <v>1</v>
      </c>
      <c r="C4126">
        <v>1</v>
      </c>
      <c r="D4126">
        <v>1560</v>
      </c>
      <c r="E4126" s="1">
        <v>43684</v>
      </c>
      <c r="F4126" s="3">
        <v>62.400000000000006</v>
      </c>
      <c r="G4126" s="3">
        <v>265.2</v>
      </c>
      <c r="H4126" s="1">
        <v>43830</v>
      </c>
      <c r="I4126">
        <f t="shared" si="256"/>
        <v>146</v>
      </c>
      <c r="J4126" t="str">
        <f t="shared" si="257"/>
        <v>&gt;121</v>
      </c>
      <c r="K4126">
        <f t="shared" si="258"/>
        <v>0.25</v>
      </c>
      <c r="L4126">
        <f t="shared" si="259"/>
        <v>81.900000000000006</v>
      </c>
    </row>
    <row r="4127" spans="1:12" x14ac:dyDescent="0.25">
      <c r="A4127" s="2" t="s">
        <v>4125</v>
      </c>
      <c r="B4127">
        <v>6</v>
      </c>
      <c r="C4127">
        <v>20</v>
      </c>
      <c r="D4127">
        <v>660</v>
      </c>
      <c r="E4127" s="1">
        <v>43626</v>
      </c>
      <c r="F4127" s="3">
        <v>46.2</v>
      </c>
      <c r="G4127" s="3">
        <v>165</v>
      </c>
      <c r="H4127" s="1">
        <v>43830</v>
      </c>
      <c r="I4127">
        <f t="shared" si="256"/>
        <v>204</v>
      </c>
      <c r="J4127" t="str">
        <f t="shared" si="257"/>
        <v>&gt;121</v>
      </c>
      <c r="K4127">
        <f t="shared" si="258"/>
        <v>0.25</v>
      </c>
      <c r="L4127">
        <f t="shared" si="259"/>
        <v>52.8</v>
      </c>
    </row>
    <row r="4128" spans="1:12" x14ac:dyDescent="0.25">
      <c r="A4128" s="2" t="s">
        <v>4126</v>
      </c>
      <c r="B4128">
        <v>9</v>
      </c>
      <c r="C4128">
        <v>23</v>
      </c>
      <c r="D4128">
        <v>4560</v>
      </c>
      <c r="E4128" s="1">
        <v>43470</v>
      </c>
      <c r="F4128" s="3">
        <v>45.599999999999994</v>
      </c>
      <c r="G4128" s="3">
        <v>1550.3999999999999</v>
      </c>
      <c r="H4128" s="1">
        <v>43830</v>
      </c>
      <c r="I4128">
        <f t="shared" si="256"/>
        <v>360</v>
      </c>
      <c r="J4128" t="str">
        <f t="shared" si="257"/>
        <v>&gt;121</v>
      </c>
      <c r="K4128">
        <f t="shared" si="258"/>
        <v>0.25</v>
      </c>
      <c r="L4128">
        <f t="shared" si="259"/>
        <v>398.99999999999994</v>
      </c>
    </row>
    <row r="4129" spans="1:12" x14ac:dyDescent="0.25">
      <c r="A4129" s="2" t="s">
        <v>4127</v>
      </c>
      <c r="B4129">
        <v>6</v>
      </c>
      <c r="C4129">
        <v>7</v>
      </c>
      <c r="D4129">
        <v>540</v>
      </c>
      <c r="E4129" s="1">
        <v>43771</v>
      </c>
      <c r="F4129" s="3">
        <v>37.799999999999997</v>
      </c>
      <c r="G4129" s="3">
        <v>102.6</v>
      </c>
      <c r="H4129" s="1">
        <v>43830</v>
      </c>
      <c r="I4129">
        <f t="shared" si="256"/>
        <v>59</v>
      </c>
      <c r="J4129" t="str">
        <f t="shared" si="257"/>
        <v>31-60</v>
      </c>
      <c r="K4129">
        <f t="shared" si="258"/>
        <v>0.04</v>
      </c>
      <c r="L4129">
        <f t="shared" si="259"/>
        <v>5.6159999999999988</v>
      </c>
    </row>
    <row r="4130" spans="1:12" x14ac:dyDescent="0.25">
      <c r="A4130" s="2" t="s">
        <v>4128</v>
      </c>
      <c r="B4130">
        <v>2</v>
      </c>
      <c r="C4130">
        <v>22</v>
      </c>
      <c r="D4130">
        <v>190</v>
      </c>
      <c r="E4130" s="1">
        <v>43496</v>
      </c>
      <c r="F4130" s="3">
        <v>17.100000000000001</v>
      </c>
      <c r="G4130" s="3">
        <v>38</v>
      </c>
      <c r="H4130" s="1">
        <v>43830</v>
      </c>
      <c r="I4130">
        <f t="shared" si="256"/>
        <v>334</v>
      </c>
      <c r="J4130" t="str">
        <f t="shared" si="257"/>
        <v>&gt;121</v>
      </c>
      <c r="K4130">
        <f t="shared" si="258"/>
        <v>0.25</v>
      </c>
      <c r="L4130">
        <f t="shared" si="259"/>
        <v>13.775</v>
      </c>
    </row>
    <row r="4131" spans="1:12" x14ac:dyDescent="0.25">
      <c r="A4131" s="2" t="s">
        <v>4129</v>
      </c>
      <c r="B4131">
        <v>1</v>
      </c>
      <c r="C4131">
        <v>17</v>
      </c>
      <c r="D4131">
        <v>1860</v>
      </c>
      <c r="E4131" s="1">
        <v>43664</v>
      </c>
      <c r="F4131" s="3">
        <v>186</v>
      </c>
      <c r="G4131" s="3">
        <v>558</v>
      </c>
      <c r="H4131" s="1">
        <v>43830</v>
      </c>
      <c r="I4131">
        <f t="shared" si="256"/>
        <v>166</v>
      </c>
      <c r="J4131" t="str">
        <f t="shared" si="257"/>
        <v>&gt;121</v>
      </c>
      <c r="K4131">
        <f t="shared" si="258"/>
        <v>0.25</v>
      </c>
      <c r="L4131">
        <f t="shared" si="259"/>
        <v>186</v>
      </c>
    </row>
    <row r="4132" spans="1:12" x14ac:dyDescent="0.25">
      <c r="A4132" s="2" t="s">
        <v>4130</v>
      </c>
      <c r="B4132">
        <v>5</v>
      </c>
      <c r="C4132">
        <v>22</v>
      </c>
      <c r="D4132">
        <v>1760</v>
      </c>
      <c r="E4132" s="1">
        <v>43825</v>
      </c>
      <c r="F4132" s="3">
        <v>123.2</v>
      </c>
      <c r="G4132" s="3">
        <v>492.8</v>
      </c>
      <c r="H4132" s="1">
        <v>43830</v>
      </c>
      <c r="I4132">
        <f t="shared" si="256"/>
        <v>5</v>
      </c>
      <c r="J4132" t="str">
        <f t="shared" si="257"/>
        <v>0-30</v>
      </c>
      <c r="K4132">
        <f t="shared" si="258"/>
        <v>8.0000000000000002E-3</v>
      </c>
      <c r="L4132">
        <f t="shared" si="259"/>
        <v>4.9279999999999999</v>
      </c>
    </row>
    <row r="4133" spans="1:12" x14ac:dyDescent="0.25">
      <c r="A4133" s="2" t="s">
        <v>4131</v>
      </c>
      <c r="B4133">
        <v>5</v>
      </c>
      <c r="C4133">
        <v>3</v>
      </c>
      <c r="D4133">
        <v>3600</v>
      </c>
      <c r="E4133" s="1">
        <v>43472</v>
      </c>
      <c r="F4133" s="3">
        <v>144</v>
      </c>
      <c r="G4133" s="3">
        <v>1044</v>
      </c>
      <c r="H4133" s="1">
        <v>43830</v>
      </c>
      <c r="I4133">
        <f t="shared" si="256"/>
        <v>358</v>
      </c>
      <c r="J4133" t="str">
        <f t="shared" si="257"/>
        <v>&gt;121</v>
      </c>
      <c r="K4133">
        <f t="shared" si="258"/>
        <v>0.25</v>
      </c>
      <c r="L4133">
        <f t="shared" si="259"/>
        <v>297</v>
      </c>
    </row>
    <row r="4134" spans="1:12" x14ac:dyDescent="0.25">
      <c r="A4134" s="2" t="s">
        <v>4132</v>
      </c>
      <c r="B4134">
        <v>9</v>
      </c>
      <c r="C4134">
        <v>22</v>
      </c>
      <c r="D4134">
        <v>80</v>
      </c>
      <c r="E4134" s="1">
        <v>43714</v>
      </c>
      <c r="F4134" s="3">
        <v>11.200000000000001</v>
      </c>
      <c r="G4134" s="3">
        <v>35.200000000000003</v>
      </c>
      <c r="H4134" s="1">
        <v>43830</v>
      </c>
      <c r="I4134">
        <f t="shared" si="256"/>
        <v>116</v>
      </c>
      <c r="J4134" t="str">
        <f t="shared" si="257"/>
        <v>91-120</v>
      </c>
      <c r="K4134">
        <f t="shared" si="258"/>
        <v>0.2</v>
      </c>
      <c r="L4134">
        <f t="shared" si="259"/>
        <v>9.2800000000000011</v>
      </c>
    </row>
    <row r="4135" spans="1:12" x14ac:dyDescent="0.25">
      <c r="A4135" s="2" t="s">
        <v>4133</v>
      </c>
      <c r="B4135">
        <v>6</v>
      </c>
      <c r="C4135">
        <v>14</v>
      </c>
      <c r="D4135">
        <v>2040</v>
      </c>
      <c r="E4135" s="1">
        <v>43616</v>
      </c>
      <c r="F4135" s="3">
        <v>183.6</v>
      </c>
      <c r="G4135" s="3">
        <v>591.59999999999991</v>
      </c>
      <c r="H4135" s="1">
        <v>43830</v>
      </c>
      <c r="I4135">
        <f t="shared" si="256"/>
        <v>214</v>
      </c>
      <c r="J4135" t="str">
        <f t="shared" si="257"/>
        <v>&gt;121</v>
      </c>
      <c r="K4135">
        <f t="shared" si="258"/>
        <v>0.25</v>
      </c>
      <c r="L4135">
        <f t="shared" si="259"/>
        <v>193.79999999999998</v>
      </c>
    </row>
    <row r="4136" spans="1:12" x14ac:dyDescent="0.25">
      <c r="A4136" s="2" t="s">
        <v>4134</v>
      </c>
      <c r="B4136">
        <v>10</v>
      </c>
      <c r="C4136">
        <v>12</v>
      </c>
      <c r="D4136">
        <v>891.00000000000011</v>
      </c>
      <c r="E4136" s="1">
        <v>43615</v>
      </c>
      <c r="F4136" s="3">
        <v>35.640000000000008</v>
      </c>
      <c r="G4136" s="3">
        <v>436.59000000000003</v>
      </c>
      <c r="H4136" s="1">
        <v>43830</v>
      </c>
      <c r="I4136">
        <f t="shared" si="256"/>
        <v>215</v>
      </c>
      <c r="J4136" t="str">
        <f t="shared" si="257"/>
        <v>&gt;121</v>
      </c>
      <c r="K4136">
        <f t="shared" si="258"/>
        <v>0.25</v>
      </c>
      <c r="L4136">
        <f t="shared" si="259"/>
        <v>118.0575</v>
      </c>
    </row>
    <row r="4137" spans="1:12" x14ac:dyDescent="0.25">
      <c r="A4137" s="2" t="s">
        <v>4135</v>
      </c>
      <c r="B4137">
        <v>9</v>
      </c>
      <c r="C4137">
        <v>15</v>
      </c>
      <c r="D4137">
        <v>2880</v>
      </c>
      <c r="E4137" s="1">
        <v>43571</v>
      </c>
      <c r="F4137" s="3">
        <v>230.39999999999998</v>
      </c>
      <c r="G4137" s="3">
        <v>892.8</v>
      </c>
      <c r="H4137" s="1">
        <v>43830</v>
      </c>
      <c r="I4137">
        <f t="shared" si="256"/>
        <v>259</v>
      </c>
      <c r="J4137" t="str">
        <f t="shared" si="257"/>
        <v>&gt;121</v>
      </c>
      <c r="K4137">
        <f t="shared" si="258"/>
        <v>0.25</v>
      </c>
      <c r="L4137">
        <f t="shared" si="259"/>
        <v>280.79999999999995</v>
      </c>
    </row>
    <row r="4138" spans="1:12" x14ac:dyDescent="0.25">
      <c r="A4138" s="2" t="s">
        <v>4136</v>
      </c>
      <c r="B4138">
        <v>5</v>
      </c>
      <c r="C4138">
        <v>6</v>
      </c>
      <c r="D4138">
        <v>4200</v>
      </c>
      <c r="E4138" s="1">
        <v>43490</v>
      </c>
      <c r="F4138" s="3">
        <v>294</v>
      </c>
      <c r="G4138" s="3">
        <v>966</v>
      </c>
      <c r="H4138" s="1">
        <v>43830</v>
      </c>
      <c r="I4138">
        <f t="shared" si="256"/>
        <v>340</v>
      </c>
      <c r="J4138" t="str">
        <f t="shared" si="257"/>
        <v>&gt;121</v>
      </c>
      <c r="K4138">
        <f t="shared" si="258"/>
        <v>0.25</v>
      </c>
      <c r="L4138">
        <f t="shared" si="259"/>
        <v>315</v>
      </c>
    </row>
    <row r="4139" spans="1:12" x14ac:dyDescent="0.25">
      <c r="A4139" s="2" t="s">
        <v>4137</v>
      </c>
      <c r="B4139">
        <v>9</v>
      </c>
      <c r="C4139">
        <v>12</v>
      </c>
      <c r="D4139">
        <v>1890</v>
      </c>
      <c r="E4139" s="1">
        <v>43769</v>
      </c>
      <c r="F4139" s="3">
        <v>245.7</v>
      </c>
      <c r="G4139" s="3">
        <v>680.40000000000009</v>
      </c>
      <c r="H4139" s="1">
        <v>43830</v>
      </c>
      <c r="I4139">
        <f t="shared" si="256"/>
        <v>61</v>
      </c>
      <c r="J4139" t="str">
        <f t="shared" si="257"/>
        <v>61-90</v>
      </c>
      <c r="K4139">
        <f t="shared" si="258"/>
        <v>0.15</v>
      </c>
      <c r="L4139">
        <f t="shared" si="259"/>
        <v>138.91500000000002</v>
      </c>
    </row>
    <row r="4140" spans="1:12" x14ac:dyDescent="0.25">
      <c r="A4140" s="2" t="s">
        <v>4138</v>
      </c>
      <c r="B4140">
        <v>9</v>
      </c>
      <c r="C4140">
        <v>10</v>
      </c>
      <c r="D4140">
        <v>2520</v>
      </c>
      <c r="E4140" s="1">
        <v>43510</v>
      </c>
      <c r="F4140" s="3">
        <v>478.8</v>
      </c>
      <c r="G4140" s="3">
        <v>907.2</v>
      </c>
      <c r="H4140" s="1">
        <v>43830</v>
      </c>
      <c r="I4140">
        <f t="shared" si="256"/>
        <v>320</v>
      </c>
      <c r="J4140" t="str">
        <f t="shared" si="257"/>
        <v>&gt;121</v>
      </c>
      <c r="K4140">
        <f t="shared" si="258"/>
        <v>0.25</v>
      </c>
      <c r="L4140">
        <f t="shared" si="259"/>
        <v>346.5</v>
      </c>
    </row>
    <row r="4141" spans="1:12" x14ac:dyDescent="0.25">
      <c r="A4141" s="2" t="s">
        <v>4139</v>
      </c>
      <c r="B4141">
        <v>3</v>
      </c>
      <c r="C4141">
        <v>9</v>
      </c>
      <c r="D4141">
        <v>1050</v>
      </c>
      <c r="E4141" s="1">
        <v>43746</v>
      </c>
      <c r="F4141" s="3">
        <v>31.5</v>
      </c>
      <c r="G4141" s="3">
        <v>283.5</v>
      </c>
      <c r="H4141" s="1">
        <v>43830</v>
      </c>
      <c r="I4141">
        <f t="shared" si="256"/>
        <v>84</v>
      </c>
      <c r="J4141" t="str">
        <f t="shared" si="257"/>
        <v>61-90</v>
      </c>
      <c r="K4141">
        <f t="shared" si="258"/>
        <v>0.15</v>
      </c>
      <c r="L4141">
        <f t="shared" si="259"/>
        <v>47.25</v>
      </c>
    </row>
    <row r="4142" spans="1:12" x14ac:dyDescent="0.25">
      <c r="A4142" s="2" t="s">
        <v>4140</v>
      </c>
      <c r="B4142">
        <v>10</v>
      </c>
      <c r="C4142">
        <v>20</v>
      </c>
      <c r="D4142">
        <v>5952</v>
      </c>
      <c r="E4142" s="1">
        <v>43707</v>
      </c>
      <c r="F4142" s="3">
        <v>654.72</v>
      </c>
      <c r="G4142" s="3">
        <v>2499.84</v>
      </c>
      <c r="H4142" s="1">
        <v>43830</v>
      </c>
      <c r="I4142">
        <f t="shared" si="256"/>
        <v>123</v>
      </c>
      <c r="J4142" t="str">
        <f t="shared" si="257"/>
        <v>&gt;121</v>
      </c>
      <c r="K4142">
        <f t="shared" si="258"/>
        <v>0.25</v>
      </c>
      <c r="L4142">
        <f t="shared" si="259"/>
        <v>788.6400000000001</v>
      </c>
    </row>
    <row r="4143" spans="1:12" x14ac:dyDescent="0.25">
      <c r="A4143" s="2" t="s">
        <v>4141</v>
      </c>
      <c r="B4143">
        <v>5</v>
      </c>
      <c r="C4143">
        <v>8</v>
      </c>
      <c r="D4143">
        <v>2470</v>
      </c>
      <c r="E4143" s="1">
        <v>43519</v>
      </c>
      <c r="F4143" s="3">
        <v>49.400000000000006</v>
      </c>
      <c r="G4143" s="3">
        <v>444.6</v>
      </c>
      <c r="H4143" s="1">
        <v>43830</v>
      </c>
      <c r="I4143">
        <f t="shared" si="256"/>
        <v>311</v>
      </c>
      <c r="J4143" t="str">
        <f t="shared" si="257"/>
        <v>&gt;121</v>
      </c>
      <c r="K4143">
        <f t="shared" si="258"/>
        <v>0.25</v>
      </c>
      <c r="L4143">
        <f t="shared" si="259"/>
        <v>123.5</v>
      </c>
    </row>
    <row r="4144" spans="1:12" x14ac:dyDescent="0.25">
      <c r="A4144" s="2" t="s">
        <v>4142</v>
      </c>
      <c r="B4144">
        <v>1</v>
      </c>
      <c r="C4144">
        <v>17</v>
      </c>
      <c r="D4144">
        <v>450</v>
      </c>
      <c r="E4144" s="1">
        <v>43666</v>
      </c>
      <c r="F4144" s="3">
        <v>22.5</v>
      </c>
      <c r="G4144" s="3">
        <v>99</v>
      </c>
      <c r="H4144" s="1">
        <v>43830</v>
      </c>
      <c r="I4144">
        <f t="shared" si="256"/>
        <v>164</v>
      </c>
      <c r="J4144" t="str">
        <f t="shared" si="257"/>
        <v>&gt;121</v>
      </c>
      <c r="K4144">
        <f t="shared" si="258"/>
        <v>0.25</v>
      </c>
      <c r="L4144">
        <f t="shared" si="259"/>
        <v>30.375</v>
      </c>
    </row>
    <row r="4145" spans="1:12" x14ac:dyDescent="0.25">
      <c r="A4145" s="2" t="s">
        <v>4143</v>
      </c>
      <c r="B4145">
        <v>10</v>
      </c>
      <c r="C4145">
        <v>9</v>
      </c>
      <c r="D4145">
        <v>3780</v>
      </c>
      <c r="E4145" s="1">
        <v>43749</v>
      </c>
      <c r="F4145" s="3">
        <v>264.60000000000002</v>
      </c>
      <c r="G4145" s="3">
        <v>1474.1999999999998</v>
      </c>
      <c r="H4145" s="1">
        <v>43830</v>
      </c>
      <c r="I4145">
        <f t="shared" si="256"/>
        <v>81</v>
      </c>
      <c r="J4145" t="str">
        <f t="shared" si="257"/>
        <v>61-90</v>
      </c>
      <c r="K4145">
        <f t="shared" si="258"/>
        <v>0.15</v>
      </c>
      <c r="L4145">
        <f t="shared" si="259"/>
        <v>260.81999999999994</v>
      </c>
    </row>
    <row r="4146" spans="1:12" x14ac:dyDescent="0.25">
      <c r="A4146" s="2" t="s">
        <v>4144</v>
      </c>
      <c r="B4146">
        <v>1</v>
      </c>
      <c r="C4146">
        <v>13</v>
      </c>
      <c r="D4146">
        <v>3410</v>
      </c>
      <c r="E4146" s="1">
        <v>43671</v>
      </c>
      <c r="F4146" s="3">
        <v>341</v>
      </c>
      <c r="G4146" s="3">
        <v>511.5</v>
      </c>
      <c r="H4146" s="1">
        <v>43830</v>
      </c>
      <c r="I4146">
        <f t="shared" si="256"/>
        <v>159</v>
      </c>
      <c r="J4146" t="str">
        <f t="shared" si="257"/>
        <v>&gt;121</v>
      </c>
      <c r="K4146">
        <f t="shared" si="258"/>
        <v>0.25</v>
      </c>
      <c r="L4146">
        <f t="shared" si="259"/>
        <v>213.125</v>
      </c>
    </row>
    <row r="4147" spans="1:12" x14ac:dyDescent="0.25">
      <c r="A4147" s="2" t="s">
        <v>4145</v>
      </c>
      <c r="B4147">
        <v>8</v>
      </c>
      <c r="C4147">
        <v>6</v>
      </c>
      <c r="D4147">
        <v>5040</v>
      </c>
      <c r="E4147" s="1">
        <v>43658</v>
      </c>
      <c r="F4147" s="3">
        <v>604.79999999999995</v>
      </c>
      <c r="G4147" s="3">
        <v>1612.8</v>
      </c>
      <c r="H4147" s="1">
        <v>43830</v>
      </c>
      <c r="I4147">
        <f t="shared" si="256"/>
        <v>172</v>
      </c>
      <c r="J4147" t="str">
        <f t="shared" si="257"/>
        <v>&gt;121</v>
      </c>
      <c r="K4147">
        <f t="shared" si="258"/>
        <v>0.25</v>
      </c>
      <c r="L4147">
        <f t="shared" si="259"/>
        <v>554.4</v>
      </c>
    </row>
    <row r="4148" spans="1:12" x14ac:dyDescent="0.25">
      <c r="A4148" s="2" t="s">
        <v>4146</v>
      </c>
      <c r="B4148">
        <v>9</v>
      </c>
      <c r="C4148">
        <v>8</v>
      </c>
      <c r="D4148">
        <v>4340</v>
      </c>
      <c r="E4148" s="1">
        <v>43738</v>
      </c>
      <c r="F4148" s="3">
        <v>564.20000000000005</v>
      </c>
      <c r="G4148" s="3">
        <v>1302</v>
      </c>
      <c r="H4148" s="1">
        <v>43830</v>
      </c>
      <c r="I4148">
        <f t="shared" si="256"/>
        <v>92</v>
      </c>
      <c r="J4148" t="str">
        <f t="shared" si="257"/>
        <v>91-120</v>
      </c>
      <c r="K4148">
        <f t="shared" si="258"/>
        <v>0.2</v>
      </c>
      <c r="L4148">
        <f t="shared" si="259"/>
        <v>373.24</v>
      </c>
    </row>
    <row r="4149" spans="1:12" x14ac:dyDescent="0.25">
      <c r="A4149" s="2" t="s">
        <v>4147</v>
      </c>
      <c r="B4149">
        <v>6</v>
      </c>
      <c r="C4149">
        <v>5</v>
      </c>
      <c r="D4149">
        <v>1900</v>
      </c>
      <c r="E4149" s="1">
        <v>43637</v>
      </c>
      <c r="F4149" s="3">
        <v>19</v>
      </c>
      <c r="G4149" s="3">
        <v>475</v>
      </c>
      <c r="H4149" s="1">
        <v>43830</v>
      </c>
      <c r="I4149">
        <f t="shared" si="256"/>
        <v>193</v>
      </c>
      <c r="J4149" t="str">
        <f t="shared" si="257"/>
        <v>&gt;121</v>
      </c>
      <c r="K4149">
        <f t="shared" si="258"/>
        <v>0.25</v>
      </c>
      <c r="L4149">
        <f t="shared" si="259"/>
        <v>123.5</v>
      </c>
    </row>
    <row r="4150" spans="1:12" x14ac:dyDescent="0.25">
      <c r="A4150" s="2" t="s">
        <v>4148</v>
      </c>
      <c r="B4150">
        <v>2</v>
      </c>
      <c r="C4150">
        <v>14</v>
      </c>
      <c r="D4150">
        <v>750</v>
      </c>
      <c r="E4150" s="1">
        <v>43469</v>
      </c>
      <c r="F4150" s="3">
        <v>37.5</v>
      </c>
      <c r="G4150" s="3">
        <v>217.5</v>
      </c>
      <c r="H4150" s="1">
        <v>43830</v>
      </c>
      <c r="I4150">
        <f t="shared" si="256"/>
        <v>361</v>
      </c>
      <c r="J4150" t="str">
        <f t="shared" si="257"/>
        <v>&gt;121</v>
      </c>
      <c r="K4150">
        <f t="shared" si="258"/>
        <v>0.25</v>
      </c>
      <c r="L4150">
        <f t="shared" si="259"/>
        <v>63.75</v>
      </c>
    </row>
    <row r="4151" spans="1:12" x14ac:dyDescent="0.25">
      <c r="A4151" s="2" t="s">
        <v>4149</v>
      </c>
      <c r="B4151">
        <v>6</v>
      </c>
      <c r="C4151">
        <v>11</v>
      </c>
      <c r="D4151">
        <v>6510</v>
      </c>
      <c r="E4151" s="1">
        <v>43583</v>
      </c>
      <c r="F4151" s="3">
        <v>260.39999999999998</v>
      </c>
      <c r="G4151" s="3">
        <v>1302</v>
      </c>
      <c r="H4151" s="1">
        <v>43830</v>
      </c>
      <c r="I4151">
        <f t="shared" si="256"/>
        <v>247</v>
      </c>
      <c r="J4151" t="str">
        <f t="shared" si="257"/>
        <v>&gt;121</v>
      </c>
      <c r="K4151">
        <f t="shared" si="258"/>
        <v>0.25</v>
      </c>
      <c r="L4151">
        <f t="shared" si="259"/>
        <v>390.6</v>
      </c>
    </row>
    <row r="4152" spans="1:12" x14ac:dyDescent="0.25">
      <c r="A4152" s="2" t="s">
        <v>4150</v>
      </c>
      <c r="B4152">
        <v>10</v>
      </c>
      <c r="C4152">
        <v>10</v>
      </c>
      <c r="D4152">
        <v>840</v>
      </c>
      <c r="E4152" s="1">
        <v>43751</v>
      </c>
      <c r="F4152" s="3">
        <v>84</v>
      </c>
      <c r="G4152" s="3">
        <v>336</v>
      </c>
      <c r="H4152" s="1">
        <v>43830</v>
      </c>
      <c r="I4152">
        <f t="shared" si="256"/>
        <v>79</v>
      </c>
      <c r="J4152" t="str">
        <f t="shared" si="257"/>
        <v>61-90</v>
      </c>
      <c r="K4152">
        <f t="shared" si="258"/>
        <v>0.15</v>
      </c>
      <c r="L4152">
        <f t="shared" si="259"/>
        <v>63</v>
      </c>
    </row>
    <row r="4153" spans="1:12" x14ac:dyDescent="0.25">
      <c r="A4153" s="2" t="s">
        <v>4151</v>
      </c>
      <c r="B4153">
        <v>8</v>
      </c>
      <c r="C4153">
        <v>11</v>
      </c>
      <c r="D4153">
        <v>1980</v>
      </c>
      <c r="E4153" s="1">
        <v>43684</v>
      </c>
      <c r="F4153" s="3">
        <v>237.60000000000002</v>
      </c>
      <c r="G4153" s="3">
        <v>772.2</v>
      </c>
      <c r="H4153" s="1">
        <v>43830</v>
      </c>
      <c r="I4153">
        <f t="shared" si="256"/>
        <v>146</v>
      </c>
      <c r="J4153" t="str">
        <f t="shared" si="257"/>
        <v>&gt;121</v>
      </c>
      <c r="K4153">
        <f t="shared" si="258"/>
        <v>0.25</v>
      </c>
      <c r="L4153">
        <f t="shared" si="259"/>
        <v>252.45000000000002</v>
      </c>
    </row>
    <row r="4154" spans="1:12" x14ac:dyDescent="0.25">
      <c r="A4154" s="2" t="s">
        <v>4152</v>
      </c>
      <c r="B4154">
        <v>5</v>
      </c>
      <c r="C4154">
        <v>4</v>
      </c>
      <c r="D4154">
        <v>4340</v>
      </c>
      <c r="E4154" s="1">
        <v>43597</v>
      </c>
      <c r="F4154" s="3">
        <v>217</v>
      </c>
      <c r="G4154" s="3">
        <v>1128.4000000000001</v>
      </c>
      <c r="H4154" s="1">
        <v>43830</v>
      </c>
      <c r="I4154">
        <f t="shared" si="256"/>
        <v>233</v>
      </c>
      <c r="J4154" t="str">
        <f t="shared" si="257"/>
        <v>&gt;121</v>
      </c>
      <c r="K4154">
        <f t="shared" si="258"/>
        <v>0.25</v>
      </c>
      <c r="L4154">
        <f t="shared" si="259"/>
        <v>336.35</v>
      </c>
    </row>
    <row r="4155" spans="1:12" x14ac:dyDescent="0.25">
      <c r="A4155" s="2" t="s">
        <v>4153</v>
      </c>
      <c r="B4155">
        <v>9</v>
      </c>
      <c r="C4155">
        <v>17</v>
      </c>
      <c r="D4155">
        <v>2090</v>
      </c>
      <c r="E4155" s="1">
        <v>43741</v>
      </c>
      <c r="F4155" s="3">
        <v>250.79999999999998</v>
      </c>
      <c r="G4155" s="3">
        <v>606.1</v>
      </c>
      <c r="H4155" s="1">
        <v>43830</v>
      </c>
      <c r="I4155">
        <f t="shared" si="256"/>
        <v>89</v>
      </c>
      <c r="J4155" t="str">
        <f t="shared" si="257"/>
        <v>61-90</v>
      </c>
      <c r="K4155">
        <f t="shared" si="258"/>
        <v>0.15</v>
      </c>
      <c r="L4155">
        <f t="shared" si="259"/>
        <v>128.535</v>
      </c>
    </row>
    <row r="4156" spans="1:12" x14ac:dyDescent="0.25">
      <c r="A4156" s="2" t="s">
        <v>4154</v>
      </c>
      <c r="B4156">
        <v>1</v>
      </c>
      <c r="C4156">
        <v>17</v>
      </c>
      <c r="D4156">
        <v>1950</v>
      </c>
      <c r="E4156" s="1">
        <v>43508</v>
      </c>
      <c r="F4156" s="3">
        <v>19.5</v>
      </c>
      <c r="G4156" s="3">
        <v>468</v>
      </c>
      <c r="H4156" s="1">
        <v>43830</v>
      </c>
      <c r="I4156">
        <f t="shared" si="256"/>
        <v>322</v>
      </c>
      <c r="J4156" t="str">
        <f t="shared" si="257"/>
        <v>&gt;121</v>
      </c>
      <c r="K4156">
        <f t="shared" si="258"/>
        <v>0.25</v>
      </c>
      <c r="L4156">
        <f t="shared" si="259"/>
        <v>121.875</v>
      </c>
    </row>
    <row r="4157" spans="1:12" x14ac:dyDescent="0.25">
      <c r="A4157" s="2" t="s">
        <v>4155</v>
      </c>
      <c r="B4157">
        <v>3</v>
      </c>
      <c r="C4157">
        <v>20</v>
      </c>
      <c r="D4157">
        <v>1800</v>
      </c>
      <c r="E4157" s="1">
        <v>43569</v>
      </c>
      <c r="F4157" s="3">
        <v>108</v>
      </c>
      <c r="G4157" s="3">
        <v>486</v>
      </c>
      <c r="H4157" s="1">
        <v>43830</v>
      </c>
      <c r="I4157">
        <f t="shared" si="256"/>
        <v>261</v>
      </c>
      <c r="J4157" t="str">
        <f t="shared" si="257"/>
        <v>&gt;121</v>
      </c>
      <c r="K4157">
        <f t="shared" si="258"/>
        <v>0.25</v>
      </c>
      <c r="L4157">
        <f t="shared" si="259"/>
        <v>148.5</v>
      </c>
    </row>
    <row r="4158" spans="1:12" x14ac:dyDescent="0.25">
      <c r="A4158" s="2" t="s">
        <v>4156</v>
      </c>
      <c r="B4158">
        <v>10</v>
      </c>
      <c r="C4158">
        <v>8</v>
      </c>
      <c r="D4158">
        <v>5060</v>
      </c>
      <c r="E4158" s="1">
        <v>43528</v>
      </c>
      <c r="F4158" s="3">
        <v>657.8</v>
      </c>
      <c r="G4158" s="3">
        <v>1366.2</v>
      </c>
      <c r="H4158" s="1">
        <v>43830</v>
      </c>
      <c r="I4158">
        <f t="shared" si="256"/>
        <v>302</v>
      </c>
      <c r="J4158" t="str">
        <f t="shared" si="257"/>
        <v>&gt;121</v>
      </c>
      <c r="K4158">
        <f t="shared" si="258"/>
        <v>0.25</v>
      </c>
      <c r="L4158">
        <f t="shared" si="259"/>
        <v>506</v>
      </c>
    </row>
    <row r="4159" spans="1:12" x14ac:dyDescent="0.25">
      <c r="A4159" s="2" t="s">
        <v>4157</v>
      </c>
      <c r="B4159">
        <v>1</v>
      </c>
      <c r="C4159">
        <v>13</v>
      </c>
      <c r="D4159">
        <v>810</v>
      </c>
      <c r="E4159" s="1">
        <v>43568</v>
      </c>
      <c r="F4159" s="3">
        <v>56.7</v>
      </c>
      <c r="G4159" s="3">
        <v>162</v>
      </c>
      <c r="H4159" s="1">
        <v>43830</v>
      </c>
      <c r="I4159">
        <f t="shared" si="256"/>
        <v>262</v>
      </c>
      <c r="J4159" t="str">
        <f t="shared" si="257"/>
        <v>&gt;121</v>
      </c>
      <c r="K4159">
        <f t="shared" si="258"/>
        <v>0.25</v>
      </c>
      <c r="L4159">
        <f t="shared" si="259"/>
        <v>54.674999999999997</v>
      </c>
    </row>
    <row r="4160" spans="1:12" x14ac:dyDescent="0.25">
      <c r="A4160" s="2" t="s">
        <v>4158</v>
      </c>
      <c r="B4160">
        <v>5</v>
      </c>
      <c r="C4160">
        <v>16</v>
      </c>
      <c r="D4160">
        <v>3000</v>
      </c>
      <c r="E4160" s="1">
        <v>43770</v>
      </c>
      <c r="F4160" s="3">
        <v>120</v>
      </c>
      <c r="G4160" s="3">
        <v>600</v>
      </c>
      <c r="H4160" s="1">
        <v>43830</v>
      </c>
      <c r="I4160">
        <f t="shared" si="256"/>
        <v>60</v>
      </c>
      <c r="J4160" t="str">
        <f t="shared" si="257"/>
        <v>31-60</v>
      </c>
      <c r="K4160">
        <f t="shared" si="258"/>
        <v>0.04</v>
      </c>
      <c r="L4160">
        <f t="shared" si="259"/>
        <v>28.8</v>
      </c>
    </row>
    <row r="4161" spans="1:12" x14ac:dyDescent="0.25">
      <c r="A4161" s="2" t="s">
        <v>4159</v>
      </c>
      <c r="B4161">
        <v>10</v>
      </c>
      <c r="C4161">
        <v>3</v>
      </c>
      <c r="D4161">
        <v>360</v>
      </c>
      <c r="E4161" s="1">
        <v>43744</v>
      </c>
      <c r="F4161" s="3">
        <v>36</v>
      </c>
      <c r="G4161" s="3">
        <v>180</v>
      </c>
      <c r="H4161" s="1">
        <v>43830</v>
      </c>
      <c r="I4161">
        <f t="shared" si="256"/>
        <v>86</v>
      </c>
      <c r="J4161" t="str">
        <f t="shared" si="257"/>
        <v>61-90</v>
      </c>
      <c r="K4161">
        <f t="shared" si="258"/>
        <v>0.15</v>
      </c>
      <c r="L4161">
        <f t="shared" si="259"/>
        <v>32.4</v>
      </c>
    </row>
    <row r="4162" spans="1:12" x14ac:dyDescent="0.25">
      <c r="A4162" s="2" t="s">
        <v>4160</v>
      </c>
      <c r="B4162">
        <v>5</v>
      </c>
      <c r="C4162">
        <v>9</v>
      </c>
      <c r="D4162">
        <v>1760</v>
      </c>
      <c r="E4162" s="1">
        <v>43489</v>
      </c>
      <c r="F4162" s="3">
        <v>17.600000000000001</v>
      </c>
      <c r="G4162" s="3">
        <v>528</v>
      </c>
      <c r="H4162" s="1">
        <v>43830</v>
      </c>
      <c r="I4162">
        <f t="shared" ref="I4162:I4225" si="260">H4162-E4162</f>
        <v>341</v>
      </c>
      <c r="J4162" t="str">
        <f t="shared" ref="J4162:J4225" si="261">VLOOKUP(I4162,groupings,2,1)</f>
        <v>&gt;121</v>
      </c>
      <c r="K4162">
        <f t="shared" ref="K4162:K4225" si="262">VLOOKUP(I4162,$N$8:$P$12,3,TRUE)</f>
        <v>0.25</v>
      </c>
      <c r="L4162">
        <f t="shared" ref="L4162:L4225" si="263">(G4162+F4162)*K4162</f>
        <v>136.4</v>
      </c>
    </row>
    <row r="4163" spans="1:12" x14ac:dyDescent="0.25">
      <c r="A4163" s="2" t="s">
        <v>4161</v>
      </c>
      <c r="B4163">
        <v>2</v>
      </c>
      <c r="C4163">
        <v>17</v>
      </c>
      <c r="D4163">
        <v>3360</v>
      </c>
      <c r="E4163" s="1">
        <v>43595</v>
      </c>
      <c r="F4163" s="3">
        <v>268.8</v>
      </c>
      <c r="G4163" s="3">
        <v>907.2</v>
      </c>
      <c r="H4163" s="1">
        <v>43830</v>
      </c>
      <c r="I4163">
        <f t="shared" si="260"/>
        <v>235</v>
      </c>
      <c r="J4163" t="str">
        <f t="shared" si="261"/>
        <v>&gt;121</v>
      </c>
      <c r="K4163">
        <f t="shared" si="262"/>
        <v>0.25</v>
      </c>
      <c r="L4163">
        <f t="shared" si="263"/>
        <v>294</v>
      </c>
    </row>
    <row r="4164" spans="1:12" x14ac:dyDescent="0.25">
      <c r="A4164" s="2" t="s">
        <v>4162</v>
      </c>
      <c r="B4164">
        <v>10</v>
      </c>
      <c r="C4164">
        <v>8</v>
      </c>
      <c r="D4164">
        <v>1100</v>
      </c>
      <c r="E4164" s="1">
        <v>43771</v>
      </c>
      <c r="F4164" s="3">
        <v>11</v>
      </c>
      <c r="G4164" s="3">
        <v>506</v>
      </c>
      <c r="H4164" s="1">
        <v>43830</v>
      </c>
      <c r="I4164">
        <f t="shared" si="260"/>
        <v>59</v>
      </c>
      <c r="J4164" t="str">
        <f t="shared" si="261"/>
        <v>31-60</v>
      </c>
      <c r="K4164">
        <f t="shared" si="262"/>
        <v>0.04</v>
      </c>
      <c r="L4164">
        <f t="shared" si="263"/>
        <v>20.68</v>
      </c>
    </row>
    <row r="4165" spans="1:12" x14ac:dyDescent="0.25">
      <c r="A4165" s="2" t="s">
        <v>4163</v>
      </c>
      <c r="B4165">
        <v>7</v>
      </c>
      <c r="C4165">
        <v>14</v>
      </c>
      <c r="D4165">
        <v>3672</v>
      </c>
      <c r="E4165" s="1">
        <v>43564</v>
      </c>
      <c r="F4165" s="3">
        <v>514.08000000000004</v>
      </c>
      <c r="G4165" s="3">
        <v>3304.8</v>
      </c>
      <c r="H4165" s="1">
        <v>43830</v>
      </c>
      <c r="I4165">
        <f t="shared" si="260"/>
        <v>266</v>
      </c>
      <c r="J4165" t="str">
        <f t="shared" si="261"/>
        <v>&gt;121</v>
      </c>
      <c r="K4165">
        <f t="shared" si="262"/>
        <v>0.25</v>
      </c>
      <c r="L4165">
        <f t="shared" si="263"/>
        <v>954.72</v>
      </c>
    </row>
    <row r="4166" spans="1:12" x14ac:dyDescent="0.25">
      <c r="A4166" s="2" t="s">
        <v>4164</v>
      </c>
      <c r="B4166">
        <v>3</v>
      </c>
      <c r="C4166">
        <v>6</v>
      </c>
      <c r="D4166">
        <v>1760</v>
      </c>
      <c r="E4166" s="1">
        <v>43524</v>
      </c>
      <c r="F4166" s="3">
        <v>52.800000000000004</v>
      </c>
      <c r="G4166" s="3">
        <v>316.8</v>
      </c>
      <c r="H4166" s="1">
        <v>43830</v>
      </c>
      <c r="I4166">
        <f t="shared" si="260"/>
        <v>306</v>
      </c>
      <c r="J4166" t="str">
        <f t="shared" si="261"/>
        <v>&gt;121</v>
      </c>
      <c r="K4166">
        <f t="shared" si="262"/>
        <v>0.25</v>
      </c>
      <c r="L4166">
        <f t="shared" si="263"/>
        <v>92.4</v>
      </c>
    </row>
    <row r="4167" spans="1:12" x14ac:dyDescent="0.25">
      <c r="A4167" s="2" t="s">
        <v>4165</v>
      </c>
      <c r="B4167">
        <v>10</v>
      </c>
      <c r="C4167">
        <v>15</v>
      </c>
      <c r="D4167">
        <v>300</v>
      </c>
      <c r="E4167" s="1">
        <v>43576</v>
      </c>
      <c r="F4167" s="3">
        <v>9</v>
      </c>
      <c r="G4167" s="3">
        <v>108</v>
      </c>
      <c r="H4167" s="1">
        <v>43830</v>
      </c>
      <c r="I4167">
        <f t="shared" si="260"/>
        <v>254</v>
      </c>
      <c r="J4167" t="str">
        <f t="shared" si="261"/>
        <v>&gt;121</v>
      </c>
      <c r="K4167">
        <f t="shared" si="262"/>
        <v>0.25</v>
      </c>
      <c r="L4167">
        <f t="shared" si="263"/>
        <v>29.25</v>
      </c>
    </row>
    <row r="4168" spans="1:12" x14ac:dyDescent="0.25">
      <c r="A4168" s="2" t="s">
        <v>4166</v>
      </c>
      <c r="B4168">
        <v>9</v>
      </c>
      <c r="C4168">
        <v>19</v>
      </c>
      <c r="D4168">
        <v>1320</v>
      </c>
      <c r="E4168" s="1">
        <v>43735</v>
      </c>
      <c r="F4168" s="3">
        <v>158.4</v>
      </c>
      <c r="G4168" s="3">
        <v>488.40000000000003</v>
      </c>
      <c r="H4168" s="1">
        <v>43830</v>
      </c>
      <c r="I4168">
        <f t="shared" si="260"/>
        <v>95</v>
      </c>
      <c r="J4168" t="str">
        <f t="shared" si="261"/>
        <v>91-120</v>
      </c>
      <c r="K4168">
        <f t="shared" si="262"/>
        <v>0.2</v>
      </c>
      <c r="L4168">
        <f t="shared" si="263"/>
        <v>129.36000000000001</v>
      </c>
    </row>
    <row r="4169" spans="1:12" x14ac:dyDescent="0.25">
      <c r="A4169" s="2" t="s">
        <v>4167</v>
      </c>
      <c r="B4169">
        <v>8</v>
      </c>
      <c r="C4169">
        <v>7</v>
      </c>
      <c r="D4169">
        <v>3240</v>
      </c>
      <c r="E4169" s="1">
        <v>43503</v>
      </c>
      <c r="F4169" s="3">
        <v>64.800000000000011</v>
      </c>
      <c r="G4169" s="3">
        <v>1425.6</v>
      </c>
      <c r="H4169" s="1">
        <v>43830</v>
      </c>
      <c r="I4169">
        <f t="shared" si="260"/>
        <v>327</v>
      </c>
      <c r="J4169" t="str">
        <f t="shared" si="261"/>
        <v>&gt;121</v>
      </c>
      <c r="K4169">
        <f t="shared" si="262"/>
        <v>0.25</v>
      </c>
      <c r="L4169">
        <f t="shared" si="263"/>
        <v>372.59999999999997</v>
      </c>
    </row>
    <row r="4170" spans="1:12" x14ac:dyDescent="0.25">
      <c r="A4170" s="2" t="s">
        <v>4168</v>
      </c>
      <c r="B4170">
        <v>7</v>
      </c>
      <c r="C4170">
        <v>20</v>
      </c>
      <c r="D4170">
        <v>1320</v>
      </c>
      <c r="E4170" s="1">
        <v>43501</v>
      </c>
      <c r="F4170" s="3">
        <v>237.60000000000002</v>
      </c>
      <c r="G4170" s="3">
        <v>699.59999999999991</v>
      </c>
      <c r="H4170" s="1">
        <v>43830</v>
      </c>
      <c r="I4170">
        <f t="shared" si="260"/>
        <v>329</v>
      </c>
      <c r="J4170" t="str">
        <f t="shared" si="261"/>
        <v>&gt;121</v>
      </c>
      <c r="K4170">
        <f t="shared" si="262"/>
        <v>0.25</v>
      </c>
      <c r="L4170">
        <f t="shared" si="263"/>
        <v>234.29999999999998</v>
      </c>
    </row>
    <row r="4171" spans="1:12" x14ac:dyDescent="0.25">
      <c r="A4171" s="2" t="s">
        <v>4169</v>
      </c>
      <c r="B4171">
        <v>8</v>
      </c>
      <c r="C4171">
        <v>1</v>
      </c>
      <c r="D4171">
        <v>5520</v>
      </c>
      <c r="E4171" s="1">
        <v>43604</v>
      </c>
      <c r="F4171" s="3">
        <v>1104</v>
      </c>
      <c r="G4171" s="3">
        <v>1876.8000000000002</v>
      </c>
      <c r="H4171" s="1">
        <v>43830</v>
      </c>
      <c r="I4171">
        <f t="shared" si="260"/>
        <v>226</v>
      </c>
      <c r="J4171" t="str">
        <f t="shared" si="261"/>
        <v>&gt;121</v>
      </c>
      <c r="K4171">
        <f t="shared" si="262"/>
        <v>0.25</v>
      </c>
      <c r="L4171">
        <f t="shared" si="263"/>
        <v>745.2</v>
      </c>
    </row>
    <row r="4172" spans="1:12" x14ac:dyDescent="0.25">
      <c r="A4172" s="2" t="s">
        <v>4170</v>
      </c>
      <c r="B4172">
        <v>6</v>
      </c>
      <c r="C4172">
        <v>3</v>
      </c>
      <c r="D4172">
        <v>2640</v>
      </c>
      <c r="E4172" s="1">
        <v>43780</v>
      </c>
      <c r="F4172" s="3">
        <v>26.400000000000002</v>
      </c>
      <c r="G4172" s="3">
        <v>475.20000000000005</v>
      </c>
      <c r="H4172" s="1">
        <v>43830</v>
      </c>
      <c r="I4172">
        <f t="shared" si="260"/>
        <v>50</v>
      </c>
      <c r="J4172" t="str">
        <f t="shared" si="261"/>
        <v>31-60</v>
      </c>
      <c r="K4172">
        <f t="shared" si="262"/>
        <v>0.04</v>
      </c>
      <c r="L4172">
        <f t="shared" si="263"/>
        <v>20.064</v>
      </c>
    </row>
    <row r="4173" spans="1:12" x14ac:dyDescent="0.25">
      <c r="A4173" s="2" t="s">
        <v>4171</v>
      </c>
      <c r="B4173">
        <v>7</v>
      </c>
      <c r="C4173">
        <v>22</v>
      </c>
      <c r="D4173">
        <v>310</v>
      </c>
      <c r="E4173" s="1">
        <v>43682</v>
      </c>
      <c r="F4173" s="3">
        <v>71.3</v>
      </c>
      <c r="G4173" s="3">
        <v>145.69999999999999</v>
      </c>
      <c r="H4173" s="1">
        <v>43830</v>
      </c>
      <c r="I4173">
        <f t="shared" si="260"/>
        <v>148</v>
      </c>
      <c r="J4173" t="str">
        <f t="shared" si="261"/>
        <v>&gt;121</v>
      </c>
      <c r="K4173">
        <f t="shared" si="262"/>
        <v>0.25</v>
      </c>
      <c r="L4173">
        <f t="shared" si="263"/>
        <v>54.25</v>
      </c>
    </row>
    <row r="4174" spans="1:12" x14ac:dyDescent="0.25">
      <c r="A4174" s="2" t="s">
        <v>4172</v>
      </c>
      <c r="B4174">
        <v>2</v>
      </c>
      <c r="C4174">
        <v>17</v>
      </c>
      <c r="D4174">
        <v>2520</v>
      </c>
      <c r="E4174" s="1">
        <v>43732</v>
      </c>
      <c r="F4174" s="3">
        <v>25.2</v>
      </c>
      <c r="G4174" s="3">
        <v>756</v>
      </c>
      <c r="H4174" s="1">
        <v>43830</v>
      </c>
      <c r="I4174">
        <f t="shared" si="260"/>
        <v>98</v>
      </c>
      <c r="J4174" t="str">
        <f t="shared" si="261"/>
        <v>91-120</v>
      </c>
      <c r="K4174">
        <f t="shared" si="262"/>
        <v>0.2</v>
      </c>
      <c r="L4174">
        <f t="shared" si="263"/>
        <v>156.24</v>
      </c>
    </row>
    <row r="4175" spans="1:12" x14ac:dyDescent="0.25">
      <c r="A4175" s="2" t="s">
        <v>4173</v>
      </c>
      <c r="B4175">
        <v>2</v>
      </c>
      <c r="C4175">
        <v>22</v>
      </c>
      <c r="D4175">
        <v>3496</v>
      </c>
      <c r="E4175" s="1">
        <v>43796</v>
      </c>
      <c r="F4175" s="3">
        <v>314.64000000000004</v>
      </c>
      <c r="G4175" s="3">
        <v>839.04000000000008</v>
      </c>
      <c r="H4175" s="1">
        <v>43830</v>
      </c>
      <c r="I4175">
        <f t="shared" si="260"/>
        <v>34</v>
      </c>
      <c r="J4175" t="str">
        <f t="shared" si="261"/>
        <v>31-60</v>
      </c>
      <c r="K4175">
        <f t="shared" si="262"/>
        <v>0.04</v>
      </c>
      <c r="L4175">
        <f t="shared" si="263"/>
        <v>46.147200000000005</v>
      </c>
    </row>
    <row r="4176" spans="1:12" x14ac:dyDescent="0.25">
      <c r="A4176" s="2" t="s">
        <v>4174</v>
      </c>
      <c r="B4176">
        <v>5</v>
      </c>
      <c r="C4176">
        <v>18</v>
      </c>
      <c r="D4176">
        <v>1710</v>
      </c>
      <c r="E4176" s="1">
        <v>43514</v>
      </c>
      <c r="F4176" s="3">
        <v>85.5</v>
      </c>
      <c r="G4176" s="3">
        <v>461.70000000000005</v>
      </c>
      <c r="H4176" s="1">
        <v>43830</v>
      </c>
      <c r="I4176">
        <f t="shared" si="260"/>
        <v>316</v>
      </c>
      <c r="J4176" t="str">
        <f t="shared" si="261"/>
        <v>&gt;121</v>
      </c>
      <c r="K4176">
        <f t="shared" si="262"/>
        <v>0.25</v>
      </c>
      <c r="L4176">
        <f t="shared" si="263"/>
        <v>136.80000000000001</v>
      </c>
    </row>
    <row r="4177" spans="1:12" x14ac:dyDescent="0.25">
      <c r="A4177" s="2" t="s">
        <v>4175</v>
      </c>
      <c r="B4177">
        <v>10</v>
      </c>
      <c r="C4177">
        <v>10</v>
      </c>
      <c r="D4177">
        <v>270</v>
      </c>
      <c r="E4177" s="1">
        <v>43700</v>
      </c>
      <c r="F4177" s="3">
        <v>32.400000000000006</v>
      </c>
      <c r="G4177" s="3">
        <v>126.89999999999999</v>
      </c>
      <c r="H4177" s="1">
        <v>43830</v>
      </c>
      <c r="I4177">
        <f t="shared" si="260"/>
        <v>130</v>
      </c>
      <c r="J4177" t="str">
        <f t="shared" si="261"/>
        <v>&gt;121</v>
      </c>
      <c r="K4177">
        <f t="shared" si="262"/>
        <v>0.25</v>
      </c>
      <c r="L4177">
        <f t="shared" si="263"/>
        <v>39.825000000000003</v>
      </c>
    </row>
    <row r="4178" spans="1:12" x14ac:dyDescent="0.25">
      <c r="A4178" s="2" t="s">
        <v>4176</v>
      </c>
      <c r="B4178">
        <v>1</v>
      </c>
      <c r="C4178">
        <v>7</v>
      </c>
      <c r="D4178">
        <v>4536</v>
      </c>
      <c r="E4178" s="1">
        <v>43478</v>
      </c>
      <c r="F4178" s="3">
        <v>226.8</v>
      </c>
      <c r="G4178" s="3">
        <v>1270.0800000000002</v>
      </c>
      <c r="H4178" s="1">
        <v>43830</v>
      </c>
      <c r="I4178">
        <f t="shared" si="260"/>
        <v>352</v>
      </c>
      <c r="J4178" t="str">
        <f t="shared" si="261"/>
        <v>&gt;121</v>
      </c>
      <c r="K4178">
        <f t="shared" si="262"/>
        <v>0.25</v>
      </c>
      <c r="L4178">
        <f t="shared" si="263"/>
        <v>374.22</v>
      </c>
    </row>
    <row r="4179" spans="1:12" x14ac:dyDescent="0.25">
      <c r="A4179" s="2" t="s">
        <v>4177</v>
      </c>
      <c r="B4179">
        <v>7</v>
      </c>
      <c r="C4179">
        <v>23</v>
      </c>
      <c r="D4179">
        <v>3450</v>
      </c>
      <c r="E4179" s="1">
        <v>43718</v>
      </c>
      <c r="F4179" s="3">
        <v>379.5</v>
      </c>
      <c r="G4179" s="3">
        <v>2449.5</v>
      </c>
      <c r="H4179" s="1">
        <v>43830</v>
      </c>
      <c r="I4179">
        <f t="shared" si="260"/>
        <v>112</v>
      </c>
      <c r="J4179" t="str">
        <f t="shared" si="261"/>
        <v>91-120</v>
      </c>
      <c r="K4179">
        <f t="shared" si="262"/>
        <v>0.2</v>
      </c>
      <c r="L4179">
        <f t="shared" si="263"/>
        <v>565.80000000000007</v>
      </c>
    </row>
    <row r="4180" spans="1:12" x14ac:dyDescent="0.25">
      <c r="A4180" s="2" t="s">
        <v>4178</v>
      </c>
      <c r="B4180">
        <v>8</v>
      </c>
      <c r="C4180">
        <v>18</v>
      </c>
      <c r="D4180">
        <v>768.00000000000011</v>
      </c>
      <c r="E4180" s="1">
        <v>43811</v>
      </c>
      <c r="F4180" s="3">
        <v>53.760000000000012</v>
      </c>
      <c r="G4180" s="3">
        <v>253.44000000000005</v>
      </c>
      <c r="H4180" s="1">
        <v>43830</v>
      </c>
      <c r="I4180">
        <f t="shared" si="260"/>
        <v>19</v>
      </c>
      <c r="J4180" t="str">
        <f t="shared" si="261"/>
        <v>0-30</v>
      </c>
      <c r="K4180">
        <f t="shared" si="262"/>
        <v>8.0000000000000002E-3</v>
      </c>
      <c r="L4180">
        <f t="shared" si="263"/>
        <v>2.4576000000000002</v>
      </c>
    </row>
    <row r="4181" spans="1:12" x14ac:dyDescent="0.25">
      <c r="A4181" s="2" t="s">
        <v>4179</v>
      </c>
      <c r="B4181">
        <v>1</v>
      </c>
      <c r="C4181">
        <v>18</v>
      </c>
      <c r="D4181">
        <v>1440</v>
      </c>
      <c r="E4181" s="1">
        <v>43599</v>
      </c>
      <c r="F4181" s="3">
        <v>57.599999999999994</v>
      </c>
      <c r="G4181" s="3">
        <v>230.39999999999998</v>
      </c>
      <c r="H4181" s="1">
        <v>43830</v>
      </c>
      <c r="I4181">
        <f t="shared" si="260"/>
        <v>231</v>
      </c>
      <c r="J4181" t="str">
        <f t="shared" si="261"/>
        <v>&gt;121</v>
      </c>
      <c r="K4181">
        <f t="shared" si="262"/>
        <v>0.25</v>
      </c>
      <c r="L4181">
        <f t="shared" si="263"/>
        <v>72</v>
      </c>
    </row>
    <row r="4182" spans="1:12" x14ac:dyDescent="0.25">
      <c r="A4182" s="2" t="s">
        <v>4180</v>
      </c>
      <c r="B4182">
        <v>2</v>
      </c>
      <c r="C4182">
        <v>12</v>
      </c>
      <c r="D4182">
        <v>1530</v>
      </c>
      <c r="E4182" s="1">
        <v>43498</v>
      </c>
      <c r="F4182" s="3">
        <v>122.4</v>
      </c>
      <c r="G4182" s="3">
        <v>260.10000000000002</v>
      </c>
      <c r="H4182" s="1">
        <v>43830</v>
      </c>
      <c r="I4182">
        <f t="shared" si="260"/>
        <v>332</v>
      </c>
      <c r="J4182" t="str">
        <f t="shared" si="261"/>
        <v>&gt;121</v>
      </c>
      <c r="K4182">
        <f t="shared" si="262"/>
        <v>0.25</v>
      </c>
      <c r="L4182">
        <f t="shared" si="263"/>
        <v>95.625</v>
      </c>
    </row>
    <row r="4183" spans="1:12" x14ac:dyDescent="0.25">
      <c r="A4183" s="2" t="s">
        <v>4181</v>
      </c>
      <c r="B4183">
        <v>4</v>
      </c>
      <c r="C4183">
        <v>18</v>
      </c>
      <c r="D4183">
        <v>640</v>
      </c>
      <c r="E4183" s="1">
        <v>43818</v>
      </c>
      <c r="F4183" s="3">
        <v>6.4</v>
      </c>
      <c r="G4183" s="3">
        <v>153.6</v>
      </c>
      <c r="H4183" s="1">
        <v>43830</v>
      </c>
      <c r="I4183">
        <f t="shared" si="260"/>
        <v>12</v>
      </c>
      <c r="J4183" t="str">
        <f t="shared" si="261"/>
        <v>0-30</v>
      </c>
      <c r="K4183">
        <f t="shared" si="262"/>
        <v>8.0000000000000002E-3</v>
      </c>
      <c r="L4183">
        <f t="shared" si="263"/>
        <v>1.28</v>
      </c>
    </row>
    <row r="4184" spans="1:12" x14ac:dyDescent="0.25">
      <c r="A4184" s="2" t="s">
        <v>4182</v>
      </c>
      <c r="B4184">
        <v>7</v>
      </c>
      <c r="C4184">
        <v>16</v>
      </c>
      <c r="D4184">
        <v>80</v>
      </c>
      <c r="E4184" s="1">
        <v>43709</v>
      </c>
      <c r="F4184" s="3">
        <v>1.6</v>
      </c>
      <c r="G4184" s="3">
        <v>62.400000000000006</v>
      </c>
      <c r="H4184" s="1">
        <v>43830</v>
      </c>
      <c r="I4184">
        <f t="shared" si="260"/>
        <v>121</v>
      </c>
      <c r="J4184" t="str">
        <f t="shared" si="261"/>
        <v>&gt;121</v>
      </c>
      <c r="K4184">
        <f t="shared" si="262"/>
        <v>0.25</v>
      </c>
      <c r="L4184">
        <f t="shared" si="263"/>
        <v>16</v>
      </c>
    </row>
    <row r="4185" spans="1:12" x14ac:dyDescent="0.25">
      <c r="A4185" s="2" t="s">
        <v>4183</v>
      </c>
      <c r="B4185">
        <v>8</v>
      </c>
      <c r="C4185">
        <v>11</v>
      </c>
      <c r="D4185">
        <v>550</v>
      </c>
      <c r="E4185" s="1">
        <v>43758</v>
      </c>
      <c r="F4185" s="3">
        <v>99</v>
      </c>
      <c r="G4185" s="3">
        <v>176</v>
      </c>
      <c r="H4185" s="1">
        <v>43830</v>
      </c>
      <c r="I4185">
        <f t="shared" si="260"/>
        <v>72</v>
      </c>
      <c r="J4185" t="str">
        <f t="shared" si="261"/>
        <v>61-90</v>
      </c>
      <c r="K4185">
        <f t="shared" si="262"/>
        <v>0.15</v>
      </c>
      <c r="L4185">
        <f t="shared" si="263"/>
        <v>41.25</v>
      </c>
    </row>
    <row r="4186" spans="1:12" x14ac:dyDescent="0.25">
      <c r="A4186" s="2" t="s">
        <v>4184</v>
      </c>
      <c r="B4186">
        <v>1</v>
      </c>
      <c r="C4186">
        <v>7</v>
      </c>
      <c r="D4186">
        <v>840</v>
      </c>
      <c r="E4186" s="1">
        <v>43662</v>
      </c>
      <c r="F4186" s="3">
        <v>33.6</v>
      </c>
      <c r="G4186" s="3">
        <v>151.19999999999999</v>
      </c>
      <c r="H4186" s="1">
        <v>43830</v>
      </c>
      <c r="I4186">
        <f t="shared" si="260"/>
        <v>168</v>
      </c>
      <c r="J4186" t="str">
        <f t="shared" si="261"/>
        <v>&gt;121</v>
      </c>
      <c r="K4186">
        <f t="shared" si="262"/>
        <v>0.25</v>
      </c>
      <c r="L4186">
        <f t="shared" si="263"/>
        <v>46.199999999999996</v>
      </c>
    </row>
    <row r="4187" spans="1:12" x14ac:dyDescent="0.25">
      <c r="A4187" s="2" t="s">
        <v>4185</v>
      </c>
      <c r="B4187">
        <v>6</v>
      </c>
      <c r="C4187">
        <v>12</v>
      </c>
      <c r="D4187">
        <v>1440</v>
      </c>
      <c r="E4187" s="1">
        <v>43692</v>
      </c>
      <c r="F4187" s="3">
        <v>129.60000000000002</v>
      </c>
      <c r="G4187" s="3">
        <v>374.4</v>
      </c>
      <c r="H4187" s="1">
        <v>43830</v>
      </c>
      <c r="I4187">
        <f t="shared" si="260"/>
        <v>138</v>
      </c>
      <c r="J4187" t="str">
        <f t="shared" si="261"/>
        <v>&gt;121</v>
      </c>
      <c r="K4187">
        <f t="shared" si="262"/>
        <v>0.25</v>
      </c>
      <c r="L4187">
        <f t="shared" si="263"/>
        <v>126</v>
      </c>
    </row>
    <row r="4188" spans="1:12" x14ac:dyDescent="0.25">
      <c r="A4188" s="2" t="s">
        <v>4186</v>
      </c>
      <c r="B4188">
        <v>9</v>
      </c>
      <c r="C4188">
        <v>22</v>
      </c>
      <c r="D4188">
        <v>380</v>
      </c>
      <c r="E4188" s="1">
        <v>43653</v>
      </c>
      <c r="F4188" s="3">
        <v>68.400000000000006</v>
      </c>
      <c r="G4188" s="3">
        <v>106.4</v>
      </c>
      <c r="H4188" s="1">
        <v>43830</v>
      </c>
      <c r="I4188">
        <f t="shared" si="260"/>
        <v>177</v>
      </c>
      <c r="J4188" t="str">
        <f t="shared" si="261"/>
        <v>&gt;121</v>
      </c>
      <c r="K4188">
        <f t="shared" si="262"/>
        <v>0.25</v>
      </c>
      <c r="L4188">
        <f t="shared" si="263"/>
        <v>43.7</v>
      </c>
    </row>
    <row r="4189" spans="1:12" x14ac:dyDescent="0.25">
      <c r="A4189" s="2" t="s">
        <v>4187</v>
      </c>
      <c r="B4189">
        <v>4</v>
      </c>
      <c r="C4189">
        <v>5</v>
      </c>
      <c r="D4189">
        <v>1760</v>
      </c>
      <c r="E4189" s="1">
        <v>43626</v>
      </c>
      <c r="F4189" s="3">
        <v>35.200000000000003</v>
      </c>
      <c r="G4189" s="3">
        <v>387.2</v>
      </c>
      <c r="H4189" s="1">
        <v>43830</v>
      </c>
      <c r="I4189">
        <f t="shared" si="260"/>
        <v>204</v>
      </c>
      <c r="J4189" t="str">
        <f t="shared" si="261"/>
        <v>&gt;121</v>
      </c>
      <c r="K4189">
        <f t="shared" si="262"/>
        <v>0.25</v>
      </c>
      <c r="L4189">
        <f t="shared" si="263"/>
        <v>105.6</v>
      </c>
    </row>
    <row r="4190" spans="1:12" x14ac:dyDescent="0.25">
      <c r="A4190" s="2" t="s">
        <v>4188</v>
      </c>
      <c r="B4190">
        <v>2</v>
      </c>
      <c r="C4190">
        <v>21</v>
      </c>
      <c r="D4190">
        <v>1200</v>
      </c>
      <c r="E4190" s="1">
        <v>43685</v>
      </c>
      <c r="F4190" s="3">
        <v>48</v>
      </c>
      <c r="G4190" s="3">
        <v>264</v>
      </c>
      <c r="H4190" s="1">
        <v>43830</v>
      </c>
      <c r="I4190">
        <f t="shared" si="260"/>
        <v>145</v>
      </c>
      <c r="J4190" t="str">
        <f t="shared" si="261"/>
        <v>&gt;121</v>
      </c>
      <c r="K4190">
        <f t="shared" si="262"/>
        <v>0.25</v>
      </c>
      <c r="L4190">
        <f t="shared" si="263"/>
        <v>78</v>
      </c>
    </row>
    <row r="4191" spans="1:12" x14ac:dyDescent="0.25">
      <c r="A4191" s="2" t="s">
        <v>4189</v>
      </c>
      <c r="B4191">
        <v>8</v>
      </c>
      <c r="C4191">
        <v>16</v>
      </c>
      <c r="D4191">
        <v>3762</v>
      </c>
      <c r="E4191" s="1">
        <v>43592</v>
      </c>
      <c r="F4191" s="3">
        <v>564.29999999999995</v>
      </c>
      <c r="G4191" s="3">
        <v>1053.3599999999999</v>
      </c>
      <c r="H4191" s="1">
        <v>43830</v>
      </c>
      <c r="I4191">
        <f t="shared" si="260"/>
        <v>238</v>
      </c>
      <c r="J4191" t="str">
        <f t="shared" si="261"/>
        <v>&gt;121</v>
      </c>
      <c r="K4191">
        <f t="shared" si="262"/>
        <v>0.25</v>
      </c>
      <c r="L4191">
        <f t="shared" si="263"/>
        <v>404.41499999999996</v>
      </c>
    </row>
    <row r="4192" spans="1:12" x14ac:dyDescent="0.25">
      <c r="A4192" s="2" t="s">
        <v>4190</v>
      </c>
      <c r="B4192">
        <v>6</v>
      </c>
      <c r="C4192">
        <v>8</v>
      </c>
      <c r="D4192">
        <v>1120</v>
      </c>
      <c r="E4192" s="1">
        <v>43795</v>
      </c>
      <c r="F4192" s="3">
        <v>112</v>
      </c>
      <c r="G4192" s="3">
        <v>246.4</v>
      </c>
      <c r="H4192" s="1">
        <v>43830</v>
      </c>
      <c r="I4192">
        <f t="shared" si="260"/>
        <v>35</v>
      </c>
      <c r="J4192" t="str">
        <f t="shared" si="261"/>
        <v>31-60</v>
      </c>
      <c r="K4192">
        <f t="shared" si="262"/>
        <v>0.04</v>
      </c>
      <c r="L4192">
        <f t="shared" si="263"/>
        <v>14.335999999999999</v>
      </c>
    </row>
    <row r="4193" spans="1:12" x14ac:dyDescent="0.25">
      <c r="A4193" s="2" t="s">
        <v>4191</v>
      </c>
      <c r="B4193">
        <v>3</v>
      </c>
      <c r="C4193">
        <v>17</v>
      </c>
      <c r="D4193">
        <v>1860</v>
      </c>
      <c r="E4193" s="1">
        <v>43524</v>
      </c>
      <c r="F4193" s="3">
        <v>18.600000000000001</v>
      </c>
      <c r="G4193" s="3">
        <v>483.6</v>
      </c>
      <c r="H4193" s="1">
        <v>43830</v>
      </c>
      <c r="I4193">
        <f t="shared" si="260"/>
        <v>306</v>
      </c>
      <c r="J4193" t="str">
        <f t="shared" si="261"/>
        <v>&gt;121</v>
      </c>
      <c r="K4193">
        <f t="shared" si="262"/>
        <v>0.25</v>
      </c>
      <c r="L4193">
        <f t="shared" si="263"/>
        <v>125.55000000000001</v>
      </c>
    </row>
    <row r="4194" spans="1:12" x14ac:dyDescent="0.25">
      <c r="A4194" s="2" t="s">
        <v>4192</v>
      </c>
      <c r="B4194">
        <v>5</v>
      </c>
      <c r="C4194">
        <v>20</v>
      </c>
      <c r="D4194">
        <v>110</v>
      </c>
      <c r="E4194" s="1">
        <v>43582</v>
      </c>
      <c r="F4194" s="3">
        <v>11</v>
      </c>
      <c r="G4194" s="3">
        <v>30.8</v>
      </c>
      <c r="H4194" s="1">
        <v>43830</v>
      </c>
      <c r="I4194">
        <f t="shared" si="260"/>
        <v>248</v>
      </c>
      <c r="J4194" t="str">
        <f t="shared" si="261"/>
        <v>&gt;121</v>
      </c>
      <c r="K4194">
        <f t="shared" si="262"/>
        <v>0.25</v>
      </c>
      <c r="L4194">
        <f t="shared" si="263"/>
        <v>10.45</v>
      </c>
    </row>
    <row r="4195" spans="1:12" x14ac:dyDescent="0.25">
      <c r="A4195" s="2" t="s">
        <v>4193</v>
      </c>
      <c r="B4195">
        <v>1</v>
      </c>
      <c r="C4195">
        <v>7</v>
      </c>
      <c r="D4195">
        <v>3960</v>
      </c>
      <c r="E4195" s="1">
        <v>43677</v>
      </c>
      <c r="F4195" s="3">
        <v>316.8</v>
      </c>
      <c r="G4195" s="3">
        <v>752.4</v>
      </c>
      <c r="H4195" s="1">
        <v>43830</v>
      </c>
      <c r="I4195">
        <f t="shared" si="260"/>
        <v>153</v>
      </c>
      <c r="J4195" t="str">
        <f t="shared" si="261"/>
        <v>&gt;121</v>
      </c>
      <c r="K4195">
        <f t="shared" si="262"/>
        <v>0.25</v>
      </c>
      <c r="L4195">
        <f t="shared" si="263"/>
        <v>267.3</v>
      </c>
    </row>
    <row r="4196" spans="1:12" x14ac:dyDescent="0.25">
      <c r="A4196" s="2" t="s">
        <v>4194</v>
      </c>
      <c r="B4196">
        <v>9</v>
      </c>
      <c r="C4196">
        <v>23</v>
      </c>
      <c r="D4196">
        <v>2000</v>
      </c>
      <c r="E4196" s="1">
        <v>43686</v>
      </c>
      <c r="F4196" s="3">
        <v>160</v>
      </c>
      <c r="G4196" s="3">
        <v>540</v>
      </c>
      <c r="H4196" s="1">
        <v>43830</v>
      </c>
      <c r="I4196">
        <f t="shared" si="260"/>
        <v>144</v>
      </c>
      <c r="J4196" t="str">
        <f t="shared" si="261"/>
        <v>&gt;121</v>
      </c>
      <c r="K4196">
        <f t="shared" si="262"/>
        <v>0.25</v>
      </c>
      <c r="L4196">
        <f t="shared" si="263"/>
        <v>175</v>
      </c>
    </row>
    <row r="4197" spans="1:12" x14ac:dyDescent="0.25">
      <c r="A4197" s="2" t="s">
        <v>4195</v>
      </c>
      <c r="B4197">
        <v>1</v>
      </c>
      <c r="C4197">
        <v>4</v>
      </c>
      <c r="D4197">
        <v>2470</v>
      </c>
      <c r="E4197" s="1">
        <v>43797</v>
      </c>
      <c r="F4197" s="3">
        <v>98.800000000000011</v>
      </c>
      <c r="G4197" s="3">
        <v>666.9</v>
      </c>
      <c r="H4197" s="1">
        <v>43830</v>
      </c>
      <c r="I4197">
        <f t="shared" si="260"/>
        <v>33</v>
      </c>
      <c r="J4197" t="str">
        <f t="shared" si="261"/>
        <v>31-60</v>
      </c>
      <c r="K4197">
        <f t="shared" si="262"/>
        <v>0.04</v>
      </c>
      <c r="L4197">
        <f t="shared" si="263"/>
        <v>30.628000000000004</v>
      </c>
    </row>
    <row r="4198" spans="1:12" x14ac:dyDescent="0.25">
      <c r="A4198" s="2" t="s">
        <v>4196</v>
      </c>
      <c r="B4198">
        <v>6</v>
      </c>
      <c r="C4198">
        <v>23</v>
      </c>
      <c r="D4198">
        <v>570</v>
      </c>
      <c r="E4198" s="1">
        <v>43818</v>
      </c>
      <c r="F4198" s="3">
        <v>5.6999999999999993</v>
      </c>
      <c r="G4198" s="3">
        <v>159.60000000000002</v>
      </c>
      <c r="H4198" s="1">
        <v>43830</v>
      </c>
      <c r="I4198">
        <f t="shared" si="260"/>
        <v>12</v>
      </c>
      <c r="J4198" t="str">
        <f t="shared" si="261"/>
        <v>0-30</v>
      </c>
      <c r="K4198">
        <f t="shared" si="262"/>
        <v>8.0000000000000002E-3</v>
      </c>
      <c r="L4198">
        <f t="shared" si="263"/>
        <v>1.3224</v>
      </c>
    </row>
    <row r="4199" spans="1:12" x14ac:dyDescent="0.25">
      <c r="A4199" s="2" t="s">
        <v>4197</v>
      </c>
      <c r="B4199">
        <v>5</v>
      </c>
      <c r="C4199">
        <v>3</v>
      </c>
      <c r="D4199">
        <v>2660</v>
      </c>
      <c r="E4199" s="1">
        <v>43819</v>
      </c>
      <c r="F4199" s="3">
        <v>266</v>
      </c>
      <c r="G4199" s="3">
        <v>638.40000000000009</v>
      </c>
      <c r="H4199" s="1">
        <v>43830</v>
      </c>
      <c r="I4199">
        <f t="shared" si="260"/>
        <v>11</v>
      </c>
      <c r="J4199" t="str">
        <f t="shared" si="261"/>
        <v>0-30</v>
      </c>
      <c r="K4199">
        <f t="shared" si="262"/>
        <v>8.0000000000000002E-3</v>
      </c>
      <c r="L4199">
        <f t="shared" si="263"/>
        <v>7.2352000000000007</v>
      </c>
    </row>
    <row r="4200" spans="1:12" x14ac:dyDescent="0.25">
      <c r="A4200" s="2" t="s">
        <v>4198</v>
      </c>
      <c r="B4200">
        <v>4</v>
      </c>
      <c r="C4200">
        <v>4</v>
      </c>
      <c r="D4200">
        <v>1980</v>
      </c>
      <c r="E4200" s="1">
        <v>43707</v>
      </c>
      <c r="F4200" s="3">
        <v>198</v>
      </c>
      <c r="G4200" s="3">
        <v>316.8</v>
      </c>
      <c r="H4200" s="1">
        <v>43830</v>
      </c>
      <c r="I4200">
        <f t="shared" si="260"/>
        <v>123</v>
      </c>
      <c r="J4200" t="str">
        <f t="shared" si="261"/>
        <v>&gt;121</v>
      </c>
      <c r="K4200">
        <f t="shared" si="262"/>
        <v>0.25</v>
      </c>
      <c r="L4200">
        <f t="shared" si="263"/>
        <v>128.69999999999999</v>
      </c>
    </row>
    <row r="4201" spans="1:12" x14ac:dyDescent="0.25">
      <c r="A4201" s="2" t="s">
        <v>4199</v>
      </c>
      <c r="B4201">
        <v>2</v>
      </c>
      <c r="C4201">
        <v>21</v>
      </c>
      <c r="D4201">
        <v>648</v>
      </c>
      <c r="E4201" s="1">
        <v>43645</v>
      </c>
      <c r="F4201" s="3">
        <v>32.400000000000006</v>
      </c>
      <c r="G4201" s="3">
        <v>116.63999999999999</v>
      </c>
      <c r="H4201" s="1">
        <v>43830</v>
      </c>
      <c r="I4201">
        <f t="shared" si="260"/>
        <v>185</v>
      </c>
      <c r="J4201" t="str">
        <f t="shared" si="261"/>
        <v>&gt;121</v>
      </c>
      <c r="K4201">
        <f t="shared" si="262"/>
        <v>0.25</v>
      </c>
      <c r="L4201">
        <f t="shared" si="263"/>
        <v>37.26</v>
      </c>
    </row>
    <row r="4202" spans="1:12" x14ac:dyDescent="0.25">
      <c r="A4202" s="2" t="s">
        <v>4200</v>
      </c>
      <c r="B4202">
        <v>10</v>
      </c>
      <c r="C4202">
        <v>11</v>
      </c>
      <c r="D4202">
        <v>3100</v>
      </c>
      <c r="E4202" s="1">
        <v>43781</v>
      </c>
      <c r="F4202" s="3">
        <v>620</v>
      </c>
      <c r="G4202" s="3">
        <v>868</v>
      </c>
      <c r="H4202" s="1">
        <v>43830</v>
      </c>
      <c r="I4202">
        <f t="shared" si="260"/>
        <v>49</v>
      </c>
      <c r="J4202" t="str">
        <f t="shared" si="261"/>
        <v>31-60</v>
      </c>
      <c r="K4202">
        <f t="shared" si="262"/>
        <v>0.04</v>
      </c>
      <c r="L4202">
        <f t="shared" si="263"/>
        <v>59.52</v>
      </c>
    </row>
    <row r="4203" spans="1:12" x14ac:dyDescent="0.25">
      <c r="A4203" s="2" t="s">
        <v>4201</v>
      </c>
      <c r="B4203">
        <v>3</v>
      </c>
      <c r="C4203">
        <v>2</v>
      </c>
      <c r="D4203">
        <v>2000</v>
      </c>
      <c r="E4203" s="1">
        <v>43673</v>
      </c>
      <c r="F4203" s="3">
        <v>40</v>
      </c>
      <c r="G4203" s="3">
        <v>360</v>
      </c>
      <c r="H4203" s="1">
        <v>43830</v>
      </c>
      <c r="I4203">
        <f t="shared" si="260"/>
        <v>157</v>
      </c>
      <c r="J4203" t="str">
        <f t="shared" si="261"/>
        <v>&gt;121</v>
      </c>
      <c r="K4203">
        <f t="shared" si="262"/>
        <v>0.25</v>
      </c>
      <c r="L4203">
        <f t="shared" si="263"/>
        <v>100</v>
      </c>
    </row>
    <row r="4204" spans="1:12" x14ac:dyDescent="0.25">
      <c r="A4204" s="2" t="s">
        <v>4202</v>
      </c>
      <c r="B4204">
        <v>6</v>
      </c>
      <c r="C4204">
        <v>8</v>
      </c>
      <c r="D4204">
        <v>2640</v>
      </c>
      <c r="E4204" s="1">
        <v>43558</v>
      </c>
      <c r="F4204" s="3">
        <v>264</v>
      </c>
      <c r="G4204" s="3">
        <v>792</v>
      </c>
      <c r="H4204" s="1">
        <v>43830</v>
      </c>
      <c r="I4204">
        <f t="shared" si="260"/>
        <v>272</v>
      </c>
      <c r="J4204" t="str">
        <f t="shared" si="261"/>
        <v>&gt;121</v>
      </c>
      <c r="K4204">
        <f t="shared" si="262"/>
        <v>0.25</v>
      </c>
      <c r="L4204">
        <f t="shared" si="263"/>
        <v>264</v>
      </c>
    </row>
    <row r="4205" spans="1:12" x14ac:dyDescent="0.25">
      <c r="A4205" s="2" t="s">
        <v>4203</v>
      </c>
      <c r="B4205">
        <v>10</v>
      </c>
      <c r="C4205">
        <v>14</v>
      </c>
      <c r="D4205">
        <v>640</v>
      </c>
      <c r="E4205" s="1">
        <v>43721</v>
      </c>
      <c r="F4205" s="3">
        <v>83.2</v>
      </c>
      <c r="G4205" s="3">
        <v>249.60000000000002</v>
      </c>
      <c r="H4205" s="1">
        <v>43830</v>
      </c>
      <c r="I4205">
        <f t="shared" si="260"/>
        <v>109</v>
      </c>
      <c r="J4205" t="str">
        <f t="shared" si="261"/>
        <v>91-120</v>
      </c>
      <c r="K4205">
        <f t="shared" si="262"/>
        <v>0.2</v>
      </c>
      <c r="L4205">
        <f t="shared" si="263"/>
        <v>66.56</v>
      </c>
    </row>
    <row r="4206" spans="1:12" x14ac:dyDescent="0.25">
      <c r="A4206" s="2" t="s">
        <v>4204</v>
      </c>
      <c r="B4206">
        <v>10</v>
      </c>
      <c r="C4206">
        <v>8</v>
      </c>
      <c r="D4206">
        <v>3410</v>
      </c>
      <c r="E4206" s="1">
        <v>43619</v>
      </c>
      <c r="F4206" s="3">
        <v>34.1</v>
      </c>
      <c r="G4206" s="3">
        <v>920.69999999999993</v>
      </c>
      <c r="H4206" s="1">
        <v>43830</v>
      </c>
      <c r="I4206">
        <f t="shared" si="260"/>
        <v>211</v>
      </c>
      <c r="J4206" t="str">
        <f t="shared" si="261"/>
        <v>&gt;121</v>
      </c>
      <c r="K4206">
        <f t="shared" si="262"/>
        <v>0.25</v>
      </c>
      <c r="L4206">
        <f t="shared" si="263"/>
        <v>238.7</v>
      </c>
    </row>
    <row r="4207" spans="1:12" x14ac:dyDescent="0.25">
      <c r="A4207" s="2" t="s">
        <v>4205</v>
      </c>
      <c r="B4207">
        <v>3</v>
      </c>
      <c r="C4207">
        <v>12</v>
      </c>
      <c r="D4207">
        <v>480</v>
      </c>
      <c r="E4207" s="1">
        <v>43506</v>
      </c>
      <c r="F4207" s="3">
        <v>24</v>
      </c>
      <c r="G4207" s="3">
        <v>134.4</v>
      </c>
      <c r="H4207" s="1">
        <v>43830</v>
      </c>
      <c r="I4207">
        <f t="shared" si="260"/>
        <v>324</v>
      </c>
      <c r="J4207" t="str">
        <f t="shared" si="261"/>
        <v>&gt;121</v>
      </c>
      <c r="K4207">
        <f t="shared" si="262"/>
        <v>0.25</v>
      </c>
      <c r="L4207">
        <f t="shared" si="263"/>
        <v>39.6</v>
      </c>
    </row>
    <row r="4208" spans="1:12" x14ac:dyDescent="0.25">
      <c r="A4208" s="2" t="s">
        <v>4206</v>
      </c>
      <c r="B4208">
        <v>8</v>
      </c>
      <c r="C4208">
        <v>18</v>
      </c>
      <c r="D4208">
        <v>5500</v>
      </c>
      <c r="E4208" s="1">
        <v>43593</v>
      </c>
      <c r="F4208" s="3">
        <v>440</v>
      </c>
      <c r="G4208" s="3">
        <v>1485</v>
      </c>
      <c r="H4208" s="1">
        <v>43830</v>
      </c>
      <c r="I4208">
        <f t="shared" si="260"/>
        <v>237</v>
      </c>
      <c r="J4208" t="str">
        <f t="shared" si="261"/>
        <v>&gt;121</v>
      </c>
      <c r="K4208">
        <f t="shared" si="262"/>
        <v>0.25</v>
      </c>
      <c r="L4208">
        <f t="shared" si="263"/>
        <v>481.25</v>
      </c>
    </row>
    <row r="4209" spans="1:12" x14ac:dyDescent="0.25">
      <c r="A4209" s="2" t="s">
        <v>4207</v>
      </c>
      <c r="B4209">
        <v>7</v>
      </c>
      <c r="C4209">
        <v>5</v>
      </c>
      <c r="D4209">
        <v>1280</v>
      </c>
      <c r="E4209" s="1">
        <v>43661</v>
      </c>
      <c r="F4209" s="3">
        <v>320</v>
      </c>
      <c r="G4209" s="3">
        <v>576</v>
      </c>
      <c r="H4209" s="1">
        <v>43830</v>
      </c>
      <c r="I4209">
        <f t="shared" si="260"/>
        <v>169</v>
      </c>
      <c r="J4209" t="str">
        <f t="shared" si="261"/>
        <v>&gt;121</v>
      </c>
      <c r="K4209">
        <f t="shared" si="262"/>
        <v>0.25</v>
      </c>
      <c r="L4209">
        <f t="shared" si="263"/>
        <v>224</v>
      </c>
    </row>
    <row r="4210" spans="1:12" x14ac:dyDescent="0.25">
      <c r="A4210" s="2" t="s">
        <v>4208</v>
      </c>
      <c r="B4210">
        <v>7</v>
      </c>
      <c r="C4210">
        <v>23</v>
      </c>
      <c r="D4210">
        <v>4750</v>
      </c>
      <c r="E4210" s="1">
        <v>43645</v>
      </c>
      <c r="F4210" s="3">
        <v>807.5</v>
      </c>
      <c r="G4210" s="3">
        <v>2755</v>
      </c>
      <c r="H4210" s="1">
        <v>43830</v>
      </c>
      <c r="I4210">
        <f t="shared" si="260"/>
        <v>185</v>
      </c>
      <c r="J4210" t="str">
        <f t="shared" si="261"/>
        <v>&gt;121</v>
      </c>
      <c r="K4210">
        <f t="shared" si="262"/>
        <v>0.25</v>
      </c>
      <c r="L4210">
        <f t="shared" si="263"/>
        <v>890.625</v>
      </c>
    </row>
    <row r="4211" spans="1:12" x14ac:dyDescent="0.25">
      <c r="A4211" s="2" t="s">
        <v>4209</v>
      </c>
      <c r="B4211">
        <v>2</v>
      </c>
      <c r="C4211">
        <v>7</v>
      </c>
      <c r="D4211">
        <v>1650</v>
      </c>
      <c r="E4211" s="1">
        <v>43566</v>
      </c>
      <c r="F4211" s="3">
        <v>165</v>
      </c>
      <c r="G4211" s="3">
        <v>379.5</v>
      </c>
      <c r="H4211" s="1">
        <v>43830</v>
      </c>
      <c r="I4211">
        <f t="shared" si="260"/>
        <v>264</v>
      </c>
      <c r="J4211" t="str">
        <f t="shared" si="261"/>
        <v>&gt;121</v>
      </c>
      <c r="K4211">
        <f t="shared" si="262"/>
        <v>0.25</v>
      </c>
      <c r="L4211">
        <f t="shared" si="263"/>
        <v>136.125</v>
      </c>
    </row>
    <row r="4212" spans="1:12" x14ac:dyDescent="0.25">
      <c r="A4212" s="2" t="s">
        <v>4210</v>
      </c>
      <c r="B4212">
        <v>9</v>
      </c>
      <c r="C4212">
        <v>13</v>
      </c>
      <c r="D4212">
        <v>5890</v>
      </c>
      <c r="E4212" s="1">
        <v>43624</v>
      </c>
      <c r="F4212" s="3">
        <v>471.2</v>
      </c>
      <c r="G4212" s="3">
        <v>1708.1</v>
      </c>
      <c r="H4212" s="1">
        <v>43830</v>
      </c>
      <c r="I4212">
        <f t="shared" si="260"/>
        <v>206</v>
      </c>
      <c r="J4212" t="str">
        <f t="shared" si="261"/>
        <v>&gt;121</v>
      </c>
      <c r="K4212">
        <f t="shared" si="262"/>
        <v>0.25</v>
      </c>
      <c r="L4212">
        <f t="shared" si="263"/>
        <v>544.82499999999993</v>
      </c>
    </row>
    <row r="4213" spans="1:12" x14ac:dyDescent="0.25">
      <c r="A4213" s="2" t="s">
        <v>4211</v>
      </c>
      <c r="B4213">
        <v>9</v>
      </c>
      <c r="C4213">
        <v>8</v>
      </c>
      <c r="D4213">
        <v>220</v>
      </c>
      <c r="E4213" s="1">
        <v>43761</v>
      </c>
      <c r="F4213" s="3">
        <v>17.600000000000001</v>
      </c>
      <c r="G4213" s="3">
        <v>105.60000000000001</v>
      </c>
      <c r="H4213" s="1">
        <v>43830</v>
      </c>
      <c r="I4213">
        <f t="shared" si="260"/>
        <v>69</v>
      </c>
      <c r="J4213" t="str">
        <f t="shared" si="261"/>
        <v>61-90</v>
      </c>
      <c r="K4213">
        <f t="shared" si="262"/>
        <v>0.15</v>
      </c>
      <c r="L4213">
        <f t="shared" si="263"/>
        <v>18.48</v>
      </c>
    </row>
    <row r="4214" spans="1:12" x14ac:dyDescent="0.25">
      <c r="A4214" s="2" t="s">
        <v>4212</v>
      </c>
      <c r="B4214">
        <v>10</v>
      </c>
      <c r="C4214">
        <v>19</v>
      </c>
      <c r="D4214">
        <v>300</v>
      </c>
      <c r="E4214" s="1">
        <v>43478</v>
      </c>
      <c r="F4214" s="3">
        <v>12</v>
      </c>
      <c r="G4214" s="3">
        <v>114</v>
      </c>
      <c r="H4214" s="1">
        <v>43830</v>
      </c>
      <c r="I4214">
        <f t="shared" si="260"/>
        <v>352</v>
      </c>
      <c r="J4214" t="str">
        <f t="shared" si="261"/>
        <v>&gt;121</v>
      </c>
      <c r="K4214">
        <f t="shared" si="262"/>
        <v>0.25</v>
      </c>
      <c r="L4214">
        <f t="shared" si="263"/>
        <v>31.5</v>
      </c>
    </row>
    <row r="4215" spans="1:12" x14ac:dyDescent="0.25">
      <c r="A4215" s="2" t="s">
        <v>4213</v>
      </c>
      <c r="B4215">
        <v>4</v>
      </c>
      <c r="C4215">
        <v>21</v>
      </c>
      <c r="D4215">
        <v>330</v>
      </c>
      <c r="E4215" s="1">
        <v>43541</v>
      </c>
      <c r="F4215" s="3">
        <v>6.6000000000000005</v>
      </c>
      <c r="G4215" s="3">
        <v>99</v>
      </c>
      <c r="H4215" s="1">
        <v>43830</v>
      </c>
      <c r="I4215">
        <f t="shared" si="260"/>
        <v>289</v>
      </c>
      <c r="J4215" t="str">
        <f t="shared" si="261"/>
        <v>&gt;121</v>
      </c>
      <c r="K4215">
        <f t="shared" si="262"/>
        <v>0.25</v>
      </c>
      <c r="L4215">
        <f t="shared" si="263"/>
        <v>26.4</v>
      </c>
    </row>
    <row r="4216" spans="1:12" x14ac:dyDescent="0.25">
      <c r="A4216" s="2" t="s">
        <v>4214</v>
      </c>
      <c r="B4216">
        <v>3</v>
      </c>
      <c r="C4216">
        <v>14</v>
      </c>
      <c r="D4216">
        <v>960</v>
      </c>
      <c r="E4216" s="1">
        <v>43643</v>
      </c>
      <c r="F4216" s="3">
        <v>28.799999999999997</v>
      </c>
      <c r="G4216" s="3">
        <v>153.6</v>
      </c>
      <c r="H4216" s="1">
        <v>43830</v>
      </c>
      <c r="I4216">
        <f t="shared" si="260"/>
        <v>187</v>
      </c>
      <c r="J4216" t="str">
        <f t="shared" si="261"/>
        <v>&gt;121</v>
      </c>
      <c r="K4216">
        <f t="shared" si="262"/>
        <v>0.25</v>
      </c>
      <c r="L4216">
        <f t="shared" si="263"/>
        <v>45.599999999999994</v>
      </c>
    </row>
    <row r="4217" spans="1:12" x14ac:dyDescent="0.25">
      <c r="A4217" s="2" t="s">
        <v>4215</v>
      </c>
      <c r="B4217">
        <v>7</v>
      </c>
      <c r="C4217">
        <v>15</v>
      </c>
      <c r="D4217">
        <v>5060</v>
      </c>
      <c r="E4217" s="1">
        <v>43538</v>
      </c>
      <c r="F4217" s="3">
        <v>708.40000000000009</v>
      </c>
      <c r="G4217" s="3">
        <v>2277</v>
      </c>
      <c r="H4217" s="1">
        <v>43830</v>
      </c>
      <c r="I4217">
        <f t="shared" si="260"/>
        <v>292</v>
      </c>
      <c r="J4217" t="str">
        <f t="shared" si="261"/>
        <v>&gt;121</v>
      </c>
      <c r="K4217">
        <f t="shared" si="262"/>
        <v>0.25</v>
      </c>
      <c r="L4217">
        <f t="shared" si="263"/>
        <v>746.35</v>
      </c>
    </row>
    <row r="4218" spans="1:12" x14ac:dyDescent="0.25">
      <c r="A4218" s="2" t="s">
        <v>4216</v>
      </c>
      <c r="B4218">
        <v>10</v>
      </c>
      <c r="C4218">
        <v>1</v>
      </c>
      <c r="D4218">
        <v>3720</v>
      </c>
      <c r="E4218" s="1">
        <v>43679</v>
      </c>
      <c r="F4218" s="3">
        <v>372</v>
      </c>
      <c r="G4218" s="3">
        <v>1488</v>
      </c>
      <c r="H4218" s="1">
        <v>43830</v>
      </c>
      <c r="I4218">
        <f t="shared" si="260"/>
        <v>151</v>
      </c>
      <c r="J4218" t="str">
        <f t="shared" si="261"/>
        <v>&gt;121</v>
      </c>
      <c r="K4218">
        <f t="shared" si="262"/>
        <v>0.25</v>
      </c>
      <c r="L4218">
        <f t="shared" si="263"/>
        <v>465</v>
      </c>
    </row>
    <row r="4219" spans="1:12" x14ac:dyDescent="0.25">
      <c r="A4219" s="2" t="s">
        <v>4217</v>
      </c>
      <c r="B4219">
        <v>5</v>
      </c>
      <c r="C4219">
        <v>20</v>
      </c>
      <c r="D4219">
        <v>660</v>
      </c>
      <c r="E4219" s="1">
        <v>43490</v>
      </c>
      <c r="F4219" s="3">
        <v>33</v>
      </c>
      <c r="G4219" s="3">
        <v>112.2</v>
      </c>
      <c r="H4219" s="1">
        <v>43830</v>
      </c>
      <c r="I4219">
        <f t="shared" si="260"/>
        <v>340</v>
      </c>
      <c r="J4219" t="str">
        <f t="shared" si="261"/>
        <v>&gt;121</v>
      </c>
      <c r="K4219">
        <f t="shared" si="262"/>
        <v>0.25</v>
      </c>
      <c r="L4219">
        <f t="shared" si="263"/>
        <v>36.299999999999997</v>
      </c>
    </row>
    <row r="4220" spans="1:12" x14ac:dyDescent="0.25">
      <c r="A4220" s="2" t="s">
        <v>4218</v>
      </c>
      <c r="B4220">
        <v>10</v>
      </c>
      <c r="C4220">
        <v>8</v>
      </c>
      <c r="D4220">
        <v>4340</v>
      </c>
      <c r="E4220" s="1">
        <v>43484</v>
      </c>
      <c r="F4220" s="3">
        <v>434</v>
      </c>
      <c r="G4220" s="3">
        <v>1432.2</v>
      </c>
      <c r="H4220" s="1">
        <v>43830</v>
      </c>
      <c r="I4220">
        <f t="shared" si="260"/>
        <v>346</v>
      </c>
      <c r="J4220" t="str">
        <f t="shared" si="261"/>
        <v>&gt;121</v>
      </c>
      <c r="K4220">
        <f t="shared" si="262"/>
        <v>0.25</v>
      </c>
      <c r="L4220">
        <f t="shared" si="263"/>
        <v>466.55</v>
      </c>
    </row>
    <row r="4221" spans="1:12" x14ac:dyDescent="0.25">
      <c r="A4221" s="2" t="s">
        <v>4219</v>
      </c>
      <c r="B4221">
        <v>3</v>
      </c>
      <c r="C4221">
        <v>17</v>
      </c>
      <c r="D4221">
        <v>800</v>
      </c>
      <c r="E4221" s="1">
        <v>43678</v>
      </c>
      <c r="F4221" s="3">
        <v>40</v>
      </c>
      <c r="G4221" s="3">
        <v>168</v>
      </c>
      <c r="H4221" s="1">
        <v>43830</v>
      </c>
      <c r="I4221">
        <f t="shared" si="260"/>
        <v>152</v>
      </c>
      <c r="J4221" t="str">
        <f t="shared" si="261"/>
        <v>&gt;121</v>
      </c>
      <c r="K4221">
        <f t="shared" si="262"/>
        <v>0.25</v>
      </c>
      <c r="L4221">
        <f t="shared" si="263"/>
        <v>52</v>
      </c>
    </row>
    <row r="4222" spans="1:12" x14ac:dyDescent="0.25">
      <c r="A4222" s="2" t="s">
        <v>4220</v>
      </c>
      <c r="B4222">
        <v>3</v>
      </c>
      <c r="C4222">
        <v>16</v>
      </c>
      <c r="D4222">
        <v>171</v>
      </c>
      <c r="E4222" s="1">
        <v>43819</v>
      </c>
      <c r="F4222" s="3">
        <v>13.680000000000001</v>
      </c>
      <c r="G4222" s="3">
        <v>37.620000000000005</v>
      </c>
      <c r="H4222" s="1">
        <v>43830</v>
      </c>
      <c r="I4222">
        <f t="shared" si="260"/>
        <v>11</v>
      </c>
      <c r="J4222" t="str">
        <f t="shared" si="261"/>
        <v>0-30</v>
      </c>
      <c r="K4222">
        <f t="shared" si="262"/>
        <v>8.0000000000000002E-3</v>
      </c>
      <c r="L4222">
        <f t="shared" si="263"/>
        <v>0.41040000000000004</v>
      </c>
    </row>
    <row r="4223" spans="1:12" x14ac:dyDescent="0.25">
      <c r="A4223" s="2" t="s">
        <v>4221</v>
      </c>
      <c r="B4223">
        <v>5</v>
      </c>
      <c r="C4223">
        <v>15</v>
      </c>
      <c r="D4223">
        <v>1240</v>
      </c>
      <c r="E4223" s="1">
        <v>43469</v>
      </c>
      <c r="F4223" s="3">
        <v>12.4</v>
      </c>
      <c r="G4223" s="3">
        <v>198.4</v>
      </c>
      <c r="H4223" s="1">
        <v>43830</v>
      </c>
      <c r="I4223">
        <f t="shared" si="260"/>
        <v>361</v>
      </c>
      <c r="J4223" t="str">
        <f t="shared" si="261"/>
        <v>&gt;121</v>
      </c>
      <c r="K4223">
        <f t="shared" si="262"/>
        <v>0.25</v>
      </c>
      <c r="L4223">
        <f t="shared" si="263"/>
        <v>52.7</v>
      </c>
    </row>
    <row r="4224" spans="1:12" x14ac:dyDescent="0.25">
      <c r="A4224" s="2" t="s">
        <v>4222</v>
      </c>
      <c r="B4224">
        <v>9</v>
      </c>
      <c r="C4224">
        <v>10</v>
      </c>
      <c r="D4224">
        <v>1900</v>
      </c>
      <c r="E4224" s="1">
        <v>43510</v>
      </c>
      <c r="F4224" s="3">
        <v>209</v>
      </c>
      <c r="G4224" s="3">
        <v>741</v>
      </c>
      <c r="H4224" s="1">
        <v>43830</v>
      </c>
      <c r="I4224">
        <f t="shared" si="260"/>
        <v>320</v>
      </c>
      <c r="J4224" t="str">
        <f t="shared" si="261"/>
        <v>&gt;121</v>
      </c>
      <c r="K4224">
        <f t="shared" si="262"/>
        <v>0.25</v>
      </c>
      <c r="L4224">
        <f t="shared" si="263"/>
        <v>237.5</v>
      </c>
    </row>
    <row r="4225" spans="1:12" x14ac:dyDescent="0.25">
      <c r="A4225" s="2" t="s">
        <v>4223</v>
      </c>
      <c r="B4225">
        <v>5</v>
      </c>
      <c r="C4225">
        <v>5</v>
      </c>
      <c r="D4225">
        <v>1260</v>
      </c>
      <c r="E4225" s="1">
        <v>43829</v>
      </c>
      <c r="F4225" s="3">
        <v>126</v>
      </c>
      <c r="G4225" s="3">
        <v>201.6</v>
      </c>
      <c r="H4225" s="1">
        <v>43830</v>
      </c>
      <c r="I4225">
        <f t="shared" si="260"/>
        <v>1</v>
      </c>
      <c r="J4225" t="str">
        <f t="shared" si="261"/>
        <v>0-30</v>
      </c>
      <c r="K4225">
        <f t="shared" si="262"/>
        <v>8.0000000000000002E-3</v>
      </c>
      <c r="L4225">
        <f t="shared" si="263"/>
        <v>2.6208</v>
      </c>
    </row>
    <row r="4226" spans="1:12" x14ac:dyDescent="0.25">
      <c r="A4226" s="2" t="s">
        <v>4224</v>
      </c>
      <c r="B4226">
        <v>10</v>
      </c>
      <c r="C4226">
        <v>17</v>
      </c>
      <c r="D4226">
        <v>1980</v>
      </c>
      <c r="E4226" s="1">
        <v>43473</v>
      </c>
      <c r="F4226" s="3">
        <v>99</v>
      </c>
      <c r="G4226" s="3">
        <v>970.19999999999993</v>
      </c>
      <c r="H4226" s="1">
        <v>43830</v>
      </c>
      <c r="I4226">
        <f t="shared" ref="I4226:I4289" si="264">H4226-E4226</f>
        <v>357</v>
      </c>
      <c r="J4226" t="str">
        <f t="shared" ref="J4226:J4289" si="265">VLOOKUP(I4226,groupings,2,1)</f>
        <v>&gt;121</v>
      </c>
      <c r="K4226">
        <f t="shared" ref="K4226:K4289" si="266">VLOOKUP(I4226,$N$8:$P$12,3,TRUE)</f>
        <v>0.25</v>
      </c>
      <c r="L4226">
        <f t="shared" ref="L4226:L4289" si="267">(G4226+F4226)*K4226</f>
        <v>267.29999999999995</v>
      </c>
    </row>
    <row r="4227" spans="1:12" x14ac:dyDescent="0.25">
      <c r="A4227" s="2" t="s">
        <v>4225</v>
      </c>
      <c r="B4227">
        <v>9</v>
      </c>
      <c r="C4227">
        <v>10</v>
      </c>
      <c r="D4227">
        <v>750</v>
      </c>
      <c r="E4227" s="1">
        <v>43585</v>
      </c>
      <c r="F4227" s="3">
        <v>105</v>
      </c>
      <c r="G4227" s="3">
        <v>255</v>
      </c>
      <c r="H4227" s="1">
        <v>43830</v>
      </c>
      <c r="I4227">
        <f t="shared" si="264"/>
        <v>245</v>
      </c>
      <c r="J4227" t="str">
        <f t="shared" si="265"/>
        <v>&gt;121</v>
      </c>
      <c r="K4227">
        <f t="shared" si="266"/>
        <v>0.25</v>
      </c>
      <c r="L4227">
        <f t="shared" si="267"/>
        <v>90</v>
      </c>
    </row>
    <row r="4228" spans="1:12" x14ac:dyDescent="0.25">
      <c r="A4228" s="2" t="s">
        <v>4226</v>
      </c>
      <c r="B4228">
        <v>3</v>
      </c>
      <c r="C4228">
        <v>2</v>
      </c>
      <c r="D4228">
        <v>3000</v>
      </c>
      <c r="E4228" s="1">
        <v>43791</v>
      </c>
      <c r="F4228" s="3">
        <v>240</v>
      </c>
      <c r="G4228" s="3">
        <v>450</v>
      </c>
      <c r="H4228" s="1">
        <v>43830</v>
      </c>
      <c r="I4228">
        <f t="shared" si="264"/>
        <v>39</v>
      </c>
      <c r="J4228" t="str">
        <f t="shared" si="265"/>
        <v>31-60</v>
      </c>
      <c r="K4228">
        <f t="shared" si="266"/>
        <v>0.04</v>
      </c>
      <c r="L4228">
        <f t="shared" si="267"/>
        <v>27.6</v>
      </c>
    </row>
    <row r="4229" spans="1:12" x14ac:dyDescent="0.25">
      <c r="A4229" s="2" t="s">
        <v>4227</v>
      </c>
      <c r="B4229">
        <v>7</v>
      </c>
      <c r="C4229">
        <v>10</v>
      </c>
      <c r="D4229">
        <v>3968</v>
      </c>
      <c r="E4229" s="1">
        <v>43826</v>
      </c>
      <c r="F4229" s="3">
        <v>1031.68</v>
      </c>
      <c r="G4229" s="3">
        <v>1428.48</v>
      </c>
      <c r="H4229" s="1">
        <v>43830</v>
      </c>
      <c r="I4229">
        <f t="shared" si="264"/>
        <v>4</v>
      </c>
      <c r="J4229" t="str">
        <f t="shared" si="265"/>
        <v>0-30</v>
      </c>
      <c r="K4229">
        <f t="shared" si="266"/>
        <v>8.0000000000000002E-3</v>
      </c>
      <c r="L4229">
        <f t="shared" si="267"/>
        <v>19.681280000000001</v>
      </c>
    </row>
    <row r="4230" spans="1:12" x14ac:dyDescent="0.25">
      <c r="A4230" s="2" t="s">
        <v>4228</v>
      </c>
      <c r="B4230">
        <v>6</v>
      </c>
      <c r="C4230">
        <v>23</v>
      </c>
      <c r="D4230">
        <v>2208</v>
      </c>
      <c r="E4230" s="1">
        <v>43533</v>
      </c>
      <c r="F4230" s="3">
        <v>66.240000000000009</v>
      </c>
      <c r="G4230" s="3">
        <v>507.84000000000003</v>
      </c>
      <c r="H4230" s="1">
        <v>43830</v>
      </c>
      <c r="I4230">
        <f t="shared" si="264"/>
        <v>297</v>
      </c>
      <c r="J4230" t="str">
        <f t="shared" si="265"/>
        <v>&gt;121</v>
      </c>
      <c r="K4230">
        <f t="shared" si="266"/>
        <v>0.25</v>
      </c>
      <c r="L4230">
        <f t="shared" si="267"/>
        <v>143.52000000000001</v>
      </c>
    </row>
    <row r="4231" spans="1:12" x14ac:dyDescent="0.25">
      <c r="A4231" s="2" t="s">
        <v>4229</v>
      </c>
      <c r="B4231">
        <v>1</v>
      </c>
      <c r="C4231">
        <v>14</v>
      </c>
      <c r="D4231">
        <v>840</v>
      </c>
      <c r="E4231" s="1">
        <v>43743</v>
      </c>
      <c r="F4231" s="3">
        <v>58.8</v>
      </c>
      <c r="G4231" s="3">
        <v>126</v>
      </c>
      <c r="H4231" s="1">
        <v>43830</v>
      </c>
      <c r="I4231">
        <f t="shared" si="264"/>
        <v>87</v>
      </c>
      <c r="J4231" t="str">
        <f t="shared" si="265"/>
        <v>61-90</v>
      </c>
      <c r="K4231">
        <f t="shared" si="266"/>
        <v>0.15</v>
      </c>
      <c r="L4231">
        <f t="shared" si="267"/>
        <v>27.720000000000002</v>
      </c>
    </row>
    <row r="4232" spans="1:12" x14ac:dyDescent="0.25">
      <c r="A4232" s="2" t="s">
        <v>4230</v>
      </c>
      <c r="B4232">
        <v>6</v>
      </c>
      <c r="C4232">
        <v>11</v>
      </c>
      <c r="D4232">
        <v>2250</v>
      </c>
      <c r="E4232" s="1">
        <v>43536</v>
      </c>
      <c r="F4232" s="3">
        <v>22.5</v>
      </c>
      <c r="G4232" s="3">
        <v>675</v>
      </c>
      <c r="H4232" s="1">
        <v>43830</v>
      </c>
      <c r="I4232">
        <f t="shared" si="264"/>
        <v>294</v>
      </c>
      <c r="J4232" t="str">
        <f t="shared" si="265"/>
        <v>&gt;121</v>
      </c>
      <c r="K4232">
        <f t="shared" si="266"/>
        <v>0.25</v>
      </c>
      <c r="L4232">
        <f t="shared" si="267"/>
        <v>174.375</v>
      </c>
    </row>
    <row r="4233" spans="1:12" x14ac:dyDescent="0.25">
      <c r="A4233" s="2" t="s">
        <v>4231</v>
      </c>
      <c r="B4233">
        <v>1</v>
      </c>
      <c r="C4233">
        <v>4</v>
      </c>
      <c r="D4233">
        <v>1920</v>
      </c>
      <c r="E4233" s="1">
        <v>43645</v>
      </c>
      <c r="F4233" s="3">
        <v>115.19999999999999</v>
      </c>
      <c r="G4233" s="3">
        <v>288</v>
      </c>
      <c r="H4233" s="1">
        <v>43830</v>
      </c>
      <c r="I4233">
        <f t="shared" si="264"/>
        <v>185</v>
      </c>
      <c r="J4233" t="str">
        <f t="shared" si="265"/>
        <v>&gt;121</v>
      </c>
      <c r="K4233">
        <f t="shared" si="266"/>
        <v>0.25</v>
      </c>
      <c r="L4233">
        <f t="shared" si="267"/>
        <v>100.8</v>
      </c>
    </row>
    <row r="4234" spans="1:12" x14ac:dyDescent="0.25">
      <c r="A4234" s="2" t="s">
        <v>4232</v>
      </c>
      <c r="B4234">
        <v>1</v>
      </c>
      <c r="C4234">
        <v>20</v>
      </c>
      <c r="D4234">
        <v>950</v>
      </c>
      <c r="E4234" s="1">
        <v>43697</v>
      </c>
      <c r="F4234" s="3">
        <v>47.5</v>
      </c>
      <c r="G4234" s="3">
        <v>237.5</v>
      </c>
      <c r="H4234" s="1">
        <v>43830</v>
      </c>
      <c r="I4234">
        <f t="shared" si="264"/>
        <v>133</v>
      </c>
      <c r="J4234" t="str">
        <f t="shared" si="265"/>
        <v>&gt;121</v>
      </c>
      <c r="K4234">
        <f t="shared" si="266"/>
        <v>0.25</v>
      </c>
      <c r="L4234">
        <f t="shared" si="267"/>
        <v>71.25</v>
      </c>
    </row>
    <row r="4235" spans="1:12" x14ac:dyDescent="0.25">
      <c r="A4235" s="2" t="s">
        <v>4233</v>
      </c>
      <c r="B4235">
        <v>4</v>
      </c>
      <c r="C4235">
        <v>20</v>
      </c>
      <c r="D4235">
        <v>5952</v>
      </c>
      <c r="E4235" s="1">
        <v>43583</v>
      </c>
      <c r="F4235" s="3">
        <v>119.04000000000002</v>
      </c>
      <c r="G4235" s="3">
        <v>952.32000000000016</v>
      </c>
      <c r="H4235" s="1">
        <v>43830</v>
      </c>
      <c r="I4235">
        <f t="shared" si="264"/>
        <v>247</v>
      </c>
      <c r="J4235" t="str">
        <f t="shared" si="265"/>
        <v>&gt;121</v>
      </c>
      <c r="K4235">
        <f t="shared" si="266"/>
        <v>0.25</v>
      </c>
      <c r="L4235">
        <f t="shared" si="267"/>
        <v>267.84000000000003</v>
      </c>
    </row>
    <row r="4236" spans="1:12" x14ac:dyDescent="0.25">
      <c r="A4236" s="2" t="s">
        <v>4234</v>
      </c>
      <c r="B4236">
        <v>10</v>
      </c>
      <c r="C4236">
        <v>8</v>
      </c>
      <c r="D4236">
        <v>2480</v>
      </c>
      <c r="E4236" s="1">
        <v>43804</v>
      </c>
      <c r="F4236" s="3">
        <v>446.4</v>
      </c>
      <c r="G4236" s="3">
        <v>942.4</v>
      </c>
      <c r="H4236" s="1">
        <v>43830</v>
      </c>
      <c r="I4236">
        <f t="shared" si="264"/>
        <v>26</v>
      </c>
      <c r="J4236" t="str">
        <f t="shared" si="265"/>
        <v>0-30</v>
      </c>
      <c r="K4236">
        <f t="shared" si="266"/>
        <v>8.0000000000000002E-3</v>
      </c>
      <c r="L4236">
        <f t="shared" si="267"/>
        <v>11.1104</v>
      </c>
    </row>
    <row r="4237" spans="1:12" x14ac:dyDescent="0.25">
      <c r="A4237" s="2" t="s">
        <v>4235</v>
      </c>
      <c r="B4237">
        <v>9</v>
      </c>
      <c r="C4237">
        <v>11</v>
      </c>
      <c r="D4237">
        <v>3808</v>
      </c>
      <c r="E4237" s="1">
        <v>43546</v>
      </c>
      <c r="F4237" s="3">
        <v>76.160000000000011</v>
      </c>
      <c r="G4237" s="3">
        <v>1370.88</v>
      </c>
      <c r="H4237" s="1">
        <v>43830</v>
      </c>
      <c r="I4237">
        <f t="shared" si="264"/>
        <v>284</v>
      </c>
      <c r="J4237" t="str">
        <f t="shared" si="265"/>
        <v>&gt;121</v>
      </c>
      <c r="K4237">
        <f t="shared" si="266"/>
        <v>0.25</v>
      </c>
      <c r="L4237">
        <f t="shared" si="267"/>
        <v>361.76000000000005</v>
      </c>
    </row>
    <row r="4238" spans="1:12" x14ac:dyDescent="0.25">
      <c r="A4238" s="2" t="s">
        <v>4236</v>
      </c>
      <c r="B4238">
        <v>4</v>
      </c>
      <c r="C4238">
        <v>10</v>
      </c>
      <c r="D4238">
        <v>1320</v>
      </c>
      <c r="E4238" s="1">
        <v>43711</v>
      </c>
      <c r="F4238" s="3">
        <v>66</v>
      </c>
      <c r="G4238" s="3">
        <v>237.60000000000002</v>
      </c>
      <c r="H4238" s="1">
        <v>43830</v>
      </c>
      <c r="I4238">
        <f t="shared" si="264"/>
        <v>119</v>
      </c>
      <c r="J4238" t="str">
        <f t="shared" si="265"/>
        <v>91-120</v>
      </c>
      <c r="K4238">
        <f t="shared" si="266"/>
        <v>0.2</v>
      </c>
      <c r="L4238">
        <f t="shared" si="267"/>
        <v>60.720000000000006</v>
      </c>
    </row>
    <row r="4239" spans="1:12" x14ac:dyDescent="0.25">
      <c r="A4239" s="2" t="s">
        <v>4237</v>
      </c>
      <c r="B4239">
        <v>5</v>
      </c>
      <c r="C4239">
        <v>3</v>
      </c>
      <c r="D4239">
        <v>5580</v>
      </c>
      <c r="E4239" s="1">
        <v>43565</v>
      </c>
      <c r="F4239" s="3">
        <v>334.79999999999995</v>
      </c>
      <c r="G4239" s="3">
        <v>1450.8000000000002</v>
      </c>
      <c r="H4239" s="1">
        <v>43830</v>
      </c>
      <c r="I4239">
        <f t="shared" si="264"/>
        <v>265</v>
      </c>
      <c r="J4239" t="str">
        <f t="shared" si="265"/>
        <v>&gt;121</v>
      </c>
      <c r="K4239">
        <f t="shared" si="266"/>
        <v>0.25</v>
      </c>
      <c r="L4239">
        <f t="shared" si="267"/>
        <v>446.40000000000003</v>
      </c>
    </row>
    <row r="4240" spans="1:12" x14ac:dyDescent="0.25">
      <c r="A4240" s="2" t="s">
        <v>4238</v>
      </c>
      <c r="B4240">
        <v>6</v>
      </c>
      <c r="C4240">
        <v>4</v>
      </c>
      <c r="D4240">
        <v>1881</v>
      </c>
      <c r="E4240" s="1">
        <v>43613</v>
      </c>
      <c r="F4240" s="3">
        <v>188.1</v>
      </c>
      <c r="G4240" s="3">
        <v>432.63000000000005</v>
      </c>
      <c r="H4240" s="1">
        <v>43830</v>
      </c>
      <c r="I4240">
        <f t="shared" si="264"/>
        <v>217</v>
      </c>
      <c r="J4240" t="str">
        <f t="shared" si="265"/>
        <v>&gt;121</v>
      </c>
      <c r="K4240">
        <f t="shared" si="266"/>
        <v>0.25</v>
      </c>
      <c r="L4240">
        <f t="shared" si="267"/>
        <v>155.1825</v>
      </c>
    </row>
    <row r="4241" spans="1:12" x14ac:dyDescent="0.25">
      <c r="A4241" s="2" t="s">
        <v>4239</v>
      </c>
      <c r="B4241">
        <v>6</v>
      </c>
      <c r="C4241">
        <v>18</v>
      </c>
      <c r="D4241">
        <v>190</v>
      </c>
      <c r="E4241" s="1">
        <v>43569</v>
      </c>
      <c r="F4241" s="3">
        <v>11.399999999999999</v>
      </c>
      <c r="G4241" s="3">
        <v>39.900000000000006</v>
      </c>
      <c r="H4241" s="1">
        <v>43830</v>
      </c>
      <c r="I4241">
        <f t="shared" si="264"/>
        <v>261</v>
      </c>
      <c r="J4241" t="str">
        <f t="shared" si="265"/>
        <v>&gt;121</v>
      </c>
      <c r="K4241">
        <f t="shared" si="266"/>
        <v>0.25</v>
      </c>
      <c r="L4241">
        <f t="shared" si="267"/>
        <v>12.825000000000001</v>
      </c>
    </row>
    <row r="4242" spans="1:12" x14ac:dyDescent="0.25">
      <c r="A4242" s="2" t="s">
        <v>4240</v>
      </c>
      <c r="B4242">
        <v>7</v>
      </c>
      <c r="C4242">
        <v>17</v>
      </c>
      <c r="D4242">
        <v>1560</v>
      </c>
      <c r="E4242" s="1">
        <v>43742</v>
      </c>
      <c r="F4242" s="3">
        <v>218.4</v>
      </c>
      <c r="G4242" s="3">
        <v>390</v>
      </c>
      <c r="H4242" s="1">
        <v>43830</v>
      </c>
      <c r="I4242">
        <f t="shared" si="264"/>
        <v>88</v>
      </c>
      <c r="J4242" t="str">
        <f t="shared" si="265"/>
        <v>61-90</v>
      </c>
      <c r="K4242">
        <f t="shared" si="266"/>
        <v>0.15</v>
      </c>
      <c r="L4242">
        <f t="shared" si="267"/>
        <v>91.259999999999991</v>
      </c>
    </row>
    <row r="4243" spans="1:12" x14ac:dyDescent="0.25">
      <c r="A4243" s="2" t="s">
        <v>4241</v>
      </c>
      <c r="B4243">
        <v>2</v>
      </c>
      <c r="C4243">
        <v>17</v>
      </c>
      <c r="D4243">
        <v>880</v>
      </c>
      <c r="E4243" s="1">
        <v>43769</v>
      </c>
      <c r="F4243" s="3">
        <v>8.8000000000000007</v>
      </c>
      <c r="G4243" s="3">
        <v>264</v>
      </c>
      <c r="H4243" s="1">
        <v>43830</v>
      </c>
      <c r="I4243">
        <f t="shared" si="264"/>
        <v>61</v>
      </c>
      <c r="J4243" t="str">
        <f t="shared" si="265"/>
        <v>61-90</v>
      </c>
      <c r="K4243">
        <f t="shared" si="266"/>
        <v>0.15</v>
      </c>
      <c r="L4243">
        <f t="shared" si="267"/>
        <v>40.92</v>
      </c>
    </row>
    <row r="4244" spans="1:12" x14ac:dyDescent="0.25">
      <c r="A4244" s="2" t="s">
        <v>4242</v>
      </c>
      <c r="B4244">
        <v>4</v>
      </c>
      <c r="C4244">
        <v>5</v>
      </c>
      <c r="D4244">
        <v>720</v>
      </c>
      <c r="E4244" s="1">
        <v>43631</v>
      </c>
      <c r="F4244" s="3">
        <v>28.799999999999997</v>
      </c>
      <c r="G4244" s="3">
        <v>165.6</v>
      </c>
      <c r="H4244" s="1">
        <v>43830</v>
      </c>
      <c r="I4244">
        <f t="shared" si="264"/>
        <v>199</v>
      </c>
      <c r="J4244" t="str">
        <f t="shared" si="265"/>
        <v>&gt;121</v>
      </c>
      <c r="K4244">
        <f t="shared" si="266"/>
        <v>0.25</v>
      </c>
      <c r="L4244">
        <f t="shared" si="267"/>
        <v>48.599999999999994</v>
      </c>
    </row>
    <row r="4245" spans="1:12" x14ac:dyDescent="0.25">
      <c r="A4245" s="2" t="s">
        <v>4243</v>
      </c>
      <c r="B4245">
        <v>1</v>
      </c>
      <c r="C4245">
        <v>14</v>
      </c>
      <c r="D4245">
        <v>4180</v>
      </c>
      <c r="E4245" s="1">
        <v>43799</v>
      </c>
      <c r="F4245" s="3">
        <v>41.8</v>
      </c>
      <c r="G4245" s="3">
        <v>836</v>
      </c>
      <c r="H4245" s="1">
        <v>43830</v>
      </c>
      <c r="I4245">
        <f t="shared" si="264"/>
        <v>31</v>
      </c>
      <c r="J4245" t="str">
        <f t="shared" si="265"/>
        <v>31-60</v>
      </c>
      <c r="K4245">
        <f t="shared" si="266"/>
        <v>0.04</v>
      </c>
      <c r="L4245">
        <f t="shared" si="267"/>
        <v>35.112000000000002</v>
      </c>
    </row>
    <row r="4246" spans="1:12" x14ac:dyDescent="0.25">
      <c r="A4246" s="2" t="s">
        <v>4244</v>
      </c>
      <c r="B4246">
        <v>8</v>
      </c>
      <c r="C4246">
        <v>4</v>
      </c>
      <c r="D4246">
        <v>297</v>
      </c>
      <c r="E4246" s="1">
        <v>43659</v>
      </c>
      <c r="F4246" s="3">
        <v>56.43</v>
      </c>
      <c r="G4246" s="3">
        <v>83.160000000000011</v>
      </c>
      <c r="H4246" s="1">
        <v>43830</v>
      </c>
      <c r="I4246">
        <f t="shared" si="264"/>
        <v>171</v>
      </c>
      <c r="J4246" t="str">
        <f t="shared" si="265"/>
        <v>&gt;121</v>
      </c>
      <c r="K4246">
        <f t="shared" si="266"/>
        <v>0.25</v>
      </c>
      <c r="L4246">
        <f t="shared" si="267"/>
        <v>34.897500000000001</v>
      </c>
    </row>
    <row r="4247" spans="1:12" x14ac:dyDescent="0.25">
      <c r="A4247" s="2" t="s">
        <v>4245</v>
      </c>
      <c r="B4247">
        <v>5</v>
      </c>
      <c r="C4247">
        <v>1</v>
      </c>
      <c r="D4247">
        <v>3640</v>
      </c>
      <c r="E4247" s="1">
        <v>43813</v>
      </c>
      <c r="F4247" s="3">
        <v>254.8</v>
      </c>
      <c r="G4247" s="3">
        <v>1019.2</v>
      </c>
      <c r="H4247" s="1">
        <v>43830</v>
      </c>
      <c r="I4247">
        <f t="shared" si="264"/>
        <v>17</v>
      </c>
      <c r="J4247" t="str">
        <f t="shared" si="265"/>
        <v>0-30</v>
      </c>
      <c r="K4247">
        <f t="shared" si="266"/>
        <v>8.0000000000000002E-3</v>
      </c>
      <c r="L4247">
        <f t="shared" si="267"/>
        <v>10.192</v>
      </c>
    </row>
    <row r="4248" spans="1:12" x14ac:dyDescent="0.25">
      <c r="A4248" s="2" t="s">
        <v>4246</v>
      </c>
      <c r="B4248">
        <v>5</v>
      </c>
      <c r="C4248">
        <v>21</v>
      </c>
      <c r="D4248">
        <v>440</v>
      </c>
      <c r="E4248" s="1">
        <v>43470</v>
      </c>
      <c r="F4248" s="3">
        <v>30.8</v>
      </c>
      <c r="G4248" s="3">
        <v>132</v>
      </c>
      <c r="H4248" s="1">
        <v>43830</v>
      </c>
      <c r="I4248">
        <f t="shared" si="264"/>
        <v>360</v>
      </c>
      <c r="J4248" t="str">
        <f t="shared" si="265"/>
        <v>&gt;121</v>
      </c>
      <c r="K4248">
        <f t="shared" si="266"/>
        <v>0.25</v>
      </c>
      <c r="L4248">
        <f t="shared" si="267"/>
        <v>40.700000000000003</v>
      </c>
    </row>
    <row r="4249" spans="1:12" x14ac:dyDescent="0.25">
      <c r="A4249" s="2" t="s">
        <v>4247</v>
      </c>
      <c r="B4249">
        <v>5</v>
      </c>
      <c r="C4249">
        <v>22</v>
      </c>
      <c r="D4249">
        <v>4560</v>
      </c>
      <c r="E4249" s="1">
        <v>43492</v>
      </c>
      <c r="F4249" s="3">
        <v>136.80000000000001</v>
      </c>
      <c r="G4249" s="3">
        <v>1003.1999999999999</v>
      </c>
      <c r="H4249" s="1">
        <v>43830</v>
      </c>
      <c r="I4249">
        <f t="shared" si="264"/>
        <v>338</v>
      </c>
      <c r="J4249" t="str">
        <f t="shared" si="265"/>
        <v>&gt;121</v>
      </c>
      <c r="K4249">
        <f t="shared" si="266"/>
        <v>0.25</v>
      </c>
      <c r="L4249">
        <f t="shared" si="267"/>
        <v>285</v>
      </c>
    </row>
    <row r="4250" spans="1:12" x14ac:dyDescent="0.25">
      <c r="A4250" s="2" t="s">
        <v>4248</v>
      </c>
      <c r="B4250">
        <v>10</v>
      </c>
      <c r="C4250">
        <v>17</v>
      </c>
      <c r="D4250">
        <v>1330</v>
      </c>
      <c r="E4250" s="1">
        <v>43684</v>
      </c>
      <c r="F4250" s="3">
        <v>159.60000000000002</v>
      </c>
      <c r="G4250" s="3">
        <v>571.9</v>
      </c>
      <c r="H4250" s="1">
        <v>43830</v>
      </c>
      <c r="I4250">
        <f t="shared" si="264"/>
        <v>146</v>
      </c>
      <c r="J4250" t="str">
        <f t="shared" si="265"/>
        <v>&gt;121</v>
      </c>
      <c r="K4250">
        <f t="shared" si="266"/>
        <v>0.25</v>
      </c>
      <c r="L4250">
        <f t="shared" si="267"/>
        <v>182.875</v>
      </c>
    </row>
    <row r="4251" spans="1:12" x14ac:dyDescent="0.25">
      <c r="A4251" s="2" t="s">
        <v>4249</v>
      </c>
      <c r="B4251">
        <v>8</v>
      </c>
      <c r="C4251">
        <v>8</v>
      </c>
      <c r="D4251">
        <v>216</v>
      </c>
      <c r="E4251" s="1">
        <v>43820</v>
      </c>
      <c r="F4251" s="3">
        <v>25.920000000000005</v>
      </c>
      <c r="G4251" s="3">
        <v>62.640000000000015</v>
      </c>
      <c r="H4251" s="1">
        <v>43830</v>
      </c>
      <c r="I4251">
        <f t="shared" si="264"/>
        <v>10</v>
      </c>
      <c r="J4251" t="str">
        <f t="shared" si="265"/>
        <v>0-30</v>
      </c>
      <c r="K4251">
        <f t="shared" si="266"/>
        <v>8.0000000000000002E-3</v>
      </c>
      <c r="L4251">
        <f t="shared" si="267"/>
        <v>0.70848000000000011</v>
      </c>
    </row>
    <row r="4252" spans="1:12" x14ac:dyDescent="0.25">
      <c r="A4252" s="2" t="s">
        <v>4250</v>
      </c>
      <c r="B4252">
        <v>4</v>
      </c>
      <c r="C4252">
        <v>3</v>
      </c>
      <c r="D4252">
        <v>220</v>
      </c>
      <c r="E4252" s="1">
        <v>43798</v>
      </c>
      <c r="F4252" s="3">
        <v>4.4000000000000004</v>
      </c>
      <c r="G4252" s="3">
        <v>61.6</v>
      </c>
      <c r="H4252" s="1">
        <v>43830</v>
      </c>
      <c r="I4252">
        <f t="shared" si="264"/>
        <v>32</v>
      </c>
      <c r="J4252" t="str">
        <f t="shared" si="265"/>
        <v>31-60</v>
      </c>
      <c r="K4252">
        <f t="shared" si="266"/>
        <v>0.04</v>
      </c>
      <c r="L4252">
        <f t="shared" si="267"/>
        <v>2.64</v>
      </c>
    </row>
    <row r="4253" spans="1:12" x14ac:dyDescent="0.25">
      <c r="A4253" s="2" t="s">
        <v>4251</v>
      </c>
      <c r="B4253">
        <v>7</v>
      </c>
      <c r="C4253">
        <v>3</v>
      </c>
      <c r="D4253">
        <v>4370</v>
      </c>
      <c r="E4253" s="1">
        <v>43807</v>
      </c>
      <c r="F4253" s="3">
        <v>1092.5</v>
      </c>
      <c r="G4253" s="3">
        <v>2665.7</v>
      </c>
      <c r="H4253" s="1">
        <v>43830</v>
      </c>
      <c r="I4253">
        <f t="shared" si="264"/>
        <v>23</v>
      </c>
      <c r="J4253" t="str">
        <f t="shared" si="265"/>
        <v>0-30</v>
      </c>
      <c r="K4253">
        <f t="shared" si="266"/>
        <v>8.0000000000000002E-3</v>
      </c>
      <c r="L4253">
        <f t="shared" si="267"/>
        <v>30.0656</v>
      </c>
    </row>
    <row r="4254" spans="1:12" x14ac:dyDescent="0.25">
      <c r="A4254" s="2" t="s">
        <v>4252</v>
      </c>
      <c r="B4254">
        <v>2</v>
      </c>
      <c r="C4254">
        <v>19</v>
      </c>
      <c r="D4254">
        <v>7750</v>
      </c>
      <c r="E4254" s="1">
        <v>43707</v>
      </c>
      <c r="F4254" s="3">
        <v>620</v>
      </c>
      <c r="G4254" s="3">
        <v>2015</v>
      </c>
      <c r="H4254" s="1">
        <v>43830</v>
      </c>
      <c r="I4254">
        <f t="shared" si="264"/>
        <v>123</v>
      </c>
      <c r="J4254" t="str">
        <f t="shared" si="265"/>
        <v>&gt;121</v>
      </c>
      <c r="K4254">
        <f t="shared" si="266"/>
        <v>0.25</v>
      </c>
      <c r="L4254">
        <f t="shared" si="267"/>
        <v>658.75</v>
      </c>
    </row>
    <row r="4255" spans="1:12" x14ac:dyDescent="0.25">
      <c r="A4255" s="2" t="s">
        <v>4253</v>
      </c>
      <c r="B4255">
        <v>10</v>
      </c>
      <c r="C4255">
        <v>10</v>
      </c>
      <c r="D4255">
        <v>2790</v>
      </c>
      <c r="E4255" s="1">
        <v>43754</v>
      </c>
      <c r="F4255" s="3">
        <v>83.699999999999989</v>
      </c>
      <c r="G4255" s="3">
        <v>892.8</v>
      </c>
      <c r="H4255" s="1">
        <v>43830</v>
      </c>
      <c r="I4255">
        <f t="shared" si="264"/>
        <v>76</v>
      </c>
      <c r="J4255" t="str">
        <f t="shared" si="265"/>
        <v>61-90</v>
      </c>
      <c r="K4255">
        <f t="shared" si="266"/>
        <v>0.15</v>
      </c>
      <c r="L4255">
        <f t="shared" si="267"/>
        <v>146.47499999999999</v>
      </c>
    </row>
    <row r="4256" spans="1:12" x14ac:dyDescent="0.25">
      <c r="A4256" s="2" t="s">
        <v>4254</v>
      </c>
      <c r="B4256">
        <v>9</v>
      </c>
      <c r="C4256">
        <v>5</v>
      </c>
      <c r="D4256">
        <v>1368</v>
      </c>
      <c r="E4256" s="1">
        <v>43586</v>
      </c>
      <c r="F4256" s="3">
        <v>82.08</v>
      </c>
      <c r="G4256" s="3">
        <v>629.28000000000009</v>
      </c>
      <c r="H4256" s="1">
        <v>43830</v>
      </c>
      <c r="I4256">
        <f t="shared" si="264"/>
        <v>244</v>
      </c>
      <c r="J4256" t="str">
        <f t="shared" si="265"/>
        <v>&gt;121</v>
      </c>
      <c r="K4256">
        <f t="shared" si="266"/>
        <v>0.25</v>
      </c>
      <c r="L4256">
        <f t="shared" si="267"/>
        <v>177.84000000000003</v>
      </c>
    </row>
    <row r="4257" spans="1:12" x14ac:dyDescent="0.25">
      <c r="A4257" s="2" t="s">
        <v>4255</v>
      </c>
      <c r="B4257">
        <v>3</v>
      </c>
      <c r="C4257">
        <v>19</v>
      </c>
      <c r="D4257">
        <v>840</v>
      </c>
      <c r="E4257" s="1">
        <v>43466</v>
      </c>
      <c r="F4257" s="3">
        <v>58.8</v>
      </c>
      <c r="G4257" s="3">
        <v>151.19999999999999</v>
      </c>
      <c r="H4257" s="1">
        <v>43830</v>
      </c>
      <c r="I4257">
        <f t="shared" si="264"/>
        <v>364</v>
      </c>
      <c r="J4257" t="str">
        <f t="shared" si="265"/>
        <v>&gt;121</v>
      </c>
      <c r="K4257">
        <f t="shared" si="266"/>
        <v>0.25</v>
      </c>
      <c r="L4257">
        <f t="shared" si="267"/>
        <v>52.5</v>
      </c>
    </row>
    <row r="4258" spans="1:12" x14ac:dyDescent="0.25">
      <c r="A4258" s="2" t="s">
        <v>4256</v>
      </c>
      <c r="B4258">
        <v>8</v>
      </c>
      <c r="C4258">
        <v>16</v>
      </c>
      <c r="D4258">
        <v>2250</v>
      </c>
      <c r="E4258" s="1">
        <v>43810</v>
      </c>
      <c r="F4258" s="3">
        <v>315</v>
      </c>
      <c r="G4258" s="3">
        <v>1012.5</v>
      </c>
      <c r="H4258" s="1">
        <v>43830</v>
      </c>
      <c r="I4258">
        <f t="shared" si="264"/>
        <v>20</v>
      </c>
      <c r="J4258" t="str">
        <f t="shared" si="265"/>
        <v>0-30</v>
      </c>
      <c r="K4258">
        <f t="shared" si="266"/>
        <v>8.0000000000000002E-3</v>
      </c>
      <c r="L4258">
        <f t="shared" si="267"/>
        <v>10.620000000000001</v>
      </c>
    </row>
    <row r="4259" spans="1:12" x14ac:dyDescent="0.25">
      <c r="A4259" s="2" t="s">
        <v>4257</v>
      </c>
      <c r="B4259">
        <v>8</v>
      </c>
      <c r="C4259">
        <v>4</v>
      </c>
      <c r="D4259">
        <v>2090</v>
      </c>
      <c r="E4259" s="1">
        <v>43713</v>
      </c>
      <c r="F4259" s="3">
        <v>418</v>
      </c>
      <c r="G4259" s="3">
        <v>877.8</v>
      </c>
      <c r="H4259" s="1">
        <v>43830</v>
      </c>
      <c r="I4259">
        <f t="shared" si="264"/>
        <v>117</v>
      </c>
      <c r="J4259" t="str">
        <f t="shared" si="265"/>
        <v>91-120</v>
      </c>
      <c r="K4259">
        <f t="shared" si="266"/>
        <v>0.2</v>
      </c>
      <c r="L4259">
        <f t="shared" si="267"/>
        <v>259.16000000000003</v>
      </c>
    </row>
    <row r="4260" spans="1:12" x14ac:dyDescent="0.25">
      <c r="A4260" s="2" t="s">
        <v>4258</v>
      </c>
      <c r="B4260">
        <v>5</v>
      </c>
      <c r="C4260">
        <v>21</v>
      </c>
      <c r="D4260">
        <v>6720</v>
      </c>
      <c r="E4260" s="1">
        <v>43690</v>
      </c>
      <c r="F4260" s="3">
        <v>336</v>
      </c>
      <c r="G4260" s="3">
        <v>1612.8</v>
      </c>
      <c r="H4260" s="1">
        <v>43830</v>
      </c>
      <c r="I4260">
        <f t="shared" si="264"/>
        <v>140</v>
      </c>
      <c r="J4260" t="str">
        <f t="shared" si="265"/>
        <v>&gt;121</v>
      </c>
      <c r="K4260">
        <f t="shared" si="266"/>
        <v>0.25</v>
      </c>
      <c r="L4260">
        <f t="shared" si="267"/>
        <v>487.2</v>
      </c>
    </row>
    <row r="4261" spans="1:12" x14ac:dyDescent="0.25">
      <c r="A4261" s="2" t="s">
        <v>4259</v>
      </c>
      <c r="B4261">
        <v>1</v>
      </c>
      <c r="C4261">
        <v>22</v>
      </c>
      <c r="D4261">
        <v>840</v>
      </c>
      <c r="E4261" s="1">
        <v>43639</v>
      </c>
      <c r="F4261" s="3">
        <v>42</v>
      </c>
      <c r="G4261" s="3">
        <v>252</v>
      </c>
      <c r="H4261" s="1">
        <v>43830</v>
      </c>
      <c r="I4261">
        <f t="shared" si="264"/>
        <v>191</v>
      </c>
      <c r="J4261" t="str">
        <f t="shared" si="265"/>
        <v>&gt;121</v>
      </c>
      <c r="K4261">
        <f t="shared" si="266"/>
        <v>0.25</v>
      </c>
      <c r="L4261">
        <f t="shared" si="267"/>
        <v>73.5</v>
      </c>
    </row>
    <row r="4262" spans="1:12" x14ac:dyDescent="0.25">
      <c r="A4262" s="2" t="s">
        <v>4260</v>
      </c>
      <c r="B4262">
        <v>7</v>
      </c>
      <c r="C4262">
        <v>10</v>
      </c>
      <c r="D4262">
        <v>840</v>
      </c>
      <c r="E4262" s="1">
        <v>43519</v>
      </c>
      <c r="F4262" s="3">
        <v>159.60000000000002</v>
      </c>
      <c r="G4262" s="3">
        <v>756</v>
      </c>
      <c r="H4262" s="1">
        <v>43830</v>
      </c>
      <c r="I4262">
        <f t="shared" si="264"/>
        <v>311</v>
      </c>
      <c r="J4262" t="str">
        <f t="shared" si="265"/>
        <v>&gt;121</v>
      </c>
      <c r="K4262">
        <f t="shared" si="266"/>
        <v>0.25</v>
      </c>
      <c r="L4262">
        <f t="shared" si="267"/>
        <v>228.9</v>
      </c>
    </row>
    <row r="4263" spans="1:12" x14ac:dyDescent="0.25">
      <c r="A4263" s="2" t="s">
        <v>4261</v>
      </c>
      <c r="B4263">
        <v>2</v>
      </c>
      <c r="C4263">
        <v>9</v>
      </c>
      <c r="D4263">
        <v>2160</v>
      </c>
      <c r="E4263" s="1">
        <v>43690</v>
      </c>
      <c r="F4263" s="3">
        <v>86.4</v>
      </c>
      <c r="G4263" s="3">
        <v>604.79999999999995</v>
      </c>
      <c r="H4263" s="1">
        <v>43830</v>
      </c>
      <c r="I4263">
        <f t="shared" si="264"/>
        <v>140</v>
      </c>
      <c r="J4263" t="str">
        <f t="shared" si="265"/>
        <v>&gt;121</v>
      </c>
      <c r="K4263">
        <f t="shared" si="266"/>
        <v>0.25</v>
      </c>
      <c r="L4263">
        <f t="shared" si="267"/>
        <v>172.79999999999998</v>
      </c>
    </row>
    <row r="4264" spans="1:12" x14ac:dyDescent="0.25">
      <c r="A4264" s="2" t="s">
        <v>4262</v>
      </c>
      <c r="B4264">
        <v>5</v>
      </c>
      <c r="C4264">
        <v>6</v>
      </c>
      <c r="D4264">
        <v>1710</v>
      </c>
      <c r="E4264" s="1">
        <v>43795</v>
      </c>
      <c r="F4264" s="3">
        <v>85.5</v>
      </c>
      <c r="G4264" s="3">
        <v>256.5</v>
      </c>
      <c r="H4264" s="1">
        <v>43830</v>
      </c>
      <c r="I4264">
        <f t="shared" si="264"/>
        <v>35</v>
      </c>
      <c r="J4264" t="str">
        <f t="shared" si="265"/>
        <v>31-60</v>
      </c>
      <c r="K4264">
        <f t="shared" si="266"/>
        <v>0.04</v>
      </c>
      <c r="L4264">
        <f t="shared" si="267"/>
        <v>13.68</v>
      </c>
    </row>
    <row r="4265" spans="1:12" x14ac:dyDescent="0.25">
      <c r="A4265" s="2" t="s">
        <v>4263</v>
      </c>
      <c r="B4265">
        <v>5</v>
      </c>
      <c r="C4265">
        <v>9</v>
      </c>
      <c r="D4265">
        <v>5320</v>
      </c>
      <c r="E4265" s="1">
        <v>43719</v>
      </c>
      <c r="F4265" s="3">
        <v>319.20000000000005</v>
      </c>
      <c r="G4265" s="3">
        <v>1596</v>
      </c>
      <c r="H4265" s="1">
        <v>43830</v>
      </c>
      <c r="I4265">
        <f t="shared" si="264"/>
        <v>111</v>
      </c>
      <c r="J4265" t="str">
        <f t="shared" si="265"/>
        <v>91-120</v>
      </c>
      <c r="K4265">
        <f t="shared" si="266"/>
        <v>0.2</v>
      </c>
      <c r="L4265">
        <f t="shared" si="267"/>
        <v>383.04</v>
      </c>
    </row>
    <row r="4266" spans="1:12" x14ac:dyDescent="0.25">
      <c r="A4266" s="2" t="s">
        <v>4264</v>
      </c>
      <c r="B4266">
        <v>9</v>
      </c>
      <c r="C4266">
        <v>20</v>
      </c>
      <c r="D4266">
        <v>3080</v>
      </c>
      <c r="E4266" s="1">
        <v>43754</v>
      </c>
      <c r="F4266" s="3">
        <v>616</v>
      </c>
      <c r="G4266" s="3">
        <v>1416.8000000000002</v>
      </c>
      <c r="H4266" s="1">
        <v>43830</v>
      </c>
      <c r="I4266">
        <f t="shared" si="264"/>
        <v>76</v>
      </c>
      <c r="J4266" t="str">
        <f t="shared" si="265"/>
        <v>61-90</v>
      </c>
      <c r="K4266">
        <f t="shared" si="266"/>
        <v>0.15</v>
      </c>
      <c r="L4266">
        <f t="shared" si="267"/>
        <v>304.92</v>
      </c>
    </row>
    <row r="4267" spans="1:12" x14ac:dyDescent="0.25">
      <c r="A4267" s="2" t="s">
        <v>4265</v>
      </c>
      <c r="B4267">
        <v>7</v>
      </c>
      <c r="C4267">
        <v>9</v>
      </c>
      <c r="D4267">
        <v>2688</v>
      </c>
      <c r="E4267" s="1">
        <v>43799</v>
      </c>
      <c r="F4267" s="3">
        <v>241.92000000000004</v>
      </c>
      <c r="G4267" s="3">
        <v>1236.48</v>
      </c>
      <c r="H4267" s="1">
        <v>43830</v>
      </c>
      <c r="I4267">
        <f t="shared" si="264"/>
        <v>31</v>
      </c>
      <c r="J4267" t="str">
        <f t="shared" si="265"/>
        <v>31-60</v>
      </c>
      <c r="K4267">
        <f t="shared" si="266"/>
        <v>0.04</v>
      </c>
      <c r="L4267">
        <f t="shared" si="267"/>
        <v>59.136000000000003</v>
      </c>
    </row>
    <row r="4268" spans="1:12" x14ac:dyDescent="0.25">
      <c r="A4268" s="2" t="s">
        <v>4266</v>
      </c>
      <c r="B4268">
        <v>3</v>
      </c>
      <c r="C4268">
        <v>11</v>
      </c>
      <c r="D4268">
        <v>5280</v>
      </c>
      <c r="E4268" s="1">
        <v>43675</v>
      </c>
      <c r="F4268" s="3">
        <v>211.20000000000002</v>
      </c>
      <c r="G4268" s="3">
        <v>1584</v>
      </c>
      <c r="H4268" s="1">
        <v>43830</v>
      </c>
      <c r="I4268">
        <f t="shared" si="264"/>
        <v>155</v>
      </c>
      <c r="J4268" t="str">
        <f t="shared" si="265"/>
        <v>&gt;121</v>
      </c>
      <c r="K4268">
        <f t="shared" si="266"/>
        <v>0.25</v>
      </c>
      <c r="L4268">
        <f t="shared" si="267"/>
        <v>448.8</v>
      </c>
    </row>
    <row r="4269" spans="1:12" x14ac:dyDescent="0.25">
      <c r="A4269" s="2" t="s">
        <v>4267</v>
      </c>
      <c r="B4269">
        <v>10</v>
      </c>
      <c r="C4269">
        <v>23</v>
      </c>
      <c r="D4269">
        <v>240</v>
      </c>
      <c r="E4269" s="1">
        <v>43791</v>
      </c>
      <c r="F4269" s="3">
        <v>19.2</v>
      </c>
      <c r="G4269" s="3">
        <v>98.4</v>
      </c>
      <c r="H4269" s="1">
        <v>43830</v>
      </c>
      <c r="I4269">
        <f t="shared" si="264"/>
        <v>39</v>
      </c>
      <c r="J4269" t="str">
        <f t="shared" si="265"/>
        <v>31-60</v>
      </c>
      <c r="K4269">
        <f t="shared" si="266"/>
        <v>0.04</v>
      </c>
      <c r="L4269">
        <f t="shared" si="267"/>
        <v>4.7040000000000006</v>
      </c>
    </row>
    <row r="4270" spans="1:12" x14ac:dyDescent="0.25">
      <c r="A4270" s="2" t="s">
        <v>4268</v>
      </c>
      <c r="B4270">
        <v>4</v>
      </c>
      <c r="C4270">
        <v>14</v>
      </c>
      <c r="D4270">
        <v>3000</v>
      </c>
      <c r="E4270" s="1">
        <v>43634</v>
      </c>
      <c r="F4270" s="3">
        <v>180</v>
      </c>
      <c r="G4270" s="3">
        <v>600</v>
      </c>
      <c r="H4270" s="1">
        <v>43830</v>
      </c>
      <c r="I4270">
        <f t="shared" si="264"/>
        <v>196</v>
      </c>
      <c r="J4270" t="str">
        <f t="shared" si="265"/>
        <v>&gt;121</v>
      </c>
      <c r="K4270">
        <f t="shared" si="266"/>
        <v>0.25</v>
      </c>
      <c r="L4270">
        <f t="shared" si="267"/>
        <v>195</v>
      </c>
    </row>
    <row r="4271" spans="1:12" x14ac:dyDescent="0.25">
      <c r="A4271" s="2" t="s">
        <v>4269</v>
      </c>
      <c r="B4271">
        <v>1</v>
      </c>
      <c r="C4271">
        <v>4</v>
      </c>
      <c r="D4271">
        <v>4400</v>
      </c>
      <c r="E4271" s="1">
        <v>43499</v>
      </c>
      <c r="F4271" s="3">
        <v>220</v>
      </c>
      <c r="G4271" s="3">
        <v>1232</v>
      </c>
      <c r="H4271" s="1">
        <v>43830</v>
      </c>
      <c r="I4271">
        <f t="shared" si="264"/>
        <v>331</v>
      </c>
      <c r="J4271" t="str">
        <f t="shared" si="265"/>
        <v>&gt;121</v>
      </c>
      <c r="K4271">
        <f t="shared" si="266"/>
        <v>0.25</v>
      </c>
      <c r="L4271">
        <f t="shared" si="267"/>
        <v>363</v>
      </c>
    </row>
    <row r="4272" spans="1:12" x14ac:dyDescent="0.25">
      <c r="A4272" s="2" t="s">
        <v>4270</v>
      </c>
      <c r="B4272">
        <v>7</v>
      </c>
      <c r="C4272">
        <v>6</v>
      </c>
      <c r="D4272">
        <v>2112</v>
      </c>
      <c r="E4272" s="1">
        <v>43471</v>
      </c>
      <c r="F4272" s="3">
        <v>401.28</v>
      </c>
      <c r="G4272" s="3">
        <v>1246.08</v>
      </c>
      <c r="H4272" s="1">
        <v>43830</v>
      </c>
      <c r="I4272">
        <f t="shared" si="264"/>
        <v>359</v>
      </c>
      <c r="J4272" t="str">
        <f t="shared" si="265"/>
        <v>&gt;121</v>
      </c>
      <c r="K4272">
        <f t="shared" si="266"/>
        <v>0.25</v>
      </c>
      <c r="L4272">
        <f t="shared" si="267"/>
        <v>411.84</v>
      </c>
    </row>
    <row r="4273" spans="1:12" x14ac:dyDescent="0.25">
      <c r="A4273" s="2" t="s">
        <v>4271</v>
      </c>
      <c r="B4273">
        <v>6</v>
      </c>
      <c r="C4273">
        <v>22</v>
      </c>
      <c r="D4273">
        <v>1710</v>
      </c>
      <c r="E4273" s="1">
        <v>43568</v>
      </c>
      <c r="F4273" s="3">
        <v>51.3</v>
      </c>
      <c r="G4273" s="3">
        <v>495.90000000000003</v>
      </c>
      <c r="H4273" s="1">
        <v>43830</v>
      </c>
      <c r="I4273">
        <f t="shared" si="264"/>
        <v>262</v>
      </c>
      <c r="J4273" t="str">
        <f t="shared" si="265"/>
        <v>&gt;121</v>
      </c>
      <c r="K4273">
        <f t="shared" si="266"/>
        <v>0.25</v>
      </c>
      <c r="L4273">
        <f t="shared" si="267"/>
        <v>136.80000000000001</v>
      </c>
    </row>
    <row r="4274" spans="1:12" x14ac:dyDescent="0.25">
      <c r="A4274" s="2" t="s">
        <v>4272</v>
      </c>
      <c r="B4274">
        <v>9</v>
      </c>
      <c r="C4274">
        <v>17</v>
      </c>
      <c r="D4274">
        <v>3360</v>
      </c>
      <c r="E4274" s="1">
        <v>43776</v>
      </c>
      <c r="F4274" s="3">
        <v>672</v>
      </c>
      <c r="G4274" s="3">
        <v>907.2</v>
      </c>
      <c r="H4274" s="1">
        <v>43830</v>
      </c>
      <c r="I4274">
        <f t="shared" si="264"/>
        <v>54</v>
      </c>
      <c r="J4274" t="str">
        <f t="shared" si="265"/>
        <v>31-60</v>
      </c>
      <c r="K4274">
        <f t="shared" si="266"/>
        <v>0.04</v>
      </c>
      <c r="L4274">
        <f t="shared" si="267"/>
        <v>63.168000000000006</v>
      </c>
    </row>
    <row r="4275" spans="1:12" x14ac:dyDescent="0.25">
      <c r="A4275" s="2" t="s">
        <v>4273</v>
      </c>
      <c r="B4275">
        <v>9</v>
      </c>
      <c r="C4275">
        <v>13</v>
      </c>
      <c r="D4275">
        <v>1560</v>
      </c>
      <c r="E4275" s="1">
        <v>43659</v>
      </c>
      <c r="F4275" s="3">
        <v>78</v>
      </c>
      <c r="G4275" s="3">
        <v>670.8</v>
      </c>
      <c r="H4275" s="1">
        <v>43830</v>
      </c>
      <c r="I4275">
        <f t="shared" si="264"/>
        <v>171</v>
      </c>
      <c r="J4275" t="str">
        <f t="shared" si="265"/>
        <v>&gt;121</v>
      </c>
      <c r="K4275">
        <f t="shared" si="266"/>
        <v>0.25</v>
      </c>
      <c r="L4275">
        <f t="shared" si="267"/>
        <v>187.2</v>
      </c>
    </row>
    <row r="4276" spans="1:12" x14ac:dyDescent="0.25">
      <c r="A4276" s="2" t="s">
        <v>4274</v>
      </c>
      <c r="B4276">
        <v>9</v>
      </c>
      <c r="C4276">
        <v>1</v>
      </c>
      <c r="D4276">
        <v>5060</v>
      </c>
      <c r="E4276" s="1">
        <v>43655</v>
      </c>
      <c r="F4276" s="3">
        <v>910.8</v>
      </c>
      <c r="G4276" s="3">
        <v>1872.2</v>
      </c>
      <c r="H4276" s="1">
        <v>43830</v>
      </c>
      <c r="I4276">
        <f t="shared" si="264"/>
        <v>175</v>
      </c>
      <c r="J4276" t="str">
        <f t="shared" si="265"/>
        <v>&gt;121</v>
      </c>
      <c r="K4276">
        <f t="shared" si="266"/>
        <v>0.25</v>
      </c>
      <c r="L4276">
        <f t="shared" si="267"/>
        <v>695.75</v>
      </c>
    </row>
    <row r="4277" spans="1:12" x14ac:dyDescent="0.25">
      <c r="A4277" s="2" t="s">
        <v>4275</v>
      </c>
      <c r="B4277">
        <v>7</v>
      </c>
      <c r="C4277">
        <v>23</v>
      </c>
      <c r="D4277">
        <v>2250</v>
      </c>
      <c r="E4277" s="1">
        <v>43734</v>
      </c>
      <c r="F4277" s="3">
        <v>450</v>
      </c>
      <c r="G4277" s="3">
        <v>652.5</v>
      </c>
      <c r="H4277" s="1">
        <v>43830</v>
      </c>
      <c r="I4277">
        <f t="shared" si="264"/>
        <v>96</v>
      </c>
      <c r="J4277" t="str">
        <f t="shared" si="265"/>
        <v>91-120</v>
      </c>
      <c r="K4277">
        <f t="shared" si="266"/>
        <v>0.2</v>
      </c>
      <c r="L4277">
        <f t="shared" si="267"/>
        <v>220.5</v>
      </c>
    </row>
    <row r="4278" spans="1:12" x14ac:dyDescent="0.25">
      <c r="A4278" s="2" t="s">
        <v>4276</v>
      </c>
      <c r="B4278">
        <v>10</v>
      </c>
      <c r="C4278">
        <v>10</v>
      </c>
      <c r="D4278">
        <v>3150</v>
      </c>
      <c r="E4278" s="1">
        <v>43539</v>
      </c>
      <c r="F4278" s="3">
        <v>126</v>
      </c>
      <c r="G4278" s="3">
        <v>787.5</v>
      </c>
      <c r="H4278" s="1">
        <v>43830</v>
      </c>
      <c r="I4278">
        <f t="shared" si="264"/>
        <v>291</v>
      </c>
      <c r="J4278" t="str">
        <f t="shared" si="265"/>
        <v>&gt;121</v>
      </c>
      <c r="K4278">
        <f t="shared" si="266"/>
        <v>0.25</v>
      </c>
      <c r="L4278">
        <f t="shared" si="267"/>
        <v>228.375</v>
      </c>
    </row>
    <row r="4279" spans="1:12" x14ac:dyDescent="0.25">
      <c r="A4279" s="2" t="s">
        <v>4277</v>
      </c>
      <c r="B4279">
        <v>7</v>
      </c>
      <c r="C4279">
        <v>19</v>
      </c>
      <c r="D4279">
        <v>1530</v>
      </c>
      <c r="E4279" s="1">
        <v>43640</v>
      </c>
      <c r="F4279" s="3">
        <v>397.8</v>
      </c>
      <c r="G4279" s="3">
        <v>749.7</v>
      </c>
      <c r="H4279" s="1">
        <v>43830</v>
      </c>
      <c r="I4279">
        <f t="shared" si="264"/>
        <v>190</v>
      </c>
      <c r="J4279" t="str">
        <f t="shared" si="265"/>
        <v>&gt;121</v>
      </c>
      <c r="K4279">
        <f t="shared" si="266"/>
        <v>0.25</v>
      </c>
      <c r="L4279">
        <f t="shared" si="267"/>
        <v>286.875</v>
      </c>
    </row>
    <row r="4280" spans="1:12" x14ac:dyDescent="0.25">
      <c r="A4280" s="2" t="s">
        <v>4278</v>
      </c>
      <c r="B4280">
        <v>6</v>
      </c>
      <c r="C4280">
        <v>2</v>
      </c>
      <c r="D4280">
        <v>2090</v>
      </c>
      <c r="E4280" s="1">
        <v>43822</v>
      </c>
      <c r="F4280" s="3">
        <v>125.39999999999999</v>
      </c>
      <c r="G4280" s="3">
        <v>585.20000000000005</v>
      </c>
      <c r="H4280" s="1">
        <v>43830</v>
      </c>
      <c r="I4280">
        <f t="shared" si="264"/>
        <v>8</v>
      </c>
      <c r="J4280" t="str">
        <f t="shared" si="265"/>
        <v>0-30</v>
      </c>
      <c r="K4280">
        <f t="shared" si="266"/>
        <v>8.0000000000000002E-3</v>
      </c>
      <c r="L4280">
        <f t="shared" si="267"/>
        <v>5.6848000000000001</v>
      </c>
    </row>
    <row r="4281" spans="1:12" x14ac:dyDescent="0.25">
      <c r="A4281" s="2" t="s">
        <v>4279</v>
      </c>
      <c r="B4281">
        <v>2</v>
      </c>
      <c r="C4281">
        <v>17</v>
      </c>
      <c r="D4281">
        <v>2640</v>
      </c>
      <c r="E4281" s="1">
        <v>43820</v>
      </c>
      <c r="F4281" s="3">
        <v>132</v>
      </c>
      <c r="G4281" s="3">
        <v>660</v>
      </c>
      <c r="H4281" s="1">
        <v>43830</v>
      </c>
      <c r="I4281">
        <f t="shared" si="264"/>
        <v>10</v>
      </c>
      <c r="J4281" t="str">
        <f t="shared" si="265"/>
        <v>0-30</v>
      </c>
      <c r="K4281">
        <f t="shared" si="266"/>
        <v>8.0000000000000002E-3</v>
      </c>
      <c r="L4281">
        <f t="shared" si="267"/>
        <v>6.3360000000000003</v>
      </c>
    </row>
    <row r="4282" spans="1:12" x14ac:dyDescent="0.25">
      <c r="A4282" s="2" t="s">
        <v>4280</v>
      </c>
      <c r="B4282">
        <v>4</v>
      </c>
      <c r="C4282">
        <v>12</v>
      </c>
      <c r="D4282">
        <v>150</v>
      </c>
      <c r="E4282" s="1">
        <v>43767</v>
      </c>
      <c r="F4282" s="3">
        <v>13.5</v>
      </c>
      <c r="G4282" s="3">
        <v>34.5</v>
      </c>
      <c r="H4282" s="1">
        <v>43830</v>
      </c>
      <c r="I4282">
        <f t="shared" si="264"/>
        <v>63</v>
      </c>
      <c r="J4282" t="str">
        <f t="shared" si="265"/>
        <v>61-90</v>
      </c>
      <c r="K4282">
        <f t="shared" si="266"/>
        <v>0.15</v>
      </c>
      <c r="L4282">
        <f t="shared" si="267"/>
        <v>7.1999999999999993</v>
      </c>
    </row>
    <row r="4283" spans="1:12" x14ac:dyDescent="0.25">
      <c r="A4283" s="2" t="s">
        <v>4281</v>
      </c>
      <c r="B4283">
        <v>9</v>
      </c>
      <c r="C4283">
        <v>4</v>
      </c>
      <c r="D4283">
        <v>96.000000000000014</v>
      </c>
      <c r="E4283" s="1">
        <v>43584</v>
      </c>
      <c r="F4283" s="3">
        <v>17.28</v>
      </c>
      <c r="G4283" s="3">
        <v>27.840000000000003</v>
      </c>
      <c r="H4283" s="1">
        <v>43830</v>
      </c>
      <c r="I4283">
        <f t="shared" si="264"/>
        <v>246</v>
      </c>
      <c r="J4283" t="str">
        <f t="shared" si="265"/>
        <v>&gt;121</v>
      </c>
      <c r="K4283">
        <f t="shared" si="266"/>
        <v>0.25</v>
      </c>
      <c r="L4283">
        <f t="shared" si="267"/>
        <v>11.280000000000001</v>
      </c>
    </row>
    <row r="4284" spans="1:12" x14ac:dyDescent="0.25">
      <c r="A4284" s="2" t="s">
        <v>4282</v>
      </c>
      <c r="B4284">
        <v>10</v>
      </c>
      <c r="C4284">
        <v>17</v>
      </c>
      <c r="D4284">
        <v>1920</v>
      </c>
      <c r="E4284" s="1">
        <v>43824</v>
      </c>
      <c r="F4284" s="3">
        <v>307.2</v>
      </c>
      <c r="G4284" s="3">
        <v>710.40000000000009</v>
      </c>
      <c r="H4284" s="1">
        <v>43830</v>
      </c>
      <c r="I4284">
        <f t="shared" si="264"/>
        <v>6</v>
      </c>
      <c r="J4284" t="str">
        <f t="shared" si="265"/>
        <v>0-30</v>
      </c>
      <c r="K4284">
        <f t="shared" si="266"/>
        <v>8.0000000000000002E-3</v>
      </c>
      <c r="L4284">
        <f t="shared" si="267"/>
        <v>8.1408000000000005</v>
      </c>
    </row>
    <row r="4285" spans="1:12" x14ac:dyDescent="0.25">
      <c r="A4285" s="2" t="s">
        <v>4283</v>
      </c>
      <c r="B4285">
        <v>6</v>
      </c>
      <c r="C4285">
        <v>16</v>
      </c>
      <c r="D4285">
        <v>2268</v>
      </c>
      <c r="E4285" s="1">
        <v>43826</v>
      </c>
      <c r="F4285" s="3">
        <v>181.44000000000003</v>
      </c>
      <c r="G4285" s="3">
        <v>385.56000000000006</v>
      </c>
      <c r="H4285" s="1">
        <v>43830</v>
      </c>
      <c r="I4285">
        <f t="shared" si="264"/>
        <v>4</v>
      </c>
      <c r="J4285" t="str">
        <f t="shared" si="265"/>
        <v>0-30</v>
      </c>
      <c r="K4285">
        <f t="shared" si="266"/>
        <v>8.0000000000000002E-3</v>
      </c>
      <c r="L4285">
        <f t="shared" si="267"/>
        <v>4.5360000000000014</v>
      </c>
    </row>
    <row r="4286" spans="1:12" x14ac:dyDescent="0.25">
      <c r="A4286" s="2" t="s">
        <v>4284</v>
      </c>
      <c r="B4286">
        <v>6</v>
      </c>
      <c r="C4286">
        <v>12</v>
      </c>
      <c r="D4286">
        <v>528</v>
      </c>
      <c r="E4286" s="1">
        <v>43703</v>
      </c>
      <c r="F4286" s="3">
        <v>5.28</v>
      </c>
      <c r="G4286" s="3">
        <v>95.04000000000002</v>
      </c>
      <c r="H4286" s="1">
        <v>43830</v>
      </c>
      <c r="I4286">
        <f t="shared" si="264"/>
        <v>127</v>
      </c>
      <c r="J4286" t="str">
        <f t="shared" si="265"/>
        <v>&gt;121</v>
      </c>
      <c r="K4286">
        <f t="shared" si="266"/>
        <v>0.25</v>
      </c>
      <c r="L4286">
        <f t="shared" si="267"/>
        <v>25.080000000000005</v>
      </c>
    </row>
    <row r="4287" spans="1:12" x14ac:dyDescent="0.25">
      <c r="A4287" s="2" t="s">
        <v>4285</v>
      </c>
      <c r="B4287">
        <v>8</v>
      </c>
      <c r="C4287">
        <v>8</v>
      </c>
      <c r="D4287">
        <v>160</v>
      </c>
      <c r="E4287" s="1">
        <v>43502</v>
      </c>
      <c r="F4287" s="3">
        <v>11.200000000000001</v>
      </c>
      <c r="G4287" s="3">
        <v>80</v>
      </c>
      <c r="H4287" s="1">
        <v>43830</v>
      </c>
      <c r="I4287">
        <f t="shared" si="264"/>
        <v>328</v>
      </c>
      <c r="J4287" t="str">
        <f t="shared" si="265"/>
        <v>&gt;121</v>
      </c>
      <c r="K4287">
        <f t="shared" si="266"/>
        <v>0.25</v>
      </c>
      <c r="L4287">
        <f t="shared" si="267"/>
        <v>22.8</v>
      </c>
    </row>
    <row r="4288" spans="1:12" x14ac:dyDescent="0.25">
      <c r="A4288" s="2" t="s">
        <v>4286</v>
      </c>
      <c r="B4288">
        <v>6</v>
      </c>
      <c r="C4288">
        <v>9</v>
      </c>
      <c r="D4288">
        <v>1216</v>
      </c>
      <c r="E4288" s="1">
        <v>43683</v>
      </c>
      <c r="F4288" s="3">
        <v>121.6</v>
      </c>
      <c r="G4288" s="3">
        <v>182.40000000000003</v>
      </c>
      <c r="H4288" s="1">
        <v>43830</v>
      </c>
      <c r="I4288">
        <f t="shared" si="264"/>
        <v>147</v>
      </c>
      <c r="J4288" t="str">
        <f t="shared" si="265"/>
        <v>&gt;121</v>
      </c>
      <c r="K4288">
        <f t="shared" si="266"/>
        <v>0.25</v>
      </c>
      <c r="L4288">
        <f t="shared" si="267"/>
        <v>76</v>
      </c>
    </row>
    <row r="4289" spans="1:12" x14ac:dyDescent="0.25">
      <c r="A4289" s="2" t="s">
        <v>4287</v>
      </c>
      <c r="B4289">
        <v>9</v>
      </c>
      <c r="C4289">
        <v>10</v>
      </c>
      <c r="D4289">
        <v>6820</v>
      </c>
      <c r="E4289" s="1">
        <v>43487</v>
      </c>
      <c r="F4289" s="3">
        <v>750.19999999999993</v>
      </c>
      <c r="G4289" s="3">
        <v>3205.4</v>
      </c>
      <c r="H4289" s="1">
        <v>43830</v>
      </c>
      <c r="I4289">
        <f t="shared" si="264"/>
        <v>343</v>
      </c>
      <c r="J4289" t="str">
        <f t="shared" si="265"/>
        <v>&gt;121</v>
      </c>
      <c r="K4289">
        <f t="shared" si="266"/>
        <v>0.25</v>
      </c>
      <c r="L4289">
        <f t="shared" si="267"/>
        <v>988.9</v>
      </c>
    </row>
    <row r="4290" spans="1:12" x14ac:dyDescent="0.25">
      <c r="A4290" s="2" t="s">
        <v>4288</v>
      </c>
      <c r="B4290">
        <v>5</v>
      </c>
      <c r="C4290">
        <v>15</v>
      </c>
      <c r="D4290">
        <v>1584</v>
      </c>
      <c r="E4290" s="1">
        <v>43674</v>
      </c>
      <c r="F4290" s="3">
        <v>110.88</v>
      </c>
      <c r="G4290" s="3">
        <v>443.52</v>
      </c>
      <c r="H4290" s="1">
        <v>43830</v>
      </c>
      <c r="I4290">
        <f t="shared" ref="I4290:I4353" si="268">H4290-E4290</f>
        <v>156</v>
      </c>
      <c r="J4290" t="str">
        <f t="shared" ref="J4290:J4353" si="269">VLOOKUP(I4290,groupings,2,1)</f>
        <v>&gt;121</v>
      </c>
      <c r="K4290">
        <f t="shared" ref="K4290:K4353" si="270">VLOOKUP(I4290,$N$8:$P$12,3,TRUE)</f>
        <v>0.25</v>
      </c>
      <c r="L4290">
        <f t="shared" ref="L4290:L4353" si="271">(G4290+F4290)*K4290</f>
        <v>138.6</v>
      </c>
    </row>
    <row r="4291" spans="1:12" x14ac:dyDescent="0.25">
      <c r="A4291" s="2" t="s">
        <v>4289</v>
      </c>
      <c r="B4291">
        <v>8</v>
      </c>
      <c r="C4291">
        <v>12</v>
      </c>
      <c r="D4291">
        <v>220</v>
      </c>
      <c r="E4291" s="1">
        <v>43768</v>
      </c>
      <c r="F4291" s="3">
        <v>13.200000000000001</v>
      </c>
      <c r="G4291" s="3">
        <v>77</v>
      </c>
      <c r="H4291" s="1">
        <v>43830</v>
      </c>
      <c r="I4291">
        <f t="shared" si="268"/>
        <v>62</v>
      </c>
      <c r="J4291" t="str">
        <f t="shared" si="269"/>
        <v>61-90</v>
      </c>
      <c r="K4291">
        <f t="shared" si="270"/>
        <v>0.15</v>
      </c>
      <c r="L4291">
        <f t="shared" si="271"/>
        <v>13.53</v>
      </c>
    </row>
    <row r="4292" spans="1:12" x14ac:dyDescent="0.25">
      <c r="A4292" s="2" t="s">
        <v>4290</v>
      </c>
      <c r="B4292">
        <v>3</v>
      </c>
      <c r="C4292">
        <v>18</v>
      </c>
      <c r="D4292">
        <v>240</v>
      </c>
      <c r="E4292" s="1">
        <v>43501</v>
      </c>
      <c r="F4292" s="3">
        <v>19.2</v>
      </c>
      <c r="G4292" s="3">
        <v>55.199999999999996</v>
      </c>
      <c r="H4292" s="1">
        <v>43830</v>
      </c>
      <c r="I4292">
        <f t="shared" si="268"/>
        <v>329</v>
      </c>
      <c r="J4292" t="str">
        <f t="shared" si="269"/>
        <v>&gt;121</v>
      </c>
      <c r="K4292">
        <f t="shared" si="270"/>
        <v>0.25</v>
      </c>
      <c r="L4292">
        <f t="shared" si="271"/>
        <v>18.599999999999998</v>
      </c>
    </row>
    <row r="4293" spans="1:12" x14ac:dyDescent="0.25">
      <c r="A4293" s="2" t="s">
        <v>4291</v>
      </c>
      <c r="B4293">
        <v>8</v>
      </c>
      <c r="C4293">
        <v>6</v>
      </c>
      <c r="D4293">
        <v>108</v>
      </c>
      <c r="E4293" s="1">
        <v>43471</v>
      </c>
      <c r="F4293" s="3">
        <v>21.6</v>
      </c>
      <c r="G4293" s="3">
        <v>30.240000000000006</v>
      </c>
      <c r="H4293" s="1">
        <v>43830</v>
      </c>
      <c r="I4293">
        <f t="shared" si="268"/>
        <v>359</v>
      </c>
      <c r="J4293" t="str">
        <f t="shared" si="269"/>
        <v>&gt;121</v>
      </c>
      <c r="K4293">
        <f t="shared" si="270"/>
        <v>0.25</v>
      </c>
      <c r="L4293">
        <f t="shared" si="271"/>
        <v>12.96</v>
      </c>
    </row>
    <row r="4294" spans="1:12" x14ac:dyDescent="0.25">
      <c r="A4294" s="2" t="s">
        <v>4292</v>
      </c>
      <c r="B4294">
        <v>6</v>
      </c>
      <c r="C4294">
        <v>5</v>
      </c>
      <c r="D4294">
        <v>3762</v>
      </c>
      <c r="E4294" s="1">
        <v>43489</v>
      </c>
      <c r="F4294" s="3">
        <v>150.47999999999999</v>
      </c>
      <c r="G4294" s="3">
        <v>902.88</v>
      </c>
      <c r="H4294" s="1">
        <v>43830</v>
      </c>
      <c r="I4294">
        <f t="shared" si="268"/>
        <v>341</v>
      </c>
      <c r="J4294" t="str">
        <f t="shared" si="269"/>
        <v>&gt;121</v>
      </c>
      <c r="K4294">
        <f t="shared" si="270"/>
        <v>0.25</v>
      </c>
      <c r="L4294">
        <f t="shared" si="271"/>
        <v>263.33999999999997</v>
      </c>
    </row>
    <row r="4295" spans="1:12" x14ac:dyDescent="0.25">
      <c r="A4295" s="2" t="s">
        <v>4293</v>
      </c>
      <c r="B4295">
        <v>3</v>
      </c>
      <c r="C4295">
        <v>5</v>
      </c>
      <c r="D4295">
        <v>1950</v>
      </c>
      <c r="E4295" s="1">
        <v>43550</v>
      </c>
      <c r="F4295" s="3">
        <v>19.5</v>
      </c>
      <c r="G4295" s="3">
        <v>429</v>
      </c>
      <c r="H4295" s="1">
        <v>43830</v>
      </c>
      <c r="I4295">
        <f t="shared" si="268"/>
        <v>280</v>
      </c>
      <c r="J4295" t="str">
        <f t="shared" si="269"/>
        <v>&gt;121</v>
      </c>
      <c r="K4295">
        <f t="shared" si="270"/>
        <v>0.25</v>
      </c>
      <c r="L4295">
        <f t="shared" si="271"/>
        <v>112.125</v>
      </c>
    </row>
    <row r="4296" spans="1:12" x14ac:dyDescent="0.25">
      <c r="A4296" s="2" t="s">
        <v>4294</v>
      </c>
      <c r="B4296">
        <v>9</v>
      </c>
      <c r="C4296">
        <v>8</v>
      </c>
      <c r="D4296">
        <v>4104</v>
      </c>
      <c r="E4296" s="1">
        <v>43821</v>
      </c>
      <c r="F4296" s="3">
        <v>779.76</v>
      </c>
      <c r="G4296" s="3">
        <v>1395.3600000000001</v>
      </c>
      <c r="H4296" s="1">
        <v>43830</v>
      </c>
      <c r="I4296">
        <f t="shared" si="268"/>
        <v>9</v>
      </c>
      <c r="J4296" t="str">
        <f t="shared" si="269"/>
        <v>0-30</v>
      </c>
      <c r="K4296">
        <f t="shared" si="270"/>
        <v>8.0000000000000002E-3</v>
      </c>
      <c r="L4296">
        <f t="shared" si="271"/>
        <v>17.400959999999998</v>
      </c>
    </row>
    <row r="4297" spans="1:12" x14ac:dyDescent="0.25">
      <c r="A4297" s="2" t="s">
        <v>4295</v>
      </c>
      <c r="B4297">
        <v>6</v>
      </c>
      <c r="C4297">
        <v>9</v>
      </c>
      <c r="D4297">
        <v>480</v>
      </c>
      <c r="E4297" s="1">
        <v>43744</v>
      </c>
      <c r="F4297" s="3">
        <v>4.8</v>
      </c>
      <c r="G4297" s="3">
        <v>115.19999999999999</v>
      </c>
      <c r="H4297" s="1">
        <v>43830</v>
      </c>
      <c r="I4297">
        <f t="shared" si="268"/>
        <v>86</v>
      </c>
      <c r="J4297" t="str">
        <f t="shared" si="269"/>
        <v>61-90</v>
      </c>
      <c r="K4297">
        <f t="shared" si="270"/>
        <v>0.15</v>
      </c>
      <c r="L4297">
        <f t="shared" si="271"/>
        <v>17.999999999999996</v>
      </c>
    </row>
    <row r="4298" spans="1:12" x14ac:dyDescent="0.25">
      <c r="A4298" s="2" t="s">
        <v>4296</v>
      </c>
      <c r="B4298">
        <v>3</v>
      </c>
      <c r="C4298">
        <v>12</v>
      </c>
      <c r="D4298">
        <v>1620</v>
      </c>
      <c r="E4298" s="1">
        <v>43545</v>
      </c>
      <c r="F4298" s="3">
        <v>162</v>
      </c>
      <c r="G4298" s="3">
        <v>486</v>
      </c>
      <c r="H4298" s="1">
        <v>43830</v>
      </c>
      <c r="I4298">
        <f t="shared" si="268"/>
        <v>285</v>
      </c>
      <c r="J4298" t="str">
        <f t="shared" si="269"/>
        <v>&gt;121</v>
      </c>
      <c r="K4298">
        <f t="shared" si="270"/>
        <v>0.25</v>
      </c>
      <c r="L4298">
        <f t="shared" si="271"/>
        <v>162</v>
      </c>
    </row>
    <row r="4299" spans="1:12" x14ac:dyDescent="0.25">
      <c r="A4299" s="2" t="s">
        <v>4297</v>
      </c>
      <c r="B4299">
        <v>6</v>
      </c>
      <c r="C4299">
        <v>19</v>
      </c>
      <c r="D4299">
        <v>3080</v>
      </c>
      <c r="E4299" s="1">
        <v>43632</v>
      </c>
      <c r="F4299" s="3">
        <v>154</v>
      </c>
      <c r="G4299" s="3">
        <v>646.80000000000007</v>
      </c>
      <c r="H4299" s="1">
        <v>43830</v>
      </c>
      <c r="I4299">
        <f t="shared" si="268"/>
        <v>198</v>
      </c>
      <c r="J4299" t="str">
        <f t="shared" si="269"/>
        <v>&gt;121</v>
      </c>
      <c r="K4299">
        <f t="shared" si="270"/>
        <v>0.25</v>
      </c>
      <c r="L4299">
        <f t="shared" si="271"/>
        <v>200.20000000000002</v>
      </c>
    </row>
    <row r="4300" spans="1:12" x14ac:dyDescent="0.25">
      <c r="A4300" s="2" t="s">
        <v>4298</v>
      </c>
      <c r="B4300">
        <v>9</v>
      </c>
      <c r="C4300">
        <v>17</v>
      </c>
      <c r="D4300">
        <v>810</v>
      </c>
      <c r="E4300" s="1">
        <v>43807</v>
      </c>
      <c r="F4300" s="3">
        <v>48.6</v>
      </c>
      <c r="G4300" s="3">
        <v>348.29999999999995</v>
      </c>
      <c r="H4300" s="1">
        <v>43830</v>
      </c>
      <c r="I4300">
        <f t="shared" si="268"/>
        <v>23</v>
      </c>
      <c r="J4300" t="str">
        <f t="shared" si="269"/>
        <v>0-30</v>
      </c>
      <c r="K4300">
        <f t="shared" si="270"/>
        <v>8.0000000000000002E-3</v>
      </c>
      <c r="L4300">
        <f t="shared" si="271"/>
        <v>3.1751999999999998</v>
      </c>
    </row>
    <row r="4301" spans="1:12" x14ac:dyDescent="0.25">
      <c r="A4301" s="2" t="s">
        <v>4299</v>
      </c>
      <c r="B4301">
        <v>4</v>
      </c>
      <c r="C4301">
        <v>18</v>
      </c>
      <c r="D4301">
        <v>2584.0000000000005</v>
      </c>
      <c r="E4301" s="1">
        <v>43793</v>
      </c>
      <c r="F4301" s="3">
        <v>232.56000000000003</v>
      </c>
      <c r="G4301" s="3">
        <v>671.84000000000015</v>
      </c>
      <c r="H4301" s="1">
        <v>43830</v>
      </c>
      <c r="I4301">
        <f t="shared" si="268"/>
        <v>37</v>
      </c>
      <c r="J4301" t="str">
        <f t="shared" si="269"/>
        <v>31-60</v>
      </c>
      <c r="K4301">
        <f t="shared" si="270"/>
        <v>0.04</v>
      </c>
      <c r="L4301">
        <f t="shared" si="271"/>
        <v>36.176000000000009</v>
      </c>
    </row>
    <row r="4302" spans="1:12" x14ac:dyDescent="0.25">
      <c r="A4302" s="2" t="s">
        <v>4300</v>
      </c>
      <c r="B4302">
        <v>7</v>
      </c>
      <c r="C4302">
        <v>13</v>
      </c>
      <c r="D4302">
        <v>1530</v>
      </c>
      <c r="E4302" s="1">
        <v>43808</v>
      </c>
      <c r="F4302" s="3">
        <v>168.29999999999998</v>
      </c>
      <c r="G4302" s="3">
        <v>596.70000000000005</v>
      </c>
      <c r="H4302" s="1">
        <v>43830</v>
      </c>
      <c r="I4302">
        <f t="shared" si="268"/>
        <v>22</v>
      </c>
      <c r="J4302" t="str">
        <f t="shared" si="269"/>
        <v>0-30</v>
      </c>
      <c r="K4302">
        <f t="shared" si="270"/>
        <v>8.0000000000000002E-3</v>
      </c>
      <c r="L4302">
        <f t="shared" si="271"/>
        <v>6.12</v>
      </c>
    </row>
    <row r="4303" spans="1:12" x14ac:dyDescent="0.25">
      <c r="A4303" s="2" t="s">
        <v>4301</v>
      </c>
      <c r="B4303">
        <v>7</v>
      </c>
      <c r="C4303">
        <v>22</v>
      </c>
      <c r="D4303">
        <v>558</v>
      </c>
      <c r="E4303" s="1">
        <v>43759</v>
      </c>
      <c r="F4303" s="3">
        <v>106.02000000000001</v>
      </c>
      <c r="G4303" s="3">
        <v>178.56</v>
      </c>
      <c r="H4303" s="1">
        <v>43830</v>
      </c>
      <c r="I4303">
        <f t="shared" si="268"/>
        <v>71</v>
      </c>
      <c r="J4303" t="str">
        <f t="shared" si="269"/>
        <v>61-90</v>
      </c>
      <c r="K4303">
        <f t="shared" si="270"/>
        <v>0.15</v>
      </c>
      <c r="L4303">
        <f t="shared" si="271"/>
        <v>42.687000000000005</v>
      </c>
    </row>
    <row r="4304" spans="1:12" x14ac:dyDescent="0.25">
      <c r="A4304" s="2" t="s">
        <v>4302</v>
      </c>
      <c r="B4304">
        <v>1</v>
      </c>
      <c r="C4304">
        <v>9</v>
      </c>
      <c r="D4304">
        <v>896.00000000000011</v>
      </c>
      <c r="E4304" s="1">
        <v>43514</v>
      </c>
      <c r="F4304" s="3">
        <v>89.600000000000009</v>
      </c>
      <c r="G4304" s="3">
        <v>170.24</v>
      </c>
      <c r="H4304" s="1">
        <v>43830</v>
      </c>
      <c r="I4304">
        <f t="shared" si="268"/>
        <v>316</v>
      </c>
      <c r="J4304" t="str">
        <f t="shared" si="269"/>
        <v>&gt;121</v>
      </c>
      <c r="K4304">
        <f t="shared" si="270"/>
        <v>0.25</v>
      </c>
      <c r="L4304">
        <f t="shared" si="271"/>
        <v>64.960000000000008</v>
      </c>
    </row>
    <row r="4305" spans="1:12" x14ac:dyDescent="0.25">
      <c r="A4305" s="2" t="s">
        <v>4303</v>
      </c>
      <c r="B4305">
        <v>4</v>
      </c>
      <c r="C4305">
        <v>13</v>
      </c>
      <c r="D4305">
        <v>3120</v>
      </c>
      <c r="E4305" s="1">
        <v>43467</v>
      </c>
      <c r="F4305" s="3">
        <v>31.200000000000003</v>
      </c>
      <c r="G4305" s="3">
        <v>592.79999999999995</v>
      </c>
      <c r="H4305" s="1">
        <v>43830</v>
      </c>
      <c r="I4305">
        <f t="shared" si="268"/>
        <v>363</v>
      </c>
      <c r="J4305" t="str">
        <f t="shared" si="269"/>
        <v>&gt;121</v>
      </c>
      <c r="K4305">
        <f t="shared" si="270"/>
        <v>0.25</v>
      </c>
      <c r="L4305">
        <f t="shared" si="271"/>
        <v>156</v>
      </c>
    </row>
    <row r="4306" spans="1:12" x14ac:dyDescent="0.25">
      <c r="A4306" s="2" t="s">
        <v>4304</v>
      </c>
      <c r="B4306">
        <v>2</v>
      </c>
      <c r="C4306">
        <v>3</v>
      </c>
      <c r="D4306">
        <v>4960</v>
      </c>
      <c r="E4306" s="1">
        <v>43792</v>
      </c>
      <c r="F4306" s="3">
        <v>297.60000000000002</v>
      </c>
      <c r="G4306" s="3">
        <v>1339.1999999999998</v>
      </c>
      <c r="H4306" s="1">
        <v>43830</v>
      </c>
      <c r="I4306">
        <f t="shared" si="268"/>
        <v>38</v>
      </c>
      <c r="J4306" t="str">
        <f t="shared" si="269"/>
        <v>31-60</v>
      </c>
      <c r="K4306">
        <f t="shared" si="270"/>
        <v>0.04</v>
      </c>
      <c r="L4306">
        <f t="shared" si="271"/>
        <v>65.471999999999994</v>
      </c>
    </row>
    <row r="4307" spans="1:12" x14ac:dyDescent="0.25">
      <c r="A4307" s="2" t="s">
        <v>4305</v>
      </c>
      <c r="B4307">
        <v>3</v>
      </c>
      <c r="C4307">
        <v>4</v>
      </c>
      <c r="D4307">
        <v>1584</v>
      </c>
      <c r="E4307" s="1">
        <v>43683</v>
      </c>
      <c r="F4307" s="3">
        <v>95.04000000000002</v>
      </c>
      <c r="G4307" s="3">
        <v>269.28000000000003</v>
      </c>
      <c r="H4307" s="1">
        <v>43830</v>
      </c>
      <c r="I4307">
        <f t="shared" si="268"/>
        <v>147</v>
      </c>
      <c r="J4307" t="str">
        <f t="shared" si="269"/>
        <v>&gt;121</v>
      </c>
      <c r="K4307">
        <f t="shared" si="270"/>
        <v>0.25</v>
      </c>
      <c r="L4307">
        <f t="shared" si="271"/>
        <v>91.080000000000013</v>
      </c>
    </row>
    <row r="4308" spans="1:12" x14ac:dyDescent="0.25">
      <c r="A4308" s="2" t="s">
        <v>4306</v>
      </c>
      <c r="B4308">
        <v>3</v>
      </c>
      <c r="C4308">
        <v>9</v>
      </c>
      <c r="D4308">
        <v>864</v>
      </c>
      <c r="E4308" s="1">
        <v>43818</v>
      </c>
      <c r="F4308" s="3">
        <v>34.56</v>
      </c>
      <c r="G4308" s="3">
        <v>216</v>
      </c>
      <c r="H4308" s="1">
        <v>43830</v>
      </c>
      <c r="I4308">
        <f t="shared" si="268"/>
        <v>12</v>
      </c>
      <c r="J4308" t="str">
        <f t="shared" si="269"/>
        <v>0-30</v>
      </c>
      <c r="K4308">
        <f t="shared" si="270"/>
        <v>8.0000000000000002E-3</v>
      </c>
      <c r="L4308">
        <f t="shared" si="271"/>
        <v>2.00448</v>
      </c>
    </row>
    <row r="4309" spans="1:12" x14ac:dyDescent="0.25">
      <c r="A4309" s="2" t="s">
        <v>4307</v>
      </c>
      <c r="B4309">
        <v>8</v>
      </c>
      <c r="C4309">
        <v>6</v>
      </c>
      <c r="D4309">
        <v>1430</v>
      </c>
      <c r="E4309" s="1">
        <v>43666</v>
      </c>
      <c r="F4309" s="3">
        <v>243.1</v>
      </c>
      <c r="G4309" s="3">
        <v>543.40000000000009</v>
      </c>
      <c r="H4309" s="1">
        <v>43830</v>
      </c>
      <c r="I4309">
        <f t="shared" si="268"/>
        <v>164</v>
      </c>
      <c r="J4309" t="str">
        <f t="shared" si="269"/>
        <v>&gt;121</v>
      </c>
      <c r="K4309">
        <f t="shared" si="270"/>
        <v>0.25</v>
      </c>
      <c r="L4309">
        <f t="shared" si="271"/>
        <v>196.62500000000003</v>
      </c>
    </row>
    <row r="4310" spans="1:12" x14ac:dyDescent="0.25">
      <c r="A4310" s="2" t="s">
        <v>4308</v>
      </c>
      <c r="B4310">
        <v>3</v>
      </c>
      <c r="C4310">
        <v>10</v>
      </c>
      <c r="D4310">
        <v>2880</v>
      </c>
      <c r="E4310" s="1">
        <v>43712</v>
      </c>
      <c r="F4310" s="3">
        <v>28.799999999999997</v>
      </c>
      <c r="G4310" s="3">
        <v>806.4</v>
      </c>
      <c r="H4310" s="1">
        <v>43830</v>
      </c>
      <c r="I4310">
        <f t="shared" si="268"/>
        <v>118</v>
      </c>
      <c r="J4310" t="str">
        <f t="shared" si="269"/>
        <v>91-120</v>
      </c>
      <c r="K4310">
        <f t="shared" si="270"/>
        <v>0.2</v>
      </c>
      <c r="L4310">
        <f t="shared" si="271"/>
        <v>167.04</v>
      </c>
    </row>
    <row r="4311" spans="1:12" x14ac:dyDescent="0.25">
      <c r="A4311" s="2" t="s">
        <v>4309</v>
      </c>
      <c r="B4311">
        <v>8</v>
      </c>
      <c r="C4311">
        <v>6</v>
      </c>
      <c r="D4311">
        <v>1710</v>
      </c>
      <c r="E4311" s="1">
        <v>43794</v>
      </c>
      <c r="F4311" s="3">
        <v>17.100000000000001</v>
      </c>
      <c r="G4311" s="3">
        <v>444.6</v>
      </c>
      <c r="H4311" s="1">
        <v>43830</v>
      </c>
      <c r="I4311">
        <f t="shared" si="268"/>
        <v>36</v>
      </c>
      <c r="J4311" t="str">
        <f t="shared" si="269"/>
        <v>31-60</v>
      </c>
      <c r="K4311">
        <f t="shared" si="270"/>
        <v>0.04</v>
      </c>
      <c r="L4311">
        <f t="shared" si="271"/>
        <v>18.468000000000004</v>
      </c>
    </row>
    <row r="4312" spans="1:12" x14ac:dyDescent="0.25">
      <c r="A4312" s="2" t="s">
        <v>4310</v>
      </c>
      <c r="B4312">
        <v>6</v>
      </c>
      <c r="C4312">
        <v>9</v>
      </c>
      <c r="D4312">
        <v>3080</v>
      </c>
      <c r="E4312" s="1">
        <v>43652</v>
      </c>
      <c r="F4312" s="3">
        <v>215.6</v>
      </c>
      <c r="G4312" s="3">
        <v>585.20000000000005</v>
      </c>
      <c r="H4312" s="1">
        <v>43830</v>
      </c>
      <c r="I4312">
        <f t="shared" si="268"/>
        <v>178</v>
      </c>
      <c r="J4312" t="str">
        <f t="shared" si="269"/>
        <v>&gt;121</v>
      </c>
      <c r="K4312">
        <f t="shared" si="270"/>
        <v>0.25</v>
      </c>
      <c r="L4312">
        <f t="shared" si="271"/>
        <v>200.20000000000002</v>
      </c>
    </row>
    <row r="4313" spans="1:12" x14ac:dyDescent="0.25">
      <c r="A4313" s="2" t="s">
        <v>4311</v>
      </c>
      <c r="B4313">
        <v>6</v>
      </c>
      <c r="C4313">
        <v>20</v>
      </c>
      <c r="D4313">
        <v>5280</v>
      </c>
      <c r="E4313" s="1">
        <v>43682</v>
      </c>
      <c r="F4313" s="3">
        <v>52.800000000000004</v>
      </c>
      <c r="G4313" s="3">
        <v>1108.8</v>
      </c>
      <c r="H4313" s="1">
        <v>43830</v>
      </c>
      <c r="I4313">
        <f t="shared" si="268"/>
        <v>148</v>
      </c>
      <c r="J4313" t="str">
        <f t="shared" si="269"/>
        <v>&gt;121</v>
      </c>
      <c r="K4313">
        <f t="shared" si="270"/>
        <v>0.25</v>
      </c>
      <c r="L4313">
        <f t="shared" si="271"/>
        <v>290.39999999999998</v>
      </c>
    </row>
    <row r="4314" spans="1:12" x14ac:dyDescent="0.25">
      <c r="A4314" s="2" t="s">
        <v>4312</v>
      </c>
      <c r="B4314">
        <v>6</v>
      </c>
      <c r="C4314">
        <v>3</v>
      </c>
      <c r="D4314">
        <v>5500</v>
      </c>
      <c r="E4314" s="1">
        <v>43656</v>
      </c>
      <c r="F4314" s="3">
        <v>220</v>
      </c>
      <c r="G4314" s="3">
        <v>1155</v>
      </c>
      <c r="H4314" s="1">
        <v>43830</v>
      </c>
      <c r="I4314">
        <f t="shared" si="268"/>
        <v>174</v>
      </c>
      <c r="J4314" t="str">
        <f t="shared" si="269"/>
        <v>&gt;121</v>
      </c>
      <c r="K4314">
        <f t="shared" si="270"/>
        <v>0.25</v>
      </c>
      <c r="L4314">
        <f t="shared" si="271"/>
        <v>343.75</v>
      </c>
    </row>
    <row r="4315" spans="1:12" x14ac:dyDescent="0.25">
      <c r="A4315" s="2" t="s">
        <v>4313</v>
      </c>
      <c r="B4315">
        <v>1</v>
      </c>
      <c r="C4315">
        <v>5</v>
      </c>
      <c r="D4315">
        <v>756.00000000000011</v>
      </c>
      <c r="E4315" s="1">
        <v>43534</v>
      </c>
      <c r="F4315" s="3">
        <v>30.240000000000006</v>
      </c>
      <c r="G4315" s="3">
        <v>181.44000000000003</v>
      </c>
      <c r="H4315" s="1">
        <v>43830</v>
      </c>
      <c r="I4315">
        <f t="shared" si="268"/>
        <v>296</v>
      </c>
      <c r="J4315" t="str">
        <f t="shared" si="269"/>
        <v>&gt;121</v>
      </c>
      <c r="K4315">
        <f t="shared" si="270"/>
        <v>0.25</v>
      </c>
      <c r="L4315">
        <f t="shared" si="271"/>
        <v>52.920000000000009</v>
      </c>
    </row>
    <row r="4316" spans="1:12" x14ac:dyDescent="0.25">
      <c r="A4316" s="2" t="s">
        <v>4314</v>
      </c>
      <c r="B4316">
        <v>10</v>
      </c>
      <c r="C4316">
        <v>10</v>
      </c>
      <c r="D4316">
        <v>840</v>
      </c>
      <c r="E4316" s="1">
        <v>43714</v>
      </c>
      <c r="F4316" s="3">
        <v>58.8</v>
      </c>
      <c r="G4316" s="3">
        <v>277.2</v>
      </c>
      <c r="H4316" s="1">
        <v>43830</v>
      </c>
      <c r="I4316">
        <f t="shared" si="268"/>
        <v>116</v>
      </c>
      <c r="J4316" t="str">
        <f t="shared" si="269"/>
        <v>91-120</v>
      </c>
      <c r="K4316">
        <f t="shared" si="270"/>
        <v>0.2</v>
      </c>
      <c r="L4316">
        <f t="shared" si="271"/>
        <v>67.2</v>
      </c>
    </row>
    <row r="4317" spans="1:12" x14ac:dyDescent="0.25">
      <c r="A4317" s="2" t="s">
        <v>4315</v>
      </c>
      <c r="B4317">
        <v>5</v>
      </c>
      <c r="C4317">
        <v>7</v>
      </c>
      <c r="D4317">
        <v>198</v>
      </c>
      <c r="E4317" s="1">
        <v>43731</v>
      </c>
      <c r="F4317" s="3">
        <v>11.880000000000003</v>
      </c>
      <c r="G4317" s="3">
        <v>57.420000000000009</v>
      </c>
      <c r="H4317" s="1">
        <v>43830</v>
      </c>
      <c r="I4317">
        <f t="shared" si="268"/>
        <v>99</v>
      </c>
      <c r="J4317" t="str">
        <f t="shared" si="269"/>
        <v>91-120</v>
      </c>
      <c r="K4317">
        <f t="shared" si="270"/>
        <v>0.2</v>
      </c>
      <c r="L4317">
        <f t="shared" si="271"/>
        <v>13.860000000000003</v>
      </c>
    </row>
    <row r="4318" spans="1:12" x14ac:dyDescent="0.25">
      <c r="A4318" s="2" t="s">
        <v>4316</v>
      </c>
      <c r="B4318">
        <v>10</v>
      </c>
      <c r="C4318">
        <v>15</v>
      </c>
      <c r="D4318">
        <v>5500</v>
      </c>
      <c r="E4318" s="1">
        <v>43496</v>
      </c>
      <c r="F4318" s="3">
        <v>110</v>
      </c>
      <c r="G4318" s="3">
        <v>2475</v>
      </c>
      <c r="H4318" s="1">
        <v>43830</v>
      </c>
      <c r="I4318">
        <f t="shared" si="268"/>
        <v>334</v>
      </c>
      <c r="J4318" t="str">
        <f t="shared" si="269"/>
        <v>&gt;121</v>
      </c>
      <c r="K4318">
        <f t="shared" si="270"/>
        <v>0.25</v>
      </c>
      <c r="L4318">
        <f t="shared" si="271"/>
        <v>646.25</v>
      </c>
    </row>
    <row r="4319" spans="1:12" x14ac:dyDescent="0.25">
      <c r="A4319" s="2" t="s">
        <v>4317</v>
      </c>
      <c r="B4319">
        <v>9</v>
      </c>
      <c r="C4319">
        <v>14</v>
      </c>
      <c r="D4319">
        <v>5152</v>
      </c>
      <c r="E4319" s="1">
        <v>43598</v>
      </c>
      <c r="F4319" s="3">
        <v>51.52</v>
      </c>
      <c r="G4319" s="3">
        <v>1854.72</v>
      </c>
      <c r="H4319" s="1">
        <v>43830</v>
      </c>
      <c r="I4319">
        <f t="shared" si="268"/>
        <v>232</v>
      </c>
      <c r="J4319" t="str">
        <f t="shared" si="269"/>
        <v>&gt;121</v>
      </c>
      <c r="K4319">
        <f t="shared" si="270"/>
        <v>0.25</v>
      </c>
      <c r="L4319">
        <f t="shared" si="271"/>
        <v>476.56</v>
      </c>
    </row>
    <row r="4320" spans="1:12" x14ac:dyDescent="0.25">
      <c r="A4320" s="2" t="s">
        <v>4318</v>
      </c>
      <c r="B4320">
        <v>5</v>
      </c>
      <c r="C4320">
        <v>21</v>
      </c>
      <c r="D4320">
        <v>2660</v>
      </c>
      <c r="E4320" s="1">
        <v>43578</v>
      </c>
      <c r="F4320" s="3">
        <v>186.20000000000002</v>
      </c>
      <c r="G4320" s="3">
        <v>611.79999999999995</v>
      </c>
      <c r="H4320" s="1">
        <v>43830</v>
      </c>
      <c r="I4320">
        <f t="shared" si="268"/>
        <v>252</v>
      </c>
      <c r="J4320" t="str">
        <f t="shared" si="269"/>
        <v>&gt;121</v>
      </c>
      <c r="K4320">
        <f t="shared" si="270"/>
        <v>0.25</v>
      </c>
      <c r="L4320">
        <f t="shared" si="271"/>
        <v>199.5</v>
      </c>
    </row>
    <row r="4321" spans="1:12" x14ac:dyDescent="0.25">
      <c r="A4321" s="2" t="s">
        <v>4319</v>
      </c>
      <c r="B4321">
        <v>7</v>
      </c>
      <c r="C4321">
        <v>13</v>
      </c>
      <c r="D4321">
        <v>1980</v>
      </c>
      <c r="E4321" s="1">
        <v>43521</v>
      </c>
      <c r="F4321" s="3">
        <v>316.8</v>
      </c>
      <c r="G4321" s="3">
        <v>1188</v>
      </c>
      <c r="H4321" s="1">
        <v>43830</v>
      </c>
      <c r="I4321">
        <f t="shared" si="268"/>
        <v>309</v>
      </c>
      <c r="J4321" t="str">
        <f t="shared" si="269"/>
        <v>&gt;121</v>
      </c>
      <c r="K4321">
        <f t="shared" si="270"/>
        <v>0.25</v>
      </c>
      <c r="L4321">
        <f t="shared" si="271"/>
        <v>376.2</v>
      </c>
    </row>
    <row r="4322" spans="1:12" x14ac:dyDescent="0.25">
      <c r="A4322" s="2" t="s">
        <v>4320</v>
      </c>
      <c r="B4322">
        <v>2</v>
      </c>
      <c r="C4322">
        <v>1</v>
      </c>
      <c r="D4322">
        <v>1120</v>
      </c>
      <c r="E4322" s="1">
        <v>43657</v>
      </c>
      <c r="F4322" s="3">
        <v>56</v>
      </c>
      <c r="G4322" s="3">
        <v>302.39999999999998</v>
      </c>
      <c r="H4322" s="1">
        <v>43830</v>
      </c>
      <c r="I4322">
        <f t="shared" si="268"/>
        <v>173</v>
      </c>
      <c r="J4322" t="str">
        <f t="shared" si="269"/>
        <v>&gt;121</v>
      </c>
      <c r="K4322">
        <f t="shared" si="270"/>
        <v>0.25</v>
      </c>
      <c r="L4322">
        <f t="shared" si="271"/>
        <v>89.6</v>
      </c>
    </row>
    <row r="4323" spans="1:12" x14ac:dyDescent="0.25">
      <c r="A4323" s="2" t="s">
        <v>4321</v>
      </c>
      <c r="B4323">
        <v>2</v>
      </c>
      <c r="C4323">
        <v>2</v>
      </c>
      <c r="D4323">
        <v>280</v>
      </c>
      <c r="E4323" s="1">
        <v>43572</v>
      </c>
      <c r="F4323" s="3">
        <v>14</v>
      </c>
      <c r="G4323" s="3">
        <v>72.8</v>
      </c>
      <c r="H4323" s="1">
        <v>43830</v>
      </c>
      <c r="I4323">
        <f t="shared" si="268"/>
        <v>258</v>
      </c>
      <c r="J4323" t="str">
        <f t="shared" si="269"/>
        <v>&gt;121</v>
      </c>
      <c r="K4323">
        <f t="shared" si="270"/>
        <v>0.25</v>
      </c>
      <c r="L4323">
        <f t="shared" si="271"/>
        <v>21.7</v>
      </c>
    </row>
    <row r="4324" spans="1:12" x14ac:dyDescent="0.25">
      <c r="A4324" s="2" t="s">
        <v>4322</v>
      </c>
      <c r="B4324">
        <v>7</v>
      </c>
      <c r="C4324">
        <v>8</v>
      </c>
      <c r="D4324">
        <v>4030</v>
      </c>
      <c r="E4324" s="1">
        <v>43657</v>
      </c>
      <c r="F4324" s="3">
        <v>886.59999999999991</v>
      </c>
      <c r="G4324" s="3">
        <v>2297.1</v>
      </c>
      <c r="H4324" s="1">
        <v>43830</v>
      </c>
      <c r="I4324">
        <f t="shared" si="268"/>
        <v>173</v>
      </c>
      <c r="J4324" t="str">
        <f t="shared" si="269"/>
        <v>&gt;121</v>
      </c>
      <c r="K4324">
        <f t="shared" si="270"/>
        <v>0.25</v>
      </c>
      <c r="L4324">
        <f t="shared" si="271"/>
        <v>795.92499999999995</v>
      </c>
    </row>
    <row r="4325" spans="1:12" x14ac:dyDescent="0.25">
      <c r="A4325" s="2" t="s">
        <v>4323</v>
      </c>
      <c r="B4325">
        <v>7</v>
      </c>
      <c r="C4325">
        <v>2</v>
      </c>
      <c r="D4325">
        <v>4712</v>
      </c>
      <c r="E4325" s="1">
        <v>43624</v>
      </c>
      <c r="F4325" s="3">
        <v>848.16000000000008</v>
      </c>
      <c r="G4325" s="3">
        <v>3581.1200000000003</v>
      </c>
      <c r="H4325" s="1">
        <v>43830</v>
      </c>
      <c r="I4325">
        <f t="shared" si="268"/>
        <v>206</v>
      </c>
      <c r="J4325" t="str">
        <f t="shared" si="269"/>
        <v>&gt;121</v>
      </c>
      <c r="K4325">
        <f t="shared" si="270"/>
        <v>0.25</v>
      </c>
      <c r="L4325">
        <f t="shared" si="271"/>
        <v>1107.3200000000002</v>
      </c>
    </row>
    <row r="4326" spans="1:12" x14ac:dyDescent="0.25">
      <c r="A4326" s="2" t="s">
        <v>4324</v>
      </c>
      <c r="B4326">
        <v>6</v>
      </c>
      <c r="C4326">
        <v>10</v>
      </c>
      <c r="D4326">
        <v>1620</v>
      </c>
      <c r="E4326" s="1">
        <v>43739</v>
      </c>
      <c r="F4326" s="3">
        <v>32.400000000000006</v>
      </c>
      <c r="G4326" s="3">
        <v>356.4</v>
      </c>
      <c r="H4326" s="1">
        <v>43830</v>
      </c>
      <c r="I4326">
        <f t="shared" si="268"/>
        <v>91</v>
      </c>
      <c r="J4326" t="str">
        <f t="shared" si="269"/>
        <v>91-120</v>
      </c>
      <c r="K4326">
        <f t="shared" si="270"/>
        <v>0.2</v>
      </c>
      <c r="L4326">
        <f t="shared" si="271"/>
        <v>77.759999999999991</v>
      </c>
    </row>
    <row r="4327" spans="1:12" x14ac:dyDescent="0.25">
      <c r="A4327" s="2" t="s">
        <v>4325</v>
      </c>
      <c r="B4327">
        <v>9</v>
      </c>
      <c r="C4327">
        <v>23</v>
      </c>
      <c r="D4327">
        <v>1440</v>
      </c>
      <c r="E4327" s="1">
        <v>43749</v>
      </c>
      <c r="F4327" s="3">
        <v>172.8</v>
      </c>
      <c r="G4327" s="3">
        <v>475.20000000000005</v>
      </c>
      <c r="H4327" s="1">
        <v>43830</v>
      </c>
      <c r="I4327">
        <f t="shared" si="268"/>
        <v>81</v>
      </c>
      <c r="J4327" t="str">
        <f t="shared" si="269"/>
        <v>61-90</v>
      </c>
      <c r="K4327">
        <f t="shared" si="270"/>
        <v>0.15</v>
      </c>
      <c r="L4327">
        <f t="shared" si="271"/>
        <v>97.2</v>
      </c>
    </row>
    <row r="4328" spans="1:12" x14ac:dyDescent="0.25">
      <c r="A4328" s="2" t="s">
        <v>4326</v>
      </c>
      <c r="B4328">
        <v>7</v>
      </c>
      <c r="C4328">
        <v>18</v>
      </c>
      <c r="D4328">
        <v>3000</v>
      </c>
      <c r="E4328" s="1">
        <v>43492</v>
      </c>
      <c r="F4328" s="3">
        <v>240</v>
      </c>
      <c r="G4328" s="3">
        <v>1770</v>
      </c>
      <c r="H4328" s="1">
        <v>43830</v>
      </c>
      <c r="I4328">
        <f t="shared" si="268"/>
        <v>338</v>
      </c>
      <c r="J4328" t="str">
        <f t="shared" si="269"/>
        <v>&gt;121</v>
      </c>
      <c r="K4328">
        <f t="shared" si="270"/>
        <v>0.25</v>
      </c>
      <c r="L4328">
        <f t="shared" si="271"/>
        <v>502.5</v>
      </c>
    </row>
    <row r="4329" spans="1:12" x14ac:dyDescent="0.25">
      <c r="A4329" s="2" t="s">
        <v>4327</v>
      </c>
      <c r="B4329">
        <v>1</v>
      </c>
      <c r="C4329">
        <v>13</v>
      </c>
      <c r="D4329">
        <v>2250</v>
      </c>
      <c r="E4329" s="1">
        <v>43812</v>
      </c>
      <c r="F4329" s="3">
        <v>135</v>
      </c>
      <c r="G4329" s="3">
        <v>382.5</v>
      </c>
      <c r="H4329" s="1">
        <v>43830</v>
      </c>
      <c r="I4329">
        <f t="shared" si="268"/>
        <v>18</v>
      </c>
      <c r="J4329" t="str">
        <f t="shared" si="269"/>
        <v>0-30</v>
      </c>
      <c r="K4329">
        <f t="shared" si="270"/>
        <v>8.0000000000000002E-3</v>
      </c>
      <c r="L4329">
        <f t="shared" si="271"/>
        <v>4.1399999999999997</v>
      </c>
    </row>
    <row r="4330" spans="1:12" x14ac:dyDescent="0.25">
      <c r="A4330" s="2" t="s">
        <v>4328</v>
      </c>
      <c r="B4330">
        <v>10</v>
      </c>
      <c r="C4330">
        <v>5</v>
      </c>
      <c r="D4330">
        <v>2280</v>
      </c>
      <c r="E4330" s="1">
        <v>43769</v>
      </c>
      <c r="F4330" s="3">
        <v>433.2</v>
      </c>
      <c r="G4330" s="3">
        <v>820.8</v>
      </c>
      <c r="H4330" s="1">
        <v>43830</v>
      </c>
      <c r="I4330">
        <f t="shared" si="268"/>
        <v>61</v>
      </c>
      <c r="J4330" t="str">
        <f t="shared" si="269"/>
        <v>61-90</v>
      </c>
      <c r="K4330">
        <f t="shared" si="270"/>
        <v>0.15</v>
      </c>
      <c r="L4330">
        <f t="shared" si="271"/>
        <v>188.1</v>
      </c>
    </row>
    <row r="4331" spans="1:12" x14ac:dyDescent="0.25">
      <c r="A4331" s="2" t="s">
        <v>4329</v>
      </c>
      <c r="B4331">
        <v>2</v>
      </c>
      <c r="C4331">
        <v>16</v>
      </c>
      <c r="D4331">
        <v>3610</v>
      </c>
      <c r="E4331" s="1">
        <v>43757</v>
      </c>
      <c r="F4331" s="3">
        <v>36.1</v>
      </c>
      <c r="G4331" s="3">
        <v>866.4</v>
      </c>
      <c r="H4331" s="1">
        <v>43830</v>
      </c>
      <c r="I4331">
        <f t="shared" si="268"/>
        <v>73</v>
      </c>
      <c r="J4331" t="str">
        <f t="shared" si="269"/>
        <v>61-90</v>
      </c>
      <c r="K4331">
        <f t="shared" si="270"/>
        <v>0.15</v>
      </c>
      <c r="L4331">
        <f t="shared" si="271"/>
        <v>135.375</v>
      </c>
    </row>
    <row r="4332" spans="1:12" x14ac:dyDescent="0.25">
      <c r="A4332" s="2" t="s">
        <v>4330</v>
      </c>
      <c r="B4332">
        <v>6</v>
      </c>
      <c r="C4332">
        <v>12</v>
      </c>
      <c r="D4332">
        <v>2070</v>
      </c>
      <c r="E4332" s="1">
        <v>43804</v>
      </c>
      <c r="F4332" s="3">
        <v>165.6</v>
      </c>
      <c r="G4332" s="3">
        <v>310.5</v>
      </c>
      <c r="H4332" s="1">
        <v>43830</v>
      </c>
      <c r="I4332">
        <f t="shared" si="268"/>
        <v>26</v>
      </c>
      <c r="J4332" t="str">
        <f t="shared" si="269"/>
        <v>0-30</v>
      </c>
      <c r="K4332">
        <f t="shared" si="270"/>
        <v>8.0000000000000002E-3</v>
      </c>
      <c r="L4332">
        <f t="shared" si="271"/>
        <v>3.8088000000000002</v>
      </c>
    </row>
    <row r="4333" spans="1:12" x14ac:dyDescent="0.25">
      <c r="A4333" s="2" t="s">
        <v>4331</v>
      </c>
      <c r="B4333">
        <v>5</v>
      </c>
      <c r="C4333">
        <v>14</v>
      </c>
      <c r="D4333">
        <v>1200</v>
      </c>
      <c r="E4333" s="1">
        <v>43477</v>
      </c>
      <c r="F4333" s="3">
        <v>60</v>
      </c>
      <c r="G4333" s="3">
        <v>348</v>
      </c>
      <c r="H4333" s="1">
        <v>43830</v>
      </c>
      <c r="I4333">
        <f t="shared" si="268"/>
        <v>353</v>
      </c>
      <c r="J4333" t="str">
        <f t="shared" si="269"/>
        <v>&gt;121</v>
      </c>
      <c r="K4333">
        <f t="shared" si="270"/>
        <v>0.25</v>
      </c>
      <c r="L4333">
        <f t="shared" si="271"/>
        <v>102</v>
      </c>
    </row>
    <row r="4334" spans="1:12" x14ac:dyDescent="0.25">
      <c r="A4334" s="2" t="s">
        <v>4332</v>
      </c>
      <c r="B4334">
        <v>2</v>
      </c>
      <c r="C4334">
        <v>2</v>
      </c>
      <c r="D4334">
        <v>810</v>
      </c>
      <c r="E4334" s="1">
        <v>43554</v>
      </c>
      <c r="F4334" s="3">
        <v>16.200000000000003</v>
      </c>
      <c r="G4334" s="3">
        <v>202.5</v>
      </c>
      <c r="H4334" s="1">
        <v>43830</v>
      </c>
      <c r="I4334">
        <f t="shared" si="268"/>
        <v>276</v>
      </c>
      <c r="J4334" t="str">
        <f t="shared" si="269"/>
        <v>&gt;121</v>
      </c>
      <c r="K4334">
        <f t="shared" si="270"/>
        <v>0.25</v>
      </c>
      <c r="L4334">
        <f t="shared" si="271"/>
        <v>54.674999999999997</v>
      </c>
    </row>
    <row r="4335" spans="1:12" x14ac:dyDescent="0.25">
      <c r="A4335" s="2" t="s">
        <v>4333</v>
      </c>
      <c r="B4335">
        <v>3</v>
      </c>
      <c r="C4335">
        <v>7</v>
      </c>
      <c r="D4335">
        <v>4800</v>
      </c>
      <c r="E4335" s="1">
        <v>43763</v>
      </c>
      <c r="F4335" s="3">
        <v>48</v>
      </c>
      <c r="G4335" s="3">
        <v>768</v>
      </c>
      <c r="H4335" s="1">
        <v>43830</v>
      </c>
      <c r="I4335">
        <f t="shared" si="268"/>
        <v>67</v>
      </c>
      <c r="J4335" t="str">
        <f t="shared" si="269"/>
        <v>61-90</v>
      </c>
      <c r="K4335">
        <f t="shared" si="270"/>
        <v>0.15</v>
      </c>
      <c r="L4335">
        <f t="shared" si="271"/>
        <v>122.39999999999999</v>
      </c>
    </row>
    <row r="4336" spans="1:12" x14ac:dyDescent="0.25">
      <c r="A4336" s="2" t="s">
        <v>4334</v>
      </c>
      <c r="B4336">
        <v>5</v>
      </c>
      <c r="C4336">
        <v>4</v>
      </c>
      <c r="D4336">
        <v>1860</v>
      </c>
      <c r="E4336" s="1">
        <v>43698</v>
      </c>
      <c r="F4336" s="3">
        <v>74.400000000000006</v>
      </c>
      <c r="G4336" s="3">
        <v>465</v>
      </c>
      <c r="H4336" s="1">
        <v>43830</v>
      </c>
      <c r="I4336">
        <f t="shared" si="268"/>
        <v>132</v>
      </c>
      <c r="J4336" t="str">
        <f t="shared" si="269"/>
        <v>&gt;121</v>
      </c>
      <c r="K4336">
        <f t="shared" si="270"/>
        <v>0.25</v>
      </c>
      <c r="L4336">
        <f t="shared" si="271"/>
        <v>134.85</v>
      </c>
    </row>
    <row r="4337" spans="1:12" x14ac:dyDescent="0.25">
      <c r="A4337" s="2" t="s">
        <v>4335</v>
      </c>
      <c r="B4337">
        <v>8</v>
      </c>
      <c r="C4337">
        <v>14</v>
      </c>
      <c r="D4337">
        <v>7000</v>
      </c>
      <c r="E4337" s="1">
        <v>43525</v>
      </c>
      <c r="F4337" s="3">
        <v>490</v>
      </c>
      <c r="G4337" s="3">
        <v>2800</v>
      </c>
      <c r="H4337" s="1">
        <v>43830</v>
      </c>
      <c r="I4337">
        <f t="shared" si="268"/>
        <v>305</v>
      </c>
      <c r="J4337" t="str">
        <f t="shared" si="269"/>
        <v>&gt;121</v>
      </c>
      <c r="K4337">
        <f t="shared" si="270"/>
        <v>0.25</v>
      </c>
      <c r="L4337">
        <f t="shared" si="271"/>
        <v>822.5</v>
      </c>
    </row>
    <row r="4338" spans="1:12" x14ac:dyDescent="0.25">
      <c r="A4338" s="2" t="s">
        <v>4336</v>
      </c>
      <c r="B4338">
        <v>8</v>
      </c>
      <c r="C4338">
        <v>18</v>
      </c>
      <c r="D4338">
        <v>4048</v>
      </c>
      <c r="E4338" s="1">
        <v>43519</v>
      </c>
      <c r="F4338" s="3">
        <v>445.28</v>
      </c>
      <c r="G4338" s="3">
        <v>2024</v>
      </c>
      <c r="H4338" s="1">
        <v>43830</v>
      </c>
      <c r="I4338">
        <f t="shared" si="268"/>
        <v>311</v>
      </c>
      <c r="J4338" t="str">
        <f t="shared" si="269"/>
        <v>&gt;121</v>
      </c>
      <c r="K4338">
        <f t="shared" si="270"/>
        <v>0.25</v>
      </c>
      <c r="L4338">
        <f t="shared" si="271"/>
        <v>617.31999999999994</v>
      </c>
    </row>
    <row r="4339" spans="1:12" x14ac:dyDescent="0.25">
      <c r="A4339" s="2" t="s">
        <v>4337</v>
      </c>
      <c r="B4339">
        <v>8</v>
      </c>
      <c r="C4339">
        <v>5</v>
      </c>
      <c r="D4339">
        <v>6820</v>
      </c>
      <c r="E4339" s="1">
        <v>43629</v>
      </c>
      <c r="F4339" s="3">
        <v>1023</v>
      </c>
      <c r="G4339" s="3">
        <v>1773.1999999999998</v>
      </c>
      <c r="H4339" s="1">
        <v>43830</v>
      </c>
      <c r="I4339">
        <f t="shared" si="268"/>
        <v>201</v>
      </c>
      <c r="J4339" t="str">
        <f t="shared" si="269"/>
        <v>&gt;121</v>
      </c>
      <c r="K4339">
        <f t="shared" si="270"/>
        <v>0.25</v>
      </c>
      <c r="L4339">
        <f t="shared" si="271"/>
        <v>699.05</v>
      </c>
    </row>
    <row r="4340" spans="1:12" x14ac:dyDescent="0.25">
      <c r="A4340" s="2" t="s">
        <v>4338</v>
      </c>
      <c r="B4340">
        <v>10</v>
      </c>
      <c r="C4340">
        <v>13</v>
      </c>
      <c r="D4340">
        <v>1440</v>
      </c>
      <c r="E4340" s="1">
        <v>43722</v>
      </c>
      <c r="F4340" s="3">
        <v>216</v>
      </c>
      <c r="G4340" s="3">
        <v>619.20000000000005</v>
      </c>
      <c r="H4340" s="1">
        <v>43830</v>
      </c>
      <c r="I4340">
        <f t="shared" si="268"/>
        <v>108</v>
      </c>
      <c r="J4340" t="str">
        <f t="shared" si="269"/>
        <v>91-120</v>
      </c>
      <c r="K4340">
        <f t="shared" si="270"/>
        <v>0.2</v>
      </c>
      <c r="L4340">
        <f t="shared" si="271"/>
        <v>167.04000000000002</v>
      </c>
    </row>
    <row r="4341" spans="1:12" x14ac:dyDescent="0.25">
      <c r="A4341" s="2" t="s">
        <v>4339</v>
      </c>
      <c r="B4341">
        <v>3</v>
      </c>
      <c r="C4341">
        <v>8</v>
      </c>
      <c r="D4341">
        <v>2376</v>
      </c>
      <c r="E4341" s="1">
        <v>43559</v>
      </c>
      <c r="F4341" s="3">
        <v>95.039999999999992</v>
      </c>
      <c r="G4341" s="3">
        <v>498.95999999999992</v>
      </c>
      <c r="H4341" s="1">
        <v>43830</v>
      </c>
      <c r="I4341">
        <f t="shared" si="268"/>
        <v>271</v>
      </c>
      <c r="J4341" t="str">
        <f t="shared" si="269"/>
        <v>&gt;121</v>
      </c>
      <c r="K4341">
        <f t="shared" si="270"/>
        <v>0.25</v>
      </c>
      <c r="L4341">
        <f t="shared" si="271"/>
        <v>148.49999999999997</v>
      </c>
    </row>
    <row r="4342" spans="1:12" x14ac:dyDescent="0.25">
      <c r="A4342" s="2" t="s">
        <v>4340</v>
      </c>
      <c r="B4342">
        <v>8</v>
      </c>
      <c r="C4342">
        <v>22</v>
      </c>
      <c r="D4342">
        <v>3520</v>
      </c>
      <c r="E4342" s="1">
        <v>43533</v>
      </c>
      <c r="F4342" s="3">
        <v>598.40000000000009</v>
      </c>
      <c r="G4342" s="3">
        <v>1302.4000000000001</v>
      </c>
      <c r="H4342" s="1">
        <v>43830</v>
      </c>
      <c r="I4342">
        <f t="shared" si="268"/>
        <v>297</v>
      </c>
      <c r="J4342" t="str">
        <f t="shared" si="269"/>
        <v>&gt;121</v>
      </c>
      <c r="K4342">
        <f t="shared" si="270"/>
        <v>0.25</v>
      </c>
      <c r="L4342">
        <f t="shared" si="271"/>
        <v>475.20000000000005</v>
      </c>
    </row>
    <row r="4343" spans="1:12" x14ac:dyDescent="0.25">
      <c r="A4343" s="2" t="s">
        <v>4341</v>
      </c>
      <c r="B4343">
        <v>9</v>
      </c>
      <c r="C4343">
        <v>3</v>
      </c>
      <c r="D4343">
        <v>3150</v>
      </c>
      <c r="E4343" s="1">
        <v>43526</v>
      </c>
      <c r="F4343" s="3">
        <v>283.5</v>
      </c>
      <c r="G4343" s="3">
        <v>1512</v>
      </c>
      <c r="H4343" s="1">
        <v>43830</v>
      </c>
      <c r="I4343">
        <f t="shared" si="268"/>
        <v>304</v>
      </c>
      <c r="J4343" t="str">
        <f t="shared" si="269"/>
        <v>&gt;121</v>
      </c>
      <c r="K4343">
        <f t="shared" si="270"/>
        <v>0.25</v>
      </c>
      <c r="L4343">
        <f t="shared" si="271"/>
        <v>448.875</v>
      </c>
    </row>
    <row r="4344" spans="1:12" x14ac:dyDescent="0.25">
      <c r="A4344" s="2" t="s">
        <v>4342</v>
      </c>
      <c r="B4344">
        <v>6</v>
      </c>
      <c r="C4344">
        <v>1</v>
      </c>
      <c r="D4344">
        <v>2400</v>
      </c>
      <c r="E4344" s="1">
        <v>43688</v>
      </c>
      <c r="F4344" s="3">
        <v>216</v>
      </c>
      <c r="G4344" s="3">
        <v>432</v>
      </c>
      <c r="H4344" s="1">
        <v>43830</v>
      </c>
      <c r="I4344">
        <f t="shared" si="268"/>
        <v>142</v>
      </c>
      <c r="J4344" t="str">
        <f t="shared" si="269"/>
        <v>&gt;121</v>
      </c>
      <c r="K4344">
        <f t="shared" si="270"/>
        <v>0.25</v>
      </c>
      <c r="L4344">
        <f t="shared" si="271"/>
        <v>162</v>
      </c>
    </row>
    <row r="4345" spans="1:12" x14ac:dyDescent="0.25">
      <c r="A4345" s="2" t="s">
        <v>4343</v>
      </c>
      <c r="B4345">
        <v>9</v>
      </c>
      <c r="C4345">
        <v>9</v>
      </c>
      <c r="D4345">
        <v>1760</v>
      </c>
      <c r="E4345" s="1">
        <v>43601</v>
      </c>
      <c r="F4345" s="3">
        <v>17.600000000000001</v>
      </c>
      <c r="G4345" s="3">
        <v>616</v>
      </c>
      <c r="H4345" s="1">
        <v>43830</v>
      </c>
      <c r="I4345">
        <f t="shared" si="268"/>
        <v>229</v>
      </c>
      <c r="J4345" t="str">
        <f t="shared" si="269"/>
        <v>&gt;121</v>
      </c>
      <c r="K4345">
        <f t="shared" si="270"/>
        <v>0.25</v>
      </c>
      <c r="L4345">
        <f t="shared" si="271"/>
        <v>158.4</v>
      </c>
    </row>
    <row r="4346" spans="1:12" x14ac:dyDescent="0.25">
      <c r="A4346" s="2" t="s">
        <v>4344</v>
      </c>
      <c r="B4346">
        <v>6</v>
      </c>
      <c r="C4346">
        <v>4</v>
      </c>
      <c r="D4346">
        <v>3040</v>
      </c>
      <c r="E4346" s="1">
        <v>43818</v>
      </c>
      <c r="F4346" s="3">
        <v>30.4</v>
      </c>
      <c r="G4346" s="3">
        <v>577.6</v>
      </c>
      <c r="H4346" s="1">
        <v>43830</v>
      </c>
      <c r="I4346">
        <f t="shared" si="268"/>
        <v>12</v>
      </c>
      <c r="J4346" t="str">
        <f t="shared" si="269"/>
        <v>0-30</v>
      </c>
      <c r="K4346">
        <f t="shared" si="270"/>
        <v>8.0000000000000002E-3</v>
      </c>
      <c r="L4346">
        <f t="shared" si="271"/>
        <v>4.8639999999999999</v>
      </c>
    </row>
    <row r="4347" spans="1:12" x14ac:dyDescent="0.25">
      <c r="A4347" s="2" t="s">
        <v>4345</v>
      </c>
      <c r="B4347">
        <v>7</v>
      </c>
      <c r="C4347">
        <v>22</v>
      </c>
      <c r="D4347">
        <v>880</v>
      </c>
      <c r="E4347" s="1">
        <v>43689</v>
      </c>
      <c r="F4347" s="3">
        <v>193.6</v>
      </c>
      <c r="G4347" s="3">
        <v>422.40000000000003</v>
      </c>
      <c r="H4347" s="1">
        <v>43830</v>
      </c>
      <c r="I4347">
        <f t="shared" si="268"/>
        <v>141</v>
      </c>
      <c r="J4347" t="str">
        <f t="shared" si="269"/>
        <v>&gt;121</v>
      </c>
      <c r="K4347">
        <f t="shared" si="270"/>
        <v>0.25</v>
      </c>
      <c r="L4347">
        <f t="shared" si="271"/>
        <v>154</v>
      </c>
    </row>
    <row r="4348" spans="1:12" x14ac:dyDescent="0.25">
      <c r="A4348" s="2" t="s">
        <v>4346</v>
      </c>
      <c r="B4348">
        <v>3</v>
      </c>
      <c r="C4348">
        <v>4</v>
      </c>
      <c r="D4348">
        <v>144</v>
      </c>
      <c r="E4348" s="1">
        <v>43828</v>
      </c>
      <c r="F4348" s="3">
        <v>11.520000000000001</v>
      </c>
      <c r="G4348" s="3">
        <v>27.360000000000003</v>
      </c>
      <c r="H4348" s="1">
        <v>43830</v>
      </c>
      <c r="I4348">
        <f t="shared" si="268"/>
        <v>2</v>
      </c>
      <c r="J4348" t="str">
        <f t="shared" si="269"/>
        <v>0-30</v>
      </c>
      <c r="K4348">
        <f t="shared" si="270"/>
        <v>8.0000000000000002E-3</v>
      </c>
      <c r="L4348">
        <f t="shared" si="271"/>
        <v>0.31104000000000004</v>
      </c>
    </row>
    <row r="4349" spans="1:12" x14ac:dyDescent="0.25">
      <c r="A4349" s="2" t="s">
        <v>4347</v>
      </c>
      <c r="B4349">
        <v>9</v>
      </c>
      <c r="C4349">
        <v>1</v>
      </c>
      <c r="D4349">
        <v>4743</v>
      </c>
      <c r="E4349" s="1">
        <v>43788</v>
      </c>
      <c r="F4349" s="3">
        <v>711.44999999999993</v>
      </c>
      <c r="G4349" s="3">
        <v>1612.62</v>
      </c>
      <c r="H4349" s="1">
        <v>43830</v>
      </c>
      <c r="I4349">
        <f t="shared" si="268"/>
        <v>42</v>
      </c>
      <c r="J4349" t="str">
        <f t="shared" si="269"/>
        <v>31-60</v>
      </c>
      <c r="K4349">
        <f t="shared" si="270"/>
        <v>0.04</v>
      </c>
      <c r="L4349">
        <f t="shared" si="271"/>
        <v>92.962799999999987</v>
      </c>
    </row>
    <row r="4350" spans="1:12" x14ac:dyDescent="0.25">
      <c r="A4350" s="2" t="s">
        <v>4348</v>
      </c>
      <c r="B4350">
        <v>4</v>
      </c>
      <c r="C4350">
        <v>19</v>
      </c>
      <c r="D4350">
        <v>1540</v>
      </c>
      <c r="E4350" s="1">
        <v>43558</v>
      </c>
      <c r="F4350" s="3">
        <v>15.4</v>
      </c>
      <c r="G4350" s="3">
        <v>308</v>
      </c>
      <c r="H4350" s="1">
        <v>43830</v>
      </c>
      <c r="I4350">
        <f t="shared" si="268"/>
        <v>272</v>
      </c>
      <c r="J4350" t="str">
        <f t="shared" si="269"/>
        <v>&gt;121</v>
      </c>
      <c r="K4350">
        <f t="shared" si="270"/>
        <v>0.25</v>
      </c>
      <c r="L4350">
        <f t="shared" si="271"/>
        <v>80.849999999999994</v>
      </c>
    </row>
    <row r="4351" spans="1:12" x14ac:dyDescent="0.25">
      <c r="A4351" s="2" t="s">
        <v>4349</v>
      </c>
      <c r="B4351">
        <v>9</v>
      </c>
      <c r="C4351">
        <v>2</v>
      </c>
      <c r="D4351">
        <v>2530</v>
      </c>
      <c r="E4351" s="1">
        <v>43509</v>
      </c>
      <c r="F4351" s="3">
        <v>202.39999999999998</v>
      </c>
      <c r="G4351" s="3">
        <v>1189.0999999999999</v>
      </c>
      <c r="H4351" s="1">
        <v>43830</v>
      </c>
      <c r="I4351">
        <f t="shared" si="268"/>
        <v>321</v>
      </c>
      <c r="J4351" t="str">
        <f t="shared" si="269"/>
        <v>&gt;121</v>
      </c>
      <c r="K4351">
        <f t="shared" si="270"/>
        <v>0.25</v>
      </c>
      <c r="L4351">
        <f t="shared" si="271"/>
        <v>347.875</v>
      </c>
    </row>
    <row r="4352" spans="1:12" x14ac:dyDescent="0.25">
      <c r="A4352" s="2" t="s">
        <v>4350</v>
      </c>
      <c r="B4352">
        <v>5</v>
      </c>
      <c r="C4352">
        <v>17</v>
      </c>
      <c r="D4352">
        <v>855</v>
      </c>
      <c r="E4352" s="1">
        <v>43603</v>
      </c>
      <c r="F4352" s="3">
        <v>17.100000000000001</v>
      </c>
      <c r="G4352" s="3">
        <v>153.9</v>
      </c>
      <c r="H4352" s="1">
        <v>43830</v>
      </c>
      <c r="I4352">
        <f t="shared" si="268"/>
        <v>227</v>
      </c>
      <c r="J4352" t="str">
        <f t="shared" si="269"/>
        <v>&gt;121</v>
      </c>
      <c r="K4352">
        <f t="shared" si="270"/>
        <v>0.25</v>
      </c>
      <c r="L4352">
        <f t="shared" si="271"/>
        <v>42.75</v>
      </c>
    </row>
    <row r="4353" spans="1:12" x14ac:dyDescent="0.25">
      <c r="A4353" s="2" t="s">
        <v>4351</v>
      </c>
      <c r="B4353">
        <v>7</v>
      </c>
      <c r="C4353">
        <v>21</v>
      </c>
      <c r="D4353">
        <v>4620</v>
      </c>
      <c r="E4353" s="1">
        <v>43569</v>
      </c>
      <c r="F4353" s="3">
        <v>554.4</v>
      </c>
      <c r="G4353" s="3">
        <v>3742.2000000000003</v>
      </c>
      <c r="H4353" s="1">
        <v>43830</v>
      </c>
      <c r="I4353">
        <f t="shared" si="268"/>
        <v>261</v>
      </c>
      <c r="J4353" t="str">
        <f t="shared" si="269"/>
        <v>&gt;121</v>
      </c>
      <c r="K4353">
        <f t="shared" si="270"/>
        <v>0.25</v>
      </c>
      <c r="L4353">
        <f t="shared" si="271"/>
        <v>1074.1500000000001</v>
      </c>
    </row>
    <row r="4354" spans="1:12" x14ac:dyDescent="0.25">
      <c r="A4354" s="2" t="s">
        <v>4352</v>
      </c>
      <c r="B4354">
        <v>3</v>
      </c>
      <c r="C4354">
        <v>22</v>
      </c>
      <c r="D4354">
        <v>280</v>
      </c>
      <c r="E4354" s="1">
        <v>43760</v>
      </c>
      <c r="F4354" s="3">
        <v>2.8000000000000003</v>
      </c>
      <c r="G4354" s="3">
        <v>47.599999999999994</v>
      </c>
      <c r="H4354" s="1">
        <v>43830</v>
      </c>
      <c r="I4354">
        <f t="shared" ref="I4354:I4417" si="272">H4354-E4354</f>
        <v>70</v>
      </c>
      <c r="J4354" t="str">
        <f t="shared" ref="J4354:J4417" si="273">VLOOKUP(I4354,groupings,2,1)</f>
        <v>61-90</v>
      </c>
      <c r="K4354">
        <f t="shared" ref="K4354:K4417" si="274">VLOOKUP(I4354,$N$8:$P$12,3,TRUE)</f>
        <v>0.15</v>
      </c>
      <c r="L4354">
        <f t="shared" ref="L4354:L4417" si="275">(G4354+F4354)*K4354</f>
        <v>7.5599999999999987</v>
      </c>
    </row>
    <row r="4355" spans="1:12" x14ac:dyDescent="0.25">
      <c r="A4355" s="2" t="s">
        <v>4353</v>
      </c>
      <c r="B4355">
        <v>5</v>
      </c>
      <c r="C4355">
        <v>5</v>
      </c>
      <c r="D4355">
        <v>2000</v>
      </c>
      <c r="E4355" s="1">
        <v>43715</v>
      </c>
      <c r="F4355" s="3">
        <v>140</v>
      </c>
      <c r="G4355" s="3">
        <v>540</v>
      </c>
      <c r="H4355" s="1">
        <v>43830</v>
      </c>
      <c r="I4355">
        <f t="shared" si="272"/>
        <v>115</v>
      </c>
      <c r="J4355" t="str">
        <f t="shared" si="273"/>
        <v>91-120</v>
      </c>
      <c r="K4355">
        <f t="shared" si="274"/>
        <v>0.2</v>
      </c>
      <c r="L4355">
        <f t="shared" si="275"/>
        <v>136</v>
      </c>
    </row>
    <row r="4356" spans="1:12" x14ac:dyDescent="0.25">
      <c r="A4356" s="2" t="s">
        <v>4354</v>
      </c>
      <c r="B4356">
        <v>5</v>
      </c>
      <c r="C4356">
        <v>18</v>
      </c>
      <c r="D4356">
        <v>936.00000000000011</v>
      </c>
      <c r="E4356" s="1">
        <v>43812</v>
      </c>
      <c r="F4356" s="3">
        <v>74.88000000000001</v>
      </c>
      <c r="G4356" s="3">
        <v>252.72000000000003</v>
      </c>
      <c r="H4356" s="1">
        <v>43830</v>
      </c>
      <c r="I4356">
        <f t="shared" si="272"/>
        <v>18</v>
      </c>
      <c r="J4356" t="str">
        <f t="shared" si="273"/>
        <v>0-30</v>
      </c>
      <c r="K4356">
        <f t="shared" si="274"/>
        <v>8.0000000000000002E-3</v>
      </c>
      <c r="L4356">
        <f t="shared" si="275"/>
        <v>2.6208</v>
      </c>
    </row>
    <row r="4357" spans="1:12" x14ac:dyDescent="0.25">
      <c r="A4357" s="2" t="s">
        <v>4355</v>
      </c>
      <c r="B4357">
        <v>4</v>
      </c>
      <c r="C4357">
        <v>12</v>
      </c>
      <c r="D4357">
        <v>4480</v>
      </c>
      <c r="E4357" s="1">
        <v>43611</v>
      </c>
      <c r="F4357" s="3">
        <v>89.600000000000009</v>
      </c>
      <c r="G4357" s="3">
        <v>1030.4000000000001</v>
      </c>
      <c r="H4357" s="1">
        <v>43830</v>
      </c>
      <c r="I4357">
        <f t="shared" si="272"/>
        <v>219</v>
      </c>
      <c r="J4357" t="str">
        <f t="shared" si="273"/>
        <v>&gt;121</v>
      </c>
      <c r="K4357">
        <f t="shared" si="274"/>
        <v>0.25</v>
      </c>
      <c r="L4357">
        <f t="shared" si="275"/>
        <v>280</v>
      </c>
    </row>
    <row r="4358" spans="1:12" x14ac:dyDescent="0.25">
      <c r="A4358" s="2" t="s">
        <v>4356</v>
      </c>
      <c r="B4358">
        <v>4</v>
      </c>
      <c r="C4358">
        <v>14</v>
      </c>
      <c r="D4358">
        <v>2100</v>
      </c>
      <c r="E4358" s="1">
        <v>43764</v>
      </c>
      <c r="F4358" s="3">
        <v>42</v>
      </c>
      <c r="G4358" s="3">
        <v>609</v>
      </c>
      <c r="H4358" s="1">
        <v>43830</v>
      </c>
      <c r="I4358">
        <f t="shared" si="272"/>
        <v>66</v>
      </c>
      <c r="J4358" t="str">
        <f t="shared" si="273"/>
        <v>61-90</v>
      </c>
      <c r="K4358">
        <f t="shared" si="274"/>
        <v>0.15</v>
      </c>
      <c r="L4358">
        <f t="shared" si="275"/>
        <v>97.649999999999991</v>
      </c>
    </row>
    <row r="4359" spans="1:12" x14ac:dyDescent="0.25">
      <c r="A4359" s="2" t="s">
        <v>4357</v>
      </c>
      <c r="B4359">
        <v>9</v>
      </c>
      <c r="C4359">
        <v>7</v>
      </c>
      <c r="D4359">
        <v>880</v>
      </c>
      <c r="E4359" s="1">
        <v>43670</v>
      </c>
      <c r="F4359" s="3">
        <v>149.60000000000002</v>
      </c>
      <c r="G4359" s="3">
        <v>360.79999999999995</v>
      </c>
      <c r="H4359" s="1">
        <v>43830</v>
      </c>
      <c r="I4359">
        <f t="shared" si="272"/>
        <v>160</v>
      </c>
      <c r="J4359" t="str">
        <f t="shared" si="273"/>
        <v>&gt;121</v>
      </c>
      <c r="K4359">
        <f t="shared" si="274"/>
        <v>0.25</v>
      </c>
      <c r="L4359">
        <f t="shared" si="275"/>
        <v>127.6</v>
      </c>
    </row>
    <row r="4360" spans="1:12" x14ac:dyDescent="0.25">
      <c r="A4360" s="2" t="s">
        <v>4358</v>
      </c>
      <c r="B4360">
        <v>10</v>
      </c>
      <c r="C4360">
        <v>4</v>
      </c>
      <c r="D4360">
        <v>5880</v>
      </c>
      <c r="E4360" s="1">
        <v>43651</v>
      </c>
      <c r="F4360" s="3">
        <v>529.20000000000005</v>
      </c>
      <c r="G4360" s="3">
        <v>1705.2</v>
      </c>
      <c r="H4360" s="1">
        <v>43830</v>
      </c>
      <c r="I4360">
        <f t="shared" si="272"/>
        <v>179</v>
      </c>
      <c r="J4360" t="str">
        <f t="shared" si="273"/>
        <v>&gt;121</v>
      </c>
      <c r="K4360">
        <f t="shared" si="274"/>
        <v>0.25</v>
      </c>
      <c r="L4360">
        <f t="shared" si="275"/>
        <v>558.6</v>
      </c>
    </row>
    <row r="4361" spans="1:12" x14ac:dyDescent="0.25">
      <c r="A4361" s="2" t="s">
        <v>4359</v>
      </c>
      <c r="B4361">
        <v>8</v>
      </c>
      <c r="C4361">
        <v>3</v>
      </c>
      <c r="D4361">
        <v>600</v>
      </c>
      <c r="E4361" s="1">
        <v>43725</v>
      </c>
      <c r="F4361" s="3">
        <v>108</v>
      </c>
      <c r="G4361" s="3">
        <v>276</v>
      </c>
      <c r="H4361" s="1">
        <v>43830</v>
      </c>
      <c r="I4361">
        <f t="shared" si="272"/>
        <v>105</v>
      </c>
      <c r="J4361" t="str">
        <f t="shared" si="273"/>
        <v>91-120</v>
      </c>
      <c r="K4361">
        <f t="shared" si="274"/>
        <v>0.2</v>
      </c>
      <c r="L4361">
        <f t="shared" si="275"/>
        <v>76.800000000000011</v>
      </c>
    </row>
    <row r="4362" spans="1:12" x14ac:dyDescent="0.25">
      <c r="A4362" s="2" t="s">
        <v>4360</v>
      </c>
      <c r="B4362">
        <v>9</v>
      </c>
      <c r="C4362">
        <v>10</v>
      </c>
      <c r="D4362">
        <v>640</v>
      </c>
      <c r="E4362" s="1">
        <v>43563</v>
      </c>
      <c r="F4362" s="3">
        <v>12.8</v>
      </c>
      <c r="G4362" s="3">
        <v>198.4</v>
      </c>
      <c r="H4362" s="1">
        <v>43830</v>
      </c>
      <c r="I4362">
        <f t="shared" si="272"/>
        <v>267</v>
      </c>
      <c r="J4362" t="str">
        <f t="shared" si="273"/>
        <v>&gt;121</v>
      </c>
      <c r="K4362">
        <f t="shared" si="274"/>
        <v>0.25</v>
      </c>
      <c r="L4362">
        <f t="shared" si="275"/>
        <v>52.800000000000004</v>
      </c>
    </row>
    <row r="4363" spans="1:12" x14ac:dyDescent="0.25">
      <c r="A4363" s="2" t="s">
        <v>4361</v>
      </c>
      <c r="B4363">
        <v>8</v>
      </c>
      <c r="C4363">
        <v>20</v>
      </c>
      <c r="D4363">
        <v>1755</v>
      </c>
      <c r="E4363" s="1">
        <v>43778</v>
      </c>
      <c r="F4363" s="3">
        <v>210.6</v>
      </c>
      <c r="G4363" s="3">
        <v>877.5</v>
      </c>
      <c r="H4363" s="1">
        <v>43830</v>
      </c>
      <c r="I4363">
        <f t="shared" si="272"/>
        <v>52</v>
      </c>
      <c r="J4363" t="str">
        <f t="shared" si="273"/>
        <v>31-60</v>
      </c>
      <c r="K4363">
        <f t="shared" si="274"/>
        <v>0.04</v>
      </c>
      <c r="L4363">
        <f t="shared" si="275"/>
        <v>43.523999999999994</v>
      </c>
    </row>
    <row r="4364" spans="1:12" x14ac:dyDescent="0.25">
      <c r="A4364" s="2" t="s">
        <v>4362</v>
      </c>
      <c r="B4364">
        <v>10</v>
      </c>
      <c r="C4364">
        <v>2</v>
      </c>
      <c r="D4364">
        <v>5060</v>
      </c>
      <c r="E4364" s="1">
        <v>43644</v>
      </c>
      <c r="F4364" s="3">
        <v>860.19999999999993</v>
      </c>
      <c r="G4364" s="3">
        <v>1315.6</v>
      </c>
      <c r="H4364" s="1">
        <v>43830</v>
      </c>
      <c r="I4364">
        <f t="shared" si="272"/>
        <v>186</v>
      </c>
      <c r="J4364" t="str">
        <f t="shared" si="273"/>
        <v>&gt;121</v>
      </c>
      <c r="K4364">
        <f t="shared" si="274"/>
        <v>0.25</v>
      </c>
      <c r="L4364">
        <f t="shared" si="275"/>
        <v>543.94999999999993</v>
      </c>
    </row>
    <row r="4365" spans="1:12" x14ac:dyDescent="0.25">
      <c r="A4365" s="2" t="s">
        <v>4363</v>
      </c>
      <c r="B4365">
        <v>10</v>
      </c>
      <c r="C4365">
        <v>18</v>
      </c>
      <c r="D4365">
        <v>2280</v>
      </c>
      <c r="E4365" s="1">
        <v>43652</v>
      </c>
      <c r="F4365" s="3">
        <v>433.2</v>
      </c>
      <c r="G4365" s="3">
        <v>980.40000000000009</v>
      </c>
      <c r="H4365" s="1">
        <v>43830</v>
      </c>
      <c r="I4365">
        <f t="shared" si="272"/>
        <v>178</v>
      </c>
      <c r="J4365" t="str">
        <f t="shared" si="273"/>
        <v>&gt;121</v>
      </c>
      <c r="K4365">
        <f t="shared" si="274"/>
        <v>0.25</v>
      </c>
      <c r="L4365">
        <f t="shared" si="275"/>
        <v>353.40000000000003</v>
      </c>
    </row>
    <row r="4366" spans="1:12" x14ac:dyDescent="0.25">
      <c r="A4366" s="2" t="s">
        <v>4364</v>
      </c>
      <c r="B4366">
        <v>8</v>
      </c>
      <c r="C4366">
        <v>18</v>
      </c>
      <c r="D4366">
        <v>1760</v>
      </c>
      <c r="E4366" s="1">
        <v>43554</v>
      </c>
      <c r="F4366" s="3">
        <v>140.80000000000001</v>
      </c>
      <c r="G4366" s="3">
        <v>827.2</v>
      </c>
      <c r="H4366" s="1">
        <v>43830</v>
      </c>
      <c r="I4366">
        <f t="shared" si="272"/>
        <v>276</v>
      </c>
      <c r="J4366" t="str">
        <f t="shared" si="273"/>
        <v>&gt;121</v>
      </c>
      <c r="K4366">
        <f t="shared" si="274"/>
        <v>0.25</v>
      </c>
      <c r="L4366">
        <f t="shared" si="275"/>
        <v>242</v>
      </c>
    </row>
    <row r="4367" spans="1:12" x14ac:dyDescent="0.25">
      <c r="A4367" s="2" t="s">
        <v>4365</v>
      </c>
      <c r="B4367">
        <v>1</v>
      </c>
      <c r="C4367">
        <v>18</v>
      </c>
      <c r="D4367">
        <v>360</v>
      </c>
      <c r="E4367" s="1">
        <v>43530</v>
      </c>
      <c r="F4367" s="3">
        <v>21.6</v>
      </c>
      <c r="G4367" s="3">
        <v>93.6</v>
      </c>
      <c r="H4367" s="1">
        <v>43830</v>
      </c>
      <c r="I4367">
        <f t="shared" si="272"/>
        <v>300</v>
      </c>
      <c r="J4367" t="str">
        <f t="shared" si="273"/>
        <v>&gt;121</v>
      </c>
      <c r="K4367">
        <f t="shared" si="274"/>
        <v>0.25</v>
      </c>
      <c r="L4367">
        <f t="shared" si="275"/>
        <v>28.799999999999997</v>
      </c>
    </row>
    <row r="4368" spans="1:12" x14ac:dyDescent="0.25">
      <c r="A4368" s="2" t="s">
        <v>4366</v>
      </c>
      <c r="B4368">
        <v>8</v>
      </c>
      <c r="C4368">
        <v>19</v>
      </c>
      <c r="D4368">
        <v>2432</v>
      </c>
      <c r="E4368" s="1">
        <v>43736</v>
      </c>
      <c r="F4368" s="3">
        <v>145.92000000000002</v>
      </c>
      <c r="G4368" s="3">
        <v>948.48000000000013</v>
      </c>
      <c r="H4368" s="1">
        <v>43830</v>
      </c>
      <c r="I4368">
        <f t="shared" si="272"/>
        <v>94</v>
      </c>
      <c r="J4368" t="str">
        <f t="shared" si="273"/>
        <v>91-120</v>
      </c>
      <c r="K4368">
        <f t="shared" si="274"/>
        <v>0.2</v>
      </c>
      <c r="L4368">
        <f t="shared" si="275"/>
        <v>218.88000000000002</v>
      </c>
    </row>
    <row r="4369" spans="1:12" x14ac:dyDescent="0.25">
      <c r="A4369" s="2" t="s">
        <v>4367</v>
      </c>
      <c r="B4369">
        <v>4</v>
      </c>
      <c r="C4369">
        <v>19</v>
      </c>
      <c r="D4369">
        <v>950</v>
      </c>
      <c r="E4369" s="1">
        <v>43476</v>
      </c>
      <c r="F4369" s="3">
        <v>38</v>
      </c>
      <c r="G4369" s="3">
        <v>256.5</v>
      </c>
      <c r="H4369" s="1">
        <v>43830</v>
      </c>
      <c r="I4369">
        <f t="shared" si="272"/>
        <v>354</v>
      </c>
      <c r="J4369" t="str">
        <f t="shared" si="273"/>
        <v>&gt;121</v>
      </c>
      <c r="K4369">
        <f t="shared" si="274"/>
        <v>0.25</v>
      </c>
      <c r="L4369">
        <f t="shared" si="275"/>
        <v>73.625</v>
      </c>
    </row>
    <row r="4370" spans="1:12" x14ac:dyDescent="0.25">
      <c r="A4370" s="2" t="s">
        <v>4368</v>
      </c>
      <c r="B4370">
        <v>1</v>
      </c>
      <c r="C4370">
        <v>1</v>
      </c>
      <c r="D4370">
        <v>4370</v>
      </c>
      <c r="E4370" s="1">
        <v>43771</v>
      </c>
      <c r="F4370" s="3">
        <v>87.4</v>
      </c>
      <c r="G4370" s="3">
        <v>1048.8</v>
      </c>
      <c r="H4370" s="1">
        <v>43830</v>
      </c>
      <c r="I4370">
        <f t="shared" si="272"/>
        <v>59</v>
      </c>
      <c r="J4370" t="str">
        <f t="shared" si="273"/>
        <v>31-60</v>
      </c>
      <c r="K4370">
        <f t="shared" si="274"/>
        <v>0.04</v>
      </c>
      <c r="L4370">
        <f t="shared" si="275"/>
        <v>45.448</v>
      </c>
    </row>
    <row r="4371" spans="1:12" x14ac:dyDescent="0.25">
      <c r="A4371" s="2" t="s">
        <v>4369</v>
      </c>
      <c r="B4371">
        <v>3</v>
      </c>
      <c r="C4371">
        <v>20</v>
      </c>
      <c r="D4371">
        <v>1680</v>
      </c>
      <c r="E4371" s="1">
        <v>43751</v>
      </c>
      <c r="F4371" s="3">
        <v>33.6</v>
      </c>
      <c r="G4371" s="3">
        <v>403.2</v>
      </c>
      <c r="H4371" s="1">
        <v>43830</v>
      </c>
      <c r="I4371">
        <f t="shared" si="272"/>
        <v>79</v>
      </c>
      <c r="J4371" t="str">
        <f t="shared" si="273"/>
        <v>61-90</v>
      </c>
      <c r="K4371">
        <f t="shared" si="274"/>
        <v>0.15</v>
      </c>
      <c r="L4371">
        <f t="shared" si="275"/>
        <v>65.52</v>
      </c>
    </row>
    <row r="4372" spans="1:12" x14ac:dyDescent="0.25">
      <c r="A4372" s="2" t="s">
        <v>4370</v>
      </c>
      <c r="B4372">
        <v>10</v>
      </c>
      <c r="C4372">
        <v>13</v>
      </c>
      <c r="D4372">
        <v>675</v>
      </c>
      <c r="E4372" s="1">
        <v>43652</v>
      </c>
      <c r="F4372" s="3">
        <v>40.5</v>
      </c>
      <c r="G4372" s="3">
        <v>290.25</v>
      </c>
      <c r="H4372" s="1">
        <v>43830</v>
      </c>
      <c r="I4372">
        <f t="shared" si="272"/>
        <v>178</v>
      </c>
      <c r="J4372" t="str">
        <f t="shared" si="273"/>
        <v>&gt;121</v>
      </c>
      <c r="K4372">
        <f t="shared" si="274"/>
        <v>0.25</v>
      </c>
      <c r="L4372">
        <f t="shared" si="275"/>
        <v>82.6875</v>
      </c>
    </row>
    <row r="4373" spans="1:12" x14ac:dyDescent="0.25">
      <c r="A4373" s="2" t="s">
        <v>4371</v>
      </c>
      <c r="B4373">
        <v>3</v>
      </c>
      <c r="C4373">
        <v>11</v>
      </c>
      <c r="D4373">
        <v>297</v>
      </c>
      <c r="E4373" s="1">
        <v>43584</v>
      </c>
      <c r="F4373" s="3">
        <v>11.879999999999999</v>
      </c>
      <c r="G4373" s="3">
        <v>68.31</v>
      </c>
      <c r="H4373" s="1">
        <v>43830</v>
      </c>
      <c r="I4373">
        <f t="shared" si="272"/>
        <v>246</v>
      </c>
      <c r="J4373" t="str">
        <f t="shared" si="273"/>
        <v>&gt;121</v>
      </c>
      <c r="K4373">
        <f t="shared" si="274"/>
        <v>0.25</v>
      </c>
      <c r="L4373">
        <f t="shared" si="275"/>
        <v>20.047499999999999</v>
      </c>
    </row>
    <row r="4374" spans="1:12" x14ac:dyDescent="0.25">
      <c r="A4374" s="2" t="s">
        <v>4372</v>
      </c>
      <c r="B4374">
        <v>6</v>
      </c>
      <c r="C4374">
        <v>1</v>
      </c>
      <c r="D4374">
        <v>4080</v>
      </c>
      <c r="E4374" s="1">
        <v>43529</v>
      </c>
      <c r="F4374" s="3">
        <v>163.19999999999999</v>
      </c>
      <c r="G4374" s="3">
        <v>897.6</v>
      </c>
      <c r="H4374" s="1">
        <v>43830</v>
      </c>
      <c r="I4374">
        <f t="shared" si="272"/>
        <v>301</v>
      </c>
      <c r="J4374" t="str">
        <f t="shared" si="273"/>
        <v>&gt;121</v>
      </c>
      <c r="K4374">
        <f t="shared" si="274"/>
        <v>0.25</v>
      </c>
      <c r="L4374">
        <f t="shared" si="275"/>
        <v>265.2</v>
      </c>
    </row>
    <row r="4375" spans="1:12" x14ac:dyDescent="0.25">
      <c r="A4375" s="2" t="s">
        <v>4373</v>
      </c>
      <c r="B4375">
        <v>9</v>
      </c>
      <c r="C4375">
        <v>14</v>
      </c>
      <c r="D4375">
        <v>3840</v>
      </c>
      <c r="E4375" s="1">
        <v>43515</v>
      </c>
      <c r="F4375" s="3">
        <v>768</v>
      </c>
      <c r="G4375" s="3">
        <v>1612.8</v>
      </c>
      <c r="H4375" s="1">
        <v>43830</v>
      </c>
      <c r="I4375">
        <f t="shared" si="272"/>
        <v>315</v>
      </c>
      <c r="J4375" t="str">
        <f t="shared" si="273"/>
        <v>&gt;121</v>
      </c>
      <c r="K4375">
        <f t="shared" si="274"/>
        <v>0.25</v>
      </c>
      <c r="L4375">
        <f t="shared" si="275"/>
        <v>595.20000000000005</v>
      </c>
    </row>
    <row r="4376" spans="1:12" x14ac:dyDescent="0.25">
      <c r="A4376" s="2" t="s">
        <v>4374</v>
      </c>
      <c r="B4376">
        <v>3</v>
      </c>
      <c r="C4376">
        <v>14</v>
      </c>
      <c r="D4376">
        <v>5890</v>
      </c>
      <c r="E4376" s="1">
        <v>43668</v>
      </c>
      <c r="F4376" s="3">
        <v>589</v>
      </c>
      <c r="G4376" s="3">
        <v>1531.3999999999999</v>
      </c>
      <c r="H4376" s="1">
        <v>43830</v>
      </c>
      <c r="I4376">
        <f t="shared" si="272"/>
        <v>162</v>
      </c>
      <c r="J4376" t="str">
        <f t="shared" si="273"/>
        <v>&gt;121</v>
      </c>
      <c r="K4376">
        <f t="shared" si="274"/>
        <v>0.25</v>
      </c>
      <c r="L4376">
        <f t="shared" si="275"/>
        <v>530.09999999999991</v>
      </c>
    </row>
    <row r="4377" spans="1:12" x14ac:dyDescent="0.25">
      <c r="A4377" s="2" t="s">
        <v>4375</v>
      </c>
      <c r="B4377">
        <v>7</v>
      </c>
      <c r="C4377">
        <v>21</v>
      </c>
      <c r="D4377">
        <v>1350</v>
      </c>
      <c r="E4377" s="1">
        <v>43486</v>
      </c>
      <c r="F4377" s="3">
        <v>121.5</v>
      </c>
      <c r="G4377" s="3">
        <v>351</v>
      </c>
      <c r="H4377" s="1">
        <v>43830</v>
      </c>
      <c r="I4377">
        <f t="shared" si="272"/>
        <v>344</v>
      </c>
      <c r="J4377" t="str">
        <f t="shared" si="273"/>
        <v>&gt;121</v>
      </c>
      <c r="K4377">
        <f t="shared" si="274"/>
        <v>0.25</v>
      </c>
      <c r="L4377">
        <f t="shared" si="275"/>
        <v>118.125</v>
      </c>
    </row>
    <row r="4378" spans="1:12" x14ac:dyDescent="0.25">
      <c r="A4378" s="2" t="s">
        <v>4376</v>
      </c>
      <c r="B4378">
        <v>6</v>
      </c>
      <c r="C4378">
        <v>1</v>
      </c>
      <c r="D4378">
        <v>4960</v>
      </c>
      <c r="E4378" s="1">
        <v>43562</v>
      </c>
      <c r="F4378" s="3">
        <v>99.2</v>
      </c>
      <c r="G4378" s="3">
        <v>1240</v>
      </c>
      <c r="H4378" s="1">
        <v>43830</v>
      </c>
      <c r="I4378">
        <f t="shared" si="272"/>
        <v>268</v>
      </c>
      <c r="J4378" t="str">
        <f t="shared" si="273"/>
        <v>&gt;121</v>
      </c>
      <c r="K4378">
        <f t="shared" si="274"/>
        <v>0.25</v>
      </c>
      <c r="L4378">
        <f t="shared" si="275"/>
        <v>334.8</v>
      </c>
    </row>
    <row r="4379" spans="1:12" x14ac:dyDescent="0.25">
      <c r="A4379" s="2" t="s">
        <v>4377</v>
      </c>
      <c r="B4379">
        <v>3</v>
      </c>
      <c r="C4379">
        <v>23</v>
      </c>
      <c r="D4379">
        <v>3840</v>
      </c>
      <c r="E4379" s="1">
        <v>43747</v>
      </c>
      <c r="F4379" s="3">
        <v>230.39999999999998</v>
      </c>
      <c r="G4379" s="3">
        <v>1113.5999999999999</v>
      </c>
      <c r="H4379" s="1">
        <v>43830</v>
      </c>
      <c r="I4379">
        <f t="shared" si="272"/>
        <v>83</v>
      </c>
      <c r="J4379" t="str">
        <f t="shared" si="273"/>
        <v>61-90</v>
      </c>
      <c r="K4379">
        <f t="shared" si="274"/>
        <v>0.15</v>
      </c>
      <c r="L4379">
        <f t="shared" si="275"/>
        <v>201.6</v>
      </c>
    </row>
    <row r="4380" spans="1:12" x14ac:dyDescent="0.25">
      <c r="A4380" s="2" t="s">
        <v>4378</v>
      </c>
      <c r="B4380">
        <v>7</v>
      </c>
      <c r="C4380">
        <v>22</v>
      </c>
      <c r="D4380">
        <v>480</v>
      </c>
      <c r="E4380" s="1">
        <v>43668</v>
      </c>
      <c r="F4380" s="3">
        <v>19.2</v>
      </c>
      <c r="G4380" s="3">
        <v>345.6</v>
      </c>
      <c r="H4380" s="1">
        <v>43830</v>
      </c>
      <c r="I4380">
        <f t="shared" si="272"/>
        <v>162</v>
      </c>
      <c r="J4380" t="str">
        <f t="shared" si="273"/>
        <v>&gt;121</v>
      </c>
      <c r="K4380">
        <f t="shared" si="274"/>
        <v>0.25</v>
      </c>
      <c r="L4380">
        <f t="shared" si="275"/>
        <v>91.2</v>
      </c>
    </row>
    <row r="4381" spans="1:12" x14ac:dyDescent="0.25">
      <c r="A4381" s="2" t="s">
        <v>4379</v>
      </c>
      <c r="B4381">
        <v>10</v>
      </c>
      <c r="C4381">
        <v>11</v>
      </c>
      <c r="D4381">
        <v>1485</v>
      </c>
      <c r="E4381" s="1">
        <v>43751</v>
      </c>
      <c r="F4381" s="3">
        <v>297</v>
      </c>
      <c r="G4381" s="3">
        <v>445.5</v>
      </c>
      <c r="H4381" s="1">
        <v>43830</v>
      </c>
      <c r="I4381">
        <f t="shared" si="272"/>
        <v>79</v>
      </c>
      <c r="J4381" t="str">
        <f t="shared" si="273"/>
        <v>61-90</v>
      </c>
      <c r="K4381">
        <f t="shared" si="274"/>
        <v>0.15</v>
      </c>
      <c r="L4381">
        <f t="shared" si="275"/>
        <v>111.375</v>
      </c>
    </row>
    <row r="4382" spans="1:12" x14ac:dyDescent="0.25">
      <c r="A4382" s="2" t="s">
        <v>4380</v>
      </c>
      <c r="B4382">
        <v>8</v>
      </c>
      <c r="C4382">
        <v>19</v>
      </c>
      <c r="D4382">
        <v>900</v>
      </c>
      <c r="E4382" s="1">
        <v>43594</v>
      </c>
      <c r="F4382" s="3">
        <v>144</v>
      </c>
      <c r="G4382" s="3">
        <v>387</v>
      </c>
      <c r="H4382" s="1">
        <v>43830</v>
      </c>
      <c r="I4382">
        <f t="shared" si="272"/>
        <v>236</v>
      </c>
      <c r="J4382" t="str">
        <f t="shared" si="273"/>
        <v>&gt;121</v>
      </c>
      <c r="K4382">
        <f t="shared" si="274"/>
        <v>0.25</v>
      </c>
      <c r="L4382">
        <f t="shared" si="275"/>
        <v>132.75</v>
      </c>
    </row>
    <row r="4383" spans="1:12" x14ac:dyDescent="0.25">
      <c r="A4383" s="2" t="s">
        <v>4381</v>
      </c>
      <c r="B4383">
        <v>9</v>
      </c>
      <c r="C4383">
        <v>17</v>
      </c>
      <c r="D4383">
        <v>810</v>
      </c>
      <c r="E4383" s="1">
        <v>43619</v>
      </c>
      <c r="F4383" s="3">
        <v>121.5</v>
      </c>
      <c r="G4383" s="3">
        <v>234.89999999999998</v>
      </c>
      <c r="H4383" s="1">
        <v>43830</v>
      </c>
      <c r="I4383">
        <f t="shared" si="272"/>
        <v>211</v>
      </c>
      <c r="J4383" t="str">
        <f t="shared" si="273"/>
        <v>&gt;121</v>
      </c>
      <c r="K4383">
        <f t="shared" si="274"/>
        <v>0.25</v>
      </c>
      <c r="L4383">
        <f t="shared" si="275"/>
        <v>89.1</v>
      </c>
    </row>
    <row r="4384" spans="1:12" x14ac:dyDescent="0.25">
      <c r="A4384" s="2" t="s">
        <v>4382</v>
      </c>
      <c r="B4384">
        <v>7</v>
      </c>
      <c r="C4384">
        <v>17</v>
      </c>
      <c r="D4384">
        <v>5040</v>
      </c>
      <c r="E4384" s="1">
        <v>43623</v>
      </c>
      <c r="F4384" s="3">
        <v>554.4</v>
      </c>
      <c r="G4384" s="3">
        <v>4284</v>
      </c>
      <c r="H4384" s="1">
        <v>43830</v>
      </c>
      <c r="I4384">
        <f t="shared" si="272"/>
        <v>207</v>
      </c>
      <c r="J4384" t="str">
        <f t="shared" si="273"/>
        <v>&gt;121</v>
      </c>
      <c r="K4384">
        <f t="shared" si="274"/>
        <v>0.25</v>
      </c>
      <c r="L4384">
        <f t="shared" si="275"/>
        <v>1209.5999999999999</v>
      </c>
    </row>
    <row r="4385" spans="1:12" x14ac:dyDescent="0.25">
      <c r="A4385" s="2" t="s">
        <v>4383</v>
      </c>
      <c r="B4385">
        <v>8</v>
      </c>
      <c r="C4385">
        <v>4</v>
      </c>
      <c r="D4385">
        <v>2160</v>
      </c>
      <c r="E4385" s="1">
        <v>43514</v>
      </c>
      <c r="F4385" s="3">
        <v>280.79999999999995</v>
      </c>
      <c r="G4385" s="3">
        <v>972</v>
      </c>
      <c r="H4385" s="1">
        <v>43830</v>
      </c>
      <c r="I4385">
        <f t="shared" si="272"/>
        <v>316</v>
      </c>
      <c r="J4385" t="str">
        <f t="shared" si="273"/>
        <v>&gt;121</v>
      </c>
      <c r="K4385">
        <f t="shared" si="274"/>
        <v>0.25</v>
      </c>
      <c r="L4385">
        <f t="shared" si="275"/>
        <v>313.2</v>
      </c>
    </row>
    <row r="4386" spans="1:12" x14ac:dyDescent="0.25">
      <c r="A4386" s="2" t="s">
        <v>4384</v>
      </c>
      <c r="B4386">
        <v>7</v>
      </c>
      <c r="C4386">
        <v>22</v>
      </c>
      <c r="D4386">
        <v>1260</v>
      </c>
      <c r="E4386" s="1">
        <v>43778</v>
      </c>
      <c r="F4386" s="3">
        <v>50.4</v>
      </c>
      <c r="G4386" s="3">
        <v>869.4</v>
      </c>
      <c r="H4386" s="1">
        <v>43830</v>
      </c>
      <c r="I4386">
        <f t="shared" si="272"/>
        <v>52</v>
      </c>
      <c r="J4386" t="str">
        <f t="shared" si="273"/>
        <v>31-60</v>
      </c>
      <c r="K4386">
        <f t="shared" si="274"/>
        <v>0.04</v>
      </c>
      <c r="L4386">
        <f t="shared" si="275"/>
        <v>36.792000000000002</v>
      </c>
    </row>
    <row r="4387" spans="1:12" x14ac:dyDescent="0.25">
      <c r="A4387" s="2" t="s">
        <v>4385</v>
      </c>
      <c r="B4387">
        <v>6</v>
      </c>
      <c r="C4387">
        <v>14</v>
      </c>
      <c r="D4387">
        <v>160</v>
      </c>
      <c r="E4387" s="1">
        <v>43579</v>
      </c>
      <c r="F4387" s="3">
        <v>4.8</v>
      </c>
      <c r="G4387" s="3">
        <v>30.4</v>
      </c>
      <c r="H4387" s="1">
        <v>43830</v>
      </c>
      <c r="I4387">
        <f t="shared" si="272"/>
        <v>251</v>
      </c>
      <c r="J4387" t="str">
        <f t="shared" si="273"/>
        <v>&gt;121</v>
      </c>
      <c r="K4387">
        <f t="shared" si="274"/>
        <v>0.25</v>
      </c>
      <c r="L4387">
        <f t="shared" si="275"/>
        <v>8.7999999999999989</v>
      </c>
    </row>
    <row r="4388" spans="1:12" x14ac:dyDescent="0.25">
      <c r="A4388" s="2" t="s">
        <v>4386</v>
      </c>
      <c r="B4388">
        <v>3</v>
      </c>
      <c r="C4388">
        <v>16</v>
      </c>
      <c r="D4388">
        <v>864</v>
      </c>
      <c r="E4388" s="1">
        <v>43550</v>
      </c>
      <c r="F4388" s="3">
        <v>8.64</v>
      </c>
      <c r="G4388" s="3">
        <v>241.92000000000004</v>
      </c>
      <c r="H4388" s="1">
        <v>43830</v>
      </c>
      <c r="I4388">
        <f t="shared" si="272"/>
        <v>280</v>
      </c>
      <c r="J4388" t="str">
        <f t="shared" si="273"/>
        <v>&gt;121</v>
      </c>
      <c r="K4388">
        <f t="shared" si="274"/>
        <v>0.25</v>
      </c>
      <c r="L4388">
        <f t="shared" si="275"/>
        <v>62.640000000000015</v>
      </c>
    </row>
    <row r="4389" spans="1:12" x14ac:dyDescent="0.25">
      <c r="A4389" s="2" t="s">
        <v>4387</v>
      </c>
      <c r="B4389">
        <v>8</v>
      </c>
      <c r="C4389">
        <v>21</v>
      </c>
      <c r="D4389">
        <v>2268</v>
      </c>
      <c r="E4389" s="1">
        <v>43539</v>
      </c>
      <c r="F4389" s="3">
        <v>113.4</v>
      </c>
      <c r="G4389" s="3">
        <v>589.68000000000006</v>
      </c>
      <c r="H4389" s="1">
        <v>43830</v>
      </c>
      <c r="I4389">
        <f t="shared" si="272"/>
        <v>291</v>
      </c>
      <c r="J4389" t="str">
        <f t="shared" si="273"/>
        <v>&gt;121</v>
      </c>
      <c r="K4389">
        <f t="shared" si="274"/>
        <v>0.25</v>
      </c>
      <c r="L4389">
        <f t="shared" si="275"/>
        <v>175.77</v>
      </c>
    </row>
    <row r="4390" spans="1:12" x14ac:dyDescent="0.25">
      <c r="A4390" s="2" t="s">
        <v>4388</v>
      </c>
      <c r="B4390">
        <v>10</v>
      </c>
      <c r="C4390">
        <v>13</v>
      </c>
      <c r="D4390">
        <v>1540</v>
      </c>
      <c r="E4390" s="1">
        <v>43496</v>
      </c>
      <c r="F4390" s="3">
        <v>184.8</v>
      </c>
      <c r="G4390" s="3">
        <v>616</v>
      </c>
      <c r="H4390" s="1">
        <v>43830</v>
      </c>
      <c r="I4390">
        <f t="shared" si="272"/>
        <v>334</v>
      </c>
      <c r="J4390" t="str">
        <f t="shared" si="273"/>
        <v>&gt;121</v>
      </c>
      <c r="K4390">
        <f t="shared" si="274"/>
        <v>0.25</v>
      </c>
      <c r="L4390">
        <f t="shared" si="275"/>
        <v>200.2</v>
      </c>
    </row>
    <row r="4391" spans="1:12" x14ac:dyDescent="0.25">
      <c r="A4391" s="2" t="s">
        <v>4389</v>
      </c>
      <c r="B4391">
        <v>6</v>
      </c>
      <c r="C4391">
        <v>16</v>
      </c>
      <c r="D4391">
        <v>2850</v>
      </c>
      <c r="E4391" s="1">
        <v>43514</v>
      </c>
      <c r="F4391" s="3">
        <v>285</v>
      </c>
      <c r="G4391" s="3">
        <v>541.5</v>
      </c>
      <c r="H4391" s="1">
        <v>43830</v>
      </c>
      <c r="I4391">
        <f t="shared" si="272"/>
        <v>316</v>
      </c>
      <c r="J4391" t="str">
        <f t="shared" si="273"/>
        <v>&gt;121</v>
      </c>
      <c r="K4391">
        <f t="shared" si="274"/>
        <v>0.25</v>
      </c>
      <c r="L4391">
        <f t="shared" si="275"/>
        <v>206.625</v>
      </c>
    </row>
    <row r="4392" spans="1:12" x14ac:dyDescent="0.25">
      <c r="A4392" s="2" t="s">
        <v>4390</v>
      </c>
      <c r="B4392">
        <v>1</v>
      </c>
      <c r="C4392">
        <v>23</v>
      </c>
      <c r="D4392">
        <v>1650</v>
      </c>
      <c r="E4392" s="1">
        <v>43767</v>
      </c>
      <c r="F4392" s="3">
        <v>66</v>
      </c>
      <c r="G4392" s="3">
        <v>396</v>
      </c>
      <c r="H4392" s="1">
        <v>43830</v>
      </c>
      <c r="I4392">
        <f t="shared" si="272"/>
        <v>63</v>
      </c>
      <c r="J4392" t="str">
        <f t="shared" si="273"/>
        <v>61-90</v>
      </c>
      <c r="K4392">
        <f t="shared" si="274"/>
        <v>0.15</v>
      </c>
      <c r="L4392">
        <f t="shared" si="275"/>
        <v>69.3</v>
      </c>
    </row>
    <row r="4393" spans="1:12" x14ac:dyDescent="0.25">
      <c r="A4393" s="2" t="s">
        <v>4391</v>
      </c>
      <c r="B4393">
        <v>10</v>
      </c>
      <c r="C4393">
        <v>11</v>
      </c>
      <c r="D4393">
        <v>1824</v>
      </c>
      <c r="E4393" s="1">
        <v>43499</v>
      </c>
      <c r="F4393" s="3">
        <v>182.39999999999998</v>
      </c>
      <c r="G4393" s="3">
        <v>583.68000000000006</v>
      </c>
      <c r="H4393" s="1">
        <v>43830</v>
      </c>
      <c r="I4393">
        <f t="shared" si="272"/>
        <v>331</v>
      </c>
      <c r="J4393" t="str">
        <f t="shared" si="273"/>
        <v>&gt;121</v>
      </c>
      <c r="K4393">
        <f t="shared" si="274"/>
        <v>0.25</v>
      </c>
      <c r="L4393">
        <f t="shared" si="275"/>
        <v>191.52</v>
      </c>
    </row>
    <row r="4394" spans="1:12" x14ac:dyDescent="0.25">
      <c r="A4394" s="2" t="s">
        <v>4392</v>
      </c>
      <c r="B4394">
        <v>4</v>
      </c>
      <c r="C4394">
        <v>2</v>
      </c>
      <c r="D4394">
        <v>380</v>
      </c>
      <c r="E4394" s="1">
        <v>43579</v>
      </c>
      <c r="F4394" s="3">
        <v>26.6</v>
      </c>
      <c r="G4394" s="3">
        <v>83.6</v>
      </c>
      <c r="H4394" s="1">
        <v>43830</v>
      </c>
      <c r="I4394">
        <f t="shared" si="272"/>
        <v>251</v>
      </c>
      <c r="J4394" t="str">
        <f t="shared" si="273"/>
        <v>&gt;121</v>
      </c>
      <c r="K4394">
        <f t="shared" si="274"/>
        <v>0.25</v>
      </c>
      <c r="L4394">
        <f t="shared" si="275"/>
        <v>27.549999999999997</v>
      </c>
    </row>
    <row r="4395" spans="1:12" x14ac:dyDescent="0.25">
      <c r="A4395" s="2" t="s">
        <v>4393</v>
      </c>
      <c r="B4395">
        <v>8</v>
      </c>
      <c r="C4395">
        <v>11</v>
      </c>
      <c r="D4395">
        <v>220</v>
      </c>
      <c r="E4395" s="1">
        <v>43470</v>
      </c>
      <c r="F4395" s="3">
        <v>30.8</v>
      </c>
      <c r="G4395" s="3">
        <v>57.199999999999996</v>
      </c>
      <c r="H4395" s="1">
        <v>43830</v>
      </c>
      <c r="I4395">
        <f t="shared" si="272"/>
        <v>360</v>
      </c>
      <c r="J4395" t="str">
        <f t="shared" si="273"/>
        <v>&gt;121</v>
      </c>
      <c r="K4395">
        <f t="shared" si="274"/>
        <v>0.25</v>
      </c>
      <c r="L4395">
        <f t="shared" si="275"/>
        <v>22</v>
      </c>
    </row>
    <row r="4396" spans="1:12" x14ac:dyDescent="0.25">
      <c r="A4396" s="2" t="s">
        <v>4394</v>
      </c>
      <c r="B4396">
        <v>10</v>
      </c>
      <c r="C4396">
        <v>21</v>
      </c>
      <c r="D4396">
        <v>1920</v>
      </c>
      <c r="E4396" s="1">
        <v>43805</v>
      </c>
      <c r="F4396" s="3">
        <v>326.39999999999998</v>
      </c>
      <c r="G4396" s="3">
        <v>710.40000000000009</v>
      </c>
      <c r="H4396" s="1">
        <v>43830</v>
      </c>
      <c r="I4396">
        <f t="shared" si="272"/>
        <v>25</v>
      </c>
      <c r="J4396" t="str">
        <f t="shared" si="273"/>
        <v>0-30</v>
      </c>
      <c r="K4396">
        <f t="shared" si="274"/>
        <v>8.0000000000000002E-3</v>
      </c>
      <c r="L4396">
        <f t="shared" si="275"/>
        <v>8.2944000000000013</v>
      </c>
    </row>
    <row r="4397" spans="1:12" x14ac:dyDescent="0.25">
      <c r="A4397" s="2" t="s">
        <v>4395</v>
      </c>
      <c r="B4397">
        <v>3</v>
      </c>
      <c r="C4397">
        <v>2</v>
      </c>
      <c r="D4397">
        <v>360</v>
      </c>
      <c r="E4397" s="1">
        <v>43634</v>
      </c>
      <c r="F4397" s="3">
        <v>32.400000000000006</v>
      </c>
      <c r="G4397" s="3">
        <v>108</v>
      </c>
      <c r="H4397" s="1">
        <v>43830</v>
      </c>
      <c r="I4397">
        <f t="shared" si="272"/>
        <v>196</v>
      </c>
      <c r="J4397" t="str">
        <f t="shared" si="273"/>
        <v>&gt;121</v>
      </c>
      <c r="K4397">
        <f t="shared" si="274"/>
        <v>0.25</v>
      </c>
      <c r="L4397">
        <f t="shared" si="275"/>
        <v>35.1</v>
      </c>
    </row>
    <row r="4398" spans="1:12" x14ac:dyDescent="0.25">
      <c r="A4398" s="2" t="s">
        <v>4396</v>
      </c>
      <c r="B4398">
        <v>6</v>
      </c>
      <c r="C4398">
        <v>2</v>
      </c>
      <c r="D4398">
        <v>2760</v>
      </c>
      <c r="E4398" s="1">
        <v>43586</v>
      </c>
      <c r="F4398" s="3">
        <v>27.599999999999998</v>
      </c>
      <c r="G4398" s="3">
        <v>717.6</v>
      </c>
      <c r="H4398" s="1">
        <v>43830</v>
      </c>
      <c r="I4398">
        <f t="shared" si="272"/>
        <v>244</v>
      </c>
      <c r="J4398" t="str">
        <f t="shared" si="273"/>
        <v>&gt;121</v>
      </c>
      <c r="K4398">
        <f t="shared" si="274"/>
        <v>0.25</v>
      </c>
      <c r="L4398">
        <f t="shared" si="275"/>
        <v>186.3</v>
      </c>
    </row>
    <row r="4399" spans="1:12" x14ac:dyDescent="0.25">
      <c r="A4399" s="2" t="s">
        <v>4397</v>
      </c>
      <c r="B4399">
        <v>8</v>
      </c>
      <c r="C4399">
        <v>7</v>
      </c>
      <c r="D4399">
        <v>3740</v>
      </c>
      <c r="E4399" s="1">
        <v>43498</v>
      </c>
      <c r="F4399" s="3">
        <v>37.400000000000006</v>
      </c>
      <c r="G4399" s="3">
        <v>1496</v>
      </c>
      <c r="H4399" s="1">
        <v>43830</v>
      </c>
      <c r="I4399">
        <f t="shared" si="272"/>
        <v>332</v>
      </c>
      <c r="J4399" t="str">
        <f t="shared" si="273"/>
        <v>&gt;121</v>
      </c>
      <c r="K4399">
        <f t="shared" si="274"/>
        <v>0.25</v>
      </c>
      <c r="L4399">
        <f t="shared" si="275"/>
        <v>383.35</v>
      </c>
    </row>
    <row r="4400" spans="1:12" x14ac:dyDescent="0.25">
      <c r="A4400" s="2" t="s">
        <v>4398</v>
      </c>
      <c r="B4400">
        <v>2</v>
      </c>
      <c r="C4400">
        <v>15</v>
      </c>
      <c r="D4400">
        <v>2750</v>
      </c>
      <c r="E4400" s="1">
        <v>43578</v>
      </c>
      <c r="F4400" s="3">
        <v>27.5</v>
      </c>
      <c r="G4400" s="3">
        <v>440</v>
      </c>
      <c r="H4400" s="1">
        <v>43830</v>
      </c>
      <c r="I4400">
        <f t="shared" si="272"/>
        <v>252</v>
      </c>
      <c r="J4400" t="str">
        <f t="shared" si="273"/>
        <v>&gt;121</v>
      </c>
      <c r="K4400">
        <f t="shared" si="274"/>
        <v>0.25</v>
      </c>
      <c r="L4400">
        <f t="shared" si="275"/>
        <v>116.875</v>
      </c>
    </row>
    <row r="4401" spans="1:12" x14ac:dyDescent="0.25">
      <c r="A4401" s="2" t="s">
        <v>4399</v>
      </c>
      <c r="B4401">
        <v>2</v>
      </c>
      <c r="C4401">
        <v>9</v>
      </c>
      <c r="D4401">
        <v>4030</v>
      </c>
      <c r="E4401" s="1">
        <v>43560</v>
      </c>
      <c r="F4401" s="3">
        <v>322.40000000000003</v>
      </c>
      <c r="G4401" s="3">
        <v>1209</v>
      </c>
      <c r="H4401" s="1">
        <v>43830</v>
      </c>
      <c r="I4401">
        <f t="shared" si="272"/>
        <v>270</v>
      </c>
      <c r="J4401" t="str">
        <f t="shared" si="273"/>
        <v>&gt;121</v>
      </c>
      <c r="K4401">
        <f t="shared" si="274"/>
        <v>0.25</v>
      </c>
      <c r="L4401">
        <f t="shared" si="275"/>
        <v>382.85</v>
      </c>
    </row>
    <row r="4402" spans="1:12" x14ac:dyDescent="0.25">
      <c r="A4402" s="2" t="s">
        <v>4400</v>
      </c>
      <c r="B4402">
        <v>2</v>
      </c>
      <c r="C4402">
        <v>4</v>
      </c>
      <c r="D4402">
        <v>2860</v>
      </c>
      <c r="E4402" s="1">
        <v>43584</v>
      </c>
      <c r="F4402" s="3">
        <v>85.8</v>
      </c>
      <c r="G4402" s="3">
        <v>514.79999999999995</v>
      </c>
      <c r="H4402" s="1">
        <v>43830</v>
      </c>
      <c r="I4402">
        <f t="shared" si="272"/>
        <v>246</v>
      </c>
      <c r="J4402" t="str">
        <f t="shared" si="273"/>
        <v>&gt;121</v>
      </c>
      <c r="K4402">
        <f t="shared" si="274"/>
        <v>0.25</v>
      </c>
      <c r="L4402">
        <f t="shared" si="275"/>
        <v>150.14999999999998</v>
      </c>
    </row>
    <row r="4403" spans="1:12" x14ac:dyDescent="0.25">
      <c r="A4403" s="2" t="s">
        <v>4401</v>
      </c>
      <c r="B4403">
        <v>9</v>
      </c>
      <c r="C4403">
        <v>9</v>
      </c>
      <c r="D4403">
        <v>4840</v>
      </c>
      <c r="E4403" s="1">
        <v>43688</v>
      </c>
      <c r="F4403" s="3">
        <v>774.4</v>
      </c>
      <c r="G4403" s="3">
        <v>1984.4</v>
      </c>
      <c r="H4403" s="1">
        <v>43830</v>
      </c>
      <c r="I4403">
        <f t="shared" si="272"/>
        <v>142</v>
      </c>
      <c r="J4403" t="str">
        <f t="shared" si="273"/>
        <v>&gt;121</v>
      </c>
      <c r="K4403">
        <f t="shared" si="274"/>
        <v>0.25</v>
      </c>
      <c r="L4403">
        <f t="shared" si="275"/>
        <v>689.7</v>
      </c>
    </row>
    <row r="4404" spans="1:12" x14ac:dyDescent="0.25">
      <c r="A4404" s="2" t="s">
        <v>4402</v>
      </c>
      <c r="B4404">
        <v>3</v>
      </c>
      <c r="C4404">
        <v>1</v>
      </c>
      <c r="D4404">
        <v>2280</v>
      </c>
      <c r="E4404" s="1">
        <v>43513</v>
      </c>
      <c r="F4404" s="3">
        <v>159.60000000000002</v>
      </c>
      <c r="G4404" s="3">
        <v>387.59999999999997</v>
      </c>
      <c r="H4404" s="1">
        <v>43830</v>
      </c>
      <c r="I4404">
        <f t="shared" si="272"/>
        <v>317</v>
      </c>
      <c r="J4404" t="str">
        <f t="shared" si="273"/>
        <v>&gt;121</v>
      </c>
      <c r="K4404">
        <f t="shared" si="274"/>
        <v>0.25</v>
      </c>
      <c r="L4404">
        <f t="shared" si="275"/>
        <v>136.80000000000001</v>
      </c>
    </row>
    <row r="4405" spans="1:12" x14ac:dyDescent="0.25">
      <c r="A4405" s="2" t="s">
        <v>4403</v>
      </c>
      <c r="B4405">
        <v>2</v>
      </c>
      <c r="C4405">
        <v>23</v>
      </c>
      <c r="D4405">
        <v>2000</v>
      </c>
      <c r="E4405" s="1">
        <v>43728</v>
      </c>
      <c r="F4405" s="3">
        <v>160</v>
      </c>
      <c r="G4405" s="3">
        <v>480</v>
      </c>
      <c r="H4405" s="1">
        <v>43830</v>
      </c>
      <c r="I4405">
        <f t="shared" si="272"/>
        <v>102</v>
      </c>
      <c r="J4405" t="str">
        <f t="shared" si="273"/>
        <v>91-120</v>
      </c>
      <c r="K4405">
        <f t="shared" si="274"/>
        <v>0.2</v>
      </c>
      <c r="L4405">
        <f t="shared" si="275"/>
        <v>128</v>
      </c>
    </row>
    <row r="4406" spans="1:12" x14ac:dyDescent="0.25">
      <c r="A4406" s="2" t="s">
        <v>4404</v>
      </c>
      <c r="B4406">
        <v>6</v>
      </c>
      <c r="C4406">
        <v>13</v>
      </c>
      <c r="D4406">
        <v>5580</v>
      </c>
      <c r="E4406" s="1">
        <v>43533</v>
      </c>
      <c r="F4406" s="3">
        <v>167.39999999999998</v>
      </c>
      <c r="G4406" s="3">
        <v>1395</v>
      </c>
      <c r="H4406" s="1">
        <v>43830</v>
      </c>
      <c r="I4406">
        <f t="shared" si="272"/>
        <v>297</v>
      </c>
      <c r="J4406" t="str">
        <f t="shared" si="273"/>
        <v>&gt;121</v>
      </c>
      <c r="K4406">
        <f t="shared" si="274"/>
        <v>0.25</v>
      </c>
      <c r="L4406">
        <f t="shared" si="275"/>
        <v>390.6</v>
      </c>
    </row>
    <row r="4407" spans="1:12" x14ac:dyDescent="0.25">
      <c r="A4407" s="2" t="s">
        <v>4405</v>
      </c>
      <c r="B4407">
        <v>9</v>
      </c>
      <c r="C4407">
        <v>6</v>
      </c>
      <c r="D4407">
        <v>300</v>
      </c>
      <c r="E4407" s="1">
        <v>43672</v>
      </c>
      <c r="F4407" s="3">
        <v>3</v>
      </c>
      <c r="G4407" s="3">
        <v>123</v>
      </c>
      <c r="H4407" s="1">
        <v>43830</v>
      </c>
      <c r="I4407">
        <f t="shared" si="272"/>
        <v>158</v>
      </c>
      <c r="J4407" t="str">
        <f t="shared" si="273"/>
        <v>&gt;121</v>
      </c>
      <c r="K4407">
        <f t="shared" si="274"/>
        <v>0.25</v>
      </c>
      <c r="L4407">
        <f t="shared" si="275"/>
        <v>31.5</v>
      </c>
    </row>
    <row r="4408" spans="1:12" x14ac:dyDescent="0.25">
      <c r="A4408" s="2" t="s">
        <v>4406</v>
      </c>
      <c r="B4408">
        <v>4</v>
      </c>
      <c r="C4408">
        <v>21</v>
      </c>
      <c r="D4408">
        <v>880</v>
      </c>
      <c r="E4408" s="1">
        <v>43739</v>
      </c>
      <c r="F4408" s="3">
        <v>79.2</v>
      </c>
      <c r="G4408" s="3">
        <v>220</v>
      </c>
      <c r="H4408" s="1">
        <v>43830</v>
      </c>
      <c r="I4408">
        <f t="shared" si="272"/>
        <v>91</v>
      </c>
      <c r="J4408" t="str">
        <f t="shared" si="273"/>
        <v>91-120</v>
      </c>
      <c r="K4408">
        <f t="shared" si="274"/>
        <v>0.2</v>
      </c>
      <c r="L4408">
        <f t="shared" si="275"/>
        <v>59.84</v>
      </c>
    </row>
    <row r="4409" spans="1:12" x14ac:dyDescent="0.25">
      <c r="A4409" s="2" t="s">
        <v>4407</v>
      </c>
      <c r="B4409">
        <v>1</v>
      </c>
      <c r="C4409">
        <v>8</v>
      </c>
      <c r="D4409">
        <v>1710</v>
      </c>
      <c r="E4409" s="1">
        <v>43569</v>
      </c>
      <c r="F4409" s="3">
        <v>68.400000000000006</v>
      </c>
      <c r="G4409" s="3">
        <v>342</v>
      </c>
      <c r="H4409" s="1">
        <v>43830</v>
      </c>
      <c r="I4409">
        <f t="shared" si="272"/>
        <v>261</v>
      </c>
      <c r="J4409" t="str">
        <f t="shared" si="273"/>
        <v>&gt;121</v>
      </c>
      <c r="K4409">
        <f t="shared" si="274"/>
        <v>0.25</v>
      </c>
      <c r="L4409">
        <f t="shared" si="275"/>
        <v>102.6</v>
      </c>
    </row>
    <row r="4410" spans="1:12" x14ac:dyDescent="0.25">
      <c r="A4410" s="2" t="s">
        <v>4408</v>
      </c>
      <c r="B4410">
        <v>4</v>
      </c>
      <c r="C4410">
        <v>14</v>
      </c>
      <c r="D4410">
        <v>540</v>
      </c>
      <c r="E4410" s="1">
        <v>43571</v>
      </c>
      <c r="F4410" s="3">
        <v>48.6</v>
      </c>
      <c r="G4410" s="3">
        <v>140.39999999999998</v>
      </c>
      <c r="H4410" s="1">
        <v>43830</v>
      </c>
      <c r="I4410">
        <f t="shared" si="272"/>
        <v>259</v>
      </c>
      <c r="J4410" t="str">
        <f t="shared" si="273"/>
        <v>&gt;121</v>
      </c>
      <c r="K4410">
        <f t="shared" si="274"/>
        <v>0.25</v>
      </c>
      <c r="L4410">
        <f t="shared" si="275"/>
        <v>47.249999999999993</v>
      </c>
    </row>
    <row r="4411" spans="1:12" x14ac:dyDescent="0.25">
      <c r="A4411" s="2" t="s">
        <v>4409</v>
      </c>
      <c r="B4411">
        <v>2</v>
      </c>
      <c r="C4411">
        <v>21</v>
      </c>
      <c r="D4411">
        <v>320</v>
      </c>
      <c r="E4411" s="1">
        <v>43674</v>
      </c>
      <c r="F4411" s="3">
        <v>6.4</v>
      </c>
      <c r="G4411" s="3">
        <v>64</v>
      </c>
      <c r="H4411" s="1">
        <v>43830</v>
      </c>
      <c r="I4411">
        <f t="shared" si="272"/>
        <v>156</v>
      </c>
      <c r="J4411" t="str">
        <f t="shared" si="273"/>
        <v>&gt;121</v>
      </c>
      <c r="K4411">
        <f t="shared" si="274"/>
        <v>0.25</v>
      </c>
      <c r="L4411">
        <f t="shared" si="275"/>
        <v>17.600000000000001</v>
      </c>
    </row>
    <row r="4412" spans="1:12" x14ac:dyDescent="0.25">
      <c r="A4412" s="2" t="s">
        <v>4410</v>
      </c>
      <c r="B4412">
        <v>2</v>
      </c>
      <c r="C4412">
        <v>11</v>
      </c>
      <c r="D4412">
        <v>110</v>
      </c>
      <c r="E4412" s="1">
        <v>43745</v>
      </c>
      <c r="F4412" s="3">
        <v>5.5</v>
      </c>
      <c r="G4412" s="3">
        <v>28.599999999999998</v>
      </c>
      <c r="H4412" s="1">
        <v>43830</v>
      </c>
      <c r="I4412">
        <f t="shared" si="272"/>
        <v>85</v>
      </c>
      <c r="J4412" t="str">
        <f t="shared" si="273"/>
        <v>61-90</v>
      </c>
      <c r="K4412">
        <f t="shared" si="274"/>
        <v>0.15</v>
      </c>
      <c r="L4412">
        <f t="shared" si="275"/>
        <v>5.1149999999999993</v>
      </c>
    </row>
    <row r="4413" spans="1:12" x14ac:dyDescent="0.25">
      <c r="A4413" s="2" t="s">
        <v>4411</v>
      </c>
      <c r="B4413">
        <v>7</v>
      </c>
      <c r="C4413">
        <v>15</v>
      </c>
      <c r="D4413">
        <v>2530</v>
      </c>
      <c r="E4413" s="1">
        <v>43820</v>
      </c>
      <c r="F4413" s="3">
        <v>151.80000000000001</v>
      </c>
      <c r="G4413" s="3">
        <v>708.40000000000009</v>
      </c>
      <c r="H4413" s="1">
        <v>43830</v>
      </c>
      <c r="I4413">
        <f t="shared" si="272"/>
        <v>10</v>
      </c>
      <c r="J4413" t="str">
        <f t="shared" si="273"/>
        <v>0-30</v>
      </c>
      <c r="K4413">
        <f t="shared" si="274"/>
        <v>8.0000000000000002E-3</v>
      </c>
      <c r="L4413">
        <f t="shared" si="275"/>
        <v>6.8816000000000006</v>
      </c>
    </row>
    <row r="4414" spans="1:12" x14ac:dyDescent="0.25">
      <c r="A4414" s="2" t="s">
        <v>4412</v>
      </c>
      <c r="B4414">
        <v>7</v>
      </c>
      <c r="C4414">
        <v>9</v>
      </c>
      <c r="D4414">
        <v>1960</v>
      </c>
      <c r="E4414" s="1">
        <v>43697</v>
      </c>
      <c r="F4414" s="3">
        <v>313.60000000000002</v>
      </c>
      <c r="G4414" s="3">
        <v>999.59999999999991</v>
      </c>
      <c r="H4414" s="1">
        <v>43830</v>
      </c>
      <c r="I4414">
        <f t="shared" si="272"/>
        <v>133</v>
      </c>
      <c r="J4414" t="str">
        <f t="shared" si="273"/>
        <v>&gt;121</v>
      </c>
      <c r="K4414">
        <f t="shared" si="274"/>
        <v>0.25</v>
      </c>
      <c r="L4414">
        <f t="shared" si="275"/>
        <v>328.29999999999995</v>
      </c>
    </row>
    <row r="4415" spans="1:12" x14ac:dyDescent="0.25">
      <c r="A4415" s="2" t="s">
        <v>4413</v>
      </c>
      <c r="B4415">
        <v>7</v>
      </c>
      <c r="C4415">
        <v>16</v>
      </c>
      <c r="D4415">
        <v>1680</v>
      </c>
      <c r="E4415" s="1">
        <v>43618</v>
      </c>
      <c r="F4415" s="3">
        <v>336</v>
      </c>
      <c r="G4415" s="3">
        <v>705.6</v>
      </c>
      <c r="H4415" s="1">
        <v>43830</v>
      </c>
      <c r="I4415">
        <f t="shared" si="272"/>
        <v>212</v>
      </c>
      <c r="J4415" t="str">
        <f t="shared" si="273"/>
        <v>&gt;121</v>
      </c>
      <c r="K4415">
        <f t="shared" si="274"/>
        <v>0.25</v>
      </c>
      <c r="L4415">
        <f t="shared" si="275"/>
        <v>260.39999999999998</v>
      </c>
    </row>
    <row r="4416" spans="1:12" x14ac:dyDescent="0.25">
      <c r="A4416" s="2" t="s">
        <v>4414</v>
      </c>
      <c r="B4416">
        <v>7</v>
      </c>
      <c r="C4416">
        <v>7</v>
      </c>
      <c r="D4416">
        <v>2200</v>
      </c>
      <c r="E4416" s="1">
        <v>43774</v>
      </c>
      <c r="F4416" s="3">
        <v>440</v>
      </c>
      <c r="G4416" s="3">
        <v>946</v>
      </c>
      <c r="H4416" s="1">
        <v>43830</v>
      </c>
      <c r="I4416">
        <f t="shared" si="272"/>
        <v>56</v>
      </c>
      <c r="J4416" t="str">
        <f t="shared" si="273"/>
        <v>31-60</v>
      </c>
      <c r="K4416">
        <f t="shared" si="274"/>
        <v>0.04</v>
      </c>
      <c r="L4416">
        <f t="shared" si="275"/>
        <v>55.44</v>
      </c>
    </row>
    <row r="4417" spans="1:12" x14ac:dyDescent="0.25">
      <c r="A4417" s="2" t="s">
        <v>4415</v>
      </c>
      <c r="B4417">
        <v>10</v>
      </c>
      <c r="C4417">
        <v>17</v>
      </c>
      <c r="D4417">
        <v>3600</v>
      </c>
      <c r="E4417" s="1">
        <v>43678</v>
      </c>
      <c r="F4417" s="3">
        <v>324</v>
      </c>
      <c r="G4417" s="3">
        <v>1584</v>
      </c>
      <c r="H4417" s="1">
        <v>43830</v>
      </c>
      <c r="I4417">
        <f t="shared" si="272"/>
        <v>152</v>
      </c>
      <c r="J4417" t="str">
        <f t="shared" si="273"/>
        <v>&gt;121</v>
      </c>
      <c r="K4417">
        <f t="shared" si="274"/>
        <v>0.25</v>
      </c>
      <c r="L4417">
        <f t="shared" si="275"/>
        <v>477</v>
      </c>
    </row>
    <row r="4418" spans="1:12" x14ac:dyDescent="0.25">
      <c r="A4418" s="2" t="s">
        <v>4416</v>
      </c>
      <c r="B4418">
        <v>10</v>
      </c>
      <c r="C4418">
        <v>3</v>
      </c>
      <c r="D4418">
        <v>2400</v>
      </c>
      <c r="E4418" s="1">
        <v>43790</v>
      </c>
      <c r="F4418" s="3">
        <v>192</v>
      </c>
      <c r="G4418" s="3">
        <v>1008</v>
      </c>
      <c r="H4418" s="1">
        <v>43830</v>
      </c>
      <c r="I4418">
        <f t="shared" ref="I4418:I4481" si="276">H4418-E4418</f>
        <v>40</v>
      </c>
      <c r="J4418" t="str">
        <f t="shared" ref="J4418:J4481" si="277">VLOOKUP(I4418,groupings,2,1)</f>
        <v>31-60</v>
      </c>
      <c r="K4418">
        <f t="shared" ref="K4418:K4481" si="278">VLOOKUP(I4418,$N$8:$P$12,3,TRUE)</f>
        <v>0.04</v>
      </c>
      <c r="L4418">
        <f t="shared" ref="L4418:L4481" si="279">(G4418+F4418)*K4418</f>
        <v>48</v>
      </c>
    </row>
    <row r="4419" spans="1:12" x14ac:dyDescent="0.25">
      <c r="A4419" s="2" t="s">
        <v>4417</v>
      </c>
      <c r="B4419">
        <v>8</v>
      </c>
      <c r="C4419">
        <v>21</v>
      </c>
      <c r="D4419">
        <v>1440</v>
      </c>
      <c r="E4419" s="1">
        <v>43769</v>
      </c>
      <c r="F4419" s="3">
        <v>86.4</v>
      </c>
      <c r="G4419" s="3">
        <v>604.79999999999995</v>
      </c>
      <c r="H4419" s="1">
        <v>43830</v>
      </c>
      <c r="I4419">
        <f t="shared" si="276"/>
        <v>61</v>
      </c>
      <c r="J4419" t="str">
        <f t="shared" si="277"/>
        <v>61-90</v>
      </c>
      <c r="K4419">
        <f t="shared" si="278"/>
        <v>0.15</v>
      </c>
      <c r="L4419">
        <f t="shared" si="279"/>
        <v>103.67999999999999</v>
      </c>
    </row>
    <row r="4420" spans="1:12" x14ac:dyDescent="0.25">
      <c r="A4420" s="2" t="s">
        <v>4418</v>
      </c>
      <c r="B4420">
        <v>3</v>
      </c>
      <c r="C4420">
        <v>19</v>
      </c>
      <c r="D4420">
        <v>1550</v>
      </c>
      <c r="E4420" s="1">
        <v>43486</v>
      </c>
      <c r="F4420" s="3">
        <v>62</v>
      </c>
      <c r="G4420" s="3">
        <v>387.5</v>
      </c>
      <c r="H4420" s="1">
        <v>43830</v>
      </c>
      <c r="I4420">
        <f t="shared" si="276"/>
        <v>344</v>
      </c>
      <c r="J4420" t="str">
        <f t="shared" si="277"/>
        <v>&gt;121</v>
      </c>
      <c r="K4420">
        <f t="shared" si="278"/>
        <v>0.25</v>
      </c>
      <c r="L4420">
        <f t="shared" si="279"/>
        <v>112.375</v>
      </c>
    </row>
    <row r="4421" spans="1:12" x14ac:dyDescent="0.25">
      <c r="A4421" s="2" t="s">
        <v>4419</v>
      </c>
      <c r="B4421">
        <v>2</v>
      </c>
      <c r="C4421">
        <v>5</v>
      </c>
      <c r="D4421">
        <v>3520</v>
      </c>
      <c r="E4421" s="1">
        <v>43604</v>
      </c>
      <c r="F4421" s="3">
        <v>246.4</v>
      </c>
      <c r="G4421" s="3">
        <v>1020.8</v>
      </c>
      <c r="H4421" s="1">
        <v>43830</v>
      </c>
      <c r="I4421">
        <f t="shared" si="276"/>
        <v>226</v>
      </c>
      <c r="J4421" t="str">
        <f t="shared" si="277"/>
        <v>&gt;121</v>
      </c>
      <c r="K4421">
        <f t="shared" si="278"/>
        <v>0.25</v>
      </c>
      <c r="L4421">
        <f t="shared" si="279"/>
        <v>316.8</v>
      </c>
    </row>
    <row r="4422" spans="1:12" x14ac:dyDescent="0.25">
      <c r="A4422" s="2" t="s">
        <v>4420</v>
      </c>
      <c r="B4422">
        <v>10</v>
      </c>
      <c r="C4422">
        <v>2</v>
      </c>
      <c r="D4422">
        <v>3300</v>
      </c>
      <c r="E4422" s="1">
        <v>43615</v>
      </c>
      <c r="F4422" s="3">
        <v>396</v>
      </c>
      <c r="G4422" s="3">
        <v>1155</v>
      </c>
      <c r="H4422" s="1">
        <v>43830</v>
      </c>
      <c r="I4422">
        <f t="shared" si="276"/>
        <v>215</v>
      </c>
      <c r="J4422" t="str">
        <f t="shared" si="277"/>
        <v>&gt;121</v>
      </c>
      <c r="K4422">
        <f t="shared" si="278"/>
        <v>0.25</v>
      </c>
      <c r="L4422">
        <f t="shared" si="279"/>
        <v>387.75</v>
      </c>
    </row>
    <row r="4423" spans="1:12" x14ac:dyDescent="0.25">
      <c r="A4423" s="2" t="s">
        <v>4421</v>
      </c>
      <c r="B4423">
        <v>7</v>
      </c>
      <c r="C4423">
        <v>21</v>
      </c>
      <c r="D4423">
        <v>630</v>
      </c>
      <c r="E4423" s="1">
        <v>43528</v>
      </c>
      <c r="F4423" s="3">
        <v>100.8</v>
      </c>
      <c r="G4423" s="3">
        <v>182.7</v>
      </c>
      <c r="H4423" s="1">
        <v>43830</v>
      </c>
      <c r="I4423">
        <f t="shared" si="276"/>
        <v>302</v>
      </c>
      <c r="J4423" t="str">
        <f t="shared" si="277"/>
        <v>&gt;121</v>
      </c>
      <c r="K4423">
        <f t="shared" si="278"/>
        <v>0.25</v>
      </c>
      <c r="L4423">
        <f t="shared" si="279"/>
        <v>70.875</v>
      </c>
    </row>
    <row r="4424" spans="1:12" x14ac:dyDescent="0.25">
      <c r="A4424" s="2" t="s">
        <v>4422</v>
      </c>
      <c r="B4424">
        <v>2</v>
      </c>
      <c r="C4424">
        <v>7</v>
      </c>
      <c r="D4424">
        <v>3600</v>
      </c>
      <c r="E4424" s="1">
        <v>43524</v>
      </c>
      <c r="F4424" s="3">
        <v>288</v>
      </c>
      <c r="G4424" s="3">
        <v>864</v>
      </c>
      <c r="H4424" s="1">
        <v>43830</v>
      </c>
      <c r="I4424">
        <f t="shared" si="276"/>
        <v>306</v>
      </c>
      <c r="J4424" t="str">
        <f t="shared" si="277"/>
        <v>&gt;121</v>
      </c>
      <c r="K4424">
        <f t="shared" si="278"/>
        <v>0.25</v>
      </c>
      <c r="L4424">
        <f t="shared" si="279"/>
        <v>288</v>
      </c>
    </row>
    <row r="4425" spans="1:12" x14ac:dyDescent="0.25">
      <c r="A4425" s="2" t="s">
        <v>4423</v>
      </c>
      <c r="B4425">
        <v>6</v>
      </c>
      <c r="C4425">
        <v>8</v>
      </c>
      <c r="D4425">
        <v>1782.0000000000002</v>
      </c>
      <c r="E4425" s="1">
        <v>43814</v>
      </c>
      <c r="F4425" s="3">
        <v>89.100000000000023</v>
      </c>
      <c r="G4425" s="3">
        <v>409.86</v>
      </c>
      <c r="H4425" s="1">
        <v>43830</v>
      </c>
      <c r="I4425">
        <f t="shared" si="276"/>
        <v>16</v>
      </c>
      <c r="J4425" t="str">
        <f t="shared" si="277"/>
        <v>0-30</v>
      </c>
      <c r="K4425">
        <f t="shared" si="278"/>
        <v>8.0000000000000002E-3</v>
      </c>
      <c r="L4425">
        <f t="shared" si="279"/>
        <v>3.9916800000000006</v>
      </c>
    </row>
    <row r="4426" spans="1:12" x14ac:dyDescent="0.25">
      <c r="A4426" s="2" t="s">
        <v>4424</v>
      </c>
      <c r="B4426">
        <v>5</v>
      </c>
      <c r="C4426">
        <v>20</v>
      </c>
      <c r="D4426">
        <v>1890</v>
      </c>
      <c r="E4426" s="1">
        <v>43731</v>
      </c>
      <c r="F4426" s="3">
        <v>151.19999999999999</v>
      </c>
      <c r="G4426" s="3">
        <v>548.1</v>
      </c>
      <c r="H4426" s="1">
        <v>43830</v>
      </c>
      <c r="I4426">
        <f t="shared" si="276"/>
        <v>99</v>
      </c>
      <c r="J4426" t="str">
        <f t="shared" si="277"/>
        <v>91-120</v>
      </c>
      <c r="K4426">
        <f t="shared" si="278"/>
        <v>0.2</v>
      </c>
      <c r="L4426">
        <f t="shared" si="279"/>
        <v>139.85999999999999</v>
      </c>
    </row>
    <row r="4427" spans="1:12" x14ac:dyDescent="0.25">
      <c r="A4427" s="2" t="s">
        <v>4425</v>
      </c>
      <c r="B4427">
        <v>7</v>
      </c>
      <c r="C4427">
        <v>2</v>
      </c>
      <c r="D4427">
        <v>3960</v>
      </c>
      <c r="E4427" s="1">
        <v>43732</v>
      </c>
      <c r="F4427" s="3">
        <v>752.4</v>
      </c>
      <c r="G4427" s="3">
        <v>3603.6000000000004</v>
      </c>
      <c r="H4427" s="1">
        <v>43830</v>
      </c>
      <c r="I4427">
        <f t="shared" si="276"/>
        <v>98</v>
      </c>
      <c r="J4427" t="str">
        <f t="shared" si="277"/>
        <v>91-120</v>
      </c>
      <c r="K4427">
        <f t="shared" si="278"/>
        <v>0.2</v>
      </c>
      <c r="L4427">
        <f t="shared" si="279"/>
        <v>871.2</v>
      </c>
    </row>
    <row r="4428" spans="1:12" x14ac:dyDescent="0.25">
      <c r="A4428" s="2" t="s">
        <v>4426</v>
      </c>
      <c r="B4428">
        <v>7</v>
      </c>
      <c r="C4428">
        <v>10</v>
      </c>
      <c r="D4428">
        <v>620</v>
      </c>
      <c r="E4428" s="1">
        <v>43636</v>
      </c>
      <c r="F4428" s="3">
        <v>74.400000000000006</v>
      </c>
      <c r="G4428" s="3">
        <v>279</v>
      </c>
      <c r="H4428" s="1">
        <v>43830</v>
      </c>
      <c r="I4428">
        <f t="shared" si="276"/>
        <v>194</v>
      </c>
      <c r="J4428" t="str">
        <f t="shared" si="277"/>
        <v>&gt;121</v>
      </c>
      <c r="K4428">
        <f t="shared" si="278"/>
        <v>0.25</v>
      </c>
      <c r="L4428">
        <f t="shared" si="279"/>
        <v>88.35</v>
      </c>
    </row>
    <row r="4429" spans="1:12" x14ac:dyDescent="0.25">
      <c r="A4429" s="2" t="s">
        <v>4427</v>
      </c>
      <c r="B4429">
        <v>1</v>
      </c>
      <c r="C4429">
        <v>14</v>
      </c>
      <c r="D4429">
        <v>1350</v>
      </c>
      <c r="E4429" s="1">
        <v>43761</v>
      </c>
      <c r="F4429" s="3">
        <v>94.5</v>
      </c>
      <c r="G4429" s="3">
        <v>364.5</v>
      </c>
      <c r="H4429" s="1">
        <v>43830</v>
      </c>
      <c r="I4429">
        <f t="shared" si="276"/>
        <v>69</v>
      </c>
      <c r="J4429" t="str">
        <f t="shared" si="277"/>
        <v>61-90</v>
      </c>
      <c r="K4429">
        <f t="shared" si="278"/>
        <v>0.15</v>
      </c>
      <c r="L4429">
        <f t="shared" si="279"/>
        <v>68.849999999999994</v>
      </c>
    </row>
    <row r="4430" spans="1:12" x14ac:dyDescent="0.25">
      <c r="A4430" s="2" t="s">
        <v>4428</v>
      </c>
      <c r="B4430">
        <v>5</v>
      </c>
      <c r="C4430">
        <v>16</v>
      </c>
      <c r="D4430">
        <v>6000</v>
      </c>
      <c r="E4430" s="1">
        <v>43529</v>
      </c>
      <c r="F4430" s="3">
        <v>60</v>
      </c>
      <c r="G4430" s="3">
        <v>1440</v>
      </c>
      <c r="H4430" s="1">
        <v>43830</v>
      </c>
      <c r="I4430">
        <f t="shared" si="276"/>
        <v>301</v>
      </c>
      <c r="J4430" t="str">
        <f t="shared" si="277"/>
        <v>&gt;121</v>
      </c>
      <c r="K4430">
        <f t="shared" si="278"/>
        <v>0.25</v>
      </c>
      <c r="L4430">
        <f t="shared" si="279"/>
        <v>375</v>
      </c>
    </row>
    <row r="4431" spans="1:12" x14ac:dyDescent="0.25">
      <c r="A4431" s="2" t="s">
        <v>4429</v>
      </c>
      <c r="B4431">
        <v>3</v>
      </c>
      <c r="C4431">
        <v>13</v>
      </c>
      <c r="D4431">
        <v>3520</v>
      </c>
      <c r="E4431" s="1">
        <v>43780</v>
      </c>
      <c r="F4431" s="3">
        <v>211.20000000000002</v>
      </c>
      <c r="G4431" s="3">
        <v>915.19999999999993</v>
      </c>
      <c r="H4431" s="1">
        <v>43830</v>
      </c>
      <c r="I4431">
        <f t="shared" si="276"/>
        <v>50</v>
      </c>
      <c r="J4431" t="str">
        <f t="shared" si="277"/>
        <v>31-60</v>
      </c>
      <c r="K4431">
        <f t="shared" si="278"/>
        <v>0.04</v>
      </c>
      <c r="L4431">
        <f t="shared" si="279"/>
        <v>45.055999999999997</v>
      </c>
    </row>
    <row r="4432" spans="1:12" x14ac:dyDescent="0.25">
      <c r="A4432" s="2" t="s">
        <v>4430</v>
      </c>
      <c r="B4432">
        <v>7</v>
      </c>
      <c r="C4432">
        <v>20</v>
      </c>
      <c r="D4432">
        <v>2640</v>
      </c>
      <c r="E4432" s="1">
        <v>43684</v>
      </c>
      <c r="F4432" s="3">
        <v>79.2</v>
      </c>
      <c r="G4432" s="3">
        <v>1003.1999999999999</v>
      </c>
      <c r="H4432" s="1">
        <v>43830</v>
      </c>
      <c r="I4432">
        <f t="shared" si="276"/>
        <v>146</v>
      </c>
      <c r="J4432" t="str">
        <f t="shared" si="277"/>
        <v>&gt;121</v>
      </c>
      <c r="K4432">
        <f t="shared" si="278"/>
        <v>0.25</v>
      </c>
      <c r="L4432">
        <f t="shared" si="279"/>
        <v>270.59999999999997</v>
      </c>
    </row>
    <row r="4433" spans="1:12" x14ac:dyDescent="0.25">
      <c r="A4433" s="2" t="s">
        <v>4431</v>
      </c>
      <c r="B4433">
        <v>5</v>
      </c>
      <c r="C4433">
        <v>18</v>
      </c>
      <c r="D4433">
        <v>2304</v>
      </c>
      <c r="E4433" s="1">
        <v>43556</v>
      </c>
      <c r="F4433" s="3">
        <v>161.28</v>
      </c>
      <c r="G4433" s="3">
        <v>368.64000000000004</v>
      </c>
      <c r="H4433" s="1">
        <v>43830</v>
      </c>
      <c r="I4433">
        <f t="shared" si="276"/>
        <v>274</v>
      </c>
      <c r="J4433" t="str">
        <f t="shared" si="277"/>
        <v>&gt;121</v>
      </c>
      <c r="K4433">
        <f t="shared" si="278"/>
        <v>0.25</v>
      </c>
      <c r="L4433">
        <f t="shared" si="279"/>
        <v>132.48000000000002</v>
      </c>
    </row>
    <row r="4434" spans="1:12" x14ac:dyDescent="0.25">
      <c r="A4434" s="2" t="s">
        <v>4432</v>
      </c>
      <c r="B4434">
        <v>5</v>
      </c>
      <c r="C4434">
        <v>8</v>
      </c>
      <c r="D4434">
        <v>1360</v>
      </c>
      <c r="E4434" s="1">
        <v>43717</v>
      </c>
      <c r="F4434" s="3">
        <v>136</v>
      </c>
      <c r="G4434" s="3">
        <v>204</v>
      </c>
      <c r="H4434" s="1">
        <v>43830</v>
      </c>
      <c r="I4434">
        <f t="shared" si="276"/>
        <v>113</v>
      </c>
      <c r="J4434" t="str">
        <f t="shared" si="277"/>
        <v>91-120</v>
      </c>
      <c r="K4434">
        <f t="shared" si="278"/>
        <v>0.2</v>
      </c>
      <c r="L4434">
        <f t="shared" si="279"/>
        <v>68</v>
      </c>
    </row>
    <row r="4435" spans="1:12" x14ac:dyDescent="0.25">
      <c r="A4435" s="2" t="s">
        <v>4433</v>
      </c>
      <c r="B4435">
        <v>5</v>
      </c>
      <c r="C4435">
        <v>13</v>
      </c>
      <c r="D4435">
        <v>4760</v>
      </c>
      <c r="E4435" s="1">
        <v>43510</v>
      </c>
      <c r="F4435" s="3">
        <v>238</v>
      </c>
      <c r="G4435" s="3">
        <v>999.59999999999991</v>
      </c>
      <c r="H4435" s="1">
        <v>43830</v>
      </c>
      <c r="I4435">
        <f t="shared" si="276"/>
        <v>320</v>
      </c>
      <c r="J4435" t="str">
        <f t="shared" si="277"/>
        <v>&gt;121</v>
      </c>
      <c r="K4435">
        <f t="shared" si="278"/>
        <v>0.25</v>
      </c>
      <c r="L4435">
        <f t="shared" si="279"/>
        <v>309.39999999999998</v>
      </c>
    </row>
    <row r="4436" spans="1:12" x14ac:dyDescent="0.25">
      <c r="A4436" s="2" t="s">
        <v>4434</v>
      </c>
      <c r="B4436">
        <v>4</v>
      </c>
      <c r="C4436">
        <v>8</v>
      </c>
      <c r="D4436">
        <v>620</v>
      </c>
      <c r="E4436" s="1">
        <v>43485</v>
      </c>
      <c r="F4436" s="3">
        <v>6.2</v>
      </c>
      <c r="G4436" s="3">
        <v>173.6</v>
      </c>
      <c r="H4436" s="1">
        <v>43830</v>
      </c>
      <c r="I4436">
        <f t="shared" si="276"/>
        <v>345</v>
      </c>
      <c r="J4436" t="str">
        <f t="shared" si="277"/>
        <v>&gt;121</v>
      </c>
      <c r="K4436">
        <f t="shared" si="278"/>
        <v>0.25</v>
      </c>
      <c r="L4436">
        <f t="shared" si="279"/>
        <v>44.949999999999996</v>
      </c>
    </row>
    <row r="4437" spans="1:12" x14ac:dyDescent="0.25">
      <c r="A4437" s="2" t="s">
        <v>4435</v>
      </c>
      <c r="B4437">
        <v>10</v>
      </c>
      <c r="C4437">
        <v>11</v>
      </c>
      <c r="D4437">
        <v>896.00000000000011</v>
      </c>
      <c r="E4437" s="1">
        <v>43670</v>
      </c>
      <c r="F4437" s="3">
        <v>17.920000000000002</v>
      </c>
      <c r="G4437" s="3">
        <v>286.72000000000003</v>
      </c>
      <c r="H4437" s="1">
        <v>43830</v>
      </c>
      <c r="I4437">
        <f t="shared" si="276"/>
        <v>160</v>
      </c>
      <c r="J4437" t="str">
        <f t="shared" si="277"/>
        <v>&gt;121</v>
      </c>
      <c r="K4437">
        <f t="shared" si="278"/>
        <v>0.25</v>
      </c>
      <c r="L4437">
        <f t="shared" si="279"/>
        <v>76.160000000000011</v>
      </c>
    </row>
    <row r="4438" spans="1:12" x14ac:dyDescent="0.25">
      <c r="A4438" s="2" t="s">
        <v>4436</v>
      </c>
      <c r="B4438">
        <v>4</v>
      </c>
      <c r="C4438">
        <v>16</v>
      </c>
      <c r="D4438">
        <v>4200</v>
      </c>
      <c r="E4438" s="1">
        <v>43534</v>
      </c>
      <c r="F4438" s="3">
        <v>252</v>
      </c>
      <c r="G4438" s="3">
        <v>1218</v>
      </c>
      <c r="H4438" s="1">
        <v>43830</v>
      </c>
      <c r="I4438">
        <f t="shared" si="276"/>
        <v>296</v>
      </c>
      <c r="J4438" t="str">
        <f t="shared" si="277"/>
        <v>&gt;121</v>
      </c>
      <c r="K4438">
        <f t="shared" si="278"/>
        <v>0.25</v>
      </c>
      <c r="L4438">
        <f t="shared" si="279"/>
        <v>367.5</v>
      </c>
    </row>
    <row r="4439" spans="1:12" x14ac:dyDescent="0.25">
      <c r="A4439" s="2" t="s">
        <v>4437</v>
      </c>
      <c r="B4439">
        <v>8</v>
      </c>
      <c r="C4439">
        <v>18</v>
      </c>
      <c r="D4439">
        <v>4256</v>
      </c>
      <c r="E4439" s="1">
        <v>43685</v>
      </c>
      <c r="F4439" s="3">
        <v>638.40000000000009</v>
      </c>
      <c r="G4439" s="3">
        <v>1659.8400000000001</v>
      </c>
      <c r="H4439" s="1">
        <v>43830</v>
      </c>
      <c r="I4439">
        <f t="shared" si="276"/>
        <v>145</v>
      </c>
      <c r="J4439" t="str">
        <f t="shared" si="277"/>
        <v>&gt;121</v>
      </c>
      <c r="K4439">
        <f t="shared" si="278"/>
        <v>0.25</v>
      </c>
      <c r="L4439">
        <f t="shared" si="279"/>
        <v>574.56000000000006</v>
      </c>
    </row>
    <row r="4440" spans="1:12" x14ac:dyDescent="0.25">
      <c r="A4440" s="2" t="s">
        <v>4438</v>
      </c>
      <c r="B4440">
        <v>4</v>
      </c>
      <c r="C4440">
        <v>15</v>
      </c>
      <c r="D4440">
        <v>3000</v>
      </c>
      <c r="E4440" s="1">
        <v>43644</v>
      </c>
      <c r="F4440" s="3">
        <v>150</v>
      </c>
      <c r="G4440" s="3">
        <v>600</v>
      </c>
      <c r="H4440" s="1">
        <v>43830</v>
      </c>
      <c r="I4440">
        <f t="shared" si="276"/>
        <v>186</v>
      </c>
      <c r="J4440" t="str">
        <f t="shared" si="277"/>
        <v>&gt;121</v>
      </c>
      <c r="K4440">
        <f t="shared" si="278"/>
        <v>0.25</v>
      </c>
      <c r="L4440">
        <f t="shared" si="279"/>
        <v>187.5</v>
      </c>
    </row>
    <row r="4441" spans="1:12" x14ac:dyDescent="0.25">
      <c r="A4441" s="2" t="s">
        <v>4439</v>
      </c>
      <c r="B4441">
        <v>4</v>
      </c>
      <c r="C4441">
        <v>17</v>
      </c>
      <c r="D4441">
        <v>1800</v>
      </c>
      <c r="E4441" s="1">
        <v>43687</v>
      </c>
      <c r="F4441" s="3">
        <v>144</v>
      </c>
      <c r="G4441" s="3">
        <v>468</v>
      </c>
      <c r="H4441" s="1">
        <v>43830</v>
      </c>
      <c r="I4441">
        <f t="shared" si="276"/>
        <v>143</v>
      </c>
      <c r="J4441" t="str">
        <f t="shared" si="277"/>
        <v>&gt;121</v>
      </c>
      <c r="K4441">
        <f t="shared" si="278"/>
        <v>0.25</v>
      </c>
      <c r="L4441">
        <f t="shared" si="279"/>
        <v>153</v>
      </c>
    </row>
    <row r="4442" spans="1:12" x14ac:dyDescent="0.25">
      <c r="A4442" s="2" t="s">
        <v>4440</v>
      </c>
      <c r="B4442">
        <v>3</v>
      </c>
      <c r="C4442">
        <v>16</v>
      </c>
      <c r="D4442">
        <v>6720</v>
      </c>
      <c r="E4442" s="1">
        <v>43596</v>
      </c>
      <c r="F4442" s="3">
        <v>604.79999999999995</v>
      </c>
      <c r="G4442" s="3">
        <v>1612.8</v>
      </c>
      <c r="H4442" s="1">
        <v>43830</v>
      </c>
      <c r="I4442">
        <f t="shared" si="276"/>
        <v>234</v>
      </c>
      <c r="J4442" t="str">
        <f t="shared" si="277"/>
        <v>&gt;121</v>
      </c>
      <c r="K4442">
        <f t="shared" si="278"/>
        <v>0.25</v>
      </c>
      <c r="L4442">
        <f t="shared" si="279"/>
        <v>554.4</v>
      </c>
    </row>
    <row r="4443" spans="1:12" x14ac:dyDescent="0.25">
      <c r="A4443" s="2" t="s">
        <v>4441</v>
      </c>
      <c r="B4443">
        <v>6</v>
      </c>
      <c r="C4443">
        <v>9</v>
      </c>
      <c r="D4443">
        <v>5060</v>
      </c>
      <c r="E4443" s="1">
        <v>43570</v>
      </c>
      <c r="F4443" s="3">
        <v>50.599999999999994</v>
      </c>
      <c r="G4443" s="3">
        <v>759</v>
      </c>
      <c r="H4443" s="1">
        <v>43830</v>
      </c>
      <c r="I4443">
        <f t="shared" si="276"/>
        <v>260</v>
      </c>
      <c r="J4443" t="str">
        <f t="shared" si="277"/>
        <v>&gt;121</v>
      </c>
      <c r="K4443">
        <f t="shared" si="278"/>
        <v>0.25</v>
      </c>
      <c r="L4443">
        <f t="shared" si="279"/>
        <v>202.4</v>
      </c>
    </row>
    <row r="4444" spans="1:12" x14ac:dyDescent="0.25">
      <c r="A4444" s="2" t="s">
        <v>4442</v>
      </c>
      <c r="B4444">
        <v>4</v>
      </c>
      <c r="C4444">
        <v>7</v>
      </c>
      <c r="D4444">
        <v>600</v>
      </c>
      <c r="E4444" s="1">
        <v>43618</v>
      </c>
      <c r="F4444" s="3">
        <v>60</v>
      </c>
      <c r="G4444" s="3">
        <v>144</v>
      </c>
      <c r="H4444" s="1">
        <v>43830</v>
      </c>
      <c r="I4444">
        <f t="shared" si="276"/>
        <v>212</v>
      </c>
      <c r="J4444" t="str">
        <f t="shared" si="277"/>
        <v>&gt;121</v>
      </c>
      <c r="K4444">
        <f t="shared" si="278"/>
        <v>0.25</v>
      </c>
      <c r="L4444">
        <f t="shared" si="279"/>
        <v>51</v>
      </c>
    </row>
    <row r="4445" spans="1:12" x14ac:dyDescent="0.25">
      <c r="A4445" s="2" t="s">
        <v>4443</v>
      </c>
      <c r="B4445">
        <v>10</v>
      </c>
      <c r="C4445">
        <v>16</v>
      </c>
      <c r="D4445">
        <v>840</v>
      </c>
      <c r="E4445" s="1">
        <v>43725</v>
      </c>
      <c r="F4445" s="3">
        <v>75.599999999999994</v>
      </c>
      <c r="G4445" s="3">
        <v>369.6</v>
      </c>
      <c r="H4445" s="1">
        <v>43830</v>
      </c>
      <c r="I4445">
        <f t="shared" si="276"/>
        <v>105</v>
      </c>
      <c r="J4445" t="str">
        <f t="shared" si="277"/>
        <v>91-120</v>
      </c>
      <c r="K4445">
        <f t="shared" si="278"/>
        <v>0.2</v>
      </c>
      <c r="L4445">
        <f t="shared" si="279"/>
        <v>89.04000000000002</v>
      </c>
    </row>
    <row r="4446" spans="1:12" x14ac:dyDescent="0.25">
      <c r="A4446" s="2" t="s">
        <v>4444</v>
      </c>
      <c r="B4446">
        <v>6</v>
      </c>
      <c r="C4446">
        <v>6</v>
      </c>
      <c r="D4446">
        <v>2025</v>
      </c>
      <c r="E4446" s="1">
        <v>43785</v>
      </c>
      <c r="F4446" s="3">
        <v>182.25</v>
      </c>
      <c r="G4446" s="3">
        <v>465.75</v>
      </c>
      <c r="H4446" s="1">
        <v>43830</v>
      </c>
      <c r="I4446">
        <f t="shared" si="276"/>
        <v>45</v>
      </c>
      <c r="J4446" t="str">
        <f t="shared" si="277"/>
        <v>31-60</v>
      </c>
      <c r="K4446">
        <f t="shared" si="278"/>
        <v>0.04</v>
      </c>
      <c r="L4446">
        <f t="shared" si="279"/>
        <v>25.92</v>
      </c>
    </row>
    <row r="4447" spans="1:12" x14ac:dyDescent="0.25">
      <c r="A4447" s="2" t="s">
        <v>4445</v>
      </c>
      <c r="B4447">
        <v>10</v>
      </c>
      <c r="C4447">
        <v>8</v>
      </c>
      <c r="D4447">
        <v>3080</v>
      </c>
      <c r="E4447" s="1">
        <v>43675</v>
      </c>
      <c r="F4447" s="3">
        <v>338.8</v>
      </c>
      <c r="G4447" s="3">
        <v>800.8</v>
      </c>
      <c r="H4447" s="1">
        <v>43830</v>
      </c>
      <c r="I4447">
        <f t="shared" si="276"/>
        <v>155</v>
      </c>
      <c r="J4447" t="str">
        <f t="shared" si="277"/>
        <v>&gt;121</v>
      </c>
      <c r="K4447">
        <f t="shared" si="278"/>
        <v>0.25</v>
      </c>
      <c r="L4447">
        <f t="shared" si="279"/>
        <v>284.89999999999998</v>
      </c>
    </row>
    <row r="4448" spans="1:12" x14ac:dyDescent="0.25">
      <c r="A4448" s="2" t="s">
        <v>4446</v>
      </c>
      <c r="B4448">
        <v>4</v>
      </c>
      <c r="C4448">
        <v>3</v>
      </c>
      <c r="D4448">
        <v>400</v>
      </c>
      <c r="E4448" s="1">
        <v>43758</v>
      </c>
      <c r="F4448" s="3">
        <v>12</v>
      </c>
      <c r="G4448" s="3">
        <v>84</v>
      </c>
      <c r="H4448" s="1">
        <v>43830</v>
      </c>
      <c r="I4448">
        <f t="shared" si="276"/>
        <v>72</v>
      </c>
      <c r="J4448" t="str">
        <f t="shared" si="277"/>
        <v>61-90</v>
      </c>
      <c r="K4448">
        <f t="shared" si="278"/>
        <v>0.15</v>
      </c>
      <c r="L4448">
        <f t="shared" si="279"/>
        <v>14.399999999999999</v>
      </c>
    </row>
    <row r="4449" spans="1:12" x14ac:dyDescent="0.25">
      <c r="A4449" s="2" t="s">
        <v>4447</v>
      </c>
      <c r="B4449">
        <v>8</v>
      </c>
      <c r="C4449">
        <v>9</v>
      </c>
      <c r="D4449">
        <v>4704</v>
      </c>
      <c r="E4449" s="1">
        <v>43489</v>
      </c>
      <c r="F4449" s="3">
        <v>235.2</v>
      </c>
      <c r="G4449" s="3">
        <v>1834.5600000000002</v>
      </c>
      <c r="H4449" s="1">
        <v>43830</v>
      </c>
      <c r="I4449">
        <f t="shared" si="276"/>
        <v>341</v>
      </c>
      <c r="J4449" t="str">
        <f t="shared" si="277"/>
        <v>&gt;121</v>
      </c>
      <c r="K4449">
        <f t="shared" si="278"/>
        <v>0.25</v>
      </c>
      <c r="L4449">
        <f t="shared" si="279"/>
        <v>517.44000000000005</v>
      </c>
    </row>
    <row r="4450" spans="1:12" x14ac:dyDescent="0.25">
      <c r="A4450" s="2" t="s">
        <v>4448</v>
      </c>
      <c r="B4450">
        <v>2</v>
      </c>
      <c r="C4450">
        <v>4</v>
      </c>
      <c r="D4450">
        <v>1760</v>
      </c>
      <c r="E4450" s="1">
        <v>43765</v>
      </c>
      <c r="F4450" s="3">
        <v>140.80000000000001</v>
      </c>
      <c r="G4450" s="3">
        <v>264</v>
      </c>
      <c r="H4450" s="1">
        <v>43830</v>
      </c>
      <c r="I4450">
        <f t="shared" si="276"/>
        <v>65</v>
      </c>
      <c r="J4450" t="str">
        <f t="shared" si="277"/>
        <v>61-90</v>
      </c>
      <c r="K4450">
        <f t="shared" si="278"/>
        <v>0.15</v>
      </c>
      <c r="L4450">
        <f t="shared" si="279"/>
        <v>60.72</v>
      </c>
    </row>
    <row r="4451" spans="1:12" x14ac:dyDescent="0.25">
      <c r="A4451" s="2" t="s">
        <v>4449</v>
      </c>
      <c r="B4451">
        <v>8</v>
      </c>
      <c r="C4451">
        <v>4</v>
      </c>
      <c r="D4451">
        <v>2430</v>
      </c>
      <c r="E4451" s="1">
        <v>43726</v>
      </c>
      <c r="F4451" s="3">
        <v>97.2</v>
      </c>
      <c r="G4451" s="3">
        <v>972</v>
      </c>
      <c r="H4451" s="1">
        <v>43830</v>
      </c>
      <c r="I4451">
        <f t="shared" si="276"/>
        <v>104</v>
      </c>
      <c r="J4451" t="str">
        <f t="shared" si="277"/>
        <v>91-120</v>
      </c>
      <c r="K4451">
        <f t="shared" si="278"/>
        <v>0.2</v>
      </c>
      <c r="L4451">
        <f t="shared" si="279"/>
        <v>213.84000000000003</v>
      </c>
    </row>
    <row r="4452" spans="1:12" x14ac:dyDescent="0.25">
      <c r="A4452" s="2" t="s">
        <v>4450</v>
      </c>
      <c r="B4452">
        <v>8</v>
      </c>
      <c r="C4452">
        <v>22</v>
      </c>
      <c r="D4452">
        <v>990</v>
      </c>
      <c r="E4452" s="1">
        <v>43592</v>
      </c>
      <c r="F4452" s="3">
        <v>89.1</v>
      </c>
      <c r="G4452" s="3">
        <v>336.59999999999997</v>
      </c>
      <c r="H4452" s="1">
        <v>43830</v>
      </c>
      <c r="I4452">
        <f t="shared" si="276"/>
        <v>238</v>
      </c>
      <c r="J4452" t="str">
        <f t="shared" si="277"/>
        <v>&gt;121</v>
      </c>
      <c r="K4452">
        <f t="shared" si="278"/>
        <v>0.25</v>
      </c>
      <c r="L4452">
        <f t="shared" si="279"/>
        <v>106.42499999999998</v>
      </c>
    </row>
    <row r="4453" spans="1:12" x14ac:dyDescent="0.25">
      <c r="A4453" s="2" t="s">
        <v>4451</v>
      </c>
      <c r="B4453">
        <v>1</v>
      </c>
      <c r="C4453">
        <v>4</v>
      </c>
      <c r="D4453">
        <v>3740</v>
      </c>
      <c r="E4453" s="1">
        <v>43635</v>
      </c>
      <c r="F4453" s="3">
        <v>261.8</v>
      </c>
      <c r="G4453" s="3">
        <v>860.19999999999993</v>
      </c>
      <c r="H4453" s="1">
        <v>43830</v>
      </c>
      <c r="I4453">
        <f t="shared" si="276"/>
        <v>195</v>
      </c>
      <c r="J4453" t="str">
        <f t="shared" si="277"/>
        <v>&gt;121</v>
      </c>
      <c r="K4453">
        <f t="shared" si="278"/>
        <v>0.25</v>
      </c>
      <c r="L4453">
        <f t="shared" si="279"/>
        <v>280.5</v>
      </c>
    </row>
    <row r="4454" spans="1:12" x14ac:dyDescent="0.25">
      <c r="A4454" s="2" t="s">
        <v>4452</v>
      </c>
      <c r="B4454">
        <v>2</v>
      </c>
      <c r="C4454">
        <v>11</v>
      </c>
      <c r="D4454">
        <v>2223</v>
      </c>
      <c r="E4454" s="1">
        <v>43526</v>
      </c>
      <c r="F4454" s="3">
        <v>66.69</v>
      </c>
      <c r="G4454" s="3">
        <v>422.36999999999995</v>
      </c>
      <c r="H4454" s="1">
        <v>43830</v>
      </c>
      <c r="I4454">
        <f t="shared" si="276"/>
        <v>304</v>
      </c>
      <c r="J4454" t="str">
        <f t="shared" si="277"/>
        <v>&gt;121</v>
      </c>
      <c r="K4454">
        <f t="shared" si="278"/>
        <v>0.25</v>
      </c>
      <c r="L4454">
        <f t="shared" si="279"/>
        <v>122.26499999999999</v>
      </c>
    </row>
    <row r="4455" spans="1:12" x14ac:dyDescent="0.25">
      <c r="A4455" s="2" t="s">
        <v>4453</v>
      </c>
      <c r="B4455">
        <v>6</v>
      </c>
      <c r="C4455">
        <v>10</v>
      </c>
      <c r="D4455">
        <v>1400</v>
      </c>
      <c r="E4455" s="1">
        <v>43609</v>
      </c>
      <c r="F4455" s="3">
        <v>70</v>
      </c>
      <c r="G4455" s="3">
        <v>252</v>
      </c>
      <c r="H4455" s="1">
        <v>43830</v>
      </c>
      <c r="I4455">
        <f t="shared" si="276"/>
        <v>221</v>
      </c>
      <c r="J4455" t="str">
        <f t="shared" si="277"/>
        <v>&gt;121</v>
      </c>
      <c r="K4455">
        <f t="shared" si="278"/>
        <v>0.25</v>
      </c>
      <c r="L4455">
        <f t="shared" si="279"/>
        <v>80.5</v>
      </c>
    </row>
    <row r="4456" spans="1:12" x14ac:dyDescent="0.25">
      <c r="A4456" s="2" t="s">
        <v>4454</v>
      </c>
      <c r="B4456">
        <v>1</v>
      </c>
      <c r="C4456">
        <v>7</v>
      </c>
      <c r="D4456">
        <v>1870</v>
      </c>
      <c r="E4456" s="1">
        <v>43712</v>
      </c>
      <c r="F4456" s="3">
        <v>130.9</v>
      </c>
      <c r="G4456" s="3">
        <v>467.5</v>
      </c>
      <c r="H4456" s="1">
        <v>43830</v>
      </c>
      <c r="I4456">
        <f t="shared" si="276"/>
        <v>118</v>
      </c>
      <c r="J4456" t="str">
        <f t="shared" si="277"/>
        <v>91-120</v>
      </c>
      <c r="K4456">
        <f t="shared" si="278"/>
        <v>0.2</v>
      </c>
      <c r="L4456">
        <f t="shared" si="279"/>
        <v>119.68</v>
      </c>
    </row>
    <row r="4457" spans="1:12" x14ac:dyDescent="0.25">
      <c r="A4457" s="2" t="s">
        <v>4455</v>
      </c>
      <c r="B4457">
        <v>2</v>
      </c>
      <c r="C4457">
        <v>6</v>
      </c>
      <c r="D4457">
        <v>1960</v>
      </c>
      <c r="E4457" s="1">
        <v>43639</v>
      </c>
      <c r="F4457" s="3">
        <v>117.6</v>
      </c>
      <c r="G4457" s="3">
        <v>392</v>
      </c>
      <c r="H4457" s="1">
        <v>43830</v>
      </c>
      <c r="I4457">
        <f t="shared" si="276"/>
        <v>191</v>
      </c>
      <c r="J4457" t="str">
        <f t="shared" si="277"/>
        <v>&gt;121</v>
      </c>
      <c r="K4457">
        <f t="shared" si="278"/>
        <v>0.25</v>
      </c>
      <c r="L4457">
        <f t="shared" si="279"/>
        <v>127.4</v>
      </c>
    </row>
    <row r="4458" spans="1:12" x14ac:dyDescent="0.25">
      <c r="A4458" s="2" t="s">
        <v>4456</v>
      </c>
      <c r="B4458">
        <v>9</v>
      </c>
      <c r="C4458">
        <v>3</v>
      </c>
      <c r="D4458">
        <v>6720</v>
      </c>
      <c r="E4458" s="1">
        <v>43684</v>
      </c>
      <c r="F4458" s="3">
        <v>873.6</v>
      </c>
      <c r="G4458" s="3">
        <v>2553.6000000000004</v>
      </c>
      <c r="H4458" s="1">
        <v>43830</v>
      </c>
      <c r="I4458">
        <f t="shared" si="276"/>
        <v>146</v>
      </c>
      <c r="J4458" t="str">
        <f t="shared" si="277"/>
        <v>&gt;121</v>
      </c>
      <c r="K4458">
        <f t="shared" si="278"/>
        <v>0.25</v>
      </c>
      <c r="L4458">
        <f t="shared" si="279"/>
        <v>856.80000000000007</v>
      </c>
    </row>
    <row r="4459" spans="1:12" x14ac:dyDescent="0.25">
      <c r="A4459" s="2" t="s">
        <v>4457</v>
      </c>
      <c r="B4459">
        <v>3</v>
      </c>
      <c r="C4459">
        <v>17</v>
      </c>
      <c r="D4459">
        <v>1672.0000000000002</v>
      </c>
      <c r="E4459" s="1">
        <v>43784</v>
      </c>
      <c r="F4459" s="3">
        <v>83.600000000000009</v>
      </c>
      <c r="G4459" s="3">
        <v>401.28</v>
      </c>
      <c r="H4459" s="1">
        <v>43830</v>
      </c>
      <c r="I4459">
        <f t="shared" si="276"/>
        <v>46</v>
      </c>
      <c r="J4459" t="str">
        <f t="shared" si="277"/>
        <v>31-60</v>
      </c>
      <c r="K4459">
        <f t="shared" si="278"/>
        <v>0.04</v>
      </c>
      <c r="L4459">
        <f t="shared" si="279"/>
        <v>19.395199999999999</v>
      </c>
    </row>
    <row r="4460" spans="1:12" x14ac:dyDescent="0.25">
      <c r="A4460" s="2" t="s">
        <v>4458</v>
      </c>
      <c r="B4460">
        <v>6</v>
      </c>
      <c r="C4460">
        <v>3</v>
      </c>
      <c r="D4460">
        <v>440</v>
      </c>
      <c r="E4460" s="1">
        <v>43697</v>
      </c>
      <c r="F4460" s="3">
        <v>39.6</v>
      </c>
      <c r="G4460" s="3">
        <v>127.6</v>
      </c>
      <c r="H4460" s="1">
        <v>43830</v>
      </c>
      <c r="I4460">
        <f t="shared" si="276"/>
        <v>133</v>
      </c>
      <c r="J4460" t="str">
        <f t="shared" si="277"/>
        <v>&gt;121</v>
      </c>
      <c r="K4460">
        <f t="shared" si="278"/>
        <v>0.25</v>
      </c>
      <c r="L4460">
        <f t="shared" si="279"/>
        <v>41.8</v>
      </c>
    </row>
    <row r="4461" spans="1:12" x14ac:dyDescent="0.25">
      <c r="A4461" s="2" t="s">
        <v>4459</v>
      </c>
      <c r="B4461">
        <v>3</v>
      </c>
      <c r="C4461">
        <v>12</v>
      </c>
      <c r="D4461">
        <v>240</v>
      </c>
      <c r="E4461" s="1">
        <v>43542</v>
      </c>
      <c r="F4461" s="3">
        <v>16.8</v>
      </c>
      <c r="G4461" s="3">
        <v>40.799999999999997</v>
      </c>
      <c r="H4461" s="1">
        <v>43830</v>
      </c>
      <c r="I4461">
        <f t="shared" si="276"/>
        <v>288</v>
      </c>
      <c r="J4461" t="str">
        <f t="shared" si="277"/>
        <v>&gt;121</v>
      </c>
      <c r="K4461">
        <f t="shared" si="278"/>
        <v>0.25</v>
      </c>
      <c r="L4461">
        <f t="shared" si="279"/>
        <v>14.399999999999999</v>
      </c>
    </row>
    <row r="4462" spans="1:12" x14ac:dyDescent="0.25">
      <c r="A4462" s="2" t="s">
        <v>4460</v>
      </c>
      <c r="B4462">
        <v>6</v>
      </c>
      <c r="C4462">
        <v>19</v>
      </c>
      <c r="D4462">
        <v>240</v>
      </c>
      <c r="E4462" s="1">
        <v>43697</v>
      </c>
      <c r="F4462" s="3">
        <v>12</v>
      </c>
      <c r="G4462" s="3">
        <v>43.2</v>
      </c>
      <c r="H4462" s="1">
        <v>43830</v>
      </c>
      <c r="I4462">
        <f t="shared" si="276"/>
        <v>133</v>
      </c>
      <c r="J4462" t="str">
        <f t="shared" si="277"/>
        <v>&gt;121</v>
      </c>
      <c r="K4462">
        <f t="shared" si="278"/>
        <v>0.25</v>
      </c>
      <c r="L4462">
        <f t="shared" si="279"/>
        <v>13.8</v>
      </c>
    </row>
    <row r="4463" spans="1:12" x14ac:dyDescent="0.25">
      <c r="A4463" s="2" t="s">
        <v>4461</v>
      </c>
      <c r="B4463">
        <v>3</v>
      </c>
      <c r="C4463">
        <v>7</v>
      </c>
      <c r="D4463">
        <v>1200</v>
      </c>
      <c r="E4463" s="1">
        <v>43487</v>
      </c>
      <c r="F4463" s="3">
        <v>108</v>
      </c>
      <c r="G4463" s="3">
        <v>324</v>
      </c>
      <c r="H4463" s="1">
        <v>43830</v>
      </c>
      <c r="I4463">
        <f t="shared" si="276"/>
        <v>343</v>
      </c>
      <c r="J4463" t="str">
        <f t="shared" si="277"/>
        <v>&gt;121</v>
      </c>
      <c r="K4463">
        <f t="shared" si="278"/>
        <v>0.25</v>
      </c>
      <c r="L4463">
        <f t="shared" si="279"/>
        <v>108</v>
      </c>
    </row>
    <row r="4464" spans="1:12" x14ac:dyDescent="0.25">
      <c r="A4464" s="2" t="s">
        <v>4462</v>
      </c>
      <c r="B4464">
        <v>8</v>
      </c>
      <c r="C4464">
        <v>15</v>
      </c>
      <c r="D4464">
        <v>3080</v>
      </c>
      <c r="E4464" s="1">
        <v>43474</v>
      </c>
      <c r="F4464" s="3">
        <v>431.2</v>
      </c>
      <c r="G4464" s="3">
        <v>1355.2</v>
      </c>
      <c r="H4464" s="1">
        <v>43830</v>
      </c>
      <c r="I4464">
        <f t="shared" si="276"/>
        <v>356</v>
      </c>
      <c r="J4464" t="str">
        <f t="shared" si="277"/>
        <v>&gt;121</v>
      </c>
      <c r="K4464">
        <f t="shared" si="278"/>
        <v>0.25</v>
      </c>
      <c r="L4464">
        <f t="shared" si="279"/>
        <v>446.6</v>
      </c>
    </row>
    <row r="4465" spans="1:12" x14ac:dyDescent="0.25">
      <c r="A4465" s="2" t="s">
        <v>4463</v>
      </c>
      <c r="B4465">
        <v>4</v>
      </c>
      <c r="C4465">
        <v>2</v>
      </c>
      <c r="D4465">
        <v>1440</v>
      </c>
      <c r="E4465" s="1">
        <v>43530</v>
      </c>
      <c r="F4465" s="3">
        <v>72</v>
      </c>
      <c r="G4465" s="3">
        <v>345.6</v>
      </c>
      <c r="H4465" s="1">
        <v>43830</v>
      </c>
      <c r="I4465">
        <f t="shared" si="276"/>
        <v>300</v>
      </c>
      <c r="J4465" t="str">
        <f t="shared" si="277"/>
        <v>&gt;121</v>
      </c>
      <c r="K4465">
        <f t="shared" si="278"/>
        <v>0.25</v>
      </c>
      <c r="L4465">
        <f t="shared" si="279"/>
        <v>104.4</v>
      </c>
    </row>
    <row r="4466" spans="1:12" x14ac:dyDescent="0.25">
      <c r="A4466" s="2" t="s">
        <v>4464</v>
      </c>
      <c r="B4466">
        <v>4</v>
      </c>
      <c r="C4466">
        <v>1</v>
      </c>
      <c r="D4466">
        <v>1980</v>
      </c>
      <c r="E4466" s="1">
        <v>43472</v>
      </c>
      <c r="F4466" s="3">
        <v>178.2</v>
      </c>
      <c r="G4466" s="3">
        <v>475.20000000000005</v>
      </c>
      <c r="H4466" s="1">
        <v>43830</v>
      </c>
      <c r="I4466">
        <f t="shared" si="276"/>
        <v>358</v>
      </c>
      <c r="J4466" t="str">
        <f t="shared" si="277"/>
        <v>&gt;121</v>
      </c>
      <c r="K4466">
        <f t="shared" si="278"/>
        <v>0.25</v>
      </c>
      <c r="L4466">
        <f t="shared" si="279"/>
        <v>163.35000000000002</v>
      </c>
    </row>
    <row r="4467" spans="1:12" x14ac:dyDescent="0.25">
      <c r="A4467" s="2" t="s">
        <v>4465</v>
      </c>
      <c r="B4467">
        <v>7</v>
      </c>
      <c r="C4467">
        <v>16</v>
      </c>
      <c r="D4467">
        <v>440</v>
      </c>
      <c r="E4467" s="1">
        <v>43538</v>
      </c>
      <c r="F4467" s="3">
        <v>26.400000000000002</v>
      </c>
      <c r="G4467" s="3">
        <v>303.60000000000002</v>
      </c>
      <c r="H4467" s="1">
        <v>43830</v>
      </c>
      <c r="I4467">
        <f t="shared" si="276"/>
        <v>292</v>
      </c>
      <c r="J4467" t="str">
        <f t="shared" si="277"/>
        <v>&gt;121</v>
      </c>
      <c r="K4467">
        <f t="shared" si="278"/>
        <v>0.25</v>
      </c>
      <c r="L4467">
        <f t="shared" si="279"/>
        <v>82.5</v>
      </c>
    </row>
    <row r="4468" spans="1:12" x14ac:dyDescent="0.25">
      <c r="A4468" s="2" t="s">
        <v>4466</v>
      </c>
      <c r="B4468">
        <v>6</v>
      </c>
      <c r="C4468">
        <v>8</v>
      </c>
      <c r="D4468">
        <v>1953</v>
      </c>
      <c r="E4468" s="1">
        <v>43803</v>
      </c>
      <c r="F4468" s="3">
        <v>195.3</v>
      </c>
      <c r="G4468" s="3">
        <v>312.48</v>
      </c>
      <c r="H4468" s="1">
        <v>43830</v>
      </c>
      <c r="I4468">
        <f t="shared" si="276"/>
        <v>27</v>
      </c>
      <c r="J4468" t="str">
        <f t="shared" si="277"/>
        <v>0-30</v>
      </c>
      <c r="K4468">
        <f t="shared" si="278"/>
        <v>8.0000000000000002E-3</v>
      </c>
      <c r="L4468">
        <f t="shared" si="279"/>
        <v>4.0622400000000001</v>
      </c>
    </row>
    <row r="4469" spans="1:12" x14ac:dyDescent="0.25">
      <c r="A4469" s="2" t="s">
        <v>4467</v>
      </c>
      <c r="B4469">
        <v>2</v>
      </c>
      <c r="C4469">
        <v>19</v>
      </c>
      <c r="D4469">
        <v>3520</v>
      </c>
      <c r="E4469" s="1">
        <v>43828</v>
      </c>
      <c r="F4469" s="3">
        <v>140.80000000000001</v>
      </c>
      <c r="G4469" s="3">
        <v>1056</v>
      </c>
      <c r="H4469" s="1">
        <v>43830</v>
      </c>
      <c r="I4469">
        <f t="shared" si="276"/>
        <v>2</v>
      </c>
      <c r="J4469" t="str">
        <f t="shared" si="277"/>
        <v>0-30</v>
      </c>
      <c r="K4469">
        <f t="shared" si="278"/>
        <v>8.0000000000000002E-3</v>
      </c>
      <c r="L4469">
        <f t="shared" si="279"/>
        <v>9.5744000000000007</v>
      </c>
    </row>
    <row r="4470" spans="1:12" x14ac:dyDescent="0.25">
      <c r="A4470" s="2" t="s">
        <v>4468</v>
      </c>
      <c r="B4470">
        <v>1</v>
      </c>
      <c r="C4470">
        <v>8</v>
      </c>
      <c r="D4470">
        <v>600</v>
      </c>
      <c r="E4470" s="1">
        <v>43748</v>
      </c>
      <c r="F4470" s="3">
        <v>12</v>
      </c>
      <c r="G4470" s="3">
        <v>120</v>
      </c>
      <c r="H4470" s="1">
        <v>43830</v>
      </c>
      <c r="I4470">
        <f t="shared" si="276"/>
        <v>82</v>
      </c>
      <c r="J4470" t="str">
        <f t="shared" si="277"/>
        <v>61-90</v>
      </c>
      <c r="K4470">
        <f t="shared" si="278"/>
        <v>0.15</v>
      </c>
      <c r="L4470">
        <f t="shared" si="279"/>
        <v>19.8</v>
      </c>
    </row>
    <row r="4471" spans="1:12" x14ac:dyDescent="0.25">
      <c r="A4471" s="2" t="s">
        <v>4469</v>
      </c>
      <c r="B4471">
        <v>1</v>
      </c>
      <c r="C4471">
        <v>20</v>
      </c>
      <c r="D4471">
        <v>540</v>
      </c>
      <c r="E4471" s="1">
        <v>43647</v>
      </c>
      <c r="F4471" s="3">
        <v>21.6</v>
      </c>
      <c r="G4471" s="3">
        <v>118.80000000000001</v>
      </c>
      <c r="H4471" s="1">
        <v>43830</v>
      </c>
      <c r="I4471">
        <f t="shared" si="276"/>
        <v>183</v>
      </c>
      <c r="J4471" t="str">
        <f t="shared" si="277"/>
        <v>&gt;121</v>
      </c>
      <c r="K4471">
        <f t="shared" si="278"/>
        <v>0.25</v>
      </c>
      <c r="L4471">
        <f t="shared" si="279"/>
        <v>35.1</v>
      </c>
    </row>
    <row r="4472" spans="1:12" x14ac:dyDescent="0.25">
      <c r="A4472" s="2" t="s">
        <v>4470</v>
      </c>
      <c r="B4472">
        <v>10</v>
      </c>
      <c r="C4472">
        <v>2</v>
      </c>
      <c r="D4472">
        <v>810</v>
      </c>
      <c r="E4472" s="1">
        <v>43644</v>
      </c>
      <c r="F4472" s="3">
        <v>24.3</v>
      </c>
      <c r="G4472" s="3">
        <v>226.8</v>
      </c>
      <c r="H4472" s="1">
        <v>43830</v>
      </c>
      <c r="I4472">
        <f t="shared" si="276"/>
        <v>186</v>
      </c>
      <c r="J4472" t="str">
        <f t="shared" si="277"/>
        <v>&gt;121</v>
      </c>
      <c r="K4472">
        <f t="shared" si="278"/>
        <v>0.25</v>
      </c>
      <c r="L4472">
        <f t="shared" si="279"/>
        <v>62.775000000000006</v>
      </c>
    </row>
    <row r="4473" spans="1:12" x14ac:dyDescent="0.25">
      <c r="A4473" s="2" t="s">
        <v>4471</v>
      </c>
      <c r="B4473">
        <v>10</v>
      </c>
      <c r="C4473">
        <v>9</v>
      </c>
      <c r="D4473">
        <v>180</v>
      </c>
      <c r="E4473" s="1">
        <v>43610</v>
      </c>
      <c r="F4473" s="3">
        <v>34.200000000000003</v>
      </c>
      <c r="G4473" s="3">
        <v>82.8</v>
      </c>
      <c r="H4473" s="1">
        <v>43830</v>
      </c>
      <c r="I4473">
        <f t="shared" si="276"/>
        <v>220</v>
      </c>
      <c r="J4473" t="str">
        <f t="shared" si="277"/>
        <v>&gt;121</v>
      </c>
      <c r="K4473">
        <f t="shared" si="278"/>
        <v>0.25</v>
      </c>
      <c r="L4473">
        <f t="shared" si="279"/>
        <v>29.25</v>
      </c>
    </row>
    <row r="4474" spans="1:12" x14ac:dyDescent="0.25">
      <c r="A4474" s="2" t="s">
        <v>4472</v>
      </c>
      <c r="B4474">
        <v>6</v>
      </c>
      <c r="C4474">
        <v>7</v>
      </c>
      <c r="D4474">
        <v>1330</v>
      </c>
      <c r="E4474" s="1">
        <v>43548</v>
      </c>
      <c r="F4474" s="3">
        <v>106.4</v>
      </c>
      <c r="G4474" s="3">
        <v>305.89999999999998</v>
      </c>
      <c r="H4474" s="1">
        <v>43830</v>
      </c>
      <c r="I4474">
        <f t="shared" si="276"/>
        <v>282</v>
      </c>
      <c r="J4474" t="str">
        <f t="shared" si="277"/>
        <v>&gt;121</v>
      </c>
      <c r="K4474">
        <f t="shared" si="278"/>
        <v>0.25</v>
      </c>
      <c r="L4474">
        <f t="shared" si="279"/>
        <v>103.07499999999999</v>
      </c>
    </row>
    <row r="4475" spans="1:12" x14ac:dyDescent="0.25">
      <c r="A4475" s="2" t="s">
        <v>4473</v>
      </c>
      <c r="B4475">
        <v>9</v>
      </c>
      <c r="C4475">
        <v>3</v>
      </c>
      <c r="D4475">
        <v>2090</v>
      </c>
      <c r="E4475" s="1">
        <v>43772</v>
      </c>
      <c r="F4475" s="3">
        <v>271.70000000000005</v>
      </c>
      <c r="G4475" s="3">
        <v>815.1</v>
      </c>
      <c r="H4475" s="1">
        <v>43830</v>
      </c>
      <c r="I4475">
        <f t="shared" si="276"/>
        <v>58</v>
      </c>
      <c r="J4475" t="str">
        <f t="shared" si="277"/>
        <v>31-60</v>
      </c>
      <c r="K4475">
        <f t="shared" si="278"/>
        <v>0.04</v>
      </c>
      <c r="L4475">
        <f t="shared" si="279"/>
        <v>43.472000000000008</v>
      </c>
    </row>
    <row r="4476" spans="1:12" x14ac:dyDescent="0.25">
      <c r="A4476" s="2" t="s">
        <v>4474</v>
      </c>
      <c r="B4476">
        <v>2</v>
      </c>
      <c r="C4476">
        <v>12</v>
      </c>
      <c r="D4476">
        <v>3300</v>
      </c>
      <c r="E4476" s="1">
        <v>43657</v>
      </c>
      <c r="F4476" s="3">
        <v>198</v>
      </c>
      <c r="G4476" s="3">
        <v>660</v>
      </c>
      <c r="H4476" s="1">
        <v>43830</v>
      </c>
      <c r="I4476">
        <f t="shared" si="276"/>
        <v>173</v>
      </c>
      <c r="J4476" t="str">
        <f t="shared" si="277"/>
        <v>&gt;121</v>
      </c>
      <c r="K4476">
        <f t="shared" si="278"/>
        <v>0.25</v>
      </c>
      <c r="L4476">
        <f t="shared" si="279"/>
        <v>214.5</v>
      </c>
    </row>
    <row r="4477" spans="1:12" x14ac:dyDescent="0.25">
      <c r="A4477" s="2" t="s">
        <v>4475</v>
      </c>
      <c r="B4477">
        <v>4</v>
      </c>
      <c r="C4477">
        <v>17</v>
      </c>
      <c r="D4477">
        <v>7440</v>
      </c>
      <c r="E4477" s="1">
        <v>43481</v>
      </c>
      <c r="F4477" s="3">
        <v>223.2</v>
      </c>
      <c r="G4477" s="3">
        <v>2157.6</v>
      </c>
      <c r="H4477" s="1">
        <v>43830</v>
      </c>
      <c r="I4477">
        <f t="shared" si="276"/>
        <v>349</v>
      </c>
      <c r="J4477" t="str">
        <f t="shared" si="277"/>
        <v>&gt;121</v>
      </c>
      <c r="K4477">
        <f t="shared" si="278"/>
        <v>0.25</v>
      </c>
      <c r="L4477">
        <f t="shared" si="279"/>
        <v>595.19999999999993</v>
      </c>
    </row>
    <row r="4478" spans="1:12" x14ac:dyDescent="0.25">
      <c r="A4478" s="2" t="s">
        <v>4476</v>
      </c>
      <c r="B4478">
        <v>9</v>
      </c>
      <c r="C4478">
        <v>15</v>
      </c>
      <c r="D4478">
        <v>792</v>
      </c>
      <c r="E4478" s="1">
        <v>43626</v>
      </c>
      <c r="F4478" s="3">
        <v>142.56000000000003</v>
      </c>
      <c r="G4478" s="3">
        <v>221.76</v>
      </c>
      <c r="H4478" s="1">
        <v>43830</v>
      </c>
      <c r="I4478">
        <f t="shared" si="276"/>
        <v>204</v>
      </c>
      <c r="J4478" t="str">
        <f t="shared" si="277"/>
        <v>&gt;121</v>
      </c>
      <c r="K4478">
        <f t="shared" si="278"/>
        <v>0.25</v>
      </c>
      <c r="L4478">
        <f t="shared" si="279"/>
        <v>91.080000000000013</v>
      </c>
    </row>
    <row r="4479" spans="1:12" x14ac:dyDescent="0.25">
      <c r="A4479" s="2" t="s">
        <v>4477</v>
      </c>
      <c r="B4479">
        <v>3</v>
      </c>
      <c r="C4479">
        <v>15</v>
      </c>
      <c r="D4479">
        <v>2835</v>
      </c>
      <c r="E4479" s="1">
        <v>43578</v>
      </c>
      <c r="F4479" s="3">
        <v>283.5</v>
      </c>
      <c r="G4479" s="3">
        <v>567</v>
      </c>
      <c r="H4479" s="1">
        <v>43830</v>
      </c>
      <c r="I4479">
        <f t="shared" si="276"/>
        <v>252</v>
      </c>
      <c r="J4479" t="str">
        <f t="shared" si="277"/>
        <v>&gt;121</v>
      </c>
      <c r="K4479">
        <f t="shared" si="278"/>
        <v>0.25</v>
      </c>
      <c r="L4479">
        <f t="shared" si="279"/>
        <v>212.625</v>
      </c>
    </row>
    <row r="4480" spans="1:12" x14ac:dyDescent="0.25">
      <c r="A4480" s="2" t="s">
        <v>4478</v>
      </c>
      <c r="B4480">
        <v>1</v>
      </c>
      <c r="C4480">
        <v>2</v>
      </c>
      <c r="D4480">
        <v>3610</v>
      </c>
      <c r="E4480" s="1">
        <v>43779</v>
      </c>
      <c r="F4480" s="3">
        <v>252.7</v>
      </c>
      <c r="G4480" s="3">
        <v>1083</v>
      </c>
      <c r="H4480" s="1">
        <v>43830</v>
      </c>
      <c r="I4480">
        <f t="shared" si="276"/>
        <v>51</v>
      </c>
      <c r="J4480" t="str">
        <f t="shared" si="277"/>
        <v>31-60</v>
      </c>
      <c r="K4480">
        <f t="shared" si="278"/>
        <v>0.04</v>
      </c>
      <c r="L4480">
        <f t="shared" si="279"/>
        <v>53.428000000000004</v>
      </c>
    </row>
    <row r="4481" spans="1:12" x14ac:dyDescent="0.25">
      <c r="A4481" s="2" t="s">
        <v>4479</v>
      </c>
      <c r="B4481">
        <v>9</v>
      </c>
      <c r="C4481">
        <v>13</v>
      </c>
      <c r="D4481">
        <v>2480</v>
      </c>
      <c r="E4481" s="1">
        <v>43669</v>
      </c>
      <c r="F4481" s="3">
        <v>396.8</v>
      </c>
      <c r="G4481" s="3">
        <v>1190.4000000000001</v>
      </c>
      <c r="H4481" s="1">
        <v>43830</v>
      </c>
      <c r="I4481">
        <f t="shared" si="276"/>
        <v>161</v>
      </c>
      <c r="J4481" t="str">
        <f t="shared" si="277"/>
        <v>&gt;121</v>
      </c>
      <c r="K4481">
        <f t="shared" si="278"/>
        <v>0.25</v>
      </c>
      <c r="L4481">
        <f t="shared" si="279"/>
        <v>396.8</v>
      </c>
    </row>
    <row r="4482" spans="1:12" x14ac:dyDescent="0.25">
      <c r="A4482" s="2" t="s">
        <v>4480</v>
      </c>
      <c r="B4482">
        <v>3</v>
      </c>
      <c r="C4482">
        <v>22</v>
      </c>
      <c r="D4482">
        <v>4030</v>
      </c>
      <c r="E4482" s="1">
        <v>43652</v>
      </c>
      <c r="F4482" s="3">
        <v>403</v>
      </c>
      <c r="G4482" s="3">
        <v>1088.0999999999999</v>
      </c>
      <c r="H4482" s="1">
        <v>43830</v>
      </c>
      <c r="I4482">
        <f t="shared" ref="I4482:I4545" si="280">H4482-E4482</f>
        <v>178</v>
      </c>
      <c r="J4482" t="str">
        <f t="shared" ref="J4482:J4545" si="281">VLOOKUP(I4482,groupings,2,1)</f>
        <v>&gt;121</v>
      </c>
      <c r="K4482">
        <f t="shared" ref="K4482:K4545" si="282">VLOOKUP(I4482,$N$8:$P$12,3,TRUE)</f>
        <v>0.25</v>
      </c>
      <c r="L4482">
        <f t="shared" ref="L4482:L4545" si="283">(G4482+F4482)*K4482</f>
        <v>372.77499999999998</v>
      </c>
    </row>
    <row r="4483" spans="1:12" x14ac:dyDescent="0.25">
      <c r="A4483" s="2" t="s">
        <v>4481</v>
      </c>
      <c r="B4483">
        <v>1</v>
      </c>
      <c r="C4483">
        <v>1</v>
      </c>
      <c r="D4483">
        <v>1056</v>
      </c>
      <c r="E4483" s="1">
        <v>43693</v>
      </c>
      <c r="F4483" s="3">
        <v>31.68</v>
      </c>
      <c r="G4483" s="3">
        <v>168.96</v>
      </c>
      <c r="H4483" s="1">
        <v>43830</v>
      </c>
      <c r="I4483">
        <f t="shared" si="280"/>
        <v>137</v>
      </c>
      <c r="J4483" t="str">
        <f t="shared" si="281"/>
        <v>&gt;121</v>
      </c>
      <c r="K4483">
        <f t="shared" si="282"/>
        <v>0.25</v>
      </c>
      <c r="L4483">
        <f t="shared" si="283"/>
        <v>50.160000000000004</v>
      </c>
    </row>
    <row r="4484" spans="1:12" x14ac:dyDescent="0.25">
      <c r="A4484" s="2" t="s">
        <v>4482</v>
      </c>
      <c r="B4484">
        <v>8</v>
      </c>
      <c r="C4484">
        <v>11</v>
      </c>
      <c r="D4484">
        <v>2240</v>
      </c>
      <c r="E4484" s="1">
        <v>43558</v>
      </c>
      <c r="F4484" s="3">
        <v>112</v>
      </c>
      <c r="G4484" s="3">
        <v>851.2</v>
      </c>
      <c r="H4484" s="1">
        <v>43830</v>
      </c>
      <c r="I4484">
        <f t="shared" si="280"/>
        <v>272</v>
      </c>
      <c r="J4484" t="str">
        <f t="shared" si="281"/>
        <v>&gt;121</v>
      </c>
      <c r="K4484">
        <f t="shared" si="282"/>
        <v>0.25</v>
      </c>
      <c r="L4484">
        <f t="shared" si="283"/>
        <v>240.8</v>
      </c>
    </row>
    <row r="4485" spans="1:12" x14ac:dyDescent="0.25">
      <c r="A4485" s="2" t="s">
        <v>4483</v>
      </c>
      <c r="B4485">
        <v>2</v>
      </c>
      <c r="C4485">
        <v>12</v>
      </c>
      <c r="D4485">
        <v>1760</v>
      </c>
      <c r="E4485" s="1">
        <v>43496</v>
      </c>
      <c r="F4485" s="3">
        <v>123.2</v>
      </c>
      <c r="G4485" s="3">
        <v>440</v>
      </c>
      <c r="H4485" s="1">
        <v>43830</v>
      </c>
      <c r="I4485">
        <f t="shared" si="280"/>
        <v>334</v>
      </c>
      <c r="J4485" t="str">
        <f t="shared" si="281"/>
        <v>&gt;121</v>
      </c>
      <c r="K4485">
        <f t="shared" si="282"/>
        <v>0.25</v>
      </c>
      <c r="L4485">
        <f t="shared" si="283"/>
        <v>140.80000000000001</v>
      </c>
    </row>
    <row r="4486" spans="1:12" x14ac:dyDescent="0.25">
      <c r="A4486" s="2" t="s">
        <v>4484</v>
      </c>
      <c r="B4486">
        <v>6</v>
      </c>
      <c r="C4486">
        <v>14</v>
      </c>
      <c r="D4486">
        <v>1680</v>
      </c>
      <c r="E4486" s="1">
        <v>43807</v>
      </c>
      <c r="F4486" s="3">
        <v>33.6</v>
      </c>
      <c r="G4486" s="3">
        <v>268.8</v>
      </c>
      <c r="H4486" s="1">
        <v>43830</v>
      </c>
      <c r="I4486">
        <f t="shared" si="280"/>
        <v>23</v>
      </c>
      <c r="J4486" t="str">
        <f t="shared" si="281"/>
        <v>0-30</v>
      </c>
      <c r="K4486">
        <f t="shared" si="282"/>
        <v>8.0000000000000002E-3</v>
      </c>
      <c r="L4486">
        <f t="shared" si="283"/>
        <v>2.4192000000000005</v>
      </c>
    </row>
    <row r="4487" spans="1:12" x14ac:dyDescent="0.25">
      <c r="A4487" s="2" t="s">
        <v>4485</v>
      </c>
      <c r="B4487">
        <v>10</v>
      </c>
      <c r="C4487">
        <v>16</v>
      </c>
      <c r="D4487">
        <v>1600</v>
      </c>
      <c r="E4487" s="1">
        <v>43688</v>
      </c>
      <c r="F4487" s="3">
        <v>240</v>
      </c>
      <c r="G4487" s="3">
        <v>448</v>
      </c>
      <c r="H4487" s="1">
        <v>43830</v>
      </c>
      <c r="I4487">
        <f t="shared" si="280"/>
        <v>142</v>
      </c>
      <c r="J4487" t="str">
        <f t="shared" si="281"/>
        <v>&gt;121</v>
      </c>
      <c r="K4487">
        <f t="shared" si="282"/>
        <v>0.25</v>
      </c>
      <c r="L4487">
        <f t="shared" si="283"/>
        <v>172</v>
      </c>
    </row>
    <row r="4488" spans="1:12" x14ac:dyDescent="0.25">
      <c r="A4488" s="2" t="s">
        <v>4486</v>
      </c>
      <c r="B4488">
        <v>9</v>
      </c>
      <c r="C4488">
        <v>8</v>
      </c>
      <c r="D4488">
        <v>3720</v>
      </c>
      <c r="E4488" s="1">
        <v>43502</v>
      </c>
      <c r="F4488" s="3">
        <v>744</v>
      </c>
      <c r="G4488" s="3">
        <v>1488</v>
      </c>
      <c r="H4488" s="1">
        <v>43830</v>
      </c>
      <c r="I4488">
        <f t="shared" si="280"/>
        <v>328</v>
      </c>
      <c r="J4488" t="str">
        <f t="shared" si="281"/>
        <v>&gt;121</v>
      </c>
      <c r="K4488">
        <f t="shared" si="282"/>
        <v>0.25</v>
      </c>
      <c r="L4488">
        <f t="shared" si="283"/>
        <v>558</v>
      </c>
    </row>
    <row r="4489" spans="1:12" x14ac:dyDescent="0.25">
      <c r="A4489" s="2" t="s">
        <v>4487</v>
      </c>
      <c r="B4489">
        <v>8</v>
      </c>
      <c r="C4489">
        <v>21</v>
      </c>
      <c r="D4489">
        <v>3720</v>
      </c>
      <c r="E4489" s="1">
        <v>43497</v>
      </c>
      <c r="F4489" s="3">
        <v>706.80000000000007</v>
      </c>
      <c r="G4489" s="3">
        <v>1488</v>
      </c>
      <c r="H4489" s="1">
        <v>43830</v>
      </c>
      <c r="I4489">
        <f t="shared" si="280"/>
        <v>333</v>
      </c>
      <c r="J4489" t="str">
        <f t="shared" si="281"/>
        <v>&gt;121</v>
      </c>
      <c r="K4489">
        <f t="shared" si="282"/>
        <v>0.25</v>
      </c>
      <c r="L4489">
        <f t="shared" si="283"/>
        <v>548.70000000000005</v>
      </c>
    </row>
    <row r="4490" spans="1:12" x14ac:dyDescent="0.25">
      <c r="A4490" s="2" t="s">
        <v>4488</v>
      </c>
      <c r="B4490">
        <v>5</v>
      </c>
      <c r="C4490">
        <v>7</v>
      </c>
      <c r="D4490">
        <v>220</v>
      </c>
      <c r="E4490" s="1">
        <v>43793</v>
      </c>
      <c r="F4490" s="3">
        <v>13.200000000000001</v>
      </c>
      <c r="G4490" s="3">
        <v>52.800000000000004</v>
      </c>
      <c r="H4490" s="1">
        <v>43830</v>
      </c>
      <c r="I4490">
        <f t="shared" si="280"/>
        <v>37</v>
      </c>
      <c r="J4490" t="str">
        <f t="shared" si="281"/>
        <v>31-60</v>
      </c>
      <c r="K4490">
        <f t="shared" si="282"/>
        <v>0.04</v>
      </c>
      <c r="L4490">
        <f t="shared" si="283"/>
        <v>2.64</v>
      </c>
    </row>
    <row r="4491" spans="1:12" x14ac:dyDescent="0.25">
      <c r="A4491" s="2" t="s">
        <v>4489</v>
      </c>
      <c r="B4491">
        <v>7</v>
      </c>
      <c r="C4491">
        <v>3</v>
      </c>
      <c r="D4491">
        <v>3800</v>
      </c>
      <c r="E4491" s="1">
        <v>43713</v>
      </c>
      <c r="F4491" s="3">
        <v>342</v>
      </c>
      <c r="G4491" s="3">
        <v>1976</v>
      </c>
      <c r="H4491" s="1">
        <v>43830</v>
      </c>
      <c r="I4491">
        <f t="shared" si="280"/>
        <v>117</v>
      </c>
      <c r="J4491" t="str">
        <f t="shared" si="281"/>
        <v>91-120</v>
      </c>
      <c r="K4491">
        <f t="shared" si="282"/>
        <v>0.2</v>
      </c>
      <c r="L4491">
        <f t="shared" si="283"/>
        <v>463.6</v>
      </c>
    </row>
    <row r="4492" spans="1:12" x14ac:dyDescent="0.25">
      <c r="A4492" s="2" t="s">
        <v>4490</v>
      </c>
      <c r="B4492">
        <v>3</v>
      </c>
      <c r="C4492">
        <v>9</v>
      </c>
      <c r="D4492">
        <v>1920</v>
      </c>
      <c r="E4492" s="1">
        <v>43769</v>
      </c>
      <c r="F4492" s="3">
        <v>57.599999999999994</v>
      </c>
      <c r="G4492" s="3">
        <v>288</v>
      </c>
      <c r="H4492" s="1">
        <v>43830</v>
      </c>
      <c r="I4492">
        <f t="shared" si="280"/>
        <v>61</v>
      </c>
      <c r="J4492" t="str">
        <f t="shared" si="281"/>
        <v>61-90</v>
      </c>
      <c r="K4492">
        <f t="shared" si="282"/>
        <v>0.15</v>
      </c>
      <c r="L4492">
        <f t="shared" si="283"/>
        <v>51.84</v>
      </c>
    </row>
    <row r="4493" spans="1:12" x14ac:dyDescent="0.25">
      <c r="A4493" s="2" t="s">
        <v>4491</v>
      </c>
      <c r="B4493">
        <v>2</v>
      </c>
      <c r="C4493">
        <v>22</v>
      </c>
      <c r="D4493">
        <v>440</v>
      </c>
      <c r="E4493" s="1">
        <v>43693</v>
      </c>
      <c r="F4493" s="3">
        <v>39.6</v>
      </c>
      <c r="G4493" s="3">
        <v>127.6</v>
      </c>
      <c r="H4493" s="1">
        <v>43830</v>
      </c>
      <c r="I4493">
        <f t="shared" si="280"/>
        <v>137</v>
      </c>
      <c r="J4493" t="str">
        <f t="shared" si="281"/>
        <v>&gt;121</v>
      </c>
      <c r="K4493">
        <f t="shared" si="282"/>
        <v>0.25</v>
      </c>
      <c r="L4493">
        <f t="shared" si="283"/>
        <v>41.8</v>
      </c>
    </row>
    <row r="4494" spans="1:12" x14ac:dyDescent="0.25">
      <c r="A4494" s="2" t="s">
        <v>4492</v>
      </c>
      <c r="B4494">
        <v>1</v>
      </c>
      <c r="C4494">
        <v>16</v>
      </c>
      <c r="D4494">
        <v>1800</v>
      </c>
      <c r="E4494" s="1">
        <v>43760</v>
      </c>
      <c r="F4494" s="3">
        <v>180</v>
      </c>
      <c r="G4494" s="3">
        <v>540</v>
      </c>
      <c r="H4494" s="1">
        <v>43830</v>
      </c>
      <c r="I4494">
        <f t="shared" si="280"/>
        <v>70</v>
      </c>
      <c r="J4494" t="str">
        <f t="shared" si="281"/>
        <v>61-90</v>
      </c>
      <c r="K4494">
        <f t="shared" si="282"/>
        <v>0.15</v>
      </c>
      <c r="L4494">
        <f t="shared" si="283"/>
        <v>108</v>
      </c>
    </row>
    <row r="4495" spans="1:12" x14ac:dyDescent="0.25">
      <c r="A4495" s="2" t="s">
        <v>4493</v>
      </c>
      <c r="B4495">
        <v>8</v>
      </c>
      <c r="C4495">
        <v>4</v>
      </c>
      <c r="D4495">
        <v>4750</v>
      </c>
      <c r="E4495" s="1">
        <v>43474</v>
      </c>
      <c r="F4495" s="3">
        <v>522.5</v>
      </c>
      <c r="G4495" s="3">
        <v>2327.5</v>
      </c>
      <c r="H4495" s="1">
        <v>43830</v>
      </c>
      <c r="I4495">
        <f t="shared" si="280"/>
        <v>356</v>
      </c>
      <c r="J4495" t="str">
        <f t="shared" si="281"/>
        <v>&gt;121</v>
      </c>
      <c r="K4495">
        <f t="shared" si="282"/>
        <v>0.25</v>
      </c>
      <c r="L4495">
        <f t="shared" si="283"/>
        <v>712.5</v>
      </c>
    </row>
    <row r="4496" spans="1:12" x14ac:dyDescent="0.25">
      <c r="A4496" s="2" t="s">
        <v>4494</v>
      </c>
      <c r="B4496">
        <v>9</v>
      </c>
      <c r="C4496">
        <v>21</v>
      </c>
      <c r="D4496">
        <v>2420</v>
      </c>
      <c r="E4496" s="1">
        <v>43497</v>
      </c>
      <c r="F4496" s="3">
        <v>72.599999999999994</v>
      </c>
      <c r="G4496" s="3">
        <v>895.40000000000009</v>
      </c>
      <c r="H4496" s="1">
        <v>43830</v>
      </c>
      <c r="I4496">
        <f t="shared" si="280"/>
        <v>333</v>
      </c>
      <c r="J4496" t="str">
        <f t="shared" si="281"/>
        <v>&gt;121</v>
      </c>
      <c r="K4496">
        <f t="shared" si="282"/>
        <v>0.25</v>
      </c>
      <c r="L4496">
        <f t="shared" si="283"/>
        <v>242.00000000000003</v>
      </c>
    </row>
    <row r="4497" spans="1:12" x14ac:dyDescent="0.25">
      <c r="A4497" s="2" t="s">
        <v>4495</v>
      </c>
      <c r="B4497">
        <v>3</v>
      </c>
      <c r="C4497">
        <v>10</v>
      </c>
      <c r="D4497">
        <v>1100</v>
      </c>
      <c r="E4497" s="1">
        <v>43625</v>
      </c>
      <c r="F4497" s="3">
        <v>110</v>
      </c>
      <c r="G4497" s="3">
        <v>297</v>
      </c>
      <c r="H4497" s="1">
        <v>43830</v>
      </c>
      <c r="I4497">
        <f t="shared" si="280"/>
        <v>205</v>
      </c>
      <c r="J4497" t="str">
        <f t="shared" si="281"/>
        <v>&gt;121</v>
      </c>
      <c r="K4497">
        <f t="shared" si="282"/>
        <v>0.25</v>
      </c>
      <c r="L4497">
        <f t="shared" si="283"/>
        <v>101.75</v>
      </c>
    </row>
    <row r="4498" spans="1:12" x14ac:dyDescent="0.25">
      <c r="A4498" s="2" t="s">
        <v>4496</v>
      </c>
      <c r="B4498">
        <v>7</v>
      </c>
      <c r="C4498">
        <v>17</v>
      </c>
      <c r="D4498">
        <v>1950</v>
      </c>
      <c r="E4498" s="1">
        <v>43608</v>
      </c>
      <c r="F4498" s="3">
        <v>78</v>
      </c>
      <c r="G4498" s="3">
        <v>1111.5</v>
      </c>
      <c r="H4498" s="1">
        <v>43830</v>
      </c>
      <c r="I4498">
        <f t="shared" si="280"/>
        <v>222</v>
      </c>
      <c r="J4498" t="str">
        <f t="shared" si="281"/>
        <v>&gt;121</v>
      </c>
      <c r="K4498">
        <f t="shared" si="282"/>
        <v>0.25</v>
      </c>
      <c r="L4498">
        <f t="shared" si="283"/>
        <v>297.375</v>
      </c>
    </row>
    <row r="4499" spans="1:12" x14ac:dyDescent="0.25">
      <c r="A4499" s="2" t="s">
        <v>4497</v>
      </c>
      <c r="B4499">
        <v>4</v>
      </c>
      <c r="C4499">
        <v>6</v>
      </c>
      <c r="D4499">
        <v>1430</v>
      </c>
      <c r="E4499" s="1">
        <v>43808</v>
      </c>
      <c r="F4499" s="3">
        <v>85.8</v>
      </c>
      <c r="G4499" s="3">
        <v>214.5</v>
      </c>
      <c r="H4499" s="1">
        <v>43830</v>
      </c>
      <c r="I4499">
        <f t="shared" si="280"/>
        <v>22</v>
      </c>
      <c r="J4499" t="str">
        <f t="shared" si="281"/>
        <v>0-30</v>
      </c>
      <c r="K4499">
        <f t="shared" si="282"/>
        <v>8.0000000000000002E-3</v>
      </c>
      <c r="L4499">
        <f t="shared" si="283"/>
        <v>2.4024000000000001</v>
      </c>
    </row>
    <row r="4500" spans="1:12" x14ac:dyDescent="0.25">
      <c r="A4500" s="2" t="s">
        <v>4498</v>
      </c>
      <c r="B4500">
        <v>1</v>
      </c>
      <c r="C4500">
        <v>15</v>
      </c>
      <c r="D4500">
        <v>880</v>
      </c>
      <c r="E4500" s="1">
        <v>43544</v>
      </c>
      <c r="F4500" s="3">
        <v>8.8000000000000007</v>
      </c>
      <c r="G4500" s="3">
        <v>237.60000000000002</v>
      </c>
      <c r="H4500" s="1">
        <v>43830</v>
      </c>
      <c r="I4500">
        <f t="shared" si="280"/>
        <v>286</v>
      </c>
      <c r="J4500" t="str">
        <f t="shared" si="281"/>
        <v>&gt;121</v>
      </c>
      <c r="K4500">
        <f t="shared" si="282"/>
        <v>0.25</v>
      </c>
      <c r="L4500">
        <f t="shared" si="283"/>
        <v>61.600000000000009</v>
      </c>
    </row>
    <row r="4501" spans="1:12" x14ac:dyDescent="0.25">
      <c r="A4501" s="2" t="s">
        <v>4499</v>
      </c>
      <c r="B4501">
        <v>4</v>
      </c>
      <c r="C4501">
        <v>13</v>
      </c>
      <c r="D4501">
        <v>1430</v>
      </c>
      <c r="E4501" s="1">
        <v>43520</v>
      </c>
      <c r="F4501" s="3">
        <v>85.8</v>
      </c>
      <c r="G4501" s="3">
        <v>343.2</v>
      </c>
      <c r="H4501" s="1">
        <v>43830</v>
      </c>
      <c r="I4501">
        <f t="shared" si="280"/>
        <v>310</v>
      </c>
      <c r="J4501" t="str">
        <f t="shared" si="281"/>
        <v>&gt;121</v>
      </c>
      <c r="K4501">
        <f t="shared" si="282"/>
        <v>0.25</v>
      </c>
      <c r="L4501">
        <f t="shared" si="283"/>
        <v>107.25</v>
      </c>
    </row>
    <row r="4502" spans="1:12" x14ac:dyDescent="0.25">
      <c r="A4502" s="2" t="s">
        <v>4500</v>
      </c>
      <c r="B4502">
        <v>8</v>
      </c>
      <c r="C4502">
        <v>1</v>
      </c>
      <c r="D4502">
        <v>840</v>
      </c>
      <c r="E4502" s="1">
        <v>43630</v>
      </c>
      <c r="F4502" s="3">
        <v>142.79999999999998</v>
      </c>
      <c r="G4502" s="3">
        <v>394.79999999999995</v>
      </c>
      <c r="H4502" s="1">
        <v>43830</v>
      </c>
      <c r="I4502">
        <f t="shared" si="280"/>
        <v>200</v>
      </c>
      <c r="J4502" t="str">
        <f t="shared" si="281"/>
        <v>&gt;121</v>
      </c>
      <c r="K4502">
        <f t="shared" si="282"/>
        <v>0.25</v>
      </c>
      <c r="L4502">
        <f t="shared" si="283"/>
        <v>134.39999999999998</v>
      </c>
    </row>
    <row r="4503" spans="1:12" x14ac:dyDescent="0.25">
      <c r="A4503" s="2" t="s">
        <v>4501</v>
      </c>
      <c r="B4503">
        <v>7</v>
      </c>
      <c r="C4503">
        <v>7</v>
      </c>
      <c r="D4503">
        <v>1800</v>
      </c>
      <c r="E4503" s="1">
        <v>43670</v>
      </c>
      <c r="F4503" s="3">
        <v>396</v>
      </c>
      <c r="G4503" s="3">
        <v>1350</v>
      </c>
      <c r="H4503" s="1">
        <v>43830</v>
      </c>
      <c r="I4503">
        <f t="shared" si="280"/>
        <v>160</v>
      </c>
      <c r="J4503" t="str">
        <f t="shared" si="281"/>
        <v>&gt;121</v>
      </c>
      <c r="K4503">
        <f t="shared" si="282"/>
        <v>0.25</v>
      </c>
      <c r="L4503">
        <f t="shared" si="283"/>
        <v>436.5</v>
      </c>
    </row>
    <row r="4504" spans="1:12" x14ac:dyDescent="0.25">
      <c r="A4504" s="2" t="s">
        <v>4502</v>
      </c>
      <c r="B4504">
        <v>2</v>
      </c>
      <c r="C4504">
        <v>2</v>
      </c>
      <c r="D4504">
        <v>4480</v>
      </c>
      <c r="E4504" s="1">
        <v>43598</v>
      </c>
      <c r="F4504" s="3">
        <v>44.800000000000004</v>
      </c>
      <c r="G4504" s="3">
        <v>896</v>
      </c>
      <c r="H4504" s="1">
        <v>43830</v>
      </c>
      <c r="I4504">
        <f t="shared" si="280"/>
        <v>232</v>
      </c>
      <c r="J4504" t="str">
        <f t="shared" si="281"/>
        <v>&gt;121</v>
      </c>
      <c r="K4504">
        <f t="shared" si="282"/>
        <v>0.25</v>
      </c>
      <c r="L4504">
        <f t="shared" si="283"/>
        <v>235.2</v>
      </c>
    </row>
    <row r="4505" spans="1:12" x14ac:dyDescent="0.25">
      <c r="A4505" s="2" t="s">
        <v>4503</v>
      </c>
      <c r="B4505">
        <v>1</v>
      </c>
      <c r="C4505">
        <v>7</v>
      </c>
      <c r="D4505">
        <v>216</v>
      </c>
      <c r="E4505" s="1">
        <v>43688</v>
      </c>
      <c r="F4505" s="3">
        <v>21.6</v>
      </c>
      <c r="G4505" s="3">
        <v>36.720000000000006</v>
      </c>
      <c r="H4505" s="1">
        <v>43830</v>
      </c>
      <c r="I4505">
        <f t="shared" si="280"/>
        <v>142</v>
      </c>
      <c r="J4505" t="str">
        <f t="shared" si="281"/>
        <v>&gt;121</v>
      </c>
      <c r="K4505">
        <f t="shared" si="282"/>
        <v>0.25</v>
      </c>
      <c r="L4505">
        <f t="shared" si="283"/>
        <v>14.580000000000002</v>
      </c>
    </row>
    <row r="4506" spans="1:12" x14ac:dyDescent="0.25">
      <c r="A4506" s="2" t="s">
        <v>4504</v>
      </c>
      <c r="B4506">
        <v>10</v>
      </c>
      <c r="C4506">
        <v>3</v>
      </c>
      <c r="D4506">
        <v>1980</v>
      </c>
      <c r="E4506" s="1">
        <v>43604</v>
      </c>
      <c r="F4506" s="3">
        <v>178.2</v>
      </c>
      <c r="G4506" s="3">
        <v>891</v>
      </c>
      <c r="H4506" s="1">
        <v>43830</v>
      </c>
      <c r="I4506">
        <f t="shared" si="280"/>
        <v>226</v>
      </c>
      <c r="J4506" t="str">
        <f t="shared" si="281"/>
        <v>&gt;121</v>
      </c>
      <c r="K4506">
        <f t="shared" si="282"/>
        <v>0.25</v>
      </c>
      <c r="L4506">
        <f t="shared" si="283"/>
        <v>267.3</v>
      </c>
    </row>
    <row r="4507" spans="1:12" x14ac:dyDescent="0.25">
      <c r="A4507" s="2" t="s">
        <v>4505</v>
      </c>
      <c r="B4507">
        <v>2</v>
      </c>
      <c r="C4507">
        <v>14</v>
      </c>
      <c r="D4507">
        <v>1760</v>
      </c>
      <c r="E4507" s="1">
        <v>43798</v>
      </c>
      <c r="F4507" s="3">
        <v>88</v>
      </c>
      <c r="G4507" s="3">
        <v>422.40000000000003</v>
      </c>
      <c r="H4507" s="1">
        <v>43830</v>
      </c>
      <c r="I4507">
        <f t="shared" si="280"/>
        <v>32</v>
      </c>
      <c r="J4507" t="str">
        <f t="shared" si="281"/>
        <v>31-60</v>
      </c>
      <c r="K4507">
        <f t="shared" si="282"/>
        <v>0.04</v>
      </c>
      <c r="L4507">
        <f t="shared" si="283"/>
        <v>20.416</v>
      </c>
    </row>
    <row r="4508" spans="1:12" x14ac:dyDescent="0.25">
      <c r="A4508" s="2" t="s">
        <v>4506</v>
      </c>
      <c r="B4508">
        <v>6</v>
      </c>
      <c r="C4508">
        <v>20</v>
      </c>
      <c r="D4508">
        <v>2090</v>
      </c>
      <c r="E4508" s="1">
        <v>43728</v>
      </c>
      <c r="F4508" s="3">
        <v>83.6</v>
      </c>
      <c r="G4508" s="3">
        <v>376.2</v>
      </c>
      <c r="H4508" s="1">
        <v>43830</v>
      </c>
      <c r="I4508">
        <f t="shared" si="280"/>
        <v>102</v>
      </c>
      <c r="J4508" t="str">
        <f t="shared" si="281"/>
        <v>91-120</v>
      </c>
      <c r="K4508">
        <f t="shared" si="282"/>
        <v>0.2</v>
      </c>
      <c r="L4508">
        <f t="shared" si="283"/>
        <v>91.96</v>
      </c>
    </row>
    <row r="4509" spans="1:12" x14ac:dyDescent="0.25">
      <c r="A4509" s="2" t="s">
        <v>4507</v>
      </c>
      <c r="B4509">
        <v>5</v>
      </c>
      <c r="C4509">
        <v>8</v>
      </c>
      <c r="D4509">
        <v>2200</v>
      </c>
      <c r="E4509" s="1">
        <v>43710</v>
      </c>
      <c r="F4509" s="3">
        <v>66</v>
      </c>
      <c r="G4509" s="3">
        <v>352</v>
      </c>
      <c r="H4509" s="1">
        <v>43830</v>
      </c>
      <c r="I4509">
        <f t="shared" si="280"/>
        <v>120</v>
      </c>
      <c r="J4509" t="str">
        <f t="shared" si="281"/>
        <v>91-120</v>
      </c>
      <c r="K4509">
        <f t="shared" si="282"/>
        <v>0.2</v>
      </c>
      <c r="L4509">
        <f t="shared" si="283"/>
        <v>83.600000000000009</v>
      </c>
    </row>
    <row r="4510" spans="1:12" x14ac:dyDescent="0.25">
      <c r="A4510" s="2" t="s">
        <v>4508</v>
      </c>
      <c r="B4510">
        <v>8</v>
      </c>
      <c r="C4510">
        <v>22</v>
      </c>
      <c r="D4510">
        <v>810</v>
      </c>
      <c r="E4510" s="1">
        <v>43738</v>
      </c>
      <c r="F4510" s="3">
        <v>64.800000000000011</v>
      </c>
      <c r="G4510" s="3">
        <v>380.7</v>
      </c>
      <c r="H4510" s="1">
        <v>43830</v>
      </c>
      <c r="I4510">
        <f t="shared" si="280"/>
        <v>92</v>
      </c>
      <c r="J4510" t="str">
        <f t="shared" si="281"/>
        <v>91-120</v>
      </c>
      <c r="K4510">
        <f t="shared" si="282"/>
        <v>0.2</v>
      </c>
      <c r="L4510">
        <f t="shared" si="283"/>
        <v>89.100000000000009</v>
      </c>
    </row>
    <row r="4511" spans="1:12" x14ac:dyDescent="0.25">
      <c r="A4511" s="2" t="s">
        <v>4509</v>
      </c>
      <c r="B4511">
        <v>1</v>
      </c>
      <c r="C4511">
        <v>14</v>
      </c>
      <c r="D4511">
        <v>1620</v>
      </c>
      <c r="E4511" s="1">
        <v>43579</v>
      </c>
      <c r="F4511" s="3">
        <v>129.60000000000002</v>
      </c>
      <c r="G4511" s="3">
        <v>388.8</v>
      </c>
      <c r="H4511" s="1">
        <v>43830</v>
      </c>
      <c r="I4511">
        <f t="shared" si="280"/>
        <v>251</v>
      </c>
      <c r="J4511" t="str">
        <f t="shared" si="281"/>
        <v>&gt;121</v>
      </c>
      <c r="K4511">
        <f t="shared" si="282"/>
        <v>0.25</v>
      </c>
      <c r="L4511">
        <f t="shared" si="283"/>
        <v>129.60000000000002</v>
      </c>
    </row>
    <row r="4512" spans="1:12" x14ac:dyDescent="0.25">
      <c r="A4512" s="2" t="s">
        <v>4510</v>
      </c>
      <c r="B4512">
        <v>7</v>
      </c>
      <c r="C4512">
        <v>14</v>
      </c>
      <c r="D4512">
        <v>330</v>
      </c>
      <c r="E4512" s="1">
        <v>43828</v>
      </c>
      <c r="F4512" s="3">
        <v>13.200000000000001</v>
      </c>
      <c r="G4512" s="3">
        <v>178.2</v>
      </c>
      <c r="H4512" s="1">
        <v>43830</v>
      </c>
      <c r="I4512">
        <f t="shared" si="280"/>
        <v>2</v>
      </c>
      <c r="J4512" t="str">
        <f t="shared" si="281"/>
        <v>0-30</v>
      </c>
      <c r="K4512">
        <f t="shared" si="282"/>
        <v>8.0000000000000002E-3</v>
      </c>
      <c r="L4512">
        <f t="shared" si="283"/>
        <v>1.5311999999999999</v>
      </c>
    </row>
    <row r="4513" spans="1:12" x14ac:dyDescent="0.25">
      <c r="A4513" s="2" t="s">
        <v>4511</v>
      </c>
      <c r="B4513">
        <v>2</v>
      </c>
      <c r="C4513">
        <v>12</v>
      </c>
      <c r="D4513">
        <v>570</v>
      </c>
      <c r="E4513" s="1">
        <v>43701</v>
      </c>
      <c r="F4513" s="3">
        <v>57</v>
      </c>
      <c r="G4513" s="3">
        <v>125.39999999999999</v>
      </c>
      <c r="H4513" s="1">
        <v>43830</v>
      </c>
      <c r="I4513">
        <f t="shared" si="280"/>
        <v>129</v>
      </c>
      <c r="J4513" t="str">
        <f t="shared" si="281"/>
        <v>&gt;121</v>
      </c>
      <c r="K4513">
        <f t="shared" si="282"/>
        <v>0.25</v>
      </c>
      <c r="L4513">
        <f t="shared" si="283"/>
        <v>45.599999999999994</v>
      </c>
    </row>
    <row r="4514" spans="1:12" x14ac:dyDescent="0.25">
      <c r="A4514" s="2" t="s">
        <v>4512</v>
      </c>
      <c r="B4514">
        <v>1</v>
      </c>
      <c r="C4514">
        <v>15</v>
      </c>
      <c r="D4514">
        <v>1360</v>
      </c>
      <c r="E4514" s="1">
        <v>43542</v>
      </c>
      <c r="F4514" s="3">
        <v>136</v>
      </c>
      <c r="G4514" s="3">
        <v>244.8</v>
      </c>
      <c r="H4514" s="1">
        <v>43830</v>
      </c>
      <c r="I4514">
        <f t="shared" si="280"/>
        <v>288</v>
      </c>
      <c r="J4514" t="str">
        <f t="shared" si="281"/>
        <v>&gt;121</v>
      </c>
      <c r="K4514">
        <f t="shared" si="282"/>
        <v>0.25</v>
      </c>
      <c r="L4514">
        <f t="shared" si="283"/>
        <v>95.2</v>
      </c>
    </row>
    <row r="4515" spans="1:12" x14ac:dyDescent="0.25">
      <c r="A4515" s="2" t="s">
        <v>4513</v>
      </c>
      <c r="B4515">
        <v>6</v>
      </c>
      <c r="C4515">
        <v>13</v>
      </c>
      <c r="D4515">
        <v>4840</v>
      </c>
      <c r="E4515" s="1">
        <v>43575</v>
      </c>
      <c r="F4515" s="3">
        <v>145.19999999999999</v>
      </c>
      <c r="G4515" s="3">
        <v>822.8</v>
      </c>
      <c r="H4515" s="1">
        <v>43830</v>
      </c>
      <c r="I4515">
        <f t="shared" si="280"/>
        <v>255</v>
      </c>
      <c r="J4515" t="str">
        <f t="shared" si="281"/>
        <v>&gt;121</v>
      </c>
      <c r="K4515">
        <f t="shared" si="282"/>
        <v>0.25</v>
      </c>
      <c r="L4515">
        <f t="shared" si="283"/>
        <v>242</v>
      </c>
    </row>
    <row r="4516" spans="1:12" x14ac:dyDescent="0.25">
      <c r="A4516" s="2" t="s">
        <v>4514</v>
      </c>
      <c r="B4516">
        <v>6</v>
      </c>
      <c r="C4516">
        <v>13</v>
      </c>
      <c r="D4516">
        <v>2470</v>
      </c>
      <c r="E4516" s="1">
        <v>43687</v>
      </c>
      <c r="F4516" s="3">
        <v>222.3</v>
      </c>
      <c r="G4516" s="3">
        <v>592.79999999999995</v>
      </c>
      <c r="H4516" s="1">
        <v>43830</v>
      </c>
      <c r="I4516">
        <f t="shared" si="280"/>
        <v>143</v>
      </c>
      <c r="J4516" t="str">
        <f t="shared" si="281"/>
        <v>&gt;121</v>
      </c>
      <c r="K4516">
        <f t="shared" si="282"/>
        <v>0.25</v>
      </c>
      <c r="L4516">
        <f t="shared" si="283"/>
        <v>203.77499999999998</v>
      </c>
    </row>
    <row r="4517" spans="1:12" x14ac:dyDescent="0.25">
      <c r="A4517" s="2" t="s">
        <v>4515</v>
      </c>
      <c r="B4517">
        <v>9</v>
      </c>
      <c r="C4517">
        <v>19</v>
      </c>
      <c r="D4517">
        <v>2520</v>
      </c>
      <c r="E4517" s="1">
        <v>43713</v>
      </c>
      <c r="F4517" s="3">
        <v>327.59999999999997</v>
      </c>
      <c r="G4517" s="3">
        <v>882</v>
      </c>
      <c r="H4517" s="1">
        <v>43830</v>
      </c>
      <c r="I4517">
        <f t="shared" si="280"/>
        <v>117</v>
      </c>
      <c r="J4517" t="str">
        <f t="shared" si="281"/>
        <v>91-120</v>
      </c>
      <c r="K4517">
        <f t="shared" si="282"/>
        <v>0.2</v>
      </c>
      <c r="L4517">
        <f t="shared" si="283"/>
        <v>241.92</v>
      </c>
    </row>
    <row r="4518" spans="1:12" x14ac:dyDescent="0.25">
      <c r="A4518" s="2" t="s">
        <v>4516</v>
      </c>
      <c r="B4518">
        <v>6</v>
      </c>
      <c r="C4518">
        <v>20</v>
      </c>
      <c r="D4518">
        <v>1680</v>
      </c>
      <c r="E4518" s="1">
        <v>43638</v>
      </c>
      <c r="F4518" s="3">
        <v>134.4</v>
      </c>
      <c r="G4518" s="3">
        <v>302.39999999999998</v>
      </c>
      <c r="H4518" s="1">
        <v>43830</v>
      </c>
      <c r="I4518">
        <f t="shared" si="280"/>
        <v>192</v>
      </c>
      <c r="J4518" t="str">
        <f t="shared" si="281"/>
        <v>&gt;121</v>
      </c>
      <c r="K4518">
        <f t="shared" si="282"/>
        <v>0.25</v>
      </c>
      <c r="L4518">
        <f t="shared" si="283"/>
        <v>109.19999999999999</v>
      </c>
    </row>
    <row r="4519" spans="1:12" x14ac:dyDescent="0.25">
      <c r="A4519" s="2" t="s">
        <v>4517</v>
      </c>
      <c r="B4519">
        <v>2</v>
      </c>
      <c r="C4519">
        <v>3</v>
      </c>
      <c r="D4519">
        <v>1120</v>
      </c>
      <c r="E4519" s="1">
        <v>43510</v>
      </c>
      <c r="F4519" s="3">
        <v>67.2</v>
      </c>
      <c r="G4519" s="3">
        <v>324.79999999999995</v>
      </c>
      <c r="H4519" s="1">
        <v>43830</v>
      </c>
      <c r="I4519">
        <f t="shared" si="280"/>
        <v>320</v>
      </c>
      <c r="J4519" t="str">
        <f t="shared" si="281"/>
        <v>&gt;121</v>
      </c>
      <c r="K4519">
        <f t="shared" si="282"/>
        <v>0.25</v>
      </c>
      <c r="L4519">
        <f t="shared" si="283"/>
        <v>97.999999999999986</v>
      </c>
    </row>
    <row r="4520" spans="1:12" x14ac:dyDescent="0.25">
      <c r="A4520" s="2" t="s">
        <v>4518</v>
      </c>
      <c r="B4520">
        <v>9</v>
      </c>
      <c r="C4520">
        <v>12</v>
      </c>
      <c r="D4520">
        <v>1100</v>
      </c>
      <c r="E4520" s="1">
        <v>43820</v>
      </c>
      <c r="F4520" s="3">
        <v>220</v>
      </c>
      <c r="G4520" s="3">
        <v>429</v>
      </c>
      <c r="H4520" s="1">
        <v>43830</v>
      </c>
      <c r="I4520">
        <f t="shared" si="280"/>
        <v>10</v>
      </c>
      <c r="J4520" t="str">
        <f t="shared" si="281"/>
        <v>0-30</v>
      </c>
      <c r="K4520">
        <f t="shared" si="282"/>
        <v>8.0000000000000002E-3</v>
      </c>
      <c r="L4520">
        <f t="shared" si="283"/>
        <v>5.1920000000000002</v>
      </c>
    </row>
    <row r="4521" spans="1:12" x14ac:dyDescent="0.25">
      <c r="A4521" s="2" t="s">
        <v>4519</v>
      </c>
      <c r="B4521">
        <v>5</v>
      </c>
      <c r="C4521">
        <v>8</v>
      </c>
      <c r="D4521">
        <v>2070</v>
      </c>
      <c r="E4521" s="1">
        <v>43733</v>
      </c>
      <c r="F4521" s="3">
        <v>207</v>
      </c>
      <c r="G4521" s="3">
        <v>434.7</v>
      </c>
      <c r="H4521" s="1">
        <v>43830</v>
      </c>
      <c r="I4521">
        <f t="shared" si="280"/>
        <v>97</v>
      </c>
      <c r="J4521" t="str">
        <f t="shared" si="281"/>
        <v>91-120</v>
      </c>
      <c r="K4521">
        <f t="shared" si="282"/>
        <v>0.2</v>
      </c>
      <c r="L4521">
        <f t="shared" si="283"/>
        <v>128.34</v>
      </c>
    </row>
    <row r="4522" spans="1:12" x14ac:dyDescent="0.25">
      <c r="A4522" s="2" t="s">
        <v>4520</v>
      </c>
      <c r="B4522">
        <v>1</v>
      </c>
      <c r="C4522">
        <v>9</v>
      </c>
      <c r="D4522">
        <v>2850</v>
      </c>
      <c r="E4522" s="1">
        <v>43828</v>
      </c>
      <c r="F4522" s="3">
        <v>228</v>
      </c>
      <c r="G4522" s="3">
        <v>484.5</v>
      </c>
      <c r="H4522" s="1">
        <v>43830</v>
      </c>
      <c r="I4522">
        <f t="shared" si="280"/>
        <v>2</v>
      </c>
      <c r="J4522" t="str">
        <f t="shared" si="281"/>
        <v>0-30</v>
      </c>
      <c r="K4522">
        <f t="shared" si="282"/>
        <v>8.0000000000000002E-3</v>
      </c>
      <c r="L4522">
        <f t="shared" si="283"/>
        <v>5.7</v>
      </c>
    </row>
    <row r="4523" spans="1:12" x14ac:dyDescent="0.25">
      <c r="A4523" s="2" t="s">
        <v>4521</v>
      </c>
      <c r="B4523">
        <v>3</v>
      </c>
      <c r="C4523">
        <v>10</v>
      </c>
      <c r="D4523">
        <v>4620</v>
      </c>
      <c r="E4523" s="1">
        <v>43776</v>
      </c>
      <c r="F4523" s="3">
        <v>138.6</v>
      </c>
      <c r="G4523" s="3">
        <v>1247.3999999999999</v>
      </c>
      <c r="H4523" s="1">
        <v>43830</v>
      </c>
      <c r="I4523">
        <f t="shared" si="280"/>
        <v>54</v>
      </c>
      <c r="J4523" t="str">
        <f t="shared" si="281"/>
        <v>31-60</v>
      </c>
      <c r="K4523">
        <f t="shared" si="282"/>
        <v>0.04</v>
      </c>
      <c r="L4523">
        <f t="shared" si="283"/>
        <v>55.439999999999991</v>
      </c>
    </row>
    <row r="4524" spans="1:12" x14ac:dyDescent="0.25">
      <c r="A4524" s="2" t="s">
        <v>4522</v>
      </c>
      <c r="B4524">
        <v>5</v>
      </c>
      <c r="C4524">
        <v>13</v>
      </c>
      <c r="D4524">
        <v>3520</v>
      </c>
      <c r="E4524" s="1">
        <v>43506</v>
      </c>
      <c r="F4524" s="3">
        <v>246.4</v>
      </c>
      <c r="G4524" s="3">
        <v>844.80000000000007</v>
      </c>
      <c r="H4524" s="1">
        <v>43830</v>
      </c>
      <c r="I4524">
        <f t="shared" si="280"/>
        <v>324</v>
      </c>
      <c r="J4524" t="str">
        <f t="shared" si="281"/>
        <v>&gt;121</v>
      </c>
      <c r="K4524">
        <f t="shared" si="282"/>
        <v>0.25</v>
      </c>
      <c r="L4524">
        <f t="shared" si="283"/>
        <v>272.8</v>
      </c>
    </row>
    <row r="4525" spans="1:12" x14ac:dyDescent="0.25">
      <c r="A4525" s="2" t="s">
        <v>4523</v>
      </c>
      <c r="B4525">
        <v>2</v>
      </c>
      <c r="C4525">
        <v>5</v>
      </c>
      <c r="D4525">
        <v>1900</v>
      </c>
      <c r="E4525" s="1">
        <v>43547</v>
      </c>
      <c r="F4525" s="3">
        <v>57</v>
      </c>
      <c r="G4525" s="3">
        <v>304</v>
      </c>
      <c r="H4525" s="1">
        <v>43830</v>
      </c>
      <c r="I4525">
        <f t="shared" si="280"/>
        <v>283</v>
      </c>
      <c r="J4525" t="str">
        <f t="shared" si="281"/>
        <v>&gt;121</v>
      </c>
      <c r="K4525">
        <f t="shared" si="282"/>
        <v>0.25</v>
      </c>
      <c r="L4525">
        <f t="shared" si="283"/>
        <v>90.25</v>
      </c>
    </row>
    <row r="4526" spans="1:12" x14ac:dyDescent="0.25">
      <c r="A4526" s="2" t="s">
        <v>4524</v>
      </c>
      <c r="B4526">
        <v>2</v>
      </c>
      <c r="C4526">
        <v>12</v>
      </c>
      <c r="D4526">
        <v>3040</v>
      </c>
      <c r="E4526" s="1">
        <v>43470</v>
      </c>
      <c r="F4526" s="3">
        <v>243.2</v>
      </c>
      <c r="G4526" s="3">
        <v>699.2</v>
      </c>
      <c r="H4526" s="1">
        <v>43830</v>
      </c>
      <c r="I4526">
        <f t="shared" si="280"/>
        <v>360</v>
      </c>
      <c r="J4526" t="str">
        <f t="shared" si="281"/>
        <v>&gt;121</v>
      </c>
      <c r="K4526">
        <f t="shared" si="282"/>
        <v>0.25</v>
      </c>
      <c r="L4526">
        <f t="shared" si="283"/>
        <v>235.60000000000002</v>
      </c>
    </row>
    <row r="4527" spans="1:12" x14ac:dyDescent="0.25">
      <c r="A4527" s="2" t="s">
        <v>4525</v>
      </c>
      <c r="B4527">
        <v>2</v>
      </c>
      <c r="C4527">
        <v>3</v>
      </c>
      <c r="D4527">
        <v>576</v>
      </c>
      <c r="E4527" s="1">
        <v>43710</v>
      </c>
      <c r="F4527" s="3">
        <v>11.520000000000001</v>
      </c>
      <c r="G4527" s="3">
        <v>120.96000000000002</v>
      </c>
      <c r="H4527" s="1">
        <v>43830</v>
      </c>
      <c r="I4527">
        <f t="shared" si="280"/>
        <v>120</v>
      </c>
      <c r="J4527" t="str">
        <f t="shared" si="281"/>
        <v>91-120</v>
      </c>
      <c r="K4527">
        <f t="shared" si="282"/>
        <v>0.2</v>
      </c>
      <c r="L4527">
        <f t="shared" si="283"/>
        <v>26.496000000000006</v>
      </c>
    </row>
    <row r="4528" spans="1:12" x14ac:dyDescent="0.25">
      <c r="A4528" s="2" t="s">
        <v>4526</v>
      </c>
      <c r="B4528">
        <v>4</v>
      </c>
      <c r="C4528">
        <v>16</v>
      </c>
      <c r="D4528">
        <v>2860</v>
      </c>
      <c r="E4528" s="1">
        <v>43710</v>
      </c>
      <c r="F4528" s="3">
        <v>171.6</v>
      </c>
      <c r="G4528" s="3">
        <v>772.2</v>
      </c>
      <c r="H4528" s="1">
        <v>43830</v>
      </c>
      <c r="I4528">
        <f t="shared" si="280"/>
        <v>120</v>
      </c>
      <c r="J4528" t="str">
        <f t="shared" si="281"/>
        <v>91-120</v>
      </c>
      <c r="K4528">
        <f t="shared" si="282"/>
        <v>0.2</v>
      </c>
      <c r="L4528">
        <f t="shared" si="283"/>
        <v>188.76000000000002</v>
      </c>
    </row>
    <row r="4529" spans="1:12" x14ac:dyDescent="0.25">
      <c r="A4529" s="2" t="s">
        <v>4527</v>
      </c>
      <c r="B4529">
        <v>10</v>
      </c>
      <c r="C4529">
        <v>4</v>
      </c>
      <c r="D4529">
        <v>1536.0000000000002</v>
      </c>
      <c r="E4529" s="1">
        <v>43588</v>
      </c>
      <c r="F4529" s="3">
        <v>168.96000000000004</v>
      </c>
      <c r="G4529" s="3">
        <v>491.5200000000001</v>
      </c>
      <c r="H4529" s="1">
        <v>43830</v>
      </c>
      <c r="I4529">
        <f t="shared" si="280"/>
        <v>242</v>
      </c>
      <c r="J4529" t="str">
        <f t="shared" si="281"/>
        <v>&gt;121</v>
      </c>
      <c r="K4529">
        <f t="shared" si="282"/>
        <v>0.25</v>
      </c>
      <c r="L4529">
        <f t="shared" si="283"/>
        <v>165.12000000000003</v>
      </c>
    </row>
    <row r="4530" spans="1:12" x14ac:dyDescent="0.25">
      <c r="A4530" s="2" t="s">
        <v>4528</v>
      </c>
      <c r="B4530">
        <v>4</v>
      </c>
      <c r="C4530">
        <v>6</v>
      </c>
      <c r="D4530">
        <v>1760</v>
      </c>
      <c r="E4530" s="1">
        <v>43490</v>
      </c>
      <c r="F4530" s="3">
        <v>35.200000000000003</v>
      </c>
      <c r="G4530" s="3">
        <v>334.4</v>
      </c>
      <c r="H4530" s="1">
        <v>43830</v>
      </c>
      <c r="I4530">
        <f t="shared" si="280"/>
        <v>340</v>
      </c>
      <c r="J4530" t="str">
        <f t="shared" si="281"/>
        <v>&gt;121</v>
      </c>
      <c r="K4530">
        <f t="shared" si="282"/>
        <v>0.25</v>
      </c>
      <c r="L4530">
        <f t="shared" si="283"/>
        <v>92.399999999999991</v>
      </c>
    </row>
    <row r="4531" spans="1:12" x14ac:dyDescent="0.25">
      <c r="A4531" s="2" t="s">
        <v>4529</v>
      </c>
      <c r="B4531">
        <v>8</v>
      </c>
      <c r="C4531">
        <v>3</v>
      </c>
      <c r="D4531">
        <v>3120</v>
      </c>
      <c r="E4531" s="1">
        <v>43686</v>
      </c>
      <c r="F4531" s="3">
        <v>280.79999999999995</v>
      </c>
      <c r="G4531" s="3">
        <v>1123.1999999999998</v>
      </c>
      <c r="H4531" s="1">
        <v>43830</v>
      </c>
      <c r="I4531">
        <f t="shared" si="280"/>
        <v>144</v>
      </c>
      <c r="J4531" t="str">
        <f t="shared" si="281"/>
        <v>&gt;121</v>
      </c>
      <c r="K4531">
        <f t="shared" si="282"/>
        <v>0.25</v>
      </c>
      <c r="L4531">
        <f t="shared" si="283"/>
        <v>350.99999999999994</v>
      </c>
    </row>
    <row r="4532" spans="1:12" x14ac:dyDescent="0.25">
      <c r="A4532" s="2" t="s">
        <v>4530</v>
      </c>
      <c r="B4532">
        <v>5</v>
      </c>
      <c r="C4532">
        <v>1</v>
      </c>
      <c r="D4532">
        <v>1440</v>
      </c>
      <c r="E4532" s="1">
        <v>43796</v>
      </c>
      <c r="F4532" s="3">
        <v>115.19999999999999</v>
      </c>
      <c r="G4532" s="3">
        <v>331.2</v>
      </c>
      <c r="H4532" s="1">
        <v>43830</v>
      </c>
      <c r="I4532">
        <f t="shared" si="280"/>
        <v>34</v>
      </c>
      <c r="J4532" t="str">
        <f t="shared" si="281"/>
        <v>31-60</v>
      </c>
      <c r="K4532">
        <f t="shared" si="282"/>
        <v>0.04</v>
      </c>
      <c r="L4532">
        <f t="shared" si="283"/>
        <v>17.855999999999998</v>
      </c>
    </row>
    <row r="4533" spans="1:12" x14ac:dyDescent="0.25">
      <c r="A4533" s="2" t="s">
        <v>4531</v>
      </c>
      <c r="B4533">
        <v>1</v>
      </c>
      <c r="C4533">
        <v>10</v>
      </c>
      <c r="D4533">
        <v>1530</v>
      </c>
      <c r="E4533" s="1">
        <v>43730</v>
      </c>
      <c r="F4533" s="3">
        <v>61.2</v>
      </c>
      <c r="G4533" s="3">
        <v>244.8</v>
      </c>
      <c r="H4533" s="1">
        <v>43830</v>
      </c>
      <c r="I4533">
        <f t="shared" si="280"/>
        <v>100</v>
      </c>
      <c r="J4533" t="str">
        <f t="shared" si="281"/>
        <v>91-120</v>
      </c>
      <c r="K4533">
        <f t="shared" si="282"/>
        <v>0.2</v>
      </c>
      <c r="L4533">
        <f t="shared" si="283"/>
        <v>61.2</v>
      </c>
    </row>
    <row r="4534" spans="1:12" x14ac:dyDescent="0.25">
      <c r="A4534" s="2" t="s">
        <v>4532</v>
      </c>
      <c r="B4534">
        <v>3</v>
      </c>
      <c r="C4534">
        <v>23</v>
      </c>
      <c r="D4534">
        <v>1210</v>
      </c>
      <c r="E4534" s="1">
        <v>43664</v>
      </c>
      <c r="F4534" s="3">
        <v>36.299999999999997</v>
      </c>
      <c r="G4534" s="3">
        <v>254.1</v>
      </c>
      <c r="H4534" s="1">
        <v>43830</v>
      </c>
      <c r="I4534">
        <f t="shared" si="280"/>
        <v>166</v>
      </c>
      <c r="J4534" t="str">
        <f t="shared" si="281"/>
        <v>&gt;121</v>
      </c>
      <c r="K4534">
        <f t="shared" si="282"/>
        <v>0.25</v>
      </c>
      <c r="L4534">
        <f t="shared" si="283"/>
        <v>72.599999999999994</v>
      </c>
    </row>
    <row r="4535" spans="1:12" x14ac:dyDescent="0.25">
      <c r="A4535" s="2" t="s">
        <v>4533</v>
      </c>
      <c r="B4535">
        <v>2</v>
      </c>
      <c r="C4535">
        <v>12</v>
      </c>
      <c r="D4535">
        <v>1440</v>
      </c>
      <c r="E4535" s="1">
        <v>43731</v>
      </c>
      <c r="F4535" s="3">
        <v>100.8</v>
      </c>
      <c r="G4535" s="3">
        <v>360</v>
      </c>
      <c r="H4535" s="1">
        <v>43830</v>
      </c>
      <c r="I4535">
        <f t="shared" si="280"/>
        <v>99</v>
      </c>
      <c r="J4535" t="str">
        <f t="shared" si="281"/>
        <v>91-120</v>
      </c>
      <c r="K4535">
        <f t="shared" si="282"/>
        <v>0.2</v>
      </c>
      <c r="L4535">
        <f t="shared" si="283"/>
        <v>92.160000000000011</v>
      </c>
    </row>
    <row r="4536" spans="1:12" x14ac:dyDescent="0.25">
      <c r="A4536" s="2" t="s">
        <v>4534</v>
      </c>
      <c r="B4536">
        <v>9</v>
      </c>
      <c r="C4536">
        <v>13</v>
      </c>
      <c r="D4536">
        <v>240</v>
      </c>
      <c r="E4536" s="1">
        <v>43802</v>
      </c>
      <c r="F4536" s="3">
        <v>33.6</v>
      </c>
      <c r="G4536" s="3">
        <v>120</v>
      </c>
      <c r="H4536" s="1">
        <v>43830</v>
      </c>
      <c r="I4536">
        <f t="shared" si="280"/>
        <v>28</v>
      </c>
      <c r="J4536" t="str">
        <f t="shared" si="281"/>
        <v>0-30</v>
      </c>
      <c r="K4536">
        <f t="shared" si="282"/>
        <v>8.0000000000000002E-3</v>
      </c>
      <c r="L4536">
        <f t="shared" si="283"/>
        <v>1.2287999999999999</v>
      </c>
    </row>
    <row r="4537" spans="1:12" x14ac:dyDescent="0.25">
      <c r="A4537" s="2" t="s">
        <v>4535</v>
      </c>
      <c r="B4537">
        <v>4</v>
      </c>
      <c r="C4537">
        <v>16</v>
      </c>
      <c r="D4537">
        <v>7440</v>
      </c>
      <c r="E4537" s="1">
        <v>43578</v>
      </c>
      <c r="F4537" s="3">
        <v>446.4</v>
      </c>
      <c r="G4537" s="3">
        <v>1860</v>
      </c>
      <c r="H4537" s="1">
        <v>43830</v>
      </c>
      <c r="I4537">
        <f t="shared" si="280"/>
        <v>252</v>
      </c>
      <c r="J4537" t="str">
        <f t="shared" si="281"/>
        <v>&gt;121</v>
      </c>
      <c r="K4537">
        <f t="shared" si="282"/>
        <v>0.25</v>
      </c>
      <c r="L4537">
        <f t="shared" si="283"/>
        <v>576.6</v>
      </c>
    </row>
    <row r="4538" spans="1:12" x14ac:dyDescent="0.25">
      <c r="A4538" s="2" t="s">
        <v>4536</v>
      </c>
      <c r="B4538">
        <v>2</v>
      </c>
      <c r="C4538">
        <v>23</v>
      </c>
      <c r="D4538">
        <v>3240</v>
      </c>
      <c r="E4538" s="1">
        <v>43513</v>
      </c>
      <c r="F4538" s="3">
        <v>291.60000000000002</v>
      </c>
      <c r="G4538" s="3">
        <v>810</v>
      </c>
      <c r="H4538" s="1">
        <v>43830</v>
      </c>
      <c r="I4538">
        <f t="shared" si="280"/>
        <v>317</v>
      </c>
      <c r="J4538" t="str">
        <f t="shared" si="281"/>
        <v>&gt;121</v>
      </c>
      <c r="K4538">
        <f t="shared" si="282"/>
        <v>0.25</v>
      </c>
      <c r="L4538">
        <f t="shared" si="283"/>
        <v>275.39999999999998</v>
      </c>
    </row>
    <row r="4539" spans="1:12" x14ac:dyDescent="0.25">
      <c r="A4539" s="2" t="s">
        <v>4537</v>
      </c>
      <c r="B4539">
        <v>9</v>
      </c>
      <c r="C4539">
        <v>4</v>
      </c>
      <c r="D4539">
        <v>1200</v>
      </c>
      <c r="E4539" s="1">
        <v>43719</v>
      </c>
      <c r="F4539" s="3">
        <v>96</v>
      </c>
      <c r="G4539" s="3">
        <v>600</v>
      </c>
      <c r="H4539" s="1">
        <v>43830</v>
      </c>
      <c r="I4539">
        <f t="shared" si="280"/>
        <v>111</v>
      </c>
      <c r="J4539" t="str">
        <f t="shared" si="281"/>
        <v>91-120</v>
      </c>
      <c r="K4539">
        <f t="shared" si="282"/>
        <v>0.2</v>
      </c>
      <c r="L4539">
        <f t="shared" si="283"/>
        <v>139.20000000000002</v>
      </c>
    </row>
    <row r="4540" spans="1:12" x14ac:dyDescent="0.25">
      <c r="A4540" s="2" t="s">
        <v>4538</v>
      </c>
      <c r="B4540">
        <v>10</v>
      </c>
      <c r="C4540">
        <v>10</v>
      </c>
      <c r="D4540">
        <v>4560</v>
      </c>
      <c r="E4540" s="1">
        <v>43631</v>
      </c>
      <c r="F4540" s="3">
        <v>684</v>
      </c>
      <c r="G4540" s="3">
        <v>2052</v>
      </c>
      <c r="H4540" s="1">
        <v>43830</v>
      </c>
      <c r="I4540">
        <f t="shared" si="280"/>
        <v>199</v>
      </c>
      <c r="J4540" t="str">
        <f t="shared" si="281"/>
        <v>&gt;121</v>
      </c>
      <c r="K4540">
        <f t="shared" si="282"/>
        <v>0.25</v>
      </c>
      <c r="L4540">
        <f t="shared" si="283"/>
        <v>684</v>
      </c>
    </row>
    <row r="4541" spans="1:12" x14ac:dyDescent="0.25">
      <c r="A4541" s="2" t="s">
        <v>4539</v>
      </c>
      <c r="B4541">
        <v>5</v>
      </c>
      <c r="C4541">
        <v>23</v>
      </c>
      <c r="D4541">
        <v>3750</v>
      </c>
      <c r="E4541" s="1">
        <v>43827</v>
      </c>
      <c r="F4541" s="3">
        <v>300</v>
      </c>
      <c r="G4541" s="3">
        <v>1125</v>
      </c>
      <c r="H4541" s="1">
        <v>43830</v>
      </c>
      <c r="I4541">
        <f t="shared" si="280"/>
        <v>3</v>
      </c>
      <c r="J4541" t="str">
        <f t="shared" si="281"/>
        <v>0-30</v>
      </c>
      <c r="K4541">
        <f t="shared" si="282"/>
        <v>8.0000000000000002E-3</v>
      </c>
      <c r="L4541">
        <f t="shared" si="283"/>
        <v>11.4</v>
      </c>
    </row>
    <row r="4542" spans="1:12" x14ac:dyDescent="0.25">
      <c r="A4542" s="2" t="s">
        <v>4540</v>
      </c>
      <c r="B4542">
        <v>6</v>
      </c>
      <c r="C4542">
        <v>20</v>
      </c>
      <c r="D4542">
        <v>2400</v>
      </c>
      <c r="E4542" s="1">
        <v>43557</v>
      </c>
      <c r="F4542" s="3">
        <v>24</v>
      </c>
      <c r="G4542" s="3">
        <v>648</v>
      </c>
      <c r="H4542" s="1">
        <v>43830</v>
      </c>
      <c r="I4542">
        <f t="shared" si="280"/>
        <v>273</v>
      </c>
      <c r="J4542" t="str">
        <f t="shared" si="281"/>
        <v>&gt;121</v>
      </c>
      <c r="K4542">
        <f t="shared" si="282"/>
        <v>0.25</v>
      </c>
      <c r="L4542">
        <f t="shared" si="283"/>
        <v>168</v>
      </c>
    </row>
    <row r="4543" spans="1:12" x14ac:dyDescent="0.25">
      <c r="A4543" s="2" t="s">
        <v>4541</v>
      </c>
      <c r="B4543">
        <v>5</v>
      </c>
      <c r="C4543">
        <v>23</v>
      </c>
      <c r="D4543">
        <v>4320</v>
      </c>
      <c r="E4543" s="1">
        <v>43547</v>
      </c>
      <c r="F4543" s="3">
        <v>129.60000000000002</v>
      </c>
      <c r="G4543" s="3">
        <v>777.6</v>
      </c>
      <c r="H4543" s="1">
        <v>43830</v>
      </c>
      <c r="I4543">
        <f t="shared" si="280"/>
        <v>283</v>
      </c>
      <c r="J4543" t="str">
        <f t="shared" si="281"/>
        <v>&gt;121</v>
      </c>
      <c r="K4543">
        <f t="shared" si="282"/>
        <v>0.25</v>
      </c>
      <c r="L4543">
        <f t="shared" si="283"/>
        <v>226.8</v>
      </c>
    </row>
    <row r="4544" spans="1:12" x14ac:dyDescent="0.25">
      <c r="A4544" s="2" t="s">
        <v>4542</v>
      </c>
      <c r="B4544">
        <v>1</v>
      </c>
      <c r="C4544">
        <v>23</v>
      </c>
      <c r="D4544">
        <v>320</v>
      </c>
      <c r="E4544" s="1">
        <v>43671</v>
      </c>
      <c r="F4544" s="3">
        <v>3.2</v>
      </c>
      <c r="G4544" s="3">
        <v>76.8</v>
      </c>
      <c r="H4544" s="1">
        <v>43830</v>
      </c>
      <c r="I4544">
        <f t="shared" si="280"/>
        <v>159</v>
      </c>
      <c r="J4544" t="str">
        <f t="shared" si="281"/>
        <v>&gt;121</v>
      </c>
      <c r="K4544">
        <f t="shared" si="282"/>
        <v>0.25</v>
      </c>
      <c r="L4544">
        <f t="shared" si="283"/>
        <v>20</v>
      </c>
    </row>
    <row r="4545" spans="1:12" x14ac:dyDescent="0.25">
      <c r="A4545" s="2" t="s">
        <v>4543</v>
      </c>
      <c r="B4545">
        <v>4</v>
      </c>
      <c r="C4545">
        <v>17</v>
      </c>
      <c r="D4545">
        <v>880</v>
      </c>
      <c r="E4545" s="1">
        <v>43490</v>
      </c>
      <c r="F4545" s="3">
        <v>8.8000000000000007</v>
      </c>
      <c r="G4545" s="3">
        <v>202.39999999999998</v>
      </c>
      <c r="H4545" s="1">
        <v>43830</v>
      </c>
      <c r="I4545">
        <f t="shared" si="280"/>
        <v>340</v>
      </c>
      <c r="J4545" t="str">
        <f t="shared" si="281"/>
        <v>&gt;121</v>
      </c>
      <c r="K4545">
        <f t="shared" si="282"/>
        <v>0.25</v>
      </c>
      <c r="L4545">
        <f t="shared" si="283"/>
        <v>52.8</v>
      </c>
    </row>
    <row r="4546" spans="1:12" x14ac:dyDescent="0.25">
      <c r="A4546" s="2" t="s">
        <v>4544</v>
      </c>
      <c r="B4546">
        <v>8</v>
      </c>
      <c r="C4546">
        <v>12</v>
      </c>
      <c r="D4546">
        <v>3168</v>
      </c>
      <c r="E4546" s="1">
        <v>43590</v>
      </c>
      <c r="F4546" s="3">
        <v>443.52</v>
      </c>
      <c r="G4546" s="3">
        <v>1425.6</v>
      </c>
      <c r="H4546" s="1">
        <v>43830</v>
      </c>
      <c r="I4546">
        <f t="shared" ref="I4546:I4609" si="284">H4546-E4546</f>
        <v>240</v>
      </c>
      <c r="J4546" t="str">
        <f t="shared" ref="J4546:J4609" si="285">VLOOKUP(I4546,groupings,2,1)</f>
        <v>&gt;121</v>
      </c>
      <c r="K4546">
        <f t="shared" ref="K4546:K4609" si="286">VLOOKUP(I4546,$N$8:$P$12,3,TRUE)</f>
        <v>0.25</v>
      </c>
      <c r="L4546">
        <f t="shared" ref="L4546:L4609" si="287">(G4546+F4546)*K4546</f>
        <v>467.28</v>
      </c>
    </row>
    <row r="4547" spans="1:12" x14ac:dyDescent="0.25">
      <c r="A4547" s="2" t="s">
        <v>4545</v>
      </c>
      <c r="B4547">
        <v>10</v>
      </c>
      <c r="C4547">
        <v>21</v>
      </c>
      <c r="D4547">
        <v>3640</v>
      </c>
      <c r="E4547" s="1">
        <v>43689</v>
      </c>
      <c r="F4547" s="3">
        <v>109.2</v>
      </c>
      <c r="G4547" s="3">
        <v>1419.6000000000001</v>
      </c>
      <c r="H4547" s="1">
        <v>43830</v>
      </c>
      <c r="I4547">
        <f t="shared" si="284"/>
        <v>141</v>
      </c>
      <c r="J4547" t="str">
        <f t="shared" si="285"/>
        <v>&gt;121</v>
      </c>
      <c r="K4547">
        <f t="shared" si="286"/>
        <v>0.25</v>
      </c>
      <c r="L4547">
        <f t="shared" si="287"/>
        <v>382.20000000000005</v>
      </c>
    </row>
    <row r="4548" spans="1:12" x14ac:dyDescent="0.25">
      <c r="A4548" s="2" t="s">
        <v>4546</v>
      </c>
      <c r="B4548">
        <v>10</v>
      </c>
      <c r="C4548">
        <v>8</v>
      </c>
      <c r="D4548">
        <v>2860</v>
      </c>
      <c r="E4548" s="1">
        <v>43786</v>
      </c>
      <c r="F4548" s="3">
        <v>514.79999999999995</v>
      </c>
      <c r="G4548" s="3">
        <v>800.8</v>
      </c>
      <c r="H4548" s="1">
        <v>43830</v>
      </c>
      <c r="I4548">
        <f t="shared" si="284"/>
        <v>44</v>
      </c>
      <c r="J4548" t="str">
        <f t="shared" si="285"/>
        <v>31-60</v>
      </c>
      <c r="K4548">
        <f t="shared" si="286"/>
        <v>0.04</v>
      </c>
      <c r="L4548">
        <f t="shared" si="287"/>
        <v>52.623999999999995</v>
      </c>
    </row>
    <row r="4549" spans="1:12" x14ac:dyDescent="0.25">
      <c r="A4549" s="2" t="s">
        <v>4547</v>
      </c>
      <c r="B4549">
        <v>2</v>
      </c>
      <c r="C4549">
        <v>4</v>
      </c>
      <c r="D4549">
        <v>3960</v>
      </c>
      <c r="E4549" s="1">
        <v>43787</v>
      </c>
      <c r="F4549" s="3">
        <v>39.6</v>
      </c>
      <c r="G4549" s="3">
        <v>910.8</v>
      </c>
      <c r="H4549" s="1">
        <v>43830</v>
      </c>
      <c r="I4549">
        <f t="shared" si="284"/>
        <v>43</v>
      </c>
      <c r="J4549" t="str">
        <f t="shared" si="285"/>
        <v>31-60</v>
      </c>
      <c r="K4549">
        <f t="shared" si="286"/>
        <v>0.04</v>
      </c>
      <c r="L4549">
        <f t="shared" si="287"/>
        <v>38.015999999999998</v>
      </c>
    </row>
    <row r="4550" spans="1:12" x14ac:dyDescent="0.25">
      <c r="A4550" s="2" t="s">
        <v>4548</v>
      </c>
      <c r="B4550">
        <v>8</v>
      </c>
      <c r="C4550">
        <v>15</v>
      </c>
      <c r="D4550">
        <v>1440</v>
      </c>
      <c r="E4550" s="1">
        <v>43597</v>
      </c>
      <c r="F4550" s="3">
        <v>100.8</v>
      </c>
      <c r="G4550" s="3">
        <v>432</v>
      </c>
      <c r="H4550" s="1">
        <v>43830</v>
      </c>
      <c r="I4550">
        <f t="shared" si="284"/>
        <v>233</v>
      </c>
      <c r="J4550" t="str">
        <f t="shared" si="285"/>
        <v>&gt;121</v>
      </c>
      <c r="K4550">
        <f t="shared" si="286"/>
        <v>0.25</v>
      </c>
      <c r="L4550">
        <f t="shared" si="287"/>
        <v>133.19999999999999</v>
      </c>
    </row>
    <row r="4551" spans="1:12" x14ac:dyDescent="0.25">
      <c r="A4551" s="2" t="s">
        <v>4549</v>
      </c>
      <c r="B4551">
        <v>3</v>
      </c>
      <c r="C4551">
        <v>2</v>
      </c>
      <c r="D4551">
        <v>3456</v>
      </c>
      <c r="E4551" s="1">
        <v>43709</v>
      </c>
      <c r="F4551" s="3">
        <v>207.36000000000004</v>
      </c>
      <c r="G4551" s="3">
        <v>518.40000000000009</v>
      </c>
      <c r="H4551" s="1">
        <v>43830</v>
      </c>
      <c r="I4551">
        <f t="shared" si="284"/>
        <v>121</v>
      </c>
      <c r="J4551" t="str">
        <f t="shared" si="285"/>
        <v>&gt;121</v>
      </c>
      <c r="K4551">
        <f t="shared" si="286"/>
        <v>0.25</v>
      </c>
      <c r="L4551">
        <f t="shared" si="287"/>
        <v>181.44000000000003</v>
      </c>
    </row>
    <row r="4552" spans="1:12" x14ac:dyDescent="0.25">
      <c r="A4552" s="2" t="s">
        <v>4550</v>
      </c>
      <c r="B4552">
        <v>8</v>
      </c>
      <c r="C4552">
        <v>13</v>
      </c>
      <c r="D4552">
        <v>648</v>
      </c>
      <c r="E4552" s="1">
        <v>43815</v>
      </c>
      <c r="F4552" s="3">
        <v>32.400000000000006</v>
      </c>
      <c r="G4552" s="3">
        <v>272.15999999999997</v>
      </c>
      <c r="H4552" s="1">
        <v>43830</v>
      </c>
      <c r="I4552">
        <f t="shared" si="284"/>
        <v>15</v>
      </c>
      <c r="J4552" t="str">
        <f t="shared" si="285"/>
        <v>0-30</v>
      </c>
      <c r="K4552">
        <f t="shared" si="286"/>
        <v>8.0000000000000002E-3</v>
      </c>
      <c r="L4552">
        <f t="shared" si="287"/>
        <v>2.4364799999999995</v>
      </c>
    </row>
    <row r="4553" spans="1:12" x14ac:dyDescent="0.25">
      <c r="A4553" s="2" t="s">
        <v>4551</v>
      </c>
      <c r="B4553">
        <v>2</v>
      </c>
      <c r="C4553">
        <v>14</v>
      </c>
      <c r="D4553">
        <v>1350</v>
      </c>
      <c r="E4553" s="1">
        <v>43646</v>
      </c>
      <c r="F4553" s="3">
        <v>108</v>
      </c>
      <c r="G4553" s="3">
        <v>324</v>
      </c>
      <c r="H4553" s="1">
        <v>43830</v>
      </c>
      <c r="I4553">
        <f t="shared" si="284"/>
        <v>184</v>
      </c>
      <c r="J4553" t="str">
        <f t="shared" si="285"/>
        <v>&gt;121</v>
      </c>
      <c r="K4553">
        <f t="shared" si="286"/>
        <v>0.25</v>
      </c>
      <c r="L4553">
        <f t="shared" si="287"/>
        <v>108</v>
      </c>
    </row>
    <row r="4554" spans="1:12" x14ac:dyDescent="0.25">
      <c r="A4554" s="2" t="s">
        <v>4552</v>
      </c>
      <c r="B4554">
        <v>2</v>
      </c>
      <c r="C4554">
        <v>17</v>
      </c>
      <c r="D4554">
        <v>930</v>
      </c>
      <c r="E4554" s="1">
        <v>43567</v>
      </c>
      <c r="F4554" s="3">
        <v>65.099999999999994</v>
      </c>
      <c r="G4554" s="3">
        <v>167.39999999999998</v>
      </c>
      <c r="H4554" s="1">
        <v>43830</v>
      </c>
      <c r="I4554">
        <f t="shared" si="284"/>
        <v>263</v>
      </c>
      <c r="J4554" t="str">
        <f t="shared" si="285"/>
        <v>&gt;121</v>
      </c>
      <c r="K4554">
        <f t="shared" si="286"/>
        <v>0.25</v>
      </c>
      <c r="L4554">
        <f t="shared" si="287"/>
        <v>58.124999999999993</v>
      </c>
    </row>
    <row r="4555" spans="1:12" x14ac:dyDescent="0.25">
      <c r="A4555" s="2" t="s">
        <v>4553</v>
      </c>
      <c r="B4555">
        <v>8</v>
      </c>
      <c r="C4555">
        <v>7</v>
      </c>
      <c r="D4555">
        <v>3120</v>
      </c>
      <c r="E4555" s="1">
        <v>43555</v>
      </c>
      <c r="F4555" s="3">
        <v>624</v>
      </c>
      <c r="G4555" s="3">
        <v>873.6</v>
      </c>
      <c r="H4555" s="1">
        <v>43830</v>
      </c>
      <c r="I4555">
        <f t="shared" si="284"/>
        <v>275</v>
      </c>
      <c r="J4555" t="str">
        <f t="shared" si="285"/>
        <v>&gt;121</v>
      </c>
      <c r="K4555">
        <f t="shared" si="286"/>
        <v>0.25</v>
      </c>
      <c r="L4555">
        <f t="shared" si="287"/>
        <v>374.4</v>
      </c>
    </row>
    <row r="4556" spans="1:12" x14ac:dyDescent="0.25">
      <c r="A4556" s="2" t="s">
        <v>4554</v>
      </c>
      <c r="B4556">
        <v>5</v>
      </c>
      <c r="C4556">
        <v>5</v>
      </c>
      <c r="D4556">
        <v>5280</v>
      </c>
      <c r="E4556" s="1">
        <v>43762</v>
      </c>
      <c r="F4556" s="3">
        <v>475.20000000000005</v>
      </c>
      <c r="G4556" s="3">
        <v>1584</v>
      </c>
      <c r="H4556" s="1">
        <v>43830</v>
      </c>
      <c r="I4556">
        <f t="shared" si="284"/>
        <v>68</v>
      </c>
      <c r="J4556" t="str">
        <f t="shared" si="285"/>
        <v>61-90</v>
      </c>
      <c r="K4556">
        <f t="shared" si="286"/>
        <v>0.15</v>
      </c>
      <c r="L4556">
        <f t="shared" si="287"/>
        <v>308.87999999999994</v>
      </c>
    </row>
    <row r="4557" spans="1:12" x14ac:dyDescent="0.25">
      <c r="A4557" s="2" t="s">
        <v>4555</v>
      </c>
      <c r="B4557">
        <v>8</v>
      </c>
      <c r="C4557">
        <v>15</v>
      </c>
      <c r="D4557">
        <v>2880</v>
      </c>
      <c r="E4557" s="1">
        <v>43473</v>
      </c>
      <c r="F4557" s="3">
        <v>316.8</v>
      </c>
      <c r="G4557" s="3">
        <v>1180.8</v>
      </c>
      <c r="H4557" s="1">
        <v>43830</v>
      </c>
      <c r="I4557">
        <f t="shared" si="284"/>
        <v>357</v>
      </c>
      <c r="J4557" t="str">
        <f t="shared" si="285"/>
        <v>&gt;121</v>
      </c>
      <c r="K4557">
        <f t="shared" si="286"/>
        <v>0.25</v>
      </c>
      <c r="L4557">
        <f t="shared" si="287"/>
        <v>374.4</v>
      </c>
    </row>
    <row r="4558" spans="1:12" x14ac:dyDescent="0.25">
      <c r="A4558" s="2" t="s">
        <v>4556</v>
      </c>
      <c r="B4558">
        <v>4</v>
      </c>
      <c r="C4558">
        <v>17</v>
      </c>
      <c r="D4558">
        <v>5952</v>
      </c>
      <c r="E4558" s="1">
        <v>43481</v>
      </c>
      <c r="F4558" s="3">
        <v>416.6400000000001</v>
      </c>
      <c r="G4558" s="3">
        <v>1071.3600000000001</v>
      </c>
      <c r="H4558" s="1">
        <v>43830</v>
      </c>
      <c r="I4558">
        <f t="shared" si="284"/>
        <v>349</v>
      </c>
      <c r="J4558" t="str">
        <f t="shared" si="285"/>
        <v>&gt;121</v>
      </c>
      <c r="K4558">
        <f t="shared" si="286"/>
        <v>0.25</v>
      </c>
      <c r="L4558">
        <f t="shared" si="287"/>
        <v>372.00000000000006</v>
      </c>
    </row>
    <row r="4559" spans="1:12" x14ac:dyDescent="0.25">
      <c r="A4559" s="2" t="s">
        <v>4557</v>
      </c>
      <c r="B4559">
        <v>3</v>
      </c>
      <c r="C4559">
        <v>21</v>
      </c>
      <c r="D4559">
        <v>840</v>
      </c>
      <c r="E4559" s="1">
        <v>43713</v>
      </c>
      <c r="F4559" s="3">
        <v>58.8</v>
      </c>
      <c r="G4559" s="3">
        <v>168</v>
      </c>
      <c r="H4559" s="1">
        <v>43830</v>
      </c>
      <c r="I4559">
        <f t="shared" si="284"/>
        <v>117</v>
      </c>
      <c r="J4559" t="str">
        <f t="shared" si="285"/>
        <v>91-120</v>
      </c>
      <c r="K4559">
        <f t="shared" si="286"/>
        <v>0.2</v>
      </c>
      <c r="L4559">
        <f t="shared" si="287"/>
        <v>45.360000000000007</v>
      </c>
    </row>
    <row r="4560" spans="1:12" x14ac:dyDescent="0.25">
      <c r="A4560" s="2" t="s">
        <v>4558</v>
      </c>
      <c r="B4560">
        <v>9</v>
      </c>
      <c r="C4560">
        <v>19</v>
      </c>
      <c r="D4560">
        <v>2880</v>
      </c>
      <c r="E4560" s="1">
        <v>43671</v>
      </c>
      <c r="F4560" s="3">
        <v>547.20000000000005</v>
      </c>
      <c r="G4560" s="3">
        <v>1123.1999999999998</v>
      </c>
      <c r="H4560" s="1">
        <v>43830</v>
      </c>
      <c r="I4560">
        <f t="shared" si="284"/>
        <v>159</v>
      </c>
      <c r="J4560" t="str">
        <f t="shared" si="285"/>
        <v>&gt;121</v>
      </c>
      <c r="K4560">
        <f t="shared" si="286"/>
        <v>0.25</v>
      </c>
      <c r="L4560">
        <f t="shared" si="287"/>
        <v>417.59999999999997</v>
      </c>
    </row>
    <row r="4561" spans="1:12" x14ac:dyDescent="0.25">
      <c r="A4561" s="2" t="s">
        <v>4559</v>
      </c>
      <c r="B4561">
        <v>8</v>
      </c>
      <c r="C4561">
        <v>1</v>
      </c>
      <c r="D4561">
        <v>960</v>
      </c>
      <c r="E4561" s="1">
        <v>43511</v>
      </c>
      <c r="F4561" s="3">
        <v>124.80000000000001</v>
      </c>
      <c r="G4561" s="3">
        <v>297.60000000000002</v>
      </c>
      <c r="H4561" s="1">
        <v>43830</v>
      </c>
      <c r="I4561">
        <f t="shared" si="284"/>
        <v>319</v>
      </c>
      <c r="J4561" t="str">
        <f t="shared" si="285"/>
        <v>&gt;121</v>
      </c>
      <c r="K4561">
        <f t="shared" si="286"/>
        <v>0.25</v>
      </c>
      <c r="L4561">
        <f t="shared" si="287"/>
        <v>105.60000000000001</v>
      </c>
    </row>
    <row r="4562" spans="1:12" x14ac:dyDescent="0.25">
      <c r="A4562" s="2" t="s">
        <v>4560</v>
      </c>
      <c r="B4562">
        <v>5</v>
      </c>
      <c r="C4562">
        <v>22</v>
      </c>
      <c r="D4562">
        <v>2400</v>
      </c>
      <c r="E4562" s="1">
        <v>43590</v>
      </c>
      <c r="F4562" s="3">
        <v>216</v>
      </c>
      <c r="G4562" s="3">
        <v>480</v>
      </c>
      <c r="H4562" s="1">
        <v>43830</v>
      </c>
      <c r="I4562">
        <f t="shared" si="284"/>
        <v>240</v>
      </c>
      <c r="J4562" t="str">
        <f t="shared" si="285"/>
        <v>&gt;121</v>
      </c>
      <c r="K4562">
        <f t="shared" si="286"/>
        <v>0.25</v>
      </c>
      <c r="L4562">
        <f t="shared" si="287"/>
        <v>174</v>
      </c>
    </row>
    <row r="4563" spans="1:12" x14ac:dyDescent="0.25">
      <c r="A4563" s="2" t="s">
        <v>4561</v>
      </c>
      <c r="B4563">
        <v>5</v>
      </c>
      <c r="C4563">
        <v>16</v>
      </c>
      <c r="D4563">
        <v>270</v>
      </c>
      <c r="E4563" s="1">
        <v>43582</v>
      </c>
      <c r="F4563" s="3">
        <v>27</v>
      </c>
      <c r="G4563" s="3">
        <v>70.199999999999989</v>
      </c>
      <c r="H4563" s="1">
        <v>43830</v>
      </c>
      <c r="I4563">
        <f t="shared" si="284"/>
        <v>248</v>
      </c>
      <c r="J4563" t="str">
        <f t="shared" si="285"/>
        <v>&gt;121</v>
      </c>
      <c r="K4563">
        <f t="shared" si="286"/>
        <v>0.25</v>
      </c>
      <c r="L4563">
        <f t="shared" si="287"/>
        <v>24.299999999999997</v>
      </c>
    </row>
    <row r="4564" spans="1:12" x14ac:dyDescent="0.25">
      <c r="A4564" s="2" t="s">
        <v>4562</v>
      </c>
      <c r="B4564">
        <v>2</v>
      </c>
      <c r="C4564">
        <v>3</v>
      </c>
      <c r="D4564">
        <v>3720</v>
      </c>
      <c r="E4564" s="1">
        <v>43624</v>
      </c>
      <c r="F4564" s="3">
        <v>74.400000000000006</v>
      </c>
      <c r="G4564" s="3">
        <v>706.80000000000007</v>
      </c>
      <c r="H4564" s="1">
        <v>43830</v>
      </c>
      <c r="I4564">
        <f t="shared" si="284"/>
        <v>206</v>
      </c>
      <c r="J4564" t="str">
        <f t="shared" si="285"/>
        <v>&gt;121</v>
      </c>
      <c r="K4564">
        <f t="shared" si="286"/>
        <v>0.25</v>
      </c>
      <c r="L4564">
        <f t="shared" si="287"/>
        <v>195.3</v>
      </c>
    </row>
    <row r="4565" spans="1:12" x14ac:dyDescent="0.25">
      <c r="A4565" s="2" t="s">
        <v>4563</v>
      </c>
      <c r="B4565">
        <v>10</v>
      </c>
      <c r="C4565">
        <v>20</v>
      </c>
      <c r="D4565">
        <v>5040</v>
      </c>
      <c r="E4565" s="1">
        <v>43656</v>
      </c>
      <c r="F4565" s="3">
        <v>856.80000000000007</v>
      </c>
      <c r="G4565" s="3">
        <v>2066.3999999999996</v>
      </c>
      <c r="H4565" s="1">
        <v>43830</v>
      </c>
      <c r="I4565">
        <f t="shared" si="284"/>
        <v>174</v>
      </c>
      <c r="J4565" t="str">
        <f t="shared" si="285"/>
        <v>&gt;121</v>
      </c>
      <c r="K4565">
        <f t="shared" si="286"/>
        <v>0.25</v>
      </c>
      <c r="L4565">
        <f t="shared" si="287"/>
        <v>730.8</v>
      </c>
    </row>
    <row r="4566" spans="1:12" x14ac:dyDescent="0.25">
      <c r="A4566" s="2" t="s">
        <v>4564</v>
      </c>
      <c r="B4566">
        <v>9</v>
      </c>
      <c r="C4566">
        <v>13</v>
      </c>
      <c r="D4566">
        <v>720</v>
      </c>
      <c r="E4566" s="1">
        <v>43759</v>
      </c>
      <c r="F4566" s="3">
        <v>86.4</v>
      </c>
      <c r="G4566" s="3">
        <v>273.60000000000002</v>
      </c>
      <c r="H4566" s="1">
        <v>43830</v>
      </c>
      <c r="I4566">
        <f t="shared" si="284"/>
        <v>71</v>
      </c>
      <c r="J4566" t="str">
        <f t="shared" si="285"/>
        <v>61-90</v>
      </c>
      <c r="K4566">
        <f t="shared" si="286"/>
        <v>0.15</v>
      </c>
      <c r="L4566">
        <f t="shared" si="287"/>
        <v>54</v>
      </c>
    </row>
    <row r="4567" spans="1:12" x14ac:dyDescent="0.25">
      <c r="A4567" s="2" t="s">
        <v>4565</v>
      </c>
      <c r="B4567">
        <v>6</v>
      </c>
      <c r="C4567">
        <v>5</v>
      </c>
      <c r="D4567">
        <v>1152</v>
      </c>
      <c r="E4567" s="1">
        <v>43771</v>
      </c>
      <c r="F4567" s="3">
        <v>34.56</v>
      </c>
      <c r="G4567" s="3">
        <v>241.92000000000004</v>
      </c>
      <c r="H4567" s="1">
        <v>43830</v>
      </c>
      <c r="I4567">
        <f t="shared" si="284"/>
        <v>59</v>
      </c>
      <c r="J4567" t="str">
        <f t="shared" si="285"/>
        <v>31-60</v>
      </c>
      <c r="K4567">
        <f t="shared" si="286"/>
        <v>0.04</v>
      </c>
      <c r="L4567">
        <f t="shared" si="287"/>
        <v>11.059200000000001</v>
      </c>
    </row>
    <row r="4568" spans="1:12" x14ac:dyDescent="0.25">
      <c r="A4568" s="2" t="s">
        <v>4566</v>
      </c>
      <c r="B4568">
        <v>5</v>
      </c>
      <c r="C4568">
        <v>12</v>
      </c>
      <c r="D4568">
        <v>5580</v>
      </c>
      <c r="E4568" s="1">
        <v>43527</v>
      </c>
      <c r="F4568" s="3">
        <v>390.6</v>
      </c>
      <c r="G4568" s="3">
        <v>1004.4</v>
      </c>
      <c r="H4568" s="1">
        <v>43830</v>
      </c>
      <c r="I4568">
        <f t="shared" si="284"/>
        <v>303</v>
      </c>
      <c r="J4568" t="str">
        <f t="shared" si="285"/>
        <v>&gt;121</v>
      </c>
      <c r="K4568">
        <f t="shared" si="286"/>
        <v>0.25</v>
      </c>
      <c r="L4568">
        <f t="shared" si="287"/>
        <v>348.75</v>
      </c>
    </row>
    <row r="4569" spans="1:12" x14ac:dyDescent="0.25">
      <c r="A4569" s="2" t="s">
        <v>4567</v>
      </c>
      <c r="B4569">
        <v>6</v>
      </c>
      <c r="C4569">
        <v>3</v>
      </c>
      <c r="D4569">
        <v>3410</v>
      </c>
      <c r="E4569" s="1">
        <v>43568</v>
      </c>
      <c r="F4569" s="3">
        <v>272.8</v>
      </c>
      <c r="G4569" s="3">
        <v>818.40000000000009</v>
      </c>
      <c r="H4569" s="1">
        <v>43830</v>
      </c>
      <c r="I4569">
        <f t="shared" si="284"/>
        <v>262</v>
      </c>
      <c r="J4569" t="str">
        <f t="shared" si="285"/>
        <v>&gt;121</v>
      </c>
      <c r="K4569">
        <f t="shared" si="286"/>
        <v>0.25</v>
      </c>
      <c r="L4569">
        <f t="shared" si="287"/>
        <v>272.8</v>
      </c>
    </row>
    <row r="4570" spans="1:12" x14ac:dyDescent="0.25">
      <c r="A4570" s="2" t="s">
        <v>4568</v>
      </c>
      <c r="B4570">
        <v>7</v>
      </c>
      <c r="C4570">
        <v>1</v>
      </c>
      <c r="D4570">
        <v>2520</v>
      </c>
      <c r="E4570" s="1">
        <v>43610</v>
      </c>
      <c r="F4570" s="3">
        <v>630</v>
      </c>
      <c r="G4570" s="3">
        <v>2242.8000000000002</v>
      </c>
      <c r="H4570" s="1">
        <v>43830</v>
      </c>
      <c r="I4570">
        <f t="shared" si="284"/>
        <v>220</v>
      </c>
      <c r="J4570" t="str">
        <f t="shared" si="285"/>
        <v>&gt;121</v>
      </c>
      <c r="K4570">
        <f t="shared" si="286"/>
        <v>0.25</v>
      </c>
      <c r="L4570">
        <f t="shared" si="287"/>
        <v>718.2</v>
      </c>
    </row>
    <row r="4571" spans="1:12" x14ac:dyDescent="0.25">
      <c r="A4571" s="2" t="s">
        <v>4569</v>
      </c>
      <c r="B4571">
        <v>8</v>
      </c>
      <c r="C4571">
        <v>20</v>
      </c>
      <c r="D4571">
        <v>2850</v>
      </c>
      <c r="E4571" s="1">
        <v>43803</v>
      </c>
      <c r="F4571" s="3">
        <v>28.5</v>
      </c>
      <c r="G4571" s="3">
        <v>1396.5</v>
      </c>
      <c r="H4571" s="1">
        <v>43830</v>
      </c>
      <c r="I4571">
        <f t="shared" si="284"/>
        <v>27</v>
      </c>
      <c r="J4571" t="str">
        <f t="shared" si="285"/>
        <v>0-30</v>
      </c>
      <c r="K4571">
        <f t="shared" si="286"/>
        <v>8.0000000000000002E-3</v>
      </c>
      <c r="L4571">
        <f t="shared" si="287"/>
        <v>11.4</v>
      </c>
    </row>
    <row r="4572" spans="1:12" x14ac:dyDescent="0.25">
      <c r="A4572" s="2" t="s">
        <v>4570</v>
      </c>
      <c r="B4572">
        <v>2</v>
      </c>
      <c r="C4572">
        <v>20</v>
      </c>
      <c r="D4572">
        <v>1680</v>
      </c>
      <c r="E4572" s="1">
        <v>43699</v>
      </c>
      <c r="F4572" s="3">
        <v>168</v>
      </c>
      <c r="G4572" s="3">
        <v>352.8</v>
      </c>
      <c r="H4572" s="1">
        <v>43830</v>
      </c>
      <c r="I4572">
        <f t="shared" si="284"/>
        <v>131</v>
      </c>
      <c r="J4572" t="str">
        <f t="shared" si="285"/>
        <v>&gt;121</v>
      </c>
      <c r="K4572">
        <f t="shared" si="286"/>
        <v>0.25</v>
      </c>
      <c r="L4572">
        <f t="shared" si="287"/>
        <v>130.19999999999999</v>
      </c>
    </row>
    <row r="4573" spans="1:12" x14ac:dyDescent="0.25">
      <c r="A4573" s="2" t="s">
        <v>4571</v>
      </c>
      <c r="B4573">
        <v>7</v>
      </c>
      <c r="C4573">
        <v>17</v>
      </c>
      <c r="D4573">
        <v>330</v>
      </c>
      <c r="E4573" s="1">
        <v>43575</v>
      </c>
      <c r="F4573" s="3">
        <v>99</v>
      </c>
      <c r="G4573" s="3">
        <v>247.5</v>
      </c>
      <c r="H4573" s="1">
        <v>43830</v>
      </c>
      <c r="I4573">
        <f t="shared" si="284"/>
        <v>255</v>
      </c>
      <c r="J4573" t="str">
        <f t="shared" si="285"/>
        <v>&gt;121</v>
      </c>
      <c r="K4573">
        <f t="shared" si="286"/>
        <v>0.25</v>
      </c>
      <c r="L4573">
        <f t="shared" si="287"/>
        <v>86.625</v>
      </c>
    </row>
    <row r="4574" spans="1:12" x14ac:dyDescent="0.25">
      <c r="A4574" s="2" t="s">
        <v>4572</v>
      </c>
      <c r="B4574">
        <v>9</v>
      </c>
      <c r="C4574">
        <v>17</v>
      </c>
      <c r="D4574">
        <v>1550</v>
      </c>
      <c r="E4574" s="1">
        <v>43490</v>
      </c>
      <c r="F4574" s="3">
        <v>139.5</v>
      </c>
      <c r="G4574" s="3">
        <v>449.5</v>
      </c>
      <c r="H4574" s="1">
        <v>43830</v>
      </c>
      <c r="I4574">
        <f t="shared" si="284"/>
        <v>340</v>
      </c>
      <c r="J4574" t="str">
        <f t="shared" si="285"/>
        <v>&gt;121</v>
      </c>
      <c r="K4574">
        <f t="shared" si="286"/>
        <v>0.25</v>
      </c>
      <c r="L4574">
        <f t="shared" si="287"/>
        <v>147.25</v>
      </c>
    </row>
    <row r="4575" spans="1:12" x14ac:dyDescent="0.25">
      <c r="A4575" s="2" t="s">
        <v>4573</v>
      </c>
      <c r="B4575">
        <v>8</v>
      </c>
      <c r="C4575">
        <v>12</v>
      </c>
      <c r="D4575">
        <v>2640</v>
      </c>
      <c r="E4575" s="1">
        <v>43825</v>
      </c>
      <c r="F4575" s="3">
        <v>369.6</v>
      </c>
      <c r="G4575" s="3">
        <v>818.40000000000009</v>
      </c>
      <c r="H4575" s="1">
        <v>43830</v>
      </c>
      <c r="I4575">
        <f t="shared" si="284"/>
        <v>5</v>
      </c>
      <c r="J4575" t="str">
        <f t="shared" si="285"/>
        <v>0-30</v>
      </c>
      <c r="K4575">
        <f t="shared" si="286"/>
        <v>8.0000000000000002E-3</v>
      </c>
      <c r="L4575">
        <f t="shared" si="287"/>
        <v>9.5039999999999996</v>
      </c>
    </row>
    <row r="4576" spans="1:12" x14ac:dyDescent="0.25">
      <c r="A4576" s="2" t="s">
        <v>4574</v>
      </c>
      <c r="B4576">
        <v>6</v>
      </c>
      <c r="C4576">
        <v>12</v>
      </c>
      <c r="D4576">
        <v>1260</v>
      </c>
      <c r="E4576" s="1">
        <v>43475</v>
      </c>
      <c r="F4576" s="3">
        <v>50.4</v>
      </c>
      <c r="G4576" s="3">
        <v>315</v>
      </c>
      <c r="H4576" s="1">
        <v>43830</v>
      </c>
      <c r="I4576">
        <f t="shared" si="284"/>
        <v>355</v>
      </c>
      <c r="J4576" t="str">
        <f t="shared" si="285"/>
        <v>&gt;121</v>
      </c>
      <c r="K4576">
        <f t="shared" si="286"/>
        <v>0.25</v>
      </c>
      <c r="L4576">
        <f t="shared" si="287"/>
        <v>91.35</v>
      </c>
    </row>
    <row r="4577" spans="1:12" x14ac:dyDescent="0.25">
      <c r="A4577" s="2" t="s">
        <v>4575</v>
      </c>
      <c r="B4577">
        <v>3</v>
      </c>
      <c r="C4577">
        <v>10</v>
      </c>
      <c r="D4577">
        <v>6440</v>
      </c>
      <c r="E4577" s="1">
        <v>43809</v>
      </c>
      <c r="F4577" s="3">
        <v>515.20000000000005</v>
      </c>
      <c r="G4577" s="3">
        <v>1610</v>
      </c>
      <c r="H4577" s="1">
        <v>43830</v>
      </c>
      <c r="I4577">
        <f t="shared" si="284"/>
        <v>21</v>
      </c>
      <c r="J4577" t="str">
        <f t="shared" si="285"/>
        <v>0-30</v>
      </c>
      <c r="K4577">
        <f t="shared" si="286"/>
        <v>8.0000000000000002E-3</v>
      </c>
      <c r="L4577">
        <f t="shared" si="287"/>
        <v>17.0016</v>
      </c>
    </row>
    <row r="4578" spans="1:12" x14ac:dyDescent="0.25">
      <c r="A4578" s="2" t="s">
        <v>4576</v>
      </c>
      <c r="B4578">
        <v>2</v>
      </c>
      <c r="C4578">
        <v>10</v>
      </c>
      <c r="D4578">
        <v>1584</v>
      </c>
      <c r="E4578" s="1">
        <v>43749</v>
      </c>
      <c r="F4578" s="3">
        <v>158.4</v>
      </c>
      <c r="G4578" s="3">
        <v>427.68</v>
      </c>
      <c r="H4578" s="1">
        <v>43830</v>
      </c>
      <c r="I4578">
        <f t="shared" si="284"/>
        <v>81</v>
      </c>
      <c r="J4578" t="str">
        <f t="shared" si="285"/>
        <v>61-90</v>
      </c>
      <c r="K4578">
        <f t="shared" si="286"/>
        <v>0.15</v>
      </c>
      <c r="L4578">
        <f t="shared" si="287"/>
        <v>87.912000000000006</v>
      </c>
    </row>
    <row r="4579" spans="1:12" x14ac:dyDescent="0.25">
      <c r="A4579" s="2" t="s">
        <v>4577</v>
      </c>
      <c r="B4579">
        <v>1</v>
      </c>
      <c r="C4579">
        <v>20</v>
      </c>
      <c r="D4579">
        <v>1080</v>
      </c>
      <c r="E4579" s="1">
        <v>43556</v>
      </c>
      <c r="F4579" s="3">
        <v>64.800000000000011</v>
      </c>
      <c r="G4579" s="3">
        <v>194.4</v>
      </c>
      <c r="H4579" s="1">
        <v>43830</v>
      </c>
      <c r="I4579">
        <f t="shared" si="284"/>
        <v>274</v>
      </c>
      <c r="J4579" t="str">
        <f t="shared" si="285"/>
        <v>&gt;121</v>
      </c>
      <c r="K4579">
        <f t="shared" si="286"/>
        <v>0.25</v>
      </c>
      <c r="L4579">
        <f t="shared" si="287"/>
        <v>64.800000000000011</v>
      </c>
    </row>
    <row r="4580" spans="1:12" x14ac:dyDescent="0.25">
      <c r="A4580" s="2" t="s">
        <v>4578</v>
      </c>
      <c r="B4580">
        <v>5</v>
      </c>
      <c r="C4580">
        <v>16</v>
      </c>
      <c r="D4580">
        <v>2700</v>
      </c>
      <c r="E4580" s="1">
        <v>43558</v>
      </c>
      <c r="F4580" s="3">
        <v>81</v>
      </c>
      <c r="G4580" s="3">
        <v>405</v>
      </c>
      <c r="H4580" s="1">
        <v>43830</v>
      </c>
      <c r="I4580">
        <f t="shared" si="284"/>
        <v>272</v>
      </c>
      <c r="J4580" t="str">
        <f t="shared" si="285"/>
        <v>&gt;121</v>
      </c>
      <c r="K4580">
        <f t="shared" si="286"/>
        <v>0.25</v>
      </c>
      <c r="L4580">
        <f t="shared" si="287"/>
        <v>121.5</v>
      </c>
    </row>
    <row r="4581" spans="1:12" x14ac:dyDescent="0.25">
      <c r="A4581" s="2" t="s">
        <v>4579</v>
      </c>
      <c r="B4581">
        <v>9</v>
      </c>
      <c r="C4581">
        <v>14</v>
      </c>
      <c r="D4581">
        <v>930</v>
      </c>
      <c r="E4581" s="1">
        <v>43502</v>
      </c>
      <c r="F4581" s="3">
        <v>139.5</v>
      </c>
      <c r="G4581" s="3">
        <v>372</v>
      </c>
      <c r="H4581" s="1">
        <v>43830</v>
      </c>
      <c r="I4581">
        <f t="shared" si="284"/>
        <v>328</v>
      </c>
      <c r="J4581" t="str">
        <f t="shared" si="285"/>
        <v>&gt;121</v>
      </c>
      <c r="K4581">
        <f t="shared" si="286"/>
        <v>0.25</v>
      </c>
      <c r="L4581">
        <f t="shared" si="287"/>
        <v>127.875</v>
      </c>
    </row>
    <row r="4582" spans="1:12" x14ac:dyDescent="0.25">
      <c r="A4582" s="2" t="s">
        <v>4580</v>
      </c>
      <c r="B4582">
        <v>1</v>
      </c>
      <c r="C4582">
        <v>18</v>
      </c>
      <c r="D4582">
        <v>4320</v>
      </c>
      <c r="E4582" s="1">
        <v>43722</v>
      </c>
      <c r="F4582" s="3">
        <v>259.20000000000005</v>
      </c>
      <c r="G4582" s="3">
        <v>1209.5999999999999</v>
      </c>
      <c r="H4582" s="1">
        <v>43830</v>
      </c>
      <c r="I4582">
        <f t="shared" si="284"/>
        <v>108</v>
      </c>
      <c r="J4582" t="str">
        <f t="shared" si="285"/>
        <v>91-120</v>
      </c>
      <c r="K4582">
        <f t="shared" si="286"/>
        <v>0.2</v>
      </c>
      <c r="L4582">
        <f t="shared" si="287"/>
        <v>293.76</v>
      </c>
    </row>
    <row r="4583" spans="1:12" x14ac:dyDescent="0.25">
      <c r="A4583" s="2" t="s">
        <v>4581</v>
      </c>
      <c r="B4583">
        <v>10</v>
      </c>
      <c r="C4583">
        <v>13</v>
      </c>
      <c r="D4583">
        <v>1890</v>
      </c>
      <c r="E4583" s="1">
        <v>43567</v>
      </c>
      <c r="F4583" s="3">
        <v>94.5</v>
      </c>
      <c r="G4583" s="3">
        <v>585.90000000000009</v>
      </c>
      <c r="H4583" s="1">
        <v>43830</v>
      </c>
      <c r="I4583">
        <f t="shared" si="284"/>
        <v>263</v>
      </c>
      <c r="J4583" t="str">
        <f t="shared" si="285"/>
        <v>&gt;121</v>
      </c>
      <c r="K4583">
        <f t="shared" si="286"/>
        <v>0.25</v>
      </c>
      <c r="L4583">
        <f t="shared" si="287"/>
        <v>170.10000000000002</v>
      </c>
    </row>
    <row r="4584" spans="1:12" x14ac:dyDescent="0.25">
      <c r="A4584" s="2" t="s">
        <v>4582</v>
      </c>
      <c r="B4584">
        <v>9</v>
      </c>
      <c r="C4584">
        <v>13</v>
      </c>
      <c r="D4584">
        <v>5880</v>
      </c>
      <c r="E4584" s="1">
        <v>43771</v>
      </c>
      <c r="F4584" s="3">
        <v>764.4</v>
      </c>
      <c r="G4584" s="3">
        <v>1470</v>
      </c>
      <c r="H4584" s="1">
        <v>43830</v>
      </c>
      <c r="I4584">
        <f t="shared" si="284"/>
        <v>59</v>
      </c>
      <c r="J4584" t="str">
        <f t="shared" si="285"/>
        <v>31-60</v>
      </c>
      <c r="K4584">
        <f t="shared" si="286"/>
        <v>0.04</v>
      </c>
      <c r="L4584">
        <f t="shared" si="287"/>
        <v>89.376000000000005</v>
      </c>
    </row>
    <row r="4585" spans="1:12" x14ac:dyDescent="0.25">
      <c r="A4585" s="2" t="s">
        <v>4583</v>
      </c>
      <c r="B4585">
        <v>8</v>
      </c>
      <c r="C4585">
        <v>4</v>
      </c>
      <c r="D4585">
        <v>1980</v>
      </c>
      <c r="E4585" s="1">
        <v>43706</v>
      </c>
      <c r="F4585" s="3">
        <v>99</v>
      </c>
      <c r="G4585" s="3">
        <v>851.4</v>
      </c>
      <c r="H4585" s="1">
        <v>43830</v>
      </c>
      <c r="I4585">
        <f t="shared" si="284"/>
        <v>124</v>
      </c>
      <c r="J4585" t="str">
        <f t="shared" si="285"/>
        <v>&gt;121</v>
      </c>
      <c r="K4585">
        <f t="shared" si="286"/>
        <v>0.25</v>
      </c>
      <c r="L4585">
        <f t="shared" si="287"/>
        <v>237.6</v>
      </c>
    </row>
    <row r="4586" spans="1:12" x14ac:dyDescent="0.25">
      <c r="A4586" s="2" t="s">
        <v>4584</v>
      </c>
      <c r="B4586">
        <v>9</v>
      </c>
      <c r="C4586">
        <v>13</v>
      </c>
      <c r="D4586">
        <v>792</v>
      </c>
      <c r="E4586" s="1">
        <v>43593</v>
      </c>
      <c r="F4586" s="3">
        <v>87.12</v>
      </c>
      <c r="G4586" s="3">
        <v>396</v>
      </c>
      <c r="H4586" s="1">
        <v>43830</v>
      </c>
      <c r="I4586">
        <f t="shared" si="284"/>
        <v>237</v>
      </c>
      <c r="J4586" t="str">
        <f t="shared" si="285"/>
        <v>&gt;121</v>
      </c>
      <c r="K4586">
        <f t="shared" si="286"/>
        <v>0.25</v>
      </c>
      <c r="L4586">
        <f t="shared" si="287"/>
        <v>120.78</v>
      </c>
    </row>
    <row r="4587" spans="1:12" x14ac:dyDescent="0.25">
      <c r="A4587" s="2" t="s">
        <v>4585</v>
      </c>
      <c r="B4587">
        <v>2</v>
      </c>
      <c r="C4587">
        <v>10</v>
      </c>
      <c r="D4587">
        <v>570</v>
      </c>
      <c r="E4587" s="1">
        <v>43646</v>
      </c>
      <c r="F4587" s="3">
        <v>22.799999999999997</v>
      </c>
      <c r="G4587" s="3">
        <v>131.1</v>
      </c>
      <c r="H4587" s="1">
        <v>43830</v>
      </c>
      <c r="I4587">
        <f t="shared" si="284"/>
        <v>184</v>
      </c>
      <c r="J4587" t="str">
        <f t="shared" si="285"/>
        <v>&gt;121</v>
      </c>
      <c r="K4587">
        <f t="shared" si="286"/>
        <v>0.25</v>
      </c>
      <c r="L4587">
        <f t="shared" si="287"/>
        <v>38.474999999999994</v>
      </c>
    </row>
    <row r="4588" spans="1:12" x14ac:dyDescent="0.25">
      <c r="A4588" s="2" t="s">
        <v>4586</v>
      </c>
      <c r="B4588">
        <v>1</v>
      </c>
      <c r="C4588">
        <v>16</v>
      </c>
      <c r="D4588">
        <v>1512.0000000000002</v>
      </c>
      <c r="E4588" s="1">
        <v>43506</v>
      </c>
      <c r="F4588" s="3">
        <v>15.120000000000003</v>
      </c>
      <c r="G4588" s="3">
        <v>362.88000000000005</v>
      </c>
      <c r="H4588" s="1">
        <v>43830</v>
      </c>
      <c r="I4588">
        <f t="shared" si="284"/>
        <v>324</v>
      </c>
      <c r="J4588" t="str">
        <f t="shared" si="285"/>
        <v>&gt;121</v>
      </c>
      <c r="K4588">
        <f t="shared" si="286"/>
        <v>0.25</v>
      </c>
      <c r="L4588">
        <f t="shared" si="287"/>
        <v>94.500000000000014</v>
      </c>
    </row>
    <row r="4589" spans="1:12" x14ac:dyDescent="0.25">
      <c r="A4589" s="2" t="s">
        <v>4587</v>
      </c>
      <c r="B4589">
        <v>5</v>
      </c>
      <c r="C4589">
        <v>17</v>
      </c>
      <c r="D4589">
        <v>1944</v>
      </c>
      <c r="E4589" s="1">
        <v>43492</v>
      </c>
      <c r="F4589" s="3">
        <v>19.439999999999998</v>
      </c>
      <c r="G4589" s="3">
        <v>349.92000000000007</v>
      </c>
      <c r="H4589" s="1">
        <v>43830</v>
      </c>
      <c r="I4589">
        <f t="shared" si="284"/>
        <v>338</v>
      </c>
      <c r="J4589" t="str">
        <f t="shared" si="285"/>
        <v>&gt;121</v>
      </c>
      <c r="K4589">
        <f t="shared" si="286"/>
        <v>0.25</v>
      </c>
      <c r="L4589">
        <f t="shared" si="287"/>
        <v>92.340000000000018</v>
      </c>
    </row>
    <row r="4590" spans="1:12" x14ac:dyDescent="0.25">
      <c r="A4590" s="2" t="s">
        <v>4588</v>
      </c>
      <c r="B4590">
        <v>5</v>
      </c>
      <c r="C4590">
        <v>8</v>
      </c>
      <c r="D4590">
        <v>880</v>
      </c>
      <c r="E4590" s="1">
        <v>43730</v>
      </c>
      <c r="F4590" s="3">
        <v>79.2</v>
      </c>
      <c r="G4590" s="3">
        <v>211.20000000000002</v>
      </c>
      <c r="H4590" s="1">
        <v>43830</v>
      </c>
      <c r="I4590">
        <f t="shared" si="284"/>
        <v>100</v>
      </c>
      <c r="J4590" t="str">
        <f t="shared" si="285"/>
        <v>91-120</v>
      </c>
      <c r="K4590">
        <f t="shared" si="286"/>
        <v>0.2</v>
      </c>
      <c r="L4590">
        <f t="shared" si="287"/>
        <v>58.080000000000013</v>
      </c>
    </row>
    <row r="4591" spans="1:12" x14ac:dyDescent="0.25">
      <c r="A4591" s="2" t="s">
        <v>4589</v>
      </c>
      <c r="B4591">
        <v>7</v>
      </c>
      <c r="C4591">
        <v>21</v>
      </c>
      <c r="D4591">
        <v>4650</v>
      </c>
      <c r="E4591" s="1">
        <v>43767</v>
      </c>
      <c r="F4591" s="3">
        <v>976.5</v>
      </c>
      <c r="G4591" s="3">
        <v>3580.5</v>
      </c>
      <c r="H4591" s="1">
        <v>43830</v>
      </c>
      <c r="I4591">
        <f t="shared" si="284"/>
        <v>63</v>
      </c>
      <c r="J4591" t="str">
        <f t="shared" si="285"/>
        <v>61-90</v>
      </c>
      <c r="K4591">
        <f t="shared" si="286"/>
        <v>0.15</v>
      </c>
      <c r="L4591">
        <f t="shared" si="287"/>
        <v>683.55</v>
      </c>
    </row>
    <row r="4592" spans="1:12" x14ac:dyDescent="0.25">
      <c r="A4592" s="2" t="s">
        <v>4590</v>
      </c>
      <c r="B4592">
        <v>9</v>
      </c>
      <c r="C4592">
        <v>22</v>
      </c>
      <c r="D4592">
        <v>310</v>
      </c>
      <c r="E4592" s="1">
        <v>43805</v>
      </c>
      <c r="F4592" s="3">
        <v>3.1</v>
      </c>
      <c r="G4592" s="3">
        <v>145.69999999999999</v>
      </c>
      <c r="H4592" s="1">
        <v>43830</v>
      </c>
      <c r="I4592">
        <f t="shared" si="284"/>
        <v>25</v>
      </c>
      <c r="J4592" t="str">
        <f t="shared" si="285"/>
        <v>0-30</v>
      </c>
      <c r="K4592">
        <f t="shared" si="286"/>
        <v>8.0000000000000002E-3</v>
      </c>
      <c r="L4592">
        <f t="shared" si="287"/>
        <v>1.1903999999999999</v>
      </c>
    </row>
    <row r="4593" spans="1:12" x14ac:dyDescent="0.25">
      <c r="A4593" s="2" t="s">
        <v>4591</v>
      </c>
      <c r="B4593">
        <v>6</v>
      </c>
      <c r="C4593">
        <v>2</v>
      </c>
      <c r="D4593">
        <v>2790</v>
      </c>
      <c r="E4593" s="1">
        <v>43742</v>
      </c>
      <c r="F4593" s="3">
        <v>83.699999999999989</v>
      </c>
      <c r="G4593" s="3">
        <v>641.70000000000005</v>
      </c>
      <c r="H4593" s="1">
        <v>43830</v>
      </c>
      <c r="I4593">
        <f t="shared" si="284"/>
        <v>88</v>
      </c>
      <c r="J4593" t="str">
        <f t="shared" si="285"/>
        <v>61-90</v>
      </c>
      <c r="K4593">
        <f t="shared" si="286"/>
        <v>0.15</v>
      </c>
      <c r="L4593">
        <f t="shared" si="287"/>
        <v>108.81000000000002</v>
      </c>
    </row>
    <row r="4594" spans="1:12" x14ac:dyDescent="0.25">
      <c r="A4594" s="2" t="s">
        <v>4592</v>
      </c>
      <c r="B4594">
        <v>3</v>
      </c>
      <c r="C4594">
        <v>8</v>
      </c>
      <c r="D4594">
        <v>1440</v>
      </c>
      <c r="E4594" s="1">
        <v>43817</v>
      </c>
      <c r="F4594" s="3">
        <v>72</v>
      </c>
      <c r="G4594" s="3">
        <v>360</v>
      </c>
      <c r="H4594" s="1">
        <v>43830</v>
      </c>
      <c r="I4594">
        <f t="shared" si="284"/>
        <v>13</v>
      </c>
      <c r="J4594" t="str">
        <f t="shared" si="285"/>
        <v>0-30</v>
      </c>
      <c r="K4594">
        <f t="shared" si="286"/>
        <v>8.0000000000000002E-3</v>
      </c>
      <c r="L4594">
        <f t="shared" si="287"/>
        <v>3.456</v>
      </c>
    </row>
    <row r="4595" spans="1:12" x14ac:dyDescent="0.25">
      <c r="A4595" s="2" t="s">
        <v>4593</v>
      </c>
      <c r="B4595">
        <v>10</v>
      </c>
      <c r="C4595">
        <v>9</v>
      </c>
      <c r="D4595">
        <v>1680</v>
      </c>
      <c r="E4595" s="1">
        <v>43570</v>
      </c>
      <c r="F4595" s="3">
        <v>235.2</v>
      </c>
      <c r="G4595" s="3">
        <v>453.6</v>
      </c>
      <c r="H4595" s="1">
        <v>43830</v>
      </c>
      <c r="I4595">
        <f t="shared" si="284"/>
        <v>260</v>
      </c>
      <c r="J4595" t="str">
        <f t="shared" si="285"/>
        <v>&gt;121</v>
      </c>
      <c r="K4595">
        <f t="shared" si="286"/>
        <v>0.25</v>
      </c>
      <c r="L4595">
        <f t="shared" si="287"/>
        <v>172.2</v>
      </c>
    </row>
    <row r="4596" spans="1:12" x14ac:dyDescent="0.25">
      <c r="A4596" s="2" t="s">
        <v>4594</v>
      </c>
      <c r="B4596">
        <v>2</v>
      </c>
      <c r="C4596">
        <v>1</v>
      </c>
      <c r="D4596">
        <v>1550</v>
      </c>
      <c r="E4596" s="1">
        <v>43574</v>
      </c>
      <c r="F4596" s="3">
        <v>15.5</v>
      </c>
      <c r="G4596" s="3">
        <v>356.5</v>
      </c>
      <c r="H4596" s="1">
        <v>43830</v>
      </c>
      <c r="I4596">
        <f t="shared" si="284"/>
        <v>256</v>
      </c>
      <c r="J4596" t="str">
        <f t="shared" si="285"/>
        <v>&gt;121</v>
      </c>
      <c r="K4596">
        <f t="shared" si="286"/>
        <v>0.25</v>
      </c>
      <c r="L4596">
        <f t="shared" si="287"/>
        <v>93</v>
      </c>
    </row>
    <row r="4597" spans="1:12" x14ac:dyDescent="0.25">
      <c r="A4597" s="2" t="s">
        <v>4595</v>
      </c>
      <c r="B4597">
        <v>9</v>
      </c>
      <c r="C4597">
        <v>4</v>
      </c>
      <c r="D4597">
        <v>2170</v>
      </c>
      <c r="E4597" s="1">
        <v>43670</v>
      </c>
      <c r="F4597" s="3">
        <v>151.9</v>
      </c>
      <c r="G4597" s="3">
        <v>651</v>
      </c>
      <c r="H4597" s="1">
        <v>43830</v>
      </c>
      <c r="I4597">
        <f t="shared" si="284"/>
        <v>160</v>
      </c>
      <c r="J4597" t="str">
        <f t="shared" si="285"/>
        <v>&gt;121</v>
      </c>
      <c r="K4597">
        <f t="shared" si="286"/>
        <v>0.25</v>
      </c>
      <c r="L4597">
        <f t="shared" si="287"/>
        <v>200.72499999999999</v>
      </c>
    </row>
    <row r="4598" spans="1:12" x14ac:dyDescent="0.25">
      <c r="A4598" s="2" t="s">
        <v>4596</v>
      </c>
      <c r="B4598">
        <v>3</v>
      </c>
      <c r="C4598">
        <v>20</v>
      </c>
      <c r="D4598">
        <v>1860</v>
      </c>
      <c r="E4598" s="1">
        <v>43505</v>
      </c>
      <c r="F4598" s="3">
        <v>18.600000000000001</v>
      </c>
      <c r="G4598" s="3">
        <v>502.2</v>
      </c>
      <c r="H4598" s="1">
        <v>43830</v>
      </c>
      <c r="I4598">
        <f t="shared" si="284"/>
        <v>325</v>
      </c>
      <c r="J4598" t="str">
        <f t="shared" si="285"/>
        <v>&gt;121</v>
      </c>
      <c r="K4598">
        <f t="shared" si="286"/>
        <v>0.25</v>
      </c>
      <c r="L4598">
        <f t="shared" si="287"/>
        <v>130.19999999999999</v>
      </c>
    </row>
    <row r="4599" spans="1:12" x14ac:dyDescent="0.25">
      <c r="A4599" s="2" t="s">
        <v>4597</v>
      </c>
      <c r="B4599">
        <v>4</v>
      </c>
      <c r="C4599">
        <v>4</v>
      </c>
      <c r="D4599">
        <v>792</v>
      </c>
      <c r="E4599" s="1">
        <v>43634</v>
      </c>
      <c r="F4599" s="3">
        <v>71.280000000000015</v>
      </c>
      <c r="G4599" s="3">
        <v>213.84</v>
      </c>
      <c r="H4599" s="1">
        <v>43830</v>
      </c>
      <c r="I4599">
        <f t="shared" si="284"/>
        <v>196</v>
      </c>
      <c r="J4599" t="str">
        <f t="shared" si="285"/>
        <v>&gt;121</v>
      </c>
      <c r="K4599">
        <f t="shared" si="286"/>
        <v>0.25</v>
      </c>
      <c r="L4599">
        <f t="shared" si="287"/>
        <v>71.28</v>
      </c>
    </row>
    <row r="4600" spans="1:12" x14ac:dyDescent="0.25">
      <c r="A4600" s="2" t="s">
        <v>4598</v>
      </c>
      <c r="B4600">
        <v>4</v>
      </c>
      <c r="C4600">
        <v>4</v>
      </c>
      <c r="D4600">
        <v>180</v>
      </c>
      <c r="E4600" s="1">
        <v>43785</v>
      </c>
      <c r="F4600" s="3">
        <v>3.5999999999999996</v>
      </c>
      <c r="G4600" s="3">
        <v>41.4</v>
      </c>
      <c r="H4600" s="1">
        <v>43830</v>
      </c>
      <c r="I4600">
        <f t="shared" si="284"/>
        <v>45</v>
      </c>
      <c r="J4600" t="str">
        <f t="shared" si="285"/>
        <v>31-60</v>
      </c>
      <c r="K4600">
        <f t="shared" si="286"/>
        <v>0.04</v>
      </c>
      <c r="L4600">
        <f t="shared" si="287"/>
        <v>1.8</v>
      </c>
    </row>
    <row r="4601" spans="1:12" x14ac:dyDescent="0.25">
      <c r="A4601" s="2" t="s">
        <v>4599</v>
      </c>
      <c r="B4601">
        <v>5</v>
      </c>
      <c r="C4601">
        <v>7</v>
      </c>
      <c r="D4601">
        <v>1860</v>
      </c>
      <c r="E4601" s="1">
        <v>43685</v>
      </c>
      <c r="F4601" s="3">
        <v>111.6</v>
      </c>
      <c r="G4601" s="3">
        <v>427.8</v>
      </c>
      <c r="H4601" s="1">
        <v>43830</v>
      </c>
      <c r="I4601">
        <f t="shared" si="284"/>
        <v>145</v>
      </c>
      <c r="J4601" t="str">
        <f t="shared" si="285"/>
        <v>&gt;121</v>
      </c>
      <c r="K4601">
        <f t="shared" si="286"/>
        <v>0.25</v>
      </c>
      <c r="L4601">
        <f t="shared" si="287"/>
        <v>134.85</v>
      </c>
    </row>
    <row r="4602" spans="1:12" x14ac:dyDescent="0.25">
      <c r="A4602" s="2" t="s">
        <v>4600</v>
      </c>
      <c r="B4602">
        <v>5</v>
      </c>
      <c r="C4602">
        <v>9</v>
      </c>
      <c r="D4602">
        <v>4620</v>
      </c>
      <c r="E4602" s="1">
        <v>43559</v>
      </c>
      <c r="F4602" s="3">
        <v>231</v>
      </c>
      <c r="G4602" s="3">
        <v>1155</v>
      </c>
      <c r="H4602" s="1">
        <v>43830</v>
      </c>
      <c r="I4602">
        <f t="shared" si="284"/>
        <v>271</v>
      </c>
      <c r="J4602" t="str">
        <f t="shared" si="285"/>
        <v>&gt;121</v>
      </c>
      <c r="K4602">
        <f t="shared" si="286"/>
        <v>0.25</v>
      </c>
      <c r="L4602">
        <f t="shared" si="287"/>
        <v>346.5</v>
      </c>
    </row>
    <row r="4603" spans="1:12" x14ac:dyDescent="0.25">
      <c r="A4603" s="2" t="s">
        <v>4601</v>
      </c>
      <c r="B4603">
        <v>3</v>
      </c>
      <c r="C4603">
        <v>5</v>
      </c>
      <c r="D4603">
        <v>180</v>
      </c>
      <c r="E4603" s="1">
        <v>43699</v>
      </c>
      <c r="F4603" s="3">
        <v>7.1999999999999993</v>
      </c>
      <c r="G4603" s="3">
        <v>34.200000000000003</v>
      </c>
      <c r="H4603" s="1">
        <v>43830</v>
      </c>
      <c r="I4603">
        <f t="shared" si="284"/>
        <v>131</v>
      </c>
      <c r="J4603" t="str">
        <f t="shared" si="285"/>
        <v>&gt;121</v>
      </c>
      <c r="K4603">
        <f t="shared" si="286"/>
        <v>0.25</v>
      </c>
      <c r="L4603">
        <f t="shared" si="287"/>
        <v>10.350000000000001</v>
      </c>
    </row>
    <row r="4604" spans="1:12" x14ac:dyDescent="0.25">
      <c r="A4604" s="2" t="s">
        <v>4602</v>
      </c>
      <c r="B4604">
        <v>7</v>
      </c>
      <c r="C4604">
        <v>3</v>
      </c>
      <c r="D4604">
        <v>2420</v>
      </c>
      <c r="E4604" s="1">
        <v>43826</v>
      </c>
      <c r="F4604" s="3">
        <v>701.80000000000007</v>
      </c>
      <c r="G4604" s="3">
        <v>1887.6</v>
      </c>
      <c r="H4604" s="1">
        <v>43830</v>
      </c>
      <c r="I4604">
        <f t="shared" si="284"/>
        <v>4</v>
      </c>
      <c r="J4604" t="str">
        <f t="shared" si="285"/>
        <v>0-30</v>
      </c>
      <c r="K4604">
        <f t="shared" si="286"/>
        <v>8.0000000000000002E-3</v>
      </c>
      <c r="L4604">
        <f t="shared" si="287"/>
        <v>20.715199999999999</v>
      </c>
    </row>
    <row r="4605" spans="1:12" x14ac:dyDescent="0.25">
      <c r="A4605" s="2" t="s">
        <v>4603</v>
      </c>
      <c r="B4605">
        <v>10</v>
      </c>
      <c r="C4605">
        <v>18</v>
      </c>
      <c r="D4605">
        <v>5152</v>
      </c>
      <c r="E4605" s="1">
        <v>43675</v>
      </c>
      <c r="F4605" s="3">
        <v>51.52</v>
      </c>
      <c r="G4605" s="3">
        <v>2215.36</v>
      </c>
      <c r="H4605" s="1">
        <v>43830</v>
      </c>
      <c r="I4605">
        <f t="shared" si="284"/>
        <v>155</v>
      </c>
      <c r="J4605" t="str">
        <f t="shared" si="285"/>
        <v>&gt;121</v>
      </c>
      <c r="K4605">
        <f t="shared" si="286"/>
        <v>0.25</v>
      </c>
      <c r="L4605">
        <f t="shared" si="287"/>
        <v>566.72</v>
      </c>
    </row>
    <row r="4606" spans="1:12" x14ac:dyDescent="0.25">
      <c r="A4606" s="2" t="s">
        <v>4604</v>
      </c>
      <c r="B4606">
        <v>8</v>
      </c>
      <c r="C4606">
        <v>6</v>
      </c>
      <c r="D4606">
        <v>2400</v>
      </c>
      <c r="E4606" s="1">
        <v>43627</v>
      </c>
      <c r="F4606" s="3">
        <v>288</v>
      </c>
      <c r="G4606" s="3">
        <v>888</v>
      </c>
      <c r="H4606" s="1">
        <v>43830</v>
      </c>
      <c r="I4606">
        <f t="shared" si="284"/>
        <v>203</v>
      </c>
      <c r="J4606" t="str">
        <f t="shared" si="285"/>
        <v>&gt;121</v>
      </c>
      <c r="K4606">
        <f t="shared" si="286"/>
        <v>0.25</v>
      </c>
      <c r="L4606">
        <f t="shared" si="287"/>
        <v>294</v>
      </c>
    </row>
    <row r="4607" spans="1:12" x14ac:dyDescent="0.25">
      <c r="A4607" s="2" t="s">
        <v>4605</v>
      </c>
      <c r="B4607">
        <v>10</v>
      </c>
      <c r="C4607">
        <v>20</v>
      </c>
      <c r="D4607">
        <v>150</v>
      </c>
      <c r="E4607" s="1">
        <v>43538</v>
      </c>
      <c r="F4607" s="3">
        <v>19.5</v>
      </c>
      <c r="G4607" s="3">
        <v>57</v>
      </c>
      <c r="H4607" s="1">
        <v>43830</v>
      </c>
      <c r="I4607">
        <f t="shared" si="284"/>
        <v>292</v>
      </c>
      <c r="J4607" t="str">
        <f t="shared" si="285"/>
        <v>&gt;121</v>
      </c>
      <c r="K4607">
        <f t="shared" si="286"/>
        <v>0.25</v>
      </c>
      <c r="L4607">
        <f t="shared" si="287"/>
        <v>19.125</v>
      </c>
    </row>
    <row r="4608" spans="1:12" x14ac:dyDescent="0.25">
      <c r="A4608" s="2" t="s">
        <v>4606</v>
      </c>
      <c r="B4608">
        <v>2</v>
      </c>
      <c r="C4608">
        <v>20</v>
      </c>
      <c r="D4608">
        <v>1200</v>
      </c>
      <c r="E4608" s="1">
        <v>43741</v>
      </c>
      <c r="F4608" s="3">
        <v>108</v>
      </c>
      <c r="G4608" s="3">
        <v>264</v>
      </c>
      <c r="H4608" s="1">
        <v>43830</v>
      </c>
      <c r="I4608">
        <f t="shared" si="284"/>
        <v>89</v>
      </c>
      <c r="J4608" t="str">
        <f t="shared" si="285"/>
        <v>61-90</v>
      </c>
      <c r="K4608">
        <f t="shared" si="286"/>
        <v>0.15</v>
      </c>
      <c r="L4608">
        <f t="shared" si="287"/>
        <v>55.8</v>
      </c>
    </row>
    <row r="4609" spans="1:12" x14ac:dyDescent="0.25">
      <c r="A4609" s="2" t="s">
        <v>4607</v>
      </c>
      <c r="B4609">
        <v>6</v>
      </c>
      <c r="C4609">
        <v>6</v>
      </c>
      <c r="D4609">
        <v>1980</v>
      </c>
      <c r="E4609" s="1">
        <v>43654</v>
      </c>
      <c r="F4609" s="3">
        <v>198</v>
      </c>
      <c r="G4609" s="3">
        <v>534.6</v>
      </c>
      <c r="H4609" s="1">
        <v>43830</v>
      </c>
      <c r="I4609">
        <f t="shared" si="284"/>
        <v>176</v>
      </c>
      <c r="J4609" t="str">
        <f t="shared" si="285"/>
        <v>&gt;121</v>
      </c>
      <c r="K4609">
        <f t="shared" si="286"/>
        <v>0.25</v>
      </c>
      <c r="L4609">
        <f t="shared" si="287"/>
        <v>183.15</v>
      </c>
    </row>
    <row r="4610" spans="1:12" x14ac:dyDescent="0.25">
      <c r="A4610" s="2" t="s">
        <v>4608</v>
      </c>
      <c r="B4610">
        <v>10</v>
      </c>
      <c r="C4610">
        <v>18</v>
      </c>
      <c r="D4610">
        <v>5760</v>
      </c>
      <c r="E4610" s="1">
        <v>43579</v>
      </c>
      <c r="F4610" s="3">
        <v>633.6</v>
      </c>
      <c r="G4610" s="3">
        <v>2419.1999999999998</v>
      </c>
      <c r="H4610" s="1">
        <v>43830</v>
      </c>
      <c r="I4610">
        <f t="shared" ref="I4610:I4673" si="288">H4610-E4610</f>
        <v>251</v>
      </c>
      <c r="J4610" t="str">
        <f t="shared" ref="J4610:J4673" si="289">VLOOKUP(I4610,groupings,2,1)</f>
        <v>&gt;121</v>
      </c>
      <c r="K4610">
        <f t="shared" ref="K4610:K4673" si="290">VLOOKUP(I4610,$N$8:$P$12,3,TRUE)</f>
        <v>0.25</v>
      </c>
      <c r="L4610">
        <f t="shared" ref="L4610:L4673" si="291">(G4610+F4610)*K4610</f>
        <v>763.19999999999993</v>
      </c>
    </row>
    <row r="4611" spans="1:12" x14ac:dyDescent="0.25">
      <c r="A4611" s="2" t="s">
        <v>4609</v>
      </c>
      <c r="B4611">
        <v>7</v>
      </c>
      <c r="C4611">
        <v>19</v>
      </c>
      <c r="D4611">
        <v>300</v>
      </c>
      <c r="E4611" s="1">
        <v>43629</v>
      </c>
      <c r="F4611" s="3">
        <v>15</v>
      </c>
      <c r="G4611" s="3">
        <v>99</v>
      </c>
      <c r="H4611" s="1">
        <v>43830</v>
      </c>
      <c r="I4611">
        <f t="shared" si="288"/>
        <v>201</v>
      </c>
      <c r="J4611" t="str">
        <f t="shared" si="289"/>
        <v>&gt;121</v>
      </c>
      <c r="K4611">
        <f t="shared" si="290"/>
        <v>0.25</v>
      </c>
      <c r="L4611">
        <f t="shared" si="291"/>
        <v>28.5</v>
      </c>
    </row>
    <row r="4612" spans="1:12" x14ac:dyDescent="0.25">
      <c r="A4612" s="2" t="s">
        <v>4610</v>
      </c>
      <c r="B4612">
        <v>8</v>
      </c>
      <c r="C4612">
        <v>5</v>
      </c>
      <c r="D4612">
        <v>4400</v>
      </c>
      <c r="E4612" s="1">
        <v>43764</v>
      </c>
      <c r="F4612" s="3">
        <v>484</v>
      </c>
      <c r="G4612" s="3">
        <v>2156</v>
      </c>
      <c r="H4612" s="1">
        <v>43830</v>
      </c>
      <c r="I4612">
        <f t="shared" si="288"/>
        <v>66</v>
      </c>
      <c r="J4612" t="str">
        <f t="shared" si="289"/>
        <v>61-90</v>
      </c>
      <c r="K4612">
        <f t="shared" si="290"/>
        <v>0.15</v>
      </c>
      <c r="L4612">
        <f t="shared" si="291"/>
        <v>396</v>
      </c>
    </row>
    <row r="4613" spans="1:12" x14ac:dyDescent="0.25">
      <c r="A4613" s="2" t="s">
        <v>4611</v>
      </c>
      <c r="B4613">
        <v>8</v>
      </c>
      <c r="C4613">
        <v>21</v>
      </c>
      <c r="D4613">
        <v>1800</v>
      </c>
      <c r="E4613" s="1">
        <v>43820</v>
      </c>
      <c r="F4613" s="3">
        <v>306</v>
      </c>
      <c r="G4613" s="3">
        <v>630</v>
      </c>
      <c r="H4613" s="1">
        <v>43830</v>
      </c>
      <c r="I4613">
        <f t="shared" si="288"/>
        <v>10</v>
      </c>
      <c r="J4613" t="str">
        <f t="shared" si="289"/>
        <v>0-30</v>
      </c>
      <c r="K4613">
        <f t="shared" si="290"/>
        <v>8.0000000000000002E-3</v>
      </c>
      <c r="L4613">
        <f t="shared" si="291"/>
        <v>7.4880000000000004</v>
      </c>
    </row>
    <row r="4614" spans="1:12" x14ac:dyDescent="0.25">
      <c r="A4614" s="2" t="s">
        <v>4612</v>
      </c>
      <c r="B4614">
        <v>2</v>
      </c>
      <c r="C4614">
        <v>5</v>
      </c>
      <c r="D4614">
        <v>1260</v>
      </c>
      <c r="E4614" s="1">
        <v>43545</v>
      </c>
      <c r="F4614" s="3">
        <v>126</v>
      </c>
      <c r="G4614" s="3">
        <v>214.20000000000002</v>
      </c>
      <c r="H4614" s="1">
        <v>43830</v>
      </c>
      <c r="I4614">
        <f t="shared" si="288"/>
        <v>285</v>
      </c>
      <c r="J4614" t="str">
        <f t="shared" si="289"/>
        <v>&gt;121</v>
      </c>
      <c r="K4614">
        <f t="shared" si="290"/>
        <v>0.25</v>
      </c>
      <c r="L4614">
        <f t="shared" si="291"/>
        <v>85.050000000000011</v>
      </c>
    </row>
    <row r="4615" spans="1:12" x14ac:dyDescent="0.25">
      <c r="A4615" s="2" t="s">
        <v>4613</v>
      </c>
      <c r="B4615">
        <v>5</v>
      </c>
      <c r="C4615">
        <v>5</v>
      </c>
      <c r="D4615">
        <v>810</v>
      </c>
      <c r="E4615" s="1">
        <v>43504</v>
      </c>
      <c r="F4615" s="3">
        <v>72.900000000000006</v>
      </c>
      <c r="G4615" s="3">
        <v>234.89999999999998</v>
      </c>
      <c r="H4615" s="1">
        <v>43830</v>
      </c>
      <c r="I4615">
        <f t="shared" si="288"/>
        <v>326</v>
      </c>
      <c r="J4615" t="str">
        <f t="shared" si="289"/>
        <v>&gt;121</v>
      </c>
      <c r="K4615">
        <f t="shared" si="290"/>
        <v>0.25</v>
      </c>
      <c r="L4615">
        <f t="shared" si="291"/>
        <v>76.949999999999989</v>
      </c>
    </row>
    <row r="4616" spans="1:12" x14ac:dyDescent="0.25">
      <c r="A4616" s="2" t="s">
        <v>4614</v>
      </c>
      <c r="B4616">
        <v>2</v>
      </c>
      <c r="C4616">
        <v>6</v>
      </c>
      <c r="D4616">
        <v>880</v>
      </c>
      <c r="E4616" s="1">
        <v>43561</v>
      </c>
      <c r="F4616" s="3">
        <v>26.400000000000002</v>
      </c>
      <c r="G4616" s="3">
        <v>149.60000000000002</v>
      </c>
      <c r="H4616" s="1">
        <v>43830</v>
      </c>
      <c r="I4616">
        <f t="shared" si="288"/>
        <v>269</v>
      </c>
      <c r="J4616" t="str">
        <f t="shared" si="289"/>
        <v>&gt;121</v>
      </c>
      <c r="K4616">
        <f t="shared" si="290"/>
        <v>0.25</v>
      </c>
      <c r="L4616">
        <f t="shared" si="291"/>
        <v>44.000000000000007</v>
      </c>
    </row>
    <row r="4617" spans="1:12" x14ac:dyDescent="0.25">
      <c r="A4617" s="2" t="s">
        <v>4615</v>
      </c>
      <c r="B4617">
        <v>2</v>
      </c>
      <c r="C4617">
        <v>10</v>
      </c>
      <c r="D4617">
        <v>4750</v>
      </c>
      <c r="E4617" s="1">
        <v>43542</v>
      </c>
      <c r="F4617" s="3">
        <v>475</v>
      </c>
      <c r="G4617" s="3">
        <v>950</v>
      </c>
      <c r="H4617" s="1">
        <v>43830</v>
      </c>
      <c r="I4617">
        <f t="shared" si="288"/>
        <v>288</v>
      </c>
      <c r="J4617" t="str">
        <f t="shared" si="289"/>
        <v>&gt;121</v>
      </c>
      <c r="K4617">
        <f t="shared" si="290"/>
        <v>0.25</v>
      </c>
      <c r="L4617">
        <f t="shared" si="291"/>
        <v>356.25</v>
      </c>
    </row>
    <row r="4618" spans="1:12" x14ac:dyDescent="0.25">
      <c r="A4618" s="2" t="s">
        <v>4616</v>
      </c>
      <c r="B4618">
        <v>7</v>
      </c>
      <c r="C4618">
        <v>4</v>
      </c>
      <c r="D4618">
        <v>1344</v>
      </c>
      <c r="E4618" s="1">
        <v>43681</v>
      </c>
      <c r="F4618" s="3">
        <v>67.2</v>
      </c>
      <c r="G4618" s="3">
        <v>819.83999999999992</v>
      </c>
      <c r="H4618" s="1">
        <v>43830</v>
      </c>
      <c r="I4618">
        <f t="shared" si="288"/>
        <v>149</v>
      </c>
      <c r="J4618" t="str">
        <f t="shared" si="289"/>
        <v>&gt;121</v>
      </c>
      <c r="K4618">
        <f t="shared" si="290"/>
        <v>0.25</v>
      </c>
      <c r="L4618">
        <f t="shared" si="291"/>
        <v>221.76</v>
      </c>
    </row>
    <row r="4619" spans="1:12" x14ac:dyDescent="0.25">
      <c r="A4619" s="2" t="s">
        <v>4617</v>
      </c>
      <c r="B4619">
        <v>4</v>
      </c>
      <c r="C4619">
        <v>22</v>
      </c>
      <c r="D4619">
        <v>3000</v>
      </c>
      <c r="E4619" s="1">
        <v>43670</v>
      </c>
      <c r="F4619" s="3">
        <v>240</v>
      </c>
      <c r="G4619" s="3">
        <v>720</v>
      </c>
      <c r="H4619" s="1">
        <v>43830</v>
      </c>
      <c r="I4619">
        <f t="shared" si="288"/>
        <v>160</v>
      </c>
      <c r="J4619" t="str">
        <f t="shared" si="289"/>
        <v>&gt;121</v>
      </c>
      <c r="K4619">
        <f t="shared" si="290"/>
        <v>0.25</v>
      </c>
      <c r="L4619">
        <f t="shared" si="291"/>
        <v>240</v>
      </c>
    </row>
    <row r="4620" spans="1:12" x14ac:dyDescent="0.25">
      <c r="A4620" s="2" t="s">
        <v>4618</v>
      </c>
      <c r="B4620">
        <v>3</v>
      </c>
      <c r="C4620">
        <v>7</v>
      </c>
      <c r="D4620">
        <v>3100</v>
      </c>
      <c r="E4620" s="1">
        <v>43815</v>
      </c>
      <c r="F4620" s="3">
        <v>93</v>
      </c>
      <c r="G4620" s="3">
        <v>496</v>
      </c>
      <c r="H4620" s="1">
        <v>43830</v>
      </c>
      <c r="I4620">
        <f t="shared" si="288"/>
        <v>15</v>
      </c>
      <c r="J4620" t="str">
        <f t="shared" si="289"/>
        <v>0-30</v>
      </c>
      <c r="K4620">
        <f t="shared" si="290"/>
        <v>8.0000000000000002E-3</v>
      </c>
      <c r="L4620">
        <f t="shared" si="291"/>
        <v>4.7119999999999997</v>
      </c>
    </row>
    <row r="4621" spans="1:12" x14ac:dyDescent="0.25">
      <c r="A4621" s="2" t="s">
        <v>4619</v>
      </c>
      <c r="B4621">
        <v>6</v>
      </c>
      <c r="C4621">
        <v>3</v>
      </c>
      <c r="D4621">
        <v>440</v>
      </c>
      <c r="E4621" s="1">
        <v>43538</v>
      </c>
      <c r="F4621" s="3">
        <v>44</v>
      </c>
      <c r="G4621" s="3">
        <v>110</v>
      </c>
      <c r="H4621" s="1">
        <v>43830</v>
      </c>
      <c r="I4621">
        <f t="shared" si="288"/>
        <v>292</v>
      </c>
      <c r="J4621" t="str">
        <f t="shared" si="289"/>
        <v>&gt;121</v>
      </c>
      <c r="K4621">
        <f t="shared" si="290"/>
        <v>0.25</v>
      </c>
      <c r="L4621">
        <f t="shared" si="291"/>
        <v>38.5</v>
      </c>
    </row>
    <row r="4622" spans="1:12" x14ac:dyDescent="0.25">
      <c r="A4622" s="2" t="s">
        <v>4620</v>
      </c>
      <c r="B4622">
        <v>10</v>
      </c>
      <c r="C4622">
        <v>13</v>
      </c>
      <c r="D4622">
        <v>5704</v>
      </c>
      <c r="E4622" s="1">
        <v>43578</v>
      </c>
      <c r="F4622" s="3">
        <v>399.28</v>
      </c>
      <c r="G4622" s="3">
        <v>2053.4399999999996</v>
      </c>
      <c r="H4622" s="1">
        <v>43830</v>
      </c>
      <c r="I4622">
        <f t="shared" si="288"/>
        <v>252</v>
      </c>
      <c r="J4622" t="str">
        <f t="shared" si="289"/>
        <v>&gt;121</v>
      </c>
      <c r="K4622">
        <f t="shared" si="290"/>
        <v>0.25</v>
      </c>
      <c r="L4622">
        <f t="shared" si="291"/>
        <v>613.17999999999984</v>
      </c>
    </row>
    <row r="4623" spans="1:12" x14ac:dyDescent="0.25">
      <c r="A4623" s="2" t="s">
        <v>4621</v>
      </c>
      <c r="B4623">
        <v>2</v>
      </c>
      <c r="C4623">
        <v>18</v>
      </c>
      <c r="D4623">
        <v>1710</v>
      </c>
      <c r="E4623" s="1">
        <v>43808</v>
      </c>
      <c r="F4623" s="3">
        <v>68.400000000000006</v>
      </c>
      <c r="G4623" s="3">
        <v>427.5</v>
      </c>
      <c r="H4623" s="1">
        <v>43830</v>
      </c>
      <c r="I4623">
        <f t="shared" si="288"/>
        <v>22</v>
      </c>
      <c r="J4623" t="str">
        <f t="shared" si="289"/>
        <v>0-30</v>
      </c>
      <c r="K4623">
        <f t="shared" si="290"/>
        <v>8.0000000000000002E-3</v>
      </c>
      <c r="L4623">
        <f t="shared" si="291"/>
        <v>3.9672000000000001</v>
      </c>
    </row>
    <row r="4624" spans="1:12" x14ac:dyDescent="0.25">
      <c r="A4624" s="2" t="s">
        <v>4622</v>
      </c>
      <c r="B4624">
        <v>10</v>
      </c>
      <c r="C4624">
        <v>19</v>
      </c>
      <c r="D4624">
        <v>1240</v>
      </c>
      <c r="E4624" s="1">
        <v>43736</v>
      </c>
      <c r="F4624" s="3">
        <v>210.79999999999998</v>
      </c>
      <c r="G4624" s="3">
        <v>421.59999999999997</v>
      </c>
      <c r="H4624" s="1">
        <v>43830</v>
      </c>
      <c r="I4624">
        <f t="shared" si="288"/>
        <v>94</v>
      </c>
      <c r="J4624" t="str">
        <f t="shared" si="289"/>
        <v>91-120</v>
      </c>
      <c r="K4624">
        <f t="shared" si="290"/>
        <v>0.2</v>
      </c>
      <c r="L4624">
        <f t="shared" si="291"/>
        <v>126.48</v>
      </c>
    </row>
    <row r="4625" spans="1:12" x14ac:dyDescent="0.25">
      <c r="A4625" s="2" t="s">
        <v>4623</v>
      </c>
      <c r="B4625">
        <v>6</v>
      </c>
      <c r="C4625">
        <v>3</v>
      </c>
      <c r="D4625">
        <v>560</v>
      </c>
      <c r="E4625" s="1">
        <v>43497</v>
      </c>
      <c r="F4625" s="3">
        <v>11.200000000000001</v>
      </c>
      <c r="G4625" s="3">
        <v>123.2</v>
      </c>
      <c r="H4625" s="1">
        <v>43830</v>
      </c>
      <c r="I4625">
        <f t="shared" si="288"/>
        <v>333</v>
      </c>
      <c r="J4625" t="str">
        <f t="shared" si="289"/>
        <v>&gt;121</v>
      </c>
      <c r="K4625">
        <f t="shared" si="290"/>
        <v>0.25</v>
      </c>
      <c r="L4625">
        <f t="shared" si="291"/>
        <v>33.6</v>
      </c>
    </row>
    <row r="4626" spans="1:12" x14ac:dyDescent="0.25">
      <c r="A4626" s="2" t="s">
        <v>4624</v>
      </c>
      <c r="B4626">
        <v>4</v>
      </c>
      <c r="C4626">
        <v>22</v>
      </c>
      <c r="D4626">
        <v>2100</v>
      </c>
      <c r="E4626" s="1">
        <v>43754</v>
      </c>
      <c r="F4626" s="3">
        <v>168</v>
      </c>
      <c r="G4626" s="3">
        <v>588</v>
      </c>
      <c r="H4626" s="1">
        <v>43830</v>
      </c>
      <c r="I4626">
        <f t="shared" si="288"/>
        <v>76</v>
      </c>
      <c r="J4626" t="str">
        <f t="shared" si="289"/>
        <v>61-90</v>
      </c>
      <c r="K4626">
        <f t="shared" si="290"/>
        <v>0.15</v>
      </c>
      <c r="L4626">
        <f t="shared" si="291"/>
        <v>113.39999999999999</v>
      </c>
    </row>
    <row r="4627" spans="1:12" x14ac:dyDescent="0.25">
      <c r="A4627" s="2" t="s">
        <v>4625</v>
      </c>
      <c r="B4627">
        <v>2</v>
      </c>
      <c r="C4627">
        <v>18</v>
      </c>
      <c r="D4627">
        <v>2530</v>
      </c>
      <c r="E4627" s="1">
        <v>43569</v>
      </c>
      <c r="F4627" s="3">
        <v>75.900000000000006</v>
      </c>
      <c r="G4627" s="3">
        <v>506</v>
      </c>
      <c r="H4627" s="1">
        <v>43830</v>
      </c>
      <c r="I4627">
        <f t="shared" si="288"/>
        <v>261</v>
      </c>
      <c r="J4627" t="str">
        <f t="shared" si="289"/>
        <v>&gt;121</v>
      </c>
      <c r="K4627">
        <f t="shared" si="290"/>
        <v>0.25</v>
      </c>
      <c r="L4627">
        <f t="shared" si="291"/>
        <v>145.47499999999999</v>
      </c>
    </row>
    <row r="4628" spans="1:12" x14ac:dyDescent="0.25">
      <c r="A4628" s="2" t="s">
        <v>4626</v>
      </c>
      <c r="B4628">
        <v>7</v>
      </c>
      <c r="C4628">
        <v>9</v>
      </c>
      <c r="D4628">
        <v>2520</v>
      </c>
      <c r="E4628" s="1">
        <v>43721</v>
      </c>
      <c r="F4628" s="3">
        <v>176.4</v>
      </c>
      <c r="G4628" s="3">
        <v>882</v>
      </c>
      <c r="H4628" s="1">
        <v>43830</v>
      </c>
      <c r="I4628">
        <f t="shared" si="288"/>
        <v>109</v>
      </c>
      <c r="J4628" t="str">
        <f t="shared" si="289"/>
        <v>91-120</v>
      </c>
      <c r="K4628">
        <f t="shared" si="290"/>
        <v>0.2</v>
      </c>
      <c r="L4628">
        <f t="shared" si="291"/>
        <v>211.68000000000004</v>
      </c>
    </row>
    <row r="4629" spans="1:12" x14ac:dyDescent="0.25">
      <c r="A4629" s="2" t="s">
        <v>4627</v>
      </c>
      <c r="B4629">
        <v>4</v>
      </c>
      <c r="C4629">
        <v>9</v>
      </c>
      <c r="D4629">
        <v>2520</v>
      </c>
      <c r="E4629" s="1">
        <v>43537</v>
      </c>
      <c r="F4629" s="3">
        <v>226.8</v>
      </c>
      <c r="G4629" s="3">
        <v>529.20000000000005</v>
      </c>
      <c r="H4629" s="1">
        <v>43830</v>
      </c>
      <c r="I4629">
        <f t="shared" si="288"/>
        <v>293</v>
      </c>
      <c r="J4629" t="str">
        <f t="shared" si="289"/>
        <v>&gt;121</v>
      </c>
      <c r="K4629">
        <f t="shared" si="290"/>
        <v>0.25</v>
      </c>
      <c r="L4629">
        <f t="shared" si="291"/>
        <v>189</v>
      </c>
    </row>
    <row r="4630" spans="1:12" x14ac:dyDescent="0.25">
      <c r="A4630" s="2" t="s">
        <v>4628</v>
      </c>
      <c r="B4630">
        <v>4</v>
      </c>
      <c r="C4630">
        <v>12</v>
      </c>
      <c r="D4630">
        <v>912</v>
      </c>
      <c r="E4630" s="1">
        <v>43769</v>
      </c>
      <c r="F4630" s="3">
        <v>36.480000000000004</v>
      </c>
      <c r="G4630" s="3">
        <v>182.39999999999998</v>
      </c>
      <c r="H4630" s="1">
        <v>43830</v>
      </c>
      <c r="I4630">
        <f t="shared" si="288"/>
        <v>61</v>
      </c>
      <c r="J4630" t="str">
        <f t="shared" si="289"/>
        <v>61-90</v>
      </c>
      <c r="K4630">
        <f t="shared" si="290"/>
        <v>0.15</v>
      </c>
      <c r="L4630">
        <f t="shared" si="291"/>
        <v>32.832000000000001</v>
      </c>
    </row>
    <row r="4631" spans="1:12" x14ac:dyDescent="0.25">
      <c r="A4631" s="2" t="s">
        <v>4629</v>
      </c>
      <c r="B4631">
        <v>8</v>
      </c>
      <c r="C4631">
        <v>8</v>
      </c>
      <c r="D4631">
        <v>1386</v>
      </c>
      <c r="E4631" s="1">
        <v>43723</v>
      </c>
      <c r="F4631" s="3">
        <v>249.47999999999996</v>
      </c>
      <c r="G4631" s="3">
        <v>665.28</v>
      </c>
      <c r="H4631" s="1">
        <v>43830</v>
      </c>
      <c r="I4631">
        <f t="shared" si="288"/>
        <v>107</v>
      </c>
      <c r="J4631" t="str">
        <f t="shared" si="289"/>
        <v>91-120</v>
      </c>
      <c r="K4631">
        <f t="shared" si="290"/>
        <v>0.2</v>
      </c>
      <c r="L4631">
        <f t="shared" si="291"/>
        <v>182.952</v>
      </c>
    </row>
    <row r="4632" spans="1:12" x14ac:dyDescent="0.25">
      <c r="A4632" s="2" t="s">
        <v>4630</v>
      </c>
      <c r="B4632">
        <v>2</v>
      </c>
      <c r="C4632">
        <v>13</v>
      </c>
      <c r="D4632">
        <v>3740</v>
      </c>
      <c r="E4632" s="1">
        <v>43698</v>
      </c>
      <c r="F4632" s="3">
        <v>336.59999999999997</v>
      </c>
      <c r="G4632" s="3">
        <v>1009.8000000000001</v>
      </c>
      <c r="H4632" s="1">
        <v>43830</v>
      </c>
      <c r="I4632">
        <f t="shared" si="288"/>
        <v>132</v>
      </c>
      <c r="J4632" t="str">
        <f t="shared" si="289"/>
        <v>&gt;121</v>
      </c>
      <c r="K4632">
        <f t="shared" si="290"/>
        <v>0.25</v>
      </c>
      <c r="L4632">
        <f t="shared" si="291"/>
        <v>336.6</v>
      </c>
    </row>
    <row r="4633" spans="1:12" x14ac:dyDescent="0.25">
      <c r="A4633" s="2" t="s">
        <v>4631</v>
      </c>
      <c r="B4633">
        <v>9</v>
      </c>
      <c r="C4633">
        <v>7</v>
      </c>
      <c r="D4633">
        <v>800</v>
      </c>
      <c r="E4633" s="1">
        <v>43517</v>
      </c>
      <c r="F4633" s="3">
        <v>160</v>
      </c>
      <c r="G4633" s="3">
        <v>344</v>
      </c>
      <c r="H4633" s="1">
        <v>43830</v>
      </c>
      <c r="I4633">
        <f t="shared" si="288"/>
        <v>313</v>
      </c>
      <c r="J4633" t="str">
        <f t="shared" si="289"/>
        <v>&gt;121</v>
      </c>
      <c r="K4633">
        <f t="shared" si="290"/>
        <v>0.25</v>
      </c>
      <c r="L4633">
        <f t="shared" si="291"/>
        <v>126</v>
      </c>
    </row>
    <row r="4634" spans="1:12" x14ac:dyDescent="0.25">
      <c r="A4634" s="2" t="s">
        <v>4632</v>
      </c>
      <c r="B4634">
        <v>5</v>
      </c>
      <c r="C4634">
        <v>17</v>
      </c>
      <c r="D4634">
        <v>567</v>
      </c>
      <c r="E4634" s="1">
        <v>43685</v>
      </c>
      <c r="F4634" s="3">
        <v>56.7</v>
      </c>
      <c r="G4634" s="3">
        <v>158.76000000000002</v>
      </c>
      <c r="H4634" s="1">
        <v>43830</v>
      </c>
      <c r="I4634">
        <f t="shared" si="288"/>
        <v>145</v>
      </c>
      <c r="J4634" t="str">
        <f t="shared" si="289"/>
        <v>&gt;121</v>
      </c>
      <c r="K4634">
        <f t="shared" si="290"/>
        <v>0.25</v>
      </c>
      <c r="L4634">
        <f t="shared" si="291"/>
        <v>53.865000000000009</v>
      </c>
    </row>
    <row r="4635" spans="1:12" x14ac:dyDescent="0.25">
      <c r="A4635" s="2" t="s">
        <v>4633</v>
      </c>
      <c r="B4635">
        <v>9</v>
      </c>
      <c r="C4635">
        <v>9</v>
      </c>
      <c r="D4635">
        <v>1440</v>
      </c>
      <c r="E4635" s="1">
        <v>43615</v>
      </c>
      <c r="F4635" s="3">
        <v>129.60000000000002</v>
      </c>
      <c r="G4635" s="3">
        <v>561.59999999999991</v>
      </c>
      <c r="H4635" s="1">
        <v>43830</v>
      </c>
      <c r="I4635">
        <f t="shared" si="288"/>
        <v>215</v>
      </c>
      <c r="J4635" t="str">
        <f t="shared" si="289"/>
        <v>&gt;121</v>
      </c>
      <c r="K4635">
        <f t="shared" si="290"/>
        <v>0.25</v>
      </c>
      <c r="L4635">
        <f t="shared" si="291"/>
        <v>172.79999999999998</v>
      </c>
    </row>
    <row r="4636" spans="1:12" x14ac:dyDescent="0.25">
      <c r="A4636" s="2" t="s">
        <v>4634</v>
      </c>
      <c r="B4636">
        <v>8</v>
      </c>
      <c r="C4636">
        <v>6</v>
      </c>
      <c r="D4636">
        <v>840</v>
      </c>
      <c r="E4636" s="1">
        <v>43623</v>
      </c>
      <c r="F4636" s="3">
        <v>168</v>
      </c>
      <c r="G4636" s="3">
        <v>294</v>
      </c>
      <c r="H4636" s="1">
        <v>43830</v>
      </c>
      <c r="I4636">
        <f t="shared" si="288"/>
        <v>207</v>
      </c>
      <c r="J4636" t="str">
        <f t="shared" si="289"/>
        <v>&gt;121</v>
      </c>
      <c r="K4636">
        <f t="shared" si="290"/>
        <v>0.25</v>
      </c>
      <c r="L4636">
        <f t="shared" si="291"/>
        <v>115.5</v>
      </c>
    </row>
    <row r="4637" spans="1:12" x14ac:dyDescent="0.25">
      <c r="A4637" s="2" t="s">
        <v>4635</v>
      </c>
      <c r="B4637">
        <v>8</v>
      </c>
      <c r="C4637">
        <v>14</v>
      </c>
      <c r="D4637">
        <v>4760</v>
      </c>
      <c r="E4637" s="1">
        <v>43539</v>
      </c>
      <c r="F4637" s="3">
        <v>190.39999999999998</v>
      </c>
      <c r="G4637" s="3">
        <v>1475.6</v>
      </c>
      <c r="H4637" s="1">
        <v>43830</v>
      </c>
      <c r="I4637">
        <f t="shared" si="288"/>
        <v>291</v>
      </c>
      <c r="J4637" t="str">
        <f t="shared" si="289"/>
        <v>&gt;121</v>
      </c>
      <c r="K4637">
        <f t="shared" si="290"/>
        <v>0.25</v>
      </c>
      <c r="L4637">
        <f t="shared" si="291"/>
        <v>416.5</v>
      </c>
    </row>
    <row r="4638" spans="1:12" x14ac:dyDescent="0.25">
      <c r="A4638" s="2" t="s">
        <v>4636</v>
      </c>
      <c r="B4638">
        <v>5</v>
      </c>
      <c r="C4638">
        <v>10</v>
      </c>
      <c r="D4638">
        <v>6720</v>
      </c>
      <c r="E4638" s="1">
        <v>43670</v>
      </c>
      <c r="F4638" s="3">
        <v>67.2</v>
      </c>
      <c r="G4638" s="3">
        <v>1209.5999999999999</v>
      </c>
      <c r="H4638" s="1">
        <v>43830</v>
      </c>
      <c r="I4638">
        <f t="shared" si="288"/>
        <v>160</v>
      </c>
      <c r="J4638" t="str">
        <f t="shared" si="289"/>
        <v>&gt;121</v>
      </c>
      <c r="K4638">
        <f t="shared" si="290"/>
        <v>0.25</v>
      </c>
      <c r="L4638">
        <f t="shared" si="291"/>
        <v>319.2</v>
      </c>
    </row>
    <row r="4639" spans="1:12" x14ac:dyDescent="0.25">
      <c r="A4639" s="2" t="s">
        <v>4637</v>
      </c>
      <c r="B4639">
        <v>6</v>
      </c>
      <c r="C4639">
        <v>19</v>
      </c>
      <c r="D4639">
        <v>2880</v>
      </c>
      <c r="E4639" s="1">
        <v>43750</v>
      </c>
      <c r="F4639" s="3">
        <v>28.799999999999997</v>
      </c>
      <c r="G4639" s="3">
        <v>864</v>
      </c>
      <c r="H4639" s="1">
        <v>43830</v>
      </c>
      <c r="I4639">
        <f t="shared" si="288"/>
        <v>80</v>
      </c>
      <c r="J4639" t="str">
        <f t="shared" si="289"/>
        <v>61-90</v>
      </c>
      <c r="K4639">
        <f t="shared" si="290"/>
        <v>0.15</v>
      </c>
      <c r="L4639">
        <f t="shared" si="291"/>
        <v>133.91999999999999</v>
      </c>
    </row>
    <row r="4640" spans="1:12" x14ac:dyDescent="0.25">
      <c r="A4640" s="2" t="s">
        <v>4638</v>
      </c>
      <c r="B4640">
        <v>2</v>
      </c>
      <c r="C4640">
        <v>22</v>
      </c>
      <c r="D4640">
        <v>1080</v>
      </c>
      <c r="E4640" s="1">
        <v>43695</v>
      </c>
      <c r="F4640" s="3">
        <v>108</v>
      </c>
      <c r="G4640" s="3">
        <v>291.60000000000002</v>
      </c>
      <c r="H4640" s="1">
        <v>43830</v>
      </c>
      <c r="I4640">
        <f t="shared" si="288"/>
        <v>135</v>
      </c>
      <c r="J4640" t="str">
        <f t="shared" si="289"/>
        <v>&gt;121</v>
      </c>
      <c r="K4640">
        <f t="shared" si="290"/>
        <v>0.25</v>
      </c>
      <c r="L4640">
        <f t="shared" si="291"/>
        <v>99.9</v>
      </c>
    </row>
    <row r="4641" spans="1:12" x14ac:dyDescent="0.25">
      <c r="A4641" s="2" t="s">
        <v>4639</v>
      </c>
      <c r="B4641">
        <v>4</v>
      </c>
      <c r="C4641">
        <v>17</v>
      </c>
      <c r="D4641">
        <v>2640</v>
      </c>
      <c r="E4641" s="1">
        <v>43625</v>
      </c>
      <c r="F4641" s="3">
        <v>237.60000000000002</v>
      </c>
      <c r="G4641" s="3">
        <v>422.40000000000003</v>
      </c>
      <c r="H4641" s="1">
        <v>43830</v>
      </c>
      <c r="I4641">
        <f t="shared" si="288"/>
        <v>205</v>
      </c>
      <c r="J4641" t="str">
        <f t="shared" si="289"/>
        <v>&gt;121</v>
      </c>
      <c r="K4641">
        <f t="shared" si="290"/>
        <v>0.25</v>
      </c>
      <c r="L4641">
        <f t="shared" si="291"/>
        <v>165</v>
      </c>
    </row>
    <row r="4642" spans="1:12" x14ac:dyDescent="0.25">
      <c r="A4642" s="2" t="s">
        <v>4640</v>
      </c>
      <c r="B4642">
        <v>3</v>
      </c>
      <c r="C4642">
        <v>14</v>
      </c>
      <c r="D4642">
        <v>2880</v>
      </c>
      <c r="E4642" s="1">
        <v>43767</v>
      </c>
      <c r="F4642" s="3">
        <v>86.4</v>
      </c>
      <c r="G4642" s="3">
        <v>547.20000000000005</v>
      </c>
      <c r="H4642" s="1">
        <v>43830</v>
      </c>
      <c r="I4642">
        <f t="shared" si="288"/>
        <v>63</v>
      </c>
      <c r="J4642" t="str">
        <f t="shared" si="289"/>
        <v>61-90</v>
      </c>
      <c r="K4642">
        <f t="shared" si="290"/>
        <v>0.15</v>
      </c>
      <c r="L4642">
        <f t="shared" si="291"/>
        <v>95.04</v>
      </c>
    </row>
    <row r="4643" spans="1:12" x14ac:dyDescent="0.25">
      <c r="A4643" s="2" t="s">
        <v>4641</v>
      </c>
      <c r="B4643">
        <v>7</v>
      </c>
      <c r="C4643">
        <v>11</v>
      </c>
      <c r="D4643">
        <v>4840</v>
      </c>
      <c r="E4643" s="1">
        <v>43677</v>
      </c>
      <c r="F4643" s="3">
        <v>1064.8</v>
      </c>
      <c r="G4643" s="3">
        <v>1887.6</v>
      </c>
      <c r="H4643" s="1">
        <v>43830</v>
      </c>
      <c r="I4643">
        <f t="shared" si="288"/>
        <v>153</v>
      </c>
      <c r="J4643" t="str">
        <f t="shared" si="289"/>
        <v>&gt;121</v>
      </c>
      <c r="K4643">
        <f t="shared" si="290"/>
        <v>0.25</v>
      </c>
      <c r="L4643">
        <f t="shared" si="291"/>
        <v>738.09999999999991</v>
      </c>
    </row>
    <row r="4644" spans="1:12" x14ac:dyDescent="0.25">
      <c r="A4644" s="2" t="s">
        <v>4642</v>
      </c>
      <c r="B4644">
        <v>4</v>
      </c>
      <c r="C4644">
        <v>22</v>
      </c>
      <c r="D4644">
        <v>6000</v>
      </c>
      <c r="E4644" s="1">
        <v>43601</v>
      </c>
      <c r="F4644" s="3">
        <v>480</v>
      </c>
      <c r="G4644" s="3">
        <v>960</v>
      </c>
      <c r="H4644" s="1">
        <v>43830</v>
      </c>
      <c r="I4644">
        <f t="shared" si="288"/>
        <v>229</v>
      </c>
      <c r="J4644" t="str">
        <f t="shared" si="289"/>
        <v>&gt;121</v>
      </c>
      <c r="K4644">
        <f t="shared" si="290"/>
        <v>0.25</v>
      </c>
      <c r="L4644">
        <f t="shared" si="291"/>
        <v>360</v>
      </c>
    </row>
    <row r="4645" spans="1:12" x14ac:dyDescent="0.25">
      <c r="A4645" s="2" t="s">
        <v>4643</v>
      </c>
      <c r="B4645">
        <v>7</v>
      </c>
      <c r="C4645">
        <v>13</v>
      </c>
      <c r="D4645">
        <v>1680</v>
      </c>
      <c r="E4645" s="1">
        <v>43633</v>
      </c>
      <c r="F4645" s="3">
        <v>84</v>
      </c>
      <c r="G4645" s="3">
        <v>571.19999999999993</v>
      </c>
      <c r="H4645" s="1">
        <v>43830</v>
      </c>
      <c r="I4645">
        <f t="shared" si="288"/>
        <v>197</v>
      </c>
      <c r="J4645" t="str">
        <f t="shared" si="289"/>
        <v>&gt;121</v>
      </c>
      <c r="K4645">
        <f t="shared" si="290"/>
        <v>0.25</v>
      </c>
      <c r="L4645">
        <f t="shared" si="291"/>
        <v>163.79999999999998</v>
      </c>
    </row>
    <row r="4646" spans="1:12" x14ac:dyDescent="0.25">
      <c r="A4646" s="2" t="s">
        <v>4644</v>
      </c>
      <c r="B4646">
        <v>3</v>
      </c>
      <c r="C4646">
        <v>17</v>
      </c>
      <c r="D4646">
        <v>1800</v>
      </c>
      <c r="E4646" s="1">
        <v>43626</v>
      </c>
      <c r="F4646" s="3">
        <v>54</v>
      </c>
      <c r="G4646" s="3">
        <v>378</v>
      </c>
      <c r="H4646" s="1">
        <v>43830</v>
      </c>
      <c r="I4646">
        <f t="shared" si="288"/>
        <v>204</v>
      </c>
      <c r="J4646" t="str">
        <f t="shared" si="289"/>
        <v>&gt;121</v>
      </c>
      <c r="K4646">
        <f t="shared" si="290"/>
        <v>0.25</v>
      </c>
      <c r="L4646">
        <f t="shared" si="291"/>
        <v>108</v>
      </c>
    </row>
    <row r="4647" spans="1:12" x14ac:dyDescent="0.25">
      <c r="A4647" s="2" t="s">
        <v>4645</v>
      </c>
      <c r="B4647">
        <v>1</v>
      </c>
      <c r="C4647">
        <v>1</v>
      </c>
      <c r="D4647">
        <v>2090</v>
      </c>
      <c r="E4647" s="1">
        <v>43479</v>
      </c>
      <c r="F4647" s="3">
        <v>104.5</v>
      </c>
      <c r="G4647" s="3">
        <v>438.9</v>
      </c>
      <c r="H4647" s="1">
        <v>43830</v>
      </c>
      <c r="I4647">
        <f t="shared" si="288"/>
        <v>351</v>
      </c>
      <c r="J4647" t="str">
        <f t="shared" si="289"/>
        <v>&gt;121</v>
      </c>
      <c r="K4647">
        <f t="shared" si="290"/>
        <v>0.25</v>
      </c>
      <c r="L4647">
        <f t="shared" si="291"/>
        <v>135.85</v>
      </c>
    </row>
    <row r="4648" spans="1:12" x14ac:dyDescent="0.25">
      <c r="A4648" s="2" t="s">
        <v>4646</v>
      </c>
      <c r="B4648">
        <v>10</v>
      </c>
      <c r="C4648">
        <v>21</v>
      </c>
      <c r="D4648">
        <v>1890</v>
      </c>
      <c r="E4648" s="1">
        <v>43507</v>
      </c>
      <c r="F4648" s="3">
        <v>56.7</v>
      </c>
      <c r="G4648" s="3">
        <v>850.5</v>
      </c>
      <c r="H4648" s="1">
        <v>43830</v>
      </c>
      <c r="I4648">
        <f t="shared" si="288"/>
        <v>323</v>
      </c>
      <c r="J4648" t="str">
        <f t="shared" si="289"/>
        <v>&gt;121</v>
      </c>
      <c r="K4648">
        <f t="shared" si="290"/>
        <v>0.25</v>
      </c>
      <c r="L4648">
        <f t="shared" si="291"/>
        <v>226.8</v>
      </c>
    </row>
    <row r="4649" spans="1:12" x14ac:dyDescent="0.25">
      <c r="A4649" s="2" t="s">
        <v>4647</v>
      </c>
      <c r="B4649">
        <v>10</v>
      </c>
      <c r="C4649">
        <v>3</v>
      </c>
      <c r="D4649">
        <v>1710</v>
      </c>
      <c r="E4649" s="1">
        <v>43763</v>
      </c>
      <c r="F4649" s="3">
        <v>342</v>
      </c>
      <c r="G4649" s="3">
        <v>701.1</v>
      </c>
      <c r="H4649" s="1">
        <v>43830</v>
      </c>
      <c r="I4649">
        <f t="shared" si="288"/>
        <v>67</v>
      </c>
      <c r="J4649" t="str">
        <f t="shared" si="289"/>
        <v>61-90</v>
      </c>
      <c r="K4649">
        <f t="shared" si="290"/>
        <v>0.15</v>
      </c>
      <c r="L4649">
        <f t="shared" si="291"/>
        <v>156.46499999999997</v>
      </c>
    </row>
    <row r="4650" spans="1:12" x14ac:dyDescent="0.25">
      <c r="A4650" s="2" t="s">
        <v>4648</v>
      </c>
      <c r="B4650">
        <v>9</v>
      </c>
      <c r="C4650">
        <v>4</v>
      </c>
      <c r="D4650">
        <v>1320</v>
      </c>
      <c r="E4650" s="1">
        <v>43689</v>
      </c>
      <c r="F4650" s="3">
        <v>79.2</v>
      </c>
      <c r="G4650" s="3">
        <v>382.8</v>
      </c>
      <c r="H4650" s="1">
        <v>43830</v>
      </c>
      <c r="I4650">
        <f t="shared" si="288"/>
        <v>141</v>
      </c>
      <c r="J4650" t="str">
        <f t="shared" si="289"/>
        <v>&gt;121</v>
      </c>
      <c r="K4650">
        <f t="shared" si="290"/>
        <v>0.25</v>
      </c>
      <c r="L4650">
        <f t="shared" si="291"/>
        <v>115.5</v>
      </c>
    </row>
    <row r="4651" spans="1:12" x14ac:dyDescent="0.25">
      <c r="A4651" s="2" t="s">
        <v>4649</v>
      </c>
      <c r="B4651">
        <v>4</v>
      </c>
      <c r="C4651">
        <v>15</v>
      </c>
      <c r="D4651">
        <v>1440</v>
      </c>
      <c r="E4651" s="1">
        <v>43495</v>
      </c>
      <c r="F4651" s="3">
        <v>129.60000000000002</v>
      </c>
      <c r="G4651" s="3">
        <v>345.6</v>
      </c>
      <c r="H4651" s="1">
        <v>43830</v>
      </c>
      <c r="I4651">
        <f t="shared" si="288"/>
        <v>335</v>
      </c>
      <c r="J4651" t="str">
        <f t="shared" si="289"/>
        <v>&gt;121</v>
      </c>
      <c r="K4651">
        <f t="shared" si="290"/>
        <v>0.25</v>
      </c>
      <c r="L4651">
        <f t="shared" si="291"/>
        <v>118.80000000000001</v>
      </c>
    </row>
    <row r="4652" spans="1:12" x14ac:dyDescent="0.25">
      <c r="A4652" s="2" t="s">
        <v>4650</v>
      </c>
      <c r="B4652">
        <v>1</v>
      </c>
      <c r="C4652">
        <v>1</v>
      </c>
      <c r="D4652">
        <v>7750</v>
      </c>
      <c r="E4652" s="1">
        <v>43745</v>
      </c>
      <c r="F4652" s="3">
        <v>775</v>
      </c>
      <c r="G4652" s="3">
        <v>1705</v>
      </c>
      <c r="H4652" s="1">
        <v>43830</v>
      </c>
      <c r="I4652">
        <f t="shared" si="288"/>
        <v>85</v>
      </c>
      <c r="J4652" t="str">
        <f t="shared" si="289"/>
        <v>61-90</v>
      </c>
      <c r="K4652">
        <f t="shared" si="290"/>
        <v>0.15</v>
      </c>
      <c r="L4652">
        <f t="shared" si="291"/>
        <v>372</v>
      </c>
    </row>
    <row r="4653" spans="1:12" x14ac:dyDescent="0.25">
      <c r="A4653" s="2" t="s">
        <v>4651</v>
      </c>
      <c r="B4653">
        <v>8</v>
      </c>
      <c r="C4653">
        <v>22</v>
      </c>
      <c r="D4653">
        <v>3360</v>
      </c>
      <c r="E4653" s="1">
        <v>43817</v>
      </c>
      <c r="F4653" s="3">
        <v>403.2</v>
      </c>
      <c r="G4653" s="3">
        <v>1411.2</v>
      </c>
      <c r="H4653" s="1">
        <v>43830</v>
      </c>
      <c r="I4653">
        <f t="shared" si="288"/>
        <v>13</v>
      </c>
      <c r="J4653" t="str">
        <f t="shared" si="289"/>
        <v>0-30</v>
      </c>
      <c r="K4653">
        <f t="shared" si="290"/>
        <v>8.0000000000000002E-3</v>
      </c>
      <c r="L4653">
        <f t="shared" si="291"/>
        <v>14.515200000000002</v>
      </c>
    </row>
    <row r="4654" spans="1:12" x14ac:dyDescent="0.25">
      <c r="A4654" s="2" t="s">
        <v>4652</v>
      </c>
      <c r="B4654">
        <v>1</v>
      </c>
      <c r="C4654">
        <v>20</v>
      </c>
      <c r="D4654">
        <v>5280</v>
      </c>
      <c r="E4654" s="1">
        <v>43686</v>
      </c>
      <c r="F4654" s="3">
        <v>264</v>
      </c>
      <c r="G4654" s="3">
        <v>897.6</v>
      </c>
      <c r="H4654" s="1">
        <v>43830</v>
      </c>
      <c r="I4654">
        <f t="shared" si="288"/>
        <v>144</v>
      </c>
      <c r="J4654" t="str">
        <f t="shared" si="289"/>
        <v>&gt;121</v>
      </c>
      <c r="K4654">
        <f t="shared" si="290"/>
        <v>0.25</v>
      </c>
      <c r="L4654">
        <f t="shared" si="291"/>
        <v>290.39999999999998</v>
      </c>
    </row>
    <row r="4655" spans="1:12" x14ac:dyDescent="0.25">
      <c r="A4655" s="2" t="s">
        <v>4653</v>
      </c>
      <c r="B4655">
        <v>4</v>
      </c>
      <c r="C4655">
        <v>1</v>
      </c>
      <c r="D4655">
        <v>6720</v>
      </c>
      <c r="E4655" s="1">
        <v>43478</v>
      </c>
      <c r="F4655" s="3">
        <v>604.79999999999995</v>
      </c>
      <c r="G4655" s="3">
        <v>1276.8000000000002</v>
      </c>
      <c r="H4655" s="1">
        <v>43830</v>
      </c>
      <c r="I4655">
        <f t="shared" si="288"/>
        <v>352</v>
      </c>
      <c r="J4655" t="str">
        <f t="shared" si="289"/>
        <v>&gt;121</v>
      </c>
      <c r="K4655">
        <f t="shared" si="290"/>
        <v>0.25</v>
      </c>
      <c r="L4655">
        <f t="shared" si="291"/>
        <v>470.40000000000003</v>
      </c>
    </row>
    <row r="4656" spans="1:12" x14ac:dyDescent="0.25">
      <c r="A4656" s="2" t="s">
        <v>4654</v>
      </c>
      <c r="B4656">
        <v>4</v>
      </c>
      <c r="C4656">
        <v>18</v>
      </c>
      <c r="D4656">
        <v>2480</v>
      </c>
      <c r="E4656" s="1">
        <v>43746</v>
      </c>
      <c r="F4656" s="3">
        <v>49.6</v>
      </c>
      <c r="G4656" s="3">
        <v>372</v>
      </c>
      <c r="H4656" s="1">
        <v>43830</v>
      </c>
      <c r="I4656">
        <f t="shared" si="288"/>
        <v>84</v>
      </c>
      <c r="J4656" t="str">
        <f t="shared" si="289"/>
        <v>61-90</v>
      </c>
      <c r="K4656">
        <f t="shared" si="290"/>
        <v>0.15</v>
      </c>
      <c r="L4656">
        <f t="shared" si="291"/>
        <v>63.24</v>
      </c>
    </row>
    <row r="4657" spans="1:12" x14ac:dyDescent="0.25">
      <c r="A4657" s="2" t="s">
        <v>4655</v>
      </c>
      <c r="B4657">
        <v>4</v>
      </c>
      <c r="C4657">
        <v>15</v>
      </c>
      <c r="D4657">
        <v>720</v>
      </c>
      <c r="E4657" s="1">
        <v>43785</v>
      </c>
      <c r="F4657" s="3">
        <v>28.799999999999997</v>
      </c>
      <c r="G4657" s="3">
        <v>216</v>
      </c>
      <c r="H4657" s="1">
        <v>43830</v>
      </c>
      <c r="I4657">
        <f t="shared" si="288"/>
        <v>45</v>
      </c>
      <c r="J4657" t="str">
        <f t="shared" si="289"/>
        <v>31-60</v>
      </c>
      <c r="K4657">
        <f t="shared" si="290"/>
        <v>0.04</v>
      </c>
      <c r="L4657">
        <f t="shared" si="291"/>
        <v>9.7919999999999998</v>
      </c>
    </row>
    <row r="4658" spans="1:12" x14ac:dyDescent="0.25">
      <c r="A4658" s="2" t="s">
        <v>4656</v>
      </c>
      <c r="B4658">
        <v>1</v>
      </c>
      <c r="C4658">
        <v>10</v>
      </c>
      <c r="D4658">
        <v>2640</v>
      </c>
      <c r="E4658" s="1">
        <v>43702</v>
      </c>
      <c r="F4658" s="3">
        <v>237.60000000000002</v>
      </c>
      <c r="G4658" s="3">
        <v>554.4</v>
      </c>
      <c r="H4658" s="1">
        <v>43830</v>
      </c>
      <c r="I4658">
        <f t="shared" si="288"/>
        <v>128</v>
      </c>
      <c r="J4658" t="str">
        <f t="shared" si="289"/>
        <v>&gt;121</v>
      </c>
      <c r="K4658">
        <f t="shared" si="290"/>
        <v>0.25</v>
      </c>
      <c r="L4658">
        <f t="shared" si="291"/>
        <v>198</v>
      </c>
    </row>
    <row r="4659" spans="1:12" x14ac:dyDescent="0.25">
      <c r="A4659" s="2" t="s">
        <v>4657</v>
      </c>
      <c r="B4659">
        <v>10</v>
      </c>
      <c r="C4659">
        <v>23</v>
      </c>
      <c r="D4659">
        <v>1350</v>
      </c>
      <c r="E4659" s="1">
        <v>43666</v>
      </c>
      <c r="F4659" s="3">
        <v>81</v>
      </c>
      <c r="G4659" s="3">
        <v>594</v>
      </c>
      <c r="H4659" s="1">
        <v>43830</v>
      </c>
      <c r="I4659">
        <f t="shared" si="288"/>
        <v>164</v>
      </c>
      <c r="J4659" t="str">
        <f t="shared" si="289"/>
        <v>&gt;121</v>
      </c>
      <c r="K4659">
        <f t="shared" si="290"/>
        <v>0.25</v>
      </c>
      <c r="L4659">
        <f t="shared" si="291"/>
        <v>168.75</v>
      </c>
    </row>
    <row r="4660" spans="1:12" x14ac:dyDescent="0.25">
      <c r="A4660" s="2" t="s">
        <v>4658</v>
      </c>
      <c r="B4660">
        <v>5</v>
      </c>
      <c r="C4660">
        <v>19</v>
      </c>
      <c r="D4660">
        <v>2790</v>
      </c>
      <c r="E4660" s="1">
        <v>43631</v>
      </c>
      <c r="F4660" s="3">
        <v>279</v>
      </c>
      <c r="G4660" s="3">
        <v>697.5</v>
      </c>
      <c r="H4660" s="1">
        <v>43830</v>
      </c>
      <c r="I4660">
        <f t="shared" si="288"/>
        <v>199</v>
      </c>
      <c r="J4660" t="str">
        <f t="shared" si="289"/>
        <v>&gt;121</v>
      </c>
      <c r="K4660">
        <f t="shared" si="290"/>
        <v>0.25</v>
      </c>
      <c r="L4660">
        <f t="shared" si="291"/>
        <v>244.125</v>
      </c>
    </row>
    <row r="4661" spans="1:12" x14ac:dyDescent="0.25">
      <c r="A4661" s="2" t="s">
        <v>4659</v>
      </c>
      <c r="B4661">
        <v>2</v>
      </c>
      <c r="C4661">
        <v>12</v>
      </c>
      <c r="D4661">
        <v>2688</v>
      </c>
      <c r="E4661" s="1">
        <v>43486</v>
      </c>
      <c r="F4661" s="3">
        <v>268.8</v>
      </c>
      <c r="G4661" s="3">
        <v>752.6400000000001</v>
      </c>
      <c r="H4661" s="1">
        <v>43830</v>
      </c>
      <c r="I4661">
        <f t="shared" si="288"/>
        <v>344</v>
      </c>
      <c r="J4661" t="str">
        <f t="shared" si="289"/>
        <v>&gt;121</v>
      </c>
      <c r="K4661">
        <f t="shared" si="290"/>
        <v>0.25</v>
      </c>
      <c r="L4661">
        <f t="shared" si="291"/>
        <v>255.36</v>
      </c>
    </row>
    <row r="4662" spans="1:12" x14ac:dyDescent="0.25">
      <c r="A4662" s="2" t="s">
        <v>4660</v>
      </c>
      <c r="B4662">
        <v>5</v>
      </c>
      <c r="C4662">
        <v>11</v>
      </c>
      <c r="D4662">
        <v>4960</v>
      </c>
      <c r="E4662" s="1">
        <v>43476</v>
      </c>
      <c r="F4662" s="3">
        <v>496</v>
      </c>
      <c r="G4662" s="3">
        <v>793.6</v>
      </c>
      <c r="H4662" s="1">
        <v>43830</v>
      </c>
      <c r="I4662">
        <f t="shared" si="288"/>
        <v>354</v>
      </c>
      <c r="J4662" t="str">
        <f t="shared" si="289"/>
        <v>&gt;121</v>
      </c>
      <c r="K4662">
        <f t="shared" si="290"/>
        <v>0.25</v>
      </c>
      <c r="L4662">
        <f t="shared" si="291"/>
        <v>322.39999999999998</v>
      </c>
    </row>
    <row r="4663" spans="1:12" x14ac:dyDescent="0.25">
      <c r="A4663" s="2" t="s">
        <v>4661</v>
      </c>
      <c r="B4663">
        <v>9</v>
      </c>
      <c r="C4663">
        <v>12</v>
      </c>
      <c r="D4663">
        <v>1512.0000000000002</v>
      </c>
      <c r="E4663" s="1">
        <v>43818</v>
      </c>
      <c r="F4663" s="3">
        <v>45.360000000000007</v>
      </c>
      <c r="G4663" s="3">
        <v>393.12000000000006</v>
      </c>
      <c r="H4663" s="1">
        <v>43830</v>
      </c>
      <c r="I4663">
        <f t="shared" si="288"/>
        <v>12</v>
      </c>
      <c r="J4663" t="str">
        <f t="shared" si="289"/>
        <v>0-30</v>
      </c>
      <c r="K4663">
        <f t="shared" si="290"/>
        <v>8.0000000000000002E-3</v>
      </c>
      <c r="L4663">
        <f t="shared" si="291"/>
        <v>3.5078400000000007</v>
      </c>
    </row>
    <row r="4664" spans="1:12" x14ac:dyDescent="0.25">
      <c r="A4664" s="2" t="s">
        <v>4662</v>
      </c>
      <c r="B4664">
        <v>5</v>
      </c>
      <c r="C4664">
        <v>17</v>
      </c>
      <c r="D4664">
        <v>1950</v>
      </c>
      <c r="E4664" s="1">
        <v>43605</v>
      </c>
      <c r="F4664" s="3">
        <v>39</v>
      </c>
      <c r="G4664" s="3">
        <v>429</v>
      </c>
      <c r="H4664" s="1">
        <v>43830</v>
      </c>
      <c r="I4664">
        <f t="shared" si="288"/>
        <v>225</v>
      </c>
      <c r="J4664" t="str">
        <f t="shared" si="289"/>
        <v>&gt;121</v>
      </c>
      <c r="K4664">
        <f t="shared" si="290"/>
        <v>0.25</v>
      </c>
      <c r="L4664">
        <f t="shared" si="291"/>
        <v>117</v>
      </c>
    </row>
    <row r="4665" spans="1:12" x14ac:dyDescent="0.25">
      <c r="A4665" s="2" t="s">
        <v>4663</v>
      </c>
      <c r="B4665">
        <v>3</v>
      </c>
      <c r="C4665">
        <v>10</v>
      </c>
      <c r="D4665">
        <v>5580</v>
      </c>
      <c r="E4665" s="1">
        <v>43795</v>
      </c>
      <c r="F4665" s="3">
        <v>279</v>
      </c>
      <c r="G4665" s="3">
        <v>892.8</v>
      </c>
      <c r="H4665" s="1">
        <v>43830</v>
      </c>
      <c r="I4665">
        <f t="shared" si="288"/>
        <v>35</v>
      </c>
      <c r="J4665" t="str">
        <f t="shared" si="289"/>
        <v>31-60</v>
      </c>
      <c r="K4665">
        <f t="shared" si="290"/>
        <v>0.04</v>
      </c>
      <c r="L4665">
        <f t="shared" si="291"/>
        <v>46.872</v>
      </c>
    </row>
    <row r="4666" spans="1:12" x14ac:dyDescent="0.25">
      <c r="A4666" s="2" t="s">
        <v>4664</v>
      </c>
      <c r="B4666">
        <v>9</v>
      </c>
      <c r="C4666">
        <v>6</v>
      </c>
      <c r="D4666">
        <v>720</v>
      </c>
      <c r="E4666" s="1">
        <v>43677</v>
      </c>
      <c r="F4666" s="3">
        <v>72</v>
      </c>
      <c r="G4666" s="3">
        <v>244.8</v>
      </c>
      <c r="H4666" s="1">
        <v>43830</v>
      </c>
      <c r="I4666">
        <f t="shared" si="288"/>
        <v>153</v>
      </c>
      <c r="J4666" t="str">
        <f t="shared" si="289"/>
        <v>&gt;121</v>
      </c>
      <c r="K4666">
        <f t="shared" si="290"/>
        <v>0.25</v>
      </c>
      <c r="L4666">
        <f t="shared" si="291"/>
        <v>79.2</v>
      </c>
    </row>
    <row r="4667" spans="1:12" x14ac:dyDescent="0.25">
      <c r="A4667" s="2" t="s">
        <v>4665</v>
      </c>
      <c r="B4667">
        <v>3</v>
      </c>
      <c r="C4667">
        <v>21</v>
      </c>
      <c r="D4667">
        <v>3410</v>
      </c>
      <c r="E4667" s="1">
        <v>43715</v>
      </c>
      <c r="F4667" s="3">
        <v>204.60000000000002</v>
      </c>
      <c r="G4667" s="3">
        <v>579.70000000000005</v>
      </c>
      <c r="H4667" s="1">
        <v>43830</v>
      </c>
      <c r="I4667">
        <f t="shared" si="288"/>
        <v>115</v>
      </c>
      <c r="J4667" t="str">
        <f t="shared" si="289"/>
        <v>91-120</v>
      </c>
      <c r="K4667">
        <f t="shared" si="290"/>
        <v>0.2</v>
      </c>
      <c r="L4667">
        <f t="shared" si="291"/>
        <v>156.86000000000001</v>
      </c>
    </row>
    <row r="4668" spans="1:12" x14ac:dyDescent="0.25">
      <c r="A4668" s="2" t="s">
        <v>4666</v>
      </c>
      <c r="B4668">
        <v>4</v>
      </c>
      <c r="C4668">
        <v>5</v>
      </c>
      <c r="D4668">
        <v>2790</v>
      </c>
      <c r="E4668" s="1">
        <v>43485</v>
      </c>
      <c r="F4668" s="3">
        <v>251.1</v>
      </c>
      <c r="G4668" s="3">
        <v>669.59999999999991</v>
      </c>
      <c r="H4668" s="1">
        <v>43830</v>
      </c>
      <c r="I4668">
        <f t="shared" si="288"/>
        <v>345</v>
      </c>
      <c r="J4668" t="str">
        <f t="shared" si="289"/>
        <v>&gt;121</v>
      </c>
      <c r="K4668">
        <f t="shared" si="290"/>
        <v>0.25</v>
      </c>
      <c r="L4668">
        <f t="shared" si="291"/>
        <v>230.17499999999998</v>
      </c>
    </row>
    <row r="4669" spans="1:12" x14ac:dyDescent="0.25">
      <c r="A4669" s="2" t="s">
        <v>4667</v>
      </c>
      <c r="B4669">
        <v>2</v>
      </c>
      <c r="C4669">
        <v>20</v>
      </c>
      <c r="D4669">
        <v>220</v>
      </c>
      <c r="E4669" s="1">
        <v>43700</v>
      </c>
      <c r="F4669" s="3">
        <v>6.6000000000000005</v>
      </c>
      <c r="G4669" s="3">
        <v>63.8</v>
      </c>
      <c r="H4669" s="1">
        <v>43830</v>
      </c>
      <c r="I4669">
        <f t="shared" si="288"/>
        <v>130</v>
      </c>
      <c r="J4669" t="str">
        <f t="shared" si="289"/>
        <v>&gt;121</v>
      </c>
      <c r="K4669">
        <f t="shared" si="290"/>
        <v>0.25</v>
      </c>
      <c r="L4669">
        <f t="shared" si="291"/>
        <v>17.599999999999998</v>
      </c>
    </row>
    <row r="4670" spans="1:12" x14ac:dyDescent="0.25">
      <c r="A4670" s="2" t="s">
        <v>4668</v>
      </c>
      <c r="B4670">
        <v>10</v>
      </c>
      <c r="C4670">
        <v>23</v>
      </c>
      <c r="D4670">
        <v>360</v>
      </c>
      <c r="E4670" s="1">
        <v>43515</v>
      </c>
      <c r="F4670" s="3">
        <v>7.1999999999999993</v>
      </c>
      <c r="G4670" s="3">
        <v>90</v>
      </c>
      <c r="H4670" s="1">
        <v>43830</v>
      </c>
      <c r="I4670">
        <f t="shared" si="288"/>
        <v>315</v>
      </c>
      <c r="J4670" t="str">
        <f t="shared" si="289"/>
        <v>&gt;121</v>
      </c>
      <c r="K4670">
        <f t="shared" si="290"/>
        <v>0.25</v>
      </c>
      <c r="L4670">
        <f t="shared" si="291"/>
        <v>24.3</v>
      </c>
    </row>
    <row r="4671" spans="1:12" x14ac:dyDescent="0.25">
      <c r="A4671" s="2" t="s">
        <v>4669</v>
      </c>
      <c r="B4671">
        <v>4</v>
      </c>
      <c r="C4671">
        <v>16</v>
      </c>
      <c r="D4671">
        <v>1710</v>
      </c>
      <c r="E4671" s="1">
        <v>43647</v>
      </c>
      <c r="F4671" s="3">
        <v>34.200000000000003</v>
      </c>
      <c r="G4671" s="3">
        <v>342</v>
      </c>
      <c r="H4671" s="1">
        <v>43830</v>
      </c>
      <c r="I4671">
        <f t="shared" si="288"/>
        <v>183</v>
      </c>
      <c r="J4671" t="str">
        <f t="shared" si="289"/>
        <v>&gt;121</v>
      </c>
      <c r="K4671">
        <f t="shared" si="290"/>
        <v>0.25</v>
      </c>
      <c r="L4671">
        <f t="shared" si="291"/>
        <v>94.05</v>
      </c>
    </row>
    <row r="4672" spans="1:12" x14ac:dyDescent="0.25">
      <c r="A4672" s="2" t="s">
        <v>4670</v>
      </c>
      <c r="B4672">
        <v>9</v>
      </c>
      <c r="C4672">
        <v>23</v>
      </c>
      <c r="D4672">
        <v>120</v>
      </c>
      <c r="E4672" s="1">
        <v>43598</v>
      </c>
      <c r="F4672" s="3">
        <v>13.200000000000001</v>
      </c>
      <c r="G4672" s="3">
        <v>43.2</v>
      </c>
      <c r="H4672" s="1">
        <v>43830</v>
      </c>
      <c r="I4672">
        <f t="shared" si="288"/>
        <v>232</v>
      </c>
      <c r="J4672" t="str">
        <f t="shared" si="289"/>
        <v>&gt;121</v>
      </c>
      <c r="K4672">
        <f t="shared" si="290"/>
        <v>0.25</v>
      </c>
      <c r="L4672">
        <f t="shared" si="291"/>
        <v>14.100000000000001</v>
      </c>
    </row>
    <row r="4673" spans="1:12" x14ac:dyDescent="0.25">
      <c r="A4673" s="2" t="s">
        <v>4671</v>
      </c>
      <c r="B4673">
        <v>6</v>
      </c>
      <c r="C4673">
        <v>9</v>
      </c>
      <c r="D4673">
        <v>720</v>
      </c>
      <c r="E4673" s="1">
        <v>43808</v>
      </c>
      <c r="F4673" s="3">
        <v>14.399999999999999</v>
      </c>
      <c r="G4673" s="3">
        <v>108</v>
      </c>
      <c r="H4673" s="1">
        <v>43830</v>
      </c>
      <c r="I4673">
        <f t="shared" si="288"/>
        <v>22</v>
      </c>
      <c r="J4673" t="str">
        <f t="shared" si="289"/>
        <v>0-30</v>
      </c>
      <c r="K4673">
        <f t="shared" si="290"/>
        <v>8.0000000000000002E-3</v>
      </c>
      <c r="L4673">
        <f t="shared" si="291"/>
        <v>0.97920000000000007</v>
      </c>
    </row>
    <row r="4674" spans="1:12" x14ac:dyDescent="0.25">
      <c r="A4674" s="2" t="s">
        <v>4672</v>
      </c>
      <c r="B4674">
        <v>3</v>
      </c>
      <c r="C4674">
        <v>1</v>
      </c>
      <c r="D4674">
        <v>3720</v>
      </c>
      <c r="E4674" s="1">
        <v>43640</v>
      </c>
      <c r="F4674" s="3">
        <v>372</v>
      </c>
      <c r="G4674" s="3">
        <v>818.40000000000009</v>
      </c>
      <c r="H4674" s="1">
        <v>43830</v>
      </c>
      <c r="I4674">
        <f t="shared" ref="I4674:I4737" si="292">H4674-E4674</f>
        <v>190</v>
      </c>
      <c r="J4674" t="str">
        <f t="shared" ref="J4674:J4737" si="293">VLOOKUP(I4674,groupings,2,1)</f>
        <v>&gt;121</v>
      </c>
      <c r="K4674">
        <f t="shared" ref="K4674:K4737" si="294">VLOOKUP(I4674,$N$8:$P$12,3,TRUE)</f>
        <v>0.25</v>
      </c>
      <c r="L4674">
        <f t="shared" ref="L4674:L4737" si="295">(G4674+F4674)*K4674</f>
        <v>297.60000000000002</v>
      </c>
    </row>
    <row r="4675" spans="1:12" x14ac:dyDescent="0.25">
      <c r="A4675" s="2" t="s">
        <v>4673</v>
      </c>
      <c r="B4675">
        <v>8</v>
      </c>
      <c r="C4675">
        <v>13</v>
      </c>
      <c r="D4675">
        <v>3600</v>
      </c>
      <c r="E4675" s="1">
        <v>43505</v>
      </c>
      <c r="F4675" s="3">
        <v>540</v>
      </c>
      <c r="G4675" s="3">
        <v>972</v>
      </c>
      <c r="H4675" s="1">
        <v>43830</v>
      </c>
      <c r="I4675">
        <f t="shared" si="292"/>
        <v>325</v>
      </c>
      <c r="J4675" t="str">
        <f t="shared" si="293"/>
        <v>&gt;121</v>
      </c>
      <c r="K4675">
        <f t="shared" si="294"/>
        <v>0.25</v>
      </c>
      <c r="L4675">
        <f t="shared" si="295"/>
        <v>378</v>
      </c>
    </row>
    <row r="4676" spans="1:12" x14ac:dyDescent="0.25">
      <c r="A4676" s="2" t="s">
        <v>4674</v>
      </c>
      <c r="B4676">
        <v>10</v>
      </c>
      <c r="C4676">
        <v>13</v>
      </c>
      <c r="D4676">
        <v>660</v>
      </c>
      <c r="E4676" s="1">
        <v>43768</v>
      </c>
      <c r="F4676" s="3">
        <v>39.6</v>
      </c>
      <c r="G4676" s="3">
        <v>316.8</v>
      </c>
      <c r="H4676" s="1">
        <v>43830</v>
      </c>
      <c r="I4676">
        <f t="shared" si="292"/>
        <v>62</v>
      </c>
      <c r="J4676" t="str">
        <f t="shared" si="293"/>
        <v>61-90</v>
      </c>
      <c r="K4676">
        <f t="shared" si="294"/>
        <v>0.15</v>
      </c>
      <c r="L4676">
        <f t="shared" si="295"/>
        <v>53.46</v>
      </c>
    </row>
    <row r="4677" spans="1:12" x14ac:dyDescent="0.25">
      <c r="A4677" s="2" t="s">
        <v>4675</v>
      </c>
      <c r="B4677">
        <v>7</v>
      </c>
      <c r="C4677">
        <v>3</v>
      </c>
      <c r="D4677">
        <v>620</v>
      </c>
      <c r="E4677" s="1">
        <v>43597</v>
      </c>
      <c r="F4677" s="3">
        <v>6.2</v>
      </c>
      <c r="G4677" s="3">
        <v>533.20000000000005</v>
      </c>
      <c r="H4677" s="1">
        <v>43830</v>
      </c>
      <c r="I4677">
        <f t="shared" si="292"/>
        <v>233</v>
      </c>
      <c r="J4677" t="str">
        <f t="shared" si="293"/>
        <v>&gt;121</v>
      </c>
      <c r="K4677">
        <f t="shared" si="294"/>
        <v>0.25</v>
      </c>
      <c r="L4677">
        <f t="shared" si="295"/>
        <v>134.85000000000002</v>
      </c>
    </row>
    <row r="4678" spans="1:12" x14ac:dyDescent="0.25">
      <c r="A4678" s="2" t="s">
        <v>4676</v>
      </c>
      <c r="B4678">
        <v>8</v>
      </c>
      <c r="C4678">
        <v>19</v>
      </c>
      <c r="D4678">
        <v>2090</v>
      </c>
      <c r="E4678" s="1">
        <v>43573</v>
      </c>
      <c r="F4678" s="3">
        <v>209</v>
      </c>
      <c r="G4678" s="3">
        <v>585.20000000000005</v>
      </c>
      <c r="H4678" s="1">
        <v>43830</v>
      </c>
      <c r="I4678">
        <f t="shared" si="292"/>
        <v>257</v>
      </c>
      <c r="J4678" t="str">
        <f t="shared" si="293"/>
        <v>&gt;121</v>
      </c>
      <c r="K4678">
        <f t="shared" si="294"/>
        <v>0.25</v>
      </c>
      <c r="L4678">
        <f t="shared" si="295"/>
        <v>198.55</v>
      </c>
    </row>
    <row r="4679" spans="1:12" x14ac:dyDescent="0.25">
      <c r="A4679" s="2" t="s">
        <v>4677</v>
      </c>
      <c r="B4679">
        <v>5</v>
      </c>
      <c r="C4679">
        <v>6</v>
      </c>
      <c r="D4679">
        <v>3300</v>
      </c>
      <c r="E4679" s="1">
        <v>43634</v>
      </c>
      <c r="F4679" s="3">
        <v>33</v>
      </c>
      <c r="G4679" s="3">
        <v>957</v>
      </c>
      <c r="H4679" s="1">
        <v>43830</v>
      </c>
      <c r="I4679">
        <f t="shared" si="292"/>
        <v>196</v>
      </c>
      <c r="J4679" t="str">
        <f t="shared" si="293"/>
        <v>&gt;121</v>
      </c>
      <c r="K4679">
        <f t="shared" si="294"/>
        <v>0.25</v>
      </c>
      <c r="L4679">
        <f t="shared" si="295"/>
        <v>247.5</v>
      </c>
    </row>
    <row r="4680" spans="1:12" x14ac:dyDescent="0.25">
      <c r="A4680" s="2" t="s">
        <v>4678</v>
      </c>
      <c r="B4680">
        <v>8</v>
      </c>
      <c r="C4680">
        <v>10</v>
      </c>
      <c r="D4680">
        <v>1320</v>
      </c>
      <c r="E4680" s="1">
        <v>43775</v>
      </c>
      <c r="F4680" s="3">
        <v>211.20000000000002</v>
      </c>
      <c r="G4680" s="3">
        <v>528</v>
      </c>
      <c r="H4680" s="1">
        <v>43830</v>
      </c>
      <c r="I4680">
        <f t="shared" si="292"/>
        <v>55</v>
      </c>
      <c r="J4680" t="str">
        <f t="shared" si="293"/>
        <v>31-60</v>
      </c>
      <c r="K4680">
        <f t="shared" si="294"/>
        <v>0.04</v>
      </c>
      <c r="L4680">
        <f t="shared" si="295"/>
        <v>29.568000000000001</v>
      </c>
    </row>
    <row r="4681" spans="1:12" x14ac:dyDescent="0.25">
      <c r="A4681" s="2" t="s">
        <v>4679</v>
      </c>
      <c r="B4681">
        <v>7</v>
      </c>
      <c r="C4681">
        <v>21</v>
      </c>
      <c r="D4681">
        <v>992</v>
      </c>
      <c r="E4681" s="1">
        <v>43660</v>
      </c>
      <c r="F4681" s="3">
        <v>79.36</v>
      </c>
      <c r="G4681" s="3">
        <v>615.04000000000008</v>
      </c>
      <c r="H4681" s="1">
        <v>43830</v>
      </c>
      <c r="I4681">
        <f t="shared" si="292"/>
        <v>170</v>
      </c>
      <c r="J4681" t="str">
        <f t="shared" si="293"/>
        <v>&gt;121</v>
      </c>
      <c r="K4681">
        <f t="shared" si="294"/>
        <v>0.25</v>
      </c>
      <c r="L4681">
        <f t="shared" si="295"/>
        <v>173.60000000000002</v>
      </c>
    </row>
    <row r="4682" spans="1:12" x14ac:dyDescent="0.25">
      <c r="A4682" s="2" t="s">
        <v>4680</v>
      </c>
      <c r="B4682">
        <v>9</v>
      </c>
      <c r="C4682">
        <v>21</v>
      </c>
      <c r="D4682">
        <v>930</v>
      </c>
      <c r="E4682" s="1">
        <v>43732</v>
      </c>
      <c r="F4682" s="3">
        <v>130.19999999999999</v>
      </c>
      <c r="G4682" s="3">
        <v>260.39999999999998</v>
      </c>
      <c r="H4682" s="1">
        <v>43830</v>
      </c>
      <c r="I4682">
        <f t="shared" si="292"/>
        <v>98</v>
      </c>
      <c r="J4682" t="str">
        <f t="shared" si="293"/>
        <v>91-120</v>
      </c>
      <c r="K4682">
        <f t="shared" si="294"/>
        <v>0.2</v>
      </c>
      <c r="L4682">
        <f t="shared" si="295"/>
        <v>78.12</v>
      </c>
    </row>
    <row r="4683" spans="1:12" x14ac:dyDescent="0.25">
      <c r="A4683" s="2" t="s">
        <v>4681</v>
      </c>
      <c r="B4683">
        <v>10</v>
      </c>
      <c r="C4683">
        <v>7</v>
      </c>
      <c r="D4683">
        <v>150</v>
      </c>
      <c r="E4683" s="1">
        <v>43680</v>
      </c>
      <c r="F4683" s="3">
        <v>15</v>
      </c>
      <c r="G4683" s="3">
        <v>58.5</v>
      </c>
      <c r="H4683" s="1">
        <v>43830</v>
      </c>
      <c r="I4683">
        <f t="shared" si="292"/>
        <v>150</v>
      </c>
      <c r="J4683" t="str">
        <f t="shared" si="293"/>
        <v>&gt;121</v>
      </c>
      <c r="K4683">
        <f t="shared" si="294"/>
        <v>0.25</v>
      </c>
      <c r="L4683">
        <f t="shared" si="295"/>
        <v>18.375</v>
      </c>
    </row>
    <row r="4684" spans="1:12" x14ac:dyDescent="0.25">
      <c r="A4684" s="2" t="s">
        <v>4682</v>
      </c>
      <c r="B4684">
        <v>4</v>
      </c>
      <c r="C4684">
        <v>6</v>
      </c>
      <c r="D4684">
        <v>5280</v>
      </c>
      <c r="E4684" s="1">
        <v>43498</v>
      </c>
      <c r="F4684" s="3">
        <v>158.4</v>
      </c>
      <c r="G4684" s="3">
        <v>1003.1999999999999</v>
      </c>
      <c r="H4684" s="1">
        <v>43830</v>
      </c>
      <c r="I4684">
        <f t="shared" si="292"/>
        <v>332</v>
      </c>
      <c r="J4684" t="str">
        <f t="shared" si="293"/>
        <v>&gt;121</v>
      </c>
      <c r="K4684">
        <f t="shared" si="294"/>
        <v>0.25</v>
      </c>
      <c r="L4684">
        <f t="shared" si="295"/>
        <v>290.39999999999998</v>
      </c>
    </row>
    <row r="4685" spans="1:12" x14ac:dyDescent="0.25">
      <c r="A4685" s="2" t="s">
        <v>4683</v>
      </c>
      <c r="B4685">
        <v>9</v>
      </c>
      <c r="C4685">
        <v>20</v>
      </c>
      <c r="D4685">
        <v>5500</v>
      </c>
      <c r="E4685" s="1">
        <v>43640</v>
      </c>
      <c r="F4685" s="3">
        <v>220</v>
      </c>
      <c r="G4685" s="3">
        <v>2475</v>
      </c>
      <c r="H4685" s="1">
        <v>43830</v>
      </c>
      <c r="I4685">
        <f t="shared" si="292"/>
        <v>190</v>
      </c>
      <c r="J4685" t="str">
        <f t="shared" si="293"/>
        <v>&gt;121</v>
      </c>
      <c r="K4685">
        <f t="shared" si="294"/>
        <v>0.25</v>
      </c>
      <c r="L4685">
        <f t="shared" si="295"/>
        <v>673.75</v>
      </c>
    </row>
    <row r="4686" spans="1:12" x14ac:dyDescent="0.25">
      <c r="A4686" s="2" t="s">
        <v>4684</v>
      </c>
      <c r="B4686">
        <v>6</v>
      </c>
      <c r="C4686">
        <v>8</v>
      </c>
      <c r="D4686">
        <v>2170</v>
      </c>
      <c r="E4686" s="1">
        <v>43564</v>
      </c>
      <c r="F4686" s="3">
        <v>217</v>
      </c>
      <c r="G4686" s="3">
        <v>585.90000000000009</v>
      </c>
      <c r="H4686" s="1">
        <v>43830</v>
      </c>
      <c r="I4686">
        <f t="shared" si="292"/>
        <v>266</v>
      </c>
      <c r="J4686" t="str">
        <f t="shared" si="293"/>
        <v>&gt;121</v>
      </c>
      <c r="K4686">
        <f t="shared" si="294"/>
        <v>0.25</v>
      </c>
      <c r="L4686">
        <f t="shared" si="295"/>
        <v>200.72500000000002</v>
      </c>
    </row>
    <row r="4687" spans="1:12" x14ac:dyDescent="0.25">
      <c r="A4687" s="2" t="s">
        <v>4685</v>
      </c>
      <c r="B4687">
        <v>1</v>
      </c>
      <c r="C4687">
        <v>15</v>
      </c>
      <c r="D4687">
        <v>1400</v>
      </c>
      <c r="E4687" s="1">
        <v>43593</v>
      </c>
      <c r="F4687" s="3">
        <v>98</v>
      </c>
      <c r="G4687" s="3">
        <v>322</v>
      </c>
      <c r="H4687" s="1">
        <v>43830</v>
      </c>
      <c r="I4687">
        <f t="shared" si="292"/>
        <v>237</v>
      </c>
      <c r="J4687" t="str">
        <f t="shared" si="293"/>
        <v>&gt;121</v>
      </c>
      <c r="K4687">
        <f t="shared" si="294"/>
        <v>0.25</v>
      </c>
      <c r="L4687">
        <f t="shared" si="295"/>
        <v>105</v>
      </c>
    </row>
    <row r="4688" spans="1:12" x14ac:dyDescent="0.25">
      <c r="A4688" s="2" t="s">
        <v>4686</v>
      </c>
      <c r="B4688">
        <v>3</v>
      </c>
      <c r="C4688">
        <v>11</v>
      </c>
      <c r="D4688">
        <v>1672.0000000000002</v>
      </c>
      <c r="E4688" s="1">
        <v>43570</v>
      </c>
      <c r="F4688" s="3">
        <v>33.440000000000005</v>
      </c>
      <c r="G4688" s="3">
        <v>484.88</v>
      </c>
      <c r="H4688" s="1">
        <v>43830</v>
      </c>
      <c r="I4688">
        <f t="shared" si="292"/>
        <v>260</v>
      </c>
      <c r="J4688" t="str">
        <f t="shared" si="293"/>
        <v>&gt;121</v>
      </c>
      <c r="K4688">
        <f t="shared" si="294"/>
        <v>0.25</v>
      </c>
      <c r="L4688">
        <f t="shared" si="295"/>
        <v>129.58000000000001</v>
      </c>
    </row>
    <row r="4689" spans="1:12" x14ac:dyDescent="0.25">
      <c r="A4689" s="2" t="s">
        <v>4687</v>
      </c>
      <c r="B4689">
        <v>10</v>
      </c>
      <c r="C4689">
        <v>16</v>
      </c>
      <c r="D4689">
        <v>2160</v>
      </c>
      <c r="E4689" s="1">
        <v>43736</v>
      </c>
      <c r="F4689" s="3">
        <v>21.6</v>
      </c>
      <c r="G4689" s="3">
        <v>993.6</v>
      </c>
      <c r="H4689" s="1">
        <v>43830</v>
      </c>
      <c r="I4689">
        <f t="shared" si="292"/>
        <v>94</v>
      </c>
      <c r="J4689" t="str">
        <f t="shared" si="293"/>
        <v>91-120</v>
      </c>
      <c r="K4689">
        <f t="shared" si="294"/>
        <v>0.2</v>
      </c>
      <c r="L4689">
        <f t="shared" si="295"/>
        <v>203.04000000000002</v>
      </c>
    </row>
    <row r="4690" spans="1:12" x14ac:dyDescent="0.25">
      <c r="A4690" s="2" t="s">
        <v>4688</v>
      </c>
      <c r="B4690">
        <v>10</v>
      </c>
      <c r="C4690">
        <v>15</v>
      </c>
      <c r="D4690">
        <v>1100</v>
      </c>
      <c r="E4690" s="1">
        <v>43493</v>
      </c>
      <c r="F4690" s="3">
        <v>88</v>
      </c>
      <c r="G4690" s="3">
        <v>275</v>
      </c>
      <c r="H4690" s="1">
        <v>43830</v>
      </c>
      <c r="I4690">
        <f t="shared" si="292"/>
        <v>337</v>
      </c>
      <c r="J4690" t="str">
        <f t="shared" si="293"/>
        <v>&gt;121</v>
      </c>
      <c r="K4690">
        <f t="shared" si="294"/>
        <v>0.25</v>
      </c>
      <c r="L4690">
        <f t="shared" si="295"/>
        <v>90.75</v>
      </c>
    </row>
    <row r="4691" spans="1:12" x14ac:dyDescent="0.25">
      <c r="A4691" s="2" t="s">
        <v>4689</v>
      </c>
      <c r="B4691">
        <v>4</v>
      </c>
      <c r="C4691">
        <v>15</v>
      </c>
      <c r="D4691">
        <v>750</v>
      </c>
      <c r="E4691" s="1">
        <v>43579</v>
      </c>
      <c r="F4691" s="3">
        <v>45</v>
      </c>
      <c r="G4691" s="3">
        <v>150</v>
      </c>
      <c r="H4691" s="1">
        <v>43830</v>
      </c>
      <c r="I4691">
        <f t="shared" si="292"/>
        <v>251</v>
      </c>
      <c r="J4691" t="str">
        <f t="shared" si="293"/>
        <v>&gt;121</v>
      </c>
      <c r="K4691">
        <f t="shared" si="294"/>
        <v>0.25</v>
      </c>
      <c r="L4691">
        <f t="shared" si="295"/>
        <v>48.75</v>
      </c>
    </row>
    <row r="4692" spans="1:12" x14ac:dyDescent="0.25">
      <c r="A4692" s="2" t="s">
        <v>4690</v>
      </c>
      <c r="B4692">
        <v>9</v>
      </c>
      <c r="C4692">
        <v>5</v>
      </c>
      <c r="D4692">
        <v>4560</v>
      </c>
      <c r="E4692" s="1">
        <v>43755</v>
      </c>
      <c r="F4692" s="3">
        <v>638.40000000000009</v>
      </c>
      <c r="G4692" s="3">
        <v>1459.1999999999998</v>
      </c>
      <c r="H4692" s="1">
        <v>43830</v>
      </c>
      <c r="I4692">
        <f t="shared" si="292"/>
        <v>75</v>
      </c>
      <c r="J4692" t="str">
        <f t="shared" si="293"/>
        <v>61-90</v>
      </c>
      <c r="K4692">
        <f t="shared" si="294"/>
        <v>0.15</v>
      </c>
      <c r="L4692">
        <f t="shared" si="295"/>
        <v>314.64</v>
      </c>
    </row>
    <row r="4693" spans="1:12" x14ac:dyDescent="0.25">
      <c r="A4693" s="2" t="s">
        <v>4691</v>
      </c>
      <c r="B4693">
        <v>6</v>
      </c>
      <c r="C4693">
        <v>10</v>
      </c>
      <c r="D4693">
        <v>2790</v>
      </c>
      <c r="E4693" s="1">
        <v>43667</v>
      </c>
      <c r="F4693" s="3">
        <v>27.9</v>
      </c>
      <c r="G4693" s="3">
        <v>446.4</v>
      </c>
      <c r="H4693" s="1">
        <v>43830</v>
      </c>
      <c r="I4693">
        <f t="shared" si="292"/>
        <v>163</v>
      </c>
      <c r="J4693" t="str">
        <f t="shared" si="293"/>
        <v>&gt;121</v>
      </c>
      <c r="K4693">
        <f t="shared" si="294"/>
        <v>0.25</v>
      </c>
      <c r="L4693">
        <f t="shared" si="295"/>
        <v>118.57499999999999</v>
      </c>
    </row>
    <row r="4694" spans="1:12" x14ac:dyDescent="0.25">
      <c r="A4694" s="2" t="s">
        <v>4692</v>
      </c>
      <c r="B4694">
        <v>7</v>
      </c>
      <c r="C4694">
        <v>23</v>
      </c>
      <c r="D4694">
        <v>1440</v>
      </c>
      <c r="E4694" s="1">
        <v>43560</v>
      </c>
      <c r="F4694" s="3">
        <v>388.8</v>
      </c>
      <c r="G4694" s="3">
        <v>1252.8</v>
      </c>
      <c r="H4694" s="1">
        <v>43830</v>
      </c>
      <c r="I4694">
        <f t="shared" si="292"/>
        <v>270</v>
      </c>
      <c r="J4694" t="str">
        <f t="shared" si="293"/>
        <v>&gt;121</v>
      </c>
      <c r="K4694">
        <f t="shared" si="294"/>
        <v>0.25</v>
      </c>
      <c r="L4694">
        <f t="shared" si="295"/>
        <v>410.4</v>
      </c>
    </row>
    <row r="4695" spans="1:12" x14ac:dyDescent="0.25">
      <c r="A4695" s="2" t="s">
        <v>4693</v>
      </c>
      <c r="B4695">
        <v>9</v>
      </c>
      <c r="C4695">
        <v>11</v>
      </c>
      <c r="D4695">
        <v>2420</v>
      </c>
      <c r="E4695" s="1">
        <v>43778</v>
      </c>
      <c r="F4695" s="3">
        <v>266.2</v>
      </c>
      <c r="G4695" s="3">
        <v>653.40000000000009</v>
      </c>
      <c r="H4695" s="1">
        <v>43830</v>
      </c>
      <c r="I4695">
        <f t="shared" si="292"/>
        <v>52</v>
      </c>
      <c r="J4695" t="str">
        <f t="shared" si="293"/>
        <v>31-60</v>
      </c>
      <c r="K4695">
        <f t="shared" si="294"/>
        <v>0.04</v>
      </c>
      <c r="L4695">
        <f t="shared" si="295"/>
        <v>36.784000000000006</v>
      </c>
    </row>
    <row r="4696" spans="1:12" x14ac:dyDescent="0.25">
      <c r="A4696" s="2" t="s">
        <v>4694</v>
      </c>
      <c r="B4696">
        <v>3</v>
      </c>
      <c r="C4696">
        <v>6</v>
      </c>
      <c r="D4696">
        <v>1600</v>
      </c>
      <c r="E4696" s="1">
        <v>43609</v>
      </c>
      <c r="F4696" s="3">
        <v>128</v>
      </c>
      <c r="G4696" s="3">
        <v>400</v>
      </c>
      <c r="H4696" s="1">
        <v>43830</v>
      </c>
      <c r="I4696">
        <f t="shared" si="292"/>
        <v>221</v>
      </c>
      <c r="J4696" t="str">
        <f t="shared" si="293"/>
        <v>&gt;121</v>
      </c>
      <c r="K4696">
        <f t="shared" si="294"/>
        <v>0.25</v>
      </c>
      <c r="L4696">
        <f t="shared" si="295"/>
        <v>132</v>
      </c>
    </row>
    <row r="4697" spans="1:12" x14ac:dyDescent="0.25">
      <c r="A4697" s="2" t="s">
        <v>4695</v>
      </c>
      <c r="B4697">
        <v>7</v>
      </c>
      <c r="C4697">
        <v>3</v>
      </c>
      <c r="D4697">
        <v>930</v>
      </c>
      <c r="E4697" s="1">
        <v>43705</v>
      </c>
      <c r="F4697" s="3">
        <v>204.60000000000002</v>
      </c>
      <c r="G4697" s="3">
        <v>725.40000000000009</v>
      </c>
      <c r="H4697" s="1">
        <v>43830</v>
      </c>
      <c r="I4697">
        <f t="shared" si="292"/>
        <v>125</v>
      </c>
      <c r="J4697" t="str">
        <f t="shared" si="293"/>
        <v>&gt;121</v>
      </c>
      <c r="K4697">
        <f t="shared" si="294"/>
        <v>0.25</v>
      </c>
      <c r="L4697">
        <f t="shared" si="295"/>
        <v>232.50000000000003</v>
      </c>
    </row>
    <row r="4698" spans="1:12" x14ac:dyDescent="0.25">
      <c r="A4698" s="2" t="s">
        <v>4696</v>
      </c>
      <c r="B4698">
        <v>3</v>
      </c>
      <c r="C4698">
        <v>17</v>
      </c>
      <c r="D4698">
        <v>1100</v>
      </c>
      <c r="E4698" s="1">
        <v>43652</v>
      </c>
      <c r="F4698" s="3">
        <v>77</v>
      </c>
      <c r="G4698" s="3">
        <v>187</v>
      </c>
      <c r="H4698" s="1">
        <v>43830</v>
      </c>
      <c r="I4698">
        <f t="shared" si="292"/>
        <v>178</v>
      </c>
      <c r="J4698" t="str">
        <f t="shared" si="293"/>
        <v>&gt;121</v>
      </c>
      <c r="K4698">
        <f t="shared" si="294"/>
        <v>0.25</v>
      </c>
      <c r="L4698">
        <f t="shared" si="295"/>
        <v>66</v>
      </c>
    </row>
    <row r="4699" spans="1:12" x14ac:dyDescent="0.25">
      <c r="A4699" s="2" t="s">
        <v>4697</v>
      </c>
      <c r="B4699">
        <v>10</v>
      </c>
      <c r="C4699">
        <v>13</v>
      </c>
      <c r="D4699">
        <v>1520</v>
      </c>
      <c r="E4699" s="1">
        <v>43801</v>
      </c>
      <c r="F4699" s="3">
        <v>288.8</v>
      </c>
      <c r="G4699" s="3">
        <v>699.2</v>
      </c>
      <c r="H4699" s="1">
        <v>43830</v>
      </c>
      <c r="I4699">
        <f t="shared" si="292"/>
        <v>29</v>
      </c>
      <c r="J4699" t="str">
        <f t="shared" si="293"/>
        <v>0-30</v>
      </c>
      <c r="K4699">
        <f t="shared" si="294"/>
        <v>8.0000000000000002E-3</v>
      </c>
      <c r="L4699">
        <f t="shared" si="295"/>
        <v>7.9039999999999999</v>
      </c>
    </row>
    <row r="4700" spans="1:12" x14ac:dyDescent="0.25">
      <c r="A4700" s="2" t="s">
        <v>4698</v>
      </c>
      <c r="B4700">
        <v>4</v>
      </c>
      <c r="C4700">
        <v>7</v>
      </c>
      <c r="D4700">
        <v>5280</v>
      </c>
      <c r="E4700" s="1">
        <v>43477</v>
      </c>
      <c r="F4700" s="3">
        <v>158.4</v>
      </c>
      <c r="G4700" s="3">
        <v>1584</v>
      </c>
      <c r="H4700" s="1">
        <v>43830</v>
      </c>
      <c r="I4700">
        <f t="shared" si="292"/>
        <v>353</v>
      </c>
      <c r="J4700" t="str">
        <f t="shared" si="293"/>
        <v>&gt;121</v>
      </c>
      <c r="K4700">
        <f t="shared" si="294"/>
        <v>0.25</v>
      </c>
      <c r="L4700">
        <f t="shared" si="295"/>
        <v>435.6</v>
      </c>
    </row>
    <row r="4701" spans="1:12" x14ac:dyDescent="0.25">
      <c r="A4701" s="2" t="s">
        <v>4699</v>
      </c>
      <c r="B4701">
        <v>7</v>
      </c>
      <c r="C4701">
        <v>20</v>
      </c>
      <c r="D4701">
        <v>1100</v>
      </c>
      <c r="E4701" s="1">
        <v>43789</v>
      </c>
      <c r="F4701" s="3">
        <v>132</v>
      </c>
      <c r="G4701" s="3">
        <v>1034</v>
      </c>
      <c r="H4701" s="1">
        <v>43830</v>
      </c>
      <c r="I4701">
        <f t="shared" si="292"/>
        <v>41</v>
      </c>
      <c r="J4701" t="str">
        <f t="shared" si="293"/>
        <v>31-60</v>
      </c>
      <c r="K4701">
        <f t="shared" si="294"/>
        <v>0.04</v>
      </c>
      <c r="L4701">
        <f t="shared" si="295"/>
        <v>46.64</v>
      </c>
    </row>
    <row r="4702" spans="1:12" x14ac:dyDescent="0.25">
      <c r="A4702" s="2" t="s">
        <v>4700</v>
      </c>
      <c r="B4702">
        <v>2</v>
      </c>
      <c r="C4702">
        <v>20</v>
      </c>
      <c r="D4702">
        <v>216</v>
      </c>
      <c r="E4702" s="1">
        <v>43470</v>
      </c>
      <c r="F4702" s="3">
        <v>17.28</v>
      </c>
      <c r="G4702" s="3">
        <v>60.480000000000011</v>
      </c>
      <c r="H4702" s="1">
        <v>43830</v>
      </c>
      <c r="I4702">
        <f t="shared" si="292"/>
        <v>360</v>
      </c>
      <c r="J4702" t="str">
        <f t="shared" si="293"/>
        <v>&gt;121</v>
      </c>
      <c r="K4702">
        <f t="shared" si="294"/>
        <v>0.25</v>
      </c>
      <c r="L4702">
        <f t="shared" si="295"/>
        <v>19.440000000000005</v>
      </c>
    </row>
    <row r="4703" spans="1:12" x14ac:dyDescent="0.25">
      <c r="A4703" s="2" t="s">
        <v>4701</v>
      </c>
      <c r="B4703">
        <v>4</v>
      </c>
      <c r="C4703">
        <v>1</v>
      </c>
      <c r="D4703">
        <v>2280</v>
      </c>
      <c r="E4703" s="1">
        <v>43635</v>
      </c>
      <c r="F4703" s="3">
        <v>91.199999999999989</v>
      </c>
      <c r="G4703" s="3">
        <v>433.2</v>
      </c>
      <c r="H4703" s="1">
        <v>43830</v>
      </c>
      <c r="I4703">
        <f t="shared" si="292"/>
        <v>195</v>
      </c>
      <c r="J4703" t="str">
        <f t="shared" si="293"/>
        <v>&gt;121</v>
      </c>
      <c r="K4703">
        <f t="shared" si="294"/>
        <v>0.25</v>
      </c>
      <c r="L4703">
        <f t="shared" si="295"/>
        <v>131.1</v>
      </c>
    </row>
    <row r="4704" spans="1:12" x14ac:dyDescent="0.25">
      <c r="A4704" s="2" t="s">
        <v>4702</v>
      </c>
      <c r="B4704">
        <v>9</v>
      </c>
      <c r="C4704">
        <v>3</v>
      </c>
      <c r="D4704">
        <v>1200</v>
      </c>
      <c r="E4704" s="1">
        <v>43797</v>
      </c>
      <c r="F4704" s="3">
        <v>84</v>
      </c>
      <c r="G4704" s="3">
        <v>468</v>
      </c>
      <c r="H4704" s="1">
        <v>43830</v>
      </c>
      <c r="I4704">
        <f t="shared" si="292"/>
        <v>33</v>
      </c>
      <c r="J4704" t="str">
        <f t="shared" si="293"/>
        <v>31-60</v>
      </c>
      <c r="K4704">
        <f t="shared" si="294"/>
        <v>0.04</v>
      </c>
      <c r="L4704">
        <f t="shared" si="295"/>
        <v>22.080000000000002</v>
      </c>
    </row>
    <row r="4705" spans="1:12" x14ac:dyDescent="0.25">
      <c r="A4705" s="2" t="s">
        <v>4703</v>
      </c>
      <c r="B4705">
        <v>8</v>
      </c>
      <c r="C4705">
        <v>11</v>
      </c>
      <c r="D4705">
        <v>4760</v>
      </c>
      <c r="E4705" s="1">
        <v>43627</v>
      </c>
      <c r="F4705" s="3">
        <v>809.2</v>
      </c>
      <c r="G4705" s="3">
        <v>1380.3999999999999</v>
      </c>
      <c r="H4705" s="1">
        <v>43830</v>
      </c>
      <c r="I4705">
        <f t="shared" si="292"/>
        <v>203</v>
      </c>
      <c r="J4705" t="str">
        <f t="shared" si="293"/>
        <v>&gt;121</v>
      </c>
      <c r="K4705">
        <f t="shared" si="294"/>
        <v>0.25</v>
      </c>
      <c r="L4705">
        <f t="shared" si="295"/>
        <v>547.4</v>
      </c>
    </row>
    <row r="4706" spans="1:12" x14ac:dyDescent="0.25">
      <c r="A4706" s="2" t="s">
        <v>4704</v>
      </c>
      <c r="B4706">
        <v>4</v>
      </c>
      <c r="C4706">
        <v>15</v>
      </c>
      <c r="D4706">
        <v>440</v>
      </c>
      <c r="E4706" s="1">
        <v>43680</v>
      </c>
      <c r="F4706" s="3">
        <v>39.6</v>
      </c>
      <c r="G4706" s="3">
        <v>88</v>
      </c>
      <c r="H4706" s="1">
        <v>43830</v>
      </c>
      <c r="I4706">
        <f t="shared" si="292"/>
        <v>150</v>
      </c>
      <c r="J4706" t="str">
        <f t="shared" si="293"/>
        <v>&gt;121</v>
      </c>
      <c r="K4706">
        <f t="shared" si="294"/>
        <v>0.25</v>
      </c>
      <c r="L4706">
        <f t="shared" si="295"/>
        <v>31.9</v>
      </c>
    </row>
    <row r="4707" spans="1:12" x14ac:dyDescent="0.25">
      <c r="A4707" s="2" t="s">
        <v>4705</v>
      </c>
      <c r="B4707">
        <v>7</v>
      </c>
      <c r="C4707">
        <v>16</v>
      </c>
      <c r="D4707">
        <v>3230</v>
      </c>
      <c r="E4707" s="1">
        <v>43502</v>
      </c>
      <c r="F4707" s="3">
        <v>387.59999999999997</v>
      </c>
      <c r="G4707" s="3">
        <v>1324.3000000000002</v>
      </c>
      <c r="H4707" s="1">
        <v>43830</v>
      </c>
      <c r="I4707">
        <f t="shared" si="292"/>
        <v>328</v>
      </c>
      <c r="J4707" t="str">
        <f t="shared" si="293"/>
        <v>&gt;121</v>
      </c>
      <c r="K4707">
        <f t="shared" si="294"/>
        <v>0.25</v>
      </c>
      <c r="L4707">
        <f t="shared" si="295"/>
        <v>427.97500000000002</v>
      </c>
    </row>
    <row r="4708" spans="1:12" x14ac:dyDescent="0.25">
      <c r="A4708" s="2" t="s">
        <v>4706</v>
      </c>
      <c r="B4708">
        <v>10</v>
      </c>
      <c r="C4708">
        <v>21</v>
      </c>
      <c r="D4708">
        <v>252</v>
      </c>
      <c r="E4708" s="1">
        <v>43755</v>
      </c>
      <c r="F4708" s="3">
        <v>7.5599999999999987</v>
      </c>
      <c r="G4708" s="3">
        <v>80.64</v>
      </c>
      <c r="H4708" s="1">
        <v>43830</v>
      </c>
      <c r="I4708">
        <f t="shared" si="292"/>
        <v>75</v>
      </c>
      <c r="J4708" t="str">
        <f t="shared" si="293"/>
        <v>61-90</v>
      </c>
      <c r="K4708">
        <f t="shared" si="294"/>
        <v>0.15</v>
      </c>
      <c r="L4708">
        <f t="shared" si="295"/>
        <v>13.23</v>
      </c>
    </row>
    <row r="4709" spans="1:12" x14ac:dyDescent="0.25">
      <c r="A4709" s="2" t="s">
        <v>4707</v>
      </c>
      <c r="B4709">
        <v>8</v>
      </c>
      <c r="C4709">
        <v>7</v>
      </c>
      <c r="D4709">
        <v>7000</v>
      </c>
      <c r="E4709" s="1">
        <v>43613</v>
      </c>
      <c r="F4709" s="3">
        <v>1190</v>
      </c>
      <c r="G4709" s="3">
        <v>2380</v>
      </c>
      <c r="H4709" s="1">
        <v>43830</v>
      </c>
      <c r="I4709">
        <f t="shared" si="292"/>
        <v>217</v>
      </c>
      <c r="J4709" t="str">
        <f t="shared" si="293"/>
        <v>&gt;121</v>
      </c>
      <c r="K4709">
        <f t="shared" si="294"/>
        <v>0.25</v>
      </c>
      <c r="L4709">
        <f t="shared" si="295"/>
        <v>892.5</v>
      </c>
    </row>
    <row r="4710" spans="1:12" x14ac:dyDescent="0.25">
      <c r="A4710" s="2" t="s">
        <v>4708</v>
      </c>
      <c r="B4710">
        <v>6</v>
      </c>
      <c r="C4710">
        <v>12</v>
      </c>
      <c r="D4710">
        <v>2850</v>
      </c>
      <c r="E4710" s="1">
        <v>43660</v>
      </c>
      <c r="F4710" s="3">
        <v>199.5</v>
      </c>
      <c r="G4710" s="3">
        <v>798</v>
      </c>
      <c r="H4710" s="1">
        <v>43830</v>
      </c>
      <c r="I4710">
        <f t="shared" si="292"/>
        <v>170</v>
      </c>
      <c r="J4710" t="str">
        <f t="shared" si="293"/>
        <v>&gt;121</v>
      </c>
      <c r="K4710">
        <f t="shared" si="294"/>
        <v>0.25</v>
      </c>
      <c r="L4710">
        <f t="shared" si="295"/>
        <v>249.375</v>
      </c>
    </row>
    <row r="4711" spans="1:12" x14ac:dyDescent="0.25">
      <c r="A4711" s="2" t="s">
        <v>4709</v>
      </c>
      <c r="B4711">
        <v>9</v>
      </c>
      <c r="C4711">
        <v>15</v>
      </c>
      <c r="D4711">
        <v>840</v>
      </c>
      <c r="E4711" s="1">
        <v>43489</v>
      </c>
      <c r="F4711" s="3">
        <v>58.8</v>
      </c>
      <c r="G4711" s="3">
        <v>378</v>
      </c>
      <c r="H4711" s="1">
        <v>43830</v>
      </c>
      <c r="I4711">
        <f t="shared" si="292"/>
        <v>341</v>
      </c>
      <c r="J4711" t="str">
        <f t="shared" si="293"/>
        <v>&gt;121</v>
      </c>
      <c r="K4711">
        <f t="shared" si="294"/>
        <v>0.25</v>
      </c>
      <c r="L4711">
        <f t="shared" si="295"/>
        <v>109.2</v>
      </c>
    </row>
    <row r="4712" spans="1:12" x14ac:dyDescent="0.25">
      <c r="A4712" s="2" t="s">
        <v>4710</v>
      </c>
      <c r="B4712">
        <v>5</v>
      </c>
      <c r="C4712">
        <v>19</v>
      </c>
      <c r="D4712">
        <v>1350</v>
      </c>
      <c r="E4712" s="1">
        <v>43539</v>
      </c>
      <c r="F4712" s="3">
        <v>40.5</v>
      </c>
      <c r="G4712" s="3">
        <v>243</v>
      </c>
      <c r="H4712" s="1">
        <v>43830</v>
      </c>
      <c r="I4712">
        <f t="shared" si="292"/>
        <v>291</v>
      </c>
      <c r="J4712" t="str">
        <f t="shared" si="293"/>
        <v>&gt;121</v>
      </c>
      <c r="K4712">
        <f t="shared" si="294"/>
        <v>0.25</v>
      </c>
      <c r="L4712">
        <f t="shared" si="295"/>
        <v>70.875</v>
      </c>
    </row>
    <row r="4713" spans="1:12" x14ac:dyDescent="0.25">
      <c r="A4713" s="2" t="s">
        <v>4711</v>
      </c>
      <c r="B4713">
        <v>4</v>
      </c>
      <c r="C4713">
        <v>4</v>
      </c>
      <c r="D4713">
        <v>160</v>
      </c>
      <c r="E4713" s="1">
        <v>43466</v>
      </c>
      <c r="F4713" s="3">
        <v>1.6</v>
      </c>
      <c r="G4713" s="3">
        <v>24</v>
      </c>
      <c r="H4713" s="1">
        <v>43830</v>
      </c>
      <c r="I4713">
        <f t="shared" si="292"/>
        <v>364</v>
      </c>
      <c r="J4713" t="str">
        <f t="shared" si="293"/>
        <v>&gt;121</v>
      </c>
      <c r="K4713">
        <f t="shared" si="294"/>
        <v>0.25</v>
      </c>
      <c r="L4713">
        <f t="shared" si="295"/>
        <v>6.4</v>
      </c>
    </row>
    <row r="4714" spans="1:12" x14ac:dyDescent="0.25">
      <c r="A4714" s="2" t="s">
        <v>4712</v>
      </c>
      <c r="B4714">
        <v>7</v>
      </c>
      <c r="C4714">
        <v>14</v>
      </c>
      <c r="D4714">
        <v>600</v>
      </c>
      <c r="E4714" s="1">
        <v>43736</v>
      </c>
      <c r="F4714" s="3">
        <v>54</v>
      </c>
      <c r="G4714" s="3">
        <v>174</v>
      </c>
      <c r="H4714" s="1">
        <v>43830</v>
      </c>
      <c r="I4714">
        <f t="shared" si="292"/>
        <v>94</v>
      </c>
      <c r="J4714" t="str">
        <f t="shared" si="293"/>
        <v>91-120</v>
      </c>
      <c r="K4714">
        <f t="shared" si="294"/>
        <v>0.2</v>
      </c>
      <c r="L4714">
        <f t="shared" si="295"/>
        <v>45.6</v>
      </c>
    </row>
    <row r="4715" spans="1:12" x14ac:dyDescent="0.25">
      <c r="A4715" s="2" t="s">
        <v>4713</v>
      </c>
      <c r="B4715">
        <v>4</v>
      </c>
      <c r="C4715">
        <v>22</v>
      </c>
      <c r="D4715">
        <v>1860</v>
      </c>
      <c r="E4715" s="1">
        <v>43700</v>
      </c>
      <c r="F4715" s="3">
        <v>93</v>
      </c>
      <c r="G4715" s="3">
        <v>372</v>
      </c>
      <c r="H4715" s="1">
        <v>43830</v>
      </c>
      <c r="I4715">
        <f t="shared" si="292"/>
        <v>130</v>
      </c>
      <c r="J4715" t="str">
        <f t="shared" si="293"/>
        <v>&gt;121</v>
      </c>
      <c r="K4715">
        <f t="shared" si="294"/>
        <v>0.25</v>
      </c>
      <c r="L4715">
        <f t="shared" si="295"/>
        <v>116.25</v>
      </c>
    </row>
    <row r="4716" spans="1:12" x14ac:dyDescent="0.25">
      <c r="A4716" s="2" t="s">
        <v>4714</v>
      </c>
      <c r="B4716">
        <v>8</v>
      </c>
      <c r="C4716">
        <v>14</v>
      </c>
      <c r="D4716">
        <v>3100</v>
      </c>
      <c r="E4716" s="1">
        <v>43704</v>
      </c>
      <c r="F4716" s="3">
        <v>310</v>
      </c>
      <c r="G4716" s="3">
        <v>1116</v>
      </c>
      <c r="H4716" s="1">
        <v>43830</v>
      </c>
      <c r="I4716">
        <f t="shared" si="292"/>
        <v>126</v>
      </c>
      <c r="J4716" t="str">
        <f t="shared" si="293"/>
        <v>&gt;121</v>
      </c>
      <c r="K4716">
        <f t="shared" si="294"/>
        <v>0.25</v>
      </c>
      <c r="L4716">
        <f t="shared" si="295"/>
        <v>356.5</v>
      </c>
    </row>
    <row r="4717" spans="1:12" x14ac:dyDescent="0.25">
      <c r="A4717" s="2" t="s">
        <v>4715</v>
      </c>
      <c r="B4717">
        <v>1</v>
      </c>
      <c r="C4717">
        <v>5</v>
      </c>
      <c r="D4717">
        <v>3040</v>
      </c>
      <c r="E4717" s="1">
        <v>43715</v>
      </c>
      <c r="F4717" s="3">
        <v>243.2</v>
      </c>
      <c r="G4717" s="3">
        <v>729.59999999999991</v>
      </c>
      <c r="H4717" s="1">
        <v>43830</v>
      </c>
      <c r="I4717">
        <f t="shared" si="292"/>
        <v>115</v>
      </c>
      <c r="J4717" t="str">
        <f t="shared" si="293"/>
        <v>91-120</v>
      </c>
      <c r="K4717">
        <f t="shared" si="294"/>
        <v>0.2</v>
      </c>
      <c r="L4717">
        <f t="shared" si="295"/>
        <v>194.56</v>
      </c>
    </row>
    <row r="4718" spans="1:12" x14ac:dyDescent="0.25">
      <c r="A4718" s="2" t="s">
        <v>4716</v>
      </c>
      <c r="B4718">
        <v>9</v>
      </c>
      <c r="C4718">
        <v>7</v>
      </c>
      <c r="D4718">
        <v>3450</v>
      </c>
      <c r="E4718" s="1">
        <v>43763</v>
      </c>
      <c r="F4718" s="3">
        <v>379.5</v>
      </c>
      <c r="G4718" s="3">
        <v>1690.5</v>
      </c>
      <c r="H4718" s="1">
        <v>43830</v>
      </c>
      <c r="I4718">
        <f t="shared" si="292"/>
        <v>67</v>
      </c>
      <c r="J4718" t="str">
        <f t="shared" si="293"/>
        <v>61-90</v>
      </c>
      <c r="K4718">
        <f t="shared" si="294"/>
        <v>0.15</v>
      </c>
      <c r="L4718">
        <f t="shared" si="295"/>
        <v>310.5</v>
      </c>
    </row>
    <row r="4719" spans="1:12" x14ac:dyDescent="0.25">
      <c r="A4719" s="2" t="s">
        <v>4717</v>
      </c>
      <c r="B4719">
        <v>7</v>
      </c>
      <c r="C4719">
        <v>20</v>
      </c>
      <c r="D4719">
        <v>3120</v>
      </c>
      <c r="E4719" s="1">
        <v>43651</v>
      </c>
      <c r="F4719" s="3">
        <v>904.80000000000007</v>
      </c>
      <c r="G4719" s="3">
        <v>1372.8</v>
      </c>
      <c r="H4719" s="1">
        <v>43830</v>
      </c>
      <c r="I4719">
        <f t="shared" si="292"/>
        <v>179</v>
      </c>
      <c r="J4719" t="str">
        <f t="shared" si="293"/>
        <v>&gt;121</v>
      </c>
      <c r="K4719">
        <f t="shared" si="294"/>
        <v>0.25</v>
      </c>
      <c r="L4719">
        <f t="shared" si="295"/>
        <v>569.4</v>
      </c>
    </row>
    <row r="4720" spans="1:12" x14ac:dyDescent="0.25">
      <c r="A4720" s="2" t="s">
        <v>4718</v>
      </c>
      <c r="B4720">
        <v>4</v>
      </c>
      <c r="C4720">
        <v>3</v>
      </c>
      <c r="D4720">
        <v>880</v>
      </c>
      <c r="E4720" s="1">
        <v>43766</v>
      </c>
      <c r="F4720" s="3">
        <v>8.8000000000000007</v>
      </c>
      <c r="G4720" s="3">
        <v>149.60000000000002</v>
      </c>
      <c r="H4720" s="1">
        <v>43830</v>
      </c>
      <c r="I4720">
        <f t="shared" si="292"/>
        <v>64</v>
      </c>
      <c r="J4720" t="str">
        <f t="shared" si="293"/>
        <v>61-90</v>
      </c>
      <c r="K4720">
        <f t="shared" si="294"/>
        <v>0.15</v>
      </c>
      <c r="L4720">
        <f t="shared" si="295"/>
        <v>23.760000000000005</v>
      </c>
    </row>
    <row r="4721" spans="1:12" x14ac:dyDescent="0.25">
      <c r="A4721" s="2" t="s">
        <v>4719</v>
      </c>
      <c r="B4721">
        <v>1</v>
      </c>
      <c r="C4721">
        <v>15</v>
      </c>
      <c r="D4721">
        <v>720</v>
      </c>
      <c r="E4721" s="1">
        <v>43574</v>
      </c>
      <c r="F4721" s="3">
        <v>50.4</v>
      </c>
      <c r="G4721" s="3">
        <v>144</v>
      </c>
      <c r="H4721" s="1">
        <v>43830</v>
      </c>
      <c r="I4721">
        <f t="shared" si="292"/>
        <v>256</v>
      </c>
      <c r="J4721" t="str">
        <f t="shared" si="293"/>
        <v>&gt;121</v>
      </c>
      <c r="K4721">
        <f t="shared" si="294"/>
        <v>0.25</v>
      </c>
      <c r="L4721">
        <f t="shared" si="295"/>
        <v>48.6</v>
      </c>
    </row>
    <row r="4722" spans="1:12" x14ac:dyDescent="0.25">
      <c r="A4722" s="2" t="s">
        <v>4720</v>
      </c>
      <c r="B4722">
        <v>6</v>
      </c>
      <c r="C4722">
        <v>11</v>
      </c>
      <c r="D4722">
        <v>2000</v>
      </c>
      <c r="E4722" s="1">
        <v>43489</v>
      </c>
      <c r="F4722" s="3">
        <v>180</v>
      </c>
      <c r="G4722" s="3">
        <v>320</v>
      </c>
      <c r="H4722" s="1">
        <v>43830</v>
      </c>
      <c r="I4722">
        <f t="shared" si="292"/>
        <v>341</v>
      </c>
      <c r="J4722" t="str">
        <f t="shared" si="293"/>
        <v>&gt;121</v>
      </c>
      <c r="K4722">
        <f t="shared" si="294"/>
        <v>0.25</v>
      </c>
      <c r="L4722">
        <f t="shared" si="295"/>
        <v>125</v>
      </c>
    </row>
    <row r="4723" spans="1:12" x14ac:dyDescent="0.25">
      <c r="A4723" s="2" t="s">
        <v>4721</v>
      </c>
      <c r="B4723">
        <v>10</v>
      </c>
      <c r="C4723">
        <v>12</v>
      </c>
      <c r="D4723">
        <v>6000</v>
      </c>
      <c r="E4723" s="1">
        <v>43495</v>
      </c>
      <c r="F4723" s="3">
        <v>420</v>
      </c>
      <c r="G4723" s="3">
        <v>2820</v>
      </c>
      <c r="H4723" s="1">
        <v>43830</v>
      </c>
      <c r="I4723">
        <f t="shared" si="292"/>
        <v>335</v>
      </c>
      <c r="J4723" t="str">
        <f t="shared" si="293"/>
        <v>&gt;121</v>
      </c>
      <c r="K4723">
        <f t="shared" si="294"/>
        <v>0.25</v>
      </c>
      <c r="L4723">
        <f t="shared" si="295"/>
        <v>810</v>
      </c>
    </row>
    <row r="4724" spans="1:12" x14ac:dyDescent="0.25">
      <c r="A4724" s="2" t="s">
        <v>4722</v>
      </c>
      <c r="B4724">
        <v>3</v>
      </c>
      <c r="C4724">
        <v>5</v>
      </c>
      <c r="D4724">
        <v>3450</v>
      </c>
      <c r="E4724" s="1">
        <v>43499</v>
      </c>
      <c r="F4724" s="3">
        <v>207</v>
      </c>
      <c r="G4724" s="3">
        <v>793.5</v>
      </c>
      <c r="H4724" s="1">
        <v>43830</v>
      </c>
      <c r="I4724">
        <f t="shared" si="292"/>
        <v>331</v>
      </c>
      <c r="J4724" t="str">
        <f t="shared" si="293"/>
        <v>&gt;121</v>
      </c>
      <c r="K4724">
        <f t="shared" si="294"/>
        <v>0.25</v>
      </c>
      <c r="L4724">
        <f t="shared" si="295"/>
        <v>250.125</v>
      </c>
    </row>
    <row r="4725" spans="1:12" x14ac:dyDescent="0.25">
      <c r="A4725" s="2" t="s">
        <v>4723</v>
      </c>
      <c r="B4725">
        <v>2</v>
      </c>
      <c r="C4725">
        <v>9</v>
      </c>
      <c r="D4725">
        <v>2750</v>
      </c>
      <c r="E4725" s="1">
        <v>43690</v>
      </c>
      <c r="F4725" s="3">
        <v>55</v>
      </c>
      <c r="G4725" s="3">
        <v>632.5</v>
      </c>
      <c r="H4725" s="1">
        <v>43830</v>
      </c>
      <c r="I4725">
        <f t="shared" si="292"/>
        <v>140</v>
      </c>
      <c r="J4725" t="str">
        <f t="shared" si="293"/>
        <v>&gt;121</v>
      </c>
      <c r="K4725">
        <f t="shared" si="294"/>
        <v>0.25</v>
      </c>
      <c r="L4725">
        <f t="shared" si="295"/>
        <v>171.875</v>
      </c>
    </row>
    <row r="4726" spans="1:12" x14ac:dyDescent="0.25">
      <c r="A4726" s="2" t="s">
        <v>4724</v>
      </c>
      <c r="B4726">
        <v>2</v>
      </c>
      <c r="C4726">
        <v>12</v>
      </c>
      <c r="D4726">
        <v>120</v>
      </c>
      <c r="E4726" s="1">
        <v>43829</v>
      </c>
      <c r="F4726" s="3">
        <v>1.2</v>
      </c>
      <c r="G4726" s="3">
        <v>28.799999999999997</v>
      </c>
      <c r="H4726" s="1">
        <v>43830</v>
      </c>
      <c r="I4726">
        <f t="shared" si="292"/>
        <v>1</v>
      </c>
      <c r="J4726" t="str">
        <f t="shared" si="293"/>
        <v>0-30</v>
      </c>
      <c r="K4726">
        <f t="shared" si="294"/>
        <v>8.0000000000000002E-3</v>
      </c>
      <c r="L4726">
        <f t="shared" si="295"/>
        <v>0.23999999999999996</v>
      </c>
    </row>
    <row r="4727" spans="1:12" x14ac:dyDescent="0.25">
      <c r="A4727" s="2" t="s">
        <v>4725</v>
      </c>
      <c r="B4727">
        <v>5</v>
      </c>
      <c r="C4727">
        <v>14</v>
      </c>
      <c r="D4727">
        <v>1620</v>
      </c>
      <c r="E4727" s="1">
        <v>43743</v>
      </c>
      <c r="F4727" s="3">
        <v>162</v>
      </c>
      <c r="G4727" s="3">
        <v>291.60000000000002</v>
      </c>
      <c r="H4727" s="1">
        <v>43830</v>
      </c>
      <c r="I4727">
        <f t="shared" si="292"/>
        <v>87</v>
      </c>
      <c r="J4727" t="str">
        <f t="shared" si="293"/>
        <v>61-90</v>
      </c>
      <c r="K4727">
        <f t="shared" si="294"/>
        <v>0.15</v>
      </c>
      <c r="L4727">
        <f t="shared" si="295"/>
        <v>68.040000000000006</v>
      </c>
    </row>
    <row r="4728" spans="1:12" x14ac:dyDescent="0.25">
      <c r="A4728" s="2" t="s">
        <v>4726</v>
      </c>
      <c r="B4728">
        <v>7</v>
      </c>
      <c r="C4728">
        <v>9</v>
      </c>
      <c r="D4728">
        <v>1980</v>
      </c>
      <c r="E4728" s="1">
        <v>43811</v>
      </c>
      <c r="F4728" s="3">
        <v>316.8</v>
      </c>
      <c r="G4728" s="3">
        <v>910.8</v>
      </c>
      <c r="H4728" s="1">
        <v>43830</v>
      </c>
      <c r="I4728">
        <f t="shared" si="292"/>
        <v>19</v>
      </c>
      <c r="J4728" t="str">
        <f t="shared" si="293"/>
        <v>0-30</v>
      </c>
      <c r="K4728">
        <f t="shared" si="294"/>
        <v>8.0000000000000002E-3</v>
      </c>
      <c r="L4728">
        <f t="shared" si="295"/>
        <v>9.8208000000000002</v>
      </c>
    </row>
    <row r="4729" spans="1:12" x14ac:dyDescent="0.25">
      <c r="A4729" s="2" t="s">
        <v>4727</v>
      </c>
      <c r="B4729">
        <v>7</v>
      </c>
      <c r="C4729">
        <v>14</v>
      </c>
      <c r="D4729">
        <v>1800</v>
      </c>
      <c r="E4729" s="1">
        <v>43783</v>
      </c>
      <c r="F4729" s="3">
        <v>54</v>
      </c>
      <c r="G4729" s="3">
        <v>1350</v>
      </c>
      <c r="H4729" s="1">
        <v>43830</v>
      </c>
      <c r="I4729">
        <f t="shared" si="292"/>
        <v>47</v>
      </c>
      <c r="J4729" t="str">
        <f t="shared" si="293"/>
        <v>31-60</v>
      </c>
      <c r="K4729">
        <f t="shared" si="294"/>
        <v>0.04</v>
      </c>
      <c r="L4729">
        <f t="shared" si="295"/>
        <v>56.160000000000004</v>
      </c>
    </row>
    <row r="4730" spans="1:12" x14ac:dyDescent="0.25">
      <c r="A4730" s="2" t="s">
        <v>4728</v>
      </c>
      <c r="B4730">
        <v>10</v>
      </c>
      <c r="C4730">
        <v>7</v>
      </c>
      <c r="D4730">
        <v>320</v>
      </c>
      <c r="E4730" s="1">
        <v>43668</v>
      </c>
      <c r="F4730" s="3">
        <v>12.8</v>
      </c>
      <c r="G4730" s="3">
        <v>134.4</v>
      </c>
      <c r="H4730" s="1">
        <v>43830</v>
      </c>
      <c r="I4730">
        <f t="shared" si="292"/>
        <v>162</v>
      </c>
      <c r="J4730" t="str">
        <f t="shared" si="293"/>
        <v>&gt;121</v>
      </c>
      <c r="K4730">
        <f t="shared" si="294"/>
        <v>0.25</v>
      </c>
      <c r="L4730">
        <f t="shared" si="295"/>
        <v>36.800000000000004</v>
      </c>
    </row>
    <row r="4731" spans="1:12" x14ac:dyDescent="0.25">
      <c r="A4731" s="2" t="s">
        <v>4729</v>
      </c>
      <c r="B4731">
        <v>2</v>
      </c>
      <c r="C4731">
        <v>11</v>
      </c>
      <c r="D4731">
        <v>840</v>
      </c>
      <c r="E4731" s="1">
        <v>43674</v>
      </c>
      <c r="F4731" s="3">
        <v>42</v>
      </c>
      <c r="G4731" s="3">
        <v>184.8</v>
      </c>
      <c r="H4731" s="1">
        <v>43830</v>
      </c>
      <c r="I4731">
        <f t="shared" si="292"/>
        <v>156</v>
      </c>
      <c r="J4731" t="str">
        <f t="shared" si="293"/>
        <v>&gt;121</v>
      </c>
      <c r="K4731">
        <f t="shared" si="294"/>
        <v>0.25</v>
      </c>
      <c r="L4731">
        <f t="shared" si="295"/>
        <v>56.7</v>
      </c>
    </row>
    <row r="4732" spans="1:12" x14ac:dyDescent="0.25">
      <c r="A4732" s="2" t="s">
        <v>4730</v>
      </c>
      <c r="B4732">
        <v>7</v>
      </c>
      <c r="C4732">
        <v>10</v>
      </c>
      <c r="D4732">
        <v>5040</v>
      </c>
      <c r="E4732" s="1">
        <v>43665</v>
      </c>
      <c r="F4732" s="3">
        <v>201.6</v>
      </c>
      <c r="G4732" s="3">
        <v>1260</v>
      </c>
      <c r="H4732" s="1">
        <v>43830</v>
      </c>
      <c r="I4732">
        <f t="shared" si="292"/>
        <v>165</v>
      </c>
      <c r="J4732" t="str">
        <f t="shared" si="293"/>
        <v>&gt;121</v>
      </c>
      <c r="K4732">
        <f t="shared" si="294"/>
        <v>0.25</v>
      </c>
      <c r="L4732">
        <f t="shared" si="295"/>
        <v>365.4</v>
      </c>
    </row>
    <row r="4733" spans="1:12" x14ac:dyDescent="0.25">
      <c r="A4733" s="2" t="s">
        <v>4731</v>
      </c>
      <c r="B4733">
        <v>4</v>
      </c>
      <c r="C4733">
        <v>7</v>
      </c>
      <c r="D4733">
        <v>1800</v>
      </c>
      <c r="E4733" s="1">
        <v>43727</v>
      </c>
      <c r="F4733" s="3">
        <v>36</v>
      </c>
      <c r="G4733" s="3">
        <v>270</v>
      </c>
      <c r="H4733" s="1">
        <v>43830</v>
      </c>
      <c r="I4733">
        <f t="shared" si="292"/>
        <v>103</v>
      </c>
      <c r="J4733" t="str">
        <f t="shared" si="293"/>
        <v>91-120</v>
      </c>
      <c r="K4733">
        <f t="shared" si="294"/>
        <v>0.2</v>
      </c>
      <c r="L4733">
        <f t="shared" si="295"/>
        <v>61.2</v>
      </c>
    </row>
    <row r="4734" spans="1:12" x14ac:dyDescent="0.25">
      <c r="A4734" s="2" t="s">
        <v>4732</v>
      </c>
      <c r="B4734">
        <v>5</v>
      </c>
      <c r="C4734">
        <v>22</v>
      </c>
      <c r="D4734">
        <v>90</v>
      </c>
      <c r="E4734" s="1">
        <v>43751</v>
      </c>
      <c r="F4734" s="3">
        <v>4.5</v>
      </c>
      <c r="G4734" s="3">
        <v>21.6</v>
      </c>
      <c r="H4734" s="1">
        <v>43830</v>
      </c>
      <c r="I4734">
        <f t="shared" si="292"/>
        <v>79</v>
      </c>
      <c r="J4734" t="str">
        <f t="shared" si="293"/>
        <v>61-90</v>
      </c>
      <c r="K4734">
        <f t="shared" si="294"/>
        <v>0.15</v>
      </c>
      <c r="L4734">
        <f t="shared" si="295"/>
        <v>3.915</v>
      </c>
    </row>
    <row r="4735" spans="1:12" x14ac:dyDescent="0.25">
      <c r="A4735" s="2" t="s">
        <v>4733</v>
      </c>
      <c r="B4735">
        <v>6</v>
      </c>
      <c r="C4735">
        <v>14</v>
      </c>
      <c r="D4735">
        <v>560</v>
      </c>
      <c r="E4735" s="1">
        <v>43810</v>
      </c>
      <c r="F4735" s="3">
        <v>50.4</v>
      </c>
      <c r="G4735" s="3">
        <v>168</v>
      </c>
      <c r="H4735" s="1">
        <v>43830</v>
      </c>
      <c r="I4735">
        <f t="shared" si="292"/>
        <v>20</v>
      </c>
      <c r="J4735" t="str">
        <f t="shared" si="293"/>
        <v>0-30</v>
      </c>
      <c r="K4735">
        <f t="shared" si="294"/>
        <v>8.0000000000000002E-3</v>
      </c>
      <c r="L4735">
        <f t="shared" si="295"/>
        <v>1.7472000000000001</v>
      </c>
    </row>
    <row r="4736" spans="1:12" x14ac:dyDescent="0.25">
      <c r="A4736" s="2" t="s">
        <v>4734</v>
      </c>
      <c r="B4736">
        <v>6</v>
      </c>
      <c r="C4736">
        <v>1</v>
      </c>
      <c r="D4736">
        <v>80</v>
      </c>
      <c r="E4736" s="1">
        <v>43599</v>
      </c>
      <c r="F4736" s="3">
        <v>1.6</v>
      </c>
      <c r="G4736" s="3">
        <v>20.8</v>
      </c>
      <c r="H4736" s="1">
        <v>43830</v>
      </c>
      <c r="I4736">
        <f t="shared" si="292"/>
        <v>231</v>
      </c>
      <c r="J4736" t="str">
        <f t="shared" si="293"/>
        <v>&gt;121</v>
      </c>
      <c r="K4736">
        <f t="shared" si="294"/>
        <v>0.25</v>
      </c>
      <c r="L4736">
        <f t="shared" si="295"/>
        <v>5.6000000000000005</v>
      </c>
    </row>
    <row r="4737" spans="1:12" x14ac:dyDescent="0.25">
      <c r="A4737" s="2" t="s">
        <v>4735</v>
      </c>
      <c r="B4737">
        <v>3</v>
      </c>
      <c r="C4737">
        <v>20</v>
      </c>
      <c r="D4737">
        <v>1080</v>
      </c>
      <c r="E4737" s="1">
        <v>43828</v>
      </c>
      <c r="F4737" s="3">
        <v>64.800000000000011</v>
      </c>
      <c r="G4737" s="3">
        <v>291.60000000000002</v>
      </c>
      <c r="H4737" s="1">
        <v>43830</v>
      </c>
      <c r="I4737">
        <f t="shared" si="292"/>
        <v>2</v>
      </c>
      <c r="J4737" t="str">
        <f t="shared" si="293"/>
        <v>0-30</v>
      </c>
      <c r="K4737">
        <f t="shared" si="294"/>
        <v>8.0000000000000002E-3</v>
      </c>
      <c r="L4737">
        <f t="shared" si="295"/>
        <v>2.8512000000000004</v>
      </c>
    </row>
    <row r="4738" spans="1:12" x14ac:dyDescent="0.25">
      <c r="A4738" s="2" t="s">
        <v>4736</v>
      </c>
      <c r="B4738">
        <v>10</v>
      </c>
      <c r="C4738">
        <v>4</v>
      </c>
      <c r="D4738">
        <v>1980</v>
      </c>
      <c r="E4738" s="1">
        <v>43632</v>
      </c>
      <c r="F4738" s="3">
        <v>39.6</v>
      </c>
      <c r="G4738" s="3">
        <v>930.6</v>
      </c>
      <c r="H4738" s="1">
        <v>43830</v>
      </c>
      <c r="I4738">
        <f t="shared" ref="I4738:I4801" si="296">H4738-E4738</f>
        <v>198</v>
      </c>
      <c r="J4738" t="str">
        <f t="shared" ref="J4738:J4801" si="297">VLOOKUP(I4738,groupings,2,1)</f>
        <v>&gt;121</v>
      </c>
      <c r="K4738">
        <f t="shared" ref="K4738:K4801" si="298">VLOOKUP(I4738,$N$8:$P$12,3,TRUE)</f>
        <v>0.25</v>
      </c>
      <c r="L4738">
        <f t="shared" ref="L4738:L4801" si="299">(G4738+F4738)*K4738</f>
        <v>242.55</v>
      </c>
    </row>
    <row r="4739" spans="1:12" x14ac:dyDescent="0.25">
      <c r="A4739" s="2" t="s">
        <v>4737</v>
      </c>
      <c r="B4739">
        <v>4</v>
      </c>
      <c r="C4739">
        <v>18</v>
      </c>
      <c r="D4739">
        <v>2170</v>
      </c>
      <c r="E4739" s="1">
        <v>43651</v>
      </c>
      <c r="F4739" s="3">
        <v>65.099999999999994</v>
      </c>
      <c r="G4739" s="3">
        <v>520.79999999999995</v>
      </c>
      <c r="H4739" s="1">
        <v>43830</v>
      </c>
      <c r="I4739">
        <f t="shared" si="296"/>
        <v>179</v>
      </c>
      <c r="J4739" t="str">
        <f t="shared" si="297"/>
        <v>&gt;121</v>
      </c>
      <c r="K4739">
        <f t="shared" si="298"/>
        <v>0.25</v>
      </c>
      <c r="L4739">
        <f t="shared" si="299"/>
        <v>146.47499999999999</v>
      </c>
    </row>
    <row r="4740" spans="1:12" x14ac:dyDescent="0.25">
      <c r="A4740" s="2" t="s">
        <v>4738</v>
      </c>
      <c r="B4740">
        <v>10</v>
      </c>
      <c r="C4740">
        <v>6</v>
      </c>
      <c r="D4740">
        <v>4800</v>
      </c>
      <c r="E4740" s="1">
        <v>43535</v>
      </c>
      <c r="F4740" s="3">
        <v>768</v>
      </c>
      <c r="G4740" s="3">
        <v>1248</v>
      </c>
      <c r="H4740" s="1">
        <v>43830</v>
      </c>
      <c r="I4740">
        <f t="shared" si="296"/>
        <v>295</v>
      </c>
      <c r="J4740" t="str">
        <f t="shared" si="297"/>
        <v>&gt;121</v>
      </c>
      <c r="K4740">
        <f t="shared" si="298"/>
        <v>0.25</v>
      </c>
      <c r="L4740">
        <f t="shared" si="299"/>
        <v>504</v>
      </c>
    </row>
    <row r="4741" spans="1:12" x14ac:dyDescent="0.25">
      <c r="A4741" s="2" t="s">
        <v>4739</v>
      </c>
      <c r="B4741">
        <v>5</v>
      </c>
      <c r="C4741">
        <v>16</v>
      </c>
      <c r="D4741">
        <v>4650</v>
      </c>
      <c r="E4741" s="1">
        <v>43823</v>
      </c>
      <c r="F4741" s="3">
        <v>325.5</v>
      </c>
      <c r="G4741" s="3">
        <v>1302</v>
      </c>
      <c r="H4741" s="1">
        <v>43830</v>
      </c>
      <c r="I4741">
        <f t="shared" si="296"/>
        <v>7</v>
      </c>
      <c r="J4741" t="str">
        <f t="shared" si="297"/>
        <v>0-30</v>
      </c>
      <c r="K4741">
        <f t="shared" si="298"/>
        <v>8.0000000000000002E-3</v>
      </c>
      <c r="L4741">
        <f t="shared" si="299"/>
        <v>13.02</v>
      </c>
    </row>
    <row r="4742" spans="1:12" x14ac:dyDescent="0.25">
      <c r="A4742" s="2" t="s">
        <v>4740</v>
      </c>
      <c r="B4742">
        <v>3</v>
      </c>
      <c r="C4742">
        <v>17</v>
      </c>
      <c r="D4742">
        <v>400</v>
      </c>
      <c r="E4742" s="1">
        <v>43799</v>
      </c>
      <c r="F4742" s="3">
        <v>4</v>
      </c>
      <c r="G4742" s="3">
        <v>108</v>
      </c>
      <c r="H4742" s="1">
        <v>43830</v>
      </c>
      <c r="I4742">
        <f t="shared" si="296"/>
        <v>31</v>
      </c>
      <c r="J4742" t="str">
        <f t="shared" si="297"/>
        <v>31-60</v>
      </c>
      <c r="K4742">
        <f t="shared" si="298"/>
        <v>0.04</v>
      </c>
      <c r="L4742">
        <f t="shared" si="299"/>
        <v>4.4800000000000004</v>
      </c>
    </row>
    <row r="4743" spans="1:12" x14ac:dyDescent="0.25">
      <c r="A4743" s="2" t="s">
        <v>4741</v>
      </c>
      <c r="B4743">
        <v>3</v>
      </c>
      <c r="C4743">
        <v>4</v>
      </c>
      <c r="D4743">
        <v>1650</v>
      </c>
      <c r="E4743" s="1">
        <v>43466</v>
      </c>
      <c r="F4743" s="3">
        <v>33</v>
      </c>
      <c r="G4743" s="3">
        <v>445.5</v>
      </c>
      <c r="H4743" s="1">
        <v>43830</v>
      </c>
      <c r="I4743">
        <f t="shared" si="296"/>
        <v>364</v>
      </c>
      <c r="J4743" t="str">
        <f t="shared" si="297"/>
        <v>&gt;121</v>
      </c>
      <c r="K4743">
        <f t="shared" si="298"/>
        <v>0.25</v>
      </c>
      <c r="L4743">
        <f t="shared" si="299"/>
        <v>119.625</v>
      </c>
    </row>
    <row r="4744" spans="1:12" x14ac:dyDescent="0.25">
      <c r="A4744" s="2" t="s">
        <v>4742</v>
      </c>
      <c r="B4744">
        <v>4</v>
      </c>
      <c r="C4744">
        <v>5</v>
      </c>
      <c r="D4744">
        <v>2736</v>
      </c>
      <c r="E4744" s="1">
        <v>43809</v>
      </c>
      <c r="F4744" s="3">
        <v>54.720000000000006</v>
      </c>
      <c r="G4744" s="3">
        <v>656.64</v>
      </c>
      <c r="H4744" s="1">
        <v>43830</v>
      </c>
      <c r="I4744">
        <f t="shared" si="296"/>
        <v>21</v>
      </c>
      <c r="J4744" t="str">
        <f t="shared" si="297"/>
        <v>0-30</v>
      </c>
      <c r="K4744">
        <f t="shared" si="298"/>
        <v>8.0000000000000002E-3</v>
      </c>
      <c r="L4744">
        <f t="shared" si="299"/>
        <v>5.6908799999999999</v>
      </c>
    </row>
    <row r="4745" spans="1:12" x14ac:dyDescent="0.25">
      <c r="A4745" s="2" t="s">
        <v>4743</v>
      </c>
      <c r="B4745">
        <v>9</v>
      </c>
      <c r="C4745">
        <v>23</v>
      </c>
      <c r="D4745">
        <v>7130</v>
      </c>
      <c r="E4745" s="1">
        <v>43474</v>
      </c>
      <c r="F4745" s="3">
        <v>1426</v>
      </c>
      <c r="G4745" s="3">
        <v>2424.1999999999998</v>
      </c>
      <c r="H4745" s="1">
        <v>43830</v>
      </c>
      <c r="I4745">
        <f t="shared" si="296"/>
        <v>356</v>
      </c>
      <c r="J4745" t="str">
        <f t="shared" si="297"/>
        <v>&gt;121</v>
      </c>
      <c r="K4745">
        <f t="shared" si="298"/>
        <v>0.25</v>
      </c>
      <c r="L4745">
        <f t="shared" si="299"/>
        <v>962.55</v>
      </c>
    </row>
    <row r="4746" spans="1:12" x14ac:dyDescent="0.25">
      <c r="A4746" s="2" t="s">
        <v>4744</v>
      </c>
      <c r="B4746">
        <v>4</v>
      </c>
      <c r="C4746">
        <v>20</v>
      </c>
      <c r="D4746">
        <v>3150</v>
      </c>
      <c r="E4746" s="1">
        <v>43468</v>
      </c>
      <c r="F4746" s="3">
        <v>157.5</v>
      </c>
      <c r="G4746" s="3">
        <v>724.5</v>
      </c>
      <c r="H4746" s="1">
        <v>43830</v>
      </c>
      <c r="I4746">
        <f t="shared" si="296"/>
        <v>362</v>
      </c>
      <c r="J4746" t="str">
        <f t="shared" si="297"/>
        <v>&gt;121</v>
      </c>
      <c r="K4746">
        <f t="shared" si="298"/>
        <v>0.25</v>
      </c>
      <c r="L4746">
        <f t="shared" si="299"/>
        <v>220.5</v>
      </c>
    </row>
    <row r="4747" spans="1:12" x14ac:dyDescent="0.25">
      <c r="A4747" s="2" t="s">
        <v>4745</v>
      </c>
      <c r="B4747">
        <v>5</v>
      </c>
      <c r="C4747">
        <v>1</v>
      </c>
      <c r="D4747">
        <v>3078</v>
      </c>
      <c r="E4747" s="1">
        <v>43471</v>
      </c>
      <c r="F4747" s="3">
        <v>30.78</v>
      </c>
      <c r="G4747" s="3">
        <v>769.5</v>
      </c>
      <c r="H4747" s="1">
        <v>43830</v>
      </c>
      <c r="I4747">
        <f t="shared" si="296"/>
        <v>359</v>
      </c>
      <c r="J4747" t="str">
        <f t="shared" si="297"/>
        <v>&gt;121</v>
      </c>
      <c r="K4747">
        <f t="shared" si="298"/>
        <v>0.25</v>
      </c>
      <c r="L4747">
        <f t="shared" si="299"/>
        <v>200.07</v>
      </c>
    </row>
    <row r="4748" spans="1:12" x14ac:dyDescent="0.25">
      <c r="A4748" s="2" t="s">
        <v>4746</v>
      </c>
      <c r="B4748">
        <v>9</v>
      </c>
      <c r="C4748">
        <v>20</v>
      </c>
      <c r="D4748">
        <v>1026</v>
      </c>
      <c r="E4748" s="1">
        <v>43714</v>
      </c>
      <c r="F4748" s="3">
        <v>102.6</v>
      </c>
      <c r="G4748" s="3">
        <v>328.32</v>
      </c>
      <c r="H4748" s="1">
        <v>43830</v>
      </c>
      <c r="I4748">
        <f t="shared" si="296"/>
        <v>116</v>
      </c>
      <c r="J4748" t="str">
        <f t="shared" si="297"/>
        <v>91-120</v>
      </c>
      <c r="K4748">
        <f t="shared" si="298"/>
        <v>0.2</v>
      </c>
      <c r="L4748">
        <f t="shared" si="299"/>
        <v>86.183999999999997</v>
      </c>
    </row>
    <row r="4749" spans="1:12" x14ac:dyDescent="0.25">
      <c r="A4749" s="2" t="s">
        <v>4747</v>
      </c>
      <c r="B4749">
        <v>7</v>
      </c>
      <c r="C4749">
        <v>1</v>
      </c>
      <c r="D4749">
        <v>900</v>
      </c>
      <c r="E4749" s="1">
        <v>43520</v>
      </c>
      <c r="F4749" s="3">
        <v>225</v>
      </c>
      <c r="G4749" s="3">
        <v>549</v>
      </c>
      <c r="H4749" s="1">
        <v>43830</v>
      </c>
      <c r="I4749">
        <f t="shared" si="296"/>
        <v>310</v>
      </c>
      <c r="J4749" t="str">
        <f t="shared" si="297"/>
        <v>&gt;121</v>
      </c>
      <c r="K4749">
        <f t="shared" si="298"/>
        <v>0.25</v>
      </c>
      <c r="L4749">
        <f t="shared" si="299"/>
        <v>193.5</v>
      </c>
    </row>
    <row r="4750" spans="1:12" x14ac:dyDescent="0.25">
      <c r="A4750" s="2" t="s">
        <v>4748</v>
      </c>
      <c r="B4750">
        <v>9</v>
      </c>
      <c r="C4750">
        <v>20</v>
      </c>
      <c r="D4750">
        <v>1950</v>
      </c>
      <c r="E4750" s="1">
        <v>43500</v>
      </c>
      <c r="F4750" s="3">
        <v>234</v>
      </c>
      <c r="G4750" s="3">
        <v>897</v>
      </c>
      <c r="H4750" s="1">
        <v>43830</v>
      </c>
      <c r="I4750">
        <f t="shared" si="296"/>
        <v>330</v>
      </c>
      <c r="J4750" t="str">
        <f t="shared" si="297"/>
        <v>&gt;121</v>
      </c>
      <c r="K4750">
        <f t="shared" si="298"/>
        <v>0.25</v>
      </c>
      <c r="L4750">
        <f t="shared" si="299"/>
        <v>282.75</v>
      </c>
    </row>
    <row r="4751" spans="1:12" x14ac:dyDescent="0.25">
      <c r="A4751" s="2" t="s">
        <v>4749</v>
      </c>
      <c r="B4751">
        <v>5</v>
      </c>
      <c r="C4751">
        <v>2</v>
      </c>
      <c r="D4751">
        <v>450</v>
      </c>
      <c r="E4751" s="1">
        <v>43818</v>
      </c>
      <c r="F4751" s="3">
        <v>27</v>
      </c>
      <c r="G4751" s="3">
        <v>94.5</v>
      </c>
      <c r="H4751" s="1">
        <v>43830</v>
      </c>
      <c r="I4751">
        <f t="shared" si="296"/>
        <v>12</v>
      </c>
      <c r="J4751" t="str">
        <f t="shared" si="297"/>
        <v>0-30</v>
      </c>
      <c r="K4751">
        <f t="shared" si="298"/>
        <v>8.0000000000000002E-3</v>
      </c>
      <c r="L4751">
        <f t="shared" si="299"/>
        <v>0.97199999999999998</v>
      </c>
    </row>
    <row r="4752" spans="1:12" x14ac:dyDescent="0.25">
      <c r="A4752" s="2" t="s">
        <v>4750</v>
      </c>
      <c r="B4752">
        <v>4</v>
      </c>
      <c r="C4752">
        <v>19</v>
      </c>
      <c r="D4752">
        <v>1100</v>
      </c>
      <c r="E4752" s="1">
        <v>43531</v>
      </c>
      <c r="F4752" s="3">
        <v>11</v>
      </c>
      <c r="G4752" s="3">
        <v>264</v>
      </c>
      <c r="H4752" s="1">
        <v>43830</v>
      </c>
      <c r="I4752">
        <f t="shared" si="296"/>
        <v>299</v>
      </c>
      <c r="J4752" t="str">
        <f t="shared" si="297"/>
        <v>&gt;121</v>
      </c>
      <c r="K4752">
        <f t="shared" si="298"/>
        <v>0.25</v>
      </c>
      <c r="L4752">
        <f t="shared" si="299"/>
        <v>68.75</v>
      </c>
    </row>
    <row r="4753" spans="1:12" x14ac:dyDescent="0.25">
      <c r="A4753" s="2" t="s">
        <v>4751</v>
      </c>
      <c r="B4753">
        <v>3</v>
      </c>
      <c r="C4753">
        <v>20</v>
      </c>
      <c r="D4753">
        <v>4840</v>
      </c>
      <c r="E4753" s="1">
        <v>43658</v>
      </c>
      <c r="F4753" s="3">
        <v>338.8</v>
      </c>
      <c r="G4753" s="3">
        <v>1113.1999999999998</v>
      </c>
      <c r="H4753" s="1">
        <v>43830</v>
      </c>
      <c r="I4753">
        <f t="shared" si="296"/>
        <v>172</v>
      </c>
      <c r="J4753" t="str">
        <f t="shared" si="297"/>
        <v>&gt;121</v>
      </c>
      <c r="K4753">
        <f t="shared" si="298"/>
        <v>0.25</v>
      </c>
      <c r="L4753">
        <f t="shared" si="299"/>
        <v>362.99999999999994</v>
      </c>
    </row>
    <row r="4754" spans="1:12" x14ac:dyDescent="0.25">
      <c r="A4754" s="2" t="s">
        <v>4752</v>
      </c>
      <c r="B4754">
        <v>2</v>
      </c>
      <c r="C4754">
        <v>10</v>
      </c>
      <c r="D4754">
        <v>5060</v>
      </c>
      <c r="E4754" s="1">
        <v>43816</v>
      </c>
      <c r="F4754" s="3">
        <v>506</v>
      </c>
      <c r="G4754" s="3">
        <v>1012</v>
      </c>
      <c r="H4754" s="1">
        <v>43830</v>
      </c>
      <c r="I4754">
        <f t="shared" si="296"/>
        <v>14</v>
      </c>
      <c r="J4754" t="str">
        <f t="shared" si="297"/>
        <v>0-30</v>
      </c>
      <c r="K4754">
        <f t="shared" si="298"/>
        <v>8.0000000000000002E-3</v>
      </c>
      <c r="L4754">
        <f t="shared" si="299"/>
        <v>12.144</v>
      </c>
    </row>
    <row r="4755" spans="1:12" x14ac:dyDescent="0.25">
      <c r="A4755" s="2" t="s">
        <v>4753</v>
      </c>
      <c r="B4755">
        <v>8</v>
      </c>
      <c r="C4755">
        <v>16</v>
      </c>
      <c r="D4755">
        <v>3230</v>
      </c>
      <c r="E4755" s="1">
        <v>43710</v>
      </c>
      <c r="F4755" s="3">
        <v>646</v>
      </c>
      <c r="G4755" s="3">
        <v>1615</v>
      </c>
      <c r="H4755" s="1">
        <v>43830</v>
      </c>
      <c r="I4755">
        <f t="shared" si="296"/>
        <v>120</v>
      </c>
      <c r="J4755" t="str">
        <f t="shared" si="297"/>
        <v>91-120</v>
      </c>
      <c r="K4755">
        <f t="shared" si="298"/>
        <v>0.2</v>
      </c>
      <c r="L4755">
        <f t="shared" si="299"/>
        <v>452.20000000000005</v>
      </c>
    </row>
    <row r="4756" spans="1:12" x14ac:dyDescent="0.25">
      <c r="A4756" s="2" t="s">
        <v>4754</v>
      </c>
      <c r="B4756">
        <v>8</v>
      </c>
      <c r="C4756">
        <v>10</v>
      </c>
      <c r="D4756">
        <v>3080</v>
      </c>
      <c r="E4756" s="1">
        <v>43764</v>
      </c>
      <c r="F4756" s="3">
        <v>184.8</v>
      </c>
      <c r="G4756" s="3">
        <v>1047.2</v>
      </c>
      <c r="H4756" s="1">
        <v>43830</v>
      </c>
      <c r="I4756">
        <f t="shared" si="296"/>
        <v>66</v>
      </c>
      <c r="J4756" t="str">
        <f t="shared" si="297"/>
        <v>61-90</v>
      </c>
      <c r="K4756">
        <f t="shared" si="298"/>
        <v>0.15</v>
      </c>
      <c r="L4756">
        <f t="shared" si="299"/>
        <v>184.79999999999998</v>
      </c>
    </row>
    <row r="4757" spans="1:12" x14ac:dyDescent="0.25">
      <c r="A4757" s="2" t="s">
        <v>4755</v>
      </c>
      <c r="B4757">
        <v>3</v>
      </c>
      <c r="C4757">
        <v>9</v>
      </c>
      <c r="D4757">
        <v>240</v>
      </c>
      <c r="E4757" s="1">
        <v>43478</v>
      </c>
      <c r="F4757" s="3">
        <v>21.6</v>
      </c>
      <c r="G4757" s="3">
        <v>60</v>
      </c>
      <c r="H4757" s="1">
        <v>43830</v>
      </c>
      <c r="I4757">
        <f t="shared" si="296"/>
        <v>352</v>
      </c>
      <c r="J4757" t="str">
        <f t="shared" si="297"/>
        <v>&gt;121</v>
      </c>
      <c r="K4757">
        <f t="shared" si="298"/>
        <v>0.25</v>
      </c>
      <c r="L4757">
        <f t="shared" si="299"/>
        <v>20.399999999999999</v>
      </c>
    </row>
    <row r="4758" spans="1:12" x14ac:dyDescent="0.25">
      <c r="A4758" s="2" t="s">
        <v>4756</v>
      </c>
      <c r="B4758">
        <v>10</v>
      </c>
      <c r="C4758">
        <v>20</v>
      </c>
      <c r="D4758">
        <v>4180</v>
      </c>
      <c r="E4758" s="1">
        <v>43568</v>
      </c>
      <c r="F4758" s="3">
        <v>543.40000000000009</v>
      </c>
      <c r="G4758" s="3">
        <v>1254</v>
      </c>
      <c r="H4758" s="1">
        <v>43830</v>
      </c>
      <c r="I4758">
        <f t="shared" si="296"/>
        <v>262</v>
      </c>
      <c r="J4758" t="str">
        <f t="shared" si="297"/>
        <v>&gt;121</v>
      </c>
      <c r="K4758">
        <f t="shared" si="298"/>
        <v>0.25</v>
      </c>
      <c r="L4758">
        <f t="shared" si="299"/>
        <v>449.35</v>
      </c>
    </row>
    <row r="4759" spans="1:12" x14ac:dyDescent="0.25">
      <c r="A4759" s="2" t="s">
        <v>4757</v>
      </c>
      <c r="B4759">
        <v>1</v>
      </c>
      <c r="C4759">
        <v>18</v>
      </c>
      <c r="D4759">
        <v>480</v>
      </c>
      <c r="E4759" s="1">
        <v>43616</v>
      </c>
      <c r="F4759" s="3">
        <v>14.399999999999999</v>
      </c>
      <c r="G4759" s="3">
        <v>100.8</v>
      </c>
      <c r="H4759" s="1">
        <v>43830</v>
      </c>
      <c r="I4759">
        <f t="shared" si="296"/>
        <v>214</v>
      </c>
      <c r="J4759" t="str">
        <f t="shared" si="297"/>
        <v>&gt;121</v>
      </c>
      <c r="K4759">
        <f t="shared" si="298"/>
        <v>0.25</v>
      </c>
      <c r="L4759">
        <f t="shared" si="299"/>
        <v>28.799999999999997</v>
      </c>
    </row>
    <row r="4760" spans="1:12" x14ac:dyDescent="0.25">
      <c r="A4760" s="2" t="s">
        <v>4758</v>
      </c>
      <c r="B4760">
        <v>4</v>
      </c>
      <c r="C4760">
        <v>23</v>
      </c>
      <c r="D4760">
        <v>4284</v>
      </c>
      <c r="E4760" s="1">
        <v>43505</v>
      </c>
      <c r="F4760" s="3">
        <v>42.84</v>
      </c>
      <c r="G4760" s="3">
        <v>1285.2</v>
      </c>
      <c r="H4760" s="1">
        <v>43830</v>
      </c>
      <c r="I4760">
        <f t="shared" si="296"/>
        <v>325</v>
      </c>
      <c r="J4760" t="str">
        <f t="shared" si="297"/>
        <v>&gt;121</v>
      </c>
      <c r="K4760">
        <f t="shared" si="298"/>
        <v>0.25</v>
      </c>
      <c r="L4760">
        <f t="shared" si="299"/>
        <v>332.01</v>
      </c>
    </row>
    <row r="4761" spans="1:12" x14ac:dyDescent="0.25">
      <c r="A4761" s="2" t="s">
        <v>4759</v>
      </c>
      <c r="B4761">
        <v>6</v>
      </c>
      <c r="C4761">
        <v>2</v>
      </c>
      <c r="D4761">
        <v>1040</v>
      </c>
      <c r="E4761" s="1">
        <v>43682</v>
      </c>
      <c r="F4761" s="3">
        <v>83.2</v>
      </c>
      <c r="G4761" s="3">
        <v>176.8</v>
      </c>
      <c r="H4761" s="1">
        <v>43830</v>
      </c>
      <c r="I4761">
        <f t="shared" si="296"/>
        <v>148</v>
      </c>
      <c r="J4761" t="str">
        <f t="shared" si="297"/>
        <v>&gt;121</v>
      </c>
      <c r="K4761">
        <f t="shared" si="298"/>
        <v>0.25</v>
      </c>
      <c r="L4761">
        <f t="shared" si="299"/>
        <v>65</v>
      </c>
    </row>
    <row r="4762" spans="1:12" x14ac:dyDescent="0.25">
      <c r="A4762" s="2" t="s">
        <v>4760</v>
      </c>
      <c r="B4762">
        <v>9</v>
      </c>
      <c r="C4762">
        <v>7</v>
      </c>
      <c r="D4762">
        <v>4560</v>
      </c>
      <c r="E4762" s="1">
        <v>43780</v>
      </c>
      <c r="F4762" s="3">
        <v>91.199999999999989</v>
      </c>
      <c r="G4762" s="3">
        <v>2052</v>
      </c>
      <c r="H4762" s="1">
        <v>43830</v>
      </c>
      <c r="I4762">
        <f t="shared" si="296"/>
        <v>50</v>
      </c>
      <c r="J4762" t="str">
        <f t="shared" si="297"/>
        <v>31-60</v>
      </c>
      <c r="K4762">
        <f t="shared" si="298"/>
        <v>0.04</v>
      </c>
      <c r="L4762">
        <f t="shared" si="299"/>
        <v>85.727999999999994</v>
      </c>
    </row>
    <row r="4763" spans="1:12" x14ac:dyDescent="0.25">
      <c r="A4763" s="2" t="s">
        <v>4761</v>
      </c>
      <c r="B4763">
        <v>6</v>
      </c>
      <c r="C4763">
        <v>8</v>
      </c>
      <c r="D4763">
        <v>1210</v>
      </c>
      <c r="E4763" s="1">
        <v>43610</v>
      </c>
      <c r="F4763" s="3">
        <v>48.4</v>
      </c>
      <c r="G4763" s="3">
        <v>314.60000000000002</v>
      </c>
      <c r="H4763" s="1">
        <v>43830</v>
      </c>
      <c r="I4763">
        <f t="shared" si="296"/>
        <v>220</v>
      </c>
      <c r="J4763" t="str">
        <f t="shared" si="297"/>
        <v>&gt;121</v>
      </c>
      <c r="K4763">
        <f t="shared" si="298"/>
        <v>0.25</v>
      </c>
      <c r="L4763">
        <f t="shared" si="299"/>
        <v>90.75</v>
      </c>
    </row>
    <row r="4764" spans="1:12" x14ac:dyDescent="0.25">
      <c r="A4764" s="2" t="s">
        <v>4762</v>
      </c>
      <c r="B4764">
        <v>1</v>
      </c>
      <c r="C4764">
        <v>1</v>
      </c>
      <c r="D4764">
        <v>2835</v>
      </c>
      <c r="E4764" s="1">
        <v>43585</v>
      </c>
      <c r="F4764" s="3">
        <v>226.8</v>
      </c>
      <c r="G4764" s="3">
        <v>481.95</v>
      </c>
      <c r="H4764" s="1">
        <v>43830</v>
      </c>
      <c r="I4764">
        <f t="shared" si="296"/>
        <v>245</v>
      </c>
      <c r="J4764" t="str">
        <f t="shared" si="297"/>
        <v>&gt;121</v>
      </c>
      <c r="K4764">
        <f t="shared" si="298"/>
        <v>0.25</v>
      </c>
      <c r="L4764">
        <f t="shared" si="299"/>
        <v>177.1875</v>
      </c>
    </row>
    <row r="4765" spans="1:12" x14ac:dyDescent="0.25">
      <c r="A4765" s="2" t="s">
        <v>4763</v>
      </c>
      <c r="B4765">
        <v>1</v>
      </c>
      <c r="C4765">
        <v>2</v>
      </c>
      <c r="D4765">
        <v>3840</v>
      </c>
      <c r="E4765" s="1">
        <v>43566</v>
      </c>
      <c r="F4765" s="3">
        <v>345.6</v>
      </c>
      <c r="G4765" s="3">
        <v>652.79999999999995</v>
      </c>
      <c r="H4765" s="1">
        <v>43830</v>
      </c>
      <c r="I4765">
        <f t="shared" si="296"/>
        <v>264</v>
      </c>
      <c r="J4765" t="str">
        <f t="shared" si="297"/>
        <v>&gt;121</v>
      </c>
      <c r="K4765">
        <f t="shared" si="298"/>
        <v>0.25</v>
      </c>
      <c r="L4765">
        <f t="shared" si="299"/>
        <v>249.6</v>
      </c>
    </row>
    <row r="4766" spans="1:12" x14ac:dyDescent="0.25">
      <c r="A4766" s="2" t="s">
        <v>4764</v>
      </c>
      <c r="B4766">
        <v>10</v>
      </c>
      <c r="C4766">
        <v>6</v>
      </c>
      <c r="D4766">
        <v>1386</v>
      </c>
      <c r="E4766" s="1">
        <v>43593</v>
      </c>
      <c r="F4766" s="3">
        <v>166.32</v>
      </c>
      <c r="G4766" s="3">
        <v>401.93999999999994</v>
      </c>
      <c r="H4766" s="1">
        <v>43830</v>
      </c>
      <c r="I4766">
        <f t="shared" si="296"/>
        <v>237</v>
      </c>
      <c r="J4766" t="str">
        <f t="shared" si="297"/>
        <v>&gt;121</v>
      </c>
      <c r="K4766">
        <f t="shared" si="298"/>
        <v>0.25</v>
      </c>
      <c r="L4766">
        <f t="shared" si="299"/>
        <v>142.065</v>
      </c>
    </row>
    <row r="4767" spans="1:12" x14ac:dyDescent="0.25">
      <c r="A4767" s="2" t="s">
        <v>4765</v>
      </c>
      <c r="B4767">
        <v>9</v>
      </c>
      <c r="C4767">
        <v>12</v>
      </c>
      <c r="D4767">
        <v>2178</v>
      </c>
      <c r="E4767" s="1">
        <v>43726</v>
      </c>
      <c r="F4767" s="3">
        <v>21.78</v>
      </c>
      <c r="G4767" s="3">
        <v>609.84000000000015</v>
      </c>
      <c r="H4767" s="1">
        <v>43830</v>
      </c>
      <c r="I4767">
        <f t="shared" si="296"/>
        <v>104</v>
      </c>
      <c r="J4767" t="str">
        <f t="shared" si="297"/>
        <v>91-120</v>
      </c>
      <c r="K4767">
        <f t="shared" si="298"/>
        <v>0.2</v>
      </c>
      <c r="L4767">
        <f t="shared" si="299"/>
        <v>126.32400000000003</v>
      </c>
    </row>
    <row r="4768" spans="1:12" x14ac:dyDescent="0.25">
      <c r="A4768" s="2" t="s">
        <v>4766</v>
      </c>
      <c r="B4768">
        <v>3</v>
      </c>
      <c r="C4768">
        <v>5</v>
      </c>
      <c r="D4768">
        <v>180</v>
      </c>
      <c r="E4768" s="1">
        <v>43813</v>
      </c>
      <c r="F4768" s="3">
        <v>14.399999999999999</v>
      </c>
      <c r="G4768" s="3">
        <v>39.6</v>
      </c>
      <c r="H4768" s="1">
        <v>43830</v>
      </c>
      <c r="I4768">
        <f t="shared" si="296"/>
        <v>17</v>
      </c>
      <c r="J4768" t="str">
        <f t="shared" si="297"/>
        <v>0-30</v>
      </c>
      <c r="K4768">
        <f t="shared" si="298"/>
        <v>8.0000000000000002E-3</v>
      </c>
      <c r="L4768">
        <f t="shared" si="299"/>
        <v>0.432</v>
      </c>
    </row>
    <row r="4769" spans="1:12" x14ac:dyDescent="0.25">
      <c r="A4769" s="2" t="s">
        <v>4767</v>
      </c>
      <c r="B4769">
        <v>1</v>
      </c>
      <c r="C4769">
        <v>1</v>
      </c>
      <c r="D4769">
        <v>440</v>
      </c>
      <c r="E4769" s="1">
        <v>43581</v>
      </c>
      <c r="F4769" s="3">
        <v>22</v>
      </c>
      <c r="G4769" s="3">
        <v>110</v>
      </c>
      <c r="H4769" s="1">
        <v>43830</v>
      </c>
      <c r="I4769">
        <f t="shared" si="296"/>
        <v>249</v>
      </c>
      <c r="J4769" t="str">
        <f t="shared" si="297"/>
        <v>&gt;121</v>
      </c>
      <c r="K4769">
        <f t="shared" si="298"/>
        <v>0.25</v>
      </c>
      <c r="L4769">
        <f t="shared" si="299"/>
        <v>33</v>
      </c>
    </row>
    <row r="4770" spans="1:12" x14ac:dyDescent="0.25">
      <c r="A4770" s="2" t="s">
        <v>4768</v>
      </c>
      <c r="B4770">
        <v>8</v>
      </c>
      <c r="C4770">
        <v>21</v>
      </c>
      <c r="D4770">
        <v>1100</v>
      </c>
      <c r="E4770" s="1">
        <v>43478</v>
      </c>
      <c r="F4770" s="3">
        <v>11</v>
      </c>
      <c r="G4770" s="3">
        <v>374</v>
      </c>
      <c r="H4770" s="1">
        <v>43830</v>
      </c>
      <c r="I4770">
        <f t="shared" si="296"/>
        <v>352</v>
      </c>
      <c r="J4770" t="str">
        <f t="shared" si="297"/>
        <v>&gt;121</v>
      </c>
      <c r="K4770">
        <f t="shared" si="298"/>
        <v>0.25</v>
      </c>
      <c r="L4770">
        <f t="shared" si="299"/>
        <v>96.25</v>
      </c>
    </row>
    <row r="4771" spans="1:12" x14ac:dyDescent="0.25">
      <c r="A4771" s="2" t="s">
        <v>4769</v>
      </c>
      <c r="B4771">
        <v>6</v>
      </c>
      <c r="C4771">
        <v>18</v>
      </c>
      <c r="D4771">
        <v>240</v>
      </c>
      <c r="E4771" s="1">
        <v>43687</v>
      </c>
      <c r="F4771" s="3">
        <v>21.6</v>
      </c>
      <c r="G4771" s="3">
        <v>48</v>
      </c>
      <c r="H4771" s="1">
        <v>43830</v>
      </c>
      <c r="I4771">
        <f t="shared" si="296"/>
        <v>143</v>
      </c>
      <c r="J4771" t="str">
        <f t="shared" si="297"/>
        <v>&gt;121</v>
      </c>
      <c r="K4771">
        <f t="shared" si="298"/>
        <v>0.25</v>
      </c>
      <c r="L4771">
        <f t="shared" si="299"/>
        <v>17.399999999999999</v>
      </c>
    </row>
    <row r="4772" spans="1:12" x14ac:dyDescent="0.25">
      <c r="A4772" s="2" t="s">
        <v>4770</v>
      </c>
      <c r="B4772">
        <v>5</v>
      </c>
      <c r="C4772">
        <v>2</v>
      </c>
      <c r="D4772">
        <v>1824</v>
      </c>
      <c r="E4772" s="1">
        <v>43559</v>
      </c>
      <c r="F4772" s="3">
        <v>54.720000000000006</v>
      </c>
      <c r="G4772" s="3">
        <v>383.04</v>
      </c>
      <c r="H4772" s="1">
        <v>43830</v>
      </c>
      <c r="I4772">
        <f t="shared" si="296"/>
        <v>271</v>
      </c>
      <c r="J4772" t="str">
        <f t="shared" si="297"/>
        <v>&gt;121</v>
      </c>
      <c r="K4772">
        <f t="shared" si="298"/>
        <v>0.25</v>
      </c>
      <c r="L4772">
        <f t="shared" si="299"/>
        <v>109.44000000000001</v>
      </c>
    </row>
    <row r="4773" spans="1:12" x14ac:dyDescent="0.25">
      <c r="A4773" s="2" t="s">
        <v>4771</v>
      </c>
      <c r="B4773">
        <v>9</v>
      </c>
      <c r="C4773">
        <v>13</v>
      </c>
      <c r="D4773">
        <v>2550</v>
      </c>
      <c r="E4773" s="1">
        <v>43767</v>
      </c>
      <c r="F4773" s="3">
        <v>382.5</v>
      </c>
      <c r="G4773" s="3">
        <v>688.5</v>
      </c>
      <c r="H4773" s="1">
        <v>43830</v>
      </c>
      <c r="I4773">
        <f t="shared" si="296"/>
        <v>63</v>
      </c>
      <c r="J4773" t="str">
        <f t="shared" si="297"/>
        <v>61-90</v>
      </c>
      <c r="K4773">
        <f t="shared" si="298"/>
        <v>0.15</v>
      </c>
      <c r="L4773">
        <f t="shared" si="299"/>
        <v>160.65</v>
      </c>
    </row>
    <row r="4774" spans="1:12" x14ac:dyDescent="0.25">
      <c r="A4774" s="2" t="s">
        <v>4772</v>
      </c>
      <c r="B4774">
        <v>10</v>
      </c>
      <c r="C4774">
        <v>15</v>
      </c>
      <c r="D4774">
        <v>2850</v>
      </c>
      <c r="E4774" s="1">
        <v>43630</v>
      </c>
      <c r="F4774" s="3">
        <v>256.5</v>
      </c>
      <c r="G4774" s="3">
        <v>912</v>
      </c>
      <c r="H4774" s="1">
        <v>43830</v>
      </c>
      <c r="I4774">
        <f t="shared" si="296"/>
        <v>200</v>
      </c>
      <c r="J4774" t="str">
        <f t="shared" si="297"/>
        <v>&gt;121</v>
      </c>
      <c r="K4774">
        <f t="shared" si="298"/>
        <v>0.25</v>
      </c>
      <c r="L4774">
        <f t="shared" si="299"/>
        <v>292.125</v>
      </c>
    </row>
    <row r="4775" spans="1:12" x14ac:dyDescent="0.25">
      <c r="A4775" s="2" t="s">
        <v>4773</v>
      </c>
      <c r="B4775">
        <v>6</v>
      </c>
      <c r="C4775">
        <v>10</v>
      </c>
      <c r="D4775">
        <v>2520</v>
      </c>
      <c r="E4775" s="1">
        <v>43628</v>
      </c>
      <c r="F4775" s="3">
        <v>126</v>
      </c>
      <c r="G4775" s="3">
        <v>730.8</v>
      </c>
      <c r="H4775" s="1">
        <v>43830</v>
      </c>
      <c r="I4775">
        <f t="shared" si="296"/>
        <v>202</v>
      </c>
      <c r="J4775" t="str">
        <f t="shared" si="297"/>
        <v>&gt;121</v>
      </c>
      <c r="K4775">
        <f t="shared" si="298"/>
        <v>0.25</v>
      </c>
      <c r="L4775">
        <f t="shared" si="299"/>
        <v>214.2</v>
      </c>
    </row>
    <row r="4776" spans="1:12" x14ac:dyDescent="0.25">
      <c r="A4776" s="2" t="s">
        <v>4774</v>
      </c>
      <c r="B4776">
        <v>9</v>
      </c>
      <c r="C4776">
        <v>21</v>
      </c>
      <c r="D4776">
        <v>160</v>
      </c>
      <c r="E4776" s="1">
        <v>43616</v>
      </c>
      <c r="F4776" s="3">
        <v>3.2</v>
      </c>
      <c r="G4776" s="3">
        <v>41.6</v>
      </c>
      <c r="H4776" s="1">
        <v>43830</v>
      </c>
      <c r="I4776">
        <f t="shared" si="296"/>
        <v>214</v>
      </c>
      <c r="J4776" t="str">
        <f t="shared" si="297"/>
        <v>&gt;121</v>
      </c>
      <c r="K4776">
        <f t="shared" si="298"/>
        <v>0.25</v>
      </c>
      <c r="L4776">
        <f t="shared" si="299"/>
        <v>11.200000000000001</v>
      </c>
    </row>
    <row r="4777" spans="1:12" x14ac:dyDescent="0.25">
      <c r="A4777" s="2" t="s">
        <v>4775</v>
      </c>
      <c r="B4777">
        <v>6</v>
      </c>
      <c r="C4777">
        <v>7</v>
      </c>
      <c r="D4777">
        <v>2100</v>
      </c>
      <c r="E4777" s="1">
        <v>43544</v>
      </c>
      <c r="F4777" s="3">
        <v>21</v>
      </c>
      <c r="G4777" s="3">
        <v>525</v>
      </c>
      <c r="H4777" s="1">
        <v>43830</v>
      </c>
      <c r="I4777">
        <f t="shared" si="296"/>
        <v>286</v>
      </c>
      <c r="J4777" t="str">
        <f t="shared" si="297"/>
        <v>&gt;121</v>
      </c>
      <c r="K4777">
        <f t="shared" si="298"/>
        <v>0.25</v>
      </c>
      <c r="L4777">
        <f t="shared" si="299"/>
        <v>136.5</v>
      </c>
    </row>
    <row r="4778" spans="1:12" x14ac:dyDescent="0.25">
      <c r="A4778" s="2" t="s">
        <v>4776</v>
      </c>
      <c r="B4778">
        <v>6</v>
      </c>
      <c r="C4778">
        <v>8</v>
      </c>
      <c r="D4778">
        <v>3100</v>
      </c>
      <c r="E4778" s="1">
        <v>43788</v>
      </c>
      <c r="F4778" s="3">
        <v>310</v>
      </c>
      <c r="G4778" s="3">
        <v>496</v>
      </c>
      <c r="H4778" s="1">
        <v>43830</v>
      </c>
      <c r="I4778">
        <f t="shared" si="296"/>
        <v>42</v>
      </c>
      <c r="J4778" t="str">
        <f t="shared" si="297"/>
        <v>31-60</v>
      </c>
      <c r="K4778">
        <f t="shared" si="298"/>
        <v>0.04</v>
      </c>
      <c r="L4778">
        <f t="shared" si="299"/>
        <v>32.24</v>
      </c>
    </row>
    <row r="4779" spans="1:12" x14ac:dyDescent="0.25">
      <c r="A4779" s="2" t="s">
        <v>4777</v>
      </c>
      <c r="B4779">
        <v>8</v>
      </c>
      <c r="C4779">
        <v>6</v>
      </c>
      <c r="D4779">
        <v>1800</v>
      </c>
      <c r="E4779" s="1">
        <v>43704</v>
      </c>
      <c r="F4779" s="3">
        <v>18</v>
      </c>
      <c r="G4779" s="3">
        <v>450</v>
      </c>
      <c r="H4779" s="1">
        <v>43830</v>
      </c>
      <c r="I4779">
        <f t="shared" si="296"/>
        <v>126</v>
      </c>
      <c r="J4779" t="str">
        <f t="shared" si="297"/>
        <v>&gt;121</v>
      </c>
      <c r="K4779">
        <f t="shared" si="298"/>
        <v>0.25</v>
      </c>
      <c r="L4779">
        <f t="shared" si="299"/>
        <v>117</v>
      </c>
    </row>
    <row r="4780" spans="1:12" x14ac:dyDescent="0.25">
      <c r="A4780" s="2" t="s">
        <v>4778</v>
      </c>
      <c r="B4780">
        <v>7</v>
      </c>
      <c r="C4780">
        <v>13</v>
      </c>
      <c r="D4780">
        <v>352</v>
      </c>
      <c r="E4780" s="1">
        <v>43724</v>
      </c>
      <c r="F4780" s="3">
        <v>63.36</v>
      </c>
      <c r="G4780" s="3">
        <v>172.48000000000002</v>
      </c>
      <c r="H4780" s="1">
        <v>43830</v>
      </c>
      <c r="I4780">
        <f t="shared" si="296"/>
        <v>106</v>
      </c>
      <c r="J4780" t="str">
        <f t="shared" si="297"/>
        <v>91-120</v>
      </c>
      <c r="K4780">
        <f t="shared" si="298"/>
        <v>0.2</v>
      </c>
      <c r="L4780">
        <f t="shared" si="299"/>
        <v>47.168000000000006</v>
      </c>
    </row>
    <row r="4781" spans="1:12" x14ac:dyDescent="0.25">
      <c r="A4781" s="2" t="s">
        <v>4779</v>
      </c>
      <c r="B4781">
        <v>9</v>
      </c>
      <c r="C4781">
        <v>11</v>
      </c>
      <c r="D4781">
        <v>1350</v>
      </c>
      <c r="E4781" s="1">
        <v>43571</v>
      </c>
      <c r="F4781" s="3">
        <v>202.5</v>
      </c>
      <c r="G4781" s="3">
        <v>337.5</v>
      </c>
      <c r="H4781" s="1">
        <v>43830</v>
      </c>
      <c r="I4781">
        <f t="shared" si="296"/>
        <v>259</v>
      </c>
      <c r="J4781" t="str">
        <f t="shared" si="297"/>
        <v>&gt;121</v>
      </c>
      <c r="K4781">
        <f t="shared" si="298"/>
        <v>0.25</v>
      </c>
      <c r="L4781">
        <f t="shared" si="299"/>
        <v>135</v>
      </c>
    </row>
    <row r="4782" spans="1:12" x14ac:dyDescent="0.25">
      <c r="A4782" s="2" t="s">
        <v>4780</v>
      </c>
      <c r="B4782">
        <v>1</v>
      </c>
      <c r="C4782">
        <v>17</v>
      </c>
      <c r="D4782">
        <v>2880</v>
      </c>
      <c r="E4782" s="1">
        <v>43816</v>
      </c>
      <c r="F4782" s="3">
        <v>230.39999999999998</v>
      </c>
      <c r="G4782" s="3">
        <v>748.8</v>
      </c>
      <c r="H4782" s="1">
        <v>43830</v>
      </c>
      <c r="I4782">
        <f t="shared" si="296"/>
        <v>14</v>
      </c>
      <c r="J4782" t="str">
        <f t="shared" si="297"/>
        <v>0-30</v>
      </c>
      <c r="K4782">
        <f t="shared" si="298"/>
        <v>8.0000000000000002E-3</v>
      </c>
      <c r="L4782">
        <f t="shared" si="299"/>
        <v>7.8335999999999997</v>
      </c>
    </row>
    <row r="4783" spans="1:12" x14ac:dyDescent="0.25">
      <c r="A4783" s="2" t="s">
        <v>4781</v>
      </c>
      <c r="B4783">
        <v>5</v>
      </c>
      <c r="C4783">
        <v>8</v>
      </c>
      <c r="D4783">
        <v>648</v>
      </c>
      <c r="E4783" s="1">
        <v>43705</v>
      </c>
      <c r="F4783" s="3">
        <v>64.800000000000011</v>
      </c>
      <c r="G4783" s="3">
        <v>142.55999999999997</v>
      </c>
      <c r="H4783" s="1">
        <v>43830</v>
      </c>
      <c r="I4783">
        <f t="shared" si="296"/>
        <v>125</v>
      </c>
      <c r="J4783" t="str">
        <f t="shared" si="297"/>
        <v>&gt;121</v>
      </c>
      <c r="K4783">
        <f t="shared" si="298"/>
        <v>0.25</v>
      </c>
      <c r="L4783">
        <f t="shared" si="299"/>
        <v>51.839999999999996</v>
      </c>
    </row>
    <row r="4784" spans="1:12" x14ac:dyDescent="0.25">
      <c r="A4784" s="2" t="s">
        <v>4782</v>
      </c>
      <c r="B4784">
        <v>3</v>
      </c>
      <c r="C4784">
        <v>17</v>
      </c>
      <c r="D4784">
        <v>930</v>
      </c>
      <c r="E4784" s="1">
        <v>43679</v>
      </c>
      <c r="F4784" s="3">
        <v>46.5</v>
      </c>
      <c r="G4784" s="3">
        <v>176.70000000000002</v>
      </c>
      <c r="H4784" s="1">
        <v>43830</v>
      </c>
      <c r="I4784">
        <f t="shared" si="296"/>
        <v>151</v>
      </c>
      <c r="J4784" t="str">
        <f t="shared" si="297"/>
        <v>&gt;121</v>
      </c>
      <c r="K4784">
        <f t="shared" si="298"/>
        <v>0.25</v>
      </c>
      <c r="L4784">
        <f t="shared" si="299"/>
        <v>55.800000000000004</v>
      </c>
    </row>
    <row r="4785" spans="1:12" x14ac:dyDescent="0.25">
      <c r="A4785" s="2" t="s">
        <v>4783</v>
      </c>
      <c r="B4785">
        <v>8</v>
      </c>
      <c r="C4785">
        <v>6</v>
      </c>
      <c r="D4785">
        <v>6000</v>
      </c>
      <c r="E4785" s="1">
        <v>43787</v>
      </c>
      <c r="F4785" s="3">
        <v>1020</v>
      </c>
      <c r="G4785" s="3">
        <v>2220</v>
      </c>
      <c r="H4785" s="1">
        <v>43830</v>
      </c>
      <c r="I4785">
        <f t="shared" si="296"/>
        <v>43</v>
      </c>
      <c r="J4785" t="str">
        <f t="shared" si="297"/>
        <v>31-60</v>
      </c>
      <c r="K4785">
        <f t="shared" si="298"/>
        <v>0.04</v>
      </c>
      <c r="L4785">
        <f t="shared" si="299"/>
        <v>129.6</v>
      </c>
    </row>
    <row r="4786" spans="1:12" x14ac:dyDescent="0.25">
      <c r="A4786" s="2" t="s">
        <v>4784</v>
      </c>
      <c r="B4786">
        <v>4</v>
      </c>
      <c r="C4786">
        <v>15</v>
      </c>
      <c r="D4786">
        <v>7130</v>
      </c>
      <c r="E4786" s="1">
        <v>43620</v>
      </c>
      <c r="F4786" s="3">
        <v>713</v>
      </c>
      <c r="G4786" s="3">
        <v>1069.5</v>
      </c>
      <c r="H4786" s="1">
        <v>43830</v>
      </c>
      <c r="I4786">
        <f t="shared" si="296"/>
        <v>210</v>
      </c>
      <c r="J4786" t="str">
        <f t="shared" si="297"/>
        <v>&gt;121</v>
      </c>
      <c r="K4786">
        <f t="shared" si="298"/>
        <v>0.25</v>
      </c>
      <c r="L4786">
        <f t="shared" si="299"/>
        <v>445.625</v>
      </c>
    </row>
    <row r="4787" spans="1:12" x14ac:dyDescent="0.25">
      <c r="A4787" s="2" t="s">
        <v>4785</v>
      </c>
      <c r="B4787">
        <v>1</v>
      </c>
      <c r="C4787">
        <v>13</v>
      </c>
      <c r="D4787">
        <v>6820</v>
      </c>
      <c r="E4787" s="1">
        <v>43589</v>
      </c>
      <c r="F4787" s="3">
        <v>341</v>
      </c>
      <c r="G4787" s="3">
        <v>1500.3999999999999</v>
      </c>
      <c r="H4787" s="1">
        <v>43830</v>
      </c>
      <c r="I4787">
        <f t="shared" si="296"/>
        <v>241</v>
      </c>
      <c r="J4787" t="str">
        <f t="shared" si="297"/>
        <v>&gt;121</v>
      </c>
      <c r="K4787">
        <f t="shared" si="298"/>
        <v>0.25</v>
      </c>
      <c r="L4787">
        <f t="shared" si="299"/>
        <v>460.34999999999997</v>
      </c>
    </row>
    <row r="4788" spans="1:12" x14ac:dyDescent="0.25">
      <c r="A4788" s="2" t="s">
        <v>4786</v>
      </c>
      <c r="B4788">
        <v>5</v>
      </c>
      <c r="C4788">
        <v>20</v>
      </c>
      <c r="D4788">
        <v>1215</v>
      </c>
      <c r="E4788" s="1">
        <v>43741</v>
      </c>
      <c r="F4788" s="3">
        <v>48.6</v>
      </c>
      <c r="G4788" s="3">
        <v>182.25</v>
      </c>
      <c r="H4788" s="1">
        <v>43830</v>
      </c>
      <c r="I4788">
        <f t="shared" si="296"/>
        <v>89</v>
      </c>
      <c r="J4788" t="str">
        <f t="shared" si="297"/>
        <v>61-90</v>
      </c>
      <c r="K4788">
        <f t="shared" si="298"/>
        <v>0.15</v>
      </c>
      <c r="L4788">
        <f t="shared" si="299"/>
        <v>34.627499999999998</v>
      </c>
    </row>
    <row r="4789" spans="1:12" x14ac:dyDescent="0.25">
      <c r="A4789" s="2" t="s">
        <v>4787</v>
      </c>
      <c r="B4789">
        <v>2</v>
      </c>
      <c r="C4789">
        <v>7</v>
      </c>
      <c r="D4789">
        <v>1350</v>
      </c>
      <c r="E4789" s="1">
        <v>43728</v>
      </c>
      <c r="F4789" s="3">
        <v>27</v>
      </c>
      <c r="G4789" s="3">
        <v>378</v>
      </c>
      <c r="H4789" s="1">
        <v>43830</v>
      </c>
      <c r="I4789">
        <f t="shared" si="296"/>
        <v>102</v>
      </c>
      <c r="J4789" t="str">
        <f t="shared" si="297"/>
        <v>91-120</v>
      </c>
      <c r="K4789">
        <f t="shared" si="298"/>
        <v>0.2</v>
      </c>
      <c r="L4789">
        <f t="shared" si="299"/>
        <v>81</v>
      </c>
    </row>
    <row r="4790" spans="1:12" x14ac:dyDescent="0.25">
      <c r="A4790" s="2" t="s">
        <v>4788</v>
      </c>
      <c r="B4790">
        <v>4</v>
      </c>
      <c r="C4790">
        <v>4</v>
      </c>
      <c r="D4790">
        <v>4960</v>
      </c>
      <c r="E4790" s="1">
        <v>43811</v>
      </c>
      <c r="F4790" s="3">
        <v>49.6</v>
      </c>
      <c r="G4790" s="3">
        <v>1488</v>
      </c>
      <c r="H4790" s="1">
        <v>43830</v>
      </c>
      <c r="I4790">
        <f t="shared" si="296"/>
        <v>19</v>
      </c>
      <c r="J4790" t="str">
        <f t="shared" si="297"/>
        <v>0-30</v>
      </c>
      <c r="K4790">
        <f t="shared" si="298"/>
        <v>8.0000000000000002E-3</v>
      </c>
      <c r="L4790">
        <f t="shared" si="299"/>
        <v>12.300799999999999</v>
      </c>
    </row>
    <row r="4791" spans="1:12" x14ac:dyDescent="0.25">
      <c r="A4791" s="2" t="s">
        <v>4789</v>
      </c>
      <c r="B4791">
        <v>2</v>
      </c>
      <c r="C4791">
        <v>16</v>
      </c>
      <c r="D4791">
        <v>3450</v>
      </c>
      <c r="E4791" s="1">
        <v>43723</v>
      </c>
      <c r="F4791" s="3">
        <v>207</v>
      </c>
      <c r="G4791" s="3">
        <v>966</v>
      </c>
      <c r="H4791" s="1">
        <v>43830</v>
      </c>
      <c r="I4791">
        <f t="shared" si="296"/>
        <v>107</v>
      </c>
      <c r="J4791" t="str">
        <f t="shared" si="297"/>
        <v>91-120</v>
      </c>
      <c r="K4791">
        <f t="shared" si="298"/>
        <v>0.2</v>
      </c>
      <c r="L4791">
        <f t="shared" si="299"/>
        <v>234.60000000000002</v>
      </c>
    </row>
    <row r="4792" spans="1:12" x14ac:dyDescent="0.25">
      <c r="A4792" s="2" t="s">
        <v>4790</v>
      </c>
      <c r="B4792">
        <v>9</v>
      </c>
      <c r="C4792">
        <v>1</v>
      </c>
      <c r="D4792">
        <v>2223</v>
      </c>
      <c r="E4792" s="1">
        <v>43564</v>
      </c>
      <c r="F4792" s="3">
        <v>244.53000000000003</v>
      </c>
      <c r="G4792" s="3">
        <v>733.59000000000015</v>
      </c>
      <c r="H4792" s="1">
        <v>43830</v>
      </c>
      <c r="I4792">
        <f t="shared" si="296"/>
        <v>266</v>
      </c>
      <c r="J4792" t="str">
        <f t="shared" si="297"/>
        <v>&gt;121</v>
      </c>
      <c r="K4792">
        <f t="shared" si="298"/>
        <v>0.25</v>
      </c>
      <c r="L4792">
        <f t="shared" si="299"/>
        <v>244.53000000000003</v>
      </c>
    </row>
    <row r="4793" spans="1:12" x14ac:dyDescent="0.25">
      <c r="A4793" s="2" t="s">
        <v>4791</v>
      </c>
      <c r="B4793">
        <v>3</v>
      </c>
      <c r="C4793">
        <v>10</v>
      </c>
      <c r="D4793">
        <v>3168</v>
      </c>
      <c r="E4793" s="1">
        <v>43645</v>
      </c>
      <c r="F4793" s="3">
        <v>126.72</v>
      </c>
      <c r="G4793" s="3">
        <v>475.20000000000005</v>
      </c>
      <c r="H4793" s="1">
        <v>43830</v>
      </c>
      <c r="I4793">
        <f t="shared" si="296"/>
        <v>185</v>
      </c>
      <c r="J4793" t="str">
        <f t="shared" si="297"/>
        <v>&gt;121</v>
      </c>
      <c r="K4793">
        <f t="shared" si="298"/>
        <v>0.25</v>
      </c>
      <c r="L4793">
        <f t="shared" si="299"/>
        <v>150.48000000000002</v>
      </c>
    </row>
    <row r="4794" spans="1:12" x14ac:dyDescent="0.25">
      <c r="A4794" s="2" t="s">
        <v>4792</v>
      </c>
      <c r="B4794">
        <v>2</v>
      </c>
      <c r="C4794">
        <v>18</v>
      </c>
      <c r="D4794">
        <v>1760</v>
      </c>
      <c r="E4794" s="1">
        <v>43649</v>
      </c>
      <c r="F4794" s="3">
        <v>88</v>
      </c>
      <c r="G4794" s="3">
        <v>457.59999999999997</v>
      </c>
      <c r="H4794" s="1">
        <v>43830</v>
      </c>
      <c r="I4794">
        <f t="shared" si="296"/>
        <v>181</v>
      </c>
      <c r="J4794" t="str">
        <f t="shared" si="297"/>
        <v>&gt;121</v>
      </c>
      <c r="K4794">
        <f t="shared" si="298"/>
        <v>0.25</v>
      </c>
      <c r="L4794">
        <f t="shared" si="299"/>
        <v>136.39999999999998</v>
      </c>
    </row>
    <row r="4795" spans="1:12" x14ac:dyDescent="0.25">
      <c r="A4795" s="2" t="s">
        <v>4793</v>
      </c>
      <c r="B4795">
        <v>9</v>
      </c>
      <c r="C4795">
        <v>5</v>
      </c>
      <c r="D4795">
        <v>504.00000000000006</v>
      </c>
      <c r="E4795" s="1">
        <v>43828</v>
      </c>
      <c r="F4795" s="3">
        <v>95.76</v>
      </c>
      <c r="G4795" s="3">
        <v>176.4</v>
      </c>
      <c r="H4795" s="1">
        <v>43830</v>
      </c>
      <c r="I4795">
        <f t="shared" si="296"/>
        <v>2</v>
      </c>
      <c r="J4795" t="str">
        <f t="shared" si="297"/>
        <v>0-30</v>
      </c>
      <c r="K4795">
        <f t="shared" si="298"/>
        <v>8.0000000000000002E-3</v>
      </c>
      <c r="L4795">
        <f t="shared" si="299"/>
        <v>2.1772800000000001</v>
      </c>
    </row>
    <row r="4796" spans="1:12" x14ac:dyDescent="0.25">
      <c r="A4796" s="2" t="s">
        <v>4794</v>
      </c>
      <c r="B4796">
        <v>10</v>
      </c>
      <c r="C4796">
        <v>9</v>
      </c>
      <c r="D4796">
        <v>4960</v>
      </c>
      <c r="E4796" s="1">
        <v>43524</v>
      </c>
      <c r="F4796" s="3">
        <v>297.60000000000002</v>
      </c>
      <c r="G4796" s="3">
        <v>1636.8000000000002</v>
      </c>
      <c r="H4796" s="1">
        <v>43830</v>
      </c>
      <c r="I4796">
        <f t="shared" si="296"/>
        <v>306</v>
      </c>
      <c r="J4796" t="str">
        <f t="shared" si="297"/>
        <v>&gt;121</v>
      </c>
      <c r="K4796">
        <f t="shared" si="298"/>
        <v>0.25</v>
      </c>
      <c r="L4796">
        <f t="shared" si="299"/>
        <v>483.6</v>
      </c>
    </row>
    <row r="4797" spans="1:12" x14ac:dyDescent="0.25">
      <c r="A4797" s="2" t="s">
        <v>4795</v>
      </c>
      <c r="B4797">
        <v>6</v>
      </c>
      <c r="C4797">
        <v>9</v>
      </c>
      <c r="D4797">
        <v>1710</v>
      </c>
      <c r="E4797" s="1">
        <v>43594</v>
      </c>
      <c r="F4797" s="3">
        <v>85.5</v>
      </c>
      <c r="G4797" s="3">
        <v>324.90000000000003</v>
      </c>
      <c r="H4797" s="1">
        <v>43830</v>
      </c>
      <c r="I4797">
        <f t="shared" si="296"/>
        <v>236</v>
      </c>
      <c r="J4797" t="str">
        <f t="shared" si="297"/>
        <v>&gt;121</v>
      </c>
      <c r="K4797">
        <f t="shared" si="298"/>
        <v>0.25</v>
      </c>
      <c r="L4797">
        <f t="shared" si="299"/>
        <v>102.60000000000001</v>
      </c>
    </row>
    <row r="4798" spans="1:12" x14ac:dyDescent="0.25">
      <c r="A4798" s="2" t="s">
        <v>4796</v>
      </c>
      <c r="B4798">
        <v>5</v>
      </c>
      <c r="C4798">
        <v>4</v>
      </c>
      <c r="D4798">
        <v>1350</v>
      </c>
      <c r="E4798" s="1">
        <v>43783</v>
      </c>
      <c r="F4798" s="3">
        <v>27</v>
      </c>
      <c r="G4798" s="3">
        <v>270</v>
      </c>
      <c r="H4798" s="1">
        <v>43830</v>
      </c>
      <c r="I4798">
        <f t="shared" si="296"/>
        <v>47</v>
      </c>
      <c r="J4798" t="str">
        <f t="shared" si="297"/>
        <v>31-60</v>
      </c>
      <c r="K4798">
        <f t="shared" si="298"/>
        <v>0.04</v>
      </c>
      <c r="L4798">
        <f t="shared" si="299"/>
        <v>11.88</v>
      </c>
    </row>
    <row r="4799" spans="1:12" x14ac:dyDescent="0.25">
      <c r="A4799" s="2" t="s">
        <v>4797</v>
      </c>
      <c r="B4799">
        <v>4</v>
      </c>
      <c r="C4799">
        <v>4</v>
      </c>
      <c r="D4799">
        <v>7750</v>
      </c>
      <c r="E4799" s="1">
        <v>43556</v>
      </c>
      <c r="F4799" s="3">
        <v>155</v>
      </c>
      <c r="G4799" s="3">
        <v>1937.5</v>
      </c>
      <c r="H4799" s="1">
        <v>43830</v>
      </c>
      <c r="I4799">
        <f t="shared" si="296"/>
        <v>274</v>
      </c>
      <c r="J4799" t="str">
        <f t="shared" si="297"/>
        <v>&gt;121</v>
      </c>
      <c r="K4799">
        <f t="shared" si="298"/>
        <v>0.25</v>
      </c>
      <c r="L4799">
        <f t="shared" si="299"/>
        <v>523.125</v>
      </c>
    </row>
    <row r="4800" spans="1:12" x14ac:dyDescent="0.25">
      <c r="A4800" s="2" t="s">
        <v>4798</v>
      </c>
      <c r="B4800">
        <v>2</v>
      </c>
      <c r="C4800">
        <v>17</v>
      </c>
      <c r="D4800">
        <v>1980</v>
      </c>
      <c r="E4800" s="1">
        <v>43684</v>
      </c>
      <c r="F4800" s="3">
        <v>39.6</v>
      </c>
      <c r="G4800" s="3">
        <v>415.79999999999995</v>
      </c>
      <c r="H4800" s="1">
        <v>43830</v>
      </c>
      <c r="I4800">
        <f t="shared" si="296"/>
        <v>146</v>
      </c>
      <c r="J4800" t="str">
        <f t="shared" si="297"/>
        <v>&gt;121</v>
      </c>
      <c r="K4800">
        <f t="shared" si="298"/>
        <v>0.25</v>
      </c>
      <c r="L4800">
        <f t="shared" si="299"/>
        <v>113.85</v>
      </c>
    </row>
    <row r="4801" spans="1:12" x14ac:dyDescent="0.25">
      <c r="A4801" s="2" t="s">
        <v>4799</v>
      </c>
      <c r="B4801">
        <v>2</v>
      </c>
      <c r="C4801">
        <v>8</v>
      </c>
      <c r="D4801">
        <v>6720</v>
      </c>
      <c r="E4801" s="1">
        <v>43680</v>
      </c>
      <c r="F4801" s="3">
        <v>403.2</v>
      </c>
      <c r="G4801" s="3">
        <v>1209.5999999999999</v>
      </c>
      <c r="H4801" s="1">
        <v>43830</v>
      </c>
      <c r="I4801">
        <f t="shared" si="296"/>
        <v>150</v>
      </c>
      <c r="J4801" t="str">
        <f t="shared" si="297"/>
        <v>&gt;121</v>
      </c>
      <c r="K4801">
        <f t="shared" si="298"/>
        <v>0.25</v>
      </c>
      <c r="L4801">
        <f t="shared" si="299"/>
        <v>403.2</v>
      </c>
    </row>
    <row r="4802" spans="1:12" x14ac:dyDescent="0.25">
      <c r="A4802" s="2" t="s">
        <v>4800</v>
      </c>
      <c r="B4802">
        <v>6</v>
      </c>
      <c r="C4802">
        <v>20</v>
      </c>
      <c r="D4802">
        <v>3584.0000000000005</v>
      </c>
      <c r="E4802" s="1">
        <v>43501</v>
      </c>
      <c r="F4802" s="3">
        <v>179.20000000000002</v>
      </c>
      <c r="G4802" s="3">
        <v>573.44000000000005</v>
      </c>
      <c r="H4802" s="1">
        <v>43830</v>
      </c>
      <c r="I4802">
        <f t="shared" ref="I4802:I4865" si="300">H4802-E4802</f>
        <v>329</v>
      </c>
      <c r="J4802" t="str">
        <f t="shared" ref="J4802:J4865" si="301">VLOOKUP(I4802,groupings,2,1)</f>
        <v>&gt;121</v>
      </c>
      <c r="K4802">
        <f t="shared" ref="K4802:K4865" si="302">VLOOKUP(I4802,$N$8:$P$12,3,TRUE)</f>
        <v>0.25</v>
      </c>
      <c r="L4802">
        <f t="shared" ref="L4802:L4865" si="303">(G4802+F4802)*K4802</f>
        <v>188.16000000000003</v>
      </c>
    </row>
    <row r="4803" spans="1:12" x14ac:dyDescent="0.25">
      <c r="A4803" s="2" t="s">
        <v>4801</v>
      </c>
      <c r="B4803">
        <v>1</v>
      </c>
      <c r="C4803">
        <v>19</v>
      </c>
      <c r="D4803">
        <v>880</v>
      </c>
      <c r="E4803" s="1">
        <v>43540</v>
      </c>
      <c r="F4803" s="3">
        <v>52.800000000000004</v>
      </c>
      <c r="G4803" s="3">
        <v>184.8</v>
      </c>
      <c r="H4803" s="1">
        <v>43830</v>
      </c>
      <c r="I4803">
        <f t="shared" si="300"/>
        <v>290</v>
      </c>
      <c r="J4803" t="str">
        <f t="shared" si="301"/>
        <v>&gt;121</v>
      </c>
      <c r="K4803">
        <f t="shared" si="302"/>
        <v>0.25</v>
      </c>
      <c r="L4803">
        <f t="shared" si="303"/>
        <v>59.400000000000006</v>
      </c>
    </row>
    <row r="4804" spans="1:12" x14ac:dyDescent="0.25">
      <c r="A4804" s="2" t="s">
        <v>4802</v>
      </c>
      <c r="B4804">
        <v>4</v>
      </c>
      <c r="C4804">
        <v>4</v>
      </c>
      <c r="D4804">
        <v>1100</v>
      </c>
      <c r="E4804" s="1">
        <v>43521</v>
      </c>
      <c r="F4804" s="3">
        <v>33</v>
      </c>
      <c r="G4804" s="3">
        <v>275</v>
      </c>
      <c r="H4804" s="1">
        <v>43830</v>
      </c>
      <c r="I4804">
        <f t="shared" si="300"/>
        <v>309</v>
      </c>
      <c r="J4804" t="str">
        <f t="shared" si="301"/>
        <v>&gt;121</v>
      </c>
      <c r="K4804">
        <f t="shared" si="302"/>
        <v>0.25</v>
      </c>
      <c r="L4804">
        <f t="shared" si="303"/>
        <v>77</v>
      </c>
    </row>
    <row r="4805" spans="1:12" x14ac:dyDescent="0.25">
      <c r="A4805" s="2" t="s">
        <v>4803</v>
      </c>
      <c r="B4805">
        <v>1</v>
      </c>
      <c r="C4805">
        <v>3</v>
      </c>
      <c r="D4805">
        <v>2880</v>
      </c>
      <c r="E4805" s="1">
        <v>43557</v>
      </c>
      <c r="F4805" s="3">
        <v>259.20000000000005</v>
      </c>
      <c r="G4805" s="3">
        <v>691.2</v>
      </c>
      <c r="H4805" s="1">
        <v>43830</v>
      </c>
      <c r="I4805">
        <f t="shared" si="300"/>
        <v>273</v>
      </c>
      <c r="J4805" t="str">
        <f t="shared" si="301"/>
        <v>&gt;121</v>
      </c>
      <c r="K4805">
        <f t="shared" si="302"/>
        <v>0.25</v>
      </c>
      <c r="L4805">
        <f t="shared" si="303"/>
        <v>237.60000000000002</v>
      </c>
    </row>
    <row r="4806" spans="1:12" x14ac:dyDescent="0.25">
      <c r="A4806" s="2" t="s">
        <v>4804</v>
      </c>
      <c r="B4806">
        <v>5</v>
      </c>
      <c r="C4806">
        <v>1</v>
      </c>
      <c r="D4806">
        <v>880</v>
      </c>
      <c r="E4806" s="1">
        <v>43486</v>
      </c>
      <c r="F4806" s="3">
        <v>26.400000000000002</v>
      </c>
      <c r="G4806" s="3">
        <v>149.60000000000002</v>
      </c>
      <c r="H4806" s="1">
        <v>43830</v>
      </c>
      <c r="I4806">
        <f t="shared" si="300"/>
        <v>344</v>
      </c>
      <c r="J4806" t="str">
        <f t="shared" si="301"/>
        <v>&gt;121</v>
      </c>
      <c r="K4806">
        <f t="shared" si="302"/>
        <v>0.25</v>
      </c>
      <c r="L4806">
        <f t="shared" si="303"/>
        <v>44.000000000000007</v>
      </c>
    </row>
    <row r="4807" spans="1:12" x14ac:dyDescent="0.25">
      <c r="A4807" s="2" t="s">
        <v>4805</v>
      </c>
      <c r="B4807">
        <v>10</v>
      </c>
      <c r="C4807">
        <v>7</v>
      </c>
      <c r="D4807">
        <v>2100</v>
      </c>
      <c r="E4807" s="1">
        <v>43746</v>
      </c>
      <c r="F4807" s="3">
        <v>189</v>
      </c>
      <c r="G4807" s="3">
        <v>840</v>
      </c>
      <c r="H4807" s="1">
        <v>43830</v>
      </c>
      <c r="I4807">
        <f t="shared" si="300"/>
        <v>84</v>
      </c>
      <c r="J4807" t="str">
        <f t="shared" si="301"/>
        <v>61-90</v>
      </c>
      <c r="K4807">
        <f t="shared" si="302"/>
        <v>0.15</v>
      </c>
      <c r="L4807">
        <f t="shared" si="303"/>
        <v>154.35</v>
      </c>
    </row>
    <row r="4808" spans="1:12" x14ac:dyDescent="0.25">
      <c r="A4808" s="2" t="s">
        <v>4806</v>
      </c>
      <c r="B4808">
        <v>8</v>
      </c>
      <c r="C4808">
        <v>5</v>
      </c>
      <c r="D4808">
        <v>760</v>
      </c>
      <c r="E4808" s="1">
        <v>43538</v>
      </c>
      <c r="F4808" s="3">
        <v>45.599999999999994</v>
      </c>
      <c r="G4808" s="3">
        <v>243.2</v>
      </c>
      <c r="H4808" s="1">
        <v>43830</v>
      </c>
      <c r="I4808">
        <f t="shared" si="300"/>
        <v>292</v>
      </c>
      <c r="J4808" t="str">
        <f t="shared" si="301"/>
        <v>&gt;121</v>
      </c>
      <c r="K4808">
        <f t="shared" si="302"/>
        <v>0.25</v>
      </c>
      <c r="L4808">
        <f t="shared" si="303"/>
        <v>72.199999999999989</v>
      </c>
    </row>
    <row r="4809" spans="1:12" x14ac:dyDescent="0.25">
      <c r="A4809" s="2" t="s">
        <v>4807</v>
      </c>
      <c r="B4809">
        <v>6</v>
      </c>
      <c r="C4809">
        <v>23</v>
      </c>
      <c r="D4809">
        <v>240</v>
      </c>
      <c r="E4809" s="1">
        <v>43614</v>
      </c>
      <c r="F4809" s="3">
        <v>4.8</v>
      </c>
      <c r="G4809" s="3">
        <v>50.4</v>
      </c>
      <c r="H4809" s="1">
        <v>43830</v>
      </c>
      <c r="I4809">
        <f t="shared" si="300"/>
        <v>216</v>
      </c>
      <c r="J4809" t="str">
        <f t="shared" si="301"/>
        <v>&gt;121</v>
      </c>
      <c r="K4809">
        <f t="shared" si="302"/>
        <v>0.25</v>
      </c>
      <c r="L4809">
        <f t="shared" si="303"/>
        <v>13.799999999999999</v>
      </c>
    </row>
    <row r="4810" spans="1:12" x14ac:dyDescent="0.25">
      <c r="A4810" s="2" t="s">
        <v>4808</v>
      </c>
      <c r="B4810">
        <v>3</v>
      </c>
      <c r="C4810">
        <v>19</v>
      </c>
      <c r="D4810">
        <v>1650</v>
      </c>
      <c r="E4810" s="1">
        <v>43798</v>
      </c>
      <c r="F4810" s="3">
        <v>115.5</v>
      </c>
      <c r="G4810" s="3">
        <v>346.5</v>
      </c>
      <c r="H4810" s="1">
        <v>43830</v>
      </c>
      <c r="I4810">
        <f t="shared" si="300"/>
        <v>32</v>
      </c>
      <c r="J4810" t="str">
        <f t="shared" si="301"/>
        <v>31-60</v>
      </c>
      <c r="K4810">
        <f t="shared" si="302"/>
        <v>0.04</v>
      </c>
      <c r="L4810">
        <f t="shared" si="303"/>
        <v>18.48</v>
      </c>
    </row>
    <row r="4811" spans="1:12" x14ac:dyDescent="0.25">
      <c r="A4811" s="2" t="s">
        <v>4809</v>
      </c>
      <c r="B4811">
        <v>4</v>
      </c>
      <c r="C4811">
        <v>3</v>
      </c>
      <c r="D4811">
        <v>4554</v>
      </c>
      <c r="E4811" s="1">
        <v>43573</v>
      </c>
      <c r="F4811" s="3">
        <v>318.77999999999997</v>
      </c>
      <c r="G4811" s="3">
        <v>728.6400000000001</v>
      </c>
      <c r="H4811" s="1">
        <v>43830</v>
      </c>
      <c r="I4811">
        <f t="shared" si="300"/>
        <v>257</v>
      </c>
      <c r="J4811" t="str">
        <f t="shared" si="301"/>
        <v>&gt;121</v>
      </c>
      <c r="K4811">
        <f t="shared" si="302"/>
        <v>0.25</v>
      </c>
      <c r="L4811">
        <f t="shared" si="303"/>
        <v>261.85500000000002</v>
      </c>
    </row>
    <row r="4812" spans="1:12" x14ac:dyDescent="0.25">
      <c r="A4812" s="2" t="s">
        <v>4810</v>
      </c>
      <c r="B4812">
        <v>1</v>
      </c>
      <c r="C4812">
        <v>1</v>
      </c>
      <c r="D4812">
        <v>1520</v>
      </c>
      <c r="E4812" s="1">
        <v>43709</v>
      </c>
      <c r="F4812" s="3">
        <v>91.199999999999989</v>
      </c>
      <c r="G4812" s="3">
        <v>456</v>
      </c>
      <c r="H4812" s="1">
        <v>43830</v>
      </c>
      <c r="I4812">
        <f t="shared" si="300"/>
        <v>121</v>
      </c>
      <c r="J4812" t="str">
        <f t="shared" si="301"/>
        <v>&gt;121</v>
      </c>
      <c r="K4812">
        <f t="shared" si="302"/>
        <v>0.25</v>
      </c>
      <c r="L4812">
        <f t="shared" si="303"/>
        <v>136.80000000000001</v>
      </c>
    </row>
    <row r="4813" spans="1:12" x14ac:dyDescent="0.25">
      <c r="A4813" s="2" t="s">
        <v>4811</v>
      </c>
      <c r="B4813">
        <v>6</v>
      </c>
      <c r="C4813">
        <v>15</v>
      </c>
      <c r="D4813">
        <v>2420</v>
      </c>
      <c r="E4813" s="1">
        <v>43606</v>
      </c>
      <c r="F4813" s="3">
        <v>24.2</v>
      </c>
      <c r="G4813" s="3">
        <v>459.79999999999995</v>
      </c>
      <c r="H4813" s="1">
        <v>43830</v>
      </c>
      <c r="I4813">
        <f t="shared" si="300"/>
        <v>224</v>
      </c>
      <c r="J4813" t="str">
        <f t="shared" si="301"/>
        <v>&gt;121</v>
      </c>
      <c r="K4813">
        <f t="shared" si="302"/>
        <v>0.25</v>
      </c>
      <c r="L4813">
        <f t="shared" si="303"/>
        <v>120.99999999999999</v>
      </c>
    </row>
    <row r="4814" spans="1:12" x14ac:dyDescent="0.25">
      <c r="A4814" s="2" t="s">
        <v>4812</v>
      </c>
      <c r="B4814">
        <v>1</v>
      </c>
      <c r="C4814">
        <v>5</v>
      </c>
      <c r="D4814">
        <v>620</v>
      </c>
      <c r="E4814" s="1">
        <v>43582</v>
      </c>
      <c r="F4814" s="3">
        <v>12.4</v>
      </c>
      <c r="G4814" s="3">
        <v>111.6</v>
      </c>
      <c r="H4814" s="1">
        <v>43830</v>
      </c>
      <c r="I4814">
        <f t="shared" si="300"/>
        <v>248</v>
      </c>
      <c r="J4814" t="str">
        <f t="shared" si="301"/>
        <v>&gt;121</v>
      </c>
      <c r="K4814">
        <f t="shared" si="302"/>
        <v>0.25</v>
      </c>
      <c r="L4814">
        <f t="shared" si="303"/>
        <v>31</v>
      </c>
    </row>
    <row r="4815" spans="1:12" x14ac:dyDescent="0.25">
      <c r="A4815" s="2" t="s">
        <v>4813</v>
      </c>
      <c r="B4815">
        <v>2</v>
      </c>
      <c r="C4815">
        <v>13</v>
      </c>
      <c r="D4815">
        <v>720</v>
      </c>
      <c r="E4815" s="1">
        <v>43552</v>
      </c>
      <c r="F4815" s="3">
        <v>57.599999999999994</v>
      </c>
      <c r="G4815" s="3">
        <v>194.4</v>
      </c>
      <c r="H4815" s="1">
        <v>43830</v>
      </c>
      <c r="I4815">
        <f t="shared" si="300"/>
        <v>278</v>
      </c>
      <c r="J4815" t="str">
        <f t="shared" si="301"/>
        <v>&gt;121</v>
      </c>
      <c r="K4815">
        <f t="shared" si="302"/>
        <v>0.25</v>
      </c>
      <c r="L4815">
        <f t="shared" si="303"/>
        <v>63</v>
      </c>
    </row>
    <row r="4816" spans="1:12" x14ac:dyDescent="0.25">
      <c r="A4816" s="2" t="s">
        <v>4814</v>
      </c>
      <c r="B4816">
        <v>9</v>
      </c>
      <c r="C4816">
        <v>8</v>
      </c>
      <c r="D4816">
        <v>480</v>
      </c>
      <c r="E4816" s="1">
        <v>43780</v>
      </c>
      <c r="F4816" s="3">
        <v>57.599999999999994</v>
      </c>
      <c r="G4816" s="3">
        <v>230.39999999999998</v>
      </c>
      <c r="H4816" s="1">
        <v>43830</v>
      </c>
      <c r="I4816">
        <f t="shared" si="300"/>
        <v>50</v>
      </c>
      <c r="J4816" t="str">
        <f t="shared" si="301"/>
        <v>31-60</v>
      </c>
      <c r="K4816">
        <f t="shared" si="302"/>
        <v>0.04</v>
      </c>
      <c r="L4816">
        <f t="shared" si="303"/>
        <v>11.52</v>
      </c>
    </row>
    <row r="4817" spans="1:12" x14ac:dyDescent="0.25">
      <c r="A4817" s="2" t="s">
        <v>4815</v>
      </c>
      <c r="B4817">
        <v>4</v>
      </c>
      <c r="C4817">
        <v>22</v>
      </c>
      <c r="D4817">
        <v>1280</v>
      </c>
      <c r="E4817" s="1">
        <v>43733</v>
      </c>
      <c r="F4817" s="3">
        <v>51.2</v>
      </c>
      <c r="G4817" s="3">
        <v>230.39999999999998</v>
      </c>
      <c r="H4817" s="1">
        <v>43830</v>
      </c>
      <c r="I4817">
        <f t="shared" si="300"/>
        <v>97</v>
      </c>
      <c r="J4817" t="str">
        <f t="shared" si="301"/>
        <v>91-120</v>
      </c>
      <c r="K4817">
        <f t="shared" si="302"/>
        <v>0.2</v>
      </c>
      <c r="L4817">
        <f t="shared" si="303"/>
        <v>56.319999999999993</v>
      </c>
    </row>
    <row r="4818" spans="1:12" x14ac:dyDescent="0.25">
      <c r="A4818" s="2" t="s">
        <v>4816</v>
      </c>
      <c r="B4818">
        <v>4</v>
      </c>
      <c r="C4818">
        <v>14</v>
      </c>
      <c r="D4818">
        <v>1080</v>
      </c>
      <c r="E4818" s="1">
        <v>43630</v>
      </c>
      <c r="F4818" s="3">
        <v>21.6</v>
      </c>
      <c r="G4818" s="3">
        <v>280.79999999999995</v>
      </c>
      <c r="H4818" s="1">
        <v>43830</v>
      </c>
      <c r="I4818">
        <f t="shared" si="300"/>
        <v>200</v>
      </c>
      <c r="J4818" t="str">
        <f t="shared" si="301"/>
        <v>&gt;121</v>
      </c>
      <c r="K4818">
        <f t="shared" si="302"/>
        <v>0.25</v>
      </c>
      <c r="L4818">
        <f t="shared" si="303"/>
        <v>75.599999999999994</v>
      </c>
    </row>
    <row r="4819" spans="1:12" x14ac:dyDescent="0.25">
      <c r="A4819" s="2" t="s">
        <v>4817</v>
      </c>
      <c r="B4819">
        <v>1</v>
      </c>
      <c r="C4819">
        <v>18</v>
      </c>
      <c r="D4819">
        <v>1584</v>
      </c>
      <c r="E4819" s="1">
        <v>43775</v>
      </c>
      <c r="F4819" s="3">
        <v>158.4</v>
      </c>
      <c r="G4819" s="3">
        <v>285.12000000000006</v>
      </c>
      <c r="H4819" s="1">
        <v>43830</v>
      </c>
      <c r="I4819">
        <f t="shared" si="300"/>
        <v>55</v>
      </c>
      <c r="J4819" t="str">
        <f t="shared" si="301"/>
        <v>31-60</v>
      </c>
      <c r="K4819">
        <f t="shared" si="302"/>
        <v>0.04</v>
      </c>
      <c r="L4819">
        <f t="shared" si="303"/>
        <v>17.740800000000004</v>
      </c>
    </row>
    <row r="4820" spans="1:12" x14ac:dyDescent="0.25">
      <c r="A4820" s="2" t="s">
        <v>4818</v>
      </c>
      <c r="B4820">
        <v>8</v>
      </c>
      <c r="C4820">
        <v>10</v>
      </c>
      <c r="D4820">
        <v>1980</v>
      </c>
      <c r="E4820" s="1">
        <v>43707</v>
      </c>
      <c r="F4820" s="3">
        <v>336.59999999999997</v>
      </c>
      <c r="G4820" s="3">
        <v>613.80000000000007</v>
      </c>
      <c r="H4820" s="1">
        <v>43830</v>
      </c>
      <c r="I4820">
        <f t="shared" si="300"/>
        <v>123</v>
      </c>
      <c r="J4820" t="str">
        <f t="shared" si="301"/>
        <v>&gt;121</v>
      </c>
      <c r="K4820">
        <f t="shared" si="302"/>
        <v>0.25</v>
      </c>
      <c r="L4820">
        <f t="shared" si="303"/>
        <v>237.60000000000002</v>
      </c>
    </row>
    <row r="4821" spans="1:12" x14ac:dyDescent="0.25">
      <c r="A4821" s="2" t="s">
        <v>4819</v>
      </c>
      <c r="B4821">
        <v>1</v>
      </c>
      <c r="C4821">
        <v>16</v>
      </c>
      <c r="D4821">
        <v>3078</v>
      </c>
      <c r="E4821" s="1">
        <v>43687</v>
      </c>
      <c r="F4821" s="3">
        <v>307.8</v>
      </c>
      <c r="G4821" s="3">
        <v>461.70000000000005</v>
      </c>
      <c r="H4821" s="1">
        <v>43830</v>
      </c>
      <c r="I4821">
        <f t="shared" si="300"/>
        <v>143</v>
      </c>
      <c r="J4821" t="str">
        <f t="shared" si="301"/>
        <v>&gt;121</v>
      </c>
      <c r="K4821">
        <f t="shared" si="302"/>
        <v>0.25</v>
      </c>
      <c r="L4821">
        <f t="shared" si="303"/>
        <v>192.375</v>
      </c>
    </row>
    <row r="4822" spans="1:12" x14ac:dyDescent="0.25">
      <c r="A4822" s="2" t="s">
        <v>4820</v>
      </c>
      <c r="B4822">
        <v>2</v>
      </c>
      <c r="C4822">
        <v>15</v>
      </c>
      <c r="D4822">
        <v>1920</v>
      </c>
      <c r="E4822" s="1">
        <v>43607</v>
      </c>
      <c r="F4822" s="3">
        <v>38.4</v>
      </c>
      <c r="G4822" s="3">
        <v>518.40000000000009</v>
      </c>
      <c r="H4822" s="1">
        <v>43830</v>
      </c>
      <c r="I4822">
        <f t="shared" si="300"/>
        <v>223</v>
      </c>
      <c r="J4822" t="str">
        <f t="shared" si="301"/>
        <v>&gt;121</v>
      </c>
      <c r="K4822">
        <f t="shared" si="302"/>
        <v>0.25</v>
      </c>
      <c r="L4822">
        <f t="shared" si="303"/>
        <v>139.20000000000002</v>
      </c>
    </row>
    <row r="4823" spans="1:12" x14ac:dyDescent="0.25">
      <c r="A4823" s="2" t="s">
        <v>4821</v>
      </c>
      <c r="B4823">
        <v>1</v>
      </c>
      <c r="C4823">
        <v>22</v>
      </c>
      <c r="D4823">
        <v>1980</v>
      </c>
      <c r="E4823" s="1">
        <v>43800</v>
      </c>
      <c r="F4823" s="3">
        <v>59.400000000000006</v>
      </c>
      <c r="G4823" s="3">
        <v>594</v>
      </c>
      <c r="H4823" s="1">
        <v>43830</v>
      </c>
      <c r="I4823">
        <f t="shared" si="300"/>
        <v>30</v>
      </c>
      <c r="J4823" t="str">
        <f t="shared" si="301"/>
        <v>0-30</v>
      </c>
      <c r="K4823">
        <f t="shared" si="302"/>
        <v>8.0000000000000002E-3</v>
      </c>
      <c r="L4823">
        <f t="shared" si="303"/>
        <v>5.2271999999999998</v>
      </c>
    </row>
    <row r="4824" spans="1:12" x14ac:dyDescent="0.25">
      <c r="A4824" s="2" t="s">
        <v>4822</v>
      </c>
      <c r="B4824">
        <v>3</v>
      </c>
      <c r="C4824">
        <v>20</v>
      </c>
      <c r="D4824">
        <v>3080</v>
      </c>
      <c r="E4824" s="1">
        <v>43508</v>
      </c>
      <c r="F4824" s="3">
        <v>308</v>
      </c>
      <c r="G4824" s="3">
        <v>554.4</v>
      </c>
      <c r="H4824" s="1">
        <v>43830</v>
      </c>
      <c r="I4824">
        <f t="shared" si="300"/>
        <v>322</v>
      </c>
      <c r="J4824" t="str">
        <f t="shared" si="301"/>
        <v>&gt;121</v>
      </c>
      <c r="K4824">
        <f t="shared" si="302"/>
        <v>0.25</v>
      </c>
      <c r="L4824">
        <f t="shared" si="303"/>
        <v>215.6</v>
      </c>
    </row>
    <row r="4825" spans="1:12" x14ac:dyDescent="0.25">
      <c r="A4825" s="2" t="s">
        <v>4823</v>
      </c>
      <c r="B4825">
        <v>7</v>
      </c>
      <c r="C4825">
        <v>5</v>
      </c>
      <c r="D4825">
        <v>2232</v>
      </c>
      <c r="E4825" s="1">
        <v>43667</v>
      </c>
      <c r="F4825" s="3">
        <v>424.08000000000004</v>
      </c>
      <c r="G4825" s="3">
        <v>1160.6400000000003</v>
      </c>
      <c r="H4825" s="1">
        <v>43830</v>
      </c>
      <c r="I4825">
        <f t="shared" si="300"/>
        <v>163</v>
      </c>
      <c r="J4825" t="str">
        <f t="shared" si="301"/>
        <v>&gt;121</v>
      </c>
      <c r="K4825">
        <f t="shared" si="302"/>
        <v>0.25</v>
      </c>
      <c r="L4825">
        <f t="shared" si="303"/>
        <v>396.18000000000006</v>
      </c>
    </row>
    <row r="4826" spans="1:12" x14ac:dyDescent="0.25">
      <c r="A4826" s="2" t="s">
        <v>4824</v>
      </c>
      <c r="B4826">
        <v>9</v>
      </c>
      <c r="C4826">
        <v>17</v>
      </c>
      <c r="D4826">
        <v>2860</v>
      </c>
      <c r="E4826" s="1">
        <v>43523</v>
      </c>
      <c r="F4826" s="3">
        <v>200.2</v>
      </c>
      <c r="G4826" s="3">
        <v>715</v>
      </c>
      <c r="H4826" s="1">
        <v>43830</v>
      </c>
      <c r="I4826">
        <f t="shared" si="300"/>
        <v>307</v>
      </c>
      <c r="J4826" t="str">
        <f t="shared" si="301"/>
        <v>&gt;121</v>
      </c>
      <c r="K4826">
        <f t="shared" si="302"/>
        <v>0.25</v>
      </c>
      <c r="L4826">
        <f t="shared" si="303"/>
        <v>228.8</v>
      </c>
    </row>
    <row r="4827" spans="1:12" x14ac:dyDescent="0.25">
      <c r="A4827" s="2" t="s">
        <v>4825</v>
      </c>
      <c r="B4827">
        <v>2</v>
      </c>
      <c r="C4827">
        <v>16</v>
      </c>
      <c r="D4827">
        <v>396</v>
      </c>
      <c r="E4827" s="1">
        <v>43647</v>
      </c>
      <c r="F4827" s="3">
        <v>27.72</v>
      </c>
      <c r="G4827" s="3">
        <v>59.400000000000006</v>
      </c>
      <c r="H4827" s="1">
        <v>43830</v>
      </c>
      <c r="I4827">
        <f t="shared" si="300"/>
        <v>183</v>
      </c>
      <c r="J4827" t="str">
        <f t="shared" si="301"/>
        <v>&gt;121</v>
      </c>
      <c r="K4827">
        <f t="shared" si="302"/>
        <v>0.25</v>
      </c>
      <c r="L4827">
        <f t="shared" si="303"/>
        <v>21.78</v>
      </c>
    </row>
    <row r="4828" spans="1:12" x14ac:dyDescent="0.25">
      <c r="A4828" s="2" t="s">
        <v>4826</v>
      </c>
      <c r="B4828">
        <v>7</v>
      </c>
      <c r="C4828">
        <v>19</v>
      </c>
      <c r="D4828">
        <v>240</v>
      </c>
      <c r="E4828" s="1">
        <v>43805</v>
      </c>
      <c r="F4828" s="3">
        <v>38.4</v>
      </c>
      <c r="G4828" s="3">
        <v>187.2</v>
      </c>
      <c r="H4828" s="1">
        <v>43830</v>
      </c>
      <c r="I4828">
        <f t="shared" si="300"/>
        <v>25</v>
      </c>
      <c r="J4828" t="str">
        <f t="shared" si="301"/>
        <v>0-30</v>
      </c>
      <c r="K4828">
        <f t="shared" si="302"/>
        <v>8.0000000000000002E-3</v>
      </c>
      <c r="L4828">
        <f t="shared" si="303"/>
        <v>1.8048</v>
      </c>
    </row>
    <row r="4829" spans="1:12" x14ac:dyDescent="0.25">
      <c r="A4829" s="2" t="s">
        <v>4827</v>
      </c>
      <c r="B4829">
        <v>9</v>
      </c>
      <c r="C4829">
        <v>11</v>
      </c>
      <c r="D4829">
        <v>1800</v>
      </c>
      <c r="E4829" s="1">
        <v>43546</v>
      </c>
      <c r="F4829" s="3">
        <v>36</v>
      </c>
      <c r="G4829" s="3">
        <v>774</v>
      </c>
      <c r="H4829" s="1">
        <v>43830</v>
      </c>
      <c r="I4829">
        <f t="shared" si="300"/>
        <v>284</v>
      </c>
      <c r="J4829" t="str">
        <f t="shared" si="301"/>
        <v>&gt;121</v>
      </c>
      <c r="K4829">
        <f t="shared" si="302"/>
        <v>0.25</v>
      </c>
      <c r="L4829">
        <f t="shared" si="303"/>
        <v>202.5</v>
      </c>
    </row>
    <row r="4830" spans="1:12" x14ac:dyDescent="0.25">
      <c r="A4830" s="2" t="s">
        <v>4828</v>
      </c>
      <c r="B4830">
        <v>9</v>
      </c>
      <c r="C4830">
        <v>2</v>
      </c>
      <c r="D4830">
        <v>720</v>
      </c>
      <c r="E4830" s="1">
        <v>43633</v>
      </c>
      <c r="F4830" s="3">
        <v>79.2</v>
      </c>
      <c r="G4830" s="3">
        <v>201.6</v>
      </c>
      <c r="H4830" s="1">
        <v>43830</v>
      </c>
      <c r="I4830">
        <f t="shared" si="300"/>
        <v>197</v>
      </c>
      <c r="J4830" t="str">
        <f t="shared" si="301"/>
        <v>&gt;121</v>
      </c>
      <c r="K4830">
        <f t="shared" si="302"/>
        <v>0.25</v>
      </c>
      <c r="L4830">
        <f t="shared" si="303"/>
        <v>70.2</v>
      </c>
    </row>
    <row r="4831" spans="1:12" x14ac:dyDescent="0.25">
      <c r="A4831" s="2" t="s">
        <v>4829</v>
      </c>
      <c r="B4831">
        <v>7</v>
      </c>
      <c r="C4831">
        <v>12</v>
      </c>
      <c r="D4831">
        <v>1520</v>
      </c>
      <c r="E4831" s="1">
        <v>43760</v>
      </c>
      <c r="F4831" s="3">
        <v>136.80000000000001</v>
      </c>
      <c r="G4831" s="3">
        <v>790.40000000000009</v>
      </c>
      <c r="H4831" s="1">
        <v>43830</v>
      </c>
      <c r="I4831">
        <f t="shared" si="300"/>
        <v>70</v>
      </c>
      <c r="J4831" t="str">
        <f t="shared" si="301"/>
        <v>61-90</v>
      </c>
      <c r="K4831">
        <f t="shared" si="302"/>
        <v>0.15</v>
      </c>
      <c r="L4831">
        <f t="shared" si="303"/>
        <v>139.08000000000001</v>
      </c>
    </row>
    <row r="4832" spans="1:12" x14ac:dyDescent="0.25">
      <c r="A4832" s="2" t="s">
        <v>4830</v>
      </c>
      <c r="B4832">
        <v>9</v>
      </c>
      <c r="C4832">
        <v>4</v>
      </c>
      <c r="D4832">
        <v>7440</v>
      </c>
      <c r="E4832" s="1">
        <v>43656</v>
      </c>
      <c r="F4832" s="3">
        <v>1413.6000000000001</v>
      </c>
      <c r="G4832" s="3">
        <v>2455.2000000000003</v>
      </c>
      <c r="H4832" s="1">
        <v>43830</v>
      </c>
      <c r="I4832">
        <f t="shared" si="300"/>
        <v>174</v>
      </c>
      <c r="J4832" t="str">
        <f t="shared" si="301"/>
        <v>&gt;121</v>
      </c>
      <c r="K4832">
        <f t="shared" si="302"/>
        <v>0.25</v>
      </c>
      <c r="L4832">
        <f t="shared" si="303"/>
        <v>967.2</v>
      </c>
    </row>
    <row r="4833" spans="1:12" x14ac:dyDescent="0.25">
      <c r="A4833" s="2" t="s">
        <v>4831</v>
      </c>
      <c r="B4833">
        <v>6</v>
      </c>
      <c r="C4833">
        <v>4</v>
      </c>
      <c r="D4833">
        <v>1760</v>
      </c>
      <c r="E4833" s="1">
        <v>43483</v>
      </c>
      <c r="F4833" s="3">
        <v>17.600000000000001</v>
      </c>
      <c r="G4833" s="3">
        <v>281.60000000000002</v>
      </c>
      <c r="H4833" s="1">
        <v>43830</v>
      </c>
      <c r="I4833">
        <f t="shared" si="300"/>
        <v>347</v>
      </c>
      <c r="J4833" t="str">
        <f t="shared" si="301"/>
        <v>&gt;121</v>
      </c>
      <c r="K4833">
        <f t="shared" si="302"/>
        <v>0.25</v>
      </c>
      <c r="L4833">
        <f t="shared" si="303"/>
        <v>74.800000000000011</v>
      </c>
    </row>
    <row r="4834" spans="1:12" x14ac:dyDescent="0.25">
      <c r="A4834" s="2" t="s">
        <v>4832</v>
      </c>
      <c r="B4834">
        <v>8</v>
      </c>
      <c r="C4834">
        <v>12</v>
      </c>
      <c r="D4834">
        <v>1280</v>
      </c>
      <c r="E4834" s="1">
        <v>43586</v>
      </c>
      <c r="F4834" s="3">
        <v>153.6</v>
      </c>
      <c r="G4834" s="3">
        <v>601.59999999999991</v>
      </c>
      <c r="H4834" s="1">
        <v>43830</v>
      </c>
      <c r="I4834">
        <f t="shared" si="300"/>
        <v>244</v>
      </c>
      <c r="J4834" t="str">
        <f t="shared" si="301"/>
        <v>&gt;121</v>
      </c>
      <c r="K4834">
        <f t="shared" si="302"/>
        <v>0.25</v>
      </c>
      <c r="L4834">
        <f t="shared" si="303"/>
        <v>188.79999999999998</v>
      </c>
    </row>
    <row r="4835" spans="1:12" x14ac:dyDescent="0.25">
      <c r="A4835" s="2" t="s">
        <v>4833</v>
      </c>
      <c r="B4835">
        <v>1</v>
      </c>
      <c r="C4835">
        <v>5</v>
      </c>
      <c r="D4835">
        <v>400</v>
      </c>
      <c r="E4835" s="1">
        <v>43756</v>
      </c>
      <c r="F4835" s="3">
        <v>20</v>
      </c>
      <c r="G4835" s="3">
        <v>64</v>
      </c>
      <c r="H4835" s="1">
        <v>43830</v>
      </c>
      <c r="I4835">
        <f t="shared" si="300"/>
        <v>74</v>
      </c>
      <c r="J4835" t="str">
        <f t="shared" si="301"/>
        <v>61-90</v>
      </c>
      <c r="K4835">
        <f t="shared" si="302"/>
        <v>0.15</v>
      </c>
      <c r="L4835">
        <f t="shared" si="303"/>
        <v>12.6</v>
      </c>
    </row>
    <row r="4836" spans="1:12" x14ac:dyDescent="0.25">
      <c r="A4836" s="2" t="s">
        <v>4834</v>
      </c>
      <c r="B4836">
        <v>1</v>
      </c>
      <c r="C4836">
        <v>15</v>
      </c>
      <c r="D4836">
        <v>4320</v>
      </c>
      <c r="E4836" s="1">
        <v>43717</v>
      </c>
      <c r="F4836" s="3">
        <v>259.20000000000005</v>
      </c>
      <c r="G4836" s="3">
        <v>1166.4000000000001</v>
      </c>
      <c r="H4836" s="1">
        <v>43830</v>
      </c>
      <c r="I4836">
        <f t="shared" si="300"/>
        <v>113</v>
      </c>
      <c r="J4836" t="str">
        <f t="shared" si="301"/>
        <v>91-120</v>
      </c>
      <c r="K4836">
        <f t="shared" si="302"/>
        <v>0.2</v>
      </c>
      <c r="L4836">
        <f t="shared" si="303"/>
        <v>285.12000000000006</v>
      </c>
    </row>
    <row r="4837" spans="1:12" x14ac:dyDescent="0.25">
      <c r="A4837" s="2" t="s">
        <v>4835</v>
      </c>
      <c r="B4837">
        <v>9</v>
      </c>
      <c r="C4837">
        <v>22</v>
      </c>
      <c r="D4837">
        <v>880</v>
      </c>
      <c r="E4837" s="1">
        <v>43642</v>
      </c>
      <c r="F4837" s="3">
        <v>105.60000000000001</v>
      </c>
      <c r="G4837" s="3">
        <v>378.40000000000003</v>
      </c>
      <c r="H4837" s="1">
        <v>43830</v>
      </c>
      <c r="I4837">
        <f t="shared" si="300"/>
        <v>188</v>
      </c>
      <c r="J4837" t="str">
        <f t="shared" si="301"/>
        <v>&gt;121</v>
      </c>
      <c r="K4837">
        <f t="shared" si="302"/>
        <v>0.25</v>
      </c>
      <c r="L4837">
        <f t="shared" si="303"/>
        <v>121.00000000000001</v>
      </c>
    </row>
    <row r="4838" spans="1:12" x14ac:dyDescent="0.25">
      <c r="A4838" s="2" t="s">
        <v>4836</v>
      </c>
      <c r="B4838">
        <v>4</v>
      </c>
      <c r="C4838">
        <v>5</v>
      </c>
      <c r="D4838">
        <v>600</v>
      </c>
      <c r="E4838" s="1">
        <v>43706</v>
      </c>
      <c r="F4838" s="3">
        <v>36</v>
      </c>
      <c r="G4838" s="3">
        <v>168</v>
      </c>
      <c r="H4838" s="1">
        <v>43830</v>
      </c>
      <c r="I4838">
        <f t="shared" si="300"/>
        <v>124</v>
      </c>
      <c r="J4838" t="str">
        <f t="shared" si="301"/>
        <v>&gt;121</v>
      </c>
      <c r="K4838">
        <f t="shared" si="302"/>
        <v>0.25</v>
      </c>
      <c r="L4838">
        <f t="shared" si="303"/>
        <v>51</v>
      </c>
    </row>
    <row r="4839" spans="1:12" x14ac:dyDescent="0.25">
      <c r="A4839" s="2" t="s">
        <v>4837</v>
      </c>
      <c r="B4839">
        <v>5</v>
      </c>
      <c r="C4839">
        <v>15</v>
      </c>
      <c r="D4839">
        <v>1920</v>
      </c>
      <c r="E4839" s="1">
        <v>43538</v>
      </c>
      <c r="F4839" s="3">
        <v>192</v>
      </c>
      <c r="G4839" s="3">
        <v>460.79999999999995</v>
      </c>
      <c r="H4839" s="1">
        <v>43830</v>
      </c>
      <c r="I4839">
        <f t="shared" si="300"/>
        <v>292</v>
      </c>
      <c r="J4839" t="str">
        <f t="shared" si="301"/>
        <v>&gt;121</v>
      </c>
      <c r="K4839">
        <f t="shared" si="302"/>
        <v>0.25</v>
      </c>
      <c r="L4839">
        <f t="shared" si="303"/>
        <v>163.19999999999999</v>
      </c>
    </row>
    <row r="4840" spans="1:12" x14ac:dyDescent="0.25">
      <c r="A4840" s="2" t="s">
        <v>4838</v>
      </c>
      <c r="B4840">
        <v>9</v>
      </c>
      <c r="C4840">
        <v>6</v>
      </c>
      <c r="D4840">
        <v>1120</v>
      </c>
      <c r="E4840" s="1">
        <v>43693</v>
      </c>
      <c r="F4840" s="3">
        <v>212.8</v>
      </c>
      <c r="G4840" s="3">
        <v>492.8</v>
      </c>
      <c r="H4840" s="1">
        <v>43830</v>
      </c>
      <c r="I4840">
        <f t="shared" si="300"/>
        <v>137</v>
      </c>
      <c r="J4840" t="str">
        <f t="shared" si="301"/>
        <v>&gt;121</v>
      </c>
      <c r="K4840">
        <f t="shared" si="302"/>
        <v>0.25</v>
      </c>
      <c r="L4840">
        <f t="shared" si="303"/>
        <v>176.4</v>
      </c>
    </row>
    <row r="4841" spans="1:12" x14ac:dyDescent="0.25">
      <c r="A4841" s="2" t="s">
        <v>4839</v>
      </c>
      <c r="B4841">
        <v>5</v>
      </c>
      <c r="C4841">
        <v>8</v>
      </c>
      <c r="D4841">
        <v>1900</v>
      </c>
      <c r="E4841" s="1">
        <v>43824</v>
      </c>
      <c r="F4841" s="3">
        <v>57</v>
      </c>
      <c r="G4841" s="3">
        <v>475</v>
      </c>
      <c r="H4841" s="1">
        <v>43830</v>
      </c>
      <c r="I4841">
        <f t="shared" si="300"/>
        <v>6</v>
      </c>
      <c r="J4841" t="str">
        <f t="shared" si="301"/>
        <v>0-30</v>
      </c>
      <c r="K4841">
        <f t="shared" si="302"/>
        <v>8.0000000000000002E-3</v>
      </c>
      <c r="L4841">
        <f t="shared" si="303"/>
        <v>4.2560000000000002</v>
      </c>
    </row>
    <row r="4842" spans="1:12" x14ac:dyDescent="0.25">
      <c r="A4842" s="2" t="s">
        <v>4840</v>
      </c>
      <c r="B4842">
        <v>4</v>
      </c>
      <c r="C4842">
        <v>9</v>
      </c>
      <c r="D4842">
        <v>1440</v>
      </c>
      <c r="E4842" s="1">
        <v>43785</v>
      </c>
      <c r="F4842" s="3">
        <v>57.599999999999994</v>
      </c>
      <c r="G4842" s="3">
        <v>432</v>
      </c>
      <c r="H4842" s="1">
        <v>43830</v>
      </c>
      <c r="I4842">
        <f t="shared" si="300"/>
        <v>45</v>
      </c>
      <c r="J4842" t="str">
        <f t="shared" si="301"/>
        <v>31-60</v>
      </c>
      <c r="K4842">
        <f t="shared" si="302"/>
        <v>0.04</v>
      </c>
      <c r="L4842">
        <f t="shared" si="303"/>
        <v>19.584</v>
      </c>
    </row>
    <row r="4843" spans="1:12" x14ac:dyDescent="0.25">
      <c r="A4843" s="2" t="s">
        <v>4841</v>
      </c>
      <c r="B4843">
        <v>1</v>
      </c>
      <c r="C4843">
        <v>20</v>
      </c>
      <c r="D4843">
        <v>1560</v>
      </c>
      <c r="E4843" s="1">
        <v>43742</v>
      </c>
      <c r="F4843" s="3">
        <v>78</v>
      </c>
      <c r="G4843" s="3">
        <v>296.39999999999998</v>
      </c>
      <c r="H4843" s="1">
        <v>43830</v>
      </c>
      <c r="I4843">
        <f t="shared" si="300"/>
        <v>88</v>
      </c>
      <c r="J4843" t="str">
        <f t="shared" si="301"/>
        <v>61-90</v>
      </c>
      <c r="K4843">
        <f t="shared" si="302"/>
        <v>0.15</v>
      </c>
      <c r="L4843">
        <f t="shared" si="303"/>
        <v>56.16</v>
      </c>
    </row>
    <row r="4844" spans="1:12" x14ac:dyDescent="0.25">
      <c r="A4844" s="2" t="s">
        <v>4842</v>
      </c>
      <c r="B4844">
        <v>1</v>
      </c>
      <c r="C4844">
        <v>12</v>
      </c>
      <c r="D4844">
        <v>2280</v>
      </c>
      <c r="E4844" s="1">
        <v>43543</v>
      </c>
      <c r="F4844" s="3">
        <v>91.199999999999989</v>
      </c>
      <c r="G4844" s="3">
        <v>456</v>
      </c>
      <c r="H4844" s="1">
        <v>43830</v>
      </c>
      <c r="I4844">
        <f t="shared" si="300"/>
        <v>287</v>
      </c>
      <c r="J4844" t="str">
        <f t="shared" si="301"/>
        <v>&gt;121</v>
      </c>
      <c r="K4844">
        <f t="shared" si="302"/>
        <v>0.25</v>
      </c>
      <c r="L4844">
        <f t="shared" si="303"/>
        <v>136.80000000000001</v>
      </c>
    </row>
    <row r="4845" spans="1:12" x14ac:dyDescent="0.25">
      <c r="A4845" s="2" t="s">
        <v>4843</v>
      </c>
      <c r="B4845">
        <v>8</v>
      </c>
      <c r="C4845">
        <v>2</v>
      </c>
      <c r="D4845">
        <v>2090</v>
      </c>
      <c r="E4845" s="1">
        <v>43797</v>
      </c>
      <c r="F4845" s="3">
        <v>146.30000000000001</v>
      </c>
      <c r="G4845" s="3">
        <v>815.1</v>
      </c>
      <c r="H4845" s="1">
        <v>43830</v>
      </c>
      <c r="I4845">
        <f t="shared" si="300"/>
        <v>33</v>
      </c>
      <c r="J4845" t="str">
        <f t="shared" si="301"/>
        <v>31-60</v>
      </c>
      <c r="K4845">
        <f t="shared" si="302"/>
        <v>0.04</v>
      </c>
      <c r="L4845">
        <f t="shared" si="303"/>
        <v>38.456000000000003</v>
      </c>
    </row>
    <row r="4846" spans="1:12" x14ac:dyDescent="0.25">
      <c r="A4846" s="2" t="s">
        <v>4844</v>
      </c>
      <c r="B4846">
        <v>10</v>
      </c>
      <c r="C4846">
        <v>16</v>
      </c>
      <c r="D4846">
        <v>950</v>
      </c>
      <c r="E4846" s="1">
        <v>43593</v>
      </c>
      <c r="F4846" s="3">
        <v>142.5</v>
      </c>
      <c r="G4846" s="3">
        <v>256.5</v>
      </c>
      <c r="H4846" s="1">
        <v>43830</v>
      </c>
      <c r="I4846">
        <f t="shared" si="300"/>
        <v>237</v>
      </c>
      <c r="J4846" t="str">
        <f t="shared" si="301"/>
        <v>&gt;121</v>
      </c>
      <c r="K4846">
        <f t="shared" si="302"/>
        <v>0.25</v>
      </c>
      <c r="L4846">
        <f t="shared" si="303"/>
        <v>99.75</v>
      </c>
    </row>
    <row r="4847" spans="1:12" x14ac:dyDescent="0.25">
      <c r="A4847" s="2" t="s">
        <v>4845</v>
      </c>
      <c r="B4847">
        <v>7</v>
      </c>
      <c r="C4847">
        <v>10</v>
      </c>
      <c r="D4847">
        <v>5270</v>
      </c>
      <c r="E4847" s="1">
        <v>43470</v>
      </c>
      <c r="F4847" s="3">
        <v>1581</v>
      </c>
      <c r="G4847" s="3">
        <v>1581</v>
      </c>
      <c r="H4847" s="1">
        <v>43830</v>
      </c>
      <c r="I4847">
        <f t="shared" si="300"/>
        <v>360</v>
      </c>
      <c r="J4847" t="str">
        <f t="shared" si="301"/>
        <v>&gt;121</v>
      </c>
      <c r="K4847">
        <f t="shared" si="302"/>
        <v>0.25</v>
      </c>
      <c r="L4847">
        <f t="shared" si="303"/>
        <v>790.5</v>
      </c>
    </row>
    <row r="4848" spans="1:12" x14ac:dyDescent="0.25">
      <c r="A4848" s="2" t="s">
        <v>4846</v>
      </c>
      <c r="B4848">
        <v>10</v>
      </c>
      <c r="C4848">
        <v>5</v>
      </c>
      <c r="D4848">
        <v>1650</v>
      </c>
      <c r="E4848" s="1">
        <v>43488</v>
      </c>
      <c r="F4848" s="3">
        <v>16.5</v>
      </c>
      <c r="G4848" s="3">
        <v>676.5</v>
      </c>
      <c r="H4848" s="1">
        <v>43830</v>
      </c>
      <c r="I4848">
        <f t="shared" si="300"/>
        <v>342</v>
      </c>
      <c r="J4848" t="str">
        <f t="shared" si="301"/>
        <v>&gt;121</v>
      </c>
      <c r="K4848">
        <f t="shared" si="302"/>
        <v>0.25</v>
      </c>
      <c r="L4848">
        <f t="shared" si="303"/>
        <v>173.25</v>
      </c>
    </row>
    <row r="4849" spans="1:12" x14ac:dyDescent="0.25">
      <c r="A4849" s="2" t="s">
        <v>4847</v>
      </c>
      <c r="B4849">
        <v>9</v>
      </c>
      <c r="C4849">
        <v>5</v>
      </c>
      <c r="D4849">
        <v>840</v>
      </c>
      <c r="E4849" s="1">
        <v>43489</v>
      </c>
      <c r="F4849" s="3">
        <v>92.4</v>
      </c>
      <c r="G4849" s="3">
        <v>344.4</v>
      </c>
      <c r="H4849" s="1">
        <v>43830</v>
      </c>
      <c r="I4849">
        <f t="shared" si="300"/>
        <v>341</v>
      </c>
      <c r="J4849" t="str">
        <f t="shared" si="301"/>
        <v>&gt;121</v>
      </c>
      <c r="K4849">
        <f t="shared" si="302"/>
        <v>0.25</v>
      </c>
      <c r="L4849">
        <f t="shared" si="303"/>
        <v>109.19999999999999</v>
      </c>
    </row>
    <row r="4850" spans="1:12" x14ac:dyDescent="0.25">
      <c r="A4850" s="2" t="s">
        <v>4848</v>
      </c>
      <c r="B4850">
        <v>6</v>
      </c>
      <c r="C4850">
        <v>20</v>
      </c>
      <c r="D4850">
        <v>1860</v>
      </c>
      <c r="E4850" s="1">
        <v>43568</v>
      </c>
      <c r="F4850" s="3">
        <v>111.6</v>
      </c>
      <c r="G4850" s="3">
        <v>409.20000000000005</v>
      </c>
      <c r="H4850" s="1">
        <v>43830</v>
      </c>
      <c r="I4850">
        <f t="shared" si="300"/>
        <v>262</v>
      </c>
      <c r="J4850" t="str">
        <f t="shared" si="301"/>
        <v>&gt;121</v>
      </c>
      <c r="K4850">
        <f t="shared" si="302"/>
        <v>0.25</v>
      </c>
      <c r="L4850">
        <f t="shared" si="303"/>
        <v>130.20000000000002</v>
      </c>
    </row>
    <row r="4851" spans="1:12" x14ac:dyDescent="0.25">
      <c r="A4851" s="2" t="s">
        <v>4849</v>
      </c>
      <c r="B4851">
        <v>2</v>
      </c>
      <c r="C4851">
        <v>10</v>
      </c>
      <c r="D4851">
        <v>2250</v>
      </c>
      <c r="E4851" s="1">
        <v>43580</v>
      </c>
      <c r="F4851" s="3">
        <v>202.5</v>
      </c>
      <c r="G4851" s="3">
        <v>630</v>
      </c>
      <c r="H4851" s="1">
        <v>43830</v>
      </c>
      <c r="I4851">
        <f t="shared" si="300"/>
        <v>250</v>
      </c>
      <c r="J4851" t="str">
        <f t="shared" si="301"/>
        <v>&gt;121</v>
      </c>
      <c r="K4851">
        <f t="shared" si="302"/>
        <v>0.25</v>
      </c>
      <c r="L4851">
        <f t="shared" si="303"/>
        <v>208.125</v>
      </c>
    </row>
    <row r="4852" spans="1:12" x14ac:dyDescent="0.25">
      <c r="A4852" s="2" t="s">
        <v>4850</v>
      </c>
      <c r="B4852">
        <v>9</v>
      </c>
      <c r="C4852">
        <v>18</v>
      </c>
      <c r="D4852">
        <v>1210</v>
      </c>
      <c r="E4852" s="1">
        <v>43735</v>
      </c>
      <c r="F4852" s="3">
        <v>193.6</v>
      </c>
      <c r="G4852" s="3">
        <v>375.09999999999997</v>
      </c>
      <c r="H4852" s="1">
        <v>43830</v>
      </c>
      <c r="I4852">
        <f t="shared" si="300"/>
        <v>95</v>
      </c>
      <c r="J4852" t="str">
        <f t="shared" si="301"/>
        <v>91-120</v>
      </c>
      <c r="K4852">
        <f t="shared" si="302"/>
        <v>0.2</v>
      </c>
      <c r="L4852">
        <f t="shared" si="303"/>
        <v>113.74</v>
      </c>
    </row>
    <row r="4853" spans="1:12" x14ac:dyDescent="0.25">
      <c r="A4853" s="2" t="s">
        <v>4851</v>
      </c>
      <c r="B4853">
        <v>6</v>
      </c>
      <c r="C4853">
        <v>9</v>
      </c>
      <c r="D4853">
        <v>3420</v>
      </c>
      <c r="E4853" s="1">
        <v>43467</v>
      </c>
      <c r="F4853" s="3">
        <v>342</v>
      </c>
      <c r="G4853" s="3">
        <v>923.40000000000009</v>
      </c>
      <c r="H4853" s="1">
        <v>43830</v>
      </c>
      <c r="I4853">
        <f t="shared" si="300"/>
        <v>363</v>
      </c>
      <c r="J4853" t="str">
        <f t="shared" si="301"/>
        <v>&gt;121</v>
      </c>
      <c r="K4853">
        <f t="shared" si="302"/>
        <v>0.25</v>
      </c>
      <c r="L4853">
        <f t="shared" si="303"/>
        <v>316.35000000000002</v>
      </c>
    </row>
    <row r="4854" spans="1:12" x14ac:dyDescent="0.25">
      <c r="A4854" s="2" t="s">
        <v>4852</v>
      </c>
      <c r="B4854">
        <v>4</v>
      </c>
      <c r="C4854">
        <v>17</v>
      </c>
      <c r="D4854">
        <v>1764</v>
      </c>
      <c r="E4854" s="1">
        <v>43822</v>
      </c>
      <c r="F4854" s="3">
        <v>70.56</v>
      </c>
      <c r="G4854" s="3">
        <v>511.56000000000006</v>
      </c>
      <c r="H4854" s="1">
        <v>43830</v>
      </c>
      <c r="I4854">
        <f t="shared" si="300"/>
        <v>8</v>
      </c>
      <c r="J4854" t="str">
        <f t="shared" si="301"/>
        <v>0-30</v>
      </c>
      <c r="K4854">
        <f t="shared" si="302"/>
        <v>8.0000000000000002E-3</v>
      </c>
      <c r="L4854">
        <f t="shared" si="303"/>
        <v>4.6569600000000007</v>
      </c>
    </row>
    <row r="4855" spans="1:12" x14ac:dyDescent="0.25">
      <c r="A4855" s="2" t="s">
        <v>4853</v>
      </c>
      <c r="B4855">
        <v>9</v>
      </c>
      <c r="C4855">
        <v>1</v>
      </c>
      <c r="D4855">
        <v>2400</v>
      </c>
      <c r="E4855" s="1">
        <v>43775</v>
      </c>
      <c r="F4855" s="3">
        <v>24</v>
      </c>
      <c r="G4855" s="3">
        <v>1032</v>
      </c>
      <c r="H4855" s="1">
        <v>43830</v>
      </c>
      <c r="I4855">
        <f t="shared" si="300"/>
        <v>55</v>
      </c>
      <c r="J4855" t="str">
        <f t="shared" si="301"/>
        <v>31-60</v>
      </c>
      <c r="K4855">
        <f t="shared" si="302"/>
        <v>0.04</v>
      </c>
      <c r="L4855">
        <f t="shared" si="303"/>
        <v>42.24</v>
      </c>
    </row>
    <row r="4856" spans="1:12" x14ac:dyDescent="0.25">
      <c r="A4856" s="2" t="s">
        <v>4854</v>
      </c>
      <c r="B4856">
        <v>8</v>
      </c>
      <c r="C4856">
        <v>17</v>
      </c>
      <c r="D4856">
        <v>3740</v>
      </c>
      <c r="E4856" s="1">
        <v>43678</v>
      </c>
      <c r="F4856" s="3">
        <v>710.6</v>
      </c>
      <c r="G4856" s="3">
        <v>1795.2</v>
      </c>
      <c r="H4856" s="1">
        <v>43830</v>
      </c>
      <c r="I4856">
        <f t="shared" si="300"/>
        <v>152</v>
      </c>
      <c r="J4856" t="str">
        <f t="shared" si="301"/>
        <v>&gt;121</v>
      </c>
      <c r="K4856">
        <f t="shared" si="302"/>
        <v>0.25</v>
      </c>
      <c r="L4856">
        <f t="shared" si="303"/>
        <v>626.45000000000005</v>
      </c>
    </row>
    <row r="4857" spans="1:12" x14ac:dyDescent="0.25">
      <c r="A4857" s="2" t="s">
        <v>4855</v>
      </c>
      <c r="B4857">
        <v>3</v>
      </c>
      <c r="C4857">
        <v>21</v>
      </c>
      <c r="D4857">
        <v>5760</v>
      </c>
      <c r="E4857" s="1">
        <v>43503</v>
      </c>
      <c r="F4857" s="3">
        <v>172.8</v>
      </c>
      <c r="G4857" s="3">
        <v>864</v>
      </c>
      <c r="H4857" s="1">
        <v>43830</v>
      </c>
      <c r="I4857">
        <f t="shared" si="300"/>
        <v>327</v>
      </c>
      <c r="J4857" t="str">
        <f t="shared" si="301"/>
        <v>&gt;121</v>
      </c>
      <c r="K4857">
        <f t="shared" si="302"/>
        <v>0.25</v>
      </c>
      <c r="L4857">
        <f t="shared" si="303"/>
        <v>259.2</v>
      </c>
    </row>
    <row r="4858" spans="1:12" x14ac:dyDescent="0.25">
      <c r="A4858" s="2" t="s">
        <v>4856</v>
      </c>
      <c r="B4858">
        <v>6</v>
      </c>
      <c r="C4858">
        <v>22</v>
      </c>
      <c r="D4858">
        <v>1710</v>
      </c>
      <c r="E4858" s="1">
        <v>43610</v>
      </c>
      <c r="F4858" s="3">
        <v>119.7</v>
      </c>
      <c r="G4858" s="3">
        <v>495.90000000000003</v>
      </c>
      <c r="H4858" s="1">
        <v>43830</v>
      </c>
      <c r="I4858">
        <f t="shared" si="300"/>
        <v>220</v>
      </c>
      <c r="J4858" t="str">
        <f t="shared" si="301"/>
        <v>&gt;121</v>
      </c>
      <c r="K4858">
        <f t="shared" si="302"/>
        <v>0.25</v>
      </c>
      <c r="L4858">
        <f t="shared" si="303"/>
        <v>153.9</v>
      </c>
    </row>
    <row r="4859" spans="1:12" x14ac:dyDescent="0.25">
      <c r="A4859" s="2" t="s">
        <v>4857</v>
      </c>
      <c r="B4859">
        <v>8</v>
      </c>
      <c r="C4859">
        <v>22</v>
      </c>
      <c r="D4859">
        <v>5060</v>
      </c>
      <c r="E4859" s="1">
        <v>43588</v>
      </c>
      <c r="F4859" s="3">
        <v>910.8</v>
      </c>
      <c r="G4859" s="3">
        <v>1265</v>
      </c>
      <c r="H4859" s="1">
        <v>43830</v>
      </c>
      <c r="I4859">
        <f t="shared" si="300"/>
        <v>242</v>
      </c>
      <c r="J4859" t="str">
        <f t="shared" si="301"/>
        <v>&gt;121</v>
      </c>
      <c r="K4859">
        <f t="shared" si="302"/>
        <v>0.25</v>
      </c>
      <c r="L4859">
        <f t="shared" si="303"/>
        <v>543.95000000000005</v>
      </c>
    </row>
    <row r="4860" spans="1:12" x14ac:dyDescent="0.25">
      <c r="A4860" s="2" t="s">
        <v>4858</v>
      </c>
      <c r="B4860">
        <v>1</v>
      </c>
      <c r="C4860">
        <v>9</v>
      </c>
      <c r="D4860">
        <v>4800</v>
      </c>
      <c r="E4860" s="1">
        <v>43595</v>
      </c>
      <c r="F4860" s="3">
        <v>288</v>
      </c>
      <c r="G4860" s="3">
        <v>912</v>
      </c>
      <c r="H4860" s="1">
        <v>43830</v>
      </c>
      <c r="I4860">
        <f t="shared" si="300"/>
        <v>235</v>
      </c>
      <c r="J4860" t="str">
        <f t="shared" si="301"/>
        <v>&gt;121</v>
      </c>
      <c r="K4860">
        <f t="shared" si="302"/>
        <v>0.25</v>
      </c>
      <c r="L4860">
        <f t="shared" si="303"/>
        <v>300</v>
      </c>
    </row>
    <row r="4861" spans="1:12" x14ac:dyDescent="0.25">
      <c r="A4861" s="2" t="s">
        <v>4859</v>
      </c>
      <c r="B4861">
        <v>9</v>
      </c>
      <c r="C4861">
        <v>9</v>
      </c>
      <c r="D4861">
        <v>880</v>
      </c>
      <c r="E4861" s="1">
        <v>43585</v>
      </c>
      <c r="F4861" s="3">
        <v>105.60000000000001</v>
      </c>
      <c r="G4861" s="3">
        <v>237.60000000000002</v>
      </c>
      <c r="H4861" s="1">
        <v>43830</v>
      </c>
      <c r="I4861">
        <f t="shared" si="300"/>
        <v>245</v>
      </c>
      <c r="J4861" t="str">
        <f t="shared" si="301"/>
        <v>&gt;121</v>
      </c>
      <c r="K4861">
        <f t="shared" si="302"/>
        <v>0.25</v>
      </c>
      <c r="L4861">
        <f t="shared" si="303"/>
        <v>85.800000000000011</v>
      </c>
    </row>
    <row r="4862" spans="1:12" x14ac:dyDescent="0.25">
      <c r="A4862" s="2" t="s">
        <v>4860</v>
      </c>
      <c r="B4862">
        <v>2</v>
      </c>
      <c r="C4862">
        <v>12</v>
      </c>
      <c r="D4862">
        <v>1040</v>
      </c>
      <c r="E4862" s="1">
        <v>43698</v>
      </c>
      <c r="F4862" s="3">
        <v>93.6</v>
      </c>
      <c r="G4862" s="3">
        <v>197.60000000000002</v>
      </c>
      <c r="H4862" s="1">
        <v>43830</v>
      </c>
      <c r="I4862">
        <f t="shared" si="300"/>
        <v>132</v>
      </c>
      <c r="J4862" t="str">
        <f t="shared" si="301"/>
        <v>&gt;121</v>
      </c>
      <c r="K4862">
        <f t="shared" si="302"/>
        <v>0.25</v>
      </c>
      <c r="L4862">
        <f t="shared" si="303"/>
        <v>72.800000000000011</v>
      </c>
    </row>
    <row r="4863" spans="1:12" x14ac:dyDescent="0.25">
      <c r="A4863" s="2" t="s">
        <v>4861</v>
      </c>
      <c r="B4863">
        <v>9</v>
      </c>
      <c r="C4863">
        <v>18</v>
      </c>
      <c r="D4863">
        <v>2907</v>
      </c>
      <c r="E4863" s="1">
        <v>43638</v>
      </c>
      <c r="F4863" s="3">
        <v>174.41999999999996</v>
      </c>
      <c r="G4863" s="3">
        <v>1220.94</v>
      </c>
      <c r="H4863" s="1">
        <v>43830</v>
      </c>
      <c r="I4863">
        <f t="shared" si="300"/>
        <v>192</v>
      </c>
      <c r="J4863" t="str">
        <f t="shared" si="301"/>
        <v>&gt;121</v>
      </c>
      <c r="K4863">
        <f t="shared" si="302"/>
        <v>0.25</v>
      </c>
      <c r="L4863">
        <f t="shared" si="303"/>
        <v>348.84000000000003</v>
      </c>
    </row>
    <row r="4864" spans="1:12" x14ac:dyDescent="0.25">
      <c r="A4864" s="2" t="s">
        <v>4862</v>
      </c>
      <c r="B4864">
        <v>2</v>
      </c>
      <c r="C4864">
        <v>22</v>
      </c>
      <c r="D4864">
        <v>1760</v>
      </c>
      <c r="E4864" s="1">
        <v>43564</v>
      </c>
      <c r="F4864" s="3">
        <v>88</v>
      </c>
      <c r="G4864" s="3">
        <v>387.2</v>
      </c>
      <c r="H4864" s="1">
        <v>43830</v>
      </c>
      <c r="I4864">
        <f t="shared" si="300"/>
        <v>266</v>
      </c>
      <c r="J4864" t="str">
        <f t="shared" si="301"/>
        <v>&gt;121</v>
      </c>
      <c r="K4864">
        <f t="shared" si="302"/>
        <v>0.25</v>
      </c>
      <c r="L4864">
        <f t="shared" si="303"/>
        <v>118.8</v>
      </c>
    </row>
    <row r="4865" spans="1:12" x14ac:dyDescent="0.25">
      <c r="A4865" s="2" t="s">
        <v>4863</v>
      </c>
      <c r="B4865">
        <v>9</v>
      </c>
      <c r="C4865">
        <v>7</v>
      </c>
      <c r="D4865">
        <v>1760</v>
      </c>
      <c r="E4865" s="1">
        <v>43729</v>
      </c>
      <c r="F4865" s="3">
        <v>211.20000000000002</v>
      </c>
      <c r="G4865" s="3">
        <v>475.20000000000005</v>
      </c>
      <c r="H4865" s="1">
        <v>43830</v>
      </c>
      <c r="I4865">
        <f t="shared" si="300"/>
        <v>101</v>
      </c>
      <c r="J4865" t="str">
        <f t="shared" si="301"/>
        <v>91-120</v>
      </c>
      <c r="K4865">
        <f t="shared" si="302"/>
        <v>0.2</v>
      </c>
      <c r="L4865">
        <f t="shared" si="303"/>
        <v>137.28000000000003</v>
      </c>
    </row>
    <row r="4866" spans="1:12" x14ac:dyDescent="0.25">
      <c r="A4866" s="2" t="s">
        <v>4864</v>
      </c>
      <c r="B4866">
        <v>10</v>
      </c>
      <c r="C4866">
        <v>22</v>
      </c>
      <c r="D4866">
        <v>7000</v>
      </c>
      <c r="E4866" s="1">
        <v>43789</v>
      </c>
      <c r="F4866" s="3">
        <v>490</v>
      </c>
      <c r="G4866" s="3">
        <v>2590</v>
      </c>
      <c r="H4866" s="1">
        <v>43830</v>
      </c>
      <c r="I4866">
        <f t="shared" ref="I4866:I4929" si="304">H4866-E4866</f>
        <v>41</v>
      </c>
      <c r="J4866" t="str">
        <f t="shared" ref="J4866:J4929" si="305">VLOOKUP(I4866,groupings,2,1)</f>
        <v>31-60</v>
      </c>
      <c r="K4866">
        <f t="shared" ref="K4866:K4929" si="306">VLOOKUP(I4866,$N$8:$P$12,3,TRUE)</f>
        <v>0.04</v>
      </c>
      <c r="L4866">
        <f t="shared" ref="L4866:L4929" si="307">(G4866+F4866)*K4866</f>
        <v>123.2</v>
      </c>
    </row>
    <row r="4867" spans="1:12" x14ac:dyDescent="0.25">
      <c r="A4867" s="2" t="s">
        <v>4865</v>
      </c>
      <c r="B4867">
        <v>9</v>
      </c>
      <c r="C4867">
        <v>20</v>
      </c>
      <c r="D4867">
        <v>990</v>
      </c>
      <c r="E4867" s="1">
        <v>43636</v>
      </c>
      <c r="F4867" s="3">
        <v>89.1</v>
      </c>
      <c r="G4867" s="3">
        <v>247.5</v>
      </c>
      <c r="H4867" s="1">
        <v>43830</v>
      </c>
      <c r="I4867">
        <f t="shared" si="304"/>
        <v>194</v>
      </c>
      <c r="J4867" t="str">
        <f t="shared" si="305"/>
        <v>&gt;121</v>
      </c>
      <c r="K4867">
        <f t="shared" si="306"/>
        <v>0.25</v>
      </c>
      <c r="L4867">
        <f t="shared" si="307"/>
        <v>84.15</v>
      </c>
    </row>
    <row r="4868" spans="1:12" x14ac:dyDescent="0.25">
      <c r="A4868" s="2" t="s">
        <v>4866</v>
      </c>
      <c r="B4868">
        <v>3</v>
      </c>
      <c r="C4868">
        <v>3</v>
      </c>
      <c r="D4868">
        <v>720</v>
      </c>
      <c r="E4868" s="1">
        <v>43541</v>
      </c>
      <c r="F4868" s="3">
        <v>72</v>
      </c>
      <c r="G4868" s="3">
        <v>108</v>
      </c>
      <c r="H4868" s="1">
        <v>43830</v>
      </c>
      <c r="I4868">
        <f t="shared" si="304"/>
        <v>289</v>
      </c>
      <c r="J4868" t="str">
        <f t="shared" si="305"/>
        <v>&gt;121</v>
      </c>
      <c r="K4868">
        <f t="shared" si="306"/>
        <v>0.25</v>
      </c>
      <c r="L4868">
        <f t="shared" si="307"/>
        <v>45</v>
      </c>
    </row>
    <row r="4869" spans="1:12" x14ac:dyDescent="0.25">
      <c r="A4869" s="2" t="s">
        <v>4867</v>
      </c>
      <c r="B4869">
        <v>6</v>
      </c>
      <c r="C4869">
        <v>1</v>
      </c>
      <c r="D4869">
        <v>2024</v>
      </c>
      <c r="E4869" s="1">
        <v>43697</v>
      </c>
      <c r="F4869" s="3">
        <v>60.72</v>
      </c>
      <c r="G4869" s="3">
        <v>404.79999999999995</v>
      </c>
      <c r="H4869" s="1">
        <v>43830</v>
      </c>
      <c r="I4869">
        <f t="shared" si="304"/>
        <v>133</v>
      </c>
      <c r="J4869" t="str">
        <f t="shared" si="305"/>
        <v>&gt;121</v>
      </c>
      <c r="K4869">
        <f t="shared" si="306"/>
        <v>0.25</v>
      </c>
      <c r="L4869">
        <f t="shared" si="307"/>
        <v>116.38</v>
      </c>
    </row>
    <row r="4870" spans="1:12" x14ac:dyDescent="0.25">
      <c r="A4870" s="2" t="s">
        <v>4868</v>
      </c>
      <c r="B4870">
        <v>9</v>
      </c>
      <c r="C4870">
        <v>22</v>
      </c>
      <c r="D4870">
        <v>2400</v>
      </c>
      <c r="E4870" s="1">
        <v>43633</v>
      </c>
      <c r="F4870" s="3">
        <v>216</v>
      </c>
      <c r="G4870" s="3">
        <v>744</v>
      </c>
      <c r="H4870" s="1">
        <v>43830</v>
      </c>
      <c r="I4870">
        <f t="shared" si="304"/>
        <v>197</v>
      </c>
      <c r="J4870" t="str">
        <f t="shared" si="305"/>
        <v>&gt;121</v>
      </c>
      <c r="K4870">
        <f t="shared" si="306"/>
        <v>0.25</v>
      </c>
      <c r="L4870">
        <f t="shared" si="307"/>
        <v>240</v>
      </c>
    </row>
    <row r="4871" spans="1:12" x14ac:dyDescent="0.25">
      <c r="A4871" s="2" t="s">
        <v>4869</v>
      </c>
      <c r="B4871">
        <v>7</v>
      </c>
      <c r="C4871">
        <v>9</v>
      </c>
      <c r="D4871">
        <v>2280</v>
      </c>
      <c r="E4871" s="1">
        <v>43782</v>
      </c>
      <c r="F4871" s="3">
        <v>250.79999999999998</v>
      </c>
      <c r="G4871" s="3">
        <v>1960.8000000000002</v>
      </c>
      <c r="H4871" s="1">
        <v>43830</v>
      </c>
      <c r="I4871">
        <f t="shared" si="304"/>
        <v>48</v>
      </c>
      <c r="J4871" t="str">
        <f t="shared" si="305"/>
        <v>31-60</v>
      </c>
      <c r="K4871">
        <f t="shared" si="306"/>
        <v>0.04</v>
      </c>
      <c r="L4871">
        <f t="shared" si="307"/>
        <v>88.464000000000013</v>
      </c>
    </row>
    <row r="4872" spans="1:12" x14ac:dyDescent="0.25">
      <c r="A4872" s="2" t="s">
        <v>4870</v>
      </c>
      <c r="B4872">
        <v>2</v>
      </c>
      <c r="C4872">
        <v>18</v>
      </c>
      <c r="D4872">
        <v>2860</v>
      </c>
      <c r="E4872" s="1">
        <v>43807</v>
      </c>
      <c r="F4872" s="3">
        <v>28.599999999999998</v>
      </c>
      <c r="G4872" s="3">
        <v>514.79999999999995</v>
      </c>
      <c r="H4872" s="1">
        <v>43830</v>
      </c>
      <c r="I4872">
        <f t="shared" si="304"/>
        <v>23</v>
      </c>
      <c r="J4872" t="str">
        <f t="shared" si="305"/>
        <v>0-30</v>
      </c>
      <c r="K4872">
        <f t="shared" si="306"/>
        <v>8.0000000000000002E-3</v>
      </c>
      <c r="L4872">
        <f t="shared" si="307"/>
        <v>4.3472</v>
      </c>
    </row>
    <row r="4873" spans="1:12" x14ac:dyDescent="0.25">
      <c r="A4873" s="2" t="s">
        <v>4871</v>
      </c>
      <c r="B4873">
        <v>2</v>
      </c>
      <c r="C4873">
        <v>23</v>
      </c>
      <c r="D4873">
        <v>2430</v>
      </c>
      <c r="E4873" s="1">
        <v>43681</v>
      </c>
      <c r="F4873" s="3">
        <v>194.4</v>
      </c>
      <c r="G4873" s="3">
        <v>437.40000000000003</v>
      </c>
      <c r="H4873" s="1">
        <v>43830</v>
      </c>
      <c r="I4873">
        <f t="shared" si="304"/>
        <v>149</v>
      </c>
      <c r="J4873" t="str">
        <f t="shared" si="305"/>
        <v>&gt;121</v>
      </c>
      <c r="K4873">
        <f t="shared" si="306"/>
        <v>0.25</v>
      </c>
      <c r="L4873">
        <f t="shared" si="307"/>
        <v>157.95000000000002</v>
      </c>
    </row>
    <row r="4874" spans="1:12" x14ac:dyDescent="0.25">
      <c r="A4874" s="2" t="s">
        <v>4872</v>
      </c>
      <c r="B4874">
        <v>2</v>
      </c>
      <c r="C4874">
        <v>12</v>
      </c>
      <c r="D4874">
        <v>1980</v>
      </c>
      <c r="E4874" s="1">
        <v>43750</v>
      </c>
      <c r="F4874" s="3">
        <v>19.8</v>
      </c>
      <c r="G4874" s="3">
        <v>396</v>
      </c>
      <c r="H4874" s="1">
        <v>43830</v>
      </c>
      <c r="I4874">
        <f t="shared" si="304"/>
        <v>80</v>
      </c>
      <c r="J4874" t="str">
        <f t="shared" si="305"/>
        <v>61-90</v>
      </c>
      <c r="K4874">
        <f t="shared" si="306"/>
        <v>0.15</v>
      </c>
      <c r="L4874">
        <f t="shared" si="307"/>
        <v>62.37</v>
      </c>
    </row>
    <row r="4875" spans="1:12" x14ac:dyDescent="0.25">
      <c r="A4875" s="2" t="s">
        <v>4873</v>
      </c>
      <c r="B4875">
        <v>2</v>
      </c>
      <c r="C4875">
        <v>2</v>
      </c>
      <c r="D4875">
        <v>810</v>
      </c>
      <c r="E4875" s="1">
        <v>43566</v>
      </c>
      <c r="F4875" s="3">
        <v>81</v>
      </c>
      <c r="G4875" s="3">
        <v>226.8</v>
      </c>
      <c r="H4875" s="1">
        <v>43830</v>
      </c>
      <c r="I4875">
        <f t="shared" si="304"/>
        <v>264</v>
      </c>
      <c r="J4875" t="str">
        <f t="shared" si="305"/>
        <v>&gt;121</v>
      </c>
      <c r="K4875">
        <f t="shared" si="306"/>
        <v>0.25</v>
      </c>
      <c r="L4875">
        <f t="shared" si="307"/>
        <v>76.95</v>
      </c>
    </row>
    <row r="4876" spans="1:12" x14ac:dyDescent="0.25">
      <c r="A4876" s="2" t="s">
        <v>4874</v>
      </c>
      <c r="B4876">
        <v>5</v>
      </c>
      <c r="C4876">
        <v>8</v>
      </c>
      <c r="D4876">
        <v>120</v>
      </c>
      <c r="E4876" s="1">
        <v>43482</v>
      </c>
      <c r="F4876" s="3">
        <v>1.2</v>
      </c>
      <c r="G4876" s="3">
        <v>20.399999999999999</v>
      </c>
      <c r="H4876" s="1">
        <v>43830</v>
      </c>
      <c r="I4876">
        <f t="shared" si="304"/>
        <v>348</v>
      </c>
      <c r="J4876" t="str">
        <f t="shared" si="305"/>
        <v>&gt;121</v>
      </c>
      <c r="K4876">
        <f t="shared" si="306"/>
        <v>0.25</v>
      </c>
      <c r="L4876">
        <f t="shared" si="307"/>
        <v>5.3999999999999995</v>
      </c>
    </row>
    <row r="4877" spans="1:12" x14ac:dyDescent="0.25">
      <c r="A4877" s="2" t="s">
        <v>4875</v>
      </c>
      <c r="B4877">
        <v>5</v>
      </c>
      <c r="C4877">
        <v>18</v>
      </c>
      <c r="D4877">
        <v>2200</v>
      </c>
      <c r="E4877" s="1">
        <v>43516</v>
      </c>
      <c r="F4877" s="3">
        <v>22</v>
      </c>
      <c r="G4877" s="3">
        <v>616</v>
      </c>
      <c r="H4877" s="1">
        <v>43830</v>
      </c>
      <c r="I4877">
        <f t="shared" si="304"/>
        <v>314</v>
      </c>
      <c r="J4877" t="str">
        <f t="shared" si="305"/>
        <v>&gt;121</v>
      </c>
      <c r="K4877">
        <f t="shared" si="306"/>
        <v>0.25</v>
      </c>
      <c r="L4877">
        <f t="shared" si="307"/>
        <v>159.5</v>
      </c>
    </row>
    <row r="4878" spans="1:12" x14ac:dyDescent="0.25">
      <c r="A4878" s="2" t="s">
        <v>4876</v>
      </c>
      <c r="B4878">
        <v>3</v>
      </c>
      <c r="C4878">
        <v>11</v>
      </c>
      <c r="D4878">
        <v>7440</v>
      </c>
      <c r="E4878" s="1">
        <v>43800</v>
      </c>
      <c r="F4878" s="3">
        <v>520.79999999999995</v>
      </c>
      <c r="G4878" s="3">
        <v>2083.1999999999998</v>
      </c>
      <c r="H4878" s="1">
        <v>43830</v>
      </c>
      <c r="I4878">
        <f t="shared" si="304"/>
        <v>30</v>
      </c>
      <c r="J4878" t="str">
        <f t="shared" si="305"/>
        <v>0-30</v>
      </c>
      <c r="K4878">
        <f t="shared" si="306"/>
        <v>8.0000000000000002E-3</v>
      </c>
      <c r="L4878">
        <f t="shared" si="307"/>
        <v>20.832000000000001</v>
      </c>
    </row>
    <row r="4879" spans="1:12" x14ac:dyDescent="0.25">
      <c r="A4879" s="2" t="s">
        <v>4877</v>
      </c>
      <c r="B4879">
        <v>1</v>
      </c>
      <c r="C4879">
        <v>18</v>
      </c>
      <c r="D4879">
        <v>5270</v>
      </c>
      <c r="E4879" s="1">
        <v>43704</v>
      </c>
      <c r="F4879" s="3">
        <v>263.5</v>
      </c>
      <c r="G4879" s="3">
        <v>1001.3</v>
      </c>
      <c r="H4879" s="1">
        <v>43830</v>
      </c>
      <c r="I4879">
        <f t="shared" si="304"/>
        <v>126</v>
      </c>
      <c r="J4879" t="str">
        <f t="shared" si="305"/>
        <v>&gt;121</v>
      </c>
      <c r="K4879">
        <f t="shared" si="306"/>
        <v>0.25</v>
      </c>
      <c r="L4879">
        <f t="shared" si="307"/>
        <v>316.2</v>
      </c>
    </row>
    <row r="4880" spans="1:12" x14ac:dyDescent="0.25">
      <c r="A4880" s="2" t="s">
        <v>4878</v>
      </c>
      <c r="B4880">
        <v>2</v>
      </c>
      <c r="C4880">
        <v>13</v>
      </c>
      <c r="D4880">
        <v>480</v>
      </c>
      <c r="E4880" s="1">
        <v>43546</v>
      </c>
      <c r="F4880" s="3">
        <v>14.399999999999999</v>
      </c>
      <c r="G4880" s="3">
        <v>110.39999999999999</v>
      </c>
      <c r="H4880" s="1">
        <v>43830</v>
      </c>
      <c r="I4880">
        <f t="shared" si="304"/>
        <v>284</v>
      </c>
      <c r="J4880" t="str">
        <f t="shared" si="305"/>
        <v>&gt;121</v>
      </c>
      <c r="K4880">
        <f t="shared" si="306"/>
        <v>0.25</v>
      </c>
      <c r="L4880">
        <f t="shared" si="307"/>
        <v>31.199999999999996</v>
      </c>
    </row>
    <row r="4881" spans="1:12" x14ac:dyDescent="0.25">
      <c r="A4881" s="2" t="s">
        <v>4879</v>
      </c>
      <c r="B4881">
        <v>6</v>
      </c>
      <c r="C4881">
        <v>8</v>
      </c>
      <c r="D4881">
        <v>1584</v>
      </c>
      <c r="E4881" s="1">
        <v>43591</v>
      </c>
      <c r="F4881" s="3">
        <v>15.84</v>
      </c>
      <c r="G4881" s="3">
        <v>396</v>
      </c>
      <c r="H4881" s="1">
        <v>43830</v>
      </c>
      <c r="I4881">
        <f t="shared" si="304"/>
        <v>239</v>
      </c>
      <c r="J4881" t="str">
        <f t="shared" si="305"/>
        <v>&gt;121</v>
      </c>
      <c r="K4881">
        <f t="shared" si="306"/>
        <v>0.25</v>
      </c>
      <c r="L4881">
        <f t="shared" si="307"/>
        <v>102.96</v>
      </c>
    </row>
    <row r="4882" spans="1:12" x14ac:dyDescent="0.25">
      <c r="A4882" s="2" t="s">
        <v>4880</v>
      </c>
      <c r="B4882">
        <v>8</v>
      </c>
      <c r="C4882">
        <v>11</v>
      </c>
      <c r="D4882">
        <v>3080</v>
      </c>
      <c r="E4882" s="1">
        <v>43552</v>
      </c>
      <c r="F4882" s="3">
        <v>61.6</v>
      </c>
      <c r="G4882" s="3">
        <v>985.6</v>
      </c>
      <c r="H4882" s="1">
        <v>43830</v>
      </c>
      <c r="I4882">
        <f t="shared" si="304"/>
        <v>278</v>
      </c>
      <c r="J4882" t="str">
        <f t="shared" si="305"/>
        <v>&gt;121</v>
      </c>
      <c r="K4882">
        <f t="shared" si="306"/>
        <v>0.25</v>
      </c>
      <c r="L4882">
        <f t="shared" si="307"/>
        <v>261.8</v>
      </c>
    </row>
    <row r="4883" spans="1:12" x14ac:dyDescent="0.25">
      <c r="A4883" s="2" t="s">
        <v>4881</v>
      </c>
      <c r="B4883">
        <v>2</v>
      </c>
      <c r="C4883">
        <v>14</v>
      </c>
      <c r="D4883">
        <v>3840</v>
      </c>
      <c r="E4883" s="1">
        <v>43525</v>
      </c>
      <c r="F4883" s="3">
        <v>307.2</v>
      </c>
      <c r="G4883" s="3">
        <v>1075.2</v>
      </c>
      <c r="H4883" s="1">
        <v>43830</v>
      </c>
      <c r="I4883">
        <f t="shared" si="304"/>
        <v>305</v>
      </c>
      <c r="J4883" t="str">
        <f t="shared" si="305"/>
        <v>&gt;121</v>
      </c>
      <c r="K4883">
        <f t="shared" si="306"/>
        <v>0.25</v>
      </c>
      <c r="L4883">
        <f t="shared" si="307"/>
        <v>345.6</v>
      </c>
    </row>
    <row r="4884" spans="1:12" x14ac:dyDescent="0.25">
      <c r="A4884" s="2" t="s">
        <v>4882</v>
      </c>
      <c r="B4884">
        <v>6</v>
      </c>
      <c r="C4884">
        <v>14</v>
      </c>
      <c r="D4884">
        <v>630</v>
      </c>
      <c r="E4884" s="1">
        <v>43783</v>
      </c>
      <c r="F4884" s="3">
        <v>37.799999999999997</v>
      </c>
      <c r="G4884" s="3">
        <v>132.30000000000001</v>
      </c>
      <c r="H4884" s="1">
        <v>43830</v>
      </c>
      <c r="I4884">
        <f t="shared" si="304"/>
        <v>47</v>
      </c>
      <c r="J4884" t="str">
        <f t="shared" si="305"/>
        <v>31-60</v>
      </c>
      <c r="K4884">
        <f t="shared" si="306"/>
        <v>0.04</v>
      </c>
      <c r="L4884">
        <f t="shared" si="307"/>
        <v>6.8040000000000012</v>
      </c>
    </row>
    <row r="4885" spans="1:12" x14ac:dyDescent="0.25">
      <c r="A4885" s="2" t="s">
        <v>4883</v>
      </c>
      <c r="B4885">
        <v>2</v>
      </c>
      <c r="C4885">
        <v>15</v>
      </c>
      <c r="D4885">
        <v>1140</v>
      </c>
      <c r="E4885" s="1">
        <v>43720</v>
      </c>
      <c r="F4885" s="3">
        <v>11.399999999999999</v>
      </c>
      <c r="G4885" s="3">
        <v>228</v>
      </c>
      <c r="H4885" s="1">
        <v>43830</v>
      </c>
      <c r="I4885">
        <f t="shared" si="304"/>
        <v>110</v>
      </c>
      <c r="J4885" t="str">
        <f t="shared" si="305"/>
        <v>91-120</v>
      </c>
      <c r="K4885">
        <f t="shared" si="306"/>
        <v>0.2</v>
      </c>
      <c r="L4885">
        <f t="shared" si="307"/>
        <v>47.88</v>
      </c>
    </row>
    <row r="4886" spans="1:12" x14ac:dyDescent="0.25">
      <c r="A4886" s="2" t="s">
        <v>4884</v>
      </c>
      <c r="B4886">
        <v>4</v>
      </c>
      <c r="C4886">
        <v>17</v>
      </c>
      <c r="D4886">
        <v>6417</v>
      </c>
      <c r="E4886" s="1">
        <v>43788</v>
      </c>
      <c r="F4886" s="3">
        <v>320.85000000000002</v>
      </c>
      <c r="G4886" s="3">
        <v>1219.2300000000002</v>
      </c>
      <c r="H4886" s="1">
        <v>43830</v>
      </c>
      <c r="I4886">
        <f t="shared" si="304"/>
        <v>42</v>
      </c>
      <c r="J4886" t="str">
        <f t="shared" si="305"/>
        <v>31-60</v>
      </c>
      <c r="K4886">
        <f t="shared" si="306"/>
        <v>0.04</v>
      </c>
      <c r="L4886">
        <f t="shared" si="307"/>
        <v>61.603200000000015</v>
      </c>
    </row>
    <row r="4887" spans="1:12" x14ac:dyDescent="0.25">
      <c r="A4887" s="2" t="s">
        <v>4885</v>
      </c>
      <c r="B4887">
        <v>7</v>
      </c>
      <c r="C4887">
        <v>18</v>
      </c>
      <c r="D4887">
        <v>384.00000000000006</v>
      </c>
      <c r="E4887" s="1">
        <v>43559</v>
      </c>
      <c r="F4887" s="3">
        <v>3.8400000000000007</v>
      </c>
      <c r="G4887" s="3">
        <v>303.36</v>
      </c>
      <c r="H4887" s="1">
        <v>43830</v>
      </c>
      <c r="I4887">
        <f t="shared" si="304"/>
        <v>271</v>
      </c>
      <c r="J4887" t="str">
        <f t="shared" si="305"/>
        <v>&gt;121</v>
      </c>
      <c r="K4887">
        <f t="shared" si="306"/>
        <v>0.25</v>
      </c>
      <c r="L4887">
        <f t="shared" si="307"/>
        <v>76.8</v>
      </c>
    </row>
    <row r="4888" spans="1:12" x14ac:dyDescent="0.25">
      <c r="A4888" s="2" t="s">
        <v>4886</v>
      </c>
      <c r="B4888">
        <v>10</v>
      </c>
      <c r="C4888">
        <v>11</v>
      </c>
      <c r="D4888">
        <v>528</v>
      </c>
      <c r="E4888" s="1">
        <v>43669</v>
      </c>
      <c r="F4888" s="3">
        <v>52.800000000000004</v>
      </c>
      <c r="G4888" s="3">
        <v>258.72000000000003</v>
      </c>
      <c r="H4888" s="1">
        <v>43830</v>
      </c>
      <c r="I4888">
        <f t="shared" si="304"/>
        <v>161</v>
      </c>
      <c r="J4888" t="str">
        <f t="shared" si="305"/>
        <v>&gt;121</v>
      </c>
      <c r="K4888">
        <f t="shared" si="306"/>
        <v>0.25</v>
      </c>
      <c r="L4888">
        <f t="shared" si="307"/>
        <v>77.88000000000001</v>
      </c>
    </row>
    <row r="4889" spans="1:12" x14ac:dyDescent="0.25">
      <c r="A4889" s="2" t="s">
        <v>4887</v>
      </c>
      <c r="B4889">
        <v>1</v>
      </c>
      <c r="C4889">
        <v>11</v>
      </c>
      <c r="D4889">
        <v>240</v>
      </c>
      <c r="E4889" s="1">
        <v>43687</v>
      </c>
      <c r="F4889" s="3">
        <v>16.8</v>
      </c>
      <c r="G4889" s="3">
        <v>45.599999999999994</v>
      </c>
      <c r="H4889" s="1">
        <v>43830</v>
      </c>
      <c r="I4889">
        <f t="shared" si="304"/>
        <v>143</v>
      </c>
      <c r="J4889" t="str">
        <f t="shared" si="305"/>
        <v>&gt;121</v>
      </c>
      <c r="K4889">
        <f t="shared" si="306"/>
        <v>0.25</v>
      </c>
      <c r="L4889">
        <f t="shared" si="307"/>
        <v>15.599999999999998</v>
      </c>
    </row>
    <row r="4890" spans="1:12" x14ac:dyDescent="0.25">
      <c r="A4890" s="2" t="s">
        <v>4888</v>
      </c>
      <c r="B4890">
        <v>2</v>
      </c>
      <c r="C4890">
        <v>12</v>
      </c>
      <c r="D4890">
        <v>3920</v>
      </c>
      <c r="E4890" s="1">
        <v>43739</v>
      </c>
      <c r="F4890" s="3">
        <v>156.80000000000001</v>
      </c>
      <c r="G4890" s="3">
        <v>862.4</v>
      </c>
      <c r="H4890" s="1">
        <v>43830</v>
      </c>
      <c r="I4890">
        <f t="shared" si="304"/>
        <v>91</v>
      </c>
      <c r="J4890" t="str">
        <f t="shared" si="305"/>
        <v>91-120</v>
      </c>
      <c r="K4890">
        <f t="shared" si="306"/>
        <v>0.2</v>
      </c>
      <c r="L4890">
        <f t="shared" si="307"/>
        <v>203.84000000000003</v>
      </c>
    </row>
    <row r="4891" spans="1:12" x14ac:dyDescent="0.25">
      <c r="A4891" s="2" t="s">
        <v>4889</v>
      </c>
      <c r="B4891">
        <v>7</v>
      </c>
      <c r="C4891">
        <v>17</v>
      </c>
      <c r="D4891">
        <v>4400</v>
      </c>
      <c r="E4891" s="1">
        <v>43674</v>
      </c>
      <c r="F4891" s="3">
        <v>1276</v>
      </c>
      <c r="G4891" s="3">
        <v>1628</v>
      </c>
      <c r="H4891" s="1">
        <v>43830</v>
      </c>
      <c r="I4891">
        <f t="shared" si="304"/>
        <v>156</v>
      </c>
      <c r="J4891" t="str">
        <f t="shared" si="305"/>
        <v>&gt;121</v>
      </c>
      <c r="K4891">
        <f t="shared" si="306"/>
        <v>0.25</v>
      </c>
      <c r="L4891">
        <f t="shared" si="307"/>
        <v>726</v>
      </c>
    </row>
    <row r="4892" spans="1:12" x14ac:dyDescent="0.25">
      <c r="A4892" s="2" t="s">
        <v>4890</v>
      </c>
      <c r="B4892">
        <v>9</v>
      </c>
      <c r="C4892">
        <v>23</v>
      </c>
      <c r="D4892">
        <v>1650</v>
      </c>
      <c r="E4892" s="1">
        <v>43712</v>
      </c>
      <c r="F4892" s="3">
        <v>115.5</v>
      </c>
      <c r="G4892" s="3">
        <v>544.5</v>
      </c>
      <c r="H4892" s="1">
        <v>43830</v>
      </c>
      <c r="I4892">
        <f t="shared" si="304"/>
        <v>118</v>
      </c>
      <c r="J4892" t="str">
        <f t="shared" si="305"/>
        <v>91-120</v>
      </c>
      <c r="K4892">
        <f t="shared" si="306"/>
        <v>0.2</v>
      </c>
      <c r="L4892">
        <f t="shared" si="307"/>
        <v>132</v>
      </c>
    </row>
    <row r="4893" spans="1:12" x14ac:dyDescent="0.25">
      <c r="A4893" s="2" t="s">
        <v>4891</v>
      </c>
      <c r="B4893">
        <v>6</v>
      </c>
      <c r="C4893">
        <v>6</v>
      </c>
      <c r="D4893">
        <v>1320</v>
      </c>
      <c r="E4893" s="1">
        <v>43731</v>
      </c>
      <c r="F4893" s="3">
        <v>13.200000000000001</v>
      </c>
      <c r="G4893" s="3">
        <v>290.39999999999998</v>
      </c>
      <c r="H4893" s="1">
        <v>43830</v>
      </c>
      <c r="I4893">
        <f t="shared" si="304"/>
        <v>99</v>
      </c>
      <c r="J4893" t="str">
        <f t="shared" si="305"/>
        <v>91-120</v>
      </c>
      <c r="K4893">
        <f t="shared" si="306"/>
        <v>0.2</v>
      </c>
      <c r="L4893">
        <f t="shared" si="307"/>
        <v>60.72</v>
      </c>
    </row>
    <row r="4894" spans="1:12" x14ac:dyDescent="0.25">
      <c r="A4894" s="2" t="s">
        <v>4892</v>
      </c>
      <c r="B4894">
        <v>8</v>
      </c>
      <c r="C4894">
        <v>6</v>
      </c>
      <c r="D4894">
        <v>4080</v>
      </c>
      <c r="E4894" s="1">
        <v>43698</v>
      </c>
      <c r="F4894" s="3">
        <v>652.79999999999995</v>
      </c>
      <c r="G4894" s="3">
        <v>1999.1999999999998</v>
      </c>
      <c r="H4894" s="1">
        <v>43830</v>
      </c>
      <c r="I4894">
        <f t="shared" si="304"/>
        <v>132</v>
      </c>
      <c r="J4894" t="str">
        <f t="shared" si="305"/>
        <v>&gt;121</v>
      </c>
      <c r="K4894">
        <f t="shared" si="306"/>
        <v>0.25</v>
      </c>
      <c r="L4894">
        <f t="shared" si="307"/>
        <v>663</v>
      </c>
    </row>
    <row r="4895" spans="1:12" x14ac:dyDescent="0.25">
      <c r="A4895" s="2" t="s">
        <v>4893</v>
      </c>
      <c r="B4895">
        <v>2</v>
      </c>
      <c r="C4895">
        <v>21</v>
      </c>
      <c r="D4895">
        <v>660</v>
      </c>
      <c r="E4895" s="1">
        <v>43670</v>
      </c>
      <c r="F4895" s="3">
        <v>46.2</v>
      </c>
      <c r="G4895" s="3">
        <v>191.4</v>
      </c>
      <c r="H4895" s="1">
        <v>43830</v>
      </c>
      <c r="I4895">
        <f t="shared" si="304"/>
        <v>160</v>
      </c>
      <c r="J4895" t="str">
        <f t="shared" si="305"/>
        <v>&gt;121</v>
      </c>
      <c r="K4895">
        <f t="shared" si="306"/>
        <v>0.25</v>
      </c>
      <c r="L4895">
        <f t="shared" si="307"/>
        <v>59.400000000000006</v>
      </c>
    </row>
    <row r="4896" spans="1:12" x14ac:dyDescent="0.25">
      <c r="A4896" s="2" t="s">
        <v>4894</v>
      </c>
      <c r="B4896">
        <v>3</v>
      </c>
      <c r="C4896">
        <v>20</v>
      </c>
      <c r="D4896">
        <v>6160</v>
      </c>
      <c r="E4896" s="1">
        <v>43734</v>
      </c>
      <c r="F4896" s="3">
        <v>123.2</v>
      </c>
      <c r="G4896" s="3">
        <v>1663.1999999999998</v>
      </c>
      <c r="H4896" s="1">
        <v>43830</v>
      </c>
      <c r="I4896">
        <f t="shared" si="304"/>
        <v>96</v>
      </c>
      <c r="J4896" t="str">
        <f t="shared" si="305"/>
        <v>91-120</v>
      </c>
      <c r="K4896">
        <f t="shared" si="306"/>
        <v>0.2</v>
      </c>
      <c r="L4896">
        <f t="shared" si="307"/>
        <v>357.28</v>
      </c>
    </row>
    <row r="4897" spans="1:12" x14ac:dyDescent="0.25">
      <c r="A4897" s="2" t="s">
        <v>4895</v>
      </c>
      <c r="B4897">
        <v>4</v>
      </c>
      <c r="C4897">
        <v>14</v>
      </c>
      <c r="D4897">
        <v>620</v>
      </c>
      <c r="E4897" s="1">
        <v>43636</v>
      </c>
      <c r="F4897" s="3">
        <v>24.8</v>
      </c>
      <c r="G4897" s="3">
        <v>142.6</v>
      </c>
      <c r="H4897" s="1">
        <v>43830</v>
      </c>
      <c r="I4897">
        <f t="shared" si="304"/>
        <v>194</v>
      </c>
      <c r="J4897" t="str">
        <f t="shared" si="305"/>
        <v>&gt;121</v>
      </c>
      <c r="K4897">
        <f t="shared" si="306"/>
        <v>0.25</v>
      </c>
      <c r="L4897">
        <f t="shared" si="307"/>
        <v>41.85</v>
      </c>
    </row>
    <row r="4898" spans="1:12" x14ac:dyDescent="0.25">
      <c r="A4898" s="2" t="s">
        <v>4896</v>
      </c>
      <c r="B4898">
        <v>4</v>
      </c>
      <c r="C4898">
        <v>22</v>
      </c>
      <c r="D4898">
        <v>2040</v>
      </c>
      <c r="E4898" s="1">
        <v>43675</v>
      </c>
      <c r="F4898" s="3">
        <v>163.19999999999999</v>
      </c>
      <c r="G4898" s="3">
        <v>326.39999999999998</v>
      </c>
      <c r="H4898" s="1">
        <v>43830</v>
      </c>
      <c r="I4898">
        <f t="shared" si="304"/>
        <v>155</v>
      </c>
      <c r="J4898" t="str">
        <f t="shared" si="305"/>
        <v>&gt;121</v>
      </c>
      <c r="K4898">
        <f t="shared" si="306"/>
        <v>0.25</v>
      </c>
      <c r="L4898">
        <f t="shared" si="307"/>
        <v>122.39999999999999</v>
      </c>
    </row>
    <row r="4899" spans="1:12" x14ac:dyDescent="0.25">
      <c r="A4899" s="2" t="s">
        <v>4897</v>
      </c>
      <c r="B4899">
        <v>7</v>
      </c>
      <c r="C4899">
        <v>5</v>
      </c>
      <c r="D4899">
        <v>2304</v>
      </c>
      <c r="E4899" s="1">
        <v>43699</v>
      </c>
      <c r="F4899" s="3">
        <v>253.44</v>
      </c>
      <c r="G4899" s="3">
        <v>760.31999999999994</v>
      </c>
      <c r="H4899" s="1">
        <v>43830</v>
      </c>
      <c r="I4899">
        <f t="shared" si="304"/>
        <v>131</v>
      </c>
      <c r="J4899" t="str">
        <f t="shared" si="305"/>
        <v>&gt;121</v>
      </c>
      <c r="K4899">
        <f t="shared" si="306"/>
        <v>0.25</v>
      </c>
      <c r="L4899">
        <f t="shared" si="307"/>
        <v>253.44</v>
      </c>
    </row>
    <row r="4900" spans="1:12" x14ac:dyDescent="0.25">
      <c r="A4900" s="2" t="s">
        <v>4898</v>
      </c>
      <c r="B4900">
        <v>6</v>
      </c>
      <c r="C4900">
        <v>4</v>
      </c>
      <c r="D4900">
        <v>1600</v>
      </c>
      <c r="E4900" s="1">
        <v>43780</v>
      </c>
      <c r="F4900" s="3">
        <v>16</v>
      </c>
      <c r="G4900" s="3">
        <v>448</v>
      </c>
      <c r="H4900" s="1">
        <v>43830</v>
      </c>
      <c r="I4900">
        <f t="shared" si="304"/>
        <v>50</v>
      </c>
      <c r="J4900" t="str">
        <f t="shared" si="305"/>
        <v>31-60</v>
      </c>
      <c r="K4900">
        <f t="shared" si="306"/>
        <v>0.04</v>
      </c>
      <c r="L4900">
        <f t="shared" si="307"/>
        <v>18.559999999999999</v>
      </c>
    </row>
    <row r="4901" spans="1:12" x14ac:dyDescent="0.25">
      <c r="A4901" s="2" t="s">
        <v>4899</v>
      </c>
      <c r="B4901">
        <v>9</v>
      </c>
      <c r="C4901">
        <v>19</v>
      </c>
      <c r="D4901">
        <v>2310</v>
      </c>
      <c r="E4901" s="1">
        <v>43702</v>
      </c>
      <c r="F4901" s="3">
        <v>92.4</v>
      </c>
      <c r="G4901" s="3">
        <v>900.90000000000009</v>
      </c>
      <c r="H4901" s="1">
        <v>43830</v>
      </c>
      <c r="I4901">
        <f t="shared" si="304"/>
        <v>128</v>
      </c>
      <c r="J4901" t="str">
        <f t="shared" si="305"/>
        <v>&gt;121</v>
      </c>
      <c r="K4901">
        <f t="shared" si="306"/>
        <v>0.25</v>
      </c>
      <c r="L4901">
        <f t="shared" si="307"/>
        <v>248.32500000000002</v>
      </c>
    </row>
    <row r="4902" spans="1:12" x14ac:dyDescent="0.25">
      <c r="A4902" s="2" t="s">
        <v>4900</v>
      </c>
      <c r="B4902">
        <v>7</v>
      </c>
      <c r="C4902">
        <v>7</v>
      </c>
      <c r="D4902">
        <v>1210</v>
      </c>
      <c r="E4902" s="1">
        <v>43514</v>
      </c>
      <c r="F4902" s="3">
        <v>314.60000000000002</v>
      </c>
      <c r="G4902" s="3">
        <v>689.7</v>
      </c>
      <c r="H4902" s="1">
        <v>43830</v>
      </c>
      <c r="I4902">
        <f t="shared" si="304"/>
        <v>316</v>
      </c>
      <c r="J4902" t="str">
        <f t="shared" si="305"/>
        <v>&gt;121</v>
      </c>
      <c r="K4902">
        <f t="shared" si="306"/>
        <v>0.25</v>
      </c>
      <c r="L4902">
        <f t="shared" si="307"/>
        <v>251.07500000000002</v>
      </c>
    </row>
    <row r="4903" spans="1:12" x14ac:dyDescent="0.25">
      <c r="A4903" s="2" t="s">
        <v>4901</v>
      </c>
      <c r="B4903">
        <v>2</v>
      </c>
      <c r="C4903">
        <v>5</v>
      </c>
      <c r="D4903">
        <v>1782.0000000000002</v>
      </c>
      <c r="E4903" s="1">
        <v>43532</v>
      </c>
      <c r="F4903" s="3">
        <v>71.280000000000015</v>
      </c>
      <c r="G4903" s="3">
        <v>516.78000000000009</v>
      </c>
      <c r="H4903" s="1">
        <v>43830</v>
      </c>
      <c r="I4903">
        <f t="shared" si="304"/>
        <v>298</v>
      </c>
      <c r="J4903" t="str">
        <f t="shared" si="305"/>
        <v>&gt;121</v>
      </c>
      <c r="K4903">
        <f t="shared" si="306"/>
        <v>0.25</v>
      </c>
      <c r="L4903">
        <f t="shared" si="307"/>
        <v>147.01500000000001</v>
      </c>
    </row>
    <row r="4904" spans="1:12" x14ac:dyDescent="0.25">
      <c r="A4904" s="2" t="s">
        <v>4902</v>
      </c>
      <c r="B4904">
        <v>10</v>
      </c>
      <c r="C4904">
        <v>7</v>
      </c>
      <c r="D4904">
        <v>1440</v>
      </c>
      <c r="E4904" s="1">
        <v>43567</v>
      </c>
      <c r="F4904" s="3">
        <v>172.8</v>
      </c>
      <c r="G4904" s="3">
        <v>388.8</v>
      </c>
      <c r="H4904" s="1">
        <v>43830</v>
      </c>
      <c r="I4904">
        <f t="shared" si="304"/>
        <v>263</v>
      </c>
      <c r="J4904" t="str">
        <f t="shared" si="305"/>
        <v>&gt;121</v>
      </c>
      <c r="K4904">
        <f t="shared" si="306"/>
        <v>0.25</v>
      </c>
      <c r="L4904">
        <f t="shared" si="307"/>
        <v>140.4</v>
      </c>
    </row>
    <row r="4905" spans="1:12" x14ac:dyDescent="0.25">
      <c r="A4905" s="2" t="s">
        <v>4903</v>
      </c>
      <c r="B4905">
        <v>8</v>
      </c>
      <c r="C4905">
        <v>11</v>
      </c>
      <c r="D4905">
        <v>1170</v>
      </c>
      <c r="E4905" s="1">
        <v>43722</v>
      </c>
      <c r="F4905" s="3">
        <v>175.5</v>
      </c>
      <c r="G4905" s="3">
        <v>386.1</v>
      </c>
      <c r="H4905" s="1">
        <v>43830</v>
      </c>
      <c r="I4905">
        <f t="shared" si="304"/>
        <v>108</v>
      </c>
      <c r="J4905" t="str">
        <f t="shared" si="305"/>
        <v>91-120</v>
      </c>
      <c r="K4905">
        <f t="shared" si="306"/>
        <v>0.2</v>
      </c>
      <c r="L4905">
        <f t="shared" si="307"/>
        <v>112.32000000000001</v>
      </c>
    </row>
    <row r="4906" spans="1:12" x14ac:dyDescent="0.25">
      <c r="A4906" s="2" t="s">
        <v>4904</v>
      </c>
      <c r="B4906">
        <v>8</v>
      </c>
      <c r="C4906">
        <v>16</v>
      </c>
      <c r="D4906">
        <v>3640</v>
      </c>
      <c r="E4906" s="1">
        <v>43819</v>
      </c>
      <c r="F4906" s="3">
        <v>145.6</v>
      </c>
      <c r="G4906" s="3">
        <v>1783.6000000000001</v>
      </c>
      <c r="H4906" s="1">
        <v>43830</v>
      </c>
      <c r="I4906">
        <f t="shared" si="304"/>
        <v>11</v>
      </c>
      <c r="J4906" t="str">
        <f t="shared" si="305"/>
        <v>0-30</v>
      </c>
      <c r="K4906">
        <f t="shared" si="306"/>
        <v>8.0000000000000002E-3</v>
      </c>
      <c r="L4906">
        <f t="shared" si="307"/>
        <v>15.4336</v>
      </c>
    </row>
    <row r="4907" spans="1:12" x14ac:dyDescent="0.25">
      <c r="A4907" s="2" t="s">
        <v>4905</v>
      </c>
      <c r="B4907">
        <v>10</v>
      </c>
      <c r="C4907">
        <v>19</v>
      </c>
      <c r="D4907">
        <v>2700</v>
      </c>
      <c r="E4907" s="1">
        <v>43736</v>
      </c>
      <c r="F4907" s="3">
        <v>189</v>
      </c>
      <c r="G4907" s="3">
        <v>810</v>
      </c>
      <c r="H4907" s="1">
        <v>43830</v>
      </c>
      <c r="I4907">
        <f t="shared" si="304"/>
        <v>94</v>
      </c>
      <c r="J4907" t="str">
        <f t="shared" si="305"/>
        <v>91-120</v>
      </c>
      <c r="K4907">
        <f t="shared" si="306"/>
        <v>0.2</v>
      </c>
      <c r="L4907">
        <f t="shared" si="307"/>
        <v>199.8</v>
      </c>
    </row>
    <row r="4908" spans="1:12" x14ac:dyDescent="0.25">
      <c r="A4908" s="2" t="s">
        <v>4906</v>
      </c>
      <c r="B4908">
        <v>9</v>
      </c>
      <c r="C4908">
        <v>20</v>
      </c>
      <c r="D4908">
        <v>960</v>
      </c>
      <c r="E4908" s="1">
        <v>43703</v>
      </c>
      <c r="F4908" s="3">
        <v>38.4</v>
      </c>
      <c r="G4908" s="3">
        <v>470.4</v>
      </c>
      <c r="H4908" s="1">
        <v>43830</v>
      </c>
      <c r="I4908">
        <f t="shared" si="304"/>
        <v>127</v>
      </c>
      <c r="J4908" t="str">
        <f t="shared" si="305"/>
        <v>&gt;121</v>
      </c>
      <c r="K4908">
        <f t="shared" si="306"/>
        <v>0.25</v>
      </c>
      <c r="L4908">
        <f t="shared" si="307"/>
        <v>127.19999999999999</v>
      </c>
    </row>
    <row r="4909" spans="1:12" x14ac:dyDescent="0.25">
      <c r="A4909" s="2" t="s">
        <v>4907</v>
      </c>
      <c r="B4909">
        <v>7</v>
      </c>
      <c r="C4909">
        <v>16</v>
      </c>
      <c r="D4909">
        <v>6720</v>
      </c>
      <c r="E4909" s="1">
        <v>43577</v>
      </c>
      <c r="F4909" s="3">
        <v>1411.2</v>
      </c>
      <c r="G4909" s="3">
        <v>3091.2</v>
      </c>
      <c r="H4909" s="1">
        <v>43830</v>
      </c>
      <c r="I4909">
        <f t="shared" si="304"/>
        <v>253</v>
      </c>
      <c r="J4909" t="str">
        <f t="shared" si="305"/>
        <v>&gt;121</v>
      </c>
      <c r="K4909">
        <f t="shared" si="306"/>
        <v>0.25</v>
      </c>
      <c r="L4909">
        <f t="shared" si="307"/>
        <v>1125.5999999999999</v>
      </c>
    </row>
    <row r="4910" spans="1:12" x14ac:dyDescent="0.25">
      <c r="A4910" s="2" t="s">
        <v>4908</v>
      </c>
      <c r="B4910">
        <v>6</v>
      </c>
      <c r="C4910">
        <v>17</v>
      </c>
      <c r="D4910">
        <v>1408</v>
      </c>
      <c r="E4910" s="1">
        <v>43758</v>
      </c>
      <c r="F4910" s="3">
        <v>112.64000000000001</v>
      </c>
      <c r="G4910" s="3">
        <v>394.24000000000007</v>
      </c>
      <c r="H4910" s="1">
        <v>43830</v>
      </c>
      <c r="I4910">
        <f t="shared" si="304"/>
        <v>72</v>
      </c>
      <c r="J4910" t="str">
        <f t="shared" si="305"/>
        <v>61-90</v>
      </c>
      <c r="K4910">
        <f t="shared" si="306"/>
        <v>0.15</v>
      </c>
      <c r="L4910">
        <f t="shared" si="307"/>
        <v>76.032000000000011</v>
      </c>
    </row>
    <row r="4911" spans="1:12" x14ac:dyDescent="0.25">
      <c r="A4911" s="2" t="s">
        <v>4909</v>
      </c>
      <c r="B4911">
        <v>9</v>
      </c>
      <c r="C4911">
        <v>22</v>
      </c>
      <c r="D4911">
        <v>1584</v>
      </c>
      <c r="E4911" s="1">
        <v>43761</v>
      </c>
      <c r="F4911" s="3">
        <v>126.72</v>
      </c>
      <c r="G4911" s="3">
        <v>396</v>
      </c>
      <c r="H4911" s="1">
        <v>43830</v>
      </c>
      <c r="I4911">
        <f t="shared" si="304"/>
        <v>69</v>
      </c>
      <c r="J4911" t="str">
        <f t="shared" si="305"/>
        <v>61-90</v>
      </c>
      <c r="K4911">
        <f t="shared" si="306"/>
        <v>0.15</v>
      </c>
      <c r="L4911">
        <f t="shared" si="307"/>
        <v>78.408000000000001</v>
      </c>
    </row>
    <row r="4912" spans="1:12" x14ac:dyDescent="0.25">
      <c r="A4912" s="2" t="s">
        <v>4910</v>
      </c>
      <c r="B4912">
        <v>5</v>
      </c>
      <c r="C4912">
        <v>11</v>
      </c>
      <c r="D4912">
        <v>7000</v>
      </c>
      <c r="E4912" s="1">
        <v>43703</v>
      </c>
      <c r="F4912" s="3">
        <v>490</v>
      </c>
      <c r="G4912" s="3">
        <v>1400</v>
      </c>
      <c r="H4912" s="1">
        <v>43830</v>
      </c>
      <c r="I4912">
        <f t="shared" si="304"/>
        <v>127</v>
      </c>
      <c r="J4912" t="str">
        <f t="shared" si="305"/>
        <v>&gt;121</v>
      </c>
      <c r="K4912">
        <f t="shared" si="306"/>
        <v>0.25</v>
      </c>
      <c r="L4912">
        <f t="shared" si="307"/>
        <v>472.5</v>
      </c>
    </row>
    <row r="4913" spans="1:12" x14ac:dyDescent="0.25">
      <c r="A4913" s="2" t="s">
        <v>4911</v>
      </c>
      <c r="B4913">
        <v>3</v>
      </c>
      <c r="C4913">
        <v>5</v>
      </c>
      <c r="D4913">
        <v>440</v>
      </c>
      <c r="E4913" s="1">
        <v>43662</v>
      </c>
      <c r="F4913" s="3">
        <v>39.6</v>
      </c>
      <c r="G4913" s="3">
        <v>92.4</v>
      </c>
      <c r="H4913" s="1">
        <v>43830</v>
      </c>
      <c r="I4913">
        <f t="shared" si="304"/>
        <v>168</v>
      </c>
      <c r="J4913" t="str">
        <f t="shared" si="305"/>
        <v>&gt;121</v>
      </c>
      <c r="K4913">
        <f t="shared" si="306"/>
        <v>0.25</v>
      </c>
      <c r="L4913">
        <f t="shared" si="307"/>
        <v>33</v>
      </c>
    </row>
    <row r="4914" spans="1:12" x14ac:dyDescent="0.25">
      <c r="A4914" s="2" t="s">
        <v>4912</v>
      </c>
      <c r="B4914">
        <v>2</v>
      </c>
      <c r="C4914">
        <v>9</v>
      </c>
      <c r="D4914">
        <v>5040</v>
      </c>
      <c r="E4914" s="1">
        <v>43799</v>
      </c>
      <c r="F4914" s="3">
        <v>100.8</v>
      </c>
      <c r="G4914" s="3">
        <v>756</v>
      </c>
      <c r="H4914" s="1">
        <v>43830</v>
      </c>
      <c r="I4914">
        <f t="shared" si="304"/>
        <v>31</v>
      </c>
      <c r="J4914" t="str">
        <f t="shared" si="305"/>
        <v>31-60</v>
      </c>
      <c r="K4914">
        <f t="shared" si="306"/>
        <v>0.04</v>
      </c>
      <c r="L4914">
        <f t="shared" si="307"/>
        <v>34.271999999999998</v>
      </c>
    </row>
    <row r="4915" spans="1:12" x14ac:dyDescent="0.25">
      <c r="A4915" s="2" t="s">
        <v>4913</v>
      </c>
      <c r="B4915">
        <v>4</v>
      </c>
      <c r="C4915">
        <v>2</v>
      </c>
      <c r="D4915">
        <v>480</v>
      </c>
      <c r="E4915" s="1">
        <v>43724</v>
      </c>
      <c r="F4915" s="3">
        <v>38.4</v>
      </c>
      <c r="G4915" s="3">
        <v>100.8</v>
      </c>
      <c r="H4915" s="1">
        <v>43830</v>
      </c>
      <c r="I4915">
        <f t="shared" si="304"/>
        <v>106</v>
      </c>
      <c r="J4915" t="str">
        <f t="shared" si="305"/>
        <v>91-120</v>
      </c>
      <c r="K4915">
        <f t="shared" si="306"/>
        <v>0.2</v>
      </c>
      <c r="L4915">
        <f t="shared" si="307"/>
        <v>27.84</v>
      </c>
    </row>
    <row r="4916" spans="1:12" x14ac:dyDescent="0.25">
      <c r="A4916" s="2" t="s">
        <v>4914</v>
      </c>
      <c r="B4916">
        <v>3</v>
      </c>
      <c r="C4916">
        <v>21</v>
      </c>
      <c r="D4916">
        <v>2090</v>
      </c>
      <c r="E4916" s="1">
        <v>43579</v>
      </c>
      <c r="F4916" s="3">
        <v>146.30000000000001</v>
      </c>
      <c r="G4916" s="3">
        <v>376.2</v>
      </c>
      <c r="H4916" s="1">
        <v>43830</v>
      </c>
      <c r="I4916">
        <f t="shared" si="304"/>
        <v>251</v>
      </c>
      <c r="J4916" t="str">
        <f t="shared" si="305"/>
        <v>&gt;121</v>
      </c>
      <c r="K4916">
        <f t="shared" si="306"/>
        <v>0.25</v>
      </c>
      <c r="L4916">
        <f t="shared" si="307"/>
        <v>130.625</v>
      </c>
    </row>
    <row r="4917" spans="1:12" x14ac:dyDescent="0.25">
      <c r="A4917" s="2" t="s">
        <v>4915</v>
      </c>
      <c r="B4917">
        <v>8</v>
      </c>
      <c r="C4917">
        <v>21</v>
      </c>
      <c r="D4917">
        <v>1520</v>
      </c>
      <c r="E4917" s="1">
        <v>43774</v>
      </c>
      <c r="F4917" s="3">
        <v>45.599999999999994</v>
      </c>
      <c r="G4917" s="3">
        <v>760</v>
      </c>
      <c r="H4917" s="1">
        <v>43830</v>
      </c>
      <c r="I4917">
        <f t="shared" si="304"/>
        <v>56</v>
      </c>
      <c r="J4917" t="str">
        <f t="shared" si="305"/>
        <v>31-60</v>
      </c>
      <c r="K4917">
        <f t="shared" si="306"/>
        <v>0.04</v>
      </c>
      <c r="L4917">
        <f t="shared" si="307"/>
        <v>32.224000000000004</v>
      </c>
    </row>
    <row r="4918" spans="1:12" x14ac:dyDescent="0.25">
      <c r="A4918" s="2" t="s">
        <v>4916</v>
      </c>
      <c r="B4918">
        <v>5</v>
      </c>
      <c r="C4918">
        <v>4</v>
      </c>
      <c r="D4918">
        <v>3410</v>
      </c>
      <c r="E4918" s="1">
        <v>43518</v>
      </c>
      <c r="F4918" s="3">
        <v>306.90000000000003</v>
      </c>
      <c r="G4918" s="3">
        <v>818.40000000000009</v>
      </c>
      <c r="H4918" s="1">
        <v>43830</v>
      </c>
      <c r="I4918">
        <f t="shared" si="304"/>
        <v>312</v>
      </c>
      <c r="J4918" t="str">
        <f t="shared" si="305"/>
        <v>&gt;121</v>
      </c>
      <c r="K4918">
        <f t="shared" si="306"/>
        <v>0.25</v>
      </c>
      <c r="L4918">
        <f t="shared" si="307"/>
        <v>281.32500000000005</v>
      </c>
    </row>
    <row r="4919" spans="1:12" x14ac:dyDescent="0.25">
      <c r="A4919" s="2" t="s">
        <v>4917</v>
      </c>
      <c r="B4919">
        <v>8</v>
      </c>
      <c r="C4919">
        <v>8</v>
      </c>
      <c r="D4919">
        <v>1530</v>
      </c>
      <c r="E4919" s="1">
        <v>43763</v>
      </c>
      <c r="F4919" s="3">
        <v>91.8</v>
      </c>
      <c r="G4919" s="3">
        <v>520.20000000000005</v>
      </c>
      <c r="H4919" s="1">
        <v>43830</v>
      </c>
      <c r="I4919">
        <f t="shared" si="304"/>
        <v>67</v>
      </c>
      <c r="J4919" t="str">
        <f t="shared" si="305"/>
        <v>61-90</v>
      </c>
      <c r="K4919">
        <f t="shared" si="306"/>
        <v>0.15</v>
      </c>
      <c r="L4919">
        <f t="shared" si="307"/>
        <v>91.8</v>
      </c>
    </row>
    <row r="4920" spans="1:12" x14ac:dyDescent="0.25">
      <c r="A4920" s="2" t="s">
        <v>4918</v>
      </c>
      <c r="B4920">
        <v>3</v>
      </c>
      <c r="C4920">
        <v>13</v>
      </c>
      <c r="D4920">
        <v>960</v>
      </c>
      <c r="E4920" s="1">
        <v>43609</v>
      </c>
      <c r="F4920" s="3">
        <v>19.2</v>
      </c>
      <c r="G4920" s="3">
        <v>259.20000000000005</v>
      </c>
      <c r="H4920" s="1">
        <v>43830</v>
      </c>
      <c r="I4920">
        <f t="shared" si="304"/>
        <v>221</v>
      </c>
      <c r="J4920" t="str">
        <f t="shared" si="305"/>
        <v>&gt;121</v>
      </c>
      <c r="K4920">
        <f t="shared" si="306"/>
        <v>0.25</v>
      </c>
      <c r="L4920">
        <f t="shared" si="307"/>
        <v>69.600000000000009</v>
      </c>
    </row>
    <row r="4921" spans="1:12" x14ac:dyDescent="0.25">
      <c r="A4921" s="2" t="s">
        <v>4919</v>
      </c>
      <c r="B4921">
        <v>3</v>
      </c>
      <c r="C4921">
        <v>4</v>
      </c>
      <c r="D4921">
        <v>4712</v>
      </c>
      <c r="E4921" s="1">
        <v>43776</v>
      </c>
      <c r="F4921" s="3">
        <v>47.120000000000005</v>
      </c>
      <c r="G4921" s="3">
        <v>1272.2400000000002</v>
      </c>
      <c r="H4921" s="1">
        <v>43830</v>
      </c>
      <c r="I4921">
        <f t="shared" si="304"/>
        <v>54</v>
      </c>
      <c r="J4921" t="str">
        <f t="shared" si="305"/>
        <v>31-60</v>
      </c>
      <c r="K4921">
        <f t="shared" si="306"/>
        <v>0.04</v>
      </c>
      <c r="L4921">
        <f t="shared" si="307"/>
        <v>52.774400000000007</v>
      </c>
    </row>
    <row r="4922" spans="1:12" x14ac:dyDescent="0.25">
      <c r="A4922" s="2" t="s">
        <v>4920</v>
      </c>
      <c r="B4922">
        <v>8</v>
      </c>
      <c r="C4922">
        <v>10</v>
      </c>
      <c r="D4922">
        <v>630</v>
      </c>
      <c r="E4922" s="1">
        <v>43546</v>
      </c>
      <c r="F4922" s="3">
        <v>75.599999999999994</v>
      </c>
      <c r="G4922" s="3">
        <v>302.39999999999998</v>
      </c>
      <c r="H4922" s="1">
        <v>43830</v>
      </c>
      <c r="I4922">
        <f t="shared" si="304"/>
        <v>284</v>
      </c>
      <c r="J4922" t="str">
        <f t="shared" si="305"/>
        <v>&gt;121</v>
      </c>
      <c r="K4922">
        <f t="shared" si="306"/>
        <v>0.25</v>
      </c>
      <c r="L4922">
        <f t="shared" si="307"/>
        <v>94.5</v>
      </c>
    </row>
    <row r="4923" spans="1:12" x14ac:dyDescent="0.25">
      <c r="A4923" s="2" t="s">
        <v>4921</v>
      </c>
      <c r="B4923">
        <v>3</v>
      </c>
      <c r="C4923">
        <v>16</v>
      </c>
      <c r="D4923">
        <v>540</v>
      </c>
      <c r="E4923" s="1">
        <v>43495</v>
      </c>
      <c r="F4923" s="3">
        <v>32.400000000000006</v>
      </c>
      <c r="G4923" s="3">
        <v>162</v>
      </c>
      <c r="H4923" s="1">
        <v>43830</v>
      </c>
      <c r="I4923">
        <f t="shared" si="304"/>
        <v>335</v>
      </c>
      <c r="J4923" t="str">
        <f t="shared" si="305"/>
        <v>&gt;121</v>
      </c>
      <c r="K4923">
        <f t="shared" si="306"/>
        <v>0.25</v>
      </c>
      <c r="L4923">
        <f t="shared" si="307"/>
        <v>48.6</v>
      </c>
    </row>
    <row r="4924" spans="1:12" x14ac:dyDescent="0.25">
      <c r="A4924" s="2" t="s">
        <v>4922</v>
      </c>
      <c r="B4924">
        <v>2</v>
      </c>
      <c r="C4924">
        <v>12</v>
      </c>
      <c r="D4924">
        <v>1980</v>
      </c>
      <c r="E4924" s="1">
        <v>43662</v>
      </c>
      <c r="F4924" s="3">
        <v>158.4</v>
      </c>
      <c r="G4924" s="3">
        <v>554.4</v>
      </c>
      <c r="H4924" s="1">
        <v>43830</v>
      </c>
      <c r="I4924">
        <f t="shared" si="304"/>
        <v>168</v>
      </c>
      <c r="J4924" t="str">
        <f t="shared" si="305"/>
        <v>&gt;121</v>
      </c>
      <c r="K4924">
        <f t="shared" si="306"/>
        <v>0.25</v>
      </c>
      <c r="L4924">
        <f t="shared" si="307"/>
        <v>178.2</v>
      </c>
    </row>
    <row r="4925" spans="1:12" x14ac:dyDescent="0.25">
      <c r="A4925" s="2" t="s">
        <v>4923</v>
      </c>
      <c r="B4925">
        <v>5</v>
      </c>
      <c r="C4925">
        <v>5</v>
      </c>
      <c r="D4925">
        <v>4840</v>
      </c>
      <c r="E4925" s="1">
        <v>43726</v>
      </c>
      <c r="F4925" s="3">
        <v>387.2</v>
      </c>
      <c r="G4925" s="3">
        <v>1306.8000000000002</v>
      </c>
      <c r="H4925" s="1">
        <v>43830</v>
      </c>
      <c r="I4925">
        <f t="shared" si="304"/>
        <v>104</v>
      </c>
      <c r="J4925" t="str">
        <f t="shared" si="305"/>
        <v>91-120</v>
      </c>
      <c r="K4925">
        <f t="shared" si="306"/>
        <v>0.2</v>
      </c>
      <c r="L4925">
        <f t="shared" si="307"/>
        <v>338.80000000000007</v>
      </c>
    </row>
    <row r="4926" spans="1:12" x14ac:dyDescent="0.25">
      <c r="A4926" s="2" t="s">
        <v>4924</v>
      </c>
      <c r="B4926">
        <v>4</v>
      </c>
      <c r="C4926">
        <v>10</v>
      </c>
      <c r="D4926">
        <v>360</v>
      </c>
      <c r="E4926" s="1">
        <v>43471</v>
      </c>
      <c r="F4926" s="3">
        <v>3.5999999999999996</v>
      </c>
      <c r="G4926" s="3">
        <v>72</v>
      </c>
      <c r="H4926" s="1">
        <v>43830</v>
      </c>
      <c r="I4926">
        <f t="shared" si="304"/>
        <v>359</v>
      </c>
      <c r="J4926" t="str">
        <f t="shared" si="305"/>
        <v>&gt;121</v>
      </c>
      <c r="K4926">
        <f t="shared" si="306"/>
        <v>0.25</v>
      </c>
      <c r="L4926">
        <f t="shared" si="307"/>
        <v>18.899999999999999</v>
      </c>
    </row>
    <row r="4927" spans="1:12" x14ac:dyDescent="0.25">
      <c r="A4927" s="2" t="s">
        <v>4925</v>
      </c>
      <c r="B4927">
        <v>10</v>
      </c>
      <c r="C4927">
        <v>12</v>
      </c>
      <c r="D4927">
        <v>1330</v>
      </c>
      <c r="E4927" s="1">
        <v>43559</v>
      </c>
      <c r="F4927" s="3">
        <v>79.800000000000011</v>
      </c>
      <c r="G4927" s="3">
        <v>545.29999999999995</v>
      </c>
      <c r="H4927" s="1">
        <v>43830</v>
      </c>
      <c r="I4927">
        <f t="shared" si="304"/>
        <v>271</v>
      </c>
      <c r="J4927" t="str">
        <f t="shared" si="305"/>
        <v>&gt;121</v>
      </c>
      <c r="K4927">
        <f t="shared" si="306"/>
        <v>0.25</v>
      </c>
      <c r="L4927">
        <f t="shared" si="307"/>
        <v>156.27499999999998</v>
      </c>
    </row>
    <row r="4928" spans="1:12" x14ac:dyDescent="0.25">
      <c r="A4928" s="2" t="s">
        <v>4926</v>
      </c>
      <c r="B4928">
        <v>6</v>
      </c>
      <c r="C4928">
        <v>18</v>
      </c>
      <c r="D4928">
        <v>620</v>
      </c>
      <c r="E4928" s="1">
        <v>43624</v>
      </c>
      <c r="F4928" s="3">
        <v>43.4</v>
      </c>
      <c r="G4928" s="3">
        <v>111.6</v>
      </c>
      <c r="H4928" s="1">
        <v>43830</v>
      </c>
      <c r="I4928">
        <f t="shared" si="304"/>
        <v>206</v>
      </c>
      <c r="J4928" t="str">
        <f t="shared" si="305"/>
        <v>&gt;121</v>
      </c>
      <c r="K4928">
        <f t="shared" si="306"/>
        <v>0.25</v>
      </c>
      <c r="L4928">
        <f t="shared" si="307"/>
        <v>38.75</v>
      </c>
    </row>
    <row r="4929" spans="1:12" x14ac:dyDescent="0.25">
      <c r="A4929" s="2" t="s">
        <v>4927</v>
      </c>
      <c r="B4929">
        <v>1</v>
      </c>
      <c r="C4929">
        <v>15</v>
      </c>
      <c r="D4929">
        <v>256</v>
      </c>
      <c r="E4929" s="1">
        <v>43558</v>
      </c>
      <c r="F4929" s="3">
        <v>7.6800000000000015</v>
      </c>
      <c r="G4929" s="3">
        <v>64</v>
      </c>
      <c r="H4929" s="1">
        <v>43830</v>
      </c>
      <c r="I4929">
        <f t="shared" si="304"/>
        <v>272</v>
      </c>
      <c r="J4929" t="str">
        <f t="shared" si="305"/>
        <v>&gt;121</v>
      </c>
      <c r="K4929">
        <f t="shared" si="306"/>
        <v>0.25</v>
      </c>
      <c r="L4929">
        <f t="shared" si="307"/>
        <v>17.920000000000002</v>
      </c>
    </row>
    <row r="4930" spans="1:12" x14ac:dyDescent="0.25">
      <c r="A4930" s="2" t="s">
        <v>4928</v>
      </c>
      <c r="B4930">
        <v>2</v>
      </c>
      <c r="C4930">
        <v>6</v>
      </c>
      <c r="D4930">
        <v>2574.0000000000005</v>
      </c>
      <c r="E4930" s="1">
        <v>43769</v>
      </c>
      <c r="F4930" s="3">
        <v>231.66000000000003</v>
      </c>
      <c r="G4930" s="3">
        <v>720.72</v>
      </c>
      <c r="H4930" s="1">
        <v>43830</v>
      </c>
      <c r="I4930">
        <f t="shared" ref="I4930:I4993" si="308">H4930-E4930</f>
        <v>61</v>
      </c>
      <c r="J4930" t="str">
        <f t="shared" ref="J4930:J4993" si="309">VLOOKUP(I4930,groupings,2,1)</f>
        <v>61-90</v>
      </c>
      <c r="K4930">
        <f t="shared" ref="K4930:K4993" si="310">VLOOKUP(I4930,$N$8:$P$12,3,TRUE)</f>
        <v>0.15</v>
      </c>
      <c r="L4930">
        <f t="shared" ref="L4930:L4993" si="311">(G4930+F4930)*K4930</f>
        <v>142.857</v>
      </c>
    </row>
    <row r="4931" spans="1:12" x14ac:dyDescent="0.25">
      <c r="A4931" s="2" t="s">
        <v>4929</v>
      </c>
      <c r="B4931">
        <v>9</v>
      </c>
      <c r="C4931">
        <v>18</v>
      </c>
      <c r="D4931">
        <v>1800</v>
      </c>
      <c r="E4931" s="1">
        <v>43501</v>
      </c>
      <c r="F4931" s="3">
        <v>90</v>
      </c>
      <c r="G4931" s="3">
        <v>720</v>
      </c>
      <c r="H4931" s="1">
        <v>43830</v>
      </c>
      <c r="I4931">
        <f t="shared" si="308"/>
        <v>329</v>
      </c>
      <c r="J4931" t="str">
        <f t="shared" si="309"/>
        <v>&gt;121</v>
      </c>
      <c r="K4931">
        <f t="shared" si="310"/>
        <v>0.25</v>
      </c>
      <c r="L4931">
        <f t="shared" si="311"/>
        <v>202.5</v>
      </c>
    </row>
    <row r="4932" spans="1:12" x14ac:dyDescent="0.25">
      <c r="A4932" s="2" t="s">
        <v>4930</v>
      </c>
      <c r="B4932">
        <v>2</v>
      </c>
      <c r="C4932">
        <v>20</v>
      </c>
      <c r="D4932">
        <v>600</v>
      </c>
      <c r="E4932" s="1">
        <v>43817</v>
      </c>
      <c r="F4932" s="3">
        <v>12</v>
      </c>
      <c r="G4932" s="3">
        <v>132</v>
      </c>
      <c r="H4932" s="1">
        <v>43830</v>
      </c>
      <c r="I4932">
        <f t="shared" si="308"/>
        <v>13</v>
      </c>
      <c r="J4932" t="str">
        <f t="shared" si="309"/>
        <v>0-30</v>
      </c>
      <c r="K4932">
        <f t="shared" si="310"/>
        <v>8.0000000000000002E-3</v>
      </c>
      <c r="L4932">
        <f t="shared" si="311"/>
        <v>1.1520000000000001</v>
      </c>
    </row>
    <row r="4933" spans="1:12" x14ac:dyDescent="0.25">
      <c r="A4933" s="2" t="s">
        <v>4931</v>
      </c>
      <c r="B4933">
        <v>10</v>
      </c>
      <c r="C4933">
        <v>6</v>
      </c>
      <c r="D4933">
        <v>1800</v>
      </c>
      <c r="E4933" s="1">
        <v>43655</v>
      </c>
      <c r="F4933" s="3">
        <v>252</v>
      </c>
      <c r="G4933" s="3">
        <v>864</v>
      </c>
      <c r="H4933" s="1">
        <v>43830</v>
      </c>
      <c r="I4933">
        <f t="shared" si="308"/>
        <v>175</v>
      </c>
      <c r="J4933" t="str">
        <f t="shared" si="309"/>
        <v>&gt;121</v>
      </c>
      <c r="K4933">
        <f t="shared" si="310"/>
        <v>0.25</v>
      </c>
      <c r="L4933">
        <f t="shared" si="311"/>
        <v>279</v>
      </c>
    </row>
    <row r="4934" spans="1:12" x14ac:dyDescent="0.25">
      <c r="A4934" s="2" t="s">
        <v>4932</v>
      </c>
      <c r="B4934">
        <v>7</v>
      </c>
      <c r="C4934">
        <v>15</v>
      </c>
      <c r="D4934">
        <v>3105</v>
      </c>
      <c r="E4934" s="1">
        <v>43702</v>
      </c>
      <c r="F4934" s="3">
        <v>372.59999999999997</v>
      </c>
      <c r="G4934" s="3">
        <v>2732.4</v>
      </c>
      <c r="H4934" s="1">
        <v>43830</v>
      </c>
      <c r="I4934">
        <f t="shared" si="308"/>
        <v>128</v>
      </c>
      <c r="J4934" t="str">
        <f t="shared" si="309"/>
        <v>&gt;121</v>
      </c>
      <c r="K4934">
        <f t="shared" si="310"/>
        <v>0.25</v>
      </c>
      <c r="L4934">
        <f t="shared" si="311"/>
        <v>776.25</v>
      </c>
    </row>
    <row r="4935" spans="1:12" x14ac:dyDescent="0.25">
      <c r="A4935" s="2" t="s">
        <v>4933</v>
      </c>
      <c r="B4935">
        <v>7</v>
      </c>
      <c r="C4935">
        <v>18</v>
      </c>
      <c r="D4935">
        <v>1080</v>
      </c>
      <c r="E4935" s="1">
        <v>43765</v>
      </c>
      <c r="F4935" s="3">
        <v>270</v>
      </c>
      <c r="G4935" s="3">
        <v>313.2</v>
      </c>
      <c r="H4935" s="1">
        <v>43830</v>
      </c>
      <c r="I4935">
        <f t="shared" si="308"/>
        <v>65</v>
      </c>
      <c r="J4935" t="str">
        <f t="shared" si="309"/>
        <v>61-90</v>
      </c>
      <c r="K4935">
        <f t="shared" si="310"/>
        <v>0.15</v>
      </c>
      <c r="L4935">
        <f t="shared" si="311"/>
        <v>87.48</v>
      </c>
    </row>
    <row r="4936" spans="1:12" x14ac:dyDescent="0.25">
      <c r="A4936" s="2" t="s">
        <v>4934</v>
      </c>
      <c r="B4936">
        <v>6</v>
      </c>
      <c r="C4936">
        <v>2</v>
      </c>
      <c r="D4936">
        <v>1320</v>
      </c>
      <c r="E4936" s="1">
        <v>43710</v>
      </c>
      <c r="F4936" s="3">
        <v>118.80000000000001</v>
      </c>
      <c r="G4936" s="3">
        <v>277.2</v>
      </c>
      <c r="H4936" s="1">
        <v>43830</v>
      </c>
      <c r="I4936">
        <f t="shared" si="308"/>
        <v>120</v>
      </c>
      <c r="J4936" t="str">
        <f t="shared" si="309"/>
        <v>91-120</v>
      </c>
      <c r="K4936">
        <f t="shared" si="310"/>
        <v>0.2</v>
      </c>
      <c r="L4936">
        <f t="shared" si="311"/>
        <v>79.2</v>
      </c>
    </row>
    <row r="4937" spans="1:12" x14ac:dyDescent="0.25">
      <c r="A4937" s="2" t="s">
        <v>4935</v>
      </c>
      <c r="B4937">
        <v>2</v>
      </c>
      <c r="C4937">
        <v>7</v>
      </c>
      <c r="D4937">
        <v>2420</v>
      </c>
      <c r="E4937" s="1">
        <v>43772</v>
      </c>
      <c r="F4937" s="3">
        <v>24.2</v>
      </c>
      <c r="G4937" s="3">
        <v>484</v>
      </c>
      <c r="H4937" s="1">
        <v>43830</v>
      </c>
      <c r="I4937">
        <f t="shared" si="308"/>
        <v>58</v>
      </c>
      <c r="J4937" t="str">
        <f t="shared" si="309"/>
        <v>31-60</v>
      </c>
      <c r="K4937">
        <f t="shared" si="310"/>
        <v>0.04</v>
      </c>
      <c r="L4937">
        <f t="shared" si="311"/>
        <v>20.327999999999999</v>
      </c>
    </row>
    <row r="4938" spans="1:12" x14ac:dyDescent="0.25">
      <c r="A4938" s="2" t="s">
        <v>4936</v>
      </c>
      <c r="B4938">
        <v>5</v>
      </c>
      <c r="C4938">
        <v>8</v>
      </c>
      <c r="D4938">
        <v>960</v>
      </c>
      <c r="E4938" s="1">
        <v>43719</v>
      </c>
      <c r="F4938" s="3">
        <v>96</v>
      </c>
      <c r="G4938" s="3">
        <v>268.8</v>
      </c>
      <c r="H4938" s="1">
        <v>43830</v>
      </c>
      <c r="I4938">
        <f t="shared" si="308"/>
        <v>111</v>
      </c>
      <c r="J4938" t="str">
        <f t="shared" si="309"/>
        <v>91-120</v>
      </c>
      <c r="K4938">
        <f t="shared" si="310"/>
        <v>0.2</v>
      </c>
      <c r="L4938">
        <f t="shared" si="311"/>
        <v>72.960000000000008</v>
      </c>
    </row>
    <row r="4939" spans="1:12" x14ac:dyDescent="0.25">
      <c r="A4939" s="2" t="s">
        <v>4937</v>
      </c>
      <c r="B4939">
        <v>9</v>
      </c>
      <c r="C4939">
        <v>4</v>
      </c>
      <c r="D4939">
        <v>2280</v>
      </c>
      <c r="E4939" s="1">
        <v>43679</v>
      </c>
      <c r="F4939" s="3">
        <v>456</v>
      </c>
      <c r="G4939" s="3">
        <v>980.40000000000009</v>
      </c>
      <c r="H4939" s="1">
        <v>43830</v>
      </c>
      <c r="I4939">
        <f t="shared" si="308"/>
        <v>151</v>
      </c>
      <c r="J4939" t="str">
        <f t="shared" si="309"/>
        <v>&gt;121</v>
      </c>
      <c r="K4939">
        <f t="shared" si="310"/>
        <v>0.25</v>
      </c>
      <c r="L4939">
        <f t="shared" si="311"/>
        <v>359.1</v>
      </c>
    </row>
    <row r="4940" spans="1:12" x14ac:dyDescent="0.25">
      <c r="A4940" s="2" t="s">
        <v>4938</v>
      </c>
      <c r="B4940">
        <v>2</v>
      </c>
      <c r="C4940">
        <v>22</v>
      </c>
      <c r="D4940">
        <v>1980</v>
      </c>
      <c r="E4940" s="1">
        <v>43533</v>
      </c>
      <c r="F4940" s="3">
        <v>178.2</v>
      </c>
      <c r="G4940" s="3">
        <v>316.8</v>
      </c>
      <c r="H4940" s="1">
        <v>43830</v>
      </c>
      <c r="I4940">
        <f t="shared" si="308"/>
        <v>297</v>
      </c>
      <c r="J4940" t="str">
        <f t="shared" si="309"/>
        <v>&gt;121</v>
      </c>
      <c r="K4940">
        <f t="shared" si="310"/>
        <v>0.25</v>
      </c>
      <c r="L4940">
        <f t="shared" si="311"/>
        <v>123.75</v>
      </c>
    </row>
    <row r="4941" spans="1:12" x14ac:dyDescent="0.25">
      <c r="A4941" s="2" t="s">
        <v>4939</v>
      </c>
      <c r="B4941">
        <v>8</v>
      </c>
      <c r="C4941">
        <v>22</v>
      </c>
      <c r="D4941">
        <v>1100</v>
      </c>
      <c r="E4941" s="1">
        <v>43799</v>
      </c>
      <c r="F4941" s="3">
        <v>220</v>
      </c>
      <c r="G4941" s="3">
        <v>396</v>
      </c>
      <c r="H4941" s="1">
        <v>43830</v>
      </c>
      <c r="I4941">
        <f t="shared" si="308"/>
        <v>31</v>
      </c>
      <c r="J4941" t="str">
        <f t="shared" si="309"/>
        <v>31-60</v>
      </c>
      <c r="K4941">
        <f t="shared" si="310"/>
        <v>0.04</v>
      </c>
      <c r="L4941">
        <f t="shared" si="311"/>
        <v>24.64</v>
      </c>
    </row>
    <row r="4942" spans="1:12" x14ac:dyDescent="0.25">
      <c r="A4942" s="2" t="s">
        <v>4940</v>
      </c>
      <c r="B4942">
        <v>8</v>
      </c>
      <c r="C4942">
        <v>21</v>
      </c>
      <c r="D4942">
        <v>1408</v>
      </c>
      <c r="E4942" s="1">
        <v>43567</v>
      </c>
      <c r="F4942" s="3">
        <v>281.60000000000002</v>
      </c>
      <c r="G4942" s="3">
        <v>352</v>
      </c>
      <c r="H4942" s="1">
        <v>43830</v>
      </c>
      <c r="I4942">
        <f t="shared" si="308"/>
        <v>263</v>
      </c>
      <c r="J4942" t="str">
        <f t="shared" si="309"/>
        <v>&gt;121</v>
      </c>
      <c r="K4942">
        <f t="shared" si="310"/>
        <v>0.25</v>
      </c>
      <c r="L4942">
        <f t="shared" si="311"/>
        <v>158.4</v>
      </c>
    </row>
    <row r="4943" spans="1:12" x14ac:dyDescent="0.25">
      <c r="A4943" s="2" t="s">
        <v>4941</v>
      </c>
      <c r="B4943">
        <v>4</v>
      </c>
      <c r="C4943">
        <v>18</v>
      </c>
      <c r="D4943">
        <v>400</v>
      </c>
      <c r="E4943" s="1">
        <v>43495</v>
      </c>
      <c r="F4943" s="3">
        <v>36</v>
      </c>
      <c r="G4943" s="3">
        <v>104</v>
      </c>
      <c r="H4943" s="1">
        <v>43830</v>
      </c>
      <c r="I4943">
        <f t="shared" si="308"/>
        <v>335</v>
      </c>
      <c r="J4943" t="str">
        <f t="shared" si="309"/>
        <v>&gt;121</v>
      </c>
      <c r="K4943">
        <f t="shared" si="310"/>
        <v>0.25</v>
      </c>
      <c r="L4943">
        <f t="shared" si="311"/>
        <v>35</v>
      </c>
    </row>
    <row r="4944" spans="1:12" x14ac:dyDescent="0.25">
      <c r="A4944" s="2" t="s">
        <v>4942</v>
      </c>
      <c r="B4944">
        <v>8</v>
      </c>
      <c r="C4944">
        <v>18</v>
      </c>
      <c r="D4944">
        <v>800</v>
      </c>
      <c r="E4944" s="1">
        <v>43594</v>
      </c>
      <c r="F4944" s="3">
        <v>24</v>
      </c>
      <c r="G4944" s="3">
        <v>392</v>
      </c>
      <c r="H4944" s="1">
        <v>43830</v>
      </c>
      <c r="I4944">
        <f t="shared" si="308"/>
        <v>236</v>
      </c>
      <c r="J4944" t="str">
        <f t="shared" si="309"/>
        <v>&gt;121</v>
      </c>
      <c r="K4944">
        <f t="shared" si="310"/>
        <v>0.25</v>
      </c>
      <c r="L4944">
        <f t="shared" si="311"/>
        <v>104</v>
      </c>
    </row>
    <row r="4945" spans="1:12" x14ac:dyDescent="0.25">
      <c r="A4945" s="2" t="s">
        <v>4943</v>
      </c>
      <c r="B4945">
        <v>3</v>
      </c>
      <c r="C4945">
        <v>14</v>
      </c>
      <c r="D4945">
        <v>3960</v>
      </c>
      <c r="E4945" s="1">
        <v>43670</v>
      </c>
      <c r="F4945" s="3">
        <v>79.2</v>
      </c>
      <c r="G4945" s="3">
        <v>752.4</v>
      </c>
      <c r="H4945" s="1">
        <v>43830</v>
      </c>
      <c r="I4945">
        <f t="shared" si="308"/>
        <v>160</v>
      </c>
      <c r="J4945" t="str">
        <f t="shared" si="309"/>
        <v>&gt;121</v>
      </c>
      <c r="K4945">
        <f t="shared" si="310"/>
        <v>0.25</v>
      </c>
      <c r="L4945">
        <f t="shared" si="311"/>
        <v>207.9</v>
      </c>
    </row>
    <row r="4946" spans="1:12" x14ac:dyDescent="0.25">
      <c r="A4946" s="2" t="s">
        <v>4944</v>
      </c>
      <c r="B4946">
        <v>10</v>
      </c>
      <c r="C4946">
        <v>7</v>
      </c>
      <c r="D4946">
        <v>2400</v>
      </c>
      <c r="E4946" s="1">
        <v>43777</v>
      </c>
      <c r="F4946" s="3">
        <v>120</v>
      </c>
      <c r="G4946" s="3">
        <v>912</v>
      </c>
      <c r="H4946" s="1">
        <v>43830</v>
      </c>
      <c r="I4946">
        <f t="shared" si="308"/>
        <v>53</v>
      </c>
      <c r="J4946" t="str">
        <f t="shared" si="309"/>
        <v>31-60</v>
      </c>
      <c r="K4946">
        <f t="shared" si="310"/>
        <v>0.04</v>
      </c>
      <c r="L4946">
        <f t="shared" si="311"/>
        <v>41.28</v>
      </c>
    </row>
    <row r="4947" spans="1:12" x14ac:dyDescent="0.25">
      <c r="A4947" s="2" t="s">
        <v>4945</v>
      </c>
      <c r="B4947">
        <v>10</v>
      </c>
      <c r="C4947">
        <v>19</v>
      </c>
      <c r="D4947">
        <v>2660</v>
      </c>
      <c r="E4947" s="1">
        <v>43582</v>
      </c>
      <c r="F4947" s="3">
        <v>26.6</v>
      </c>
      <c r="G4947" s="3">
        <v>798</v>
      </c>
      <c r="H4947" s="1">
        <v>43830</v>
      </c>
      <c r="I4947">
        <f t="shared" si="308"/>
        <v>248</v>
      </c>
      <c r="J4947" t="str">
        <f t="shared" si="309"/>
        <v>&gt;121</v>
      </c>
      <c r="K4947">
        <f t="shared" si="310"/>
        <v>0.25</v>
      </c>
      <c r="L4947">
        <f t="shared" si="311"/>
        <v>206.15</v>
      </c>
    </row>
    <row r="4948" spans="1:12" x14ac:dyDescent="0.25">
      <c r="A4948" s="2" t="s">
        <v>4946</v>
      </c>
      <c r="B4948">
        <v>8</v>
      </c>
      <c r="C4948">
        <v>20</v>
      </c>
      <c r="D4948">
        <v>960</v>
      </c>
      <c r="E4948" s="1">
        <v>43567</v>
      </c>
      <c r="F4948" s="3">
        <v>163.19999999999999</v>
      </c>
      <c r="G4948" s="3">
        <v>470.4</v>
      </c>
      <c r="H4948" s="1">
        <v>43830</v>
      </c>
      <c r="I4948">
        <f t="shared" si="308"/>
        <v>263</v>
      </c>
      <c r="J4948" t="str">
        <f t="shared" si="309"/>
        <v>&gt;121</v>
      </c>
      <c r="K4948">
        <f t="shared" si="310"/>
        <v>0.25</v>
      </c>
      <c r="L4948">
        <f t="shared" si="311"/>
        <v>158.39999999999998</v>
      </c>
    </row>
    <row r="4949" spans="1:12" x14ac:dyDescent="0.25">
      <c r="A4949" s="2" t="s">
        <v>4947</v>
      </c>
      <c r="B4949">
        <v>5</v>
      </c>
      <c r="C4949">
        <v>5</v>
      </c>
      <c r="D4949">
        <v>4030</v>
      </c>
      <c r="E4949" s="1">
        <v>43466</v>
      </c>
      <c r="F4949" s="3">
        <v>161.20000000000002</v>
      </c>
      <c r="G4949" s="3">
        <v>1128.4000000000001</v>
      </c>
      <c r="H4949" s="1">
        <v>43830</v>
      </c>
      <c r="I4949">
        <f t="shared" si="308"/>
        <v>364</v>
      </c>
      <c r="J4949" t="str">
        <f t="shared" si="309"/>
        <v>&gt;121</v>
      </c>
      <c r="K4949">
        <f t="shared" si="310"/>
        <v>0.25</v>
      </c>
      <c r="L4949">
        <f t="shared" si="311"/>
        <v>322.40000000000003</v>
      </c>
    </row>
    <row r="4950" spans="1:12" x14ac:dyDescent="0.25">
      <c r="A4950" s="2" t="s">
        <v>4948</v>
      </c>
      <c r="B4950">
        <v>4</v>
      </c>
      <c r="C4950">
        <v>1</v>
      </c>
      <c r="D4950">
        <v>3360</v>
      </c>
      <c r="E4950" s="1">
        <v>43795</v>
      </c>
      <c r="F4950" s="3">
        <v>201.6</v>
      </c>
      <c r="G4950" s="3">
        <v>672</v>
      </c>
      <c r="H4950" s="1">
        <v>43830</v>
      </c>
      <c r="I4950">
        <f t="shared" si="308"/>
        <v>35</v>
      </c>
      <c r="J4950" t="str">
        <f t="shared" si="309"/>
        <v>31-60</v>
      </c>
      <c r="K4950">
        <f t="shared" si="310"/>
        <v>0.04</v>
      </c>
      <c r="L4950">
        <f t="shared" si="311"/>
        <v>34.944000000000003</v>
      </c>
    </row>
    <row r="4951" spans="1:12" x14ac:dyDescent="0.25">
      <c r="A4951" s="2" t="s">
        <v>4949</v>
      </c>
      <c r="B4951">
        <v>2</v>
      </c>
      <c r="C4951">
        <v>22</v>
      </c>
      <c r="D4951">
        <v>1120</v>
      </c>
      <c r="E4951" s="1">
        <v>43766</v>
      </c>
      <c r="F4951" s="3">
        <v>67.2</v>
      </c>
      <c r="G4951" s="3">
        <v>302.39999999999998</v>
      </c>
      <c r="H4951" s="1">
        <v>43830</v>
      </c>
      <c r="I4951">
        <f t="shared" si="308"/>
        <v>64</v>
      </c>
      <c r="J4951" t="str">
        <f t="shared" si="309"/>
        <v>61-90</v>
      </c>
      <c r="K4951">
        <f t="shared" si="310"/>
        <v>0.15</v>
      </c>
      <c r="L4951">
        <f t="shared" si="311"/>
        <v>55.439999999999991</v>
      </c>
    </row>
    <row r="4952" spans="1:12" x14ac:dyDescent="0.25">
      <c r="A4952" s="2" t="s">
        <v>4950</v>
      </c>
      <c r="B4952">
        <v>5</v>
      </c>
      <c r="C4952">
        <v>11</v>
      </c>
      <c r="D4952">
        <v>2160</v>
      </c>
      <c r="E4952" s="1">
        <v>43507</v>
      </c>
      <c r="F4952" s="3">
        <v>86.4</v>
      </c>
      <c r="G4952" s="3">
        <v>453.6</v>
      </c>
      <c r="H4952" s="1">
        <v>43830</v>
      </c>
      <c r="I4952">
        <f t="shared" si="308"/>
        <v>323</v>
      </c>
      <c r="J4952" t="str">
        <f t="shared" si="309"/>
        <v>&gt;121</v>
      </c>
      <c r="K4952">
        <f t="shared" si="310"/>
        <v>0.25</v>
      </c>
      <c r="L4952">
        <f t="shared" si="311"/>
        <v>135</v>
      </c>
    </row>
    <row r="4953" spans="1:12" x14ac:dyDescent="0.25">
      <c r="A4953" s="2" t="s">
        <v>4951</v>
      </c>
      <c r="B4953">
        <v>3</v>
      </c>
      <c r="C4953">
        <v>14</v>
      </c>
      <c r="D4953">
        <v>80</v>
      </c>
      <c r="E4953" s="1">
        <v>43754</v>
      </c>
      <c r="F4953" s="3">
        <v>3.2</v>
      </c>
      <c r="G4953" s="3">
        <v>20</v>
      </c>
      <c r="H4953" s="1">
        <v>43830</v>
      </c>
      <c r="I4953">
        <f t="shared" si="308"/>
        <v>76</v>
      </c>
      <c r="J4953" t="str">
        <f t="shared" si="309"/>
        <v>61-90</v>
      </c>
      <c r="K4953">
        <f t="shared" si="310"/>
        <v>0.15</v>
      </c>
      <c r="L4953">
        <f t="shared" si="311"/>
        <v>3.48</v>
      </c>
    </row>
    <row r="4954" spans="1:12" x14ac:dyDescent="0.25">
      <c r="A4954" s="2" t="s">
        <v>4952</v>
      </c>
      <c r="B4954">
        <v>4</v>
      </c>
      <c r="C4954">
        <v>16</v>
      </c>
      <c r="D4954">
        <v>756.00000000000011</v>
      </c>
      <c r="E4954" s="1">
        <v>43477</v>
      </c>
      <c r="F4954" s="3">
        <v>37.800000000000004</v>
      </c>
      <c r="G4954" s="3">
        <v>173.88000000000002</v>
      </c>
      <c r="H4954" s="1">
        <v>43830</v>
      </c>
      <c r="I4954">
        <f t="shared" si="308"/>
        <v>353</v>
      </c>
      <c r="J4954" t="str">
        <f t="shared" si="309"/>
        <v>&gt;121</v>
      </c>
      <c r="K4954">
        <f t="shared" si="310"/>
        <v>0.25</v>
      </c>
      <c r="L4954">
        <f t="shared" si="311"/>
        <v>52.920000000000009</v>
      </c>
    </row>
    <row r="4955" spans="1:12" x14ac:dyDescent="0.25">
      <c r="A4955" s="2" t="s">
        <v>4953</v>
      </c>
      <c r="B4955">
        <v>6</v>
      </c>
      <c r="C4955">
        <v>23</v>
      </c>
      <c r="D4955">
        <v>310</v>
      </c>
      <c r="E4955" s="1">
        <v>43750</v>
      </c>
      <c r="F4955" s="3">
        <v>3.1</v>
      </c>
      <c r="G4955" s="3">
        <v>83.699999999999989</v>
      </c>
      <c r="H4955" s="1">
        <v>43830</v>
      </c>
      <c r="I4955">
        <f t="shared" si="308"/>
        <v>80</v>
      </c>
      <c r="J4955" t="str">
        <f t="shared" si="309"/>
        <v>61-90</v>
      </c>
      <c r="K4955">
        <f t="shared" si="310"/>
        <v>0.15</v>
      </c>
      <c r="L4955">
        <f t="shared" si="311"/>
        <v>13.019999999999998</v>
      </c>
    </row>
    <row r="4956" spans="1:12" x14ac:dyDescent="0.25">
      <c r="A4956" s="2" t="s">
        <v>4954</v>
      </c>
      <c r="B4956">
        <v>10</v>
      </c>
      <c r="C4956">
        <v>9</v>
      </c>
      <c r="D4956">
        <v>2660</v>
      </c>
      <c r="E4956" s="1">
        <v>43656</v>
      </c>
      <c r="F4956" s="3">
        <v>212.8</v>
      </c>
      <c r="G4956" s="3">
        <v>1303.4000000000001</v>
      </c>
      <c r="H4956" s="1">
        <v>43830</v>
      </c>
      <c r="I4956">
        <f t="shared" si="308"/>
        <v>174</v>
      </c>
      <c r="J4956" t="str">
        <f t="shared" si="309"/>
        <v>&gt;121</v>
      </c>
      <c r="K4956">
        <f t="shared" si="310"/>
        <v>0.25</v>
      </c>
      <c r="L4956">
        <f t="shared" si="311"/>
        <v>379.05</v>
      </c>
    </row>
    <row r="4957" spans="1:12" x14ac:dyDescent="0.25">
      <c r="A4957" s="2" t="s">
        <v>4955</v>
      </c>
      <c r="B4957">
        <v>6</v>
      </c>
      <c r="C4957">
        <v>15</v>
      </c>
      <c r="D4957">
        <v>594</v>
      </c>
      <c r="E4957" s="1">
        <v>43624</v>
      </c>
      <c r="F4957" s="3">
        <v>29.700000000000003</v>
      </c>
      <c r="G4957" s="3">
        <v>172.26</v>
      </c>
      <c r="H4957" s="1">
        <v>43830</v>
      </c>
      <c r="I4957">
        <f t="shared" si="308"/>
        <v>206</v>
      </c>
      <c r="J4957" t="str">
        <f t="shared" si="309"/>
        <v>&gt;121</v>
      </c>
      <c r="K4957">
        <f t="shared" si="310"/>
        <v>0.25</v>
      </c>
      <c r="L4957">
        <f t="shared" si="311"/>
        <v>50.489999999999995</v>
      </c>
    </row>
    <row r="4958" spans="1:12" x14ac:dyDescent="0.25">
      <c r="A4958" s="2" t="s">
        <v>4956</v>
      </c>
      <c r="B4958">
        <v>8</v>
      </c>
      <c r="C4958">
        <v>16</v>
      </c>
      <c r="D4958">
        <v>810</v>
      </c>
      <c r="E4958" s="1">
        <v>43579</v>
      </c>
      <c r="F4958" s="3">
        <v>81</v>
      </c>
      <c r="G4958" s="3">
        <v>348.29999999999995</v>
      </c>
      <c r="H4958" s="1">
        <v>43830</v>
      </c>
      <c r="I4958">
        <f t="shared" si="308"/>
        <v>251</v>
      </c>
      <c r="J4958" t="str">
        <f t="shared" si="309"/>
        <v>&gt;121</v>
      </c>
      <c r="K4958">
        <f t="shared" si="310"/>
        <v>0.25</v>
      </c>
      <c r="L4958">
        <f t="shared" si="311"/>
        <v>107.32499999999999</v>
      </c>
    </row>
    <row r="4959" spans="1:12" x14ac:dyDescent="0.25">
      <c r="A4959" s="2" t="s">
        <v>4957</v>
      </c>
      <c r="B4959">
        <v>4</v>
      </c>
      <c r="C4959">
        <v>2</v>
      </c>
      <c r="D4959">
        <v>4400</v>
      </c>
      <c r="E4959" s="1">
        <v>43539</v>
      </c>
      <c r="F4959" s="3">
        <v>308</v>
      </c>
      <c r="G4959" s="3">
        <v>836</v>
      </c>
      <c r="H4959" s="1">
        <v>43830</v>
      </c>
      <c r="I4959">
        <f t="shared" si="308"/>
        <v>291</v>
      </c>
      <c r="J4959" t="str">
        <f t="shared" si="309"/>
        <v>&gt;121</v>
      </c>
      <c r="K4959">
        <f t="shared" si="310"/>
        <v>0.25</v>
      </c>
      <c r="L4959">
        <f t="shared" si="311"/>
        <v>286</v>
      </c>
    </row>
    <row r="4960" spans="1:12" x14ac:dyDescent="0.25">
      <c r="A4960" s="2" t="s">
        <v>4958</v>
      </c>
      <c r="B4960">
        <v>10</v>
      </c>
      <c r="C4960">
        <v>2</v>
      </c>
      <c r="D4960">
        <v>1710</v>
      </c>
      <c r="E4960" s="1">
        <v>43607</v>
      </c>
      <c r="F4960" s="3">
        <v>68.400000000000006</v>
      </c>
      <c r="G4960" s="3">
        <v>735.3</v>
      </c>
      <c r="H4960" s="1">
        <v>43830</v>
      </c>
      <c r="I4960">
        <f t="shared" si="308"/>
        <v>223</v>
      </c>
      <c r="J4960" t="str">
        <f t="shared" si="309"/>
        <v>&gt;121</v>
      </c>
      <c r="K4960">
        <f t="shared" si="310"/>
        <v>0.25</v>
      </c>
      <c r="L4960">
        <f t="shared" si="311"/>
        <v>200.92499999999998</v>
      </c>
    </row>
    <row r="4961" spans="1:12" x14ac:dyDescent="0.25">
      <c r="A4961" s="2" t="s">
        <v>4959</v>
      </c>
      <c r="B4961">
        <v>2</v>
      </c>
      <c r="C4961">
        <v>4</v>
      </c>
      <c r="D4961">
        <v>480</v>
      </c>
      <c r="E4961" s="1">
        <v>43667</v>
      </c>
      <c r="F4961" s="3">
        <v>9.6</v>
      </c>
      <c r="G4961" s="3">
        <v>72</v>
      </c>
      <c r="H4961" s="1">
        <v>43830</v>
      </c>
      <c r="I4961">
        <f t="shared" si="308"/>
        <v>163</v>
      </c>
      <c r="J4961" t="str">
        <f t="shared" si="309"/>
        <v>&gt;121</v>
      </c>
      <c r="K4961">
        <f t="shared" si="310"/>
        <v>0.25</v>
      </c>
      <c r="L4961">
        <f t="shared" si="311"/>
        <v>20.399999999999999</v>
      </c>
    </row>
    <row r="4962" spans="1:12" x14ac:dyDescent="0.25">
      <c r="A4962" s="2" t="s">
        <v>4960</v>
      </c>
      <c r="B4962">
        <v>10</v>
      </c>
      <c r="C4962">
        <v>1</v>
      </c>
      <c r="D4962">
        <v>3740</v>
      </c>
      <c r="E4962" s="1">
        <v>43621</v>
      </c>
      <c r="F4962" s="3">
        <v>411.4</v>
      </c>
      <c r="G4962" s="3">
        <v>1084.5999999999999</v>
      </c>
      <c r="H4962" s="1">
        <v>43830</v>
      </c>
      <c r="I4962">
        <f t="shared" si="308"/>
        <v>209</v>
      </c>
      <c r="J4962" t="str">
        <f t="shared" si="309"/>
        <v>&gt;121</v>
      </c>
      <c r="K4962">
        <f t="shared" si="310"/>
        <v>0.25</v>
      </c>
      <c r="L4962">
        <f t="shared" si="311"/>
        <v>374</v>
      </c>
    </row>
    <row r="4963" spans="1:12" x14ac:dyDescent="0.25">
      <c r="A4963" s="2" t="s">
        <v>4961</v>
      </c>
      <c r="B4963">
        <v>5</v>
      </c>
      <c r="C4963">
        <v>6</v>
      </c>
      <c r="D4963">
        <v>1680</v>
      </c>
      <c r="E4963" s="1">
        <v>43805</v>
      </c>
      <c r="F4963" s="3">
        <v>33.6</v>
      </c>
      <c r="G4963" s="3">
        <v>252</v>
      </c>
      <c r="H4963" s="1">
        <v>43830</v>
      </c>
      <c r="I4963">
        <f t="shared" si="308"/>
        <v>25</v>
      </c>
      <c r="J4963" t="str">
        <f t="shared" si="309"/>
        <v>0-30</v>
      </c>
      <c r="K4963">
        <f t="shared" si="310"/>
        <v>8.0000000000000002E-3</v>
      </c>
      <c r="L4963">
        <f t="shared" si="311"/>
        <v>2.2848000000000002</v>
      </c>
    </row>
    <row r="4964" spans="1:12" x14ac:dyDescent="0.25">
      <c r="A4964" s="2" t="s">
        <v>4962</v>
      </c>
      <c r="B4964">
        <v>7</v>
      </c>
      <c r="C4964">
        <v>11</v>
      </c>
      <c r="D4964">
        <v>2640</v>
      </c>
      <c r="E4964" s="1">
        <v>43500</v>
      </c>
      <c r="F4964" s="3">
        <v>739.2</v>
      </c>
      <c r="G4964" s="3">
        <v>2349.6</v>
      </c>
      <c r="H4964" s="1">
        <v>43830</v>
      </c>
      <c r="I4964">
        <f t="shared" si="308"/>
        <v>330</v>
      </c>
      <c r="J4964" t="str">
        <f t="shared" si="309"/>
        <v>&gt;121</v>
      </c>
      <c r="K4964">
        <f t="shared" si="310"/>
        <v>0.25</v>
      </c>
      <c r="L4964">
        <f t="shared" si="311"/>
        <v>772.2</v>
      </c>
    </row>
    <row r="4965" spans="1:12" x14ac:dyDescent="0.25">
      <c r="A4965" s="2" t="s">
        <v>4963</v>
      </c>
      <c r="B4965">
        <v>1</v>
      </c>
      <c r="C4965">
        <v>22</v>
      </c>
      <c r="D4965">
        <v>2907</v>
      </c>
      <c r="E4965" s="1">
        <v>43702</v>
      </c>
      <c r="F4965" s="3">
        <v>261.63</v>
      </c>
      <c r="G4965" s="3">
        <v>872.09999999999991</v>
      </c>
      <c r="H4965" s="1">
        <v>43830</v>
      </c>
      <c r="I4965">
        <f t="shared" si="308"/>
        <v>128</v>
      </c>
      <c r="J4965" t="str">
        <f t="shared" si="309"/>
        <v>&gt;121</v>
      </c>
      <c r="K4965">
        <f t="shared" si="310"/>
        <v>0.25</v>
      </c>
      <c r="L4965">
        <f t="shared" si="311"/>
        <v>283.4325</v>
      </c>
    </row>
    <row r="4966" spans="1:12" x14ac:dyDescent="0.25">
      <c r="A4966" s="2" t="s">
        <v>4964</v>
      </c>
      <c r="B4966">
        <v>4</v>
      </c>
      <c r="C4966">
        <v>3</v>
      </c>
      <c r="D4966">
        <v>1216</v>
      </c>
      <c r="E4966" s="1">
        <v>43816</v>
      </c>
      <c r="F4966" s="3">
        <v>60.8</v>
      </c>
      <c r="G4966" s="3">
        <v>243.2</v>
      </c>
      <c r="H4966" s="1">
        <v>43830</v>
      </c>
      <c r="I4966">
        <f t="shared" si="308"/>
        <v>14</v>
      </c>
      <c r="J4966" t="str">
        <f t="shared" si="309"/>
        <v>0-30</v>
      </c>
      <c r="K4966">
        <f t="shared" si="310"/>
        <v>8.0000000000000002E-3</v>
      </c>
      <c r="L4966">
        <f t="shared" si="311"/>
        <v>2.4319999999999999</v>
      </c>
    </row>
    <row r="4967" spans="1:12" x14ac:dyDescent="0.25">
      <c r="A4967" s="2" t="s">
        <v>4965</v>
      </c>
      <c r="B4967">
        <v>4</v>
      </c>
      <c r="C4967">
        <v>6</v>
      </c>
      <c r="D4967">
        <v>1120</v>
      </c>
      <c r="E4967" s="1">
        <v>43644</v>
      </c>
      <c r="F4967" s="3">
        <v>67.2</v>
      </c>
      <c r="G4967" s="3">
        <v>212.8</v>
      </c>
      <c r="H4967" s="1">
        <v>43830</v>
      </c>
      <c r="I4967">
        <f t="shared" si="308"/>
        <v>186</v>
      </c>
      <c r="J4967" t="str">
        <f t="shared" si="309"/>
        <v>&gt;121</v>
      </c>
      <c r="K4967">
        <f t="shared" si="310"/>
        <v>0.25</v>
      </c>
      <c r="L4967">
        <f t="shared" si="311"/>
        <v>70</v>
      </c>
    </row>
    <row r="4968" spans="1:12" x14ac:dyDescent="0.25">
      <c r="A4968" s="2" t="s">
        <v>4966</v>
      </c>
      <c r="B4968">
        <v>6</v>
      </c>
      <c r="C4968">
        <v>13</v>
      </c>
      <c r="D4968">
        <v>440</v>
      </c>
      <c r="E4968" s="1">
        <v>43611</v>
      </c>
      <c r="F4968" s="3">
        <v>39.6</v>
      </c>
      <c r="G4968" s="3">
        <v>127.6</v>
      </c>
      <c r="H4968" s="1">
        <v>43830</v>
      </c>
      <c r="I4968">
        <f t="shared" si="308"/>
        <v>219</v>
      </c>
      <c r="J4968" t="str">
        <f t="shared" si="309"/>
        <v>&gt;121</v>
      </c>
      <c r="K4968">
        <f t="shared" si="310"/>
        <v>0.25</v>
      </c>
      <c r="L4968">
        <f t="shared" si="311"/>
        <v>41.8</v>
      </c>
    </row>
    <row r="4969" spans="1:12" x14ac:dyDescent="0.25">
      <c r="A4969" s="2" t="s">
        <v>4967</v>
      </c>
      <c r="B4969">
        <v>4</v>
      </c>
      <c r="C4969">
        <v>15</v>
      </c>
      <c r="D4969">
        <v>3720</v>
      </c>
      <c r="E4969" s="1">
        <v>43656</v>
      </c>
      <c r="F4969" s="3">
        <v>186</v>
      </c>
      <c r="G4969" s="3">
        <v>1041.5999999999999</v>
      </c>
      <c r="H4969" s="1">
        <v>43830</v>
      </c>
      <c r="I4969">
        <f t="shared" si="308"/>
        <v>174</v>
      </c>
      <c r="J4969" t="str">
        <f t="shared" si="309"/>
        <v>&gt;121</v>
      </c>
      <c r="K4969">
        <f t="shared" si="310"/>
        <v>0.25</v>
      </c>
      <c r="L4969">
        <f t="shared" si="311"/>
        <v>306.89999999999998</v>
      </c>
    </row>
    <row r="4970" spans="1:12" x14ac:dyDescent="0.25">
      <c r="A4970" s="2" t="s">
        <v>4968</v>
      </c>
      <c r="B4970">
        <v>7</v>
      </c>
      <c r="C4970">
        <v>23</v>
      </c>
      <c r="D4970">
        <v>5580</v>
      </c>
      <c r="E4970" s="1">
        <v>43584</v>
      </c>
      <c r="F4970" s="3">
        <v>558</v>
      </c>
      <c r="G4970" s="3">
        <v>2957.4</v>
      </c>
      <c r="H4970" s="1">
        <v>43830</v>
      </c>
      <c r="I4970">
        <f t="shared" si="308"/>
        <v>246</v>
      </c>
      <c r="J4970" t="str">
        <f t="shared" si="309"/>
        <v>&gt;121</v>
      </c>
      <c r="K4970">
        <f t="shared" si="310"/>
        <v>0.25</v>
      </c>
      <c r="L4970">
        <f t="shared" si="311"/>
        <v>878.85</v>
      </c>
    </row>
    <row r="4971" spans="1:12" x14ac:dyDescent="0.25">
      <c r="A4971" s="2" t="s">
        <v>4969</v>
      </c>
      <c r="B4971">
        <v>6</v>
      </c>
      <c r="C4971">
        <v>14</v>
      </c>
      <c r="D4971">
        <v>2070</v>
      </c>
      <c r="E4971" s="1">
        <v>43572</v>
      </c>
      <c r="F4971" s="3">
        <v>186.29999999999998</v>
      </c>
      <c r="G4971" s="3">
        <v>351.9</v>
      </c>
      <c r="H4971" s="1">
        <v>43830</v>
      </c>
      <c r="I4971">
        <f t="shared" si="308"/>
        <v>258</v>
      </c>
      <c r="J4971" t="str">
        <f t="shared" si="309"/>
        <v>&gt;121</v>
      </c>
      <c r="K4971">
        <f t="shared" si="310"/>
        <v>0.25</v>
      </c>
      <c r="L4971">
        <f t="shared" si="311"/>
        <v>134.54999999999998</v>
      </c>
    </row>
    <row r="4972" spans="1:12" x14ac:dyDescent="0.25">
      <c r="A4972" s="2" t="s">
        <v>4970</v>
      </c>
      <c r="B4972">
        <v>5</v>
      </c>
      <c r="C4972">
        <v>14</v>
      </c>
      <c r="D4972">
        <v>2250</v>
      </c>
      <c r="E4972" s="1">
        <v>43519</v>
      </c>
      <c r="F4972" s="3">
        <v>135</v>
      </c>
      <c r="G4972" s="3">
        <v>472.5</v>
      </c>
      <c r="H4972" s="1">
        <v>43830</v>
      </c>
      <c r="I4972">
        <f t="shared" si="308"/>
        <v>311</v>
      </c>
      <c r="J4972" t="str">
        <f t="shared" si="309"/>
        <v>&gt;121</v>
      </c>
      <c r="K4972">
        <f t="shared" si="310"/>
        <v>0.25</v>
      </c>
      <c r="L4972">
        <f t="shared" si="311"/>
        <v>151.875</v>
      </c>
    </row>
    <row r="4973" spans="1:12" x14ac:dyDescent="0.25">
      <c r="A4973" s="2" t="s">
        <v>4971</v>
      </c>
      <c r="B4973">
        <v>2</v>
      </c>
      <c r="C4973">
        <v>23</v>
      </c>
      <c r="D4973">
        <v>5270</v>
      </c>
      <c r="E4973" s="1">
        <v>43738</v>
      </c>
      <c r="F4973" s="3">
        <v>52.699999999999996</v>
      </c>
      <c r="G4973" s="3">
        <v>1528.3000000000002</v>
      </c>
      <c r="H4973" s="1">
        <v>43830</v>
      </c>
      <c r="I4973">
        <f t="shared" si="308"/>
        <v>92</v>
      </c>
      <c r="J4973" t="str">
        <f t="shared" si="309"/>
        <v>91-120</v>
      </c>
      <c r="K4973">
        <f t="shared" si="310"/>
        <v>0.2</v>
      </c>
      <c r="L4973">
        <f t="shared" si="311"/>
        <v>316.20000000000005</v>
      </c>
    </row>
    <row r="4974" spans="1:12" x14ac:dyDescent="0.25">
      <c r="A4974" s="2" t="s">
        <v>4972</v>
      </c>
      <c r="B4974">
        <v>2</v>
      </c>
      <c r="C4974">
        <v>9</v>
      </c>
      <c r="D4974">
        <v>7440</v>
      </c>
      <c r="E4974" s="1">
        <v>43468</v>
      </c>
      <c r="F4974" s="3">
        <v>297.60000000000002</v>
      </c>
      <c r="G4974" s="3">
        <v>1190.4000000000001</v>
      </c>
      <c r="H4974" s="1">
        <v>43830</v>
      </c>
      <c r="I4974">
        <f t="shared" si="308"/>
        <v>362</v>
      </c>
      <c r="J4974" t="str">
        <f t="shared" si="309"/>
        <v>&gt;121</v>
      </c>
      <c r="K4974">
        <f t="shared" si="310"/>
        <v>0.25</v>
      </c>
      <c r="L4974">
        <f t="shared" si="311"/>
        <v>372</v>
      </c>
    </row>
    <row r="4975" spans="1:12" x14ac:dyDescent="0.25">
      <c r="A4975" s="2" t="s">
        <v>4973</v>
      </c>
      <c r="B4975">
        <v>3</v>
      </c>
      <c r="C4975">
        <v>14</v>
      </c>
      <c r="D4975">
        <v>480</v>
      </c>
      <c r="E4975" s="1">
        <v>43818</v>
      </c>
      <c r="F4975" s="3">
        <v>28.799999999999997</v>
      </c>
      <c r="G4975" s="3">
        <v>134.4</v>
      </c>
      <c r="H4975" s="1">
        <v>43830</v>
      </c>
      <c r="I4975">
        <f t="shared" si="308"/>
        <v>12</v>
      </c>
      <c r="J4975" t="str">
        <f t="shared" si="309"/>
        <v>0-30</v>
      </c>
      <c r="K4975">
        <f t="shared" si="310"/>
        <v>8.0000000000000002E-3</v>
      </c>
      <c r="L4975">
        <f t="shared" si="311"/>
        <v>1.3055999999999999</v>
      </c>
    </row>
    <row r="4976" spans="1:12" x14ac:dyDescent="0.25">
      <c r="A4976" s="2" t="s">
        <v>4974</v>
      </c>
      <c r="B4976">
        <v>5</v>
      </c>
      <c r="C4976">
        <v>6</v>
      </c>
      <c r="D4976">
        <v>2760</v>
      </c>
      <c r="E4976" s="1">
        <v>43827</v>
      </c>
      <c r="F4976" s="3">
        <v>27.599999999999998</v>
      </c>
      <c r="G4976" s="3">
        <v>634.79999999999995</v>
      </c>
      <c r="H4976" s="1">
        <v>43830</v>
      </c>
      <c r="I4976">
        <f t="shared" si="308"/>
        <v>3</v>
      </c>
      <c r="J4976" t="str">
        <f t="shared" si="309"/>
        <v>0-30</v>
      </c>
      <c r="K4976">
        <f t="shared" si="310"/>
        <v>8.0000000000000002E-3</v>
      </c>
      <c r="L4976">
        <f t="shared" si="311"/>
        <v>5.2991999999999999</v>
      </c>
    </row>
    <row r="4977" spans="1:12" x14ac:dyDescent="0.25">
      <c r="A4977" s="2" t="s">
        <v>4975</v>
      </c>
      <c r="B4977">
        <v>1</v>
      </c>
      <c r="C4977">
        <v>15</v>
      </c>
      <c r="D4977">
        <v>560</v>
      </c>
      <c r="E4977" s="1">
        <v>43796</v>
      </c>
      <c r="F4977" s="3">
        <v>33.6</v>
      </c>
      <c r="G4977" s="3">
        <v>84</v>
      </c>
      <c r="H4977" s="1">
        <v>43830</v>
      </c>
      <c r="I4977">
        <f t="shared" si="308"/>
        <v>34</v>
      </c>
      <c r="J4977" t="str">
        <f t="shared" si="309"/>
        <v>31-60</v>
      </c>
      <c r="K4977">
        <f t="shared" si="310"/>
        <v>0.04</v>
      </c>
      <c r="L4977">
        <f t="shared" si="311"/>
        <v>4.7039999999999997</v>
      </c>
    </row>
    <row r="4978" spans="1:12" x14ac:dyDescent="0.25">
      <c r="A4978" s="2" t="s">
        <v>4976</v>
      </c>
      <c r="B4978">
        <v>8</v>
      </c>
      <c r="C4978">
        <v>21</v>
      </c>
      <c r="D4978">
        <v>6820</v>
      </c>
      <c r="E4978" s="1">
        <v>43742</v>
      </c>
      <c r="F4978" s="3">
        <v>818.40000000000009</v>
      </c>
      <c r="G4978" s="3">
        <v>2318.8000000000002</v>
      </c>
      <c r="H4978" s="1">
        <v>43830</v>
      </c>
      <c r="I4978">
        <f t="shared" si="308"/>
        <v>88</v>
      </c>
      <c r="J4978" t="str">
        <f t="shared" si="309"/>
        <v>61-90</v>
      </c>
      <c r="K4978">
        <f t="shared" si="310"/>
        <v>0.15</v>
      </c>
      <c r="L4978">
        <f t="shared" si="311"/>
        <v>470.58000000000004</v>
      </c>
    </row>
    <row r="4979" spans="1:12" x14ac:dyDescent="0.25">
      <c r="A4979" s="2" t="s">
        <v>4977</v>
      </c>
      <c r="B4979">
        <v>2</v>
      </c>
      <c r="C4979">
        <v>22</v>
      </c>
      <c r="D4979">
        <v>1530</v>
      </c>
      <c r="E4979" s="1">
        <v>43635</v>
      </c>
      <c r="F4979" s="3">
        <v>153</v>
      </c>
      <c r="G4979" s="3">
        <v>351.9</v>
      </c>
      <c r="H4979" s="1">
        <v>43830</v>
      </c>
      <c r="I4979">
        <f t="shared" si="308"/>
        <v>195</v>
      </c>
      <c r="J4979" t="str">
        <f t="shared" si="309"/>
        <v>&gt;121</v>
      </c>
      <c r="K4979">
        <f t="shared" si="310"/>
        <v>0.25</v>
      </c>
      <c r="L4979">
        <f t="shared" si="311"/>
        <v>126.22499999999999</v>
      </c>
    </row>
    <row r="4980" spans="1:12" x14ac:dyDescent="0.25">
      <c r="A4980" s="2" t="s">
        <v>4978</v>
      </c>
      <c r="B4980">
        <v>9</v>
      </c>
      <c r="C4980">
        <v>22</v>
      </c>
      <c r="D4980">
        <v>930</v>
      </c>
      <c r="E4980" s="1">
        <v>43796</v>
      </c>
      <c r="F4980" s="3">
        <v>130.19999999999999</v>
      </c>
      <c r="G4980" s="3">
        <v>381.3</v>
      </c>
      <c r="H4980" s="1">
        <v>43830</v>
      </c>
      <c r="I4980">
        <f t="shared" si="308"/>
        <v>34</v>
      </c>
      <c r="J4980" t="str">
        <f t="shared" si="309"/>
        <v>31-60</v>
      </c>
      <c r="K4980">
        <f t="shared" si="310"/>
        <v>0.04</v>
      </c>
      <c r="L4980">
        <f t="shared" si="311"/>
        <v>20.46</v>
      </c>
    </row>
    <row r="4981" spans="1:12" x14ac:dyDescent="0.25">
      <c r="A4981" s="2" t="s">
        <v>4979</v>
      </c>
      <c r="B4981">
        <v>4</v>
      </c>
      <c r="C4981">
        <v>15</v>
      </c>
      <c r="D4981">
        <v>1440</v>
      </c>
      <c r="E4981" s="1">
        <v>43674</v>
      </c>
      <c r="F4981" s="3">
        <v>72</v>
      </c>
      <c r="G4981" s="3">
        <v>316.8</v>
      </c>
      <c r="H4981" s="1">
        <v>43830</v>
      </c>
      <c r="I4981">
        <f t="shared" si="308"/>
        <v>156</v>
      </c>
      <c r="J4981" t="str">
        <f t="shared" si="309"/>
        <v>&gt;121</v>
      </c>
      <c r="K4981">
        <f t="shared" si="310"/>
        <v>0.25</v>
      </c>
      <c r="L4981">
        <f t="shared" si="311"/>
        <v>97.2</v>
      </c>
    </row>
    <row r="4982" spans="1:12" x14ac:dyDescent="0.25">
      <c r="A4982" s="2" t="s">
        <v>4980</v>
      </c>
      <c r="B4982">
        <v>10</v>
      </c>
      <c r="C4982">
        <v>15</v>
      </c>
      <c r="D4982">
        <v>5040</v>
      </c>
      <c r="E4982" s="1">
        <v>43814</v>
      </c>
      <c r="F4982" s="3">
        <v>453.6</v>
      </c>
      <c r="G4982" s="3">
        <v>1864.8</v>
      </c>
      <c r="H4982" s="1">
        <v>43830</v>
      </c>
      <c r="I4982">
        <f t="shared" si="308"/>
        <v>16</v>
      </c>
      <c r="J4982" t="str">
        <f t="shared" si="309"/>
        <v>0-30</v>
      </c>
      <c r="K4982">
        <f t="shared" si="310"/>
        <v>8.0000000000000002E-3</v>
      </c>
      <c r="L4982">
        <f t="shared" si="311"/>
        <v>18.5472</v>
      </c>
    </row>
    <row r="4983" spans="1:12" x14ac:dyDescent="0.25">
      <c r="A4983" s="2" t="s">
        <v>4981</v>
      </c>
      <c r="B4983">
        <v>4</v>
      </c>
      <c r="C4983">
        <v>13</v>
      </c>
      <c r="D4983">
        <v>3080</v>
      </c>
      <c r="E4983" s="1">
        <v>43818</v>
      </c>
      <c r="F4983" s="3">
        <v>246.4</v>
      </c>
      <c r="G4983" s="3">
        <v>492.8</v>
      </c>
      <c r="H4983" s="1">
        <v>43830</v>
      </c>
      <c r="I4983">
        <f t="shared" si="308"/>
        <v>12</v>
      </c>
      <c r="J4983" t="str">
        <f t="shared" si="309"/>
        <v>0-30</v>
      </c>
      <c r="K4983">
        <f t="shared" si="310"/>
        <v>8.0000000000000002E-3</v>
      </c>
      <c r="L4983">
        <f t="shared" si="311"/>
        <v>5.9136000000000006</v>
      </c>
    </row>
    <row r="4984" spans="1:12" x14ac:dyDescent="0.25">
      <c r="A4984" s="2" t="s">
        <v>4982</v>
      </c>
      <c r="B4984">
        <v>4</v>
      </c>
      <c r="C4984">
        <v>15</v>
      </c>
      <c r="D4984">
        <v>2160</v>
      </c>
      <c r="E4984" s="1">
        <v>43533</v>
      </c>
      <c r="F4984" s="3">
        <v>151.19999999999999</v>
      </c>
      <c r="G4984" s="3">
        <v>518.40000000000009</v>
      </c>
      <c r="H4984" s="1">
        <v>43830</v>
      </c>
      <c r="I4984">
        <f t="shared" si="308"/>
        <v>297</v>
      </c>
      <c r="J4984" t="str">
        <f t="shared" si="309"/>
        <v>&gt;121</v>
      </c>
      <c r="K4984">
        <f t="shared" si="310"/>
        <v>0.25</v>
      </c>
      <c r="L4984">
        <f t="shared" si="311"/>
        <v>167.40000000000003</v>
      </c>
    </row>
    <row r="4985" spans="1:12" x14ac:dyDescent="0.25">
      <c r="A4985" s="2" t="s">
        <v>4983</v>
      </c>
      <c r="B4985">
        <v>9</v>
      </c>
      <c r="C4985">
        <v>7</v>
      </c>
      <c r="D4985">
        <v>990</v>
      </c>
      <c r="E4985" s="1">
        <v>43746</v>
      </c>
      <c r="F4985" s="3">
        <v>29.700000000000003</v>
      </c>
      <c r="G4985" s="3">
        <v>405.90000000000003</v>
      </c>
      <c r="H4985" s="1">
        <v>43830</v>
      </c>
      <c r="I4985">
        <f t="shared" si="308"/>
        <v>84</v>
      </c>
      <c r="J4985" t="str">
        <f t="shared" si="309"/>
        <v>61-90</v>
      </c>
      <c r="K4985">
        <f t="shared" si="310"/>
        <v>0.15</v>
      </c>
      <c r="L4985">
        <f t="shared" si="311"/>
        <v>65.34</v>
      </c>
    </row>
    <row r="4986" spans="1:12" x14ac:dyDescent="0.25">
      <c r="A4986" s="2" t="s">
        <v>4984</v>
      </c>
      <c r="B4986">
        <v>4</v>
      </c>
      <c r="C4986">
        <v>7</v>
      </c>
      <c r="D4986">
        <v>792</v>
      </c>
      <c r="E4986" s="1">
        <v>43795</v>
      </c>
      <c r="F4986" s="3">
        <v>39.6</v>
      </c>
      <c r="G4986" s="3">
        <v>221.76</v>
      </c>
      <c r="H4986" s="1">
        <v>43830</v>
      </c>
      <c r="I4986">
        <f t="shared" si="308"/>
        <v>35</v>
      </c>
      <c r="J4986" t="str">
        <f t="shared" si="309"/>
        <v>31-60</v>
      </c>
      <c r="K4986">
        <f t="shared" si="310"/>
        <v>0.04</v>
      </c>
      <c r="L4986">
        <f t="shared" si="311"/>
        <v>10.454400000000001</v>
      </c>
    </row>
    <row r="4987" spans="1:12" x14ac:dyDescent="0.25">
      <c r="A4987" s="2" t="s">
        <v>4985</v>
      </c>
      <c r="B4987">
        <v>8</v>
      </c>
      <c r="C4987">
        <v>6</v>
      </c>
      <c r="D4987">
        <v>744</v>
      </c>
      <c r="E4987" s="1">
        <v>43525</v>
      </c>
      <c r="F4987" s="3">
        <v>37.200000000000003</v>
      </c>
      <c r="G4987" s="3">
        <v>252.96000000000004</v>
      </c>
      <c r="H4987" s="1">
        <v>43830</v>
      </c>
      <c r="I4987">
        <f t="shared" si="308"/>
        <v>305</v>
      </c>
      <c r="J4987" t="str">
        <f t="shared" si="309"/>
        <v>&gt;121</v>
      </c>
      <c r="K4987">
        <f t="shared" si="310"/>
        <v>0.25</v>
      </c>
      <c r="L4987">
        <f t="shared" si="311"/>
        <v>72.540000000000006</v>
      </c>
    </row>
    <row r="4988" spans="1:12" x14ac:dyDescent="0.25">
      <c r="A4988" s="2" t="s">
        <v>4986</v>
      </c>
      <c r="B4988">
        <v>5</v>
      </c>
      <c r="C4988">
        <v>13</v>
      </c>
      <c r="D4988">
        <v>1900</v>
      </c>
      <c r="E4988" s="1">
        <v>43612</v>
      </c>
      <c r="F4988" s="3">
        <v>133</v>
      </c>
      <c r="G4988" s="3">
        <v>361</v>
      </c>
      <c r="H4988" s="1">
        <v>43830</v>
      </c>
      <c r="I4988">
        <f t="shared" si="308"/>
        <v>218</v>
      </c>
      <c r="J4988" t="str">
        <f t="shared" si="309"/>
        <v>&gt;121</v>
      </c>
      <c r="K4988">
        <f t="shared" si="310"/>
        <v>0.25</v>
      </c>
      <c r="L4988">
        <f t="shared" si="311"/>
        <v>123.5</v>
      </c>
    </row>
    <row r="4989" spans="1:12" x14ac:dyDescent="0.25">
      <c r="A4989" s="2" t="s">
        <v>4987</v>
      </c>
      <c r="B4989">
        <v>4</v>
      </c>
      <c r="C4989">
        <v>15</v>
      </c>
      <c r="D4989">
        <v>5280</v>
      </c>
      <c r="E4989" s="1">
        <v>43609</v>
      </c>
      <c r="F4989" s="3">
        <v>422.40000000000003</v>
      </c>
      <c r="G4989" s="3">
        <v>1003.1999999999999</v>
      </c>
      <c r="H4989" s="1">
        <v>43830</v>
      </c>
      <c r="I4989">
        <f t="shared" si="308"/>
        <v>221</v>
      </c>
      <c r="J4989" t="str">
        <f t="shared" si="309"/>
        <v>&gt;121</v>
      </c>
      <c r="K4989">
        <f t="shared" si="310"/>
        <v>0.25</v>
      </c>
      <c r="L4989">
        <f t="shared" si="311"/>
        <v>356.4</v>
      </c>
    </row>
    <row r="4990" spans="1:12" x14ac:dyDescent="0.25">
      <c r="A4990" s="2" t="s">
        <v>4988</v>
      </c>
      <c r="B4990">
        <v>10</v>
      </c>
      <c r="C4990">
        <v>9</v>
      </c>
      <c r="D4990">
        <v>3000</v>
      </c>
      <c r="E4990" s="1">
        <v>43590</v>
      </c>
      <c r="F4990" s="3">
        <v>150</v>
      </c>
      <c r="G4990" s="3">
        <v>870</v>
      </c>
      <c r="H4990" s="1">
        <v>43830</v>
      </c>
      <c r="I4990">
        <f t="shared" si="308"/>
        <v>240</v>
      </c>
      <c r="J4990" t="str">
        <f t="shared" si="309"/>
        <v>&gt;121</v>
      </c>
      <c r="K4990">
        <f t="shared" si="310"/>
        <v>0.25</v>
      </c>
      <c r="L4990">
        <f t="shared" si="311"/>
        <v>255</v>
      </c>
    </row>
    <row r="4991" spans="1:12" x14ac:dyDescent="0.25">
      <c r="A4991" s="2" t="s">
        <v>4989</v>
      </c>
      <c r="B4991">
        <v>8</v>
      </c>
      <c r="C4991">
        <v>11</v>
      </c>
      <c r="D4991">
        <v>576</v>
      </c>
      <c r="E4991" s="1">
        <v>43760</v>
      </c>
      <c r="F4991" s="3">
        <v>46.080000000000005</v>
      </c>
      <c r="G4991" s="3">
        <v>161.28</v>
      </c>
      <c r="H4991" s="1">
        <v>43830</v>
      </c>
      <c r="I4991">
        <f t="shared" si="308"/>
        <v>70</v>
      </c>
      <c r="J4991" t="str">
        <f t="shared" si="309"/>
        <v>61-90</v>
      </c>
      <c r="K4991">
        <f t="shared" si="310"/>
        <v>0.15</v>
      </c>
      <c r="L4991">
        <f t="shared" si="311"/>
        <v>31.103999999999999</v>
      </c>
    </row>
    <row r="4992" spans="1:12" x14ac:dyDescent="0.25">
      <c r="A4992" s="2" t="s">
        <v>4990</v>
      </c>
      <c r="B4992">
        <v>6</v>
      </c>
      <c r="C4992">
        <v>14</v>
      </c>
      <c r="D4992">
        <v>1540</v>
      </c>
      <c r="E4992" s="1">
        <v>43794</v>
      </c>
      <c r="F4992" s="3">
        <v>107.8</v>
      </c>
      <c r="G4992" s="3">
        <v>369.6</v>
      </c>
      <c r="H4992" s="1">
        <v>43830</v>
      </c>
      <c r="I4992">
        <f t="shared" si="308"/>
        <v>36</v>
      </c>
      <c r="J4992" t="str">
        <f t="shared" si="309"/>
        <v>31-60</v>
      </c>
      <c r="K4992">
        <f t="shared" si="310"/>
        <v>0.04</v>
      </c>
      <c r="L4992">
        <f t="shared" si="311"/>
        <v>19.096</v>
      </c>
    </row>
    <row r="4993" spans="1:12" x14ac:dyDescent="0.25">
      <c r="A4993" s="2" t="s">
        <v>4991</v>
      </c>
      <c r="B4993">
        <v>1</v>
      </c>
      <c r="C4993">
        <v>6</v>
      </c>
      <c r="D4993">
        <v>900</v>
      </c>
      <c r="E4993" s="1">
        <v>43542</v>
      </c>
      <c r="F4993" s="3">
        <v>63</v>
      </c>
      <c r="G4993" s="3">
        <v>216</v>
      </c>
      <c r="H4993" s="1">
        <v>43830</v>
      </c>
      <c r="I4993">
        <f t="shared" si="308"/>
        <v>288</v>
      </c>
      <c r="J4993" t="str">
        <f t="shared" si="309"/>
        <v>&gt;121</v>
      </c>
      <c r="K4993">
        <f t="shared" si="310"/>
        <v>0.25</v>
      </c>
      <c r="L4993">
        <f t="shared" si="311"/>
        <v>69.75</v>
      </c>
    </row>
    <row r="4994" spans="1:12" x14ac:dyDescent="0.25">
      <c r="A4994" s="2" t="s">
        <v>4992</v>
      </c>
      <c r="B4994">
        <v>8</v>
      </c>
      <c r="C4994">
        <v>3</v>
      </c>
      <c r="D4994">
        <v>2640</v>
      </c>
      <c r="E4994" s="1">
        <v>43634</v>
      </c>
      <c r="F4994" s="3">
        <v>264</v>
      </c>
      <c r="G4994" s="3">
        <v>950.40000000000009</v>
      </c>
      <c r="H4994" s="1">
        <v>43830</v>
      </c>
      <c r="I4994">
        <f t="shared" ref="I4994:I5001" si="312">H4994-E4994</f>
        <v>196</v>
      </c>
      <c r="J4994" t="str">
        <f t="shared" ref="J4994:J5001" si="313">VLOOKUP(I4994,groupings,2,1)</f>
        <v>&gt;121</v>
      </c>
      <c r="K4994">
        <f t="shared" ref="K4994:K5001" si="314">VLOOKUP(I4994,$N$8:$P$12,3,TRUE)</f>
        <v>0.25</v>
      </c>
      <c r="L4994">
        <f t="shared" ref="L4994:L5001" si="315">(G4994+F4994)*K4994</f>
        <v>303.60000000000002</v>
      </c>
    </row>
    <row r="4995" spans="1:12" x14ac:dyDescent="0.25">
      <c r="A4995" s="2" t="s">
        <v>4993</v>
      </c>
      <c r="B4995">
        <v>1</v>
      </c>
      <c r="C4995">
        <v>18</v>
      </c>
      <c r="D4995">
        <v>2640</v>
      </c>
      <c r="E4995" s="1">
        <v>43609</v>
      </c>
      <c r="F4995" s="3">
        <v>132</v>
      </c>
      <c r="G4995" s="3">
        <v>660</v>
      </c>
      <c r="H4995" s="1">
        <v>43830</v>
      </c>
      <c r="I4995">
        <f t="shared" si="312"/>
        <v>221</v>
      </c>
      <c r="J4995" t="str">
        <f t="shared" si="313"/>
        <v>&gt;121</v>
      </c>
      <c r="K4995">
        <f t="shared" si="314"/>
        <v>0.25</v>
      </c>
      <c r="L4995">
        <f t="shared" si="315"/>
        <v>198</v>
      </c>
    </row>
    <row r="4996" spans="1:12" x14ac:dyDescent="0.25">
      <c r="A4996" s="2" t="s">
        <v>4994</v>
      </c>
      <c r="B4996">
        <v>1</v>
      </c>
      <c r="C4996">
        <v>21</v>
      </c>
      <c r="D4996">
        <v>1512.0000000000002</v>
      </c>
      <c r="E4996" s="1">
        <v>43485</v>
      </c>
      <c r="F4996" s="3">
        <v>136.08000000000001</v>
      </c>
      <c r="G4996" s="3">
        <v>241.92000000000004</v>
      </c>
      <c r="H4996" s="1">
        <v>43830</v>
      </c>
      <c r="I4996">
        <f t="shared" si="312"/>
        <v>345</v>
      </c>
      <c r="J4996" t="str">
        <f t="shared" si="313"/>
        <v>&gt;121</v>
      </c>
      <c r="K4996">
        <f t="shared" si="314"/>
        <v>0.25</v>
      </c>
      <c r="L4996">
        <f t="shared" si="315"/>
        <v>94.500000000000014</v>
      </c>
    </row>
    <row r="4997" spans="1:12" x14ac:dyDescent="0.25">
      <c r="A4997" s="2" t="s">
        <v>4995</v>
      </c>
      <c r="B4997">
        <v>1</v>
      </c>
      <c r="C4997">
        <v>16</v>
      </c>
      <c r="D4997">
        <v>2736</v>
      </c>
      <c r="E4997" s="1">
        <v>43592</v>
      </c>
      <c r="F4997" s="3">
        <v>82.08</v>
      </c>
      <c r="G4997" s="3">
        <v>465.12000000000006</v>
      </c>
      <c r="H4997" s="1">
        <v>43830</v>
      </c>
      <c r="I4997">
        <f t="shared" si="312"/>
        <v>238</v>
      </c>
      <c r="J4997" t="str">
        <f t="shared" si="313"/>
        <v>&gt;121</v>
      </c>
      <c r="K4997">
        <f t="shared" si="314"/>
        <v>0.25</v>
      </c>
      <c r="L4997">
        <f t="shared" si="315"/>
        <v>136.80000000000001</v>
      </c>
    </row>
    <row r="4998" spans="1:12" x14ac:dyDescent="0.25">
      <c r="A4998" s="2" t="s">
        <v>4996</v>
      </c>
      <c r="B4998">
        <v>9</v>
      </c>
      <c r="C4998">
        <v>8</v>
      </c>
      <c r="D4998">
        <v>1520</v>
      </c>
      <c r="E4998" s="1">
        <v>43760</v>
      </c>
      <c r="F4998" s="3">
        <v>45.599999999999994</v>
      </c>
      <c r="G4998" s="3">
        <v>699.2</v>
      </c>
      <c r="H4998" s="1">
        <v>43830</v>
      </c>
      <c r="I4998">
        <f t="shared" si="312"/>
        <v>70</v>
      </c>
      <c r="J4998" t="str">
        <f t="shared" si="313"/>
        <v>61-90</v>
      </c>
      <c r="K4998">
        <f t="shared" si="314"/>
        <v>0.15</v>
      </c>
      <c r="L4998">
        <f t="shared" si="315"/>
        <v>111.72000000000001</v>
      </c>
    </row>
    <row r="4999" spans="1:12" x14ac:dyDescent="0.25">
      <c r="A4999" s="2" t="s">
        <v>4997</v>
      </c>
      <c r="B4999">
        <v>2</v>
      </c>
      <c r="C4999">
        <v>19</v>
      </c>
      <c r="D4999">
        <v>2700</v>
      </c>
      <c r="E4999" s="1">
        <v>43480</v>
      </c>
      <c r="F4999" s="3">
        <v>54</v>
      </c>
      <c r="G4999" s="3">
        <v>756</v>
      </c>
      <c r="H4999" s="1">
        <v>43830</v>
      </c>
      <c r="I4999">
        <f t="shared" si="312"/>
        <v>350</v>
      </c>
      <c r="J4999" t="str">
        <f t="shared" si="313"/>
        <v>&gt;121</v>
      </c>
      <c r="K4999">
        <f t="shared" si="314"/>
        <v>0.25</v>
      </c>
      <c r="L4999">
        <f t="shared" si="315"/>
        <v>202.5</v>
      </c>
    </row>
    <row r="5000" spans="1:12" x14ac:dyDescent="0.25">
      <c r="A5000" s="2" t="s">
        <v>4998</v>
      </c>
      <c r="B5000">
        <v>2</v>
      </c>
      <c r="C5000">
        <v>11</v>
      </c>
      <c r="D5000">
        <v>7000</v>
      </c>
      <c r="E5000" s="1">
        <v>43759</v>
      </c>
      <c r="F5000" s="3">
        <v>210</v>
      </c>
      <c r="G5000" s="3">
        <v>1330</v>
      </c>
      <c r="H5000" s="1">
        <v>43830</v>
      </c>
      <c r="I5000">
        <f t="shared" si="312"/>
        <v>71</v>
      </c>
      <c r="J5000" t="str">
        <f t="shared" si="313"/>
        <v>61-90</v>
      </c>
      <c r="K5000">
        <f t="shared" si="314"/>
        <v>0.15</v>
      </c>
      <c r="L5000">
        <f t="shared" si="315"/>
        <v>231</v>
      </c>
    </row>
    <row r="5001" spans="1:12" x14ac:dyDescent="0.25">
      <c r="A5001" s="2" t="s">
        <v>4999</v>
      </c>
      <c r="B5001">
        <v>7</v>
      </c>
      <c r="C5001">
        <v>2</v>
      </c>
      <c r="D5001">
        <v>1680</v>
      </c>
      <c r="E5001" s="1">
        <v>43530</v>
      </c>
      <c r="F5001" s="3">
        <v>168</v>
      </c>
      <c r="G5001" s="3">
        <v>1545.6</v>
      </c>
      <c r="H5001" s="1">
        <v>43830</v>
      </c>
      <c r="I5001">
        <f t="shared" si="312"/>
        <v>300</v>
      </c>
      <c r="J5001" t="str">
        <f t="shared" si="313"/>
        <v>&gt;121</v>
      </c>
      <c r="K5001">
        <f t="shared" si="314"/>
        <v>0.25</v>
      </c>
      <c r="L5001">
        <f t="shared" si="315"/>
        <v>428.4</v>
      </c>
    </row>
  </sheetData>
  <pageMargins left="0.7" right="0.7" top="0.75" bottom="0.75" header="0.3" footer="0.3"/>
  <pageSetup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01"/>
  <sheetViews>
    <sheetView workbookViewId="0">
      <selection activeCell="G26" sqref="G26"/>
    </sheetView>
  </sheetViews>
  <sheetFormatPr defaultRowHeight="15" x14ac:dyDescent="0.25"/>
  <cols>
    <col min="1" max="1" width="18.28515625" bestFit="1" customWidth="1"/>
    <col min="2" max="2" width="14.85546875" bestFit="1" customWidth="1"/>
    <col min="3" max="3" width="17" bestFit="1" customWidth="1"/>
  </cols>
  <sheetData>
    <row r="1" spans="1:3" s="5" customFormat="1" x14ac:dyDescent="0.25">
      <c r="A1" s="5" t="s">
        <v>5015</v>
      </c>
      <c r="B1" s="5" t="s">
        <v>5020</v>
      </c>
      <c r="C1" s="5" t="s">
        <v>5021</v>
      </c>
    </row>
    <row r="2" spans="1:3" x14ac:dyDescent="0.25">
      <c r="A2">
        <v>261</v>
      </c>
      <c r="B2" t="s">
        <v>5019</v>
      </c>
      <c r="C2">
        <v>0.25</v>
      </c>
    </row>
    <row r="3" spans="1:3" x14ac:dyDescent="0.25">
      <c r="A3">
        <v>345</v>
      </c>
      <c r="B3" t="s">
        <v>5019</v>
      </c>
      <c r="C3">
        <v>0.25</v>
      </c>
    </row>
    <row r="4" spans="1:3" x14ac:dyDescent="0.25">
      <c r="A4">
        <v>22</v>
      </c>
      <c r="B4" t="s">
        <v>5013</v>
      </c>
      <c r="C4">
        <v>8.0000000000000002E-3</v>
      </c>
    </row>
    <row r="5" spans="1:3" x14ac:dyDescent="0.25">
      <c r="A5">
        <v>306</v>
      </c>
      <c r="B5" t="s">
        <v>5019</v>
      </c>
      <c r="C5">
        <v>0.25</v>
      </c>
    </row>
    <row r="6" spans="1:3" x14ac:dyDescent="0.25">
      <c r="A6">
        <v>108</v>
      </c>
      <c r="B6" t="s">
        <v>5017</v>
      </c>
      <c r="C6">
        <v>0.2</v>
      </c>
    </row>
    <row r="7" spans="1:3" x14ac:dyDescent="0.25">
      <c r="A7">
        <v>364</v>
      </c>
      <c r="B7" t="s">
        <v>5019</v>
      </c>
      <c r="C7">
        <v>0.25</v>
      </c>
    </row>
    <row r="8" spans="1:3" x14ac:dyDescent="0.25">
      <c r="A8">
        <v>190</v>
      </c>
      <c r="B8" t="s">
        <v>5019</v>
      </c>
      <c r="C8">
        <v>0.25</v>
      </c>
    </row>
    <row r="9" spans="1:3" x14ac:dyDescent="0.25">
      <c r="A9">
        <v>268</v>
      </c>
      <c r="B9" t="s">
        <v>5019</v>
      </c>
      <c r="C9">
        <v>0.25</v>
      </c>
    </row>
    <row r="10" spans="1:3" x14ac:dyDescent="0.25">
      <c r="A10">
        <v>98</v>
      </c>
      <c r="B10" t="s">
        <v>5017</v>
      </c>
      <c r="C10">
        <v>0.2</v>
      </c>
    </row>
    <row r="11" spans="1:3" x14ac:dyDescent="0.25">
      <c r="A11">
        <v>22</v>
      </c>
      <c r="B11" t="s">
        <v>5013</v>
      </c>
      <c r="C11">
        <v>8.0000000000000002E-3</v>
      </c>
    </row>
    <row r="12" spans="1:3" x14ac:dyDescent="0.25">
      <c r="A12">
        <v>166</v>
      </c>
      <c r="B12" t="s">
        <v>5019</v>
      </c>
      <c r="C12">
        <v>0.25</v>
      </c>
    </row>
    <row r="13" spans="1:3" x14ac:dyDescent="0.25">
      <c r="A13">
        <v>116</v>
      </c>
      <c r="B13" t="s">
        <v>5017</v>
      </c>
      <c r="C13">
        <v>0.2</v>
      </c>
    </row>
    <row r="14" spans="1:3" x14ac:dyDescent="0.25">
      <c r="A14">
        <v>136</v>
      </c>
      <c r="B14" t="s">
        <v>5019</v>
      </c>
      <c r="C14">
        <v>0.25</v>
      </c>
    </row>
    <row r="15" spans="1:3" x14ac:dyDescent="0.25">
      <c r="A15">
        <v>321</v>
      </c>
      <c r="B15" t="s">
        <v>5019</v>
      </c>
      <c r="C15">
        <v>0.25</v>
      </c>
    </row>
    <row r="16" spans="1:3" x14ac:dyDescent="0.25">
      <c r="A16">
        <v>204</v>
      </c>
      <c r="B16" t="s">
        <v>5019</v>
      </c>
      <c r="C16">
        <v>0.25</v>
      </c>
    </row>
    <row r="17" spans="1:3" x14ac:dyDescent="0.25">
      <c r="A17">
        <v>331</v>
      </c>
      <c r="B17" t="s">
        <v>5019</v>
      </c>
      <c r="C17">
        <v>0.25</v>
      </c>
    </row>
    <row r="18" spans="1:3" x14ac:dyDescent="0.25">
      <c r="A18">
        <v>9</v>
      </c>
      <c r="B18" t="s">
        <v>5013</v>
      </c>
      <c r="C18">
        <v>8.0000000000000002E-3</v>
      </c>
    </row>
    <row r="19" spans="1:3" x14ac:dyDescent="0.25">
      <c r="A19">
        <v>204</v>
      </c>
      <c r="B19" t="s">
        <v>5019</v>
      </c>
      <c r="C19">
        <v>0.25</v>
      </c>
    </row>
    <row r="20" spans="1:3" x14ac:dyDescent="0.25">
      <c r="A20">
        <v>241</v>
      </c>
      <c r="B20" t="s">
        <v>5019</v>
      </c>
      <c r="C20">
        <v>0.25</v>
      </c>
    </row>
    <row r="21" spans="1:3" x14ac:dyDescent="0.25">
      <c r="A21">
        <v>41</v>
      </c>
      <c r="B21" t="s">
        <v>5014</v>
      </c>
      <c r="C21">
        <v>0.04</v>
      </c>
    </row>
    <row r="22" spans="1:3" x14ac:dyDescent="0.25">
      <c r="A22">
        <v>46</v>
      </c>
      <c r="B22" t="s">
        <v>5014</v>
      </c>
      <c r="C22">
        <v>0.04</v>
      </c>
    </row>
    <row r="23" spans="1:3" x14ac:dyDescent="0.25">
      <c r="A23">
        <v>48</v>
      </c>
      <c r="B23" t="s">
        <v>5014</v>
      </c>
      <c r="C23">
        <v>0.04</v>
      </c>
    </row>
    <row r="24" spans="1:3" x14ac:dyDescent="0.25">
      <c r="A24">
        <v>266</v>
      </c>
      <c r="B24" t="s">
        <v>5019</v>
      </c>
      <c r="C24">
        <v>0.25</v>
      </c>
    </row>
    <row r="25" spans="1:3" x14ac:dyDescent="0.25">
      <c r="A25">
        <v>353</v>
      </c>
      <c r="B25" t="s">
        <v>5019</v>
      </c>
      <c r="C25">
        <v>0.25</v>
      </c>
    </row>
    <row r="26" spans="1:3" x14ac:dyDescent="0.25">
      <c r="A26">
        <v>284</v>
      </c>
      <c r="B26" t="s">
        <v>5019</v>
      </c>
      <c r="C26">
        <v>0.25</v>
      </c>
    </row>
    <row r="27" spans="1:3" x14ac:dyDescent="0.25">
      <c r="A27">
        <v>194</v>
      </c>
      <c r="B27" t="s">
        <v>5019</v>
      </c>
      <c r="C27">
        <v>0.25</v>
      </c>
    </row>
    <row r="28" spans="1:3" x14ac:dyDescent="0.25">
      <c r="A28">
        <v>353</v>
      </c>
      <c r="B28" t="s">
        <v>5019</v>
      </c>
      <c r="C28">
        <v>0.25</v>
      </c>
    </row>
    <row r="29" spans="1:3" x14ac:dyDescent="0.25">
      <c r="A29">
        <v>47</v>
      </c>
      <c r="B29" t="s">
        <v>5014</v>
      </c>
      <c r="C29">
        <v>0.04</v>
      </c>
    </row>
    <row r="30" spans="1:3" x14ac:dyDescent="0.25">
      <c r="A30">
        <v>198</v>
      </c>
      <c r="B30" t="s">
        <v>5019</v>
      </c>
      <c r="C30">
        <v>0.25</v>
      </c>
    </row>
    <row r="31" spans="1:3" x14ac:dyDescent="0.25">
      <c r="A31">
        <v>2</v>
      </c>
      <c r="B31" t="s">
        <v>5013</v>
      </c>
      <c r="C31">
        <v>8.0000000000000002E-3</v>
      </c>
    </row>
    <row r="32" spans="1:3" x14ac:dyDescent="0.25">
      <c r="A32">
        <v>120</v>
      </c>
      <c r="B32" t="s">
        <v>5017</v>
      </c>
      <c r="C32">
        <v>0.2</v>
      </c>
    </row>
    <row r="33" spans="1:3" x14ac:dyDescent="0.25">
      <c r="A33">
        <v>8</v>
      </c>
      <c r="B33" t="s">
        <v>5013</v>
      </c>
      <c r="C33">
        <v>8.0000000000000002E-3</v>
      </c>
    </row>
    <row r="34" spans="1:3" x14ac:dyDescent="0.25">
      <c r="A34">
        <v>266</v>
      </c>
      <c r="B34" t="s">
        <v>5019</v>
      </c>
      <c r="C34">
        <v>0.25</v>
      </c>
    </row>
    <row r="35" spans="1:3" x14ac:dyDescent="0.25">
      <c r="A35">
        <v>326</v>
      </c>
      <c r="B35" t="s">
        <v>5019</v>
      </c>
      <c r="C35">
        <v>0.25</v>
      </c>
    </row>
    <row r="36" spans="1:3" x14ac:dyDescent="0.25">
      <c r="A36">
        <v>220</v>
      </c>
      <c r="B36" t="s">
        <v>5019</v>
      </c>
      <c r="C36">
        <v>0.25</v>
      </c>
    </row>
    <row r="37" spans="1:3" x14ac:dyDescent="0.25">
      <c r="A37">
        <v>161</v>
      </c>
      <c r="B37" t="s">
        <v>5019</v>
      </c>
      <c r="C37">
        <v>0.25</v>
      </c>
    </row>
    <row r="38" spans="1:3" x14ac:dyDescent="0.25">
      <c r="A38">
        <v>149</v>
      </c>
      <c r="B38" t="s">
        <v>5019</v>
      </c>
      <c r="C38">
        <v>0.25</v>
      </c>
    </row>
    <row r="39" spans="1:3" x14ac:dyDescent="0.25">
      <c r="A39">
        <v>242</v>
      </c>
      <c r="B39" t="s">
        <v>5019</v>
      </c>
      <c r="C39">
        <v>0.25</v>
      </c>
    </row>
    <row r="40" spans="1:3" x14ac:dyDescent="0.25">
      <c r="A40">
        <v>268</v>
      </c>
      <c r="B40" t="s">
        <v>5019</v>
      </c>
      <c r="C40">
        <v>0.25</v>
      </c>
    </row>
    <row r="41" spans="1:3" x14ac:dyDescent="0.25">
      <c r="A41">
        <v>311</v>
      </c>
      <c r="B41" t="s">
        <v>5019</v>
      </c>
      <c r="C41">
        <v>0.25</v>
      </c>
    </row>
    <row r="42" spans="1:3" x14ac:dyDescent="0.25">
      <c r="A42">
        <v>246</v>
      </c>
      <c r="B42" t="s">
        <v>5019</v>
      </c>
      <c r="C42">
        <v>0.25</v>
      </c>
    </row>
    <row r="43" spans="1:3" x14ac:dyDescent="0.25">
      <c r="A43">
        <v>85</v>
      </c>
      <c r="B43" t="s">
        <v>5016</v>
      </c>
      <c r="C43">
        <v>0.15</v>
      </c>
    </row>
    <row r="44" spans="1:3" x14ac:dyDescent="0.25">
      <c r="A44">
        <v>203</v>
      </c>
      <c r="B44" t="s">
        <v>5019</v>
      </c>
      <c r="C44">
        <v>0.25</v>
      </c>
    </row>
    <row r="45" spans="1:3" x14ac:dyDescent="0.25">
      <c r="A45">
        <v>210</v>
      </c>
      <c r="B45" t="s">
        <v>5019</v>
      </c>
      <c r="C45">
        <v>0.25</v>
      </c>
    </row>
    <row r="46" spans="1:3" x14ac:dyDescent="0.25">
      <c r="A46">
        <v>236</v>
      </c>
      <c r="B46" t="s">
        <v>5019</v>
      </c>
      <c r="C46">
        <v>0.25</v>
      </c>
    </row>
    <row r="47" spans="1:3" x14ac:dyDescent="0.25">
      <c r="A47">
        <v>269</v>
      </c>
      <c r="B47" t="s">
        <v>5019</v>
      </c>
      <c r="C47">
        <v>0.25</v>
      </c>
    </row>
    <row r="48" spans="1:3" x14ac:dyDescent="0.25">
      <c r="A48">
        <v>191</v>
      </c>
      <c r="B48" t="s">
        <v>5019</v>
      </c>
      <c r="C48">
        <v>0.25</v>
      </c>
    </row>
    <row r="49" spans="1:3" x14ac:dyDescent="0.25">
      <c r="A49">
        <v>345</v>
      </c>
      <c r="B49" t="s">
        <v>5019</v>
      </c>
      <c r="C49">
        <v>0.25</v>
      </c>
    </row>
    <row r="50" spans="1:3" x14ac:dyDescent="0.25">
      <c r="A50">
        <v>38</v>
      </c>
      <c r="B50" t="s">
        <v>5014</v>
      </c>
      <c r="C50">
        <v>0.04</v>
      </c>
    </row>
    <row r="51" spans="1:3" x14ac:dyDescent="0.25">
      <c r="A51">
        <v>162</v>
      </c>
      <c r="B51" t="s">
        <v>5019</v>
      </c>
      <c r="C51">
        <v>0.25</v>
      </c>
    </row>
    <row r="52" spans="1:3" x14ac:dyDescent="0.25">
      <c r="A52">
        <v>91</v>
      </c>
      <c r="B52" t="s">
        <v>5017</v>
      </c>
      <c r="C52">
        <v>0.2</v>
      </c>
    </row>
    <row r="53" spans="1:3" x14ac:dyDescent="0.25">
      <c r="A53">
        <v>227</v>
      </c>
      <c r="B53" t="s">
        <v>5019</v>
      </c>
      <c r="C53">
        <v>0.25</v>
      </c>
    </row>
    <row r="54" spans="1:3" x14ac:dyDescent="0.25">
      <c r="A54">
        <v>215</v>
      </c>
      <c r="B54" t="s">
        <v>5019</v>
      </c>
      <c r="C54">
        <v>0.25</v>
      </c>
    </row>
    <row r="55" spans="1:3" x14ac:dyDescent="0.25">
      <c r="A55">
        <v>88</v>
      </c>
      <c r="B55" t="s">
        <v>5016</v>
      </c>
      <c r="C55">
        <v>0.15</v>
      </c>
    </row>
    <row r="56" spans="1:3" x14ac:dyDescent="0.25">
      <c r="A56">
        <v>185</v>
      </c>
      <c r="B56" t="s">
        <v>5019</v>
      </c>
      <c r="C56">
        <v>0.25</v>
      </c>
    </row>
    <row r="57" spans="1:3" x14ac:dyDescent="0.25">
      <c r="A57">
        <v>174</v>
      </c>
      <c r="B57" t="s">
        <v>5019</v>
      </c>
      <c r="C57">
        <v>0.25</v>
      </c>
    </row>
    <row r="58" spans="1:3" x14ac:dyDescent="0.25">
      <c r="A58">
        <v>159</v>
      </c>
      <c r="B58" t="s">
        <v>5019</v>
      </c>
      <c r="C58">
        <v>0.25</v>
      </c>
    </row>
    <row r="59" spans="1:3" x14ac:dyDescent="0.25">
      <c r="A59">
        <v>338</v>
      </c>
      <c r="B59" t="s">
        <v>5019</v>
      </c>
      <c r="C59">
        <v>0.25</v>
      </c>
    </row>
    <row r="60" spans="1:3" x14ac:dyDescent="0.25">
      <c r="A60">
        <v>39</v>
      </c>
      <c r="B60" t="s">
        <v>5014</v>
      </c>
      <c r="C60">
        <v>0.04</v>
      </c>
    </row>
    <row r="61" spans="1:3" x14ac:dyDescent="0.25">
      <c r="A61">
        <v>339</v>
      </c>
      <c r="B61" t="s">
        <v>5019</v>
      </c>
      <c r="C61">
        <v>0.25</v>
      </c>
    </row>
    <row r="62" spans="1:3" x14ac:dyDescent="0.25">
      <c r="A62">
        <v>320</v>
      </c>
      <c r="B62" t="s">
        <v>5019</v>
      </c>
      <c r="C62">
        <v>0.25</v>
      </c>
    </row>
    <row r="63" spans="1:3" x14ac:dyDescent="0.25">
      <c r="A63">
        <v>271</v>
      </c>
      <c r="B63" t="s">
        <v>5019</v>
      </c>
      <c r="C63">
        <v>0.25</v>
      </c>
    </row>
    <row r="64" spans="1:3" x14ac:dyDescent="0.25">
      <c r="A64">
        <v>244</v>
      </c>
      <c r="B64" t="s">
        <v>5019</v>
      </c>
      <c r="C64">
        <v>0.25</v>
      </c>
    </row>
    <row r="65" spans="1:3" x14ac:dyDescent="0.25">
      <c r="A65">
        <v>243</v>
      </c>
      <c r="B65" t="s">
        <v>5019</v>
      </c>
      <c r="C65">
        <v>0.25</v>
      </c>
    </row>
    <row r="66" spans="1:3" x14ac:dyDescent="0.25">
      <c r="A66">
        <v>307</v>
      </c>
      <c r="B66" t="s">
        <v>5019</v>
      </c>
      <c r="C66">
        <v>0.25</v>
      </c>
    </row>
    <row r="67" spans="1:3" x14ac:dyDescent="0.25">
      <c r="A67">
        <v>121</v>
      </c>
      <c r="B67" t="s">
        <v>5019</v>
      </c>
      <c r="C67">
        <v>0.25</v>
      </c>
    </row>
    <row r="68" spans="1:3" x14ac:dyDescent="0.25">
      <c r="A68">
        <v>169</v>
      </c>
      <c r="B68" t="s">
        <v>5019</v>
      </c>
      <c r="C68">
        <v>0.25</v>
      </c>
    </row>
    <row r="69" spans="1:3" x14ac:dyDescent="0.25">
      <c r="A69">
        <v>4</v>
      </c>
      <c r="B69" t="s">
        <v>5013</v>
      </c>
      <c r="C69">
        <v>8.0000000000000002E-3</v>
      </c>
    </row>
    <row r="70" spans="1:3" x14ac:dyDescent="0.25">
      <c r="A70">
        <v>235</v>
      </c>
      <c r="B70" t="s">
        <v>5019</v>
      </c>
      <c r="C70">
        <v>0.25</v>
      </c>
    </row>
    <row r="71" spans="1:3" x14ac:dyDescent="0.25">
      <c r="A71">
        <v>241</v>
      </c>
      <c r="B71" t="s">
        <v>5019</v>
      </c>
      <c r="C71">
        <v>0.25</v>
      </c>
    </row>
    <row r="72" spans="1:3" x14ac:dyDescent="0.25">
      <c r="A72">
        <v>321</v>
      </c>
      <c r="B72" t="s">
        <v>5019</v>
      </c>
      <c r="C72">
        <v>0.25</v>
      </c>
    </row>
    <row r="73" spans="1:3" x14ac:dyDescent="0.25">
      <c r="A73">
        <v>56</v>
      </c>
      <c r="B73" t="s">
        <v>5014</v>
      </c>
      <c r="C73">
        <v>0.04</v>
      </c>
    </row>
    <row r="74" spans="1:3" x14ac:dyDescent="0.25">
      <c r="A74">
        <v>156</v>
      </c>
      <c r="B74" t="s">
        <v>5019</v>
      </c>
      <c r="C74">
        <v>0.25</v>
      </c>
    </row>
    <row r="75" spans="1:3" x14ac:dyDescent="0.25">
      <c r="A75">
        <v>312</v>
      </c>
      <c r="B75" t="s">
        <v>5019</v>
      </c>
      <c r="C75">
        <v>0.25</v>
      </c>
    </row>
    <row r="76" spans="1:3" x14ac:dyDescent="0.25">
      <c r="A76">
        <v>63</v>
      </c>
      <c r="B76" t="s">
        <v>5016</v>
      </c>
      <c r="C76">
        <v>0.15</v>
      </c>
    </row>
    <row r="77" spans="1:3" x14ac:dyDescent="0.25">
      <c r="A77">
        <v>202</v>
      </c>
      <c r="B77" t="s">
        <v>5019</v>
      </c>
      <c r="C77">
        <v>0.25</v>
      </c>
    </row>
    <row r="78" spans="1:3" x14ac:dyDescent="0.25">
      <c r="A78">
        <v>138</v>
      </c>
      <c r="B78" t="s">
        <v>5019</v>
      </c>
      <c r="C78">
        <v>0.25</v>
      </c>
    </row>
    <row r="79" spans="1:3" x14ac:dyDescent="0.25">
      <c r="A79">
        <v>318</v>
      </c>
      <c r="B79" t="s">
        <v>5019</v>
      </c>
      <c r="C79">
        <v>0.25</v>
      </c>
    </row>
    <row r="80" spans="1:3" x14ac:dyDescent="0.25">
      <c r="A80">
        <v>338</v>
      </c>
      <c r="B80" t="s">
        <v>5019</v>
      </c>
      <c r="C80">
        <v>0.25</v>
      </c>
    </row>
    <row r="81" spans="1:3" x14ac:dyDescent="0.25">
      <c r="A81">
        <v>82</v>
      </c>
      <c r="B81" t="s">
        <v>5016</v>
      </c>
      <c r="C81">
        <v>0.15</v>
      </c>
    </row>
    <row r="82" spans="1:3" x14ac:dyDescent="0.25">
      <c r="A82">
        <v>104</v>
      </c>
      <c r="B82" t="s">
        <v>5017</v>
      </c>
      <c r="C82">
        <v>0.2</v>
      </c>
    </row>
    <row r="83" spans="1:3" x14ac:dyDescent="0.25">
      <c r="A83">
        <v>221</v>
      </c>
      <c r="B83" t="s">
        <v>5019</v>
      </c>
      <c r="C83">
        <v>0.25</v>
      </c>
    </row>
    <row r="84" spans="1:3" x14ac:dyDescent="0.25">
      <c r="A84">
        <v>259</v>
      </c>
      <c r="B84" t="s">
        <v>5019</v>
      </c>
      <c r="C84">
        <v>0.25</v>
      </c>
    </row>
    <row r="85" spans="1:3" x14ac:dyDescent="0.25">
      <c r="A85">
        <v>309</v>
      </c>
      <c r="B85" t="s">
        <v>5019</v>
      </c>
      <c r="C85">
        <v>0.25</v>
      </c>
    </row>
    <row r="86" spans="1:3" x14ac:dyDescent="0.25">
      <c r="A86">
        <v>356</v>
      </c>
      <c r="B86" t="s">
        <v>5019</v>
      </c>
      <c r="C86">
        <v>0.25</v>
      </c>
    </row>
    <row r="87" spans="1:3" x14ac:dyDescent="0.25">
      <c r="A87">
        <v>334</v>
      </c>
      <c r="B87" t="s">
        <v>5019</v>
      </c>
      <c r="C87">
        <v>0.25</v>
      </c>
    </row>
    <row r="88" spans="1:3" x14ac:dyDescent="0.25">
      <c r="A88">
        <v>130</v>
      </c>
      <c r="B88" t="s">
        <v>5019</v>
      </c>
      <c r="C88">
        <v>0.25</v>
      </c>
    </row>
    <row r="89" spans="1:3" x14ac:dyDescent="0.25">
      <c r="A89">
        <v>319</v>
      </c>
      <c r="B89" t="s">
        <v>5019</v>
      </c>
      <c r="C89">
        <v>0.25</v>
      </c>
    </row>
    <row r="90" spans="1:3" x14ac:dyDescent="0.25">
      <c r="A90">
        <v>89</v>
      </c>
      <c r="B90" t="s">
        <v>5016</v>
      </c>
      <c r="C90">
        <v>0.15</v>
      </c>
    </row>
    <row r="91" spans="1:3" x14ac:dyDescent="0.25">
      <c r="A91">
        <v>204</v>
      </c>
      <c r="B91" t="s">
        <v>5019</v>
      </c>
      <c r="C91">
        <v>0.25</v>
      </c>
    </row>
    <row r="92" spans="1:3" x14ac:dyDescent="0.25">
      <c r="A92">
        <v>149</v>
      </c>
      <c r="B92" t="s">
        <v>5019</v>
      </c>
      <c r="C92">
        <v>0.25</v>
      </c>
    </row>
    <row r="93" spans="1:3" x14ac:dyDescent="0.25">
      <c r="A93">
        <v>363</v>
      </c>
      <c r="B93" t="s">
        <v>5019</v>
      </c>
      <c r="C93">
        <v>0.25</v>
      </c>
    </row>
    <row r="94" spans="1:3" x14ac:dyDescent="0.25">
      <c r="A94">
        <v>65</v>
      </c>
      <c r="B94" t="s">
        <v>5016</v>
      </c>
      <c r="C94">
        <v>0.15</v>
      </c>
    </row>
    <row r="95" spans="1:3" x14ac:dyDescent="0.25">
      <c r="A95">
        <v>254</v>
      </c>
      <c r="B95" t="s">
        <v>5019</v>
      </c>
      <c r="C95">
        <v>0.25</v>
      </c>
    </row>
    <row r="96" spans="1:3" x14ac:dyDescent="0.25">
      <c r="A96">
        <v>362</v>
      </c>
      <c r="B96" t="s">
        <v>5019</v>
      </c>
      <c r="C96">
        <v>0.25</v>
      </c>
    </row>
    <row r="97" spans="1:3" x14ac:dyDescent="0.25">
      <c r="A97">
        <v>151</v>
      </c>
      <c r="B97" t="s">
        <v>5019</v>
      </c>
      <c r="C97">
        <v>0.25</v>
      </c>
    </row>
    <row r="98" spans="1:3" x14ac:dyDescent="0.25">
      <c r="A98">
        <v>117</v>
      </c>
      <c r="B98" t="s">
        <v>5017</v>
      </c>
      <c r="C98">
        <v>0.2</v>
      </c>
    </row>
    <row r="99" spans="1:3" x14ac:dyDescent="0.25">
      <c r="A99">
        <v>346</v>
      </c>
      <c r="B99" t="s">
        <v>5019</v>
      </c>
      <c r="C99">
        <v>0.25</v>
      </c>
    </row>
    <row r="100" spans="1:3" x14ac:dyDescent="0.25">
      <c r="A100">
        <v>36</v>
      </c>
      <c r="B100" t="s">
        <v>5014</v>
      </c>
      <c r="C100">
        <v>0.04</v>
      </c>
    </row>
    <row r="101" spans="1:3" x14ac:dyDescent="0.25">
      <c r="A101">
        <v>337</v>
      </c>
      <c r="B101" t="s">
        <v>5019</v>
      </c>
      <c r="C101">
        <v>0.25</v>
      </c>
    </row>
    <row r="102" spans="1:3" x14ac:dyDescent="0.25">
      <c r="A102">
        <v>143</v>
      </c>
      <c r="B102" t="s">
        <v>5019</v>
      </c>
      <c r="C102">
        <v>0.25</v>
      </c>
    </row>
    <row r="103" spans="1:3" x14ac:dyDescent="0.25">
      <c r="A103">
        <v>356</v>
      </c>
      <c r="B103" t="s">
        <v>5019</v>
      </c>
      <c r="C103">
        <v>0.25</v>
      </c>
    </row>
    <row r="104" spans="1:3" x14ac:dyDescent="0.25">
      <c r="A104">
        <v>169</v>
      </c>
      <c r="B104" t="s">
        <v>5019</v>
      </c>
      <c r="C104">
        <v>0.25</v>
      </c>
    </row>
    <row r="105" spans="1:3" x14ac:dyDescent="0.25">
      <c r="A105">
        <v>321</v>
      </c>
      <c r="B105" t="s">
        <v>5019</v>
      </c>
      <c r="C105">
        <v>0.25</v>
      </c>
    </row>
    <row r="106" spans="1:3" x14ac:dyDescent="0.25">
      <c r="A106">
        <v>176</v>
      </c>
      <c r="B106" t="s">
        <v>5019</v>
      </c>
      <c r="C106">
        <v>0.25</v>
      </c>
    </row>
    <row r="107" spans="1:3" x14ac:dyDescent="0.25">
      <c r="A107">
        <v>245</v>
      </c>
      <c r="B107" t="s">
        <v>5019</v>
      </c>
      <c r="C107">
        <v>0.25</v>
      </c>
    </row>
    <row r="108" spans="1:3" x14ac:dyDescent="0.25">
      <c r="A108">
        <v>108</v>
      </c>
      <c r="B108" t="s">
        <v>5017</v>
      </c>
      <c r="C108">
        <v>0.2</v>
      </c>
    </row>
    <row r="109" spans="1:3" x14ac:dyDescent="0.25">
      <c r="A109">
        <v>190</v>
      </c>
      <c r="B109" t="s">
        <v>5019</v>
      </c>
      <c r="C109">
        <v>0.25</v>
      </c>
    </row>
    <row r="110" spans="1:3" x14ac:dyDescent="0.25">
      <c r="A110">
        <v>306</v>
      </c>
      <c r="B110" t="s">
        <v>5019</v>
      </c>
      <c r="C110">
        <v>0.25</v>
      </c>
    </row>
    <row r="111" spans="1:3" x14ac:dyDescent="0.25">
      <c r="A111">
        <v>168</v>
      </c>
      <c r="B111" t="s">
        <v>5019</v>
      </c>
      <c r="C111">
        <v>0.25</v>
      </c>
    </row>
    <row r="112" spans="1:3" x14ac:dyDescent="0.25">
      <c r="A112">
        <v>12</v>
      </c>
      <c r="B112" t="s">
        <v>5013</v>
      </c>
      <c r="C112">
        <v>8.0000000000000002E-3</v>
      </c>
    </row>
    <row r="113" spans="1:3" x14ac:dyDescent="0.25">
      <c r="A113">
        <v>115</v>
      </c>
      <c r="B113" t="s">
        <v>5017</v>
      </c>
      <c r="C113">
        <v>0.2</v>
      </c>
    </row>
    <row r="114" spans="1:3" x14ac:dyDescent="0.25">
      <c r="A114">
        <v>162</v>
      </c>
      <c r="B114" t="s">
        <v>5019</v>
      </c>
      <c r="C114">
        <v>0.25</v>
      </c>
    </row>
    <row r="115" spans="1:3" x14ac:dyDescent="0.25">
      <c r="A115">
        <v>228</v>
      </c>
      <c r="B115" t="s">
        <v>5019</v>
      </c>
      <c r="C115">
        <v>0.25</v>
      </c>
    </row>
    <row r="116" spans="1:3" x14ac:dyDescent="0.25">
      <c r="A116">
        <v>24</v>
      </c>
      <c r="B116" t="s">
        <v>5013</v>
      </c>
      <c r="C116">
        <v>8.0000000000000002E-3</v>
      </c>
    </row>
    <row r="117" spans="1:3" x14ac:dyDescent="0.25">
      <c r="A117">
        <v>19</v>
      </c>
      <c r="B117" t="s">
        <v>5013</v>
      </c>
      <c r="C117">
        <v>8.0000000000000002E-3</v>
      </c>
    </row>
    <row r="118" spans="1:3" x14ac:dyDescent="0.25">
      <c r="A118">
        <v>221</v>
      </c>
      <c r="B118" t="s">
        <v>5019</v>
      </c>
      <c r="C118">
        <v>0.25</v>
      </c>
    </row>
    <row r="119" spans="1:3" x14ac:dyDescent="0.25">
      <c r="A119">
        <v>257</v>
      </c>
      <c r="B119" t="s">
        <v>5019</v>
      </c>
      <c r="C119">
        <v>0.25</v>
      </c>
    </row>
    <row r="120" spans="1:3" x14ac:dyDescent="0.25">
      <c r="A120">
        <v>192</v>
      </c>
      <c r="B120" t="s">
        <v>5019</v>
      </c>
      <c r="C120">
        <v>0.25</v>
      </c>
    </row>
    <row r="121" spans="1:3" x14ac:dyDescent="0.25">
      <c r="A121">
        <v>224</v>
      </c>
      <c r="B121" t="s">
        <v>5019</v>
      </c>
      <c r="C121">
        <v>0.25</v>
      </c>
    </row>
    <row r="122" spans="1:3" x14ac:dyDescent="0.25">
      <c r="A122">
        <v>268</v>
      </c>
      <c r="B122" t="s">
        <v>5019</v>
      </c>
      <c r="C122">
        <v>0.25</v>
      </c>
    </row>
    <row r="123" spans="1:3" x14ac:dyDescent="0.25">
      <c r="A123">
        <v>364</v>
      </c>
      <c r="B123" t="s">
        <v>5019</v>
      </c>
      <c r="C123">
        <v>0.25</v>
      </c>
    </row>
    <row r="124" spans="1:3" x14ac:dyDescent="0.25">
      <c r="A124">
        <v>112</v>
      </c>
      <c r="B124" t="s">
        <v>5017</v>
      </c>
      <c r="C124">
        <v>0.2</v>
      </c>
    </row>
    <row r="125" spans="1:3" x14ac:dyDescent="0.25">
      <c r="A125">
        <v>302</v>
      </c>
      <c r="B125" t="s">
        <v>5019</v>
      </c>
      <c r="C125">
        <v>0.25</v>
      </c>
    </row>
    <row r="126" spans="1:3" x14ac:dyDescent="0.25">
      <c r="A126">
        <v>49</v>
      </c>
      <c r="B126" t="s">
        <v>5014</v>
      </c>
      <c r="C126">
        <v>0.04</v>
      </c>
    </row>
    <row r="127" spans="1:3" x14ac:dyDescent="0.25">
      <c r="A127">
        <v>340</v>
      </c>
      <c r="B127" t="s">
        <v>5019</v>
      </c>
      <c r="C127">
        <v>0.25</v>
      </c>
    </row>
    <row r="128" spans="1:3" x14ac:dyDescent="0.25">
      <c r="A128">
        <v>259</v>
      </c>
      <c r="B128" t="s">
        <v>5019</v>
      </c>
      <c r="C128">
        <v>0.25</v>
      </c>
    </row>
    <row r="129" spans="1:3" x14ac:dyDescent="0.25">
      <c r="A129">
        <v>363</v>
      </c>
      <c r="B129" t="s">
        <v>5019</v>
      </c>
      <c r="C129">
        <v>0.25</v>
      </c>
    </row>
    <row r="130" spans="1:3" x14ac:dyDescent="0.25">
      <c r="A130">
        <v>81</v>
      </c>
      <c r="B130" t="s">
        <v>5016</v>
      </c>
      <c r="C130">
        <v>0.15</v>
      </c>
    </row>
    <row r="131" spans="1:3" x14ac:dyDescent="0.25">
      <c r="A131">
        <v>1</v>
      </c>
      <c r="B131" t="s">
        <v>5013</v>
      </c>
      <c r="C131">
        <v>8.0000000000000002E-3</v>
      </c>
    </row>
    <row r="132" spans="1:3" x14ac:dyDescent="0.25">
      <c r="A132">
        <v>32</v>
      </c>
      <c r="B132" t="s">
        <v>5014</v>
      </c>
      <c r="C132">
        <v>0.04</v>
      </c>
    </row>
    <row r="133" spans="1:3" x14ac:dyDescent="0.25">
      <c r="A133">
        <v>351</v>
      </c>
      <c r="B133" t="s">
        <v>5019</v>
      </c>
      <c r="C133">
        <v>0.25</v>
      </c>
    </row>
    <row r="134" spans="1:3" x14ac:dyDescent="0.25">
      <c r="A134">
        <v>364</v>
      </c>
      <c r="B134" t="s">
        <v>5019</v>
      </c>
      <c r="C134">
        <v>0.25</v>
      </c>
    </row>
    <row r="135" spans="1:3" x14ac:dyDescent="0.25">
      <c r="A135">
        <v>149</v>
      </c>
      <c r="B135" t="s">
        <v>5019</v>
      </c>
      <c r="C135">
        <v>0.25</v>
      </c>
    </row>
    <row r="136" spans="1:3" x14ac:dyDescent="0.25">
      <c r="A136">
        <v>98</v>
      </c>
      <c r="B136" t="s">
        <v>5017</v>
      </c>
      <c r="C136">
        <v>0.2</v>
      </c>
    </row>
    <row r="137" spans="1:3" x14ac:dyDescent="0.25">
      <c r="A137">
        <v>346</v>
      </c>
      <c r="B137" t="s">
        <v>5019</v>
      </c>
      <c r="C137">
        <v>0.25</v>
      </c>
    </row>
    <row r="138" spans="1:3" x14ac:dyDescent="0.25">
      <c r="A138">
        <v>39</v>
      </c>
      <c r="B138" t="s">
        <v>5014</v>
      </c>
      <c r="C138">
        <v>0.04</v>
      </c>
    </row>
    <row r="139" spans="1:3" x14ac:dyDescent="0.25">
      <c r="A139">
        <v>156</v>
      </c>
      <c r="B139" t="s">
        <v>5019</v>
      </c>
      <c r="C139">
        <v>0.25</v>
      </c>
    </row>
    <row r="140" spans="1:3" x14ac:dyDescent="0.25">
      <c r="A140">
        <v>283</v>
      </c>
      <c r="B140" t="s">
        <v>5019</v>
      </c>
      <c r="C140">
        <v>0.25</v>
      </c>
    </row>
    <row r="141" spans="1:3" x14ac:dyDescent="0.25">
      <c r="A141">
        <v>260</v>
      </c>
      <c r="B141" t="s">
        <v>5019</v>
      </c>
      <c r="C141">
        <v>0.25</v>
      </c>
    </row>
    <row r="142" spans="1:3" x14ac:dyDescent="0.25">
      <c r="A142">
        <v>205</v>
      </c>
      <c r="B142" t="s">
        <v>5019</v>
      </c>
      <c r="C142">
        <v>0.25</v>
      </c>
    </row>
    <row r="143" spans="1:3" x14ac:dyDescent="0.25">
      <c r="A143">
        <v>250</v>
      </c>
      <c r="B143" t="s">
        <v>5019</v>
      </c>
      <c r="C143">
        <v>0.25</v>
      </c>
    </row>
    <row r="144" spans="1:3" x14ac:dyDescent="0.25">
      <c r="A144">
        <v>271</v>
      </c>
      <c r="B144" t="s">
        <v>5019</v>
      </c>
      <c r="C144">
        <v>0.25</v>
      </c>
    </row>
    <row r="145" spans="1:3" x14ac:dyDescent="0.25">
      <c r="A145">
        <v>182</v>
      </c>
      <c r="B145" t="s">
        <v>5019</v>
      </c>
      <c r="C145">
        <v>0.25</v>
      </c>
    </row>
    <row r="146" spans="1:3" x14ac:dyDescent="0.25">
      <c r="A146">
        <v>177</v>
      </c>
      <c r="B146" t="s">
        <v>5019</v>
      </c>
      <c r="C146">
        <v>0.25</v>
      </c>
    </row>
    <row r="147" spans="1:3" x14ac:dyDescent="0.25">
      <c r="A147">
        <v>121</v>
      </c>
      <c r="B147" t="s">
        <v>5019</v>
      </c>
      <c r="C147">
        <v>0.25</v>
      </c>
    </row>
    <row r="148" spans="1:3" x14ac:dyDescent="0.25">
      <c r="A148">
        <v>9</v>
      </c>
      <c r="B148" t="s">
        <v>5013</v>
      </c>
      <c r="C148">
        <v>8.0000000000000002E-3</v>
      </c>
    </row>
    <row r="149" spans="1:3" x14ac:dyDescent="0.25">
      <c r="A149">
        <v>347</v>
      </c>
      <c r="B149" t="s">
        <v>5019</v>
      </c>
      <c r="C149">
        <v>0.25</v>
      </c>
    </row>
    <row r="150" spans="1:3" x14ac:dyDescent="0.25">
      <c r="A150">
        <v>77</v>
      </c>
      <c r="B150" t="s">
        <v>5016</v>
      </c>
      <c r="C150">
        <v>0.15</v>
      </c>
    </row>
    <row r="151" spans="1:3" x14ac:dyDescent="0.25">
      <c r="A151">
        <v>226</v>
      </c>
      <c r="B151" t="s">
        <v>5019</v>
      </c>
      <c r="C151">
        <v>0.25</v>
      </c>
    </row>
    <row r="152" spans="1:3" x14ac:dyDescent="0.25">
      <c r="A152">
        <v>320</v>
      </c>
      <c r="B152" t="s">
        <v>5019</v>
      </c>
      <c r="C152">
        <v>0.25</v>
      </c>
    </row>
    <row r="153" spans="1:3" x14ac:dyDescent="0.25">
      <c r="A153">
        <v>171</v>
      </c>
      <c r="B153" t="s">
        <v>5019</v>
      </c>
      <c r="C153">
        <v>0.25</v>
      </c>
    </row>
    <row r="154" spans="1:3" x14ac:dyDescent="0.25">
      <c r="A154">
        <v>15</v>
      </c>
      <c r="B154" t="s">
        <v>5013</v>
      </c>
      <c r="C154">
        <v>8.0000000000000002E-3</v>
      </c>
    </row>
    <row r="155" spans="1:3" x14ac:dyDescent="0.25">
      <c r="A155">
        <v>115</v>
      </c>
      <c r="B155" t="s">
        <v>5017</v>
      </c>
      <c r="C155">
        <v>0.2</v>
      </c>
    </row>
    <row r="156" spans="1:3" x14ac:dyDescent="0.25">
      <c r="A156">
        <v>321</v>
      </c>
      <c r="B156" t="s">
        <v>5019</v>
      </c>
      <c r="C156">
        <v>0.25</v>
      </c>
    </row>
    <row r="157" spans="1:3" x14ac:dyDescent="0.25">
      <c r="A157">
        <v>123</v>
      </c>
      <c r="B157" t="s">
        <v>5019</v>
      </c>
      <c r="C157">
        <v>0.25</v>
      </c>
    </row>
    <row r="158" spans="1:3" x14ac:dyDescent="0.25">
      <c r="A158">
        <v>127</v>
      </c>
      <c r="B158" t="s">
        <v>5019</v>
      </c>
      <c r="C158">
        <v>0.25</v>
      </c>
    </row>
    <row r="159" spans="1:3" x14ac:dyDescent="0.25">
      <c r="A159">
        <v>227</v>
      </c>
      <c r="B159" t="s">
        <v>5019</v>
      </c>
      <c r="C159">
        <v>0.25</v>
      </c>
    </row>
    <row r="160" spans="1:3" x14ac:dyDescent="0.25">
      <c r="A160">
        <v>41</v>
      </c>
      <c r="B160" t="s">
        <v>5014</v>
      </c>
      <c r="C160">
        <v>0.04</v>
      </c>
    </row>
    <row r="161" spans="1:3" x14ac:dyDescent="0.25">
      <c r="A161">
        <v>74</v>
      </c>
      <c r="B161" t="s">
        <v>5016</v>
      </c>
      <c r="C161">
        <v>0.15</v>
      </c>
    </row>
    <row r="162" spans="1:3" x14ac:dyDescent="0.25">
      <c r="A162">
        <v>38</v>
      </c>
      <c r="B162" t="s">
        <v>5014</v>
      </c>
      <c r="C162">
        <v>0.04</v>
      </c>
    </row>
    <row r="163" spans="1:3" x14ac:dyDescent="0.25">
      <c r="A163">
        <v>314</v>
      </c>
      <c r="B163" t="s">
        <v>5019</v>
      </c>
      <c r="C163">
        <v>0.25</v>
      </c>
    </row>
    <row r="164" spans="1:3" x14ac:dyDescent="0.25">
      <c r="A164">
        <v>313</v>
      </c>
      <c r="B164" t="s">
        <v>5019</v>
      </c>
      <c r="C164">
        <v>0.25</v>
      </c>
    </row>
    <row r="165" spans="1:3" x14ac:dyDescent="0.25">
      <c r="A165">
        <v>212</v>
      </c>
      <c r="B165" t="s">
        <v>5019</v>
      </c>
      <c r="C165">
        <v>0.25</v>
      </c>
    </row>
    <row r="166" spans="1:3" x14ac:dyDescent="0.25">
      <c r="A166">
        <v>223</v>
      </c>
      <c r="B166" t="s">
        <v>5019</v>
      </c>
      <c r="C166">
        <v>0.25</v>
      </c>
    </row>
    <row r="167" spans="1:3" x14ac:dyDescent="0.25">
      <c r="A167">
        <v>285</v>
      </c>
      <c r="B167" t="s">
        <v>5019</v>
      </c>
      <c r="C167">
        <v>0.25</v>
      </c>
    </row>
    <row r="168" spans="1:3" x14ac:dyDescent="0.25">
      <c r="A168">
        <v>71</v>
      </c>
      <c r="B168" t="s">
        <v>5016</v>
      </c>
      <c r="C168">
        <v>0.15</v>
      </c>
    </row>
    <row r="169" spans="1:3" x14ac:dyDescent="0.25">
      <c r="A169">
        <v>267</v>
      </c>
      <c r="B169" t="s">
        <v>5019</v>
      </c>
      <c r="C169">
        <v>0.25</v>
      </c>
    </row>
    <row r="170" spans="1:3" x14ac:dyDescent="0.25">
      <c r="A170">
        <v>275</v>
      </c>
      <c r="B170" t="s">
        <v>5019</v>
      </c>
      <c r="C170">
        <v>0.25</v>
      </c>
    </row>
    <row r="171" spans="1:3" x14ac:dyDescent="0.25">
      <c r="A171">
        <v>143</v>
      </c>
      <c r="B171" t="s">
        <v>5019</v>
      </c>
      <c r="C171">
        <v>0.25</v>
      </c>
    </row>
    <row r="172" spans="1:3" x14ac:dyDescent="0.25">
      <c r="A172">
        <v>146</v>
      </c>
      <c r="B172" t="s">
        <v>5019</v>
      </c>
      <c r="C172">
        <v>0.25</v>
      </c>
    </row>
    <row r="173" spans="1:3" x14ac:dyDescent="0.25">
      <c r="A173">
        <v>22</v>
      </c>
      <c r="B173" t="s">
        <v>5013</v>
      </c>
      <c r="C173">
        <v>8.0000000000000002E-3</v>
      </c>
    </row>
    <row r="174" spans="1:3" x14ac:dyDescent="0.25">
      <c r="A174">
        <v>352</v>
      </c>
      <c r="B174" t="s">
        <v>5019</v>
      </c>
      <c r="C174">
        <v>0.25</v>
      </c>
    </row>
    <row r="175" spans="1:3" x14ac:dyDescent="0.25">
      <c r="A175">
        <v>329</v>
      </c>
      <c r="B175" t="s">
        <v>5019</v>
      </c>
      <c r="C175">
        <v>0.25</v>
      </c>
    </row>
    <row r="176" spans="1:3" x14ac:dyDescent="0.25">
      <c r="A176">
        <v>125</v>
      </c>
      <c r="B176" t="s">
        <v>5019</v>
      </c>
      <c r="C176">
        <v>0.25</v>
      </c>
    </row>
    <row r="177" spans="1:3" x14ac:dyDescent="0.25">
      <c r="A177">
        <v>70</v>
      </c>
      <c r="B177" t="s">
        <v>5016</v>
      </c>
      <c r="C177">
        <v>0.15</v>
      </c>
    </row>
    <row r="178" spans="1:3" x14ac:dyDescent="0.25">
      <c r="A178">
        <v>114</v>
      </c>
      <c r="B178" t="s">
        <v>5017</v>
      </c>
      <c r="C178">
        <v>0.2</v>
      </c>
    </row>
    <row r="179" spans="1:3" x14ac:dyDescent="0.25">
      <c r="A179">
        <v>150</v>
      </c>
      <c r="B179" t="s">
        <v>5019</v>
      </c>
      <c r="C179">
        <v>0.25</v>
      </c>
    </row>
    <row r="180" spans="1:3" x14ac:dyDescent="0.25">
      <c r="A180">
        <v>165</v>
      </c>
      <c r="B180" t="s">
        <v>5019</v>
      </c>
      <c r="C180">
        <v>0.25</v>
      </c>
    </row>
    <row r="181" spans="1:3" x14ac:dyDescent="0.25">
      <c r="A181">
        <v>74</v>
      </c>
      <c r="B181" t="s">
        <v>5016</v>
      </c>
      <c r="C181">
        <v>0.15</v>
      </c>
    </row>
    <row r="182" spans="1:3" x14ac:dyDescent="0.25">
      <c r="A182">
        <v>115</v>
      </c>
      <c r="B182" t="s">
        <v>5017</v>
      </c>
      <c r="C182">
        <v>0.2</v>
      </c>
    </row>
    <row r="183" spans="1:3" x14ac:dyDescent="0.25">
      <c r="A183">
        <v>332</v>
      </c>
      <c r="B183" t="s">
        <v>5019</v>
      </c>
      <c r="C183">
        <v>0.25</v>
      </c>
    </row>
    <row r="184" spans="1:3" x14ac:dyDescent="0.25">
      <c r="A184">
        <v>350</v>
      </c>
      <c r="B184" t="s">
        <v>5019</v>
      </c>
      <c r="C184">
        <v>0.25</v>
      </c>
    </row>
    <row r="185" spans="1:3" x14ac:dyDescent="0.25">
      <c r="A185">
        <v>335</v>
      </c>
      <c r="B185" t="s">
        <v>5019</v>
      </c>
      <c r="C185">
        <v>0.25</v>
      </c>
    </row>
    <row r="186" spans="1:3" x14ac:dyDescent="0.25">
      <c r="A186">
        <v>221</v>
      </c>
      <c r="B186" t="s">
        <v>5019</v>
      </c>
      <c r="C186">
        <v>0.25</v>
      </c>
    </row>
    <row r="187" spans="1:3" x14ac:dyDescent="0.25">
      <c r="A187">
        <v>164</v>
      </c>
      <c r="B187" t="s">
        <v>5019</v>
      </c>
      <c r="C187">
        <v>0.25</v>
      </c>
    </row>
    <row r="188" spans="1:3" x14ac:dyDescent="0.25">
      <c r="A188">
        <v>184</v>
      </c>
      <c r="B188" t="s">
        <v>5019</v>
      </c>
      <c r="C188">
        <v>0.25</v>
      </c>
    </row>
    <row r="189" spans="1:3" x14ac:dyDescent="0.25">
      <c r="A189">
        <v>199</v>
      </c>
      <c r="B189" t="s">
        <v>5019</v>
      </c>
      <c r="C189">
        <v>0.25</v>
      </c>
    </row>
    <row r="190" spans="1:3" x14ac:dyDescent="0.25">
      <c r="A190">
        <v>280</v>
      </c>
      <c r="B190" t="s">
        <v>5019</v>
      </c>
      <c r="C190">
        <v>0.25</v>
      </c>
    </row>
    <row r="191" spans="1:3" x14ac:dyDescent="0.25">
      <c r="A191">
        <v>260</v>
      </c>
      <c r="B191" t="s">
        <v>5019</v>
      </c>
      <c r="C191">
        <v>0.25</v>
      </c>
    </row>
    <row r="192" spans="1:3" x14ac:dyDescent="0.25">
      <c r="A192">
        <v>21</v>
      </c>
      <c r="B192" t="s">
        <v>5013</v>
      </c>
      <c r="C192">
        <v>8.0000000000000002E-3</v>
      </c>
    </row>
    <row r="193" spans="1:3" x14ac:dyDescent="0.25">
      <c r="A193">
        <v>184</v>
      </c>
      <c r="B193" t="s">
        <v>5019</v>
      </c>
      <c r="C193">
        <v>0.25</v>
      </c>
    </row>
    <row r="194" spans="1:3" x14ac:dyDescent="0.25">
      <c r="A194">
        <v>1</v>
      </c>
      <c r="B194" t="s">
        <v>5013</v>
      </c>
      <c r="C194">
        <v>8.0000000000000002E-3</v>
      </c>
    </row>
    <row r="195" spans="1:3" x14ac:dyDescent="0.25">
      <c r="A195">
        <v>293</v>
      </c>
      <c r="B195" t="s">
        <v>5019</v>
      </c>
      <c r="C195">
        <v>0.25</v>
      </c>
    </row>
    <row r="196" spans="1:3" x14ac:dyDescent="0.25">
      <c r="A196">
        <v>322</v>
      </c>
      <c r="B196" t="s">
        <v>5019</v>
      </c>
      <c r="C196">
        <v>0.25</v>
      </c>
    </row>
    <row r="197" spans="1:3" x14ac:dyDescent="0.25">
      <c r="A197">
        <v>343</v>
      </c>
      <c r="B197" t="s">
        <v>5019</v>
      </c>
      <c r="C197">
        <v>0.25</v>
      </c>
    </row>
    <row r="198" spans="1:3" x14ac:dyDescent="0.25">
      <c r="A198">
        <v>44</v>
      </c>
      <c r="B198" t="s">
        <v>5014</v>
      </c>
      <c r="C198">
        <v>0.04</v>
      </c>
    </row>
    <row r="199" spans="1:3" x14ac:dyDescent="0.25">
      <c r="A199">
        <v>21</v>
      </c>
      <c r="B199" t="s">
        <v>5013</v>
      </c>
      <c r="C199">
        <v>8.0000000000000002E-3</v>
      </c>
    </row>
    <row r="200" spans="1:3" x14ac:dyDescent="0.25">
      <c r="A200">
        <v>255</v>
      </c>
      <c r="B200" t="s">
        <v>5019</v>
      </c>
      <c r="C200">
        <v>0.25</v>
      </c>
    </row>
    <row r="201" spans="1:3" x14ac:dyDescent="0.25">
      <c r="A201">
        <v>289</v>
      </c>
      <c r="B201" t="s">
        <v>5019</v>
      </c>
      <c r="C201">
        <v>0.25</v>
      </c>
    </row>
    <row r="202" spans="1:3" x14ac:dyDescent="0.25">
      <c r="A202">
        <v>234</v>
      </c>
      <c r="B202" t="s">
        <v>5019</v>
      </c>
      <c r="C202">
        <v>0.25</v>
      </c>
    </row>
    <row r="203" spans="1:3" x14ac:dyDescent="0.25">
      <c r="A203">
        <v>111</v>
      </c>
      <c r="B203" t="s">
        <v>5017</v>
      </c>
      <c r="C203">
        <v>0.2</v>
      </c>
    </row>
    <row r="204" spans="1:3" x14ac:dyDescent="0.25">
      <c r="A204">
        <v>274</v>
      </c>
      <c r="B204" t="s">
        <v>5019</v>
      </c>
      <c r="C204">
        <v>0.25</v>
      </c>
    </row>
    <row r="205" spans="1:3" x14ac:dyDescent="0.25">
      <c r="A205">
        <v>6</v>
      </c>
      <c r="B205" t="s">
        <v>5013</v>
      </c>
      <c r="C205">
        <v>8.0000000000000002E-3</v>
      </c>
    </row>
    <row r="206" spans="1:3" x14ac:dyDescent="0.25">
      <c r="A206">
        <v>115</v>
      </c>
      <c r="B206" t="s">
        <v>5017</v>
      </c>
      <c r="C206">
        <v>0.2</v>
      </c>
    </row>
    <row r="207" spans="1:3" x14ac:dyDescent="0.25">
      <c r="A207">
        <v>93</v>
      </c>
      <c r="B207" t="s">
        <v>5017</v>
      </c>
      <c r="C207">
        <v>0.2</v>
      </c>
    </row>
    <row r="208" spans="1:3" x14ac:dyDescent="0.25">
      <c r="A208">
        <v>96</v>
      </c>
      <c r="B208" t="s">
        <v>5017</v>
      </c>
      <c r="C208">
        <v>0.2</v>
      </c>
    </row>
    <row r="209" spans="1:3" x14ac:dyDescent="0.25">
      <c r="A209">
        <v>149</v>
      </c>
      <c r="B209" t="s">
        <v>5019</v>
      </c>
      <c r="C209">
        <v>0.25</v>
      </c>
    </row>
    <row r="210" spans="1:3" x14ac:dyDescent="0.25">
      <c r="A210">
        <v>113</v>
      </c>
      <c r="B210" t="s">
        <v>5017</v>
      </c>
      <c r="C210">
        <v>0.2</v>
      </c>
    </row>
    <row r="211" spans="1:3" x14ac:dyDescent="0.25">
      <c r="A211">
        <v>88</v>
      </c>
      <c r="B211" t="s">
        <v>5016</v>
      </c>
      <c r="C211">
        <v>0.15</v>
      </c>
    </row>
    <row r="212" spans="1:3" x14ac:dyDescent="0.25">
      <c r="A212">
        <v>241</v>
      </c>
      <c r="B212" t="s">
        <v>5019</v>
      </c>
      <c r="C212">
        <v>0.25</v>
      </c>
    </row>
    <row r="213" spans="1:3" x14ac:dyDescent="0.25">
      <c r="A213">
        <v>305</v>
      </c>
      <c r="B213" t="s">
        <v>5019</v>
      </c>
      <c r="C213">
        <v>0.25</v>
      </c>
    </row>
    <row r="214" spans="1:3" x14ac:dyDescent="0.25">
      <c r="A214">
        <v>17</v>
      </c>
      <c r="B214" t="s">
        <v>5013</v>
      </c>
      <c r="C214">
        <v>8.0000000000000002E-3</v>
      </c>
    </row>
    <row r="215" spans="1:3" x14ac:dyDescent="0.25">
      <c r="A215">
        <v>4</v>
      </c>
      <c r="B215" t="s">
        <v>5013</v>
      </c>
      <c r="C215">
        <v>8.0000000000000002E-3</v>
      </c>
    </row>
    <row r="216" spans="1:3" x14ac:dyDescent="0.25">
      <c r="A216">
        <v>136</v>
      </c>
      <c r="B216" t="s">
        <v>5019</v>
      </c>
      <c r="C216">
        <v>0.25</v>
      </c>
    </row>
    <row r="217" spans="1:3" x14ac:dyDescent="0.25">
      <c r="A217">
        <v>273</v>
      </c>
      <c r="B217" t="s">
        <v>5019</v>
      </c>
      <c r="C217">
        <v>0.25</v>
      </c>
    </row>
    <row r="218" spans="1:3" x14ac:dyDescent="0.25">
      <c r="A218">
        <v>124</v>
      </c>
      <c r="B218" t="s">
        <v>5019</v>
      </c>
      <c r="C218">
        <v>0.25</v>
      </c>
    </row>
    <row r="219" spans="1:3" x14ac:dyDescent="0.25">
      <c r="A219">
        <v>138</v>
      </c>
      <c r="B219" t="s">
        <v>5019</v>
      </c>
      <c r="C219">
        <v>0.25</v>
      </c>
    </row>
    <row r="220" spans="1:3" x14ac:dyDescent="0.25">
      <c r="A220">
        <v>66</v>
      </c>
      <c r="B220" t="s">
        <v>5016</v>
      </c>
      <c r="C220">
        <v>0.15</v>
      </c>
    </row>
    <row r="221" spans="1:3" x14ac:dyDescent="0.25">
      <c r="A221">
        <v>183</v>
      </c>
      <c r="B221" t="s">
        <v>5019</v>
      </c>
      <c r="C221">
        <v>0.25</v>
      </c>
    </row>
    <row r="222" spans="1:3" x14ac:dyDescent="0.25">
      <c r="A222">
        <v>357</v>
      </c>
      <c r="B222" t="s">
        <v>5019</v>
      </c>
      <c r="C222">
        <v>0.25</v>
      </c>
    </row>
    <row r="223" spans="1:3" x14ac:dyDescent="0.25">
      <c r="A223">
        <v>287</v>
      </c>
      <c r="B223" t="s">
        <v>5019</v>
      </c>
      <c r="C223">
        <v>0.25</v>
      </c>
    </row>
    <row r="224" spans="1:3" x14ac:dyDescent="0.25">
      <c r="A224">
        <v>247</v>
      </c>
      <c r="B224" t="s">
        <v>5019</v>
      </c>
      <c r="C224">
        <v>0.25</v>
      </c>
    </row>
    <row r="225" spans="1:3" x14ac:dyDescent="0.25">
      <c r="A225">
        <v>207</v>
      </c>
      <c r="B225" t="s">
        <v>5019</v>
      </c>
      <c r="C225">
        <v>0.25</v>
      </c>
    </row>
    <row r="226" spans="1:3" x14ac:dyDescent="0.25">
      <c r="A226">
        <v>231</v>
      </c>
      <c r="B226" t="s">
        <v>5019</v>
      </c>
      <c r="C226">
        <v>0.25</v>
      </c>
    </row>
    <row r="227" spans="1:3" x14ac:dyDescent="0.25">
      <c r="A227">
        <v>92</v>
      </c>
      <c r="B227" t="s">
        <v>5017</v>
      </c>
      <c r="C227">
        <v>0.2</v>
      </c>
    </row>
    <row r="228" spans="1:3" x14ac:dyDescent="0.25">
      <c r="A228">
        <v>251</v>
      </c>
      <c r="B228" t="s">
        <v>5019</v>
      </c>
      <c r="C228">
        <v>0.25</v>
      </c>
    </row>
    <row r="229" spans="1:3" x14ac:dyDescent="0.25">
      <c r="A229">
        <v>97</v>
      </c>
      <c r="B229" t="s">
        <v>5017</v>
      </c>
      <c r="C229">
        <v>0.2</v>
      </c>
    </row>
    <row r="230" spans="1:3" x14ac:dyDescent="0.25">
      <c r="A230">
        <v>186</v>
      </c>
      <c r="B230" t="s">
        <v>5019</v>
      </c>
      <c r="C230">
        <v>0.25</v>
      </c>
    </row>
    <row r="231" spans="1:3" x14ac:dyDescent="0.25">
      <c r="A231">
        <v>29</v>
      </c>
      <c r="B231" t="s">
        <v>5013</v>
      </c>
      <c r="C231">
        <v>8.0000000000000002E-3</v>
      </c>
    </row>
    <row r="232" spans="1:3" x14ac:dyDescent="0.25">
      <c r="A232">
        <v>92</v>
      </c>
      <c r="B232" t="s">
        <v>5017</v>
      </c>
      <c r="C232">
        <v>0.2</v>
      </c>
    </row>
    <row r="233" spans="1:3" x14ac:dyDescent="0.25">
      <c r="A233">
        <v>39</v>
      </c>
      <c r="B233" t="s">
        <v>5014</v>
      </c>
      <c r="C233">
        <v>0.04</v>
      </c>
    </row>
    <row r="234" spans="1:3" x14ac:dyDescent="0.25">
      <c r="A234">
        <v>270</v>
      </c>
      <c r="B234" t="s">
        <v>5019</v>
      </c>
      <c r="C234">
        <v>0.25</v>
      </c>
    </row>
    <row r="235" spans="1:3" x14ac:dyDescent="0.25">
      <c r="A235">
        <v>342</v>
      </c>
      <c r="B235" t="s">
        <v>5019</v>
      </c>
      <c r="C235">
        <v>0.25</v>
      </c>
    </row>
    <row r="236" spans="1:3" x14ac:dyDescent="0.25">
      <c r="A236">
        <v>92</v>
      </c>
      <c r="B236" t="s">
        <v>5017</v>
      </c>
      <c r="C236">
        <v>0.2</v>
      </c>
    </row>
    <row r="237" spans="1:3" x14ac:dyDescent="0.25">
      <c r="A237">
        <v>145</v>
      </c>
      <c r="B237" t="s">
        <v>5019</v>
      </c>
      <c r="C237">
        <v>0.25</v>
      </c>
    </row>
    <row r="238" spans="1:3" x14ac:dyDescent="0.25">
      <c r="A238">
        <v>255</v>
      </c>
      <c r="B238" t="s">
        <v>5019</v>
      </c>
      <c r="C238">
        <v>0.25</v>
      </c>
    </row>
    <row r="239" spans="1:3" x14ac:dyDescent="0.25">
      <c r="A239">
        <v>153</v>
      </c>
      <c r="B239" t="s">
        <v>5019</v>
      </c>
      <c r="C239">
        <v>0.25</v>
      </c>
    </row>
    <row r="240" spans="1:3" x14ac:dyDescent="0.25">
      <c r="A240">
        <v>194</v>
      </c>
      <c r="B240" t="s">
        <v>5019</v>
      </c>
      <c r="C240">
        <v>0.25</v>
      </c>
    </row>
    <row r="241" spans="1:3" x14ac:dyDescent="0.25">
      <c r="A241">
        <v>4</v>
      </c>
      <c r="B241" t="s">
        <v>5013</v>
      </c>
      <c r="C241">
        <v>8.0000000000000002E-3</v>
      </c>
    </row>
    <row r="242" spans="1:3" x14ac:dyDescent="0.25">
      <c r="A242">
        <v>208</v>
      </c>
      <c r="B242" t="s">
        <v>5019</v>
      </c>
      <c r="C242">
        <v>0.25</v>
      </c>
    </row>
    <row r="243" spans="1:3" x14ac:dyDescent="0.25">
      <c r="A243">
        <v>204</v>
      </c>
      <c r="B243" t="s">
        <v>5019</v>
      </c>
      <c r="C243">
        <v>0.25</v>
      </c>
    </row>
    <row r="244" spans="1:3" x14ac:dyDescent="0.25">
      <c r="A244">
        <v>209</v>
      </c>
      <c r="B244" t="s">
        <v>5019</v>
      </c>
      <c r="C244">
        <v>0.25</v>
      </c>
    </row>
    <row r="245" spans="1:3" x14ac:dyDescent="0.25">
      <c r="A245">
        <v>128</v>
      </c>
      <c r="B245" t="s">
        <v>5019</v>
      </c>
      <c r="C245">
        <v>0.25</v>
      </c>
    </row>
    <row r="246" spans="1:3" x14ac:dyDescent="0.25">
      <c r="A246">
        <v>146</v>
      </c>
      <c r="B246" t="s">
        <v>5019</v>
      </c>
      <c r="C246">
        <v>0.25</v>
      </c>
    </row>
    <row r="247" spans="1:3" x14ac:dyDescent="0.25">
      <c r="A247">
        <v>274</v>
      </c>
      <c r="B247" t="s">
        <v>5019</v>
      </c>
      <c r="C247">
        <v>0.25</v>
      </c>
    </row>
    <row r="248" spans="1:3" x14ac:dyDescent="0.25">
      <c r="A248">
        <v>246</v>
      </c>
      <c r="B248" t="s">
        <v>5019</v>
      </c>
      <c r="C248">
        <v>0.25</v>
      </c>
    </row>
    <row r="249" spans="1:3" x14ac:dyDescent="0.25">
      <c r="A249">
        <v>94</v>
      </c>
      <c r="B249" t="s">
        <v>5017</v>
      </c>
      <c r="C249">
        <v>0.2</v>
      </c>
    </row>
    <row r="250" spans="1:3" x14ac:dyDescent="0.25">
      <c r="A250">
        <v>189</v>
      </c>
      <c r="B250" t="s">
        <v>5019</v>
      </c>
      <c r="C250">
        <v>0.25</v>
      </c>
    </row>
    <row r="251" spans="1:3" x14ac:dyDescent="0.25">
      <c r="A251">
        <v>223</v>
      </c>
      <c r="B251" t="s">
        <v>5019</v>
      </c>
      <c r="C251">
        <v>0.25</v>
      </c>
    </row>
    <row r="252" spans="1:3" x14ac:dyDescent="0.25">
      <c r="A252">
        <v>272</v>
      </c>
      <c r="B252" t="s">
        <v>5019</v>
      </c>
      <c r="C252">
        <v>0.25</v>
      </c>
    </row>
    <row r="253" spans="1:3" x14ac:dyDescent="0.25">
      <c r="A253">
        <v>158</v>
      </c>
      <c r="B253" t="s">
        <v>5019</v>
      </c>
      <c r="C253">
        <v>0.25</v>
      </c>
    </row>
    <row r="254" spans="1:3" x14ac:dyDescent="0.25">
      <c r="A254">
        <v>310</v>
      </c>
      <c r="B254" t="s">
        <v>5019</v>
      </c>
      <c r="C254">
        <v>0.25</v>
      </c>
    </row>
    <row r="255" spans="1:3" x14ac:dyDescent="0.25">
      <c r="A255">
        <v>146</v>
      </c>
      <c r="B255" t="s">
        <v>5019</v>
      </c>
      <c r="C255">
        <v>0.25</v>
      </c>
    </row>
    <row r="256" spans="1:3" x14ac:dyDescent="0.25">
      <c r="A256">
        <v>89</v>
      </c>
      <c r="B256" t="s">
        <v>5016</v>
      </c>
      <c r="C256">
        <v>0.15</v>
      </c>
    </row>
    <row r="257" spans="1:3" x14ac:dyDescent="0.25">
      <c r="A257">
        <v>59</v>
      </c>
      <c r="B257" t="s">
        <v>5014</v>
      </c>
      <c r="C257">
        <v>0.04</v>
      </c>
    </row>
    <row r="258" spans="1:3" x14ac:dyDescent="0.25">
      <c r="A258">
        <v>14</v>
      </c>
      <c r="B258" t="s">
        <v>5013</v>
      </c>
      <c r="C258">
        <v>8.0000000000000002E-3</v>
      </c>
    </row>
    <row r="259" spans="1:3" x14ac:dyDescent="0.25">
      <c r="A259">
        <v>148</v>
      </c>
      <c r="B259" t="s">
        <v>5019</v>
      </c>
      <c r="C259">
        <v>0.25</v>
      </c>
    </row>
    <row r="260" spans="1:3" x14ac:dyDescent="0.25">
      <c r="A260">
        <v>203</v>
      </c>
      <c r="B260" t="s">
        <v>5019</v>
      </c>
      <c r="C260">
        <v>0.25</v>
      </c>
    </row>
    <row r="261" spans="1:3" x14ac:dyDescent="0.25">
      <c r="A261">
        <v>359</v>
      </c>
      <c r="B261" t="s">
        <v>5019</v>
      </c>
      <c r="C261">
        <v>0.25</v>
      </c>
    </row>
    <row r="262" spans="1:3" x14ac:dyDescent="0.25">
      <c r="A262">
        <v>165</v>
      </c>
      <c r="B262" t="s">
        <v>5019</v>
      </c>
      <c r="C262">
        <v>0.25</v>
      </c>
    </row>
    <row r="263" spans="1:3" x14ac:dyDescent="0.25">
      <c r="A263">
        <v>107</v>
      </c>
      <c r="B263" t="s">
        <v>5017</v>
      </c>
      <c r="C263">
        <v>0.2</v>
      </c>
    </row>
    <row r="264" spans="1:3" x14ac:dyDescent="0.25">
      <c r="A264">
        <v>322</v>
      </c>
      <c r="B264" t="s">
        <v>5019</v>
      </c>
      <c r="C264">
        <v>0.25</v>
      </c>
    </row>
    <row r="265" spans="1:3" x14ac:dyDescent="0.25">
      <c r="A265">
        <v>25</v>
      </c>
      <c r="B265" t="s">
        <v>5013</v>
      </c>
      <c r="C265">
        <v>8.0000000000000002E-3</v>
      </c>
    </row>
    <row r="266" spans="1:3" x14ac:dyDescent="0.25">
      <c r="A266">
        <v>345</v>
      </c>
      <c r="B266" t="s">
        <v>5019</v>
      </c>
      <c r="C266">
        <v>0.25</v>
      </c>
    </row>
    <row r="267" spans="1:3" x14ac:dyDescent="0.25">
      <c r="A267">
        <v>226</v>
      </c>
      <c r="B267" t="s">
        <v>5019</v>
      </c>
      <c r="C267">
        <v>0.25</v>
      </c>
    </row>
    <row r="268" spans="1:3" x14ac:dyDescent="0.25">
      <c r="A268">
        <v>37</v>
      </c>
      <c r="B268" t="s">
        <v>5014</v>
      </c>
      <c r="C268">
        <v>0.04</v>
      </c>
    </row>
    <row r="269" spans="1:3" x14ac:dyDescent="0.25">
      <c r="A269">
        <v>208</v>
      </c>
      <c r="B269" t="s">
        <v>5019</v>
      </c>
      <c r="C269">
        <v>0.25</v>
      </c>
    </row>
    <row r="270" spans="1:3" x14ac:dyDescent="0.25">
      <c r="A270">
        <v>242</v>
      </c>
      <c r="B270" t="s">
        <v>5019</v>
      </c>
      <c r="C270">
        <v>0.25</v>
      </c>
    </row>
    <row r="271" spans="1:3" x14ac:dyDescent="0.25">
      <c r="A271">
        <v>53</v>
      </c>
      <c r="B271" t="s">
        <v>5014</v>
      </c>
      <c r="C271">
        <v>0.04</v>
      </c>
    </row>
    <row r="272" spans="1:3" x14ac:dyDescent="0.25">
      <c r="A272">
        <v>30</v>
      </c>
      <c r="B272" t="s">
        <v>5013</v>
      </c>
      <c r="C272">
        <v>8.0000000000000002E-3</v>
      </c>
    </row>
    <row r="273" spans="1:3" x14ac:dyDescent="0.25">
      <c r="A273">
        <v>210</v>
      </c>
      <c r="B273" t="s">
        <v>5019</v>
      </c>
      <c r="C273">
        <v>0.25</v>
      </c>
    </row>
    <row r="274" spans="1:3" x14ac:dyDescent="0.25">
      <c r="A274">
        <v>87</v>
      </c>
      <c r="B274" t="s">
        <v>5016</v>
      </c>
      <c r="C274">
        <v>0.15</v>
      </c>
    </row>
    <row r="275" spans="1:3" x14ac:dyDescent="0.25">
      <c r="A275">
        <v>72</v>
      </c>
      <c r="B275" t="s">
        <v>5016</v>
      </c>
      <c r="C275">
        <v>0.15</v>
      </c>
    </row>
    <row r="276" spans="1:3" x14ac:dyDescent="0.25">
      <c r="A276">
        <v>105</v>
      </c>
      <c r="B276" t="s">
        <v>5017</v>
      </c>
      <c r="C276">
        <v>0.2</v>
      </c>
    </row>
    <row r="277" spans="1:3" x14ac:dyDescent="0.25">
      <c r="A277">
        <v>289</v>
      </c>
      <c r="B277" t="s">
        <v>5019</v>
      </c>
      <c r="C277">
        <v>0.25</v>
      </c>
    </row>
    <row r="278" spans="1:3" x14ac:dyDescent="0.25">
      <c r="A278">
        <v>132</v>
      </c>
      <c r="B278" t="s">
        <v>5019</v>
      </c>
      <c r="C278">
        <v>0.25</v>
      </c>
    </row>
    <row r="279" spans="1:3" x14ac:dyDescent="0.25">
      <c r="A279">
        <v>57</v>
      </c>
      <c r="B279" t="s">
        <v>5014</v>
      </c>
      <c r="C279">
        <v>0.04</v>
      </c>
    </row>
    <row r="280" spans="1:3" x14ac:dyDescent="0.25">
      <c r="A280">
        <v>170</v>
      </c>
      <c r="B280" t="s">
        <v>5019</v>
      </c>
      <c r="C280">
        <v>0.25</v>
      </c>
    </row>
    <row r="281" spans="1:3" x14ac:dyDescent="0.25">
      <c r="A281">
        <v>200</v>
      </c>
      <c r="B281" t="s">
        <v>5019</v>
      </c>
      <c r="C281">
        <v>0.25</v>
      </c>
    </row>
    <row r="282" spans="1:3" x14ac:dyDescent="0.25">
      <c r="A282">
        <v>299</v>
      </c>
      <c r="B282" t="s">
        <v>5019</v>
      </c>
      <c r="C282">
        <v>0.25</v>
      </c>
    </row>
    <row r="283" spans="1:3" x14ac:dyDescent="0.25">
      <c r="A283">
        <v>22</v>
      </c>
      <c r="B283" t="s">
        <v>5013</v>
      </c>
      <c r="C283">
        <v>8.0000000000000002E-3</v>
      </c>
    </row>
    <row r="284" spans="1:3" x14ac:dyDescent="0.25">
      <c r="A284">
        <v>180</v>
      </c>
      <c r="B284" t="s">
        <v>5019</v>
      </c>
      <c r="C284">
        <v>0.25</v>
      </c>
    </row>
    <row r="285" spans="1:3" x14ac:dyDescent="0.25">
      <c r="A285">
        <v>16</v>
      </c>
      <c r="B285" t="s">
        <v>5013</v>
      </c>
      <c r="C285">
        <v>8.0000000000000002E-3</v>
      </c>
    </row>
    <row r="286" spans="1:3" x14ac:dyDescent="0.25">
      <c r="A286">
        <v>141</v>
      </c>
      <c r="B286" t="s">
        <v>5019</v>
      </c>
      <c r="C286">
        <v>0.25</v>
      </c>
    </row>
    <row r="287" spans="1:3" x14ac:dyDescent="0.25">
      <c r="A287">
        <v>223</v>
      </c>
      <c r="B287" t="s">
        <v>5019</v>
      </c>
      <c r="C287">
        <v>0.25</v>
      </c>
    </row>
    <row r="288" spans="1:3" x14ac:dyDescent="0.25">
      <c r="A288">
        <v>347</v>
      </c>
      <c r="B288" t="s">
        <v>5019</v>
      </c>
      <c r="C288">
        <v>0.25</v>
      </c>
    </row>
    <row r="289" spans="1:3" x14ac:dyDescent="0.25">
      <c r="A289">
        <v>144</v>
      </c>
      <c r="B289" t="s">
        <v>5019</v>
      </c>
      <c r="C289">
        <v>0.25</v>
      </c>
    </row>
    <row r="290" spans="1:3" x14ac:dyDescent="0.25">
      <c r="A290">
        <v>223</v>
      </c>
      <c r="B290" t="s">
        <v>5019</v>
      </c>
      <c r="C290">
        <v>0.25</v>
      </c>
    </row>
    <row r="291" spans="1:3" x14ac:dyDescent="0.25">
      <c r="A291">
        <v>352</v>
      </c>
      <c r="B291" t="s">
        <v>5019</v>
      </c>
      <c r="C291">
        <v>0.25</v>
      </c>
    </row>
    <row r="292" spans="1:3" x14ac:dyDescent="0.25">
      <c r="A292">
        <v>217</v>
      </c>
      <c r="B292" t="s">
        <v>5019</v>
      </c>
      <c r="C292">
        <v>0.25</v>
      </c>
    </row>
    <row r="293" spans="1:3" x14ac:dyDescent="0.25">
      <c r="A293">
        <v>28</v>
      </c>
      <c r="B293" t="s">
        <v>5013</v>
      </c>
      <c r="C293">
        <v>8.0000000000000002E-3</v>
      </c>
    </row>
    <row r="294" spans="1:3" x14ac:dyDescent="0.25">
      <c r="A294">
        <v>312</v>
      </c>
      <c r="B294" t="s">
        <v>5019</v>
      </c>
      <c r="C294">
        <v>0.25</v>
      </c>
    </row>
    <row r="295" spans="1:3" x14ac:dyDescent="0.25">
      <c r="A295">
        <v>345</v>
      </c>
      <c r="B295" t="s">
        <v>5019</v>
      </c>
      <c r="C295">
        <v>0.25</v>
      </c>
    </row>
    <row r="296" spans="1:3" x14ac:dyDescent="0.25">
      <c r="A296">
        <v>342</v>
      </c>
      <c r="B296" t="s">
        <v>5019</v>
      </c>
      <c r="C296">
        <v>0.25</v>
      </c>
    </row>
    <row r="297" spans="1:3" x14ac:dyDescent="0.25">
      <c r="A297">
        <v>174</v>
      </c>
      <c r="B297" t="s">
        <v>5019</v>
      </c>
      <c r="C297">
        <v>0.25</v>
      </c>
    </row>
    <row r="298" spans="1:3" x14ac:dyDescent="0.25">
      <c r="A298">
        <v>208</v>
      </c>
      <c r="B298" t="s">
        <v>5019</v>
      </c>
      <c r="C298">
        <v>0.25</v>
      </c>
    </row>
    <row r="299" spans="1:3" x14ac:dyDescent="0.25">
      <c r="A299">
        <v>316</v>
      </c>
      <c r="B299" t="s">
        <v>5019</v>
      </c>
      <c r="C299">
        <v>0.25</v>
      </c>
    </row>
    <row r="300" spans="1:3" x14ac:dyDescent="0.25">
      <c r="A300">
        <v>33</v>
      </c>
      <c r="B300" t="s">
        <v>5014</v>
      </c>
      <c r="C300">
        <v>0.04</v>
      </c>
    </row>
    <row r="301" spans="1:3" x14ac:dyDescent="0.25">
      <c r="A301">
        <v>351</v>
      </c>
      <c r="B301" t="s">
        <v>5019</v>
      </c>
      <c r="C301">
        <v>0.25</v>
      </c>
    </row>
    <row r="302" spans="1:3" x14ac:dyDescent="0.25">
      <c r="A302">
        <v>127</v>
      </c>
      <c r="B302" t="s">
        <v>5019</v>
      </c>
      <c r="C302">
        <v>0.25</v>
      </c>
    </row>
    <row r="303" spans="1:3" x14ac:dyDescent="0.25">
      <c r="A303">
        <v>103</v>
      </c>
      <c r="B303" t="s">
        <v>5017</v>
      </c>
      <c r="C303">
        <v>0.2</v>
      </c>
    </row>
    <row r="304" spans="1:3" x14ac:dyDescent="0.25">
      <c r="A304">
        <v>1</v>
      </c>
      <c r="B304" t="s">
        <v>5013</v>
      </c>
      <c r="C304">
        <v>8.0000000000000002E-3</v>
      </c>
    </row>
    <row r="305" spans="1:3" x14ac:dyDescent="0.25">
      <c r="A305">
        <v>298</v>
      </c>
      <c r="B305" t="s">
        <v>5019</v>
      </c>
      <c r="C305">
        <v>0.25</v>
      </c>
    </row>
    <row r="306" spans="1:3" x14ac:dyDescent="0.25">
      <c r="A306">
        <v>293</v>
      </c>
      <c r="B306" t="s">
        <v>5019</v>
      </c>
      <c r="C306">
        <v>0.25</v>
      </c>
    </row>
    <row r="307" spans="1:3" x14ac:dyDescent="0.25">
      <c r="A307">
        <v>2</v>
      </c>
      <c r="B307" t="s">
        <v>5013</v>
      </c>
      <c r="C307">
        <v>8.0000000000000002E-3</v>
      </c>
    </row>
    <row r="308" spans="1:3" x14ac:dyDescent="0.25">
      <c r="A308">
        <v>275</v>
      </c>
      <c r="B308" t="s">
        <v>5019</v>
      </c>
      <c r="C308">
        <v>0.25</v>
      </c>
    </row>
    <row r="309" spans="1:3" x14ac:dyDescent="0.25">
      <c r="A309">
        <v>63</v>
      </c>
      <c r="B309" t="s">
        <v>5016</v>
      </c>
      <c r="C309">
        <v>0.15</v>
      </c>
    </row>
    <row r="310" spans="1:3" x14ac:dyDescent="0.25">
      <c r="A310">
        <v>36</v>
      </c>
      <c r="B310" t="s">
        <v>5014</v>
      </c>
      <c r="C310">
        <v>0.04</v>
      </c>
    </row>
    <row r="311" spans="1:3" x14ac:dyDescent="0.25">
      <c r="A311">
        <v>87</v>
      </c>
      <c r="B311" t="s">
        <v>5016</v>
      </c>
      <c r="C311">
        <v>0.15</v>
      </c>
    </row>
    <row r="312" spans="1:3" x14ac:dyDescent="0.25">
      <c r="A312">
        <v>126</v>
      </c>
      <c r="B312" t="s">
        <v>5019</v>
      </c>
      <c r="C312">
        <v>0.25</v>
      </c>
    </row>
    <row r="313" spans="1:3" x14ac:dyDescent="0.25">
      <c r="A313">
        <v>171</v>
      </c>
      <c r="B313" t="s">
        <v>5019</v>
      </c>
      <c r="C313">
        <v>0.25</v>
      </c>
    </row>
    <row r="314" spans="1:3" x14ac:dyDescent="0.25">
      <c r="A314">
        <v>357</v>
      </c>
      <c r="B314" t="s">
        <v>5019</v>
      </c>
      <c r="C314">
        <v>0.25</v>
      </c>
    </row>
    <row r="315" spans="1:3" x14ac:dyDescent="0.25">
      <c r="A315">
        <v>354</v>
      </c>
      <c r="B315" t="s">
        <v>5019</v>
      </c>
      <c r="C315">
        <v>0.25</v>
      </c>
    </row>
    <row r="316" spans="1:3" x14ac:dyDescent="0.25">
      <c r="A316">
        <v>146</v>
      </c>
      <c r="B316" t="s">
        <v>5019</v>
      </c>
      <c r="C316">
        <v>0.25</v>
      </c>
    </row>
    <row r="317" spans="1:3" x14ac:dyDescent="0.25">
      <c r="A317">
        <v>333</v>
      </c>
      <c r="B317" t="s">
        <v>5019</v>
      </c>
      <c r="C317">
        <v>0.25</v>
      </c>
    </row>
    <row r="318" spans="1:3" x14ac:dyDescent="0.25">
      <c r="A318">
        <v>119</v>
      </c>
      <c r="B318" t="s">
        <v>5017</v>
      </c>
      <c r="C318">
        <v>0.2</v>
      </c>
    </row>
    <row r="319" spans="1:3" x14ac:dyDescent="0.25">
      <c r="A319">
        <v>244</v>
      </c>
      <c r="B319" t="s">
        <v>5019</v>
      </c>
      <c r="C319">
        <v>0.25</v>
      </c>
    </row>
    <row r="320" spans="1:3" x14ac:dyDescent="0.25">
      <c r="A320">
        <v>164</v>
      </c>
      <c r="B320" t="s">
        <v>5019</v>
      </c>
      <c r="C320">
        <v>0.25</v>
      </c>
    </row>
    <row r="321" spans="1:3" x14ac:dyDescent="0.25">
      <c r="A321">
        <v>252</v>
      </c>
      <c r="B321" t="s">
        <v>5019</v>
      </c>
      <c r="C321">
        <v>0.25</v>
      </c>
    </row>
    <row r="322" spans="1:3" x14ac:dyDescent="0.25">
      <c r="A322">
        <v>67</v>
      </c>
      <c r="B322" t="s">
        <v>5016</v>
      </c>
      <c r="C322">
        <v>0.15</v>
      </c>
    </row>
    <row r="323" spans="1:3" x14ac:dyDescent="0.25">
      <c r="A323">
        <v>343</v>
      </c>
      <c r="B323" t="s">
        <v>5019</v>
      </c>
      <c r="C323">
        <v>0.25</v>
      </c>
    </row>
    <row r="324" spans="1:3" x14ac:dyDescent="0.25">
      <c r="A324">
        <v>133</v>
      </c>
      <c r="B324" t="s">
        <v>5019</v>
      </c>
      <c r="C324">
        <v>0.25</v>
      </c>
    </row>
    <row r="325" spans="1:3" x14ac:dyDescent="0.25">
      <c r="A325">
        <v>326</v>
      </c>
      <c r="B325" t="s">
        <v>5019</v>
      </c>
      <c r="C325">
        <v>0.25</v>
      </c>
    </row>
    <row r="326" spans="1:3" x14ac:dyDescent="0.25">
      <c r="A326">
        <v>105</v>
      </c>
      <c r="B326" t="s">
        <v>5017</v>
      </c>
      <c r="C326">
        <v>0.2</v>
      </c>
    </row>
    <row r="327" spans="1:3" x14ac:dyDescent="0.25">
      <c r="A327">
        <v>316</v>
      </c>
      <c r="B327" t="s">
        <v>5019</v>
      </c>
      <c r="C327">
        <v>0.25</v>
      </c>
    </row>
    <row r="328" spans="1:3" x14ac:dyDescent="0.25">
      <c r="A328">
        <v>84</v>
      </c>
      <c r="B328" t="s">
        <v>5016</v>
      </c>
      <c r="C328">
        <v>0.15</v>
      </c>
    </row>
    <row r="329" spans="1:3" x14ac:dyDescent="0.25">
      <c r="A329">
        <v>173</v>
      </c>
      <c r="B329" t="s">
        <v>5019</v>
      </c>
      <c r="C329">
        <v>0.25</v>
      </c>
    </row>
    <row r="330" spans="1:3" x14ac:dyDescent="0.25">
      <c r="A330">
        <v>347</v>
      </c>
      <c r="B330" t="s">
        <v>5019</v>
      </c>
      <c r="C330">
        <v>0.25</v>
      </c>
    </row>
    <row r="331" spans="1:3" x14ac:dyDescent="0.25">
      <c r="A331">
        <v>139</v>
      </c>
      <c r="B331" t="s">
        <v>5019</v>
      </c>
      <c r="C331">
        <v>0.25</v>
      </c>
    </row>
    <row r="332" spans="1:3" x14ac:dyDescent="0.25">
      <c r="A332">
        <v>0</v>
      </c>
      <c r="B332" t="s">
        <v>5013</v>
      </c>
      <c r="C332">
        <v>8.0000000000000002E-3</v>
      </c>
    </row>
    <row r="333" spans="1:3" x14ac:dyDescent="0.25">
      <c r="A333">
        <v>134</v>
      </c>
      <c r="B333" t="s">
        <v>5019</v>
      </c>
      <c r="C333">
        <v>0.25</v>
      </c>
    </row>
    <row r="334" spans="1:3" x14ac:dyDescent="0.25">
      <c r="A334">
        <v>139</v>
      </c>
      <c r="B334" t="s">
        <v>5019</v>
      </c>
      <c r="C334">
        <v>0.25</v>
      </c>
    </row>
    <row r="335" spans="1:3" x14ac:dyDescent="0.25">
      <c r="A335">
        <v>193</v>
      </c>
      <c r="B335" t="s">
        <v>5019</v>
      </c>
      <c r="C335">
        <v>0.25</v>
      </c>
    </row>
    <row r="336" spans="1:3" x14ac:dyDescent="0.25">
      <c r="A336">
        <v>83</v>
      </c>
      <c r="B336" t="s">
        <v>5016</v>
      </c>
      <c r="C336">
        <v>0.15</v>
      </c>
    </row>
    <row r="337" spans="1:3" x14ac:dyDescent="0.25">
      <c r="A337">
        <v>201</v>
      </c>
      <c r="B337" t="s">
        <v>5019</v>
      </c>
      <c r="C337">
        <v>0.25</v>
      </c>
    </row>
    <row r="338" spans="1:3" x14ac:dyDescent="0.25">
      <c r="A338">
        <v>238</v>
      </c>
      <c r="B338" t="s">
        <v>5019</v>
      </c>
      <c r="C338">
        <v>0.25</v>
      </c>
    </row>
    <row r="339" spans="1:3" x14ac:dyDescent="0.25">
      <c r="A339">
        <v>272</v>
      </c>
      <c r="B339" t="s">
        <v>5019</v>
      </c>
      <c r="C339">
        <v>0.25</v>
      </c>
    </row>
    <row r="340" spans="1:3" x14ac:dyDescent="0.25">
      <c r="A340">
        <v>261</v>
      </c>
      <c r="B340" t="s">
        <v>5019</v>
      </c>
      <c r="C340">
        <v>0.25</v>
      </c>
    </row>
    <row r="341" spans="1:3" x14ac:dyDescent="0.25">
      <c r="A341">
        <v>154</v>
      </c>
      <c r="B341" t="s">
        <v>5019</v>
      </c>
      <c r="C341">
        <v>0.25</v>
      </c>
    </row>
    <row r="342" spans="1:3" x14ac:dyDescent="0.25">
      <c r="A342">
        <v>275</v>
      </c>
      <c r="B342" t="s">
        <v>5019</v>
      </c>
      <c r="C342">
        <v>0.25</v>
      </c>
    </row>
    <row r="343" spans="1:3" x14ac:dyDescent="0.25">
      <c r="A343">
        <v>192</v>
      </c>
      <c r="B343" t="s">
        <v>5019</v>
      </c>
      <c r="C343">
        <v>0.25</v>
      </c>
    </row>
    <row r="344" spans="1:3" x14ac:dyDescent="0.25">
      <c r="A344">
        <v>15</v>
      </c>
      <c r="B344" t="s">
        <v>5013</v>
      </c>
      <c r="C344">
        <v>8.0000000000000002E-3</v>
      </c>
    </row>
    <row r="345" spans="1:3" x14ac:dyDescent="0.25">
      <c r="A345">
        <v>52</v>
      </c>
      <c r="B345" t="s">
        <v>5014</v>
      </c>
      <c r="C345">
        <v>0.04</v>
      </c>
    </row>
    <row r="346" spans="1:3" x14ac:dyDescent="0.25">
      <c r="A346">
        <v>213</v>
      </c>
      <c r="B346" t="s">
        <v>5019</v>
      </c>
      <c r="C346">
        <v>0.25</v>
      </c>
    </row>
    <row r="347" spans="1:3" x14ac:dyDescent="0.25">
      <c r="A347">
        <v>215</v>
      </c>
      <c r="B347" t="s">
        <v>5019</v>
      </c>
      <c r="C347">
        <v>0.25</v>
      </c>
    </row>
    <row r="348" spans="1:3" x14ac:dyDescent="0.25">
      <c r="A348">
        <v>344</v>
      </c>
      <c r="B348" t="s">
        <v>5019</v>
      </c>
      <c r="C348">
        <v>0.25</v>
      </c>
    </row>
    <row r="349" spans="1:3" x14ac:dyDescent="0.25">
      <c r="A349">
        <v>84</v>
      </c>
      <c r="B349" t="s">
        <v>5016</v>
      </c>
      <c r="C349">
        <v>0.15</v>
      </c>
    </row>
    <row r="350" spans="1:3" x14ac:dyDescent="0.25">
      <c r="A350">
        <v>222</v>
      </c>
      <c r="B350" t="s">
        <v>5019</v>
      </c>
      <c r="C350">
        <v>0.25</v>
      </c>
    </row>
    <row r="351" spans="1:3" x14ac:dyDescent="0.25">
      <c r="A351">
        <v>182</v>
      </c>
      <c r="B351" t="s">
        <v>5019</v>
      </c>
      <c r="C351">
        <v>0.25</v>
      </c>
    </row>
    <row r="352" spans="1:3" x14ac:dyDescent="0.25">
      <c r="A352">
        <v>335</v>
      </c>
      <c r="B352" t="s">
        <v>5019</v>
      </c>
      <c r="C352">
        <v>0.25</v>
      </c>
    </row>
    <row r="353" spans="1:3" x14ac:dyDescent="0.25">
      <c r="A353">
        <v>334</v>
      </c>
      <c r="B353" t="s">
        <v>5019</v>
      </c>
      <c r="C353">
        <v>0.25</v>
      </c>
    </row>
    <row r="354" spans="1:3" x14ac:dyDescent="0.25">
      <c r="A354">
        <v>181</v>
      </c>
      <c r="B354" t="s">
        <v>5019</v>
      </c>
      <c r="C354">
        <v>0.25</v>
      </c>
    </row>
    <row r="355" spans="1:3" x14ac:dyDescent="0.25">
      <c r="A355">
        <v>183</v>
      </c>
      <c r="B355" t="s">
        <v>5019</v>
      </c>
      <c r="C355">
        <v>0.25</v>
      </c>
    </row>
    <row r="356" spans="1:3" x14ac:dyDescent="0.25">
      <c r="A356">
        <v>70</v>
      </c>
      <c r="B356" t="s">
        <v>5016</v>
      </c>
      <c r="C356">
        <v>0.15</v>
      </c>
    </row>
    <row r="357" spans="1:3" x14ac:dyDescent="0.25">
      <c r="A357">
        <v>355</v>
      </c>
      <c r="B357" t="s">
        <v>5019</v>
      </c>
      <c r="C357">
        <v>0.25</v>
      </c>
    </row>
    <row r="358" spans="1:3" x14ac:dyDescent="0.25">
      <c r="A358">
        <v>123</v>
      </c>
      <c r="B358" t="s">
        <v>5019</v>
      </c>
      <c r="C358">
        <v>0.25</v>
      </c>
    </row>
    <row r="359" spans="1:3" x14ac:dyDescent="0.25">
      <c r="A359">
        <v>81</v>
      </c>
      <c r="B359" t="s">
        <v>5016</v>
      </c>
      <c r="C359">
        <v>0.15</v>
      </c>
    </row>
    <row r="360" spans="1:3" x14ac:dyDescent="0.25">
      <c r="A360">
        <v>234</v>
      </c>
      <c r="B360" t="s">
        <v>5019</v>
      </c>
      <c r="C360">
        <v>0.25</v>
      </c>
    </row>
    <row r="361" spans="1:3" x14ac:dyDescent="0.25">
      <c r="A361">
        <v>291</v>
      </c>
      <c r="B361" t="s">
        <v>5019</v>
      </c>
      <c r="C361">
        <v>0.25</v>
      </c>
    </row>
    <row r="362" spans="1:3" x14ac:dyDescent="0.25">
      <c r="A362">
        <v>228</v>
      </c>
      <c r="B362" t="s">
        <v>5019</v>
      </c>
      <c r="C362">
        <v>0.25</v>
      </c>
    </row>
    <row r="363" spans="1:3" x14ac:dyDescent="0.25">
      <c r="A363">
        <v>315</v>
      </c>
      <c r="B363" t="s">
        <v>5019</v>
      </c>
      <c r="C363">
        <v>0.25</v>
      </c>
    </row>
    <row r="364" spans="1:3" x14ac:dyDescent="0.25">
      <c r="A364">
        <v>345</v>
      </c>
      <c r="B364" t="s">
        <v>5019</v>
      </c>
      <c r="C364">
        <v>0.25</v>
      </c>
    </row>
    <row r="365" spans="1:3" x14ac:dyDescent="0.25">
      <c r="A365">
        <v>219</v>
      </c>
      <c r="B365" t="s">
        <v>5019</v>
      </c>
      <c r="C365">
        <v>0.25</v>
      </c>
    </row>
    <row r="366" spans="1:3" x14ac:dyDescent="0.25">
      <c r="A366">
        <v>120</v>
      </c>
      <c r="B366" t="s">
        <v>5017</v>
      </c>
      <c r="C366">
        <v>0.2</v>
      </c>
    </row>
    <row r="367" spans="1:3" x14ac:dyDescent="0.25">
      <c r="A367">
        <v>47</v>
      </c>
      <c r="B367" t="s">
        <v>5014</v>
      </c>
      <c r="C367">
        <v>0.04</v>
      </c>
    </row>
    <row r="368" spans="1:3" x14ac:dyDescent="0.25">
      <c r="A368">
        <v>217</v>
      </c>
      <c r="B368" t="s">
        <v>5019</v>
      </c>
      <c r="C368">
        <v>0.25</v>
      </c>
    </row>
    <row r="369" spans="1:3" x14ac:dyDescent="0.25">
      <c r="A369">
        <v>335</v>
      </c>
      <c r="B369" t="s">
        <v>5019</v>
      </c>
      <c r="C369">
        <v>0.25</v>
      </c>
    </row>
    <row r="370" spans="1:3" x14ac:dyDescent="0.25">
      <c r="A370">
        <v>238</v>
      </c>
      <c r="B370" t="s">
        <v>5019</v>
      </c>
      <c r="C370">
        <v>0.25</v>
      </c>
    </row>
    <row r="371" spans="1:3" x14ac:dyDescent="0.25">
      <c r="A371">
        <v>74</v>
      </c>
      <c r="B371" t="s">
        <v>5016</v>
      </c>
      <c r="C371">
        <v>0.15</v>
      </c>
    </row>
    <row r="372" spans="1:3" x14ac:dyDescent="0.25">
      <c r="A372">
        <v>282</v>
      </c>
      <c r="B372" t="s">
        <v>5019</v>
      </c>
      <c r="C372">
        <v>0.25</v>
      </c>
    </row>
    <row r="373" spans="1:3" x14ac:dyDescent="0.25">
      <c r="A373">
        <v>262</v>
      </c>
      <c r="B373" t="s">
        <v>5019</v>
      </c>
      <c r="C373">
        <v>0.25</v>
      </c>
    </row>
    <row r="374" spans="1:3" x14ac:dyDescent="0.25">
      <c r="A374">
        <v>335</v>
      </c>
      <c r="B374" t="s">
        <v>5019</v>
      </c>
      <c r="C374">
        <v>0.25</v>
      </c>
    </row>
    <row r="375" spans="1:3" x14ac:dyDescent="0.25">
      <c r="A375">
        <v>326</v>
      </c>
      <c r="B375" t="s">
        <v>5019</v>
      </c>
      <c r="C375">
        <v>0.25</v>
      </c>
    </row>
    <row r="376" spans="1:3" x14ac:dyDescent="0.25">
      <c r="A376">
        <v>51</v>
      </c>
      <c r="B376" t="s">
        <v>5014</v>
      </c>
      <c r="C376">
        <v>0.04</v>
      </c>
    </row>
    <row r="377" spans="1:3" x14ac:dyDescent="0.25">
      <c r="A377">
        <v>273</v>
      </c>
      <c r="B377" t="s">
        <v>5019</v>
      </c>
      <c r="C377">
        <v>0.25</v>
      </c>
    </row>
    <row r="378" spans="1:3" x14ac:dyDescent="0.25">
      <c r="A378">
        <v>150</v>
      </c>
      <c r="B378" t="s">
        <v>5019</v>
      </c>
      <c r="C378">
        <v>0.25</v>
      </c>
    </row>
    <row r="379" spans="1:3" x14ac:dyDescent="0.25">
      <c r="A379">
        <v>357</v>
      </c>
      <c r="B379" t="s">
        <v>5019</v>
      </c>
      <c r="C379">
        <v>0.25</v>
      </c>
    </row>
    <row r="380" spans="1:3" x14ac:dyDescent="0.25">
      <c r="A380">
        <v>225</v>
      </c>
      <c r="B380" t="s">
        <v>5019</v>
      </c>
      <c r="C380">
        <v>0.25</v>
      </c>
    </row>
    <row r="381" spans="1:3" x14ac:dyDescent="0.25">
      <c r="A381">
        <v>146</v>
      </c>
      <c r="B381" t="s">
        <v>5019</v>
      </c>
      <c r="C381">
        <v>0.25</v>
      </c>
    </row>
    <row r="382" spans="1:3" x14ac:dyDescent="0.25">
      <c r="A382">
        <v>138</v>
      </c>
      <c r="B382" t="s">
        <v>5019</v>
      </c>
      <c r="C382">
        <v>0.25</v>
      </c>
    </row>
    <row r="383" spans="1:3" x14ac:dyDescent="0.25">
      <c r="A383">
        <v>233</v>
      </c>
      <c r="B383" t="s">
        <v>5019</v>
      </c>
      <c r="C383">
        <v>0.25</v>
      </c>
    </row>
    <row r="384" spans="1:3" x14ac:dyDescent="0.25">
      <c r="A384">
        <v>364</v>
      </c>
      <c r="B384" t="s">
        <v>5019</v>
      </c>
      <c r="C384">
        <v>0.25</v>
      </c>
    </row>
    <row r="385" spans="1:3" x14ac:dyDescent="0.25">
      <c r="A385">
        <v>59</v>
      </c>
      <c r="B385" t="s">
        <v>5014</v>
      </c>
      <c r="C385">
        <v>0.04</v>
      </c>
    </row>
    <row r="386" spans="1:3" x14ac:dyDescent="0.25">
      <c r="A386">
        <v>184</v>
      </c>
      <c r="B386" t="s">
        <v>5019</v>
      </c>
      <c r="C386">
        <v>0.25</v>
      </c>
    </row>
    <row r="387" spans="1:3" x14ac:dyDescent="0.25">
      <c r="A387">
        <v>5</v>
      </c>
      <c r="B387" t="s">
        <v>5013</v>
      </c>
      <c r="C387">
        <v>8.0000000000000002E-3</v>
      </c>
    </row>
    <row r="388" spans="1:3" x14ac:dyDescent="0.25">
      <c r="A388">
        <v>357</v>
      </c>
      <c r="B388" t="s">
        <v>5019</v>
      </c>
      <c r="C388">
        <v>0.25</v>
      </c>
    </row>
    <row r="389" spans="1:3" x14ac:dyDescent="0.25">
      <c r="A389">
        <v>135</v>
      </c>
      <c r="B389" t="s">
        <v>5019</v>
      </c>
      <c r="C389">
        <v>0.25</v>
      </c>
    </row>
    <row r="390" spans="1:3" x14ac:dyDescent="0.25">
      <c r="A390">
        <v>40</v>
      </c>
      <c r="B390" t="s">
        <v>5014</v>
      </c>
      <c r="C390">
        <v>0.04</v>
      </c>
    </row>
    <row r="391" spans="1:3" x14ac:dyDescent="0.25">
      <c r="A391">
        <v>59</v>
      </c>
      <c r="B391" t="s">
        <v>5014</v>
      </c>
      <c r="C391">
        <v>0.04</v>
      </c>
    </row>
    <row r="392" spans="1:3" x14ac:dyDescent="0.25">
      <c r="A392">
        <v>152</v>
      </c>
      <c r="B392" t="s">
        <v>5019</v>
      </c>
      <c r="C392">
        <v>0.25</v>
      </c>
    </row>
    <row r="393" spans="1:3" x14ac:dyDescent="0.25">
      <c r="A393">
        <v>220</v>
      </c>
      <c r="B393" t="s">
        <v>5019</v>
      </c>
      <c r="C393">
        <v>0.25</v>
      </c>
    </row>
    <row r="394" spans="1:3" x14ac:dyDescent="0.25">
      <c r="A394">
        <v>29</v>
      </c>
      <c r="B394" t="s">
        <v>5013</v>
      </c>
      <c r="C394">
        <v>8.0000000000000002E-3</v>
      </c>
    </row>
    <row r="395" spans="1:3" x14ac:dyDescent="0.25">
      <c r="A395">
        <v>34</v>
      </c>
      <c r="B395" t="s">
        <v>5014</v>
      </c>
      <c r="C395">
        <v>0.04</v>
      </c>
    </row>
    <row r="396" spans="1:3" x14ac:dyDescent="0.25">
      <c r="A396">
        <v>293</v>
      </c>
      <c r="B396" t="s">
        <v>5019</v>
      </c>
      <c r="C396">
        <v>0.25</v>
      </c>
    </row>
    <row r="397" spans="1:3" x14ac:dyDescent="0.25">
      <c r="A397">
        <v>227</v>
      </c>
      <c r="B397" t="s">
        <v>5019</v>
      </c>
      <c r="C397">
        <v>0.25</v>
      </c>
    </row>
    <row r="398" spans="1:3" x14ac:dyDescent="0.25">
      <c r="A398">
        <v>331</v>
      </c>
      <c r="B398" t="s">
        <v>5019</v>
      </c>
      <c r="C398">
        <v>0.25</v>
      </c>
    </row>
    <row r="399" spans="1:3" x14ac:dyDescent="0.25">
      <c r="A399">
        <v>1</v>
      </c>
      <c r="B399" t="s">
        <v>5013</v>
      </c>
      <c r="C399">
        <v>8.0000000000000002E-3</v>
      </c>
    </row>
    <row r="400" spans="1:3" x14ac:dyDescent="0.25">
      <c r="A400">
        <v>280</v>
      </c>
      <c r="B400" t="s">
        <v>5019</v>
      </c>
      <c r="C400">
        <v>0.25</v>
      </c>
    </row>
    <row r="401" spans="1:3" x14ac:dyDescent="0.25">
      <c r="A401">
        <v>200</v>
      </c>
      <c r="B401" t="s">
        <v>5019</v>
      </c>
      <c r="C401">
        <v>0.25</v>
      </c>
    </row>
    <row r="402" spans="1:3" x14ac:dyDescent="0.25">
      <c r="A402">
        <v>90</v>
      </c>
      <c r="B402" t="s">
        <v>5016</v>
      </c>
      <c r="C402">
        <v>0.15</v>
      </c>
    </row>
    <row r="403" spans="1:3" x14ac:dyDescent="0.25">
      <c r="A403">
        <v>69</v>
      </c>
      <c r="B403" t="s">
        <v>5016</v>
      </c>
      <c r="C403">
        <v>0.15</v>
      </c>
    </row>
    <row r="404" spans="1:3" x14ac:dyDescent="0.25">
      <c r="A404">
        <v>129</v>
      </c>
      <c r="B404" t="s">
        <v>5019</v>
      </c>
      <c r="C404">
        <v>0.25</v>
      </c>
    </row>
    <row r="405" spans="1:3" x14ac:dyDescent="0.25">
      <c r="A405">
        <v>254</v>
      </c>
      <c r="B405" t="s">
        <v>5019</v>
      </c>
      <c r="C405">
        <v>0.25</v>
      </c>
    </row>
    <row r="406" spans="1:3" x14ac:dyDescent="0.25">
      <c r="A406">
        <v>139</v>
      </c>
      <c r="B406" t="s">
        <v>5019</v>
      </c>
      <c r="C406">
        <v>0.25</v>
      </c>
    </row>
    <row r="407" spans="1:3" x14ac:dyDescent="0.25">
      <c r="A407">
        <v>146</v>
      </c>
      <c r="B407" t="s">
        <v>5019</v>
      </c>
      <c r="C407">
        <v>0.25</v>
      </c>
    </row>
    <row r="408" spans="1:3" x14ac:dyDescent="0.25">
      <c r="A408">
        <v>137</v>
      </c>
      <c r="B408" t="s">
        <v>5019</v>
      </c>
      <c r="C408">
        <v>0.25</v>
      </c>
    </row>
    <row r="409" spans="1:3" x14ac:dyDescent="0.25">
      <c r="A409">
        <v>285</v>
      </c>
      <c r="B409" t="s">
        <v>5019</v>
      </c>
      <c r="C409">
        <v>0.25</v>
      </c>
    </row>
    <row r="410" spans="1:3" x14ac:dyDescent="0.25">
      <c r="A410">
        <v>341</v>
      </c>
      <c r="B410" t="s">
        <v>5019</v>
      </c>
      <c r="C410">
        <v>0.25</v>
      </c>
    </row>
    <row r="411" spans="1:3" x14ac:dyDescent="0.25">
      <c r="A411">
        <v>141</v>
      </c>
      <c r="B411" t="s">
        <v>5019</v>
      </c>
      <c r="C411">
        <v>0.25</v>
      </c>
    </row>
    <row r="412" spans="1:3" x14ac:dyDescent="0.25">
      <c r="A412">
        <v>261</v>
      </c>
      <c r="B412" t="s">
        <v>5019</v>
      </c>
      <c r="C412">
        <v>0.25</v>
      </c>
    </row>
    <row r="413" spans="1:3" x14ac:dyDescent="0.25">
      <c r="A413">
        <v>16</v>
      </c>
      <c r="B413" t="s">
        <v>5013</v>
      </c>
      <c r="C413">
        <v>8.0000000000000002E-3</v>
      </c>
    </row>
    <row r="414" spans="1:3" x14ac:dyDescent="0.25">
      <c r="A414">
        <v>80</v>
      </c>
      <c r="B414" t="s">
        <v>5016</v>
      </c>
      <c r="C414">
        <v>0.15</v>
      </c>
    </row>
    <row r="415" spans="1:3" x14ac:dyDescent="0.25">
      <c r="A415">
        <v>273</v>
      </c>
      <c r="B415" t="s">
        <v>5019</v>
      </c>
      <c r="C415">
        <v>0.25</v>
      </c>
    </row>
    <row r="416" spans="1:3" x14ac:dyDescent="0.25">
      <c r="A416">
        <v>168</v>
      </c>
      <c r="B416" t="s">
        <v>5019</v>
      </c>
      <c r="C416">
        <v>0.25</v>
      </c>
    </row>
    <row r="417" spans="1:3" x14ac:dyDescent="0.25">
      <c r="A417">
        <v>45</v>
      </c>
      <c r="B417" t="s">
        <v>5014</v>
      </c>
      <c r="C417">
        <v>0.04</v>
      </c>
    </row>
    <row r="418" spans="1:3" x14ac:dyDescent="0.25">
      <c r="A418">
        <v>182</v>
      </c>
      <c r="B418" t="s">
        <v>5019</v>
      </c>
      <c r="C418">
        <v>0.25</v>
      </c>
    </row>
    <row r="419" spans="1:3" x14ac:dyDescent="0.25">
      <c r="A419">
        <v>290</v>
      </c>
      <c r="B419" t="s">
        <v>5019</v>
      </c>
      <c r="C419">
        <v>0.25</v>
      </c>
    </row>
    <row r="420" spans="1:3" x14ac:dyDescent="0.25">
      <c r="A420">
        <v>328</v>
      </c>
      <c r="B420" t="s">
        <v>5019</v>
      </c>
      <c r="C420">
        <v>0.25</v>
      </c>
    </row>
    <row r="421" spans="1:3" x14ac:dyDescent="0.25">
      <c r="A421">
        <v>223</v>
      </c>
      <c r="B421" t="s">
        <v>5019</v>
      </c>
      <c r="C421">
        <v>0.25</v>
      </c>
    </row>
    <row r="422" spans="1:3" x14ac:dyDescent="0.25">
      <c r="A422">
        <v>247</v>
      </c>
      <c r="B422" t="s">
        <v>5019</v>
      </c>
      <c r="C422">
        <v>0.25</v>
      </c>
    </row>
    <row r="423" spans="1:3" x14ac:dyDescent="0.25">
      <c r="A423">
        <v>306</v>
      </c>
      <c r="B423" t="s">
        <v>5019</v>
      </c>
      <c r="C423">
        <v>0.25</v>
      </c>
    </row>
    <row r="424" spans="1:3" x14ac:dyDescent="0.25">
      <c r="A424">
        <v>250</v>
      </c>
      <c r="B424" t="s">
        <v>5019</v>
      </c>
      <c r="C424">
        <v>0.25</v>
      </c>
    </row>
    <row r="425" spans="1:3" x14ac:dyDescent="0.25">
      <c r="A425">
        <v>345</v>
      </c>
      <c r="B425" t="s">
        <v>5019</v>
      </c>
      <c r="C425">
        <v>0.25</v>
      </c>
    </row>
    <row r="426" spans="1:3" x14ac:dyDescent="0.25">
      <c r="A426">
        <v>319</v>
      </c>
      <c r="B426" t="s">
        <v>5019</v>
      </c>
      <c r="C426">
        <v>0.25</v>
      </c>
    </row>
    <row r="427" spans="1:3" x14ac:dyDescent="0.25">
      <c r="A427">
        <v>94</v>
      </c>
      <c r="B427" t="s">
        <v>5017</v>
      </c>
      <c r="C427">
        <v>0.2</v>
      </c>
    </row>
    <row r="428" spans="1:3" x14ac:dyDescent="0.25">
      <c r="A428">
        <v>254</v>
      </c>
      <c r="B428" t="s">
        <v>5019</v>
      </c>
      <c r="C428">
        <v>0.25</v>
      </c>
    </row>
    <row r="429" spans="1:3" x14ac:dyDescent="0.25">
      <c r="A429">
        <v>316</v>
      </c>
      <c r="B429" t="s">
        <v>5019</v>
      </c>
      <c r="C429">
        <v>0.25</v>
      </c>
    </row>
    <row r="430" spans="1:3" x14ac:dyDescent="0.25">
      <c r="A430">
        <v>22</v>
      </c>
      <c r="B430" t="s">
        <v>5013</v>
      </c>
      <c r="C430">
        <v>8.0000000000000002E-3</v>
      </c>
    </row>
    <row r="431" spans="1:3" x14ac:dyDescent="0.25">
      <c r="A431">
        <v>350</v>
      </c>
      <c r="B431" t="s">
        <v>5019</v>
      </c>
      <c r="C431">
        <v>0.25</v>
      </c>
    </row>
    <row r="432" spans="1:3" x14ac:dyDescent="0.25">
      <c r="A432">
        <v>24</v>
      </c>
      <c r="B432" t="s">
        <v>5013</v>
      </c>
      <c r="C432">
        <v>8.0000000000000002E-3</v>
      </c>
    </row>
    <row r="433" spans="1:3" x14ac:dyDescent="0.25">
      <c r="A433">
        <v>0</v>
      </c>
      <c r="B433" t="s">
        <v>5013</v>
      </c>
      <c r="C433">
        <v>8.0000000000000002E-3</v>
      </c>
    </row>
    <row r="434" spans="1:3" x14ac:dyDescent="0.25">
      <c r="A434">
        <v>14</v>
      </c>
      <c r="B434" t="s">
        <v>5013</v>
      </c>
      <c r="C434">
        <v>8.0000000000000002E-3</v>
      </c>
    </row>
    <row r="435" spans="1:3" x14ac:dyDescent="0.25">
      <c r="A435">
        <v>58</v>
      </c>
      <c r="B435" t="s">
        <v>5014</v>
      </c>
      <c r="C435">
        <v>0.04</v>
      </c>
    </row>
    <row r="436" spans="1:3" x14ac:dyDescent="0.25">
      <c r="A436">
        <v>206</v>
      </c>
      <c r="B436" t="s">
        <v>5019</v>
      </c>
      <c r="C436">
        <v>0.25</v>
      </c>
    </row>
    <row r="437" spans="1:3" x14ac:dyDescent="0.25">
      <c r="A437">
        <v>88</v>
      </c>
      <c r="B437" t="s">
        <v>5016</v>
      </c>
      <c r="C437">
        <v>0.15</v>
      </c>
    </row>
    <row r="438" spans="1:3" x14ac:dyDescent="0.25">
      <c r="A438">
        <v>184</v>
      </c>
      <c r="B438" t="s">
        <v>5019</v>
      </c>
      <c r="C438">
        <v>0.25</v>
      </c>
    </row>
    <row r="439" spans="1:3" x14ac:dyDescent="0.25">
      <c r="A439">
        <v>4</v>
      </c>
      <c r="B439" t="s">
        <v>5013</v>
      </c>
      <c r="C439">
        <v>8.0000000000000002E-3</v>
      </c>
    </row>
    <row r="440" spans="1:3" x14ac:dyDescent="0.25">
      <c r="A440">
        <v>141</v>
      </c>
      <c r="B440" t="s">
        <v>5019</v>
      </c>
      <c r="C440">
        <v>0.25</v>
      </c>
    </row>
    <row r="441" spans="1:3" x14ac:dyDescent="0.25">
      <c r="A441">
        <v>154</v>
      </c>
      <c r="B441" t="s">
        <v>5019</v>
      </c>
      <c r="C441">
        <v>0.25</v>
      </c>
    </row>
    <row r="442" spans="1:3" x14ac:dyDescent="0.25">
      <c r="A442">
        <v>335</v>
      </c>
      <c r="B442" t="s">
        <v>5019</v>
      </c>
      <c r="C442">
        <v>0.25</v>
      </c>
    </row>
    <row r="443" spans="1:3" x14ac:dyDescent="0.25">
      <c r="A443">
        <v>7</v>
      </c>
      <c r="B443" t="s">
        <v>5013</v>
      </c>
      <c r="C443">
        <v>8.0000000000000002E-3</v>
      </c>
    </row>
    <row r="444" spans="1:3" x14ac:dyDescent="0.25">
      <c r="A444">
        <v>105</v>
      </c>
      <c r="B444" t="s">
        <v>5017</v>
      </c>
      <c r="C444">
        <v>0.2</v>
      </c>
    </row>
    <row r="445" spans="1:3" x14ac:dyDescent="0.25">
      <c r="A445">
        <v>360</v>
      </c>
      <c r="B445" t="s">
        <v>5019</v>
      </c>
      <c r="C445">
        <v>0.25</v>
      </c>
    </row>
    <row r="446" spans="1:3" x14ac:dyDescent="0.25">
      <c r="A446">
        <v>188</v>
      </c>
      <c r="B446" t="s">
        <v>5019</v>
      </c>
      <c r="C446">
        <v>0.25</v>
      </c>
    </row>
    <row r="447" spans="1:3" x14ac:dyDescent="0.25">
      <c r="A447">
        <v>75</v>
      </c>
      <c r="B447" t="s">
        <v>5016</v>
      </c>
      <c r="C447">
        <v>0.15</v>
      </c>
    </row>
    <row r="448" spans="1:3" x14ac:dyDescent="0.25">
      <c r="A448">
        <v>19</v>
      </c>
      <c r="B448" t="s">
        <v>5013</v>
      </c>
      <c r="C448">
        <v>8.0000000000000002E-3</v>
      </c>
    </row>
    <row r="449" spans="1:3" x14ac:dyDescent="0.25">
      <c r="A449">
        <v>298</v>
      </c>
      <c r="B449" t="s">
        <v>5019</v>
      </c>
      <c r="C449">
        <v>0.25</v>
      </c>
    </row>
    <row r="450" spans="1:3" x14ac:dyDescent="0.25">
      <c r="A450">
        <v>217</v>
      </c>
      <c r="B450" t="s">
        <v>5019</v>
      </c>
      <c r="C450">
        <v>0.25</v>
      </c>
    </row>
    <row r="451" spans="1:3" x14ac:dyDescent="0.25">
      <c r="A451">
        <v>292</v>
      </c>
      <c r="B451" t="s">
        <v>5019</v>
      </c>
      <c r="C451">
        <v>0.25</v>
      </c>
    </row>
    <row r="452" spans="1:3" x14ac:dyDescent="0.25">
      <c r="A452">
        <v>125</v>
      </c>
      <c r="B452" t="s">
        <v>5019</v>
      </c>
      <c r="C452">
        <v>0.25</v>
      </c>
    </row>
    <row r="453" spans="1:3" x14ac:dyDescent="0.25">
      <c r="A453">
        <v>334</v>
      </c>
      <c r="B453" t="s">
        <v>5019</v>
      </c>
      <c r="C453">
        <v>0.25</v>
      </c>
    </row>
    <row r="454" spans="1:3" x14ac:dyDescent="0.25">
      <c r="A454">
        <v>216</v>
      </c>
      <c r="B454" t="s">
        <v>5019</v>
      </c>
      <c r="C454">
        <v>0.25</v>
      </c>
    </row>
    <row r="455" spans="1:3" x14ac:dyDescent="0.25">
      <c r="A455">
        <v>48</v>
      </c>
      <c r="B455" t="s">
        <v>5014</v>
      </c>
      <c r="C455">
        <v>0.04</v>
      </c>
    </row>
    <row r="456" spans="1:3" x14ac:dyDescent="0.25">
      <c r="A456">
        <v>350</v>
      </c>
      <c r="B456" t="s">
        <v>5019</v>
      </c>
      <c r="C456">
        <v>0.25</v>
      </c>
    </row>
    <row r="457" spans="1:3" x14ac:dyDescent="0.25">
      <c r="A457">
        <v>332</v>
      </c>
      <c r="B457" t="s">
        <v>5019</v>
      </c>
      <c r="C457">
        <v>0.25</v>
      </c>
    </row>
    <row r="458" spans="1:3" x14ac:dyDescent="0.25">
      <c r="A458">
        <v>193</v>
      </c>
      <c r="B458" t="s">
        <v>5019</v>
      </c>
      <c r="C458">
        <v>0.25</v>
      </c>
    </row>
    <row r="459" spans="1:3" x14ac:dyDescent="0.25">
      <c r="A459">
        <v>246</v>
      </c>
      <c r="B459" t="s">
        <v>5019</v>
      </c>
      <c r="C459">
        <v>0.25</v>
      </c>
    </row>
    <row r="460" spans="1:3" x14ac:dyDescent="0.25">
      <c r="A460">
        <v>309</v>
      </c>
      <c r="B460" t="s">
        <v>5019</v>
      </c>
      <c r="C460">
        <v>0.25</v>
      </c>
    </row>
    <row r="461" spans="1:3" x14ac:dyDescent="0.25">
      <c r="A461">
        <v>234</v>
      </c>
      <c r="B461" t="s">
        <v>5019</v>
      </c>
      <c r="C461">
        <v>0.25</v>
      </c>
    </row>
    <row r="462" spans="1:3" x14ac:dyDescent="0.25">
      <c r="A462">
        <v>260</v>
      </c>
      <c r="B462" t="s">
        <v>5019</v>
      </c>
      <c r="C462">
        <v>0.25</v>
      </c>
    </row>
    <row r="463" spans="1:3" x14ac:dyDescent="0.25">
      <c r="A463">
        <v>316</v>
      </c>
      <c r="B463" t="s">
        <v>5019</v>
      </c>
      <c r="C463">
        <v>0.25</v>
      </c>
    </row>
    <row r="464" spans="1:3" x14ac:dyDescent="0.25">
      <c r="A464">
        <v>170</v>
      </c>
      <c r="B464" t="s">
        <v>5019</v>
      </c>
      <c r="C464">
        <v>0.25</v>
      </c>
    </row>
    <row r="465" spans="1:3" x14ac:dyDescent="0.25">
      <c r="A465">
        <v>30</v>
      </c>
      <c r="B465" t="s">
        <v>5013</v>
      </c>
      <c r="C465">
        <v>8.0000000000000002E-3</v>
      </c>
    </row>
    <row r="466" spans="1:3" x14ac:dyDescent="0.25">
      <c r="A466">
        <v>354</v>
      </c>
      <c r="B466" t="s">
        <v>5019</v>
      </c>
      <c r="C466">
        <v>0.25</v>
      </c>
    </row>
    <row r="467" spans="1:3" x14ac:dyDescent="0.25">
      <c r="A467">
        <v>333</v>
      </c>
      <c r="B467" t="s">
        <v>5019</v>
      </c>
      <c r="C467">
        <v>0.25</v>
      </c>
    </row>
    <row r="468" spans="1:3" x14ac:dyDescent="0.25">
      <c r="A468">
        <v>337</v>
      </c>
      <c r="B468" t="s">
        <v>5019</v>
      </c>
      <c r="C468">
        <v>0.25</v>
      </c>
    </row>
    <row r="469" spans="1:3" x14ac:dyDescent="0.25">
      <c r="A469">
        <v>278</v>
      </c>
      <c r="B469" t="s">
        <v>5019</v>
      </c>
      <c r="C469">
        <v>0.25</v>
      </c>
    </row>
    <row r="470" spans="1:3" x14ac:dyDescent="0.25">
      <c r="A470">
        <v>109</v>
      </c>
      <c r="B470" t="s">
        <v>5017</v>
      </c>
      <c r="C470">
        <v>0.2</v>
      </c>
    </row>
    <row r="471" spans="1:3" x14ac:dyDescent="0.25">
      <c r="A471">
        <v>143</v>
      </c>
      <c r="B471" t="s">
        <v>5019</v>
      </c>
      <c r="C471">
        <v>0.25</v>
      </c>
    </row>
    <row r="472" spans="1:3" x14ac:dyDescent="0.25">
      <c r="A472">
        <v>237</v>
      </c>
      <c r="B472" t="s">
        <v>5019</v>
      </c>
      <c r="C472">
        <v>0.25</v>
      </c>
    </row>
    <row r="473" spans="1:3" x14ac:dyDescent="0.25">
      <c r="A473">
        <v>1</v>
      </c>
      <c r="B473" t="s">
        <v>5013</v>
      </c>
      <c r="C473">
        <v>8.0000000000000002E-3</v>
      </c>
    </row>
    <row r="474" spans="1:3" x14ac:dyDescent="0.25">
      <c r="A474">
        <v>300</v>
      </c>
      <c r="B474" t="s">
        <v>5019</v>
      </c>
      <c r="C474">
        <v>0.25</v>
      </c>
    </row>
    <row r="475" spans="1:3" x14ac:dyDescent="0.25">
      <c r="A475">
        <v>104</v>
      </c>
      <c r="B475" t="s">
        <v>5017</v>
      </c>
      <c r="C475">
        <v>0.2</v>
      </c>
    </row>
    <row r="476" spans="1:3" x14ac:dyDescent="0.25">
      <c r="A476">
        <v>23</v>
      </c>
      <c r="B476" t="s">
        <v>5013</v>
      </c>
      <c r="C476">
        <v>8.0000000000000002E-3</v>
      </c>
    </row>
    <row r="477" spans="1:3" x14ac:dyDescent="0.25">
      <c r="A477">
        <v>218</v>
      </c>
      <c r="B477" t="s">
        <v>5019</v>
      </c>
      <c r="C477">
        <v>0.25</v>
      </c>
    </row>
    <row r="478" spans="1:3" x14ac:dyDescent="0.25">
      <c r="A478">
        <v>193</v>
      </c>
      <c r="B478" t="s">
        <v>5019</v>
      </c>
      <c r="C478">
        <v>0.25</v>
      </c>
    </row>
    <row r="479" spans="1:3" x14ac:dyDescent="0.25">
      <c r="A479">
        <v>305</v>
      </c>
      <c r="B479" t="s">
        <v>5019</v>
      </c>
      <c r="C479">
        <v>0.25</v>
      </c>
    </row>
    <row r="480" spans="1:3" x14ac:dyDescent="0.25">
      <c r="A480">
        <v>189</v>
      </c>
      <c r="B480" t="s">
        <v>5019</v>
      </c>
      <c r="C480">
        <v>0.25</v>
      </c>
    </row>
    <row r="481" spans="1:3" x14ac:dyDescent="0.25">
      <c r="A481">
        <v>180</v>
      </c>
      <c r="B481" t="s">
        <v>5019</v>
      </c>
      <c r="C481">
        <v>0.25</v>
      </c>
    </row>
    <row r="482" spans="1:3" x14ac:dyDescent="0.25">
      <c r="A482">
        <v>10</v>
      </c>
      <c r="B482" t="s">
        <v>5013</v>
      </c>
      <c r="C482">
        <v>8.0000000000000002E-3</v>
      </c>
    </row>
    <row r="483" spans="1:3" x14ac:dyDescent="0.25">
      <c r="A483">
        <v>182</v>
      </c>
      <c r="B483" t="s">
        <v>5019</v>
      </c>
      <c r="C483">
        <v>0.25</v>
      </c>
    </row>
    <row r="484" spans="1:3" x14ac:dyDescent="0.25">
      <c r="A484">
        <v>254</v>
      </c>
      <c r="B484" t="s">
        <v>5019</v>
      </c>
      <c r="C484">
        <v>0.25</v>
      </c>
    </row>
    <row r="485" spans="1:3" x14ac:dyDescent="0.25">
      <c r="A485">
        <v>331</v>
      </c>
      <c r="B485" t="s">
        <v>5019</v>
      </c>
      <c r="C485">
        <v>0.25</v>
      </c>
    </row>
    <row r="486" spans="1:3" x14ac:dyDescent="0.25">
      <c r="A486">
        <v>292</v>
      </c>
      <c r="B486" t="s">
        <v>5019</v>
      </c>
      <c r="C486">
        <v>0.25</v>
      </c>
    </row>
    <row r="487" spans="1:3" x14ac:dyDescent="0.25">
      <c r="A487">
        <v>364</v>
      </c>
      <c r="B487" t="s">
        <v>5019</v>
      </c>
      <c r="C487">
        <v>0.25</v>
      </c>
    </row>
    <row r="488" spans="1:3" x14ac:dyDescent="0.25">
      <c r="A488">
        <v>297</v>
      </c>
      <c r="B488" t="s">
        <v>5019</v>
      </c>
      <c r="C488">
        <v>0.25</v>
      </c>
    </row>
    <row r="489" spans="1:3" x14ac:dyDescent="0.25">
      <c r="A489">
        <v>320</v>
      </c>
      <c r="B489" t="s">
        <v>5019</v>
      </c>
      <c r="C489">
        <v>0.25</v>
      </c>
    </row>
    <row r="490" spans="1:3" x14ac:dyDescent="0.25">
      <c r="A490">
        <v>72</v>
      </c>
      <c r="B490" t="s">
        <v>5016</v>
      </c>
      <c r="C490">
        <v>0.15</v>
      </c>
    </row>
    <row r="491" spans="1:3" x14ac:dyDescent="0.25">
      <c r="A491">
        <v>358</v>
      </c>
      <c r="B491" t="s">
        <v>5019</v>
      </c>
      <c r="C491">
        <v>0.25</v>
      </c>
    </row>
    <row r="492" spans="1:3" x14ac:dyDescent="0.25">
      <c r="A492">
        <v>66</v>
      </c>
      <c r="B492" t="s">
        <v>5016</v>
      </c>
      <c r="C492">
        <v>0.15</v>
      </c>
    </row>
    <row r="493" spans="1:3" x14ac:dyDescent="0.25">
      <c r="A493">
        <v>103</v>
      </c>
      <c r="B493" t="s">
        <v>5017</v>
      </c>
      <c r="C493">
        <v>0.2</v>
      </c>
    </row>
    <row r="494" spans="1:3" x14ac:dyDescent="0.25">
      <c r="A494">
        <v>85</v>
      </c>
      <c r="B494" t="s">
        <v>5016</v>
      </c>
      <c r="C494">
        <v>0.15</v>
      </c>
    </row>
    <row r="495" spans="1:3" x14ac:dyDescent="0.25">
      <c r="A495">
        <v>258</v>
      </c>
      <c r="B495" t="s">
        <v>5019</v>
      </c>
      <c r="C495">
        <v>0.25</v>
      </c>
    </row>
    <row r="496" spans="1:3" x14ac:dyDescent="0.25">
      <c r="A496">
        <v>112</v>
      </c>
      <c r="B496" t="s">
        <v>5017</v>
      </c>
      <c r="C496">
        <v>0.2</v>
      </c>
    </row>
    <row r="497" spans="1:3" x14ac:dyDescent="0.25">
      <c r="A497">
        <v>9</v>
      </c>
      <c r="B497" t="s">
        <v>5013</v>
      </c>
      <c r="C497">
        <v>8.0000000000000002E-3</v>
      </c>
    </row>
    <row r="498" spans="1:3" x14ac:dyDescent="0.25">
      <c r="A498">
        <v>151</v>
      </c>
      <c r="B498" t="s">
        <v>5019</v>
      </c>
      <c r="C498">
        <v>0.25</v>
      </c>
    </row>
    <row r="499" spans="1:3" x14ac:dyDescent="0.25">
      <c r="A499">
        <v>8</v>
      </c>
      <c r="B499" t="s">
        <v>5013</v>
      </c>
      <c r="C499">
        <v>8.0000000000000002E-3</v>
      </c>
    </row>
    <row r="500" spans="1:3" x14ac:dyDescent="0.25">
      <c r="A500">
        <v>324</v>
      </c>
      <c r="B500" t="s">
        <v>5019</v>
      </c>
      <c r="C500">
        <v>0.25</v>
      </c>
    </row>
    <row r="501" spans="1:3" x14ac:dyDescent="0.25">
      <c r="A501">
        <v>271</v>
      </c>
      <c r="B501" t="s">
        <v>5019</v>
      </c>
      <c r="C501">
        <v>0.25</v>
      </c>
    </row>
    <row r="502" spans="1:3" x14ac:dyDescent="0.25">
      <c r="A502">
        <v>42</v>
      </c>
      <c r="B502" t="s">
        <v>5014</v>
      </c>
      <c r="C502">
        <v>0.04</v>
      </c>
    </row>
    <row r="503" spans="1:3" x14ac:dyDescent="0.25">
      <c r="A503">
        <v>225</v>
      </c>
      <c r="B503" t="s">
        <v>5019</v>
      </c>
      <c r="C503">
        <v>0.25</v>
      </c>
    </row>
    <row r="504" spans="1:3" x14ac:dyDescent="0.25">
      <c r="A504">
        <v>168</v>
      </c>
      <c r="B504" t="s">
        <v>5019</v>
      </c>
      <c r="C504">
        <v>0.25</v>
      </c>
    </row>
    <row r="505" spans="1:3" x14ac:dyDescent="0.25">
      <c r="A505">
        <v>35</v>
      </c>
      <c r="B505" t="s">
        <v>5014</v>
      </c>
      <c r="C505">
        <v>0.04</v>
      </c>
    </row>
    <row r="506" spans="1:3" x14ac:dyDescent="0.25">
      <c r="A506">
        <v>360</v>
      </c>
      <c r="B506" t="s">
        <v>5019</v>
      </c>
      <c r="C506">
        <v>0.25</v>
      </c>
    </row>
    <row r="507" spans="1:3" x14ac:dyDescent="0.25">
      <c r="A507">
        <v>334</v>
      </c>
      <c r="B507" t="s">
        <v>5019</v>
      </c>
      <c r="C507">
        <v>0.25</v>
      </c>
    </row>
    <row r="508" spans="1:3" x14ac:dyDescent="0.25">
      <c r="A508">
        <v>216</v>
      </c>
      <c r="B508" t="s">
        <v>5019</v>
      </c>
      <c r="C508">
        <v>0.25</v>
      </c>
    </row>
    <row r="509" spans="1:3" x14ac:dyDescent="0.25">
      <c r="A509">
        <v>22</v>
      </c>
      <c r="B509" t="s">
        <v>5013</v>
      </c>
      <c r="C509">
        <v>8.0000000000000002E-3</v>
      </c>
    </row>
    <row r="510" spans="1:3" x14ac:dyDescent="0.25">
      <c r="A510">
        <v>235</v>
      </c>
      <c r="B510" t="s">
        <v>5019</v>
      </c>
      <c r="C510">
        <v>0.25</v>
      </c>
    </row>
    <row r="511" spans="1:3" x14ac:dyDescent="0.25">
      <c r="A511">
        <v>278</v>
      </c>
      <c r="B511" t="s">
        <v>5019</v>
      </c>
      <c r="C511">
        <v>0.25</v>
      </c>
    </row>
    <row r="512" spans="1:3" x14ac:dyDescent="0.25">
      <c r="A512">
        <v>241</v>
      </c>
      <c r="B512" t="s">
        <v>5019</v>
      </c>
      <c r="C512">
        <v>0.25</v>
      </c>
    </row>
    <row r="513" spans="1:3" x14ac:dyDescent="0.25">
      <c r="A513">
        <v>53</v>
      </c>
      <c r="B513" t="s">
        <v>5014</v>
      </c>
      <c r="C513">
        <v>0.04</v>
      </c>
    </row>
    <row r="514" spans="1:3" x14ac:dyDescent="0.25">
      <c r="A514">
        <v>11</v>
      </c>
      <c r="B514" t="s">
        <v>5013</v>
      </c>
      <c r="C514">
        <v>8.0000000000000002E-3</v>
      </c>
    </row>
    <row r="515" spans="1:3" x14ac:dyDescent="0.25">
      <c r="A515">
        <v>157</v>
      </c>
      <c r="B515" t="s">
        <v>5019</v>
      </c>
      <c r="C515">
        <v>0.25</v>
      </c>
    </row>
    <row r="516" spans="1:3" x14ac:dyDescent="0.25">
      <c r="A516">
        <v>257</v>
      </c>
      <c r="B516" t="s">
        <v>5019</v>
      </c>
      <c r="C516">
        <v>0.25</v>
      </c>
    </row>
    <row r="517" spans="1:3" x14ac:dyDescent="0.25">
      <c r="A517">
        <v>152</v>
      </c>
      <c r="B517" t="s">
        <v>5019</v>
      </c>
      <c r="C517">
        <v>0.25</v>
      </c>
    </row>
    <row r="518" spans="1:3" x14ac:dyDescent="0.25">
      <c r="A518">
        <v>221</v>
      </c>
      <c r="B518" t="s">
        <v>5019</v>
      </c>
      <c r="C518">
        <v>0.25</v>
      </c>
    </row>
    <row r="519" spans="1:3" x14ac:dyDescent="0.25">
      <c r="A519">
        <v>177</v>
      </c>
      <c r="B519" t="s">
        <v>5019</v>
      </c>
      <c r="C519">
        <v>0.25</v>
      </c>
    </row>
    <row r="520" spans="1:3" x14ac:dyDescent="0.25">
      <c r="A520">
        <v>166</v>
      </c>
      <c r="B520" t="s">
        <v>5019</v>
      </c>
      <c r="C520">
        <v>0.25</v>
      </c>
    </row>
    <row r="521" spans="1:3" x14ac:dyDescent="0.25">
      <c r="A521">
        <v>236</v>
      </c>
      <c r="B521" t="s">
        <v>5019</v>
      </c>
      <c r="C521">
        <v>0.25</v>
      </c>
    </row>
    <row r="522" spans="1:3" x14ac:dyDescent="0.25">
      <c r="A522">
        <v>336</v>
      </c>
      <c r="B522" t="s">
        <v>5019</v>
      </c>
      <c r="C522">
        <v>0.25</v>
      </c>
    </row>
    <row r="523" spans="1:3" x14ac:dyDescent="0.25">
      <c r="A523">
        <v>291</v>
      </c>
      <c r="B523" t="s">
        <v>5019</v>
      </c>
      <c r="C523">
        <v>0.25</v>
      </c>
    </row>
    <row r="524" spans="1:3" x14ac:dyDescent="0.25">
      <c r="A524">
        <v>286</v>
      </c>
      <c r="B524" t="s">
        <v>5019</v>
      </c>
      <c r="C524">
        <v>0.25</v>
      </c>
    </row>
    <row r="525" spans="1:3" x14ac:dyDescent="0.25">
      <c r="A525">
        <v>259</v>
      </c>
      <c r="B525" t="s">
        <v>5019</v>
      </c>
      <c r="C525">
        <v>0.25</v>
      </c>
    </row>
    <row r="526" spans="1:3" x14ac:dyDescent="0.25">
      <c r="A526">
        <v>86</v>
      </c>
      <c r="B526" t="s">
        <v>5016</v>
      </c>
      <c r="C526">
        <v>0.15</v>
      </c>
    </row>
    <row r="527" spans="1:3" x14ac:dyDescent="0.25">
      <c r="A527">
        <v>109</v>
      </c>
      <c r="B527" t="s">
        <v>5017</v>
      </c>
      <c r="C527">
        <v>0.2</v>
      </c>
    </row>
    <row r="528" spans="1:3" x14ac:dyDescent="0.25">
      <c r="A528">
        <v>257</v>
      </c>
      <c r="B528" t="s">
        <v>5019</v>
      </c>
      <c r="C528">
        <v>0.25</v>
      </c>
    </row>
    <row r="529" spans="1:3" x14ac:dyDescent="0.25">
      <c r="A529">
        <v>136</v>
      </c>
      <c r="B529" t="s">
        <v>5019</v>
      </c>
      <c r="C529">
        <v>0.25</v>
      </c>
    </row>
    <row r="530" spans="1:3" x14ac:dyDescent="0.25">
      <c r="A530">
        <v>20</v>
      </c>
      <c r="B530" t="s">
        <v>5013</v>
      </c>
      <c r="C530">
        <v>8.0000000000000002E-3</v>
      </c>
    </row>
    <row r="531" spans="1:3" x14ac:dyDescent="0.25">
      <c r="A531">
        <v>25</v>
      </c>
      <c r="B531" t="s">
        <v>5013</v>
      </c>
      <c r="C531">
        <v>8.0000000000000002E-3</v>
      </c>
    </row>
    <row r="532" spans="1:3" x14ac:dyDescent="0.25">
      <c r="A532">
        <v>52</v>
      </c>
      <c r="B532" t="s">
        <v>5014</v>
      </c>
      <c r="C532">
        <v>0.04</v>
      </c>
    </row>
    <row r="533" spans="1:3" x14ac:dyDescent="0.25">
      <c r="A533">
        <v>171</v>
      </c>
      <c r="B533" t="s">
        <v>5019</v>
      </c>
      <c r="C533">
        <v>0.25</v>
      </c>
    </row>
    <row r="534" spans="1:3" x14ac:dyDescent="0.25">
      <c r="A534">
        <v>340</v>
      </c>
      <c r="B534" t="s">
        <v>5019</v>
      </c>
      <c r="C534">
        <v>0.25</v>
      </c>
    </row>
    <row r="535" spans="1:3" x14ac:dyDescent="0.25">
      <c r="A535">
        <v>67</v>
      </c>
      <c r="B535" t="s">
        <v>5016</v>
      </c>
      <c r="C535">
        <v>0.15</v>
      </c>
    </row>
    <row r="536" spans="1:3" x14ac:dyDescent="0.25">
      <c r="A536">
        <v>112</v>
      </c>
      <c r="B536" t="s">
        <v>5017</v>
      </c>
      <c r="C536">
        <v>0.2</v>
      </c>
    </row>
    <row r="537" spans="1:3" x14ac:dyDescent="0.25">
      <c r="A537">
        <v>33</v>
      </c>
      <c r="B537" t="s">
        <v>5014</v>
      </c>
      <c r="C537">
        <v>0.04</v>
      </c>
    </row>
    <row r="538" spans="1:3" x14ac:dyDescent="0.25">
      <c r="A538">
        <v>183</v>
      </c>
      <c r="B538" t="s">
        <v>5019</v>
      </c>
      <c r="C538">
        <v>0.25</v>
      </c>
    </row>
    <row r="539" spans="1:3" x14ac:dyDescent="0.25">
      <c r="A539">
        <v>302</v>
      </c>
      <c r="B539" t="s">
        <v>5019</v>
      </c>
      <c r="C539">
        <v>0.25</v>
      </c>
    </row>
    <row r="540" spans="1:3" x14ac:dyDescent="0.25">
      <c r="A540">
        <v>102</v>
      </c>
      <c r="B540" t="s">
        <v>5017</v>
      </c>
      <c r="C540">
        <v>0.2</v>
      </c>
    </row>
    <row r="541" spans="1:3" x14ac:dyDescent="0.25">
      <c r="A541">
        <v>132</v>
      </c>
      <c r="B541" t="s">
        <v>5019</v>
      </c>
      <c r="C541">
        <v>0.25</v>
      </c>
    </row>
    <row r="542" spans="1:3" x14ac:dyDescent="0.25">
      <c r="A542">
        <v>262</v>
      </c>
      <c r="B542" t="s">
        <v>5019</v>
      </c>
      <c r="C542">
        <v>0.25</v>
      </c>
    </row>
    <row r="543" spans="1:3" x14ac:dyDescent="0.25">
      <c r="A543">
        <v>5</v>
      </c>
      <c r="B543" t="s">
        <v>5013</v>
      </c>
      <c r="C543">
        <v>8.0000000000000002E-3</v>
      </c>
    </row>
    <row r="544" spans="1:3" x14ac:dyDescent="0.25">
      <c r="A544">
        <v>14</v>
      </c>
      <c r="B544" t="s">
        <v>5013</v>
      </c>
      <c r="C544">
        <v>8.0000000000000002E-3</v>
      </c>
    </row>
    <row r="545" spans="1:3" x14ac:dyDescent="0.25">
      <c r="A545">
        <v>235</v>
      </c>
      <c r="B545" t="s">
        <v>5019</v>
      </c>
      <c r="C545">
        <v>0.25</v>
      </c>
    </row>
    <row r="546" spans="1:3" x14ac:dyDescent="0.25">
      <c r="A546">
        <v>33</v>
      </c>
      <c r="B546" t="s">
        <v>5014</v>
      </c>
      <c r="C546">
        <v>0.04</v>
      </c>
    </row>
    <row r="547" spans="1:3" x14ac:dyDescent="0.25">
      <c r="A547">
        <v>197</v>
      </c>
      <c r="B547" t="s">
        <v>5019</v>
      </c>
      <c r="C547">
        <v>0.25</v>
      </c>
    </row>
    <row r="548" spans="1:3" x14ac:dyDescent="0.25">
      <c r="A548">
        <v>229</v>
      </c>
      <c r="B548" t="s">
        <v>5019</v>
      </c>
      <c r="C548">
        <v>0.25</v>
      </c>
    </row>
    <row r="549" spans="1:3" x14ac:dyDescent="0.25">
      <c r="A549">
        <v>231</v>
      </c>
      <c r="B549" t="s">
        <v>5019</v>
      </c>
      <c r="C549">
        <v>0.25</v>
      </c>
    </row>
    <row r="550" spans="1:3" x14ac:dyDescent="0.25">
      <c r="A550">
        <v>17</v>
      </c>
      <c r="B550" t="s">
        <v>5013</v>
      </c>
      <c r="C550">
        <v>8.0000000000000002E-3</v>
      </c>
    </row>
    <row r="551" spans="1:3" x14ac:dyDescent="0.25">
      <c r="A551">
        <v>225</v>
      </c>
      <c r="B551" t="s">
        <v>5019</v>
      </c>
      <c r="C551">
        <v>0.25</v>
      </c>
    </row>
    <row r="552" spans="1:3" x14ac:dyDescent="0.25">
      <c r="A552">
        <v>247</v>
      </c>
      <c r="B552" t="s">
        <v>5019</v>
      </c>
      <c r="C552">
        <v>0.25</v>
      </c>
    </row>
    <row r="553" spans="1:3" x14ac:dyDescent="0.25">
      <c r="A553">
        <v>355</v>
      </c>
      <c r="B553" t="s">
        <v>5019</v>
      </c>
      <c r="C553">
        <v>0.25</v>
      </c>
    </row>
    <row r="554" spans="1:3" x14ac:dyDescent="0.25">
      <c r="A554">
        <v>290</v>
      </c>
      <c r="B554" t="s">
        <v>5019</v>
      </c>
      <c r="C554">
        <v>0.25</v>
      </c>
    </row>
    <row r="555" spans="1:3" x14ac:dyDescent="0.25">
      <c r="A555">
        <v>190</v>
      </c>
      <c r="B555" t="s">
        <v>5019</v>
      </c>
      <c r="C555">
        <v>0.25</v>
      </c>
    </row>
    <row r="556" spans="1:3" x14ac:dyDescent="0.25">
      <c r="A556">
        <v>300</v>
      </c>
      <c r="B556" t="s">
        <v>5019</v>
      </c>
      <c r="C556">
        <v>0.25</v>
      </c>
    </row>
    <row r="557" spans="1:3" x14ac:dyDescent="0.25">
      <c r="A557">
        <v>352</v>
      </c>
      <c r="B557" t="s">
        <v>5019</v>
      </c>
      <c r="C557">
        <v>0.25</v>
      </c>
    </row>
    <row r="558" spans="1:3" x14ac:dyDescent="0.25">
      <c r="A558">
        <v>364</v>
      </c>
      <c r="B558" t="s">
        <v>5019</v>
      </c>
      <c r="C558">
        <v>0.25</v>
      </c>
    </row>
    <row r="559" spans="1:3" x14ac:dyDescent="0.25">
      <c r="A559">
        <v>190</v>
      </c>
      <c r="B559" t="s">
        <v>5019</v>
      </c>
      <c r="C559">
        <v>0.25</v>
      </c>
    </row>
    <row r="560" spans="1:3" x14ac:dyDescent="0.25">
      <c r="A560">
        <v>258</v>
      </c>
      <c r="B560" t="s">
        <v>5019</v>
      </c>
      <c r="C560">
        <v>0.25</v>
      </c>
    </row>
    <row r="561" spans="1:3" x14ac:dyDescent="0.25">
      <c r="A561">
        <v>31</v>
      </c>
      <c r="B561" t="s">
        <v>5014</v>
      </c>
      <c r="C561">
        <v>0.04</v>
      </c>
    </row>
    <row r="562" spans="1:3" x14ac:dyDescent="0.25">
      <c r="A562">
        <v>83</v>
      </c>
      <c r="B562" t="s">
        <v>5016</v>
      </c>
      <c r="C562">
        <v>0.15</v>
      </c>
    </row>
    <row r="563" spans="1:3" x14ac:dyDescent="0.25">
      <c r="A563">
        <v>355</v>
      </c>
      <c r="B563" t="s">
        <v>5019</v>
      </c>
      <c r="C563">
        <v>0.25</v>
      </c>
    </row>
    <row r="564" spans="1:3" x14ac:dyDescent="0.25">
      <c r="A564">
        <v>327</v>
      </c>
      <c r="B564" t="s">
        <v>5019</v>
      </c>
      <c r="C564">
        <v>0.25</v>
      </c>
    </row>
    <row r="565" spans="1:3" x14ac:dyDescent="0.25">
      <c r="A565">
        <v>340</v>
      </c>
      <c r="B565" t="s">
        <v>5019</v>
      </c>
      <c r="C565">
        <v>0.25</v>
      </c>
    </row>
    <row r="566" spans="1:3" x14ac:dyDescent="0.25">
      <c r="A566">
        <v>282</v>
      </c>
      <c r="B566" t="s">
        <v>5019</v>
      </c>
      <c r="C566">
        <v>0.25</v>
      </c>
    </row>
    <row r="567" spans="1:3" x14ac:dyDescent="0.25">
      <c r="A567">
        <v>216</v>
      </c>
      <c r="B567" t="s">
        <v>5019</v>
      </c>
      <c r="C567">
        <v>0.25</v>
      </c>
    </row>
    <row r="568" spans="1:3" x14ac:dyDescent="0.25">
      <c r="A568">
        <v>118</v>
      </c>
      <c r="B568" t="s">
        <v>5017</v>
      </c>
      <c r="C568">
        <v>0.2</v>
      </c>
    </row>
    <row r="569" spans="1:3" x14ac:dyDescent="0.25">
      <c r="A569">
        <v>27</v>
      </c>
      <c r="B569" t="s">
        <v>5013</v>
      </c>
      <c r="C569">
        <v>8.0000000000000002E-3</v>
      </c>
    </row>
    <row r="570" spans="1:3" x14ac:dyDescent="0.25">
      <c r="A570">
        <v>125</v>
      </c>
      <c r="B570" t="s">
        <v>5019</v>
      </c>
      <c r="C570">
        <v>0.25</v>
      </c>
    </row>
    <row r="571" spans="1:3" x14ac:dyDescent="0.25">
      <c r="A571">
        <v>227</v>
      </c>
      <c r="B571" t="s">
        <v>5019</v>
      </c>
      <c r="C571">
        <v>0.25</v>
      </c>
    </row>
    <row r="572" spans="1:3" x14ac:dyDescent="0.25">
      <c r="A572">
        <v>127</v>
      </c>
      <c r="B572" t="s">
        <v>5019</v>
      </c>
      <c r="C572">
        <v>0.25</v>
      </c>
    </row>
    <row r="573" spans="1:3" x14ac:dyDescent="0.25">
      <c r="A573">
        <v>314</v>
      </c>
      <c r="B573" t="s">
        <v>5019</v>
      </c>
      <c r="C573">
        <v>0.25</v>
      </c>
    </row>
    <row r="574" spans="1:3" x14ac:dyDescent="0.25">
      <c r="A574">
        <v>0</v>
      </c>
      <c r="B574" t="s">
        <v>5013</v>
      </c>
      <c r="C574">
        <v>8.0000000000000002E-3</v>
      </c>
    </row>
    <row r="575" spans="1:3" x14ac:dyDescent="0.25">
      <c r="A575">
        <v>304</v>
      </c>
      <c r="B575" t="s">
        <v>5019</v>
      </c>
      <c r="C575">
        <v>0.25</v>
      </c>
    </row>
    <row r="576" spans="1:3" x14ac:dyDescent="0.25">
      <c r="A576">
        <v>251</v>
      </c>
      <c r="B576" t="s">
        <v>5019</v>
      </c>
      <c r="C576">
        <v>0.25</v>
      </c>
    </row>
    <row r="577" spans="1:3" x14ac:dyDescent="0.25">
      <c r="A577">
        <v>355</v>
      </c>
      <c r="B577" t="s">
        <v>5019</v>
      </c>
      <c r="C577">
        <v>0.25</v>
      </c>
    </row>
    <row r="578" spans="1:3" x14ac:dyDescent="0.25">
      <c r="A578">
        <v>309</v>
      </c>
      <c r="B578" t="s">
        <v>5019</v>
      </c>
      <c r="C578">
        <v>0.25</v>
      </c>
    </row>
    <row r="579" spans="1:3" x14ac:dyDescent="0.25">
      <c r="A579">
        <v>271</v>
      </c>
      <c r="B579" t="s">
        <v>5019</v>
      </c>
      <c r="C579">
        <v>0.25</v>
      </c>
    </row>
    <row r="580" spans="1:3" x14ac:dyDescent="0.25">
      <c r="A580">
        <v>323</v>
      </c>
      <c r="B580" t="s">
        <v>5019</v>
      </c>
      <c r="C580">
        <v>0.25</v>
      </c>
    </row>
    <row r="581" spans="1:3" x14ac:dyDescent="0.25">
      <c r="A581">
        <v>65</v>
      </c>
      <c r="B581" t="s">
        <v>5016</v>
      </c>
      <c r="C581">
        <v>0.15</v>
      </c>
    </row>
    <row r="582" spans="1:3" x14ac:dyDescent="0.25">
      <c r="A582">
        <v>51</v>
      </c>
      <c r="B582" t="s">
        <v>5014</v>
      </c>
      <c r="C582">
        <v>0.04</v>
      </c>
    </row>
    <row r="583" spans="1:3" x14ac:dyDescent="0.25">
      <c r="A583">
        <v>322</v>
      </c>
      <c r="B583" t="s">
        <v>5019</v>
      </c>
      <c r="C583">
        <v>0.25</v>
      </c>
    </row>
    <row r="584" spans="1:3" x14ac:dyDescent="0.25">
      <c r="A584">
        <v>293</v>
      </c>
      <c r="B584" t="s">
        <v>5019</v>
      </c>
      <c r="C584">
        <v>0.25</v>
      </c>
    </row>
    <row r="585" spans="1:3" x14ac:dyDescent="0.25">
      <c r="A585">
        <v>26</v>
      </c>
      <c r="B585" t="s">
        <v>5013</v>
      </c>
      <c r="C585">
        <v>8.0000000000000002E-3</v>
      </c>
    </row>
    <row r="586" spans="1:3" x14ac:dyDescent="0.25">
      <c r="A586">
        <v>88</v>
      </c>
      <c r="B586" t="s">
        <v>5016</v>
      </c>
      <c r="C586">
        <v>0.15</v>
      </c>
    </row>
    <row r="587" spans="1:3" x14ac:dyDescent="0.25">
      <c r="A587">
        <v>297</v>
      </c>
      <c r="B587" t="s">
        <v>5019</v>
      </c>
      <c r="C587">
        <v>0.25</v>
      </c>
    </row>
    <row r="588" spans="1:3" x14ac:dyDescent="0.25">
      <c r="A588">
        <v>149</v>
      </c>
      <c r="B588" t="s">
        <v>5019</v>
      </c>
      <c r="C588">
        <v>0.25</v>
      </c>
    </row>
    <row r="589" spans="1:3" x14ac:dyDescent="0.25">
      <c r="A589">
        <v>58</v>
      </c>
      <c r="B589" t="s">
        <v>5014</v>
      </c>
      <c r="C589">
        <v>0.04</v>
      </c>
    </row>
    <row r="590" spans="1:3" x14ac:dyDescent="0.25">
      <c r="A590">
        <v>82</v>
      </c>
      <c r="B590" t="s">
        <v>5016</v>
      </c>
      <c r="C590">
        <v>0.15</v>
      </c>
    </row>
    <row r="591" spans="1:3" x14ac:dyDescent="0.25">
      <c r="A591">
        <v>302</v>
      </c>
      <c r="B591" t="s">
        <v>5019</v>
      </c>
      <c r="C591">
        <v>0.25</v>
      </c>
    </row>
    <row r="592" spans="1:3" x14ac:dyDescent="0.25">
      <c r="A592">
        <v>193</v>
      </c>
      <c r="B592" t="s">
        <v>5019</v>
      </c>
      <c r="C592">
        <v>0.25</v>
      </c>
    </row>
    <row r="593" spans="1:3" x14ac:dyDescent="0.25">
      <c r="A593">
        <v>41</v>
      </c>
      <c r="B593" t="s">
        <v>5014</v>
      </c>
      <c r="C593">
        <v>0.04</v>
      </c>
    </row>
    <row r="594" spans="1:3" x14ac:dyDescent="0.25">
      <c r="A594">
        <v>191</v>
      </c>
      <c r="B594" t="s">
        <v>5019</v>
      </c>
      <c r="C594">
        <v>0.25</v>
      </c>
    </row>
    <row r="595" spans="1:3" x14ac:dyDescent="0.25">
      <c r="A595">
        <v>182</v>
      </c>
      <c r="B595" t="s">
        <v>5019</v>
      </c>
      <c r="C595">
        <v>0.25</v>
      </c>
    </row>
    <row r="596" spans="1:3" x14ac:dyDescent="0.25">
      <c r="A596">
        <v>42</v>
      </c>
      <c r="B596" t="s">
        <v>5014</v>
      </c>
      <c r="C596">
        <v>0.04</v>
      </c>
    </row>
    <row r="597" spans="1:3" x14ac:dyDescent="0.25">
      <c r="A597">
        <v>13</v>
      </c>
      <c r="B597" t="s">
        <v>5013</v>
      </c>
      <c r="C597">
        <v>8.0000000000000002E-3</v>
      </c>
    </row>
    <row r="598" spans="1:3" x14ac:dyDescent="0.25">
      <c r="A598">
        <v>10</v>
      </c>
      <c r="B598" t="s">
        <v>5013</v>
      </c>
      <c r="C598">
        <v>8.0000000000000002E-3</v>
      </c>
    </row>
    <row r="599" spans="1:3" x14ac:dyDescent="0.25">
      <c r="A599">
        <v>197</v>
      </c>
      <c r="B599" t="s">
        <v>5019</v>
      </c>
      <c r="C599">
        <v>0.25</v>
      </c>
    </row>
    <row r="600" spans="1:3" x14ac:dyDescent="0.25">
      <c r="A600">
        <v>274</v>
      </c>
      <c r="B600" t="s">
        <v>5019</v>
      </c>
      <c r="C600">
        <v>0.25</v>
      </c>
    </row>
    <row r="601" spans="1:3" x14ac:dyDescent="0.25">
      <c r="A601">
        <v>90</v>
      </c>
      <c r="B601" t="s">
        <v>5016</v>
      </c>
      <c r="C601">
        <v>0.15</v>
      </c>
    </row>
    <row r="602" spans="1:3" x14ac:dyDescent="0.25">
      <c r="A602">
        <v>164</v>
      </c>
      <c r="B602" t="s">
        <v>5019</v>
      </c>
      <c r="C602">
        <v>0.25</v>
      </c>
    </row>
    <row r="603" spans="1:3" x14ac:dyDescent="0.25">
      <c r="A603">
        <v>103</v>
      </c>
      <c r="B603" t="s">
        <v>5017</v>
      </c>
      <c r="C603">
        <v>0.2</v>
      </c>
    </row>
    <row r="604" spans="1:3" x14ac:dyDescent="0.25">
      <c r="A604">
        <v>360</v>
      </c>
      <c r="B604" t="s">
        <v>5019</v>
      </c>
      <c r="C604">
        <v>0.25</v>
      </c>
    </row>
    <row r="605" spans="1:3" x14ac:dyDescent="0.25">
      <c r="A605">
        <v>56</v>
      </c>
      <c r="B605" t="s">
        <v>5014</v>
      </c>
      <c r="C605">
        <v>0.04</v>
      </c>
    </row>
    <row r="606" spans="1:3" x14ac:dyDescent="0.25">
      <c r="A606">
        <v>77</v>
      </c>
      <c r="B606" t="s">
        <v>5016</v>
      </c>
      <c r="C606">
        <v>0.15</v>
      </c>
    </row>
    <row r="607" spans="1:3" x14ac:dyDescent="0.25">
      <c r="A607">
        <v>239</v>
      </c>
      <c r="B607" t="s">
        <v>5019</v>
      </c>
      <c r="C607">
        <v>0.25</v>
      </c>
    </row>
    <row r="608" spans="1:3" x14ac:dyDescent="0.25">
      <c r="A608">
        <v>354</v>
      </c>
      <c r="B608" t="s">
        <v>5019</v>
      </c>
      <c r="C608">
        <v>0.25</v>
      </c>
    </row>
    <row r="609" spans="1:3" x14ac:dyDescent="0.25">
      <c r="A609">
        <v>184</v>
      </c>
      <c r="B609" t="s">
        <v>5019</v>
      </c>
      <c r="C609">
        <v>0.25</v>
      </c>
    </row>
    <row r="610" spans="1:3" x14ac:dyDescent="0.25">
      <c r="A610">
        <v>53</v>
      </c>
      <c r="B610" t="s">
        <v>5014</v>
      </c>
      <c r="C610">
        <v>0.04</v>
      </c>
    </row>
    <row r="611" spans="1:3" x14ac:dyDescent="0.25">
      <c r="A611">
        <v>96</v>
      </c>
      <c r="B611" t="s">
        <v>5017</v>
      </c>
      <c r="C611">
        <v>0.2</v>
      </c>
    </row>
    <row r="612" spans="1:3" x14ac:dyDescent="0.25">
      <c r="A612">
        <v>344</v>
      </c>
      <c r="B612" t="s">
        <v>5019</v>
      </c>
      <c r="C612">
        <v>0.25</v>
      </c>
    </row>
    <row r="613" spans="1:3" x14ac:dyDescent="0.25">
      <c r="A613">
        <v>277</v>
      </c>
      <c r="B613" t="s">
        <v>5019</v>
      </c>
      <c r="C613">
        <v>0.25</v>
      </c>
    </row>
    <row r="614" spans="1:3" x14ac:dyDescent="0.25">
      <c r="A614">
        <v>208</v>
      </c>
      <c r="B614" t="s">
        <v>5019</v>
      </c>
      <c r="C614">
        <v>0.25</v>
      </c>
    </row>
    <row r="615" spans="1:3" x14ac:dyDescent="0.25">
      <c r="A615">
        <v>109</v>
      </c>
      <c r="B615" t="s">
        <v>5017</v>
      </c>
      <c r="C615">
        <v>0.2</v>
      </c>
    </row>
    <row r="616" spans="1:3" x14ac:dyDescent="0.25">
      <c r="A616">
        <v>209</v>
      </c>
      <c r="B616" t="s">
        <v>5019</v>
      </c>
      <c r="C616">
        <v>0.25</v>
      </c>
    </row>
    <row r="617" spans="1:3" x14ac:dyDescent="0.25">
      <c r="A617">
        <v>256</v>
      </c>
      <c r="B617" t="s">
        <v>5019</v>
      </c>
      <c r="C617">
        <v>0.25</v>
      </c>
    </row>
    <row r="618" spans="1:3" x14ac:dyDescent="0.25">
      <c r="A618">
        <v>153</v>
      </c>
      <c r="B618" t="s">
        <v>5019</v>
      </c>
      <c r="C618">
        <v>0.25</v>
      </c>
    </row>
    <row r="619" spans="1:3" x14ac:dyDescent="0.25">
      <c r="A619">
        <v>82</v>
      </c>
      <c r="B619" t="s">
        <v>5016</v>
      </c>
      <c r="C619">
        <v>0.15</v>
      </c>
    </row>
    <row r="620" spans="1:3" x14ac:dyDescent="0.25">
      <c r="A620">
        <v>333</v>
      </c>
      <c r="B620" t="s">
        <v>5019</v>
      </c>
      <c r="C620">
        <v>0.25</v>
      </c>
    </row>
    <row r="621" spans="1:3" x14ac:dyDescent="0.25">
      <c r="A621">
        <v>338</v>
      </c>
      <c r="B621" t="s">
        <v>5019</v>
      </c>
      <c r="C621">
        <v>0.25</v>
      </c>
    </row>
    <row r="622" spans="1:3" x14ac:dyDescent="0.25">
      <c r="A622">
        <v>250</v>
      </c>
      <c r="B622" t="s">
        <v>5019</v>
      </c>
      <c r="C622">
        <v>0.25</v>
      </c>
    </row>
    <row r="623" spans="1:3" x14ac:dyDescent="0.25">
      <c r="A623">
        <v>65</v>
      </c>
      <c r="B623" t="s">
        <v>5016</v>
      </c>
      <c r="C623">
        <v>0.15</v>
      </c>
    </row>
    <row r="624" spans="1:3" x14ac:dyDescent="0.25">
      <c r="A624">
        <v>282</v>
      </c>
      <c r="B624" t="s">
        <v>5019</v>
      </c>
      <c r="C624">
        <v>0.25</v>
      </c>
    </row>
    <row r="625" spans="1:3" x14ac:dyDescent="0.25">
      <c r="A625">
        <v>14</v>
      </c>
      <c r="B625" t="s">
        <v>5013</v>
      </c>
      <c r="C625">
        <v>8.0000000000000002E-3</v>
      </c>
    </row>
    <row r="626" spans="1:3" x14ac:dyDescent="0.25">
      <c r="A626">
        <v>201</v>
      </c>
      <c r="B626" t="s">
        <v>5019</v>
      </c>
      <c r="C626">
        <v>0.25</v>
      </c>
    </row>
    <row r="627" spans="1:3" x14ac:dyDescent="0.25">
      <c r="A627">
        <v>180</v>
      </c>
      <c r="B627" t="s">
        <v>5019</v>
      </c>
      <c r="C627">
        <v>0.25</v>
      </c>
    </row>
    <row r="628" spans="1:3" x14ac:dyDescent="0.25">
      <c r="A628">
        <v>212</v>
      </c>
      <c r="B628" t="s">
        <v>5019</v>
      </c>
      <c r="C628">
        <v>0.25</v>
      </c>
    </row>
    <row r="629" spans="1:3" x14ac:dyDescent="0.25">
      <c r="A629">
        <v>217</v>
      </c>
      <c r="B629" t="s">
        <v>5019</v>
      </c>
      <c r="C629">
        <v>0.25</v>
      </c>
    </row>
    <row r="630" spans="1:3" x14ac:dyDescent="0.25">
      <c r="A630">
        <v>127</v>
      </c>
      <c r="B630" t="s">
        <v>5019</v>
      </c>
      <c r="C630">
        <v>0.25</v>
      </c>
    </row>
    <row r="631" spans="1:3" x14ac:dyDescent="0.25">
      <c r="A631">
        <v>337</v>
      </c>
      <c r="B631" t="s">
        <v>5019</v>
      </c>
      <c r="C631">
        <v>0.25</v>
      </c>
    </row>
    <row r="632" spans="1:3" x14ac:dyDescent="0.25">
      <c r="A632">
        <v>185</v>
      </c>
      <c r="B632" t="s">
        <v>5019</v>
      </c>
      <c r="C632">
        <v>0.25</v>
      </c>
    </row>
    <row r="633" spans="1:3" x14ac:dyDescent="0.25">
      <c r="A633">
        <v>83</v>
      </c>
      <c r="B633" t="s">
        <v>5016</v>
      </c>
      <c r="C633">
        <v>0.15</v>
      </c>
    </row>
    <row r="634" spans="1:3" x14ac:dyDescent="0.25">
      <c r="A634">
        <v>227</v>
      </c>
      <c r="B634" t="s">
        <v>5019</v>
      </c>
      <c r="C634">
        <v>0.25</v>
      </c>
    </row>
    <row r="635" spans="1:3" x14ac:dyDescent="0.25">
      <c r="A635">
        <v>233</v>
      </c>
      <c r="B635" t="s">
        <v>5019</v>
      </c>
      <c r="C635">
        <v>0.25</v>
      </c>
    </row>
    <row r="636" spans="1:3" x14ac:dyDescent="0.25">
      <c r="A636">
        <v>35</v>
      </c>
      <c r="B636" t="s">
        <v>5014</v>
      </c>
      <c r="C636">
        <v>0.04</v>
      </c>
    </row>
    <row r="637" spans="1:3" x14ac:dyDescent="0.25">
      <c r="A637">
        <v>116</v>
      </c>
      <c r="B637" t="s">
        <v>5017</v>
      </c>
      <c r="C637">
        <v>0.2</v>
      </c>
    </row>
    <row r="638" spans="1:3" x14ac:dyDescent="0.25">
      <c r="A638">
        <v>69</v>
      </c>
      <c r="B638" t="s">
        <v>5016</v>
      </c>
      <c r="C638">
        <v>0.15</v>
      </c>
    </row>
    <row r="639" spans="1:3" x14ac:dyDescent="0.25">
      <c r="A639">
        <v>266</v>
      </c>
      <c r="B639" t="s">
        <v>5019</v>
      </c>
      <c r="C639">
        <v>0.25</v>
      </c>
    </row>
    <row r="640" spans="1:3" x14ac:dyDescent="0.25">
      <c r="A640">
        <v>16</v>
      </c>
      <c r="B640" t="s">
        <v>5013</v>
      </c>
      <c r="C640">
        <v>8.0000000000000002E-3</v>
      </c>
    </row>
    <row r="641" spans="1:3" x14ac:dyDescent="0.25">
      <c r="A641">
        <v>146</v>
      </c>
      <c r="B641" t="s">
        <v>5019</v>
      </c>
      <c r="C641">
        <v>0.25</v>
      </c>
    </row>
    <row r="642" spans="1:3" x14ac:dyDescent="0.25">
      <c r="A642">
        <v>280</v>
      </c>
      <c r="B642" t="s">
        <v>5019</v>
      </c>
      <c r="C642">
        <v>0.25</v>
      </c>
    </row>
    <row r="643" spans="1:3" x14ac:dyDescent="0.25">
      <c r="A643">
        <v>222</v>
      </c>
      <c r="B643" t="s">
        <v>5019</v>
      </c>
      <c r="C643">
        <v>0.25</v>
      </c>
    </row>
    <row r="644" spans="1:3" x14ac:dyDescent="0.25">
      <c r="A644">
        <v>112</v>
      </c>
      <c r="B644" t="s">
        <v>5017</v>
      </c>
      <c r="C644">
        <v>0.2</v>
      </c>
    </row>
    <row r="645" spans="1:3" x14ac:dyDescent="0.25">
      <c r="A645">
        <v>217</v>
      </c>
      <c r="B645" t="s">
        <v>5019</v>
      </c>
      <c r="C645">
        <v>0.25</v>
      </c>
    </row>
    <row r="646" spans="1:3" x14ac:dyDescent="0.25">
      <c r="A646">
        <v>244</v>
      </c>
      <c r="B646" t="s">
        <v>5019</v>
      </c>
      <c r="C646">
        <v>0.25</v>
      </c>
    </row>
    <row r="647" spans="1:3" x14ac:dyDescent="0.25">
      <c r="A647">
        <v>16</v>
      </c>
      <c r="B647" t="s">
        <v>5013</v>
      </c>
      <c r="C647">
        <v>8.0000000000000002E-3</v>
      </c>
    </row>
    <row r="648" spans="1:3" x14ac:dyDescent="0.25">
      <c r="A648">
        <v>83</v>
      </c>
      <c r="B648" t="s">
        <v>5016</v>
      </c>
      <c r="C648">
        <v>0.15</v>
      </c>
    </row>
    <row r="649" spans="1:3" x14ac:dyDescent="0.25">
      <c r="A649">
        <v>136</v>
      </c>
      <c r="B649" t="s">
        <v>5019</v>
      </c>
      <c r="C649">
        <v>0.25</v>
      </c>
    </row>
    <row r="650" spans="1:3" x14ac:dyDescent="0.25">
      <c r="A650">
        <v>69</v>
      </c>
      <c r="B650" t="s">
        <v>5016</v>
      </c>
      <c r="C650">
        <v>0.15</v>
      </c>
    </row>
    <row r="651" spans="1:3" x14ac:dyDescent="0.25">
      <c r="A651">
        <v>327</v>
      </c>
      <c r="B651" t="s">
        <v>5019</v>
      </c>
      <c r="C651">
        <v>0.25</v>
      </c>
    </row>
    <row r="652" spans="1:3" x14ac:dyDescent="0.25">
      <c r="A652">
        <v>138</v>
      </c>
      <c r="B652" t="s">
        <v>5019</v>
      </c>
      <c r="C652">
        <v>0.25</v>
      </c>
    </row>
    <row r="653" spans="1:3" x14ac:dyDescent="0.25">
      <c r="A653">
        <v>18</v>
      </c>
      <c r="B653" t="s">
        <v>5013</v>
      </c>
      <c r="C653">
        <v>8.0000000000000002E-3</v>
      </c>
    </row>
    <row r="654" spans="1:3" x14ac:dyDescent="0.25">
      <c r="A654">
        <v>10</v>
      </c>
      <c r="B654" t="s">
        <v>5013</v>
      </c>
      <c r="C654">
        <v>8.0000000000000002E-3</v>
      </c>
    </row>
    <row r="655" spans="1:3" x14ac:dyDescent="0.25">
      <c r="A655">
        <v>301</v>
      </c>
      <c r="B655" t="s">
        <v>5019</v>
      </c>
      <c r="C655">
        <v>0.25</v>
      </c>
    </row>
    <row r="656" spans="1:3" x14ac:dyDescent="0.25">
      <c r="A656">
        <v>95</v>
      </c>
      <c r="B656" t="s">
        <v>5017</v>
      </c>
      <c r="C656">
        <v>0.2</v>
      </c>
    </row>
    <row r="657" spans="1:3" x14ac:dyDescent="0.25">
      <c r="A657">
        <v>57</v>
      </c>
      <c r="B657" t="s">
        <v>5014</v>
      </c>
      <c r="C657">
        <v>0.04</v>
      </c>
    </row>
    <row r="658" spans="1:3" x14ac:dyDescent="0.25">
      <c r="A658">
        <v>272</v>
      </c>
      <c r="B658" t="s">
        <v>5019</v>
      </c>
      <c r="C658">
        <v>0.25</v>
      </c>
    </row>
    <row r="659" spans="1:3" x14ac:dyDescent="0.25">
      <c r="A659">
        <v>271</v>
      </c>
      <c r="B659" t="s">
        <v>5019</v>
      </c>
      <c r="C659">
        <v>0.25</v>
      </c>
    </row>
    <row r="660" spans="1:3" x14ac:dyDescent="0.25">
      <c r="A660">
        <v>220</v>
      </c>
      <c r="B660" t="s">
        <v>5019</v>
      </c>
      <c r="C660">
        <v>0.25</v>
      </c>
    </row>
    <row r="661" spans="1:3" x14ac:dyDescent="0.25">
      <c r="A661">
        <v>296</v>
      </c>
      <c r="B661" t="s">
        <v>5019</v>
      </c>
      <c r="C661">
        <v>0.25</v>
      </c>
    </row>
    <row r="662" spans="1:3" x14ac:dyDescent="0.25">
      <c r="A662">
        <v>76</v>
      </c>
      <c r="B662" t="s">
        <v>5016</v>
      </c>
      <c r="C662">
        <v>0.15</v>
      </c>
    </row>
    <row r="663" spans="1:3" x14ac:dyDescent="0.25">
      <c r="A663">
        <v>48</v>
      </c>
      <c r="B663" t="s">
        <v>5014</v>
      </c>
      <c r="C663">
        <v>0.04</v>
      </c>
    </row>
    <row r="664" spans="1:3" x14ac:dyDescent="0.25">
      <c r="A664">
        <v>262</v>
      </c>
      <c r="B664" t="s">
        <v>5019</v>
      </c>
      <c r="C664">
        <v>0.25</v>
      </c>
    </row>
    <row r="665" spans="1:3" x14ac:dyDescent="0.25">
      <c r="A665">
        <v>324</v>
      </c>
      <c r="B665" t="s">
        <v>5019</v>
      </c>
      <c r="C665">
        <v>0.25</v>
      </c>
    </row>
    <row r="666" spans="1:3" x14ac:dyDescent="0.25">
      <c r="A666">
        <v>252</v>
      </c>
      <c r="B666" t="s">
        <v>5019</v>
      </c>
      <c r="C666">
        <v>0.25</v>
      </c>
    </row>
    <row r="667" spans="1:3" x14ac:dyDescent="0.25">
      <c r="A667">
        <v>348</v>
      </c>
      <c r="B667" t="s">
        <v>5019</v>
      </c>
      <c r="C667">
        <v>0.25</v>
      </c>
    </row>
    <row r="668" spans="1:3" x14ac:dyDescent="0.25">
      <c r="A668">
        <v>201</v>
      </c>
      <c r="B668" t="s">
        <v>5019</v>
      </c>
      <c r="C668">
        <v>0.25</v>
      </c>
    </row>
    <row r="669" spans="1:3" x14ac:dyDescent="0.25">
      <c r="A669">
        <v>93</v>
      </c>
      <c r="B669" t="s">
        <v>5017</v>
      </c>
      <c r="C669">
        <v>0.2</v>
      </c>
    </row>
    <row r="670" spans="1:3" x14ac:dyDescent="0.25">
      <c r="A670">
        <v>347</v>
      </c>
      <c r="B670" t="s">
        <v>5019</v>
      </c>
      <c r="C670">
        <v>0.25</v>
      </c>
    </row>
    <row r="671" spans="1:3" x14ac:dyDescent="0.25">
      <c r="A671">
        <v>113</v>
      </c>
      <c r="B671" t="s">
        <v>5017</v>
      </c>
      <c r="C671">
        <v>0.2</v>
      </c>
    </row>
    <row r="672" spans="1:3" x14ac:dyDescent="0.25">
      <c r="A672">
        <v>194</v>
      </c>
      <c r="B672" t="s">
        <v>5019</v>
      </c>
      <c r="C672">
        <v>0.25</v>
      </c>
    </row>
    <row r="673" spans="1:3" x14ac:dyDescent="0.25">
      <c r="A673">
        <v>60</v>
      </c>
      <c r="B673" t="s">
        <v>5014</v>
      </c>
      <c r="C673">
        <v>0.04</v>
      </c>
    </row>
    <row r="674" spans="1:3" x14ac:dyDescent="0.25">
      <c r="A674">
        <v>126</v>
      </c>
      <c r="B674" t="s">
        <v>5019</v>
      </c>
      <c r="C674">
        <v>0.25</v>
      </c>
    </row>
    <row r="675" spans="1:3" x14ac:dyDescent="0.25">
      <c r="A675">
        <v>119</v>
      </c>
      <c r="B675" t="s">
        <v>5017</v>
      </c>
      <c r="C675">
        <v>0.2</v>
      </c>
    </row>
    <row r="676" spans="1:3" x14ac:dyDescent="0.25">
      <c r="A676">
        <v>53</v>
      </c>
      <c r="B676" t="s">
        <v>5014</v>
      </c>
      <c r="C676">
        <v>0.04</v>
      </c>
    </row>
    <row r="677" spans="1:3" x14ac:dyDescent="0.25">
      <c r="A677">
        <v>1</v>
      </c>
      <c r="B677" t="s">
        <v>5013</v>
      </c>
      <c r="C677">
        <v>8.0000000000000002E-3</v>
      </c>
    </row>
    <row r="678" spans="1:3" x14ac:dyDescent="0.25">
      <c r="A678">
        <v>276</v>
      </c>
      <c r="B678" t="s">
        <v>5019</v>
      </c>
      <c r="C678">
        <v>0.25</v>
      </c>
    </row>
    <row r="679" spans="1:3" x14ac:dyDescent="0.25">
      <c r="A679">
        <v>50</v>
      </c>
      <c r="B679" t="s">
        <v>5014</v>
      </c>
      <c r="C679">
        <v>0.04</v>
      </c>
    </row>
    <row r="680" spans="1:3" x14ac:dyDescent="0.25">
      <c r="A680">
        <v>259</v>
      </c>
      <c r="B680" t="s">
        <v>5019</v>
      </c>
      <c r="C680">
        <v>0.25</v>
      </c>
    </row>
    <row r="681" spans="1:3" x14ac:dyDescent="0.25">
      <c r="A681">
        <v>47</v>
      </c>
      <c r="B681" t="s">
        <v>5014</v>
      </c>
      <c r="C681">
        <v>0.04</v>
      </c>
    </row>
    <row r="682" spans="1:3" x14ac:dyDescent="0.25">
      <c r="A682">
        <v>226</v>
      </c>
      <c r="B682" t="s">
        <v>5019</v>
      </c>
      <c r="C682">
        <v>0.25</v>
      </c>
    </row>
    <row r="683" spans="1:3" x14ac:dyDescent="0.25">
      <c r="A683">
        <v>143</v>
      </c>
      <c r="B683" t="s">
        <v>5019</v>
      </c>
      <c r="C683">
        <v>0.25</v>
      </c>
    </row>
    <row r="684" spans="1:3" x14ac:dyDescent="0.25">
      <c r="A684">
        <v>358</v>
      </c>
      <c r="B684" t="s">
        <v>5019</v>
      </c>
      <c r="C684">
        <v>0.25</v>
      </c>
    </row>
    <row r="685" spans="1:3" x14ac:dyDescent="0.25">
      <c r="A685">
        <v>136</v>
      </c>
      <c r="B685" t="s">
        <v>5019</v>
      </c>
      <c r="C685">
        <v>0.25</v>
      </c>
    </row>
    <row r="686" spans="1:3" x14ac:dyDescent="0.25">
      <c r="A686">
        <v>353</v>
      </c>
      <c r="B686" t="s">
        <v>5019</v>
      </c>
      <c r="C686">
        <v>0.25</v>
      </c>
    </row>
    <row r="687" spans="1:3" x14ac:dyDescent="0.25">
      <c r="A687">
        <v>221</v>
      </c>
      <c r="B687" t="s">
        <v>5019</v>
      </c>
      <c r="C687">
        <v>0.25</v>
      </c>
    </row>
    <row r="688" spans="1:3" x14ac:dyDescent="0.25">
      <c r="A688">
        <v>186</v>
      </c>
      <c r="B688" t="s">
        <v>5019</v>
      </c>
      <c r="C688">
        <v>0.25</v>
      </c>
    </row>
    <row r="689" spans="1:3" x14ac:dyDescent="0.25">
      <c r="A689">
        <v>133</v>
      </c>
      <c r="B689" t="s">
        <v>5019</v>
      </c>
      <c r="C689">
        <v>0.25</v>
      </c>
    </row>
    <row r="690" spans="1:3" x14ac:dyDescent="0.25">
      <c r="A690">
        <v>158</v>
      </c>
      <c r="B690" t="s">
        <v>5019</v>
      </c>
      <c r="C690">
        <v>0.25</v>
      </c>
    </row>
    <row r="691" spans="1:3" x14ac:dyDescent="0.25">
      <c r="A691">
        <v>93</v>
      </c>
      <c r="B691" t="s">
        <v>5017</v>
      </c>
      <c r="C691">
        <v>0.2</v>
      </c>
    </row>
    <row r="692" spans="1:3" x14ac:dyDescent="0.25">
      <c r="A692">
        <v>43</v>
      </c>
      <c r="B692" t="s">
        <v>5014</v>
      </c>
      <c r="C692">
        <v>0.04</v>
      </c>
    </row>
    <row r="693" spans="1:3" x14ac:dyDescent="0.25">
      <c r="A693">
        <v>354</v>
      </c>
      <c r="B693" t="s">
        <v>5019</v>
      </c>
      <c r="C693">
        <v>0.25</v>
      </c>
    </row>
    <row r="694" spans="1:3" x14ac:dyDescent="0.25">
      <c r="A694">
        <v>101</v>
      </c>
      <c r="B694" t="s">
        <v>5017</v>
      </c>
      <c r="C694">
        <v>0.2</v>
      </c>
    </row>
    <row r="695" spans="1:3" x14ac:dyDescent="0.25">
      <c r="A695">
        <v>258</v>
      </c>
      <c r="B695" t="s">
        <v>5019</v>
      </c>
      <c r="C695">
        <v>0.25</v>
      </c>
    </row>
    <row r="696" spans="1:3" x14ac:dyDescent="0.25">
      <c r="A696">
        <v>148</v>
      </c>
      <c r="B696" t="s">
        <v>5019</v>
      </c>
      <c r="C696">
        <v>0.25</v>
      </c>
    </row>
    <row r="697" spans="1:3" x14ac:dyDescent="0.25">
      <c r="A697">
        <v>165</v>
      </c>
      <c r="B697" t="s">
        <v>5019</v>
      </c>
      <c r="C697">
        <v>0.25</v>
      </c>
    </row>
    <row r="698" spans="1:3" x14ac:dyDescent="0.25">
      <c r="A698">
        <v>16</v>
      </c>
      <c r="B698" t="s">
        <v>5013</v>
      </c>
      <c r="C698">
        <v>8.0000000000000002E-3</v>
      </c>
    </row>
    <row r="699" spans="1:3" x14ac:dyDescent="0.25">
      <c r="A699">
        <v>213</v>
      </c>
      <c r="B699" t="s">
        <v>5019</v>
      </c>
      <c r="C699">
        <v>0.25</v>
      </c>
    </row>
    <row r="700" spans="1:3" x14ac:dyDescent="0.25">
      <c r="A700">
        <v>294</v>
      </c>
      <c r="B700" t="s">
        <v>5019</v>
      </c>
      <c r="C700">
        <v>0.25</v>
      </c>
    </row>
    <row r="701" spans="1:3" x14ac:dyDescent="0.25">
      <c r="A701">
        <v>310</v>
      </c>
      <c r="B701" t="s">
        <v>5019</v>
      </c>
      <c r="C701">
        <v>0.25</v>
      </c>
    </row>
    <row r="702" spans="1:3" x14ac:dyDescent="0.25">
      <c r="A702">
        <v>219</v>
      </c>
      <c r="B702" t="s">
        <v>5019</v>
      </c>
      <c r="C702">
        <v>0.25</v>
      </c>
    </row>
    <row r="703" spans="1:3" x14ac:dyDescent="0.25">
      <c r="A703">
        <v>37</v>
      </c>
      <c r="B703" t="s">
        <v>5014</v>
      </c>
      <c r="C703">
        <v>0.04</v>
      </c>
    </row>
    <row r="704" spans="1:3" x14ac:dyDescent="0.25">
      <c r="A704">
        <v>153</v>
      </c>
      <c r="B704" t="s">
        <v>5019</v>
      </c>
      <c r="C704">
        <v>0.25</v>
      </c>
    </row>
    <row r="705" spans="1:3" x14ac:dyDescent="0.25">
      <c r="A705">
        <v>12</v>
      </c>
      <c r="B705" t="s">
        <v>5013</v>
      </c>
      <c r="C705">
        <v>8.0000000000000002E-3</v>
      </c>
    </row>
    <row r="706" spans="1:3" x14ac:dyDescent="0.25">
      <c r="A706">
        <v>152</v>
      </c>
      <c r="B706" t="s">
        <v>5019</v>
      </c>
      <c r="C706">
        <v>0.25</v>
      </c>
    </row>
    <row r="707" spans="1:3" x14ac:dyDescent="0.25">
      <c r="A707">
        <v>104</v>
      </c>
      <c r="B707" t="s">
        <v>5017</v>
      </c>
      <c r="C707">
        <v>0.2</v>
      </c>
    </row>
    <row r="708" spans="1:3" x14ac:dyDescent="0.25">
      <c r="A708">
        <v>228</v>
      </c>
      <c r="B708" t="s">
        <v>5019</v>
      </c>
      <c r="C708">
        <v>0.25</v>
      </c>
    </row>
    <row r="709" spans="1:3" x14ac:dyDescent="0.25">
      <c r="A709">
        <v>64</v>
      </c>
      <c r="B709" t="s">
        <v>5016</v>
      </c>
      <c r="C709">
        <v>0.15</v>
      </c>
    </row>
    <row r="710" spans="1:3" x14ac:dyDescent="0.25">
      <c r="A710">
        <v>320</v>
      </c>
      <c r="B710" t="s">
        <v>5019</v>
      </c>
      <c r="C710">
        <v>0.25</v>
      </c>
    </row>
    <row r="711" spans="1:3" x14ac:dyDescent="0.25">
      <c r="A711">
        <v>217</v>
      </c>
      <c r="B711" t="s">
        <v>5019</v>
      </c>
      <c r="C711">
        <v>0.25</v>
      </c>
    </row>
    <row r="712" spans="1:3" x14ac:dyDescent="0.25">
      <c r="A712">
        <v>19</v>
      </c>
      <c r="B712" t="s">
        <v>5013</v>
      </c>
      <c r="C712">
        <v>8.0000000000000002E-3</v>
      </c>
    </row>
    <row r="713" spans="1:3" x14ac:dyDescent="0.25">
      <c r="A713">
        <v>235</v>
      </c>
      <c r="B713" t="s">
        <v>5019</v>
      </c>
      <c r="C713">
        <v>0.25</v>
      </c>
    </row>
    <row r="714" spans="1:3" x14ac:dyDescent="0.25">
      <c r="A714">
        <v>210</v>
      </c>
      <c r="B714" t="s">
        <v>5019</v>
      </c>
      <c r="C714">
        <v>0.25</v>
      </c>
    </row>
    <row r="715" spans="1:3" x14ac:dyDescent="0.25">
      <c r="A715">
        <v>101</v>
      </c>
      <c r="B715" t="s">
        <v>5017</v>
      </c>
      <c r="C715">
        <v>0.2</v>
      </c>
    </row>
    <row r="716" spans="1:3" x14ac:dyDescent="0.25">
      <c r="A716">
        <v>293</v>
      </c>
      <c r="B716" t="s">
        <v>5019</v>
      </c>
      <c r="C716">
        <v>0.25</v>
      </c>
    </row>
    <row r="717" spans="1:3" x14ac:dyDescent="0.25">
      <c r="A717">
        <v>317</v>
      </c>
      <c r="B717" t="s">
        <v>5019</v>
      </c>
      <c r="C717">
        <v>0.25</v>
      </c>
    </row>
    <row r="718" spans="1:3" x14ac:dyDescent="0.25">
      <c r="A718">
        <v>106</v>
      </c>
      <c r="B718" t="s">
        <v>5017</v>
      </c>
      <c r="C718">
        <v>0.2</v>
      </c>
    </row>
    <row r="719" spans="1:3" x14ac:dyDescent="0.25">
      <c r="A719">
        <v>254</v>
      </c>
      <c r="B719" t="s">
        <v>5019</v>
      </c>
      <c r="C719">
        <v>0.25</v>
      </c>
    </row>
    <row r="720" spans="1:3" x14ac:dyDescent="0.25">
      <c r="A720">
        <v>246</v>
      </c>
      <c r="B720" t="s">
        <v>5019</v>
      </c>
      <c r="C720">
        <v>0.25</v>
      </c>
    </row>
    <row r="721" spans="1:3" x14ac:dyDescent="0.25">
      <c r="A721">
        <v>316</v>
      </c>
      <c r="B721" t="s">
        <v>5019</v>
      </c>
      <c r="C721">
        <v>0.25</v>
      </c>
    </row>
    <row r="722" spans="1:3" x14ac:dyDescent="0.25">
      <c r="A722">
        <v>333</v>
      </c>
      <c r="B722" t="s">
        <v>5019</v>
      </c>
      <c r="C722">
        <v>0.25</v>
      </c>
    </row>
    <row r="723" spans="1:3" x14ac:dyDescent="0.25">
      <c r="A723">
        <v>166</v>
      </c>
      <c r="B723" t="s">
        <v>5019</v>
      </c>
      <c r="C723">
        <v>0.25</v>
      </c>
    </row>
    <row r="724" spans="1:3" x14ac:dyDescent="0.25">
      <c r="A724">
        <v>310</v>
      </c>
      <c r="B724" t="s">
        <v>5019</v>
      </c>
      <c r="C724">
        <v>0.25</v>
      </c>
    </row>
    <row r="725" spans="1:3" x14ac:dyDescent="0.25">
      <c r="A725">
        <v>8</v>
      </c>
      <c r="B725" t="s">
        <v>5013</v>
      </c>
      <c r="C725">
        <v>8.0000000000000002E-3</v>
      </c>
    </row>
    <row r="726" spans="1:3" x14ac:dyDescent="0.25">
      <c r="A726">
        <v>322</v>
      </c>
      <c r="B726" t="s">
        <v>5019</v>
      </c>
      <c r="C726">
        <v>0.25</v>
      </c>
    </row>
    <row r="727" spans="1:3" x14ac:dyDescent="0.25">
      <c r="A727">
        <v>337</v>
      </c>
      <c r="B727" t="s">
        <v>5019</v>
      </c>
      <c r="C727">
        <v>0.25</v>
      </c>
    </row>
    <row r="728" spans="1:3" x14ac:dyDescent="0.25">
      <c r="A728">
        <v>37</v>
      </c>
      <c r="B728" t="s">
        <v>5014</v>
      </c>
      <c r="C728">
        <v>0.04</v>
      </c>
    </row>
    <row r="729" spans="1:3" x14ac:dyDescent="0.25">
      <c r="A729">
        <v>62</v>
      </c>
      <c r="B729" t="s">
        <v>5016</v>
      </c>
      <c r="C729">
        <v>0.15</v>
      </c>
    </row>
    <row r="730" spans="1:3" x14ac:dyDescent="0.25">
      <c r="A730">
        <v>104</v>
      </c>
      <c r="B730" t="s">
        <v>5017</v>
      </c>
      <c r="C730">
        <v>0.2</v>
      </c>
    </row>
    <row r="731" spans="1:3" x14ac:dyDescent="0.25">
      <c r="A731">
        <v>85</v>
      </c>
      <c r="B731" t="s">
        <v>5016</v>
      </c>
      <c r="C731">
        <v>0.15</v>
      </c>
    </row>
    <row r="732" spans="1:3" x14ac:dyDescent="0.25">
      <c r="A732">
        <v>142</v>
      </c>
      <c r="B732" t="s">
        <v>5019</v>
      </c>
      <c r="C732">
        <v>0.25</v>
      </c>
    </row>
    <row r="733" spans="1:3" x14ac:dyDescent="0.25">
      <c r="A733">
        <v>86</v>
      </c>
      <c r="B733" t="s">
        <v>5016</v>
      </c>
      <c r="C733">
        <v>0.15</v>
      </c>
    </row>
    <row r="734" spans="1:3" x14ac:dyDescent="0.25">
      <c r="A734">
        <v>185</v>
      </c>
      <c r="B734" t="s">
        <v>5019</v>
      </c>
      <c r="C734">
        <v>0.25</v>
      </c>
    </row>
    <row r="735" spans="1:3" x14ac:dyDescent="0.25">
      <c r="A735">
        <v>31</v>
      </c>
      <c r="B735" t="s">
        <v>5014</v>
      </c>
      <c r="C735">
        <v>0.04</v>
      </c>
    </row>
    <row r="736" spans="1:3" x14ac:dyDescent="0.25">
      <c r="A736">
        <v>343</v>
      </c>
      <c r="B736" t="s">
        <v>5019</v>
      </c>
      <c r="C736">
        <v>0.25</v>
      </c>
    </row>
    <row r="737" spans="1:3" x14ac:dyDescent="0.25">
      <c r="A737">
        <v>333</v>
      </c>
      <c r="B737" t="s">
        <v>5019</v>
      </c>
      <c r="C737">
        <v>0.25</v>
      </c>
    </row>
    <row r="738" spans="1:3" x14ac:dyDescent="0.25">
      <c r="A738">
        <v>232</v>
      </c>
      <c r="B738" t="s">
        <v>5019</v>
      </c>
      <c r="C738">
        <v>0.25</v>
      </c>
    </row>
    <row r="739" spans="1:3" x14ac:dyDescent="0.25">
      <c r="A739">
        <v>17</v>
      </c>
      <c r="B739" t="s">
        <v>5013</v>
      </c>
      <c r="C739">
        <v>8.0000000000000002E-3</v>
      </c>
    </row>
    <row r="740" spans="1:3" x14ac:dyDescent="0.25">
      <c r="A740">
        <v>245</v>
      </c>
      <c r="B740" t="s">
        <v>5019</v>
      </c>
      <c r="C740">
        <v>0.25</v>
      </c>
    </row>
    <row r="741" spans="1:3" x14ac:dyDescent="0.25">
      <c r="A741">
        <v>5</v>
      </c>
      <c r="B741" t="s">
        <v>5013</v>
      </c>
      <c r="C741">
        <v>8.0000000000000002E-3</v>
      </c>
    </row>
    <row r="742" spans="1:3" x14ac:dyDescent="0.25">
      <c r="A742">
        <v>178</v>
      </c>
      <c r="B742" t="s">
        <v>5019</v>
      </c>
      <c r="C742">
        <v>0.25</v>
      </c>
    </row>
    <row r="743" spans="1:3" x14ac:dyDescent="0.25">
      <c r="A743">
        <v>338</v>
      </c>
      <c r="B743" t="s">
        <v>5019</v>
      </c>
      <c r="C743">
        <v>0.25</v>
      </c>
    </row>
    <row r="744" spans="1:3" x14ac:dyDescent="0.25">
      <c r="A744">
        <v>106</v>
      </c>
      <c r="B744" t="s">
        <v>5017</v>
      </c>
      <c r="C744">
        <v>0.2</v>
      </c>
    </row>
    <row r="745" spans="1:3" x14ac:dyDescent="0.25">
      <c r="A745">
        <v>337</v>
      </c>
      <c r="B745" t="s">
        <v>5019</v>
      </c>
      <c r="C745">
        <v>0.25</v>
      </c>
    </row>
    <row r="746" spans="1:3" x14ac:dyDescent="0.25">
      <c r="A746">
        <v>305</v>
      </c>
      <c r="B746" t="s">
        <v>5019</v>
      </c>
      <c r="C746">
        <v>0.25</v>
      </c>
    </row>
    <row r="747" spans="1:3" x14ac:dyDescent="0.25">
      <c r="A747">
        <v>334</v>
      </c>
      <c r="B747" t="s">
        <v>5019</v>
      </c>
      <c r="C747">
        <v>0.25</v>
      </c>
    </row>
    <row r="748" spans="1:3" x14ac:dyDescent="0.25">
      <c r="A748">
        <v>11</v>
      </c>
      <c r="B748" t="s">
        <v>5013</v>
      </c>
      <c r="C748">
        <v>8.0000000000000002E-3</v>
      </c>
    </row>
    <row r="749" spans="1:3" x14ac:dyDescent="0.25">
      <c r="A749">
        <v>44</v>
      </c>
      <c r="B749" t="s">
        <v>5014</v>
      </c>
      <c r="C749">
        <v>0.04</v>
      </c>
    </row>
    <row r="750" spans="1:3" x14ac:dyDescent="0.25">
      <c r="A750">
        <v>222</v>
      </c>
      <c r="B750" t="s">
        <v>5019</v>
      </c>
      <c r="C750">
        <v>0.25</v>
      </c>
    </row>
    <row r="751" spans="1:3" x14ac:dyDescent="0.25">
      <c r="A751">
        <v>227</v>
      </c>
      <c r="B751" t="s">
        <v>5019</v>
      </c>
      <c r="C751">
        <v>0.25</v>
      </c>
    </row>
    <row r="752" spans="1:3" x14ac:dyDescent="0.25">
      <c r="A752">
        <v>238</v>
      </c>
      <c r="B752" t="s">
        <v>5019</v>
      </c>
      <c r="C752">
        <v>0.25</v>
      </c>
    </row>
    <row r="753" spans="1:3" x14ac:dyDescent="0.25">
      <c r="A753">
        <v>297</v>
      </c>
      <c r="B753" t="s">
        <v>5019</v>
      </c>
      <c r="C753">
        <v>0.25</v>
      </c>
    </row>
    <row r="754" spans="1:3" x14ac:dyDescent="0.25">
      <c r="A754">
        <v>68</v>
      </c>
      <c r="B754" t="s">
        <v>5016</v>
      </c>
      <c r="C754">
        <v>0.15</v>
      </c>
    </row>
    <row r="755" spans="1:3" x14ac:dyDescent="0.25">
      <c r="A755">
        <v>157</v>
      </c>
      <c r="B755" t="s">
        <v>5019</v>
      </c>
      <c r="C755">
        <v>0.25</v>
      </c>
    </row>
    <row r="756" spans="1:3" x14ac:dyDescent="0.25">
      <c r="A756">
        <v>35</v>
      </c>
      <c r="B756" t="s">
        <v>5014</v>
      </c>
      <c r="C756">
        <v>0.04</v>
      </c>
    </row>
    <row r="757" spans="1:3" x14ac:dyDescent="0.25">
      <c r="A757">
        <v>307</v>
      </c>
      <c r="B757" t="s">
        <v>5019</v>
      </c>
      <c r="C757">
        <v>0.25</v>
      </c>
    </row>
    <row r="758" spans="1:3" x14ac:dyDescent="0.25">
      <c r="A758">
        <v>287</v>
      </c>
      <c r="B758" t="s">
        <v>5019</v>
      </c>
      <c r="C758">
        <v>0.25</v>
      </c>
    </row>
    <row r="759" spans="1:3" x14ac:dyDescent="0.25">
      <c r="A759">
        <v>342</v>
      </c>
      <c r="B759" t="s">
        <v>5019</v>
      </c>
      <c r="C759">
        <v>0.25</v>
      </c>
    </row>
    <row r="760" spans="1:3" x14ac:dyDescent="0.25">
      <c r="A760">
        <v>47</v>
      </c>
      <c r="B760" t="s">
        <v>5014</v>
      </c>
      <c r="C760">
        <v>0.04</v>
      </c>
    </row>
    <row r="761" spans="1:3" x14ac:dyDescent="0.25">
      <c r="A761">
        <v>41</v>
      </c>
      <c r="B761" t="s">
        <v>5014</v>
      </c>
      <c r="C761">
        <v>0.04</v>
      </c>
    </row>
    <row r="762" spans="1:3" x14ac:dyDescent="0.25">
      <c r="A762">
        <v>268</v>
      </c>
      <c r="B762" t="s">
        <v>5019</v>
      </c>
      <c r="C762">
        <v>0.25</v>
      </c>
    </row>
    <row r="763" spans="1:3" x14ac:dyDescent="0.25">
      <c r="A763">
        <v>255</v>
      </c>
      <c r="B763" t="s">
        <v>5019</v>
      </c>
      <c r="C763">
        <v>0.25</v>
      </c>
    </row>
    <row r="764" spans="1:3" x14ac:dyDescent="0.25">
      <c r="A764">
        <v>51</v>
      </c>
      <c r="B764" t="s">
        <v>5014</v>
      </c>
      <c r="C764">
        <v>0.04</v>
      </c>
    </row>
    <row r="765" spans="1:3" x14ac:dyDescent="0.25">
      <c r="A765">
        <v>175</v>
      </c>
      <c r="B765" t="s">
        <v>5019</v>
      </c>
      <c r="C765">
        <v>0.25</v>
      </c>
    </row>
    <row r="766" spans="1:3" x14ac:dyDescent="0.25">
      <c r="A766">
        <v>187</v>
      </c>
      <c r="B766" t="s">
        <v>5019</v>
      </c>
      <c r="C766">
        <v>0.25</v>
      </c>
    </row>
    <row r="767" spans="1:3" x14ac:dyDescent="0.25">
      <c r="A767">
        <v>242</v>
      </c>
      <c r="B767" t="s">
        <v>5019</v>
      </c>
      <c r="C767">
        <v>0.25</v>
      </c>
    </row>
    <row r="768" spans="1:3" x14ac:dyDescent="0.25">
      <c r="A768">
        <v>173</v>
      </c>
      <c r="B768" t="s">
        <v>5019</v>
      </c>
      <c r="C768">
        <v>0.25</v>
      </c>
    </row>
    <row r="769" spans="1:3" x14ac:dyDescent="0.25">
      <c r="A769">
        <v>86</v>
      </c>
      <c r="B769" t="s">
        <v>5016</v>
      </c>
      <c r="C769">
        <v>0.15</v>
      </c>
    </row>
    <row r="770" spans="1:3" x14ac:dyDescent="0.25">
      <c r="A770">
        <v>260</v>
      </c>
      <c r="B770" t="s">
        <v>5019</v>
      </c>
      <c r="C770">
        <v>0.25</v>
      </c>
    </row>
    <row r="771" spans="1:3" x14ac:dyDescent="0.25">
      <c r="A771">
        <v>73</v>
      </c>
      <c r="B771" t="s">
        <v>5016</v>
      </c>
      <c r="C771">
        <v>0.15</v>
      </c>
    </row>
    <row r="772" spans="1:3" x14ac:dyDescent="0.25">
      <c r="A772">
        <v>25</v>
      </c>
      <c r="B772" t="s">
        <v>5013</v>
      </c>
      <c r="C772">
        <v>8.0000000000000002E-3</v>
      </c>
    </row>
    <row r="773" spans="1:3" x14ac:dyDescent="0.25">
      <c r="A773">
        <v>200</v>
      </c>
      <c r="B773" t="s">
        <v>5019</v>
      </c>
      <c r="C773">
        <v>0.25</v>
      </c>
    </row>
    <row r="774" spans="1:3" x14ac:dyDescent="0.25">
      <c r="A774">
        <v>169</v>
      </c>
      <c r="B774" t="s">
        <v>5019</v>
      </c>
      <c r="C774">
        <v>0.25</v>
      </c>
    </row>
    <row r="775" spans="1:3" x14ac:dyDescent="0.25">
      <c r="A775">
        <v>97</v>
      </c>
      <c r="B775" t="s">
        <v>5017</v>
      </c>
      <c r="C775">
        <v>0.2</v>
      </c>
    </row>
    <row r="776" spans="1:3" x14ac:dyDescent="0.25">
      <c r="A776">
        <v>248</v>
      </c>
      <c r="B776" t="s">
        <v>5019</v>
      </c>
      <c r="C776">
        <v>0.25</v>
      </c>
    </row>
    <row r="777" spans="1:3" x14ac:dyDescent="0.25">
      <c r="A777">
        <v>253</v>
      </c>
      <c r="B777" t="s">
        <v>5019</v>
      </c>
      <c r="C777">
        <v>0.25</v>
      </c>
    </row>
    <row r="778" spans="1:3" x14ac:dyDescent="0.25">
      <c r="A778">
        <v>135</v>
      </c>
      <c r="B778" t="s">
        <v>5019</v>
      </c>
      <c r="C778">
        <v>0.25</v>
      </c>
    </row>
    <row r="779" spans="1:3" x14ac:dyDescent="0.25">
      <c r="A779">
        <v>173</v>
      </c>
      <c r="B779" t="s">
        <v>5019</v>
      </c>
      <c r="C779">
        <v>0.25</v>
      </c>
    </row>
    <row r="780" spans="1:3" x14ac:dyDescent="0.25">
      <c r="A780">
        <v>258</v>
      </c>
      <c r="B780" t="s">
        <v>5019</v>
      </c>
      <c r="C780">
        <v>0.25</v>
      </c>
    </row>
    <row r="781" spans="1:3" x14ac:dyDescent="0.25">
      <c r="A781">
        <v>268</v>
      </c>
      <c r="B781" t="s">
        <v>5019</v>
      </c>
      <c r="C781">
        <v>0.25</v>
      </c>
    </row>
    <row r="782" spans="1:3" x14ac:dyDescent="0.25">
      <c r="A782">
        <v>260</v>
      </c>
      <c r="B782" t="s">
        <v>5019</v>
      </c>
      <c r="C782">
        <v>0.25</v>
      </c>
    </row>
    <row r="783" spans="1:3" x14ac:dyDescent="0.25">
      <c r="A783">
        <v>59</v>
      </c>
      <c r="B783" t="s">
        <v>5014</v>
      </c>
      <c r="C783">
        <v>0.04</v>
      </c>
    </row>
    <row r="784" spans="1:3" x14ac:dyDescent="0.25">
      <c r="A784">
        <v>306</v>
      </c>
      <c r="B784" t="s">
        <v>5019</v>
      </c>
      <c r="C784">
        <v>0.25</v>
      </c>
    </row>
    <row r="785" spans="1:3" x14ac:dyDescent="0.25">
      <c r="A785">
        <v>338</v>
      </c>
      <c r="B785" t="s">
        <v>5019</v>
      </c>
      <c r="C785">
        <v>0.25</v>
      </c>
    </row>
    <row r="786" spans="1:3" x14ac:dyDescent="0.25">
      <c r="A786">
        <v>302</v>
      </c>
      <c r="B786" t="s">
        <v>5019</v>
      </c>
      <c r="C786">
        <v>0.25</v>
      </c>
    </row>
    <row r="787" spans="1:3" x14ac:dyDescent="0.25">
      <c r="A787">
        <v>80</v>
      </c>
      <c r="B787" t="s">
        <v>5016</v>
      </c>
      <c r="C787">
        <v>0.15</v>
      </c>
    </row>
    <row r="788" spans="1:3" x14ac:dyDescent="0.25">
      <c r="A788">
        <v>90</v>
      </c>
      <c r="B788" t="s">
        <v>5016</v>
      </c>
      <c r="C788">
        <v>0.15</v>
      </c>
    </row>
    <row r="789" spans="1:3" x14ac:dyDescent="0.25">
      <c r="A789">
        <v>224</v>
      </c>
      <c r="B789" t="s">
        <v>5019</v>
      </c>
      <c r="C789">
        <v>0.25</v>
      </c>
    </row>
    <row r="790" spans="1:3" x14ac:dyDescent="0.25">
      <c r="A790">
        <v>72</v>
      </c>
      <c r="B790" t="s">
        <v>5016</v>
      </c>
      <c r="C790">
        <v>0.15</v>
      </c>
    </row>
    <row r="791" spans="1:3" x14ac:dyDescent="0.25">
      <c r="A791">
        <v>174</v>
      </c>
      <c r="B791" t="s">
        <v>5019</v>
      </c>
      <c r="C791">
        <v>0.25</v>
      </c>
    </row>
    <row r="792" spans="1:3" x14ac:dyDescent="0.25">
      <c r="A792">
        <v>172</v>
      </c>
      <c r="B792" t="s">
        <v>5019</v>
      </c>
      <c r="C792">
        <v>0.25</v>
      </c>
    </row>
    <row r="793" spans="1:3" x14ac:dyDescent="0.25">
      <c r="A793">
        <v>59</v>
      </c>
      <c r="B793" t="s">
        <v>5014</v>
      </c>
      <c r="C793">
        <v>0.04</v>
      </c>
    </row>
    <row r="794" spans="1:3" x14ac:dyDescent="0.25">
      <c r="A794">
        <v>130</v>
      </c>
      <c r="B794" t="s">
        <v>5019</v>
      </c>
      <c r="C794">
        <v>0.25</v>
      </c>
    </row>
    <row r="795" spans="1:3" x14ac:dyDescent="0.25">
      <c r="A795">
        <v>64</v>
      </c>
      <c r="B795" t="s">
        <v>5016</v>
      </c>
      <c r="C795">
        <v>0.15</v>
      </c>
    </row>
    <row r="796" spans="1:3" x14ac:dyDescent="0.25">
      <c r="A796">
        <v>350</v>
      </c>
      <c r="B796" t="s">
        <v>5019</v>
      </c>
      <c r="C796">
        <v>0.25</v>
      </c>
    </row>
    <row r="797" spans="1:3" x14ac:dyDescent="0.25">
      <c r="A797">
        <v>64</v>
      </c>
      <c r="B797" t="s">
        <v>5016</v>
      </c>
      <c r="C797">
        <v>0.15</v>
      </c>
    </row>
    <row r="798" spans="1:3" x14ac:dyDescent="0.25">
      <c r="A798">
        <v>15</v>
      </c>
      <c r="B798" t="s">
        <v>5013</v>
      </c>
      <c r="C798">
        <v>8.0000000000000002E-3</v>
      </c>
    </row>
    <row r="799" spans="1:3" x14ac:dyDescent="0.25">
      <c r="A799">
        <v>108</v>
      </c>
      <c r="B799" t="s">
        <v>5017</v>
      </c>
      <c r="C799">
        <v>0.2</v>
      </c>
    </row>
    <row r="800" spans="1:3" x14ac:dyDescent="0.25">
      <c r="A800">
        <v>246</v>
      </c>
      <c r="B800" t="s">
        <v>5019</v>
      </c>
      <c r="C800">
        <v>0.25</v>
      </c>
    </row>
    <row r="801" spans="1:3" x14ac:dyDescent="0.25">
      <c r="A801">
        <v>298</v>
      </c>
      <c r="B801" t="s">
        <v>5019</v>
      </c>
      <c r="C801">
        <v>0.25</v>
      </c>
    </row>
    <row r="802" spans="1:3" x14ac:dyDescent="0.25">
      <c r="A802">
        <v>161</v>
      </c>
      <c r="B802" t="s">
        <v>5019</v>
      </c>
      <c r="C802">
        <v>0.25</v>
      </c>
    </row>
    <row r="803" spans="1:3" x14ac:dyDescent="0.25">
      <c r="A803">
        <v>8</v>
      </c>
      <c r="B803" t="s">
        <v>5013</v>
      </c>
      <c r="C803">
        <v>8.0000000000000002E-3</v>
      </c>
    </row>
    <row r="804" spans="1:3" x14ac:dyDescent="0.25">
      <c r="A804">
        <v>120</v>
      </c>
      <c r="B804" t="s">
        <v>5017</v>
      </c>
      <c r="C804">
        <v>0.2</v>
      </c>
    </row>
    <row r="805" spans="1:3" x14ac:dyDescent="0.25">
      <c r="A805">
        <v>2</v>
      </c>
      <c r="B805" t="s">
        <v>5013</v>
      </c>
      <c r="C805">
        <v>8.0000000000000002E-3</v>
      </c>
    </row>
    <row r="806" spans="1:3" x14ac:dyDescent="0.25">
      <c r="A806">
        <v>155</v>
      </c>
      <c r="B806" t="s">
        <v>5019</v>
      </c>
      <c r="C806">
        <v>0.25</v>
      </c>
    </row>
    <row r="807" spans="1:3" x14ac:dyDescent="0.25">
      <c r="A807">
        <v>140</v>
      </c>
      <c r="B807" t="s">
        <v>5019</v>
      </c>
      <c r="C807">
        <v>0.25</v>
      </c>
    </row>
    <row r="808" spans="1:3" x14ac:dyDescent="0.25">
      <c r="A808">
        <v>142</v>
      </c>
      <c r="B808" t="s">
        <v>5019</v>
      </c>
      <c r="C808">
        <v>0.25</v>
      </c>
    </row>
    <row r="809" spans="1:3" x14ac:dyDescent="0.25">
      <c r="A809">
        <v>300</v>
      </c>
      <c r="B809" t="s">
        <v>5019</v>
      </c>
      <c r="C809">
        <v>0.25</v>
      </c>
    </row>
    <row r="810" spans="1:3" x14ac:dyDescent="0.25">
      <c r="A810">
        <v>42</v>
      </c>
      <c r="B810" t="s">
        <v>5014</v>
      </c>
      <c r="C810">
        <v>0.04</v>
      </c>
    </row>
    <row r="811" spans="1:3" x14ac:dyDescent="0.25">
      <c r="A811">
        <v>163</v>
      </c>
      <c r="B811" t="s">
        <v>5019</v>
      </c>
      <c r="C811">
        <v>0.25</v>
      </c>
    </row>
    <row r="812" spans="1:3" x14ac:dyDescent="0.25">
      <c r="A812">
        <v>124</v>
      </c>
      <c r="B812" t="s">
        <v>5019</v>
      </c>
      <c r="C812">
        <v>0.25</v>
      </c>
    </row>
    <row r="813" spans="1:3" x14ac:dyDescent="0.25">
      <c r="A813">
        <v>262</v>
      </c>
      <c r="B813" t="s">
        <v>5019</v>
      </c>
      <c r="C813">
        <v>0.25</v>
      </c>
    </row>
    <row r="814" spans="1:3" x14ac:dyDescent="0.25">
      <c r="A814">
        <v>253</v>
      </c>
      <c r="B814" t="s">
        <v>5019</v>
      </c>
      <c r="C814">
        <v>0.25</v>
      </c>
    </row>
    <row r="815" spans="1:3" x14ac:dyDescent="0.25">
      <c r="A815">
        <v>11</v>
      </c>
      <c r="B815" t="s">
        <v>5013</v>
      </c>
      <c r="C815">
        <v>8.0000000000000002E-3</v>
      </c>
    </row>
    <row r="816" spans="1:3" x14ac:dyDescent="0.25">
      <c r="A816">
        <v>257</v>
      </c>
      <c r="B816" t="s">
        <v>5019</v>
      </c>
      <c r="C816">
        <v>0.25</v>
      </c>
    </row>
    <row r="817" spans="1:3" x14ac:dyDescent="0.25">
      <c r="A817">
        <v>357</v>
      </c>
      <c r="B817" t="s">
        <v>5019</v>
      </c>
      <c r="C817">
        <v>0.25</v>
      </c>
    </row>
    <row r="818" spans="1:3" x14ac:dyDescent="0.25">
      <c r="A818">
        <v>217</v>
      </c>
      <c r="B818" t="s">
        <v>5019</v>
      </c>
      <c r="C818">
        <v>0.25</v>
      </c>
    </row>
    <row r="819" spans="1:3" x14ac:dyDescent="0.25">
      <c r="A819">
        <v>295</v>
      </c>
      <c r="B819" t="s">
        <v>5019</v>
      </c>
      <c r="C819">
        <v>0.25</v>
      </c>
    </row>
    <row r="820" spans="1:3" x14ac:dyDescent="0.25">
      <c r="A820">
        <v>242</v>
      </c>
      <c r="B820" t="s">
        <v>5019</v>
      </c>
      <c r="C820">
        <v>0.25</v>
      </c>
    </row>
    <row r="821" spans="1:3" x14ac:dyDescent="0.25">
      <c r="A821">
        <v>94</v>
      </c>
      <c r="B821" t="s">
        <v>5017</v>
      </c>
      <c r="C821">
        <v>0.2</v>
      </c>
    </row>
    <row r="822" spans="1:3" x14ac:dyDescent="0.25">
      <c r="A822">
        <v>228</v>
      </c>
      <c r="B822" t="s">
        <v>5019</v>
      </c>
      <c r="C822">
        <v>0.25</v>
      </c>
    </row>
    <row r="823" spans="1:3" x14ac:dyDescent="0.25">
      <c r="A823">
        <v>133</v>
      </c>
      <c r="B823" t="s">
        <v>5019</v>
      </c>
      <c r="C823">
        <v>0.25</v>
      </c>
    </row>
    <row r="824" spans="1:3" x14ac:dyDescent="0.25">
      <c r="A824">
        <v>44</v>
      </c>
      <c r="B824" t="s">
        <v>5014</v>
      </c>
      <c r="C824">
        <v>0.04</v>
      </c>
    </row>
    <row r="825" spans="1:3" x14ac:dyDescent="0.25">
      <c r="A825">
        <v>71</v>
      </c>
      <c r="B825" t="s">
        <v>5016</v>
      </c>
      <c r="C825">
        <v>0.15</v>
      </c>
    </row>
    <row r="826" spans="1:3" x14ac:dyDescent="0.25">
      <c r="A826">
        <v>324</v>
      </c>
      <c r="B826" t="s">
        <v>5019</v>
      </c>
      <c r="C826">
        <v>0.25</v>
      </c>
    </row>
    <row r="827" spans="1:3" x14ac:dyDescent="0.25">
      <c r="A827">
        <v>90</v>
      </c>
      <c r="B827" t="s">
        <v>5016</v>
      </c>
      <c r="C827">
        <v>0.15</v>
      </c>
    </row>
    <row r="828" spans="1:3" x14ac:dyDescent="0.25">
      <c r="A828">
        <v>53</v>
      </c>
      <c r="B828" t="s">
        <v>5014</v>
      </c>
      <c r="C828">
        <v>0.04</v>
      </c>
    </row>
    <row r="829" spans="1:3" x14ac:dyDescent="0.25">
      <c r="A829">
        <v>91</v>
      </c>
      <c r="B829" t="s">
        <v>5017</v>
      </c>
      <c r="C829">
        <v>0.2</v>
      </c>
    </row>
    <row r="830" spans="1:3" x14ac:dyDescent="0.25">
      <c r="A830">
        <v>80</v>
      </c>
      <c r="B830" t="s">
        <v>5016</v>
      </c>
      <c r="C830">
        <v>0.15</v>
      </c>
    </row>
    <row r="831" spans="1:3" x14ac:dyDescent="0.25">
      <c r="A831">
        <v>312</v>
      </c>
      <c r="B831" t="s">
        <v>5019</v>
      </c>
      <c r="C831">
        <v>0.25</v>
      </c>
    </row>
    <row r="832" spans="1:3" x14ac:dyDescent="0.25">
      <c r="A832">
        <v>314</v>
      </c>
      <c r="B832" t="s">
        <v>5019</v>
      </c>
      <c r="C832">
        <v>0.25</v>
      </c>
    </row>
    <row r="833" spans="1:3" x14ac:dyDescent="0.25">
      <c r="A833">
        <v>69</v>
      </c>
      <c r="B833" t="s">
        <v>5016</v>
      </c>
      <c r="C833">
        <v>0.15</v>
      </c>
    </row>
    <row r="834" spans="1:3" x14ac:dyDescent="0.25">
      <c r="A834">
        <v>43</v>
      </c>
      <c r="B834" t="s">
        <v>5014</v>
      </c>
      <c r="C834">
        <v>0.04</v>
      </c>
    </row>
    <row r="835" spans="1:3" x14ac:dyDescent="0.25">
      <c r="A835">
        <v>110</v>
      </c>
      <c r="B835" t="s">
        <v>5017</v>
      </c>
      <c r="C835">
        <v>0.2</v>
      </c>
    </row>
    <row r="836" spans="1:3" x14ac:dyDescent="0.25">
      <c r="A836">
        <v>308</v>
      </c>
      <c r="B836" t="s">
        <v>5019</v>
      </c>
      <c r="C836">
        <v>0.25</v>
      </c>
    </row>
    <row r="837" spans="1:3" x14ac:dyDescent="0.25">
      <c r="A837">
        <v>65</v>
      </c>
      <c r="B837" t="s">
        <v>5016</v>
      </c>
      <c r="C837">
        <v>0.15</v>
      </c>
    </row>
    <row r="838" spans="1:3" x14ac:dyDescent="0.25">
      <c r="A838">
        <v>86</v>
      </c>
      <c r="B838" t="s">
        <v>5016</v>
      </c>
      <c r="C838">
        <v>0.15</v>
      </c>
    </row>
    <row r="839" spans="1:3" x14ac:dyDescent="0.25">
      <c r="A839">
        <v>84</v>
      </c>
      <c r="B839" t="s">
        <v>5016</v>
      </c>
      <c r="C839">
        <v>0.15</v>
      </c>
    </row>
    <row r="840" spans="1:3" x14ac:dyDescent="0.25">
      <c r="A840">
        <v>246</v>
      </c>
      <c r="B840" t="s">
        <v>5019</v>
      </c>
      <c r="C840">
        <v>0.25</v>
      </c>
    </row>
    <row r="841" spans="1:3" x14ac:dyDescent="0.25">
      <c r="A841">
        <v>90</v>
      </c>
      <c r="B841" t="s">
        <v>5016</v>
      </c>
      <c r="C841">
        <v>0.15</v>
      </c>
    </row>
    <row r="842" spans="1:3" x14ac:dyDescent="0.25">
      <c r="A842">
        <v>27</v>
      </c>
      <c r="B842" t="s">
        <v>5013</v>
      </c>
      <c r="C842">
        <v>8.0000000000000002E-3</v>
      </c>
    </row>
    <row r="843" spans="1:3" x14ac:dyDescent="0.25">
      <c r="A843">
        <v>268</v>
      </c>
      <c r="B843" t="s">
        <v>5019</v>
      </c>
      <c r="C843">
        <v>0.25</v>
      </c>
    </row>
    <row r="844" spans="1:3" x14ac:dyDescent="0.25">
      <c r="A844">
        <v>108</v>
      </c>
      <c r="B844" t="s">
        <v>5017</v>
      </c>
      <c r="C844">
        <v>0.2</v>
      </c>
    </row>
    <row r="845" spans="1:3" x14ac:dyDescent="0.25">
      <c r="A845">
        <v>172</v>
      </c>
      <c r="B845" t="s">
        <v>5019</v>
      </c>
      <c r="C845">
        <v>0.25</v>
      </c>
    </row>
    <row r="846" spans="1:3" x14ac:dyDescent="0.25">
      <c r="A846">
        <v>319</v>
      </c>
      <c r="B846" t="s">
        <v>5019</v>
      </c>
      <c r="C846">
        <v>0.25</v>
      </c>
    </row>
    <row r="847" spans="1:3" x14ac:dyDescent="0.25">
      <c r="A847">
        <v>129</v>
      </c>
      <c r="B847" t="s">
        <v>5019</v>
      </c>
      <c r="C847">
        <v>0.25</v>
      </c>
    </row>
    <row r="848" spans="1:3" x14ac:dyDescent="0.25">
      <c r="A848">
        <v>80</v>
      </c>
      <c r="B848" t="s">
        <v>5016</v>
      </c>
      <c r="C848">
        <v>0.15</v>
      </c>
    </row>
    <row r="849" spans="1:3" x14ac:dyDescent="0.25">
      <c r="A849">
        <v>324</v>
      </c>
      <c r="B849" t="s">
        <v>5019</v>
      </c>
      <c r="C849">
        <v>0.25</v>
      </c>
    </row>
    <row r="850" spans="1:3" x14ac:dyDescent="0.25">
      <c r="A850">
        <v>32</v>
      </c>
      <c r="B850" t="s">
        <v>5014</v>
      </c>
      <c r="C850">
        <v>0.04</v>
      </c>
    </row>
    <row r="851" spans="1:3" x14ac:dyDescent="0.25">
      <c r="A851">
        <v>328</v>
      </c>
      <c r="B851" t="s">
        <v>5019</v>
      </c>
      <c r="C851">
        <v>0.25</v>
      </c>
    </row>
    <row r="852" spans="1:3" x14ac:dyDescent="0.25">
      <c r="A852">
        <v>300</v>
      </c>
      <c r="B852" t="s">
        <v>5019</v>
      </c>
      <c r="C852">
        <v>0.25</v>
      </c>
    </row>
    <row r="853" spans="1:3" x14ac:dyDescent="0.25">
      <c r="A853">
        <v>314</v>
      </c>
      <c r="B853" t="s">
        <v>5019</v>
      </c>
      <c r="C853">
        <v>0.25</v>
      </c>
    </row>
    <row r="854" spans="1:3" x14ac:dyDescent="0.25">
      <c r="A854">
        <v>152</v>
      </c>
      <c r="B854" t="s">
        <v>5019</v>
      </c>
      <c r="C854">
        <v>0.25</v>
      </c>
    </row>
    <row r="855" spans="1:3" x14ac:dyDescent="0.25">
      <c r="A855">
        <v>314</v>
      </c>
      <c r="B855" t="s">
        <v>5019</v>
      </c>
      <c r="C855">
        <v>0.25</v>
      </c>
    </row>
    <row r="856" spans="1:3" x14ac:dyDescent="0.25">
      <c r="A856">
        <v>163</v>
      </c>
      <c r="B856" t="s">
        <v>5019</v>
      </c>
      <c r="C856">
        <v>0.25</v>
      </c>
    </row>
    <row r="857" spans="1:3" x14ac:dyDescent="0.25">
      <c r="A857">
        <v>269</v>
      </c>
      <c r="B857" t="s">
        <v>5019</v>
      </c>
      <c r="C857">
        <v>0.25</v>
      </c>
    </row>
    <row r="858" spans="1:3" x14ac:dyDescent="0.25">
      <c r="A858">
        <v>245</v>
      </c>
      <c r="B858" t="s">
        <v>5019</v>
      </c>
      <c r="C858">
        <v>0.25</v>
      </c>
    </row>
    <row r="859" spans="1:3" x14ac:dyDescent="0.25">
      <c r="A859">
        <v>173</v>
      </c>
      <c r="B859" t="s">
        <v>5019</v>
      </c>
      <c r="C859">
        <v>0.25</v>
      </c>
    </row>
    <row r="860" spans="1:3" x14ac:dyDescent="0.25">
      <c r="A860">
        <v>204</v>
      </c>
      <c r="B860" t="s">
        <v>5019</v>
      </c>
      <c r="C860">
        <v>0.25</v>
      </c>
    </row>
    <row r="861" spans="1:3" x14ac:dyDescent="0.25">
      <c r="A861">
        <v>155</v>
      </c>
      <c r="B861" t="s">
        <v>5019</v>
      </c>
      <c r="C861">
        <v>0.25</v>
      </c>
    </row>
    <row r="862" spans="1:3" x14ac:dyDescent="0.25">
      <c r="A862">
        <v>308</v>
      </c>
      <c r="B862" t="s">
        <v>5019</v>
      </c>
      <c r="C862">
        <v>0.25</v>
      </c>
    </row>
    <row r="863" spans="1:3" x14ac:dyDescent="0.25">
      <c r="A863">
        <v>84</v>
      </c>
      <c r="B863" t="s">
        <v>5016</v>
      </c>
      <c r="C863">
        <v>0.15</v>
      </c>
    </row>
    <row r="864" spans="1:3" x14ac:dyDescent="0.25">
      <c r="A864">
        <v>125</v>
      </c>
      <c r="B864" t="s">
        <v>5019</v>
      </c>
      <c r="C864">
        <v>0.25</v>
      </c>
    </row>
    <row r="865" spans="1:3" x14ac:dyDescent="0.25">
      <c r="A865">
        <v>262</v>
      </c>
      <c r="B865" t="s">
        <v>5019</v>
      </c>
      <c r="C865">
        <v>0.25</v>
      </c>
    </row>
    <row r="866" spans="1:3" x14ac:dyDescent="0.25">
      <c r="A866">
        <v>316</v>
      </c>
      <c r="B866" t="s">
        <v>5019</v>
      </c>
      <c r="C866">
        <v>0.25</v>
      </c>
    </row>
    <row r="867" spans="1:3" x14ac:dyDescent="0.25">
      <c r="A867">
        <v>28</v>
      </c>
      <c r="B867" t="s">
        <v>5013</v>
      </c>
      <c r="C867">
        <v>8.0000000000000002E-3</v>
      </c>
    </row>
    <row r="868" spans="1:3" x14ac:dyDescent="0.25">
      <c r="A868">
        <v>176</v>
      </c>
      <c r="B868" t="s">
        <v>5019</v>
      </c>
      <c r="C868">
        <v>0.25</v>
      </c>
    </row>
    <row r="869" spans="1:3" x14ac:dyDescent="0.25">
      <c r="A869">
        <v>74</v>
      </c>
      <c r="B869" t="s">
        <v>5016</v>
      </c>
      <c r="C869">
        <v>0.15</v>
      </c>
    </row>
    <row r="870" spans="1:3" x14ac:dyDescent="0.25">
      <c r="A870">
        <v>71</v>
      </c>
      <c r="B870" t="s">
        <v>5016</v>
      </c>
      <c r="C870">
        <v>0.15</v>
      </c>
    </row>
    <row r="871" spans="1:3" x14ac:dyDescent="0.25">
      <c r="A871">
        <v>184</v>
      </c>
      <c r="B871" t="s">
        <v>5019</v>
      </c>
      <c r="C871">
        <v>0.25</v>
      </c>
    </row>
    <row r="872" spans="1:3" x14ac:dyDescent="0.25">
      <c r="A872">
        <v>141</v>
      </c>
      <c r="B872" t="s">
        <v>5019</v>
      </c>
      <c r="C872">
        <v>0.25</v>
      </c>
    </row>
    <row r="873" spans="1:3" x14ac:dyDescent="0.25">
      <c r="A873">
        <v>233</v>
      </c>
      <c r="B873" t="s">
        <v>5019</v>
      </c>
      <c r="C873">
        <v>0.25</v>
      </c>
    </row>
    <row r="874" spans="1:3" x14ac:dyDescent="0.25">
      <c r="A874">
        <v>178</v>
      </c>
      <c r="B874" t="s">
        <v>5019</v>
      </c>
      <c r="C874">
        <v>0.25</v>
      </c>
    </row>
    <row r="875" spans="1:3" x14ac:dyDescent="0.25">
      <c r="A875">
        <v>337</v>
      </c>
      <c r="B875" t="s">
        <v>5019</v>
      </c>
      <c r="C875">
        <v>0.25</v>
      </c>
    </row>
    <row r="876" spans="1:3" x14ac:dyDescent="0.25">
      <c r="A876">
        <v>263</v>
      </c>
      <c r="B876" t="s">
        <v>5019</v>
      </c>
      <c r="C876">
        <v>0.25</v>
      </c>
    </row>
    <row r="877" spans="1:3" x14ac:dyDescent="0.25">
      <c r="A877">
        <v>110</v>
      </c>
      <c r="B877" t="s">
        <v>5017</v>
      </c>
      <c r="C877">
        <v>0.2</v>
      </c>
    </row>
    <row r="878" spans="1:3" x14ac:dyDescent="0.25">
      <c r="A878">
        <v>161</v>
      </c>
      <c r="B878" t="s">
        <v>5019</v>
      </c>
      <c r="C878">
        <v>0.25</v>
      </c>
    </row>
    <row r="879" spans="1:3" x14ac:dyDescent="0.25">
      <c r="A879">
        <v>168</v>
      </c>
      <c r="B879" t="s">
        <v>5019</v>
      </c>
      <c r="C879">
        <v>0.25</v>
      </c>
    </row>
    <row r="880" spans="1:3" x14ac:dyDescent="0.25">
      <c r="A880">
        <v>348</v>
      </c>
      <c r="B880" t="s">
        <v>5019</v>
      </c>
      <c r="C880">
        <v>0.25</v>
      </c>
    </row>
    <row r="881" spans="1:3" x14ac:dyDescent="0.25">
      <c r="A881">
        <v>219</v>
      </c>
      <c r="B881" t="s">
        <v>5019</v>
      </c>
      <c r="C881">
        <v>0.25</v>
      </c>
    </row>
    <row r="882" spans="1:3" x14ac:dyDescent="0.25">
      <c r="A882">
        <v>10</v>
      </c>
      <c r="B882" t="s">
        <v>5013</v>
      </c>
      <c r="C882">
        <v>8.0000000000000002E-3</v>
      </c>
    </row>
    <row r="883" spans="1:3" x14ac:dyDescent="0.25">
      <c r="A883">
        <v>114</v>
      </c>
      <c r="B883" t="s">
        <v>5017</v>
      </c>
      <c r="C883">
        <v>0.2</v>
      </c>
    </row>
    <row r="884" spans="1:3" x14ac:dyDescent="0.25">
      <c r="A884">
        <v>208</v>
      </c>
      <c r="B884" t="s">
        <v>5019</v>
      </c>
      <c r="C884">
        <v>0.25</v>
      </c>
    </row>
    <row r="885" spans="1:3" x14ac:dyDescent="0.25">
      <c r="A885">
        <v>68</v>
      </c>
      <c r="B885" t="s">
        <v>5016</v>
      </c>
      <c r="C885">
        <v>0.15</v>
      </c>
    </row>
    <row r="886" spans="1:3" x14ac:dyDescent="0.25">
      <c r="A886">
        <v>206</v>
      </c>
      <c r="B886" t="s">
        <v>5019</v>
      </c>
      <c r="C886">
        <v>0.25</v>
      </c>
    </row>
    <row r="887" spans="1:3" x14ac:dyDescent="0.25">
      <c r="A887">
        <v>19</v>
      </c>
      <c r="B887" t="s">
        <v>5013</v>
      </c>
      <c r="C887">
        <v>8.0000000000000002E-3</v>
      </c>
    </row>
    <row r="888" spans="1:3" x14ac:dyDescent="0.25">
      <c r="A888">
        <v>38</v>
      </c>
      <c r="B888" t="s">
        <v>5014</v>
      </c>
      <c r="C888">
        <v>0.04</v>
      </c>
    </row>
    <row r="889" spans="1:3" x14ac:dyDescent="0.25">
      <c r="A889">
        <v>37</v>
      </c>
      <c r="B889" t="s">
        <v>5014</v>
      </c>
      <c r="C889">
        <v>0.04</v>
      </c>
    </row>
    <row r="890" spans="1:3" x14ac:dyDescent="0.25">
      <c r="A890">
        <v>13</v>
      </c>
      <c r="B890" t="s">
        <v>5013</v>
      </c>
      <c r="C890">
        <v>8.0000000000000002E-3</v>
      </c>
    </row>
    <row r="891" spans="1:3" x14ac:dyDescent="0.25">
      <c r="A891">
        <v>363</v>
      </c>
      <c r="B891" t="s">
        <v>5019</v>
      </c>
      <c r="C891">
        <v>0.25</v>
      </c>
    </row>
    <row r="892" spans="1:3" x14ac:dyDescent="0.25">
      <c r="A892">
        <v>71</v>
      </c>
      <c r="B892" t="s">
        <v>5016</v>
      </c>
      <c r="C892">
        <v>0.15</v>
      </c>
    </row>
    <row r="893" spans="1:3" x14ac:dyDescent="0.25">
      <c r="A893">
        <v>132</v>
      </c>
      <c r="B893" t="s">
        <v>5019</v>
      </c>
      <c r="C893">
        <v>0.25</v>
      </c>
    </row>
    <row r="894" spans="1:3" x14ac:dyDescent="0.25">
      <c r="A894">
        <v>221</v>
      </c>
      <c r="B894" t="s">
        <v>5019</v>
      </c>
      <c r="C894">
        <v>0.25</v>
      </c>
    </row>
    <row r="895" spans="1:3" x14ac:dyDescent="0.25">
      <c r="A895">
        <v>18</v>
      </c>
      <c r="B895" t="s">
        <v>5013</v>
      </c>
      <c r="C895">
        <v>8.0000000000000002E-3</v>
      </c>
    </row>
    <row r="896" spans="1:3" x14ac:dyDescent="0.25">
      <c r="A896">
        <v>167</v>
      </c>
      <c r="B896" t="s">
        <v>5019</v>
      </c>
      <c r="C896">
        <v>0.25</v>
      </c>
    </row>
    <row r="897" spans="1:3" x14ac:dyDescent="0.25">
      <c r="A897">
        <v>218</v>
      </c>
      <c r="B897" t="s">
        <v>5019</v>
      </c>
      <c r="C897">
        <v>0.25</v>
      </c>
    </row>
    <row r="898" spans="1:3" x14ac:dyDescent="0.25">
      <c r="A898">
        <v>56</v>
      </c>
      <c r="B898" t="s">
        <v>5014</v>
      </c>
      <c r="C898">
        <v>0.04</v>
      </c>
    </row>
    <row r="899" spans="1:3" x14ac:dyDescent="0.25">
      <c r="A899">
        <v>228</v>
      </c>
      <c r="B899" t="s">
        <v>5019</v>
      </c>
      <c r="C899">
        <v>0.25</v>
      </c>
    </row>
    <row r="900" spans="1:3" x14ac:dyDescent="0.25">
      <c r="A900">
        <v>36</v>
      </c>
      <c r="B900" t="s">
        <v>5014</v>
      </c>
      <c r="C900">
        <v>0.04</v>
      </c>
    </row>
    <row r="901" spans="1:3" x14ac:dyDescent="0.25">
      <c r="A901">
        <v>43</v>
      </c>
      <c r="B901" t="s">
        <v>5014</v>
      </c>
      <c r="C901">
        <v>0.04</v>
      </c>
    </row>
    <row r="902" spans="1:3" x14ac:dyDescent="0.25">
      <c r="A902">
        <v>293</v>
      </c>
      <c r="B902" t="s">
        <v>5019</v>
      </c>
      <c r="C902">
        <v>0.25</v>
      </c>
    </row>
    <row r="903" spans="1:3" x14ac:dyDescent="0.25">
      <c r="A903">
        <v>10</v>
      </c>
      <c r="B903" t="s">
        <v>5013</v>
      </c>
      <c r="C903">
        <v>8.0000000000000002E-3</v>
      </c>
    </row>
    <row r="904" spans="1:3" x14ac:dyDescent="0.25">
      <c r="A904">
        <v>341</v>
      </c>
      <c r="B904" t="s">
        <v>5019</v>
      </c>
      <c r="C904">
        <v>0.25</v>
      </c>
    </row>
    <row r="905" spans="1:3" x14ac:dyDescent="0.25">
      <c r="A905">
        <v>135</v>
      </c>
      <c r="B905" t="s">
        <v>5019</v>
      </c>
      <c r="C905">
        <v>0.25</v>
      </c>
    </row>
    <row r="906" spans="1:3" x14ac:dyDescent="0.25">
      <c r="A906">
        <v>74</v>
      </c>
      <c r="B906" t="s">
        <v>5016</v>
      </c>
      <c r="C906">
        <v>0.15</v>
      </c>
    </row>
    <row r="907" spans="1:3" x14ac:dyDescent="0.25">
      <c r="A907">
        <v>235</v>
      </c>
      <c r="B907" t="s">
        <v>5019</v>
      </c>
      <c r="C907">
        <v>0.25</v>
      </c>
    </row>
    <row r="908" spans="1:3" x14ac:dyDescent="0.25">
      <c r="A908">
        <v>95</v>
      </c>
      <c r="B908" t="s">
        <v>5017</v>
      </c>
      <c r="C908">
        <v>0.2</v>
      </c>
    </row>
    <row r="909" spans="1:3" x14ac:dyDescent="0.25">
      <c r="A909">
        <v>343</v>
      </c>
      <c r="B909" t="s">
        <v>5019</v>
      </c>
      <c r="C909">
        <v>0.25</v>
      </c>
    </row>
    <row r="910" spans="1:3" x14ac:dyDescent="0.25">
      <c r="A910">
        <v>40</v>
      </c>
      <c r="B910" t="s">
        <v>5014</v>
      </c>
      <c r="C910">
        <v>0.04</v>
      </c>
    </row>
    <row r="911" spans="1:3" x14ac:dyDescent="0.25">
      <c r="A911">
        <v>319</v>
      </c>
      <c r="B911" t="s">
        <v>5019</v>
      </c>
      <c r="C911">
        <v>0.25</v>
      </c>
    </row>
    <row r="912" spans="1:3" x14ac:dyDescent="0.25">
      <c r="A912">
        <v>213</v>
      </c>
      <c r="B912" t="s">
        <v>5019</v>
      </c>
      <c r="C912">
        <v>0.25</v>
      </c>
    </row>
    <row r="913" spans="1:3" x14ac:dyDescent="0.25">
      <c r="A913">
        <v>332</v>
      </c>
      <c r="B913" t="s">
        <v>5019</v>
      </c>
      <c r="C913">
        <v>0.25</v>
      </c>
    </row>
    <row r="914" spans="1:3" x14ac:dyDescent="0.25">
      <c r="A914">
        <v>105</v>
      </c>
      <c r="B914" t="s">
        <v>5017</v>
      </c>
      <c r="C914">
        <v>0.2</v>
      </c>
    </row>
    <row r="915" spans="1:3" x14ac:dyDescent="0.25">
      <c r="A915">
        <v>67</v>
      </c>
      <c r="B915" t="s">
        <v>5016</v>
      </c>
      <c r="C915">
        <v>0.15</v>
      </c>
    </row>
    <row r="916" spans="1:3" x14ac:dyDescent="0.25">
      <c r="A916">
        <v>163</v>
      </c>
      <c r="B916" t="s">
        <v>5019</v>
      </c>
      <c r="C916">
        <v>0.25</v>
      </c>
    </row>
    <row r="917" spans="1:3" x14ac:dyDescent="0.25">
      <c r="A917">
        <v>358</v>
      </c>
      <c r="B917" t="s">
        <v>5019</v>
      </c>
      <c r="C917">
        <v>0.25</v>
      </c>
    </row>
    <row r="918" spans="1:3" x14ac:dyDescent="0.25">
      <c r="A918">
        <v>215</v>
      </c>
      <c r="B918" t="s">
        <v>5019</v>
      </c>
      <c r="C918">
        <v>0.25</v>
      </c>
    </row>
    <row r="919" spans="1:3" x14ac:dyDescent="0.25">
      <c r="A919">
        <v>363</v>
      </c>
      <c r="B919" t="s">
        <v>5019</v>
      </c>
      <c r="C919">
        <v>0.25</v>
      </c>
    </row>
    <row r="920" spans="1:3" x14ac:dyDescent="0.25">
      <c r="A920">
        <v>109</v>
      </c>
      <c r="B920" t="s">
        <v>5017</v>
      </c>
      <c r="C920">
        <v>0.2</v>
      </c>
    </row>
    <row r="921" spans="1:3" x14ac:dyDescent="0.25">
      <c r="A921">
        <v>52</v>
      </c>
      <c r="B921" t="s">
        <v>5014</v>
      </c>
      <c r="C921">
        <v>0.04</v>
      </c>
    </row>
    <row r="922" spans="1:3" x14ac:dyDescent="0.25">
      <c r="A922">
        <v>161</v>
      </c>
      <c r="B922" t="s">
        <v>5019</v>
      </c>
      <c r="C922">
        <v>0.25</v>
      </c>
    </row>
    <row r="923" spans="1:3" x14ac:dyDescent="0.25">
      <c r="A923">
        <v>185</v>
      </c>
      <c r="B923" t="s">
        <v>5019</v>
      </c>
      <c r="C923">
        <v>0.25</v>
      </c>
    </row>
    <row r="924" spans="1:3" x14ac:dyDescent="0.25">
      <c r="A924">
        <v>187</v>
      </c>
      <c r="B924" t="s">
        <v>5019</v>
      </c>
      <c r="C924">
        <v>0.25</v>
      </c>
    </row>
    <row r="925" spans="1:3" x14ac:dyDescent="0.25">
      <c r="A925">
        <v>186</v>
      </c>
      <c r="B925" t="s">
        <v>5019</v>
      </c>
      <c r="C925">
        <v>0.25</v>
      </c>
    </row>
    <row r="926" spans="1:3" x14ac:dyDescent="0.25">
      <c r="A926">
        <v>159</v>
      </c>
      <c r="B926" t="s">
        <v>5019</v>
      </c>
      <c r="C926">
        <v>0.25</v>
      </c>
    </row>
    <row r="927" spans="1:3" x14ac:dyDescent="0.25">
      <c r="A927">
        <v>104</v>
      </c>
      <c r="B927" t="s">
        <v>5017</v>
      </c>
      <c r="C927">
        <v>0.2</v>
      </c>
    </row>
    <row r="928" spans="1:3" x14ac:dyDescent="0.25">
      <c r="A928">
        <v>298</v>
      </c>
      <c r="B928" t="s">
        <v>5019</v>
      </c>
      <c r="C928">
        <v>0.25</v>
      </c>
    </row>
    <row r="929" spans="1:3" x14ac:dyDescent="0.25">
      <c r="A929">
        <v>363</v>
      </c>
      <c r="B929" t="s">
        <v>5019</v>
      </c>
      <c r="C929">
        <v>0.25</v>
      </c>
    </row>
    <row r="930" spans="1:3" x14ac:dyDescent="0.25">
      <c r="A930">
        <v>338</v>
      </c>
      <c r="B930" t="s">
        <v>5019</v>
      </c>
      <c r="C930">
        <v>0.25</v>
      </c>
    </row>
    <row r="931" spans="1:3" x14ac:dyDescent="0.25">
      <c r="A931">
        <v>82</v>
      </c>
      <c r="B931" t="s">
        <v>5016</v>
      </c>
      <c r="C931">
        <v>0.15</v>
      </c>
    </row>
    <row r="932" spans="1:3" x14ac:dyDescent="0.25">
      <c r="A932">
        <v>194</v>
      </c>
      <c r="B932" t="s">
        <v>5019</v>
      </c>
      <c r="C932">
        <v>0.25</v>
      </c>
    </row>
    <row r="933" spans="1:3" x14ac:dyDescent="0.25">
      <c r="A933">
        <v>175</v>
      </c>
      <c r="B933" t="s">
        <v>5019</v>
      </c>
      <c r="C933">
        <v>0.25</v>
      </c>
    </row>
    <row r="934" spans="1:3" x14ac:dyDescent="0.25">
      <c r="A934">
        <v>96</v>
      </c>
      <c r="B934" t="s">
        <v>5017</v>
      </c>
      <c r="C934">
        <v>0.2</v>
      </c>
    </row>
    <row r="935" spans="1:3" x14ac:dyDescent="0.25">
      <c r="A935">
        <v>63</v>
      </c>
      <c r="B935" t="s">
        <v>5016</v>
      </c>
      <c r="C935">
        <v>0.15</v>
      </c>
    </row>
    <row r="936" spans="1:3" x14ac:dyDescent="0.25">
      <c r="A936">
        <v>259</v>
      </c>
      <c r="B936" t="s">
        <v>5019</v>
      </c>
      <c r="C936">
        <v>0.25</v>
      </c>
    </row>
    <row r="937" spans="1:3" x14ac:dyDescent="0.25">
      <c r="A937">
        <v>318</v>
      </c>
      <c r="B937" t="s">
        <v>5019</v>
      </c>
      <c r="C937">
        <v>0.25</v>
      </c>
    </row>
    <row r="938" spans="1:3" x14ac:dyDescent="0.25">
      <c r="A938">
        <v>170</v>
      </c>
      <c r="B938" t="s">
        <v>5019</v>
      </c>
      <c r="C938">
        <v>0.25</v>
      </c>
    </row>
    <row r="939" spans="1:3" x14ac:dyDescent="0.25">
      <c r="A939">
        <v>137</v>
      </c>
      <c r="B939" t="s">
        <v>5019</v>
      </c>
      <c r="C939">
        <v>0.25</v>
      </c>
    </row>
    <row r="940" spans="1:3" x14ac:dyDescent="0.25">
      <c r="A940">
        <v>197</v>
      </c>
      <c r="B940" t="s">
        <v>5019</v>
      </c>
      <c r="C940">
        <v>0.25</v>
      </c>
    </row>
    <row r="941" spans="1:3" x14ac:dyDescent="0.25">
      <c r="A941">
        <v>93</v>
      </c>
      <c r="B941" t="s">
        <v>5017</v>
      </c>
      <c r="C941">
        <v>0.2</v>
      </c>
    </row>
    <row r="942" spans="1:3" x14ac:dyDescent="0.25">
      <c r="A942">
        <v>351</v>
      </c>
      <c r="B942" t="s">
        <v>5019</v>
      </c>
      <c r="C942">
        <v>0.25</v>
      </c>
    </row>
    <row r="943" spans="1:3" x14ac:dyDescent="0.25">
      <c r="A943">
        <v>9</v>
      </c>
      <c r="B943" t="s">
        <v>5013</v>
      </c>
      <c r="C943">
        <v>8.0000000000000002E-3</v>
      </c>
    </row>
    <row r="944" spans="1:3" x14ac:dyDescent="0.25">
      <c r="A944">
        <v>339</v>
      </c>
      <c r="B944" t="s">
        <v>5019</v>
      </c>
      <c r="C944">
        <v>0.25</v>
      </c>
    </row>
    <row r="945" spans="1:3" x14ac:dyDescent="0.25">
      <c r="A945">
        <v>284</v>
      </c>
      <c r="B945" t="s">
        <v>5019</v>
      </c>
      <c r="C945">
        <v>0.25</v>
      </c>
    </row>
    <row r="946" spans="1:3" x14ac:dyDescent="0.25">
      <c r="A946">
        <v>24</v>
      </c>
      <c r="B946" t="s">
        <v>5013</v>
      </c>
      <c r="C946">
        <v>8.0000000000000002E-3</v>
      </c>
    </row>
    <row r="947" spans="1:3" x14ac:dyDescent="0.25">
      <c r="A947">
        <v>300</v>
      </c>
      <c r="B947" t="s">
        <v>5019</v>
      </c>
      <c r="C947">
        <v>0.25</v>
      </c>
    </row>
    <row r="948" spans="1:3" x14ac:dyDescent="0.25">
      <c r="A948">
        <v>184</v>
      </c>
      <c r="B948" t="s">
        <v>5019</v>
      </c>
      <c r="C948">
        <v>0.25</v>
      </c>
    </row>
    <row r="949" spans="1:3" x14ac:dyDescent="0.25">
      <c r="A949">
        <v>28</v>
      </c>
      <c r="B949" t="s">
        <v>5013</v>
      </c>
      <c r="C949">
        <v>8.0000000000000002E-3</v>
      </c>
    </row>
    <row r="950" spans="1:3" x14ac:dyDescent="0.25">
      <c r="A950">
        <v>234</v>
      </c>
      <c r="B950" t="s">
        <v>5019</v>
      </c>
      <c r="C950">
        <v>0.25</v>
      </c>
    </row>
    <row r="951" spans="1:3" x14ac:dyDescent="0.25">
      <c r="A951">
        <v>362</v>
      </c>
      <c r="B951" t="s">
        <v>5019</v>
      </c>
      <c r="C951">
        <v>0.25</v>
      </c>
    </row>
    <row r="952" spans="1:3" x14ac:dyDescent="0.25">
      <c r="A952">
        <v>305</v>
      </c>
      <c r="B952" t="s">
        <v>5019</v>
      </c>
      <c r="C952">
        <v>0.25</v>
      </c>
    </row>
    <row r="953" spans="1:3" x14ac:dyDescent="0.25">
      <c r="A953">
        <v>118</v>
      </c>
      <c r="B953" t="s">
        <v>5017</v>
      </c>
      <c r="C953">
        <v>0.2</v>
      </c>
    </row>
    <row r="954" spans="1:3" x14ac:dyDescent="0.25">
      <c r="A954">
        <v>225</v>
      </c>
      <c r="B954" t="s">
        <v>5019</v>
      </c>
      <c r="C954">
        <v>0.25</v>
      </c>
    </row>
    <row r="955" spans="1:3" x14ac:dyDescent="0.25">
      <c r="A955">
        <v>18</v>
      </c>
      <c r="B955" t="s">
        <v>5013</v>
      </c>
      <c r="C955">
        <v>8.0000000000000002E-3</v>
      </c>
    </row>
    <row r="956" spans="1:3" x14ac:dyDescent="0.25">
      <c r="A956">
        <v>307</v>
      </c>
      <c r="B956" t="s">
        <v>5019</v>
      </c>
      <c r="C956">
        <v>0.25</v>
      </c>
    </row>
    <row r="957" spans="1:3" x14ac:dyDescent="0.25">
      <c r="A957">
        <v>207</v>
      </c>
      <c r="B957" t="s">
        <v>5019</v>
      </c>
      <c r="C957">
        <v>0.25</v>
      </c>
    </row>
    <row r="958" spans="1:3" x14ac:dyDescent="0.25">
      <c r="A958">
        <v>289</v>
      </c>
      <c r="B958" t="s">
        <v>5019</v>
      </c>
      <c r="C958">
        <v>0.25</v>
      </c>
    </row>
    <row r="959" spans="1:3" x14ac:dyDescent="0.25">
      <c r="A959">
        <v>209</v>
      </c>
      <c r="B959" t="s">
        <v>5019</v>
      </c>
      <c r="C959">
        <v>0.25</v>
      </c>
    </row>
    <row r="960" spans="1:3" x14ac:dyDescent="0.25">
      <c r="A960">
        <v>206</v>
      </c>
      <c r="B960" t="s">
        <v>5019</v>
      </c>
      <c r="C960">
        <v>0.25</v>
      </c>
    </row>
    <row r="961" spans="1:3" x14ac:dyDescent="0.25">
      <c r="A961">
        <v>123</v>
      </c>
      <c r="B961" t="s">
        <v>5019</v>
      </c>
      <c r="C961">
        <v>0.25</v>
      </c>
    </row>
    <row r="962" spans="1:3" x14ac:dyDescent="0.25">
      <c r="A962">
        <v>249</v>
      </c>
      <c r="B962" t="s">
        <v>5019</v>
      </c>
      <c r="C962">
        <v>0.25</v>
      </c>
    </row>
    <row r="963" spans="1:3" x14ac:dyDescent="0.25">
      <c r="A963">
        <v>343</v>
      </c>
      <c r="B963" t="s">
        <v>5019</v>
      </c>
      <c r="C963">
        <v>0.25</v>
      </c>
    </row>
    <row r="964" spans="1:3" x14ac:dyDescent="0.25">
      <c r="A964">
        <v>34</v>
      </c>
      <c r="B964" t="s">
        <v>5014</v>
      </c>
      <c r="C964">
        <v>0.04</v>
      </c>
    </row>
    <row r="965" spans="1:3" x14ac:dyDescent="0.25">
      <c r="A965">
        <v>363</v>
      </c>
      <c r="B965" t="s">
        <v>5019</v>
      </c>
      <c r="C965">
        <v>0.25</v>
      </c>
    </row>
    <row r="966" spans="1:3" x14ac:dyDescent="0.25">
      <c r="A966">
        <v>261</v>
      </c>
      <c r="B966" t="s">
        <v>5019</v>
      </c>
      <c r="C966">
        <v>0.25</v>
      </c>
    </row>
    <row r="967" spans="1:3" x14ac:dyDescent="0.25">
      <c r="A967">
        <v>364</v>
      </c>
      <c r="B967" t="s">
        <v>5019</v>
      </c>
      <c r="C967">
        <v>0.25</v>
      </c>
    </row>
    <row r="968" spans="1:3" x14ac:dyDescent="0.25">
      <c r="A968">
        <v>155</v>
      </c>
      <c r="B968" t="s">
        <v>5019</v>
      </c>
      <c r="C968">
        <v>0.25</v>
      </c>
    </row>
    <row r="969" spans="1:3" x14ac:dyDescent="0.25">
      <c r="A969">
        <v>210</v>
      </c>
      <c r="B969" t="s">
        <v>5019</v>
      </c>
      <c r="C969">
        <v>0.25</v>
      </c>
    </row>
    <row r="970" spans="1:3" x14ac:dyDescent="0.25">
      <c r="A970">
        <v>314</v>
      </c>
      <c r="B970" t="s">
        <v>5019</v>
      </c>
      <c r="C970">
        <v>0.25</v>
      </c>
    </row>
    <row r="971" spans="1:3" x14ac:dyDescent="0.25">
      <c r="A971">
        <v>110</v>
      </c>
      <c r="B971" t="s">
        <v>5017</v>
      </c>
      <c r="C971">
        <v>0.2</v>
      </c>
    </row>
    <row r="972" spans="1:3" x14ac:dyDescent="0.25">
      <c r="A972">
        <v>311</v>
      </c>
      <c r="B972" t="s">
        <v>5019</v>
      </c>
      <c r="C972">
        <v>0.25</v>
      </c>
    </row>
    <row r="973" spans="1:3" x14ac:dyDescent="0.25">
      <c r="A973">
        <v>236</v>
      </c>
      <c r="B973" t="s">
        <v>5019</v>
      </c>
      <c r="C973">
        <v>0.25</v>
      </c>
    </row>
    <row r="974" spans="1:3" x14ac:dyDescent="0.25">
      <c r="A974">
        <v>167</v>
      </c>
      <c r="B974" t="s">
        <v>5019</v>
      </c>
      <c r="C974">
        <v>0.25</v>
      </c>
    </row>
    <row r="975" spans="1:3" x14ac:dyDescent="0.25">
      <c r="A975">
        <v>47</v>
      </c>
      <c r="B975" t="s">
        <v>5014</v>
      </c>
      <c r="C975">
        <v>0.04</v>
      </c>
    </row>
    <row r="976" spans="1:3" x14ac:dyDescent="0.25">
      <c r="A976">
        <v>142</v>
      </c>
      <c r="B976" t="s">
        <v>5019</v>
      </c>
      <c r="C976">
        <v>0.25</v>
      </c>
    </row>
    <row r="977" spans="1:3" x14ac:dyDescent="0.25">
      <c r="A977">
        <v>52</v>
      </c>
      <c r="B977" t="s">
        <v>5014</v>
      </c>
      <c r="C977">
        <v>0.04</v>
      </c>
    </row>
    <row r="978" spans="1:3" x14ac:dyDescent="0.25">
      <c r="A978">
        <v>35</v>
      </c>
      <c r="B978" t="s">
        <v>5014</v>
      </c>
      <c r="C978">
        <v>0.04</v>
      </c>
    </row>
    <row r="979" spans="1:3" x14ac:dyDescent="0.25">
      <c r="A979">
        <v>163</v>
      </c>
      <c r="B979" t="s">
        <v>5019</v>
      </c>
      <c r="C979">
        <v>0.25</v>
      </c>
    </row>
    <row r="980" spans="1:3" x14ac:dyDescent="0.25">
      <c r="A980">
        <v>269</v>
      </c>
      <c r="B980" t="s">
        <v>5019</v>
      </c>
      <c r="C980">
        <v>0.25</v>
      </c>
    </row>
    <row r="981" spans="1:3" x14ac:dyDescent="0.25">
      <c r="A981">
        <v>76</v>
      </c>
      <c r="B981" t="s">
        <v>5016</v>
      </c>
      <c r="C981">
        <v>0.15</v>
      </c>
    </row>
    <row r="982" spans="1:3" x14ac:dyDescent="0.25">
      <c r="A982">
        <v>57</v>
      </c>
      <c r="B982" t="s">
        <v>5014</v>
      </c>
      <c r="C982">
        <v>0.04</v>
      </c>
    </row>
    <row r="983" spans="1:3" x14ac:dyDescent="0.25">
      <c r="A983">
        <v>340</v>
      </c>
      <c r="B983" t="s">
        <v>5019</v>
      </c>
      <c r="C983">
        <v>0.25</v>
      </c>
    </row>
    <row r="984" spans="1:3" x14ac:dyDescent="0.25">
      <c r="A984">
        <v>235</v>
      </c>
      <c r="B984" t="s">
        <v>5019</v>
      </c>
      <c r="C984">
        <v>0.25</v>
      </c>
    </row>
    <row r="985" spans="1:3" x14ac:dyDescent="0.25">
      <c r="A985">
        <v>242</v>
      </c>
      <c r="B985" t="s">
        <v>5019</v>
      </c>
      <c r="C985">
        <v>0.25</v>
      </c>
    </row>
    <row r="986" spans="1:3" x14ac:dyDescent="0.25">
      <c r="A986">
        <v>289</v>
      </c>
      <c r="B986" t="s">
        <v>5019</v>
      </c>
      <c r="C986">
        <v>0.25</v>
      </c>
    </row>
    <row r="987" spans="1:3" x14ac:dyDescent="0.25">
      <c r="A987">
        <v>280</v>
      </c>
      <c r="B987" t="s">
        <v>5019</v>
      </c>
      <c r="C987">
        <v>0.25</v>
      </c>
    </row>
    <row r="988" spans="1:3" x14ac:dyDescent="0.25">
      <c r="A988">
        <v>349</v>
      </c>
      <c r="B988" t="s">
        <v>5019</v>
      </c>
      <c r="C988">
        <v>0.25</v>
      </c>
    </row>
    <row r="989" spans="1:3" x14ac:dyDescent="0.25">
      <c r="A989">
        <v>180</v>
      </c>
      <c r="B989" t="s">
        <v>5019</v>
      </c>
      <c r="C989">
        <v>0.25</v>
      </c>
    </row>
    <row r="990" spans="1:3" x14ac:dyDescent="0.25">
      <c r="A990">
        <v>241</v>
      </c>
      <c r="B990" t="s">
        <v>5019</v>
      </c>
      <c r="C990">
        <v>0.25</v>
      </c>
    </row>
    <row r="991" spans="1:3" x14ac:dyDescent="0.25">
      <c r="A991">
        <v>285</v>
      </c>
      <c r="B991" t="s">
        <v>5019</v>
      </c>
      <c r="C991">
        <v>0.25</v>
      </c>
    </row>
    <row r="992" spans="1:3" x14ac:dyDescent="0.25">
      <c r="A992">
        <v>53</v>
      </c>
      <c r="B992" t="s">
        <v>5014</v>
      </c>
      <c r="C992">
        <v>0.04</v>
      </c>
    </row>
    <row r="993" spans="1:3" x14ac:dyDescent="0.25">
      <c r="A993">
        <v>323</v>
      </c>
      <c r="B993" t="s">
        <v>5019</v>
      </c>
      <c r="C993">
        <v>0.25</v>
      </c>
    </row>
    <row r="994" spans="1:3" x14ac:dyDescent="0.25">
      <c r="A994">
        <v>86</v>
      </c>
      <c r="B994" t="s">
        <v>5016</v>
      </c>
      <c r="C994">
        <v>0.15</v>
      </c>
    </row>
    <row r="995" spans="1:3" x14ac:dyDescent="0.25">
      <c r="A995">
        <v>213</v>
      </c>
      <c r="B995" t="s">
        <v>5019</v>
      </c>
      <c r="C995">
        <v>0.25</v>
      </c>
    </row>
    <row r="996" spans="1:3" x14ac:dyDescent="0.25">
      <c r="A996">
        <v>100</v>
      </c>
      <c r="B996" t="s">
        <v>5017</v>
      </c>
      <c r="C996">
        <v>0.2</v>
      </c>
    </row>
    <row r="997" spans="1:3" x14ac:dyDescent="0.25">
      <c r="A997">
        <v>53</v>
      </c>
      <c r="B997" t="s">
        <v>5014</v>
      </c>
      <c r="C997">
        <v>0.04</v>
      </c>
    </row>
    <row r="998" spans="1:3" x14ac:dyDescent="0.25">
      <c r="A998">
        <v>110</v>
      </c>
      <c r="B998" t="s">
        <v>5017</v>
      </c>
      <c r="C998">
        <v>0.2</v>
      </c>
    </row>
    <row r="999" spans="1:3" x14ac:dyDescent="0.25">
      <c r="A999">
        <v>184</v>
      </c>
      <c r="B999" t="s">
        <v>5019</v>
      </c>
      <c r="C999">
        <v>0.25</v>
      </c>
    </row>
    <row r="1000" spans="1:3" x14ac:dyDescent="0.25">
      <c r="A1000">
        <v>249</v>
      </c>
      <c r="B1000" t="s">
        <v>5019</v>
      </c>
      <c r="C1000">
        <v>0.25</v>
      </c>
    </row>
    <row r="1001" spans="1:3" x14ac:dyDescent="0.25">
      <c r="A1001">
        <v>183</v>
      </c>
      <c r="B1001" t="s">
        <v>5019</v>
      </c>
      <c r="C1001">
        <v>0.25</v>
      </c>
    </row>
    <row r="1002" spans="1:3" x14ac:dyDescent="0.25">
      <c r="A1002">
        <v>73</v>
      </c>
      <c r="B1002" t="s">
        <v>5016</v>
      </c>
      <c r="C1002">
        <v>0.15</v>
      </c>
    </row>
    <row r="1003" spans="1:3" x14ac:dyDescent="0.25">
      <c r="A1003">
        <v>128</v>
      </c>
      <c r="B1003" t="s">
        <v>5019</v>
      </c>
      <c r="C1003">
        <v>0.25</v>
      </c>
    </row>
    <row r="1004" spans="1:3" x14ac:dyDescent="0.25">
      <c r="A1004">
        <v>2</v>
      </c>
      <c r="B1004" t="s">
        <v>5013</v>
      </c>
      <c r="C1004">
        <v>8.0000000000000002E-3</v>
      </c>
    </row>
    <row r="1005" spans="1:3" x14ac:dyDescent="0.25">
      <c r="A1005">
        <v>93</v>
      </c>
      <c r="B1005" t="s">
        <v>5017</v>
      </c>
      <c r="C1005">
        <v>0.2</v>
      </c>
    </row>
    <row r="1006" spans="1:3" x14ac:dyDescent="0.25">
      <c r="A1006">
        <v>22</v>
      </c>
      <c r="B1006" t="s">
        <v>5013</v>
      </c>
      <c r="C1006">
        <v>8.0000000000000002E-3</v>
      </c>
    </row>
    <row r="1007" spans="1:3" x14ac:dyDescent="0.25">
      <c r="A1007">
        <v>39</v>
      </c>
      <c r="B1007" t="s">
        <v>5014</v>
      </c>
      <c r="C1007">
        <v>0.04</v>
      </c>
    </row>
    <row r="1008" spans="1:3" x14ac:dyDescent="0.25">
      <c r="A1008">
        <v>137</v>
      </c>
      <c r="B1008" t="s">
        <v>5019</v>
      </c>
      <c r="C1008">
        <v>0.25</v>
      </c>
    </row>
    <row r="1009" spans="1:3" x14ac:dyDescent="0.25">
      <c r="A1009">
        <v>24</v>
      </c>
      <c r="B1009" t="s">
        <v>5013</v>
      </c>
      <c r="C1009">
        <v>8.0000000000000002E-3</v>
      </c>
    </row>
    <row r="1010" spans="1:3" x14ac:dyDescent="0.25">
      <c r="A1010">
        <v>355</v>
      </c>
      <c r="B1010" t="s">
        <v>5019</v>
      </c>
      <c r="C1010">
        <v>0.25</v>
      </c>
    </row>
    <row r="1011" spans="1:3" x14ac:dyDescent="0.25">
      <c r="A1011">
        <v>142</v>
      </c>
      <c r="B1011" t="s">
        <v>5019</v>
      </c>
      <c r="C1011">
        <v>0.25</v>
      </c>
    </row>
    <row r="1012" spans="1:3" x14ac:dyDescent="0.25">
      <c r="A1012">
        <v>312</v>
      </c>
      <c r="B1012" t="s">
        <v>5019</v>
      </c>
      <c r="C1012">
        <v>0.25</v>
      </c>
    </row>
    <row r="1013" spans="1:3" x14ac:dyDescent="0.25">
      <c r="A1013">
        <v>234</v>
      </c>
      <c r="B1013" t="s">
        <v>5019</v>
      </c>
      <c r="C1013">
        <v>0.25</v>
      </c>
    </row>
    <row r="1014" spans="1:3" x14ac:dyDescent="0.25">
      <c r="A1014">
        <v>41</v>
      </c>
      <c r="B1014" t="s">
        <v>5014</v>
      </c>
      <c r="C1014">
        <v>0.04</v>
      </c>
    </row>
    <row r="1015" spans="1:3" x14ac:dyDescent="0.25">
      <c r="A1015">
        <v>66</v>
      </c>
      <c r="B1015" t="s">
        <v>5016</v>
      </c>
      <c r="C1015">
        <v>0.15</v>
      </c>
    </row>
    <row r="1016" spans="1:3" x14ac:dyDescent="0.25">
      <c r="A1016">
        <v>325</v>
      </c>
      <c r="B1016" t="s">
        <v>5019</v>
      </c>
      <c r="C1016">
        <v>0.25</v>
      </c>
    </row>
    <row r="1017" spans="1:3" x14ac:dyDescent="0.25">
      <c r="A1017">
        <v>73</v>
      </c>
      <c r="B1017" t="s">
        <v>5016</v>
      </c>
      <c r="C1017">
        <v>0.15</v>
      </c>
    </row>
    <row r="1018" spans="1:3" x14ac:dyDescent="0.25">
      <c r="A1018">
        <v>268</v>
      </c>
      <c r="B1018" t="s">
        <v>5019</v>
      </c>
      <c r="C1018">
        <v>0.25</v>
      </c>
    </row>
    <row r="1019" spans="1:3" x14ac:dyDescent="0.25">
      <c r="A1019">
        <v>201</v>
      </c>
      <c r="B1019" t="s">
        <v>5019</v>
      </c>
      <c r="C1019">
        <v>0.25</v>
      </c>
    </row>
    <row r="1020" spans="1:3" x14ac:dyDescent="0.25">
      <c r="A1020">
        <v>221</v>
      </c>
      <c r="B1020" t="s">
        <v>5019</v>
      </c>
      <c r="C1020">
        <v>0.25</v>
      </c>
    </row>
    <row r="1021" spans="1:3" x14ac:dyDescent="0.25">
      <c r="A1021">
        <v>135</v>
      </c>
      <c r="B1021" t="s">
        <v>5019</v>
      </c>
      <c r="C1021">
        <v>0.25</v>
      </c>
    </row>
    <row r="1022" spans="1:3" x14ac:dyDescent="0.25">
      <c r="A1022">
        <v>322</v>
      </c>
      <c r="B1022" t="s">
        <v>5019</v>
      </c>
      <c r="C1022">
        <v>0.25</v>
      </c>
    </row>
    <row r="1023" spans="1:3" x14ac:dyDescent="0.25">
      <c r="A1023">
        <v>234</v>
      </c>
      <c r="B1023" t="s">
        <v>5019</v>
      </c>
      <c r="C1023">
        <v>0.25</v>
      </c>
    </row>
    <row r="1024" spans="1:3" x14ac:dyDescent="0.25">
      <c r="A1024">
        <v>238</v>
      </c>
      <c r="B1024" t="s">
        <v>5019</v>
      </c>
      <c r="C1024">
        <v>0.25</v>
      </c>
    </row>
    <row r="1025" spans="1:3" x14ac:dyDescent="0.25">
      <c r="A1025">
        <v>108</v>
      </c>
      <c r="B1025" t="s">
        <v>5017</v>
      </c>
      <c r="C1025">
        <v>0.2</v>
      </c>
    </row>
    <row r="1026" spans="1:3" x14ac:dyDescent="0.25">
      <c r="A1026">
        <v>83</v>
      </c>
      <c r="B1026" t="s">
        <v>5016</v>
      </c>
      <c r="C1026">
        <v>0.15</v>
      </c>
    </row>
    <row r="1027" spans="1:3" x14ac:dyDescent="0.25">
      <c r="A1027">
        <v>360</v>
      </c>
      <c r="B1027" t="s">
        <v>5019</v>
      </c>
      <c r="C1027">
        <v>0.25</v>
      </c>
    </row>
    <row r="1028" spans="1:3" x14ac:dyDescent="0.25">
      <c r="A1028">
        <v>144</v>
      </c>
      <c r="B1028" t="s">
        <v>5019</v>
      </c>
      <c r="C1028">
        <v>0.25</v>
      </c>
    </row>
    <row r="1029" spans="1:3" x14ac:dyDescent="0.25">
      <c r="A1029">
        <v>128</v>
      </c>
      <c r="B1029" t="s">
        <v>5019</v>
      </c>
      <c r="C1029">
        <v>0.25</v>
      </c>
    </row>
    <row r="1030" spans="1:3" x14ac:dyDescent="0.25">
      <c r="A1030">
        <v>82</v>
      </c>
      <c r="B1030" t="s">
        <v>5016</v>
      </c>
      <c r="C1030">
        <v>0.15</v>
      </c>
    </row>
    <row r="1031" spans="1:3" x14ac:dyDescent="0.25">
      <c r="A1031">
        <v>32</v>
      </c>
      <c r="B1031" t="s">
        <v>5014</v>
      </c>
      <c r="C1031">
        <v>0.04</v>
      </c>
    </row>
    <row r="1032" spans="1:3" x14ac:dyDescent="0.25">
      <c r="A1032">
        <v>311</v>
      </c>
      <c r="B1032" t="s">
        <v>5019</v>
      </c>
      <c r="C1032">
        <v>0.25</v>
      </c>
    </row>
    <row r="1033" spans="1:3" x14ac:dyDescent="0.25">
      <c r="A1033">
        <v>137</v>
      </c>
      <c r="B1033" t="s">
        <v>5019</v>
      </c>
      <c r="C1033">
        <v>0.25</v>
      </c>
    </row>
    <row r="1034" spans="1:3" x14ac:dyDescent="0.25">
      <c r="A1034">
        <v>286</v>
      </c>
      <c r="B1034" t="s">
        <v>5019</v>
      </c>
      <c r="C1034">
        <v>0.25</v>
      </c>
    </row>
    <row r="1035" spans="1:3" x14ac:dyDescent="0.25">
      <c r="A1035">
        <v>175</v>
      </c>
      <c r="B1035" t="s">
        <v>5019</v>
      </c>
      <c r="C1035">
        <v>0.25</v>
      </c>
    </row>
    <row r="1036" spans="1:3" x14ac:dyDescent="0.25">
      <c r="A1036">
        <v>348</v>
      </c>
      <c r="B1036" t="s">
        <v>5019</v>
      </c>
      <c r="C1036">
        <v>0.25</v>
      </c>
    </row>
    <row r="1037" spans="1:3" x14ac:dyDescent="0.25">
      <c r="A1037">
        <v>216</v>
      </c>
      <c r="B1037" t="s">
        <v>5019</v>
      </c>
      <c r="C1037">
        <v>0.25</v>
      </c>
    </row>
    <row r="1038" spans="1:3" x14ac:dyDescent="0.25">
      <c r="A1038">
        <v>176</v>
      </c>
      <c r="B1038" t="s">
        <v>5019</v>
      </c>
      <c r="C1038">
        <v>0.25</v>
      </c>
    </row>
    <row r="1039" spans="1:3" x14ac:dyDescent="0.25">
      <c r="A1039">
        <v>239</v>
      </c>
      <c r="B1039" t="s">
        <v>5019</v>
      </c>
      <c r="C1039">
        <v>0.25</v>
      </c>
    </row>
    <row r="1040" spans="1:3" x14ac:dyDescent="0.25">
      <c r="A1040">
        <v>120</v>
      </c>
      <c r="B1040" t="s">
        <v>5017</v>
      </c>
      <c r="C1040">
        <v>0.2</v>
      </c>
    </row>
    <row r="1041" spans="1:3" x14ac:dyDescent="0.25">
      <c r="A1041">
        <v>343</v>
      </c>
      <c r="B1041" t="s">
        <v>5019</v>
      </c>
      <c r="C1041">
        <v>0.25</v>
      </c>
    </row>
    <row r="1042" spans="1:3" x14ac:dyDescent="0.25">
      <c r="A1042">
        <v>208</v>
      </c>
      <c r="B1042" t="s">
        <v>5019</v>
      </c>
      <c r="C1042">
        <v>0.25</v>
      </c>
    </row>
    <row r="1043" spans="1:3" x14ac:dyDescent="0.25">
      <c r="A1043">
        <v>295</v>
      </c>
      <c r="B1043" t="s">
        <v>5019</v>
      </c>
      <c r="C1043">
        <v>0.25</v>
      </c>
    </row>
    <row r="1044" spans="1:3" x14ac:dyDescent="0.25">
      <c r="A1044">
        <v>96</v>
      </c>
      <c r="B1044" t="s">
        <v>5017</v>
      </c>
      <c r="C1044">
        <v>0.2</v>
      </c>
    </row>
    <row r="1045" spans="1:3" x14ac:dyDescent="0.25">
      <c r="A1045">
        <v>13</v>
      </c>
      <c r="B1045" t="s">
        <v>5013</v>
      </c>
      <c r="C1045">
        <v>8.0000000000000002E-3</v>
      </c>
    </row>
    <row r="1046" spans="1:3" x14ac:dyDescent="0.25">
      <c r="A1046">
        <v>282</v>
      </c>
      <c r="B1046" t="s">
        <v>5019</v>
      </c>
      <c r="C1046">
        <v>0.25</v>
      </c>
    </row>
    <row r="1047" spans="1:3" x14ac:dyDescent="0.25">
      <c r="A1047">
        <v>30</v>
      </c>
      <c r="B1047" t="s">
        <v>5013</v>
      </c>
      <c r="C1047">
        <v>8.0000000000000002E-3</v>
      </c>
    </row>
    <row r="1048" spans="1:3" x14ac:dyDescent="0.25">
      <c r="A1048">
        <v>9</v>
      </c>
      <c r="B1048" t="s">
        <v>5013</v>
      </c>
      <c r="C1048">
        <v>8.0000000000000002E-3</v>
      </c>
    </row>
    <row r="1049" spans="1:3" x14ac:dyDescent="0.25">
      <c r="A1049">
        <v>22</v>
      </c>
      <c r="B1049" t="s">
        <v>5013</v>
      </c>
      <c r="C1049">
        <v>8.0000000000000002E-3</v>
      </c>
    </row>
    <row r="1050" spans="1:3" x14ac:dyDescent="0.25">
      <c r="A1050">
        <v>217</v>
      </c>
      <c r="B1050" t="s">
        <v>5019</v>
      </c>
      <c r="C1050">
        <v>0.25</v>
      </c>
    </row>
    <row r="1051" spans="1:3" x14ac:dyDescent="0.25">
      <c r="A1051">
        <v>49</v>
      </c>
      <c r="B1051" t="s">
        <v>5014</v>
      </c>
      <c r="C1051">
        <v>0.04</v>
      </c>
    </row>
    <row r="1052" spans="1:3" x14ac:dyDescent="0.25">
      <c r="A1052">
        <v>323</v>
      </c>
      <c r="B1052" t="s">
        <v>5019</v>
      </c>
      <c r="C1052">
        <v>0.25</v>
      </c>
    </row>
    <row r="1053" spans="1:3" x14ac:dyDescent="0.25">
      <c r="A1053">
        <v>240</v>
      </c>
      <c r="B1053" t="s">
        <v>5019</v>
      </c>
      <c r="C1053">
        <v>0.25</v>
      </c>
    </row>
    <row r="1054" spans="1:3" x14ac:dyDescent="0.25">
      <c r="A1054">
        <v>121</v>
      </c>
      <c r="B1054" t="s">
        <v>5019</v>
      </c>
      <c r="C1054">
        <v>0.25</v>
      </c>
    </row>
    <row r="1055" spans="1:3" x14ac:dyDescent="0.25">
      <c r="A1055">
        <v>209</v>
      </c>
      <c r="B1055" t="s">
        <v>5019</v>
      </c>
      <c r="C1055">
        <v>0.25</v>
      </c>
    </row>
    <row r="1056" spans="1:3" x14ac:dyDescent="0.25">
      <c r="A1056">
        <v>330</v>
      </c>
      <c r="B1056" t="s">
        <v>5019</v>
      </c>
      <c r="C1056">
        <v>0.25</v>
      </c>
    </row>
    <row r="1057" spans="1:3" x14ac:dyDescent="0.25">
      <c r="A1057">
        <v>272</v>
      </c>
      <c r="B1057" t="s">
        <v>5019</v>
      </c>
      <c r="C1057">
        <v>0.25</v>
      </c>
    </row>
    <row r="1058" spans="1:3" x14ac:dyDescent="0.25">
      <c r="A1058">
        <v>112</v>
      </c>
      <c r="B1058" t="s">
        <v>5017</v>
      </c>
      <c r="C1058">
        <v>0.2</v>
      </c>
    </row>
    <row r="1059" spans="1:3" x14ac:dyDescent="0.25">
      <c r="A1059">
        <v>75</v>
      </c>
      <c r="B1059" t="s">
        <v>5016</v>
      </c>
      <c r="C1059">
        <v>0.15</v>
      </c>
    </row>
    <row r="1060" spans="1:3" x14ac:dyDescent="0.25">
      <c r="A1060">
        <v>362</v>
      </c>
      <c r="B1060" t="s">
        <v>5019</v>
      </c>
      <c r="C1060">
        <v>0.25</v>
      </c>
    </row>
    <row r="1061" spans="1:3" x14ac:dyDescent="0.25">
      <c r="A1061">
        <v>59</v>
      </c>
      <c r="B1061" t="s">
        <v>5014</v>
      </c>
      <c r="C1061">
        <v>0.04</v>
      </c>
    </row>
    <row r="1062" spans="1:3" x14ac:dyDescent="0.25">
      <c r="A1062">
        <v>322</v>
      </c>
      <c r="B1062" t="s">
        <v>5019</v>
      </c>
      <c r="C1062">
        <v>0.25</v>
      </c>
    </row>
    <row r="1063" spans="1:3" x14ac:dyDescent="0.25">
      <c r="A1063">
        <v>1</v>
      </c>
      <c r="B1063" t="s">
        <v>5013</v>
      </c>
      <c r="C1063">
        <v>8.0000000000000002E-3</v>
      </c>
    </row>
    <row r="1064" spans="1:3" x14ac:dyDescent="0.25">
      <c r="A1064">
        <v>291</v>
      </c>
      <c r="B1064" t="s">
        <v>5019</v>
      </c>
      <c r="C1064">
        <v>0.25</v>
      </c>
    </row>
    <row r="1065" spans="1:3" x14ac:dyDescent="0.25">
      <c r="A1065">
        <v>304</v>
      </c>
      <c r="B1065" t="s">
        <v>5019</v>
      </c>
      <c r="C1065">
        <v>0.25</v>
      </c>
    </row>
    <row r="1066" spans="1:3" x14ac:dyDescent="0.25">
      <c r="A1066">
        <v>364</v>
      </c>
      <c r="B1066" t="s">
        <v>5019</v>
      </c>
      <c r="C1066">
        <v>0.25</v>
      </c>
    </row>
    <row r="1067" spans="1:3" x14ac:dyDescent="0.25">
      <c r="A1067">
        <v>84</v>
      </c>
      <c r="B1067" t="s">
        <v>5016</v>
      </c>
      <c r="C1067">
        <v>0.15</v>
      </c>
    </row>
    <row r="1068" spans="1:3" x14ac:dyDescent="0.25">
      <c r="A1068">
        <v>77</v>
      </c>
      <c r="B1068" t="s">
        <v>5016</v>
      </c>
      <c r="C1068">
        <v>0.15</v>
      </c>
    </row>
    <row r="1069" spans="1:3" x14ac:dyDescent="0.25">
      <c r="A1069">
        <v>291</v>
      </c>
      <c r="B1069" t="s">
        <v>5019</v>
      </c>
      <c r="C1069">
        <v>0.25</v>
      </c>
    </row>
    <row r="1070" spans="1:3" x14ac:dyDescent="0.25">
      <c r="A1070">
        <v>217</v>
      </c>
      <c r="B1070" t="s">
        <v>5019</v>
      </c>
      <c r="C1070">
        <v>0.25</v>
      </c>
    </row>
    <row r="1071" spans="1:3" x14ac:dyDescent="0.25">
      <c r="A1071">
        <v>329</v>
      </c>
      <c r="B1071" t="s">
        <v>5019</v>
      </c>
      <c r="C1071">
        <v>0.25</v>
      </c>
    </row>
    <row r="1072" spans="1:3" x14ac:dyDescent="0.25">
      <c r="A1072">
        <v>118</v>
      </c>
      <c r="B1072" t="s">
        <v>5017</v>
      </c>
      <c r="C1072">
        <v>0.2</v>
      </c>
    </row>
    <row r="1073" spans="1:3" x14ac:dyDescent="0.25">
      <c r="A1073">
        <v>315</v>
      </c>
      <c r="B1073" t="s">
        <v>5019</v>
      </c>
      <c r="C1073">
        <v>0.25</v>
      </c>
    </row>
    <row r="1074" spans="1:3" x14ac:dyDescent="0.25">
      <c r="A1074">
        <v>244</v>
      </c>
      <c r="B1074" t="s">
        <v>5019</v>
      </c>
      <c r="C1074">
        <v>0.25</v>
      </c>
    </row>
    <row r="1075" spans="1:3" x14ac:dyDescent="0.25">
      <c r="A1075">
        <v>313</v>
      </c>
      <c r="B1075" t="s">
        <v>5019</v>
      </c>
      <c r="C1075">
        <v>0.25</v>
      </c>
    </row>
    <row r="1076" spans="1:3" x14ac:dyDescent="0.25">
      <c r="A1076">
        <v>156</v>
      </c>
      <c r="B1076" t="s">
        <v>5019</v>
      </c>
      <c r="C1076">
        <v>0.25</v>
      </c>
    </row>
    <row r="1077" spans="1:3" x14ac:dyDescent="0.25">
      <c r="A1077">
        <v>171</v>
      </c>
      <c r="B1077" t="s">
        <v>5019</v>
      </c>
      <c r="C1077">
        <v>0.25</v>
      </c>
    </row>
    <row r="1078" spans="1:3" x14ac:dyDescent="0.25">
      <c r="A1078">
        <v>277</v>
      </c>
      <c r="B1078" t="s">
        <v>5019</v>
      </c>
      <c r="C1078">
        <v>0.25</v>
      </c>
    </row>
    <row r="1079" spans="1:3" x14ac:dyDescent="0.25">
      <c r="A1079">
        <v>281</v>
      </c>
      <c r="B1079" t="s">
        <v>5019</v>
      </c>
      <c r="C1079">
        <v>0.25</v>
      </c>
    </row>
    <row r="1080" spans="1:3" x14ac:dyDescent="0.25">
      <c r="A1080">
        <v>27</v>
      </c>
      <c r="B1080" t="s">
        <v>5013</v>
      </c>
      <c r="C1080">
        <v>8.0000000000000002E-3</v>
      </c>
    </row>
    <row r="1081" spans="1:3" x14ac:dyDescent="0.25">
      <c r="A1081">
        <v>356</v>
      </c>
      <c r="B1081" t="s">
        <v>5019</v>
      </c>
      <c r="C1081">
        <v>0.25</v>
      </c>
    </row>
    <row r="1082" spans="1:3" x14ac:dyDescent="0.25">
      <c r="A1082">
        <v>313</v>
      </c>
      <c r="B1082" t="s">
        <v>5019</v>
      </c>
      <c r="C1082">
        <v>0.25</v>
      </c>
    </row>
    <row r="1083" spans="1:3" x14ac:dyDescent="0.25">
      <c r="A1083">
        <v>82</v>
      </c>
      <c r="B1083" t="s">
        <v>5016</v>
      </c>
      <c r="C1083">
        <v>0.15</v>
      </c>
    </row>
    <row r="1084" spans="1:3" x14ac:dyDescent="0.25">
      <c r="A1084">
        <v>210</v>
      </c>
      <c r="B1084" t="s">
        <v>5019</v>
      </c>
      <c r="C1084">
        <v>0.25</v>
      </c>
    </row>
    <row r="1085" spans="1:3" x14ac:dyDescent="0.25">
      <c r="A1085">
        <v>41</v>
      </c>
      <c r="B1085" t="s">
        <v>5014</v>
      </c>
      <c r="C1085">
        <v>0.04</v>
      </c>
    </row>
    <row r="1086" spans="1:3" x14ac:dyDescent="0.25">
      <c r="A1086">
        <v>96</v>
      </c>
      <c r="B1086" t="s">
        <v>5017</v>
      </c>
      <c r="C1086">
        <v>0.2</v>
      </c>
    </row>
    <row r="1087" spans="1:3" x14ac:dyDescent="0.25">
      <c r="A1087">
        <v>131</v>
      </c>
      <c r="B1087" t="s">
        <v>5019</v>
      </c>
      <c r="C1087">
        <v>0.25</v>
      </c>
    </row>
    <row r="1088" spans="1:3" x14ac:dyDescent="0.25">
      <c r="A1088">
        <v>154</v>
      </c>
      <c r="B1088" t="s">
        <v>5019</v>
      </c>
      <c r="C1088">
        <v>0.25</v>
      </c>
    </row>
    <row r="1089" spans="1:3" x14ac:dyDescent="0.25">
      <c r="A1089">
        <v>308</v>
      </c>
      <c r="B1089" t="s">
        <v>5019</v>
      </c>
      <c r="C1089">
        <v>0.25</v>
      </c>
    </row>
    <row r="1090" spans="1:3" x14ac:dyDescent="0.25">
      <c r="A1090">
        <v>33</v>
      </c>
      <c r="B1090" t="s">
        <v>5014</v>
      </c>
      <c r="C1090">
        <v>0.04</v>
      </c>
    </row>
    <row r="1091" spans="1:3" x14ac:dyDescent="0.25">
      <c r="A1091">
        <v>70</v>
      </c>
      <c r="B1091" t="s">
        <v>5016</v>
      </c>
      <c r="C1091">
        <v>0.15</v>
      </c>
    </row>
    <row r="1092" spans="1:3" x14ac:dyDescent="0.25">
      <c r="A1092">
        <v>22</v>
      </c>
      <c r="B1092" t="s">
        <v>5013</v>
      </c>
      <c r="C1092">
        <v>8.0000000000000002E-3</v>
      </c>
    </row>
    <row r="1093" spans="1:3" x14ac:dyDescent="0.25">
      <c r="A1093">
        <v>295</v>
      </c>
      <c r="B1093" t="s">
        <v>5019</v>
      </c>
      <c r="C1093">
        <v>0.25</v>
      </c>
    </row>
    <row r="1094" spans="1:3" x14ac:dyDescent="0.25">
      <c r="A1094">
        <v>317</v>
      </c>
      <c r="B1094" t="s">
        <v>5019</v>
      </c>
      <c r="C1094">
        <v>0.25</v>
      </c>
    </row>
    <row r="1095" spans="1:3" x14ac:dyDescent="0.25">
      <c r="A1095">
        <v>141</v>
      </c>
      <c r="B1095" t="s">
        <v>5019</v>
      </c>
      <c r="C1095">
        <v>0.25</v>
      </c>
    </row>
    <row r="1096" spans="1:3" x14ac:dyDescent="0.25">
      <c r="A1096">
        <v>260</v>
      </c>
      <c r="B1096" t="s">
        <v>5019</v>
      </c>
      <c r="C1096">
        <v>0.25</v>
      </c>
    </row>
    <row r="1097" spans="1:3" x14ac:dyDescent="0.25">
      <c r="A1097">
        <v>357</v>
      </c>
      <c r="B1097" t="s">
        <v>5019</v>
      </c>
      <c r="C1097">
        <v>0.25</v>
      </c>
    </row>
    <row r="1098" spans="1:3" x14ac:dyDescent="0.25">
      <c r="A1098">
        <v>58</v>
      </c>
      <c r="B1098" t="s">
        <v>5014</v>
      </c>
      <c r="C1098">
        <v>0.04</v>
      </c>
    </row>
    <row r="1099" spans="1:3" x14ac:dyDescent="0.25">
      <c r="A1099">
        <v>170</v>
      </c>
      <c r="B1099" t="s">
        <v>5019</v>
      </c>
      <c r="C1099">
        <v>0.25</v>
      </c>
    </row>
    <row r="1100" spans="1:3" x14ac:dyDescent="0.25">
      <c r="A1100">
        <v>310</v>
      </c>
      <c r="B1100" t="s">
        <v>5019</v>
      </c>
      <c r="C1100">
        <v>0.25</v>
      </c>
    </row>
    <row r="1101" spans="1:3" x14ac:dyDescent="0.25">
      <c r="A1101">
        <v>228</v>
      </c>
      <c r="B1101" t="s">
        <v>5019</v>
      </c>
      <c r="C1101">
        <v>0.25</v>
      </c>
    </row>
    <row r="1102" spans="1:3" x14ac:dyDescent="0.25">
      <c r="A1102">
        <v>324</v>
      </c>
      <c r="B1102" t="s">
        <v>5019</v>
      </c>
      <c r="C1102">
        <v>0.25</v>
      </c>
    </row>
    <row r="1103" spans="1:3" x14ac:dyDescent="0.25">
      <c r="A1103">
        <v>60</v>
      </c>
      <c r="B1103" t="s">
        <v>5014</v>
      </c>
      <c r="C1103">
        <v>0.04</v>
      </c>
    </row>
    <row r="1104" spans="1:3" x14ac:dyDescent="0.25">
      <c r="A1104">
        <v>9</v>
      </c>
      <c r="B1104" t="s">
        <v>5013</v>
      </c>
      <c r="C1104">
        <v>8.0000000000000002E-3</v>
      </c>
    </row>
    <row r="1105" spans="1:3" x14ac:dyDescent="0.25">
      <c r="A1105">
        <v>38</v>
      </c>
      <c r="B1105" t="s">
        <v>5014</v>
      </c>
      <c r="C1105">
        <v>0.04</v>
      </c>
    </row>
    <row r="1106" spans="1:3" x14ac:dyDescent="0.25">
      <c r="A1106">
        <v>33</v>
      </c>
      <c r="B1106" t="s">
        <v>5014</v>
      </c>
      <c r="C1106">
        <v>0.04</v>
      </c>
    </row>
    <row r="1107" spans="1:3" x14ac:dyDescent="0.25">
      <c r="A1107">
        <v>111</v>
      </c>
      <c r="B1107" t="s">
        <v>5017</v>
      </c>
      <c r="C1107">
        <v>0.2</v>
      </c>
    </row>
    <row r="1108" spans="1:3" x14ac:dyDescent="0.25">
      <c r="A1108">
        <v>10</v>
      </c>
      <c r="B1108" t="s">
        <v>5013</v>
      </c>
      <c r="C1108">
        <v>8.0000000000000002E-3</v>
      </c>
    </row>
    <row r="1109" spans="1:3" x14ac:dyDescent="0.25">
      <c r="A1109">
        <v>212</v>
      </c>
      <c r="B1109" t="s">
        <v>5019</v>
      </c>
      <c r="C1109">
        <v>0.25</v>
      </c>
    </row>
    <row r="1110" spans="1:3" x14ac:dyDescent="0.25">
      <c r="A1110">
        <v>251</v>
      </c>
      <c r="B1110" t="s">
        <v>5019</v>
      </c>
      <c r="C1110">
        <v>0.25</v>
      </c>
    </row>
    <row r="1111" spans="1:3" x14ac:dyDescent="0.25">
      <c r="A1111">
        <v>14</v>
      </c>
      <c r="B1111" t="s">
        <v>5013</v>
      </c>
      <c r="C1111">
        <v>8.0000000000000002E-3</v>
      </c>
    </row>
    <row r="1112" spans="1:3" x14ac:dyDescent="0.25">
      <c r="A1112">
        <v>43</v>
      </c>
      <c r="B1112" t="s">
        <v>5014</v>
      </c>
      <c r="C1112">
        <v>0.04</v>
      </c>
    </row>
    <row r="1113" spans="1:3" x14ac:dyDescent="0.25">
      <c r="A1113">
        <v>166</v>
      </c>
      <c r="B1113" t="s">
        <v>5019</v>
      </c>
      <c r="C1113">
        <v>0.25</v>
      </c>
    </row>
    <row r="1114" spans="1:3" x14ac:dyDescent="0.25">
      <c r="A1114">
        <v>113</v>
      </c>
      <c r="B1114" t="s">
        <v>5017</v>
      </c>
      <c r="C1114">
        <v>0.2</v>
      </c>
    </row>
    <row r="1115" spans="1:3" x14ac:dyDescent="0.25">
      <c r="A1115">
        <v>50</v>
      </c>
      <c r="B1115" t="s">
        <v>5014</v>
      </c>
      <c r="C1115">
        <v>0.04</v>
      </c>
    </row>
    <row r="1116" spans="1:3" x14ac:dyDescent="0.25">
      <c r="A1116">
        <v>168</v>
      </c>
      <c r="B1116" t="s">
        <v>5019</v>
      </c>
      <c r="C1116">
        <v>0.25</v>
      </c>
    </row>
    <row r="1117" spans="1:3" x14ac:dyDescent="0.25">
      <c r="A1117">
        <v>180</v>
      </c>
      <c r="B1117" t="s">
        <v>5019</v>
      </c>
      <c r="C1117">
        <v>0.25</v>
      </c>
    </row>
    <row r="1118" spans="1:3" x14ac:dyDescent="0.25">
      <c r="A1118">
        <v>52</v>
      </c>
      <c r="B1118" t="s">
        <v>5014</v>
      </c>
      <c r="C1118">
        <v>0.04</v>
      </c>
    </row>
    <row r="1119" spans="1:3" x14ac:dyDescent="0.25">
      <c r="A1119">
        <v>291</v>
      </c>
      <c r="B1119" t="s">
        <v>5019</v>
      </c>
      <c r="C1119">
        <v>0.25</v>
      </c>
    </row>
    <row r="1120" spans="1:3" x14ac:dyDescent="0.25">
      <c r="A1120">
        <v>200</v>
      </c>
      <c r="B1120" t="s">
        <v>5019</v>
      </c>
      <c r="C1120">
        <v>0.25</v>
      </c>
    </row>
    <row r="1121" spans="1:3" x14ac:dyDescent="0.25">
      <c r="A1121">
        <v>284</v>
      </c>
      <c r="B1121" t="s">
        <v>5019</v>
      </c>
      <c r="C1121">
        <v>0.25</v>
      </c>
    </row>
    <row r="1122" spans="1:3" x14ac:dyDescent="0.25">
      <c r="A1122">
        <v>163</v>
      </c>
      <c r="B1122" t="s">
        <v>5019</v>
      </c>
      <c r="C1122">
        <v>0.25</v>
      </c>
    </row>
    <row r="1123" spans="1:3" x14ac:dyDescent="0.25">
      <c r="A1123">
        <v>186</v>
      </c>
      <c r="B1123" t="s">
        <v>5019</v>
      </c>
      <c r="C1123">
        <v>0.25</v>
      </c>
    </row>
    <row r="1124" spans="1:3" x14ac:dyDescent="0.25">
      <c r="A1124">
        <v>0</v>
      </c>
      <c r="B1124" t="s">
        <v>5013</v>
      </c>
      <c r="C1124">
        <v>8.0000000000000002E-3</v>
      </c>
    </row>
    <row r="1125" spans="1:3" x14ac:dyDescent="0.25">
      <c r="A1125">
        <v>334</v>
      </c>
      <c r="B1125" t="s">
        <v>5019</v>
      </c>
      <c r="C1125">
        <v>0.25</v>
      </c>
    </row>
    <row r="1126" spans="1:3" x14ac:dyDescent="0.25">
      <c r="A1126">
        <v>286</v>
      </c>
      <c r="B1126" t="s">
        <v>5019</v>
      </c>
      <c r="C1126">
        <v>0.25</v>
      </c>
    </row>
    <row r="1127" spans="1:3" x14ac:dyDescent="0.25">
      <c r="A1127">
        <v>199</v>
      </c>
      <c r="B1127" t="s">
        <v>5019</v>
      </c>
      <c r="C1127">
        <v>0.25</v>
      </c>
    </row>
    <row r="1128" spans="1:3" x14ac:dyDescent="0.25">
      <c r="A1128">
        <v>166</v>
      </c>
      <c r="B1128" t="s">
        <v>5019</v>
      </c>
      <c r="C1128">
        <v>0.25</v>
      </c>
    </row>
    <row r="1129" spans="1:3" x14ac:dyDescent="0.25">
      <c r="A1129">
        <v>122</v>
      </c>
      <c r="B1129" t="s">
        <v>5019</v>
      </c>
      <c r="C1129">
        <v>0.25</v>
      </c>
    </row>
    <row r="1130" spans="1:3" x14ac:dyDescent="0.25">
      <c r="A1130">
        <v>297</v>
      </c>
      <c r="B1130" t="s">
        <v>5019</v>
      </c>
      <c r="C1130">
        <v>0.25</v>
      </c>
    </row>
    <row r="1131" spans="1:3" x14ac:dyDescent="0.25">
      <c r="A1131">
        <v>364</v>
      </c>
      <c r="B1131" t="s">
        <v>5019</v>
      </c>
      <c r="C1131">
        <v>0.25</v>
      </c>
    </row>
    <row r="1132" spans="1:3" x14ac:dyDescent="0.25">
      <c r="A1132">
        <v>39</v>
      </c>
      <c r="B1132" t="s">
        <v>5014</v>
      </c>
      <c r="C1132">
        <v>0.04</v>
      </c>
    </row>
    <row r="1133" spans="1:3" x14ac:dyDescent="0.25">
      <c r="A1133">
        <v>362</v>
      </c>
      <c r="B1133" t="s">
        <v>5019</v>
      </c>
      <c r="C1133">
        <v>0.25</v>
      </c>
    </row>
    <row r="1134" spans="1:3" x14ac:dyDescent="0.25">
      <c r="A1134">
        <v>62</v>
      </c>
      <c r="B1134" t="s">
        <v>5016</v>
      </c>
      <c r="C1134">
        <v>0.15</v>
      </c>
    </row>
    <row r="1135" spans="1:3" x14ac:dyDescent="0.25">
      <c r="A1135">
        <v>77</v>
      </c>
      <c r="B1135" t="s">
        <v>5016</v>
      </c>
      <c r="C1135">
        <v>0.15</v>
      </c>
    </row>
    <row r="1136" spans="1:3" x14ac:dyDescent="0.25">
      <c r="A1136">
        <v>221</v>
      </c>
      <c r="B1136" t="s">
        <v>5019</v>
      </c>
      <c r="C1136">
        <v>0.25</v>
      </c>
    </row>
    <row r="1137" spans="1:3" x14ac:dyDescent="0.25">
      <c r="A1137">
        <v>15</v>
      </c>
      <c r="B1137" t="s">
        <v>5013</v>
      </c>
      <c r="C1137">
        <v>8.0000000000000002E-3</v>
      </c>
    </row>
    <row r="1138" spans="1:3" x14ac:dyDescent="0.25">
      <c r="A1138">
        <v>320</v>
      </c>
      <c r="B1138" t="s">
        <v>5019</v>
      </c>
      <c r="C1138">
        <v>0.25</v>
      </c>
    </row>
    <row r="1139" spans="1:3" x14ac:dyDescent="0.25">
      <c r="A1139">
        <v>187</v>
      </c>
      <c r="B1139" t="s">
        <v>5019</v>
      </c>
      <c r="C1139">
        <v>0.25</v>
      </c>
    </row>
    <row r="1140" spans="1:3" x14ac:dyDescent="0.25">
      <c r="A1140">
        <v>357</v>
      </c>
      <c r="B1140" t="s">
        <v>5019</v>
      </c>
      <c r="C1140">
        <v>0.25</v>
      </c>
    </row>
    <row r="1141" spans="1:3" x14ac:dyDescent="0.25">
      <c r="A1141">
        <v>55</v>
      </c>
      <c r="B1141" t="s">
        <v>5014</v>
      </c>
      <c r="C1141">
        <v>0.04</v>
      </c>
    </row>
    <row r="1142" spans="1:3" x14ac:dyDescent="0.25">
      <c r="A1142">
        <v>164</v>
      </c>
      <c r="B1142" t="s">
        <v>5019</v>
      </c>
      <c r="C1142">
        <v>0.25</v>
      </c>
    </row>
    <row r="1143" spans="1:3" x14ac:dyDescent="0.25">
      <c r="A1143">
        <v>158</v>
      </c>
      <c r="B1143" t="s">
        <v>5019</v>
      </c>
      <c r="C1143">
        <v>0.25</v>
      </c>
    </row>
    <row r="1144" spans="1:3" x14ac:dyDescent="0.25">
      <c r="A1144">
        <v>106</v>
      </c>
      <c r="B1144" t="s">
        <v>5017</v>
      </c>
      <c r="C1144">
        <v>0.2</v>
      </c>
    </row>
    <row r="1145" spans="1:3" x14ac:dyDescent="0.25">
      <c r="A1145">
        <v>327</v>
      </c>
      <c r="B1145" t="s">
        <v>5019</v>
      </c>
      <c r="C1145">
        <v>0.25</v>
      </c>
    </row>
    <row r="1146" spans="1:3" x14ac:dyDescent="0.25">
      <c r="A1146">
        <v>100</v>
      </c>
      <c r="B1146" t="s">
        <v>5017</v>
      </c>
      <c r="C1146">
        <v>0.2</v>
      </c>
    </row>
    <row r="1147" spans="1:3" x14ac:dyDescent="0.25">
      <c r="A1147">
        <v>161</v>
      </c>
      <c r="B1147" t="s">
        <v>5019</v>
      </c>
      <c r="C1147">
        <v>0.25</v>
      </c>
    </row>
    <row r="1148" spans="1:3" x14ac:dyDescent="0.25">
      <c r="A1148">
        <v>56</v>
      </c>
      <c r="B1148" t="s">
        <v>5014</v>
      </c>
      <c r="C1148">
        <v>0.04</v>
      </c>
    </row>
    <row r="1149" spans="1:3" x14ac:dyDescent="0.25">
      <c r="A1149">
        <v>253</v>
      </c>
      <c r="B1149" t="s">
        <v>5019</v>
      </c>
      <c r="C1149">
        <v>0.25</v>
      </c>
    </row>
    <row r="1150" spans="1:3" x14ac:dyDescent="0.25">
      <c r="A1150">
        <v>45</v>
      </c>
      <c r="B1150" t="s">
        <v>5014</v>
      </c>
      <c r="C1150">
        <v>0.04</v>
      </c>
    </row>
    <row r="1151" spans="1:3" x14ac:dyDescent="0.25">
      <c r="A1151">
        <v>0</v>
      </c>
      <c r="B1151" t="s">
        <v>5013</v>
      </c>
      <c r="C1151">
        <v>8.0000000000000002E-3</v>
      </c>
    </row>
    <row r="1152" spans="1:3" x14ac:dyDescent="0.25">
      <c r="A1152">
        <v>302</v>
      </c>
      <c r="B1152" t="s">
        <v>5019</v>
      </c>
      <c r="C1152">
        <v>0.25</v>
      </c>
    </row>
    <row r="1153" spans="1:3" x14ac:dyDescent="0.25">
      <c r="A1153">
        <v>140</v>
      </c>
      <c r="B1153" t="s">
        <v>5019</v>
      </c>
      <c r="C1153">
        <v>0.25</v>
      </c>
    </row>
    <row r="1154" spans="1:3" x14ac:dyDescent="0.25">
      <c r="A1154">
        <v>100</v>
      </c>
      <c r="B1154" t="s">
        <v>5017</v>
      </c>
      <c r="C1154">
        <v>0.2</v>
      </c>
    </row>
    <row r="1155" spans="1:3" x14ac:dyDescent="0.25">
      <c r="A1155">
        <v>152</v>
      </c>
      <c r="B1155" t="s">
        <v>5019</v>
      </c>
      <c r="C1155">
        <v>0.25</v>
      </c>
    </row>
    <row r="1156" spans="1:3" x14ac:dyDescent="0.25">
      <c r="A1156">
        <v>362</v>
      </c>
      <c r="B1156" t="s">
        <v>5019</v>
      </c>
      <c r="C1156">
        <v>0.25</v>
      </c>
    </row>
    <row r="1157" spans="1:3" x14ac:dyDescent="0.25">
      <c r="A1157">
        <v>273</v>
      </c>
      <c r="B1157" t="s">
        <v>5019</v>
      </c>
      <c r="C1157">
        <v>0.25</v>
      </c>
    </row>
    <row r="1158" spans="1:3" x14ac:dyDescent="0.25">
      <c r="A1158">
        <v>72</v>
      </c>
      <c r="B1158" t="s">
        <v>5016</v>
      </c>
      <c r="C1158">
        <v>0.15</v>
      </c>
    </row>
    <row r="1159" spans="1:3" x14ac:dyDescent="0.25">
      <c r="A1159">
        <v>296</v>
      </c>
      <c r="B1159" t="s">
        <v>5019</v>
      </c>
      <c r="C1159">
        <v>0.25</v>
      </c>
    </row>
    <row r="1160" spans="1:3" x14ac:dyDescent="0.25">
      <c r="A1160">
        <v>45</v>
      </c>
      <c r="B1160" t="s">
        <v>5014</v>
      </c>
      <c r="C1160">
        <v>0.04</v>
      </c>
    </row>
    <row r="1161" spans="1:3" x14ac:dyDescent="0.25">
      <c r="A1161">
        <v>83</v>
      </c>
      <c r="B1161" t="s">
        <v>5016</v>
      </c>
      <c r="C1161">
        <v>0.15</v>
      </c>
    </row>
    <row r="1162" spans="1:3" x14ac:dyDescent="0.25">
      <c r="A1162">
        <v>277</v>
      </c>
      <c r="B1162" t="s">
        <v>5019</v>
      </c>
      <c r="C1162">
        <v>0.25</v>
      </c>
    </row>
    <row r="1163" spans="1:3" x14ac:dyDescent="0.25">
      <c r="A1163">
        <v>90</v>
      </c>
      <c r="B1163" t="s">
        <v>5016</v>
      </c>
      <c r="C1163">
        <v>0.15</v>
      </c>
    </row>
    <row r="1164" spans="1:3" x14ac:dyDescent="0.25">
      <c r="A1164">
        <v>319</v>
      </c>
      <c r="B1164" t="s">
        <v>5019</v>
      </c>
      <c r="C1164">
        <v>0.25</v>
      </c>
    </row>
    <row r="1165" spans="1:3" x14ac:dyDescent="0.25">
      <c r="A1165">
        <v>175</v>
      </c>
      <c r="B1165" t="s">
        <v>5019</v>
      </c>
      <c r="C1165">
        <v>0.25</v>
      </c>
    </row>
    <row r="1166" spans="1:3" x14ac:dyDescent="0.25">
      <c r="A1166">
        <v>267</v>
      </c>
      <c r="B1166" t="s">
        <v>5019</v>
      </c>
      <c r="C1166">
        <v>0.25</v>
      </c>
    </row>
    <row r="1167" spans="1:3" x14ac:dyDescent="0.25">
      <c r="A1167">
        <v>186</v>
      </c>
      <c r="B1167" t="s">
        <v>5019</v>
      </c>
      <c r="C1167">
        <v>0.25</v>
      </c>
    </row>
    <row r="1168" spans="1:3" x14ac:dyDescent="0.25">
      <c r="A1168">
        <v>48</v>
      </c>
      <c r="B1168" t="s">
        <v>5014</v>
      </c>
      <c r="C1168">
        <v>0.04</v>
      </c>
    </row>
    <row r="1169" spans="1:3" x14ac:dyDescent="0.25">
      <c r="A1169">
        <v>284</v>
      </c>
      <c r="B1169" t="s">
        <v>5019</v>
      </c>
      <c r="C1169">
        <v>0.25</v>
      </c>
    </row>
    <row r="1170" spans="1:3" x14ac:dyDescent="0.25">
      <c r="A1170">
        <v>28</v>
      </c>
      <c r="B1170" t="s">
        <v>5013</v>
      </c>
      <c r="C1170">
        <v>8.0000000000000002E-3</v>
      </c>
    </row>
    <row r="1171" spans="1:3" x14ac:dyDescent="0.25">
      <c r="A1171">
        <v>88</v>
      </c>
      <c r="B1171" t="s">
        <v>5016</v>
      </c>
      <c r="C1171">
        <v>0.15</v>
      </c>
    </row>
    <row r="1172" spans="1:3" x14ac:dyDescent="0.25">
      <c r="A1172">
        <v>92</v>
      </c>
      <c r="B1172" t="s">
        <v>5017</v>
      </c>
      <c r="C1172">
        <v>0.2</v>
      </c>
    </row>
    <row r="1173" spans="1:3" x14ac:dyDescent="0.25">
      <c r="A1173">
        <v>226</v>
      </c>
      <c r="B1173" t="s">
        <v>5019</v>
      </c>
      <c r="C1173">
        <v>0.25</v>
      </c>
    </row>
    <row r="1174" spans="1:3" x14ac:dyDescent="0.25">
      <c r="A1174">
        <v>334</v>
      </c>
      <c r="B1174" t="s">
        <v>5019</v>
      </c>
      <c r="C1174">
        <v>0.25</v>
      </c>
    </row>
    <row r="1175" spans="1:3" x14ac:dyDescent="0.25">
      <c r="A1175">
        <v>72</v>
      </c>
      <c r="B1175" t="s">
        <v>5016</v>
      </c>
      <c r="C1175">
        <v>0.15</v>
      </c>
    </row>
    <row r="1176" spans="1:3" x14ac:dyDescent="0.25">
      <c r="A1176">
        <v>324</v>
      </c>
      <c r="B1176" t="s">
        <v>5019</v>
      </c>
      <c r="C1176">
        <v>0.25</v>
      </c>
    </row>
    <row r="1177" spans="1:3" x14ac:dyDescent="0.25">
      <c r="A1177">
        <v>11</v>
      </c>
      <c r="B1177" t="s">
        <v>5013</v>
      </c>
      <c r="C1177">
        <v>8.0000000000000002E-3</v>
      </c>
    </row>
    <row r="1178" spans="1:3" x14ac:dyDescent="0.25">
      <c r="A1178">
        <v>201</v>
      </c>
      <c r="B1178" t="s">
        <v>5019</v>
      </c>
      <c r="C1178">
        <v>0.25</v>
      </c>
    </row>
    <row r="1179" spans="1:3" x14ac:dyDescent="0.25">
      <c r="A1179">
        <v>77</v>
      </c>
      <c r="B1179" t="s">
        <v>5016</v>
      </c>
      <c r="C1179">
        <v>0.15</v>
      </c>
    </row>
    <row r="1180" spans="1:3" x14ac:dyDescent="0.25">
      <c r="A1180">
        <v>45</v>
      </c>
      <c r="B1180" t="s">
        <v>5014</v>
      </c>
      <c r="C1180">
        <v>0.04</v>
      </c>
    </row>
    <row r="1181" spans="1:3" x14ac:dyDescent="0.25">
      <c r="A1181">
        <v>140</v>
      </c>
      <c r="B1181" t="s">
        <v>5019</v>
      </c>
      <c r="C1181">
        <v>0.25</v>
      </c>
    </row>
    <row r="1182" spans="1:3" x14ac:dyDescent="0.25">
      <c r="A1182">
        <v>272</v>
      </c>
      <c r="B1182" t="s">
        <v>5019</v>
      </c>
      <c r="C1182">
        <v>0.25</v>
      </c>
    </row>
    <row r="1183" spans="1:3" x14ac:dyDescent="0.25">
      <c r="A1183">
        <v>65</v>
      </c>
      <c r="B1183" t="s">
        <v>5016</v>
      </c>
      <c r="C1183">
        <v>0.15</v>
      </c>
    </row>
    <row r="1184" spans="1:3" x14ac:dyDescent="0.25">
      <c r="A1184">
        <v>199</v>
      </c>
      <c r="B1184" t="s">
        <v>5019</v>
      </c>
      <c r="C1184">
        <v>0.25</v>
      </c>
    </row>
    <row r="1185" spans="1:3" x14ac:dyDescent="0.25">
      <c r="A1185">
        <v>55</v>
      </c>
      <c r="B1185" t="s">
        <v>5014</v>
      </c>
      <c r="C1185">
        <v>0.04</v>
      </c>
    </row>
    <row r="1186" spans="1:3" x14ac:dyDescent="0.25">
      <c r="A1186">
        <v>188</v>
      </c>
      <c r="B1186" t="s">
        <v>5019</v>
      </c>
      <c r="C1186">
        <v>0.25</v>
      </c>
    </row>
    <row r="1187" spans="1:3" x14ac:dyDescent="0.25">
      <c r="A1187">
        <v>128</v>
      </c>
      <c r="B1187" t="s">
        <v>5019</v>
      </c>
      <c r="C1187">
        <v>0.25</v>
      </c>
    </row>
    <row r="1188" spans="1:3" x14ac:dyDescent="0.25">
      <c r="A1188">
        <v>33</v>
      </c>
      <c r="B1188" t="s">
        <v>5014</v>
      </c>
      <c r="C1188">
        <v>0.04</v>
      </c>
    </row>
    <row r="1189" spans="1:3" x14ac:dyDescent="0.25">
      <c r="A1189">
        <v>64</v>
      </c>
      <c r="B1189" t="s">
        <v>5016</v>
      </c>
      <c r="C1189">
        <v>0.15</v>
      </c>
    </row>
    <row r="1190" spans="1:3" x14ac:dyDescent="0.25">
      <c r="A1190">
        <v>341</v>
      </c>
      <c r="B1190" t="s">
        <v>5019</v>
      </c>
      <c r="C1190">
        <v>0.25</v>
      </c>
    </row>
    <row r="1191" spans="1:3" x14ac:dyDescent="0.25">
      <c r="A1191">
        <v>91</v>
      </c>
      <c r="B1191" t="s">
        <v>5017</v>
      </c>
      <c r="C1191">
        <v>0.2</v>
      </c>
    </row>
    <row r="1192" spans="1:3" x14ac:dyDescent="0.25">
      <c r="A1192">
        <v>321</v>
      </c>
      <c r="B1192" t="s">
        <v>5019</v>
      </c>
      <c r="C1192">
        <v>0.25</v>
      </c>
    </row>
    <row r="1193" spans="1:3" x14ac:dyDescent="0.25">
      <c r="A1193">
        <v>62</v>
      </c>
      <c r="B1193" t="s">
        <v>5016</v>
      </c>
      <c r="C1193">
        <v>0.15</v>
      </c>
    </row>
    <row r="1194" spans="1:3" x14ac:dyDescent="0.25">
      <c r="A1194">
        <v>54</v>
      </c>
      <c r="B1194" t="s">
        <v>5014</v>
      </c>
      <c r="C1194">
        <v>0.04</v>
      </c>
    </row>
    <row r="1195" spans="1:3" x14ac:dyDescent="0.25">
      <c r="A1195">
        <v>267</v>
      </c>
      <c r="B1195" t="s">
        <v>5019</v>
      </c>
      <c r="C1195">
        <v>0.25</v>
      </c>
    </row>
    <row r="1196" spans="1:3" x14ac:dyDescent="0.25">
      <c r="A1196">
        <v>234</v>
      </c>
      <c r="B1196" t="s">
        <v>5019</v>
      </c>
      <c r="C1196">
        <v>0.25</v>
      </c>
    </row>
    <row r="1197" spans="1:3" x14ac:dyDescent="0.25">
      <c r="A1197">
        <v>363</v>
      </c>
      <c r="B1197" t="s">
        <v>5019</v>
      </c>
      <c r="C1197">
        <v>0.25</v>
      </c>
    </row>
    <row r="1198" spans="1:3" x14ac:dyDescent="0.25">
      <c r="A1198">
        <v>178</v>
      </c>
      <c r="B1198" t="s">
        <v>5019</v>
      </c>
      <c r="C1198">
        <v>0.25</v>
      </c>
    </row>
    <row r="1199" spans="1:3" x14ac:dyDescent="0.25">
      <c r="A1199">
        <v>362</v>
      </c>
      <c r="B1199" t="s">
        <v>5019</v>
      </c>
      <c r="C1199">
        <v>0.25</v>
      </c>
    </row>
    <row r="1200" spans="1:3" x14ac:dyDescent="0.25">
      <c r="A1200">
        <v>203</v>
      </c>
      <c r="B1200" t="s">
        <v>5019</v>
      </c>
      <c r="C1200">
        <v>0.25</v>
      </c>
    </row>
    <row r="1201" spans="1:3" x14ac:dyDescent="0.25">
      <c r="A1201">
        <v>54</v>
      </c>
      <c r="B1201" t="s">
        <v>5014</v>
      </c>
      <c r="C1201">
        <v>0.04</v>
      </c>
    </row>
    <row r="1202" spans="1:3" x14ac:dyDescent="0.25">
      <c r="A1202">
        <v>86</v>
      </c>
      <c r="B1202" t="s">
        <v>5016</v>
      </c>
      <c r="C1202">
        <v>0.15</v>
      </c>
    </row>
    <row r="1203" spans="1:3" x14ac:dyDescent="0.25">
      <c r="A1203">
        <v>139</v>
      </c>
      <c r="B1203" t="s">
        <v>5019</v>
      </c>
      <c r="C1203">
        <v>0.25</v>
      </c>
    </row>
    <row r="1204" spans="1:3" x14ac:dyDescent="0.25">
      <c r="A1204">
        <v>35</v>
      </c>
      <c r="B1204" t="s">
        <v>5014</v>
      </c>
      <c r="C1204">
        <v>0.04</v>
      </c>
    </row>
    <row r="1205" spans="1:3" x14ac:dyDescent="0.25">
      <c r="A1205">
        <v>70</v>
      </c>
      <c r="B1205" t="s">
        <v>5016</v>
      </c>
      <c r="C1205">
        <v>0.15</v>
      </c>
    </row>
    <row r="1206" spans="1:3" x14ac:dyDescent="0.25">
      <c r="A1206">
        <v>97</v>
      </c>
      <c r="B1206" t="s">
        <v>5017</v>
      </c>
      <c r="C1206">
        <v>0.2</v>
      </c>
    </row>
    <row r="1207" spans="1:3" x14ac:dyDescent="0.25">
      <c r="A1207">
        <v>304</v>
      </c>
      <c r="B1207" t="s">
        <v>5019</v>
      </c>
      <c r="C1207">
        <v>0.25</v>
      </c>
    </row>
    <row r="1208" spans="1:3" x14ac:dyDescent="0.25">
      <c r="A1208">
        <v>257</v>
      </c>
      <c r="B1208" t="s">
        <v>5019</v>
      </c>
      <c r="C1208">
        <v>0.25</v>
      </c>
    </row>
    <row r="1209" spans="1:3" x14ac:dyDescent="0.25">
      <c r="A1209">
        <v>269</v>
      </c>
      <c r="B1209" t="s">
        <v>5019</v>
      </c>
      <c r="C1209">
        <v>0.25</v>
      </c>
    </row>
    <row r="1210" spans="1:3" x14ac:dyDescent="0.25">
      <c r="A1210">
        <v>304</v>
      </c>
      <c r="B1210" t="s">
        <v>5019</v>
      </c>
      <c r="C1210">
        <v>0.25</v>
      </c>
    </row>
    <row r="1211" spans="1:3" x14ac:dyDescent="0.25">
      <c r="A1211">
        <v>112</v>
      </c>
      <c r="B1211" t="s">
        <v>5017</v>
      </c>
      <c r="C1211">
        <v>0.2</v>
      </c>
    </row>
    <row r="1212" spans="1:3" x14ac:dyDescent="0.25">
      <c r="A1212">
        <v>147</v>
      </c>
      <c r="B1212" t="s">
        <v>5019</v>
      </c>
      <c r="C1212">
        <v>0.25</v>
      </c>
    </row>
    <row r="1213" spans="1:3" x14ac:dyDescent="0.25">
      <c r="A1213">
        <v>162</v>
      </c>
      <c r="B1213" t="s">
        <v>5019</v>
      </c>
      <c r="C1213">
        <v>0.25</v>
      </c>
    </row>
    <row r="1214" spans="1:3" x14ac:dyDescent="0.25">
      <c r="A1214">
        <v>35</v>
      </c>
      <c r="B1214" t="s">
        <v>5014</v>
      </c>
      <c r="C1214">
        <v>0.04</v>
      </c>
    </row>
    <row r="1215" spans="1:3" x14ac:dyDescent="0.25">
      <c r="A1215">
        <v>199</v>
      </c>
      <c r="B1215" t="s">
        <v>5019</v>
      </c>
      <c r="C1215">
        <v>0.25</v>
      </c>
    </row>
    <row r="1216" spans="1:3" x14ac:dyDescent="0.25">
      <c r="A1216">
        <v>347</v>
      </c>
      <c r="B1216" t="s">
        <v>5019</v>
      </c>
      <c r="C1216">
        <v>0.25</v>
      </c>
    </row>
    <row r="1217" spans="1:3" x14ac:dyDescent="0.25">
      <c r="A1217">
        <v>269</v>
      </c>
      <c r="B1217" t="s">
        <v>5019</v>
      </c>
      <c r="C1217">
        <v>0.25</v>
      </c>
    </row>
    <row r="1218" spans="1:3" x14ac:dyDescent="0.25">
      <c r="A1218">
        <v>228</v>
      </c>
      <c r="B1218" t="s">
        <v>5019</v>
      </c>
      <c r="C1218">
        <v>0.25</v>
      </c>
    </row>
    <row r="1219" spans="1:3" x14ac:dyDescent="0.25">
      <c r="A1219">
        <v>78</v>
      </c>
      <c r="B1219" t="s">
        <v>5016</v>
      </c>
      <c r="C1219">
        <v>0.15</v>
      </c>
    </row>
    <row r="1220" spans="1:3" x14ac:dyDescent="0.25">
      <c r="A1220">
        <v>25</v>
      </c>
      <c r="B1220" t="s">
        <v>5013</v>
      </c>
      <c r="C1220">
        <v>8.0000000000000002E-3</v>
      </c>
    </row>
    <row r="1221" spans="1:3" x14ac:dyDescent="0.25">
      <c r="A1221">
        <v>208</v>
      </c>
      <c r="B1221" t="s">
        <v>5019</v>
      </c>
      <c r="C1221">
        <v>0.25</v>
      </c>
    </row>
    <row r="1222" spans="1:3" x14ac:dyDescent="0.25">
      <c r="A1222">
        <v>198</v>
      </c>
      <c r="B1222" t="s">
        <v>5019</v>
      </c>
      <c r="C1222">
        <v>0.25</v>
      </c>
    </row>
    <row r="1223" spans="1:3" x14ac:dyDescent="0.25">
      <c r="A1223">
        <v>142</v>
      </c>
      <c r="B1223" t="s">
        <v>5019</v>
      </c>
      <c r="C1223">
        <v>0.25</v>
      </c>
    </row>
    <row r="1224" spans="1:3" x14ac:dyDescent="0.25">
      <c r="A1224">
        <v>319</v>
      </c>
      <c r="B1224" t="s">
        <v>5019</v>
      </c>
      <c r="C1224">
        <v>0.25</v>
      </c>
    </row>
    <row r="1225" spans="1:3" x14ac:dyDescent="0.25">
      <c r="A1225">
        <v>323</v>
      </c>
      <c r="B1225" t="s">
        <v>5019</v>
      </c>
      <c r="C1225">
        <v>0.25</v>
      </c>
    </row>
    <row r="1226" spans="1:3" x14ac:dyDescent="0.25">
      <c r="A1226">
        <v>80</v>
      </c>
      <c r="B1226" t="s">
        <v>5016</v>
      </c>
      <c r="C1226">
        <v>0.15</v>
      </c>
    </row>
    <row r="1227" spans="1:3" x14ac:dyDescent="0.25">
      <c r="A1227">
        <v>253</v>
      </c>
      <c r="B1227" t="s">
        <v>5019</v>
      </c>
      <c r="C1227">
        <v>0.25</v>
      </c>
    </row>
    <row r="1228" spans="1:3" x14ac:dyDescent="0.25">
      <c r="A1228">
        <v>293</v>
      </c>
      <c r="B1228" t="s">
        <v>5019</v>
      </c>
      <c r="C1228">
        <v>0.25</v>
      </c>
    </row>
    <row r="1229" spans="1:3" x14ac:dyDescent="0.25">
      <c r="A1229">
        <v>144</v>
      </c>
      <c r="B1229" t="s">
        <v>5019</v>
      </c>
      <c r="C1229">
        <v>0.25</v>
      </c>
    </row>
    <row r="1230" spans="1:3" x14ac:dyDescent="0.25">
      <c r="A1230">
        <v>157</v>
      </c>
      <c r="B1230" t="s">
        <v>5019</v>
      </c>
      <c r="C1230">
        <v>0.25</v>
      </c>
    </row>
    <row r="1231" spans="1:3" x14ac:dyDescent="0.25">
      <c r="A1231">
        <v>248</v>
      </c>
      <c r="B1231" t="s">
        <v>5019</v>
      </c>
      <c r="C1231">
        <v>0.25</v>
      </c>
    </row>
    <row r="1232" spans="1:3" x14ac:dyDescent="0.25">
      <c r="A1232">
        <v>115</v>
      </c>
      <c r="B1232" t="s">
        <v>5017</v>
      </c>
      <c r="C1232">
        <v>0.2</v>
      </c>
    </row>
    <row r="1233" spans="1:3" x14ac:dyDescent="0.25">
      <c r="A1233">
        <v>240</v>
      </c>
      <c r="B1233" t="s">
        <v>5019</v>
      </c>
      <c r="C1233">
        <v>0.25</v>
      </c>
    </row>
    <row r="1234" spans="1:3" x14ac:dyDescent="0.25">
      <c r="A1234">
        <v>155</v>
      </c>
      <c r="B1234" t="s">
        <v>5019</v>
      </c>
      <c r="C1234">
        <v>0.25</v>
      </c>
    </row>
    <row r="1235" spans="1:3" x14ac:dyDescent="0.25">
      <c r="A1235">
        <v>135</v>
      </c>
      <c r="B1235" t="s">
        <v>5019</v>
      </c>
      <c r="C1235">
        <v>0.25</v>
      </c>
    </row>
    <row r="1236" spans="1:3" x14ac:dyDescent="0.25">
      <c r="A1236">
        <v>310</v>
      </c>
      <c r="B1236" t="s">
        <v>5019</v>
      </c>
      <c r="C1236">
        <v>0.25</v>
      </c>
    </row>
    <row r="1237" spans="1:3" x14ac:dyDescent="0.25">
      <c r="A1237">
        <v>88</v>
      </c>
      <c r="B1237" t="s">
        <v>5016</v>
      </c>
      <c r="C1237">
        <v>0.15</v>
      </c>
    </row>
    <row r="1238" spans="1:3" x14ac:dyDescent="0.25">
      <c r="A1238">
        <v>28</v>
      </c>
      <c r="B1238" t="s">
        <v>5013</v>
      </c>
      <c r="C1238">
        <v>8.0000000000000002E-3</v>
      </c>
    </row>
    <row r="1239" spans="1:3" x14ac:dyDescent="0.25">
      <c r="A1239">
        <v>248</v>
      </c>
      <c r="B1239" t="s">
        <v>5019</v>
      </c>
      <c r="C1239">
        <v>0.25</v>
      </c>
    </row>
    <row r="1240" spans="1:3" x14ac:dyDescent="0.25">
      <c r="A1240">
        <v>209</v>
      </c>
      <c r="B1240" t="s">
        <v>5019</v>
      </c>
      <c r="C1240">
        <v>0.25</v>
      </c>
    </row>
    <row r="1241" spans="1:3" x14ac:dyDescent="0.25">
      <c r="A1241">
        <v>198</v>
      </c>
      <c r="B1241" t="s">
        <v>5019</v>
      </c>
      <c r="C1241">
        <v>0.25</v>
      </c>
    </row>
    <row r="1242" spans="1:3" x14ac:dyDescent="0.25">
      <c r="A1242">
        <v>100</v>
      </c>
      <c r="B1242" t="s">
        <v>5017</v>
      </c>
      <c r="C1242">
        <v>0.2</v>
      </c>
    </row>
    <row r="1243" spans="1:3" x14ac:dyDescent="0.25">
      <c r="A1243">
        <v>174</v>
      </c>
      <c r="B1243" t="s">
        <v>5019</v>
      </c>
      <c r="C1243">
        <v>0.25</v>
      </c>
    </row>
    <row r="1244" spans="1:3" x14ac:dyDescent="0.25">
      <c r="A1244">
        <v>45</v>
      </c>
      <c r="B1244" t="s">
        <v>5014</v>
      </c>
      <c r="C1244">
        <v>0.04</v>
      </c>
    </row>
    <row r="1245" spans="1:3" x14ac:dyDescent="0.25">
      <c r="A1245">
        <v>350</v>
      </c>
      <c r="B1245" t="s">
        <v>5019</v>
      </c>
      <c r="C1245">
        <v>0.25</v>
      </c>
    </row>
    <row r="1246" spans="1:3" x14ac:dyDescent="0.25">
      <c r="A1246">
        <v>71</v>
      </c>
      <c r="B1246" t="s">
        <v>5016</v>
      </c>
      <c r="C1246">
        <v>0.15</v>
      </c>
    </row>
    <row r="1247" spans="1:3" x14ac:dyDescent="0.25">
      <c r="A1247">
        <v>154</v>
      </c>
      <c r="B1247" t="s">
        <v>5019</v>
      </c>
      <c r="C1247">
        <v>0.25</v>
      </c>
    </row>
    <row r="1248" spans="1:3" x14ac:dyDescent="0.25">
      <c r="A1248">
        <v>353</v>
      </c>
      <c r="B1248" t="s">
        <v>5019</v>
      </c>
      <c r="C1248">
        <v>0.25</v>
      </c>
    </row>
    <row r="1249" spans="1:3" x14ac:dyDescent="0.25">
      <c r="A1249">
        <v>173</v>
      </c>
      <c r="B1249" t="s">
        <v>5019</v>
      </c>
      <c r="C1249">
        <v>0.25</v>
      </c>
    </row>
    <row r="1250" spans="1:3" x14ac:dyDescent="0.25">
      <c r="A1250">
        <v>257</v>
      </c>
      <c r="B1250" t="s">
        <v>5019</v>
      </c>
      <c r="C1250">
        <v>0.25</v>
      </c>
    </row>
    <row r="1251" spans="1:3" x14ac:dyDescent="0.25">
      <c r="A1251">
        <v>211</v>
      </c>
      <c r="B1251" t="s">
        <v>5019</v>
      </c>
      <c r="C1251">
        <v>0.25</v>
      </c>
    </row>
    <row r="1252" spans="1:3" x14ac:dyDescent="0.25">
      <c r="A1252">
        <v>71</v>
      </c>
      <c r="B1252" t="s">
        <v>5016</v>
      </c>
      <c r="C1252">
        <v>0.15</v>
      </c>
    </row>
    <row r="1253" spans="1:3" x14ac:dyDescent="0.25">
      <c r="A1253">
        <v>24</v>
      </c>
      <c r="B1253" t="s">
        <v>5013</v>
      </c>
      <c r="C1253">
        <v>8.0000000000000002E-3</v>
      </c>
    </row>
    <row r="1254" spans="1:3" x14ac:dyDescent="0.25">
      <c r="A1254">
        <v>7</v>
      </c>
      <c r="B1254" t="s">
        <v>5013</v>
      </c>
      <c r="C1254">
        <v>8.0000000000000002E-3</v>
      </c>
    </row>
    <row r="1255" spans="1:3" x14ac:dyDescent="0.25">
      <c r="A1255">
        <v>85</v>
      </c>
      <c r="B1255" t="s">
        <v>5016</v>
      </c>
      <c r="C1255">
        <v>0.15</v>
      </c>
    </row>
    <row r="1256" spans="1:3" x14ac:dyDescent="0.25">
      <c r="A1256">
        <v>295</v>
      </c>
      <c r="B1256" t="s">
        <v>5019</v>
      </c>
      <c r="C1256">
        <v>0.25</v>
      </c>
    </row>
    <row r="1257" spans="1:3" x14ac:dyDescent="0.25">
      <c r="A1257">
        <v>195</v>
      </c>
      <c r="B1257" t="s">
        <v>5019</v>
      </c>
      <c r="C1257">
        <v>0.25</v>
      </c>
    </row>
    <row r="1258" spans="1:3" x14ac:dyDescent="0.25">
      <c r="A1258">
        <v>223</v>
      </c>
      <c r="B1258" t="s">
        <v>5019</v>
      </c>
      <c r="C1258">
        <v>0.25</v>
      </c>
    </row>
    <row r="1259" spans="1:3" x14ac:dyDescent="0.25">
      <c r="A1259">
        <v>4</v>
      </c>
      <c r="B1259" t="s">
        <v>5013</v>
      </c>
      <c r="C1259">
        <v>8.0000000000000002E-3</v>
      </c>
    </row>
    <row r="1260" spans="1:3" x14ac:dyDescent="0.25">
      <c r="A1260">
        <v>84</v>
      </c>
      <c r="B1260" t="s">
        <v>5016</v>
      </c>
      <c r="C1260">
        <v>0.15</v>
      </c>
    </row>
    <row r="1261" spans="1:3" x14ac:dyDescent="0.25">
      <c r="A1261">
        <v>193</v>
      </c>
      <c r="B1261" t="s">
        <v>5019</v>
      </c>
      <c r="C1261">
        <v>0.25</v>
      </c>
    </row>
    <row r="1262" spans="1:3" x14ac:dyDescent="0.25">
      <c r="A1262">
        <v>169</v>
      </c>
      <c r="B1262" t="s">
        <v>5019</v>
      </c>
      <c r="C1262">
        <v>0.25</v>
      </c>
    </row>
    <row r="1263" spans="1:3" x14ac:dyDescent="0.25">
      <c r="A1263">
        <v>341</v>
      </c>
      <c r="B1263" t="s">
        <v>5019</v>
      </c>
      <c r="C1263">
        <v>0.25</v>
      </c>
    </row>
    <row r="1264" spans="1:3" x14ac:dyDescent="0.25">
      <c r="A1264">
        <v>120</v>
      </c>
      <c r="B1264" t="s">
        <v>5017</v>
      </c>
      <c r="C1264">
        <v>0.2</v>
      </c>
    </row>
    <row r="1265" spans="1:3" x14ac:dyDescent="0.25">
      <c r="A1265">
        <v>160</v>
      </c>
      <c r="B1265" t="s">
        <v>5019</v>
      </c>
      <c r="C1265">
        <v>0.25</v>
      </c>
    </row>
    <row r="1266" spans="1:3" x14ac:dyDescent="0.25">
      <c r="A1266">
        <v>83</v>
      </c>
      <c r="B1266" t="s">
        <v>5016</v>
      </c>
      <c r="C1266">
        <v>0.15</v>
      </c>
    </row>
    <row r="1267" spans="1:3" x14ac:dyDescent="0.25">
      <c r="A1267">
        <v>132</v>
      </c>
      <c r="B1267" t="s">
        <v>5019</v>
      </c>
      <c r="C1267">
        <v>0.25</v>
      </c>
    </row>
    <row r="1268" spans="1:3" x14ac:dyDescent="0.25">
      <c r="A1268">
        <v>116</v>
      </c>
      <c r="B1268" t="s">
        <v>5017</v>
      </c>
      <c r="C1268">
        <v>0.2</v>
      </c>
    </row>
    <row r="1269" spans="1:3" x14ac:dyDescent="0.25">
      <c r="A1269">
        <v>17</v>
      </c>
      <c r="B1269" t="s">
        <v>5013</v>
      </c>
      <c r="C1269">
        <v>8.0000000000000002E-3</v>
      </c>
    </row>
    <row r="1270" spans="1:3" x14ac:dyDescent="0.25">
      <c r="A1270">
        <v>240</v>
      </c>
      <c r="B1270" t="s">
        <v>5019</v>
      </c>
      <c r="C1270">
        <v>0.25</v>
      </c>
    </row>
    <row r="1271" spans="1:3" x14ac:dyDescent="0.25">
      <c r="A1271">
        <v>13</v>
      </c>
      <c r="B1271" t="s">
        <v>5013</v>
      </c>
      <c r="C1271">
        <v>8.0000000000000002E-3</v>
      </c>
    </row>
    <row r="1272" spans="1:3" x14ac:dyDescent="0.25">
      <c r="A1272">
        <v>122</v>
      </c>
      <c r="B1272" t="s">
        <v>5019</v>
      </c>
      <c r="C1272">
        <v>0.25</v>
      </c>
    </row>
    <row r="1273" spans="1:3" x14ac:dyDescent="0.25">
      <c r="A1273">
        <v>285</v>
      </c>
      <c r="B1273" t="s">
        <v>5019</v>
      </c>
      <c r="C1273">
        <v>0.25</v>
      </c>
    </row>
    <row r="1274" spans="1:3" x14ac:dyDescent="0.25">
      <c r="A1274">
        <v>201</v>
      </c>
      <c r="B1274" t="s">
        <v>5019</v>
      </c>
      <c r="C1274">
        <v>0.25</v>
      </c>
    </row>
    <row r="1275" spans="1:3" x14ac:dyDescent="0.25">
      <c r="A1275">
        <v>136</v>
      </c>
      <c r="B1275" t="s">
        <v>5019</v>
      </c>
      <c r="C1275">
        <v>0.25</v>
      </c>
    </row>
    <row r="1276" spans="1:3" x14ac:dyDescent="0.25">
      <c r="A1276">
        <v>324</v>
      </c>
      <c r="B1276" t="s">
        <v>5019</v>
      </c>
      <c r="C1276">
        <v>0.25</v>
      </c>
    </row>
    <row r="1277" spans="1:3" x14ac:dyDescent="0.25">
      <c r="A1277">
        <v>134</v>
      </c>
      <c r="B1277" t="s">
        <v>5019</v>
      </c>
      <c r="C1277">
        <v>0.25</v>
      </c>
    </row>
    <row r="1278" spans="1:3" x14ac:dyDescent="0.25">
      <c r="A1278">
        <v>2</v>
      </c>
      <c r="B1278" t="s">
        <v>5013</v>
      </c>
      <c r="C1278">
        <v>8.0000000000000002E-3</v>
      </c>
    </row>
    <row r="1279" spans="1:3" x14ac:dyDescent="0.25">
      <c r="A1279">
        <v>337</v>
      </c>
      <c r="B1279" t="s">
        <v>5019</v>
      </c>
      <c r="C1279">
        <v>0.25</v>
      </c>
    </row>
    <row r="1280" spans="1:3" x14ac:dyDescent="0.25">
      <c r="A1280">
        <v>252</v>
      </c>
      <c r="B1280" t="s">
        <v>5019</v>
      </c>
      <c r="C1280">
        <v>0.25</v>
      </c>
    </row>
    <row r="1281" spans="1:3" x14ac:dyDescent="0.25">
      <c r="A1281">
        <v>46</v>
      </c>
      <c r="B1281" t="s">
        <v>5014</v>
      </c>
      <c r="C1281">
        <v>0.04</v>
      </c>
    </row>
    <row r="1282" spans="1:3" x14ac:dyDescent="0.25">
      <c r="A1282">
        <v>196</v>
      </c>
      <c r="B1282" t="s">
        <v>5019</v>
      </c>
      <c r="C1282">
        <v>0.25</v>
      </c>
    </row>
    <row r="1283" spans="1:3" x14ac:dyDescent="0.25">
      <c r="A1283">
        <v>313</v>
      </c>
      <c r="B1283" t="s">
        <v>5019</v>
      </c>
      <c r="C1283">
        <v>0.25</v>
      </c>
    </row>
    <row r="1284" spans="1:3" x14ac:dyDescent="0.25">
      <c r="A1284">
        <v>357</v>
      </c>
      <c r="B1284" t="s">
        <v>5019</v>
      </c>
      <c r="C1284">
        <v>0.25</v>
      </c>
    </row>
    <row r="1285" spans="1:3" x14ac:dyDescent="0.25">
      <c r="A1285">
        <v>288</v>
      </c>
      <c r="B1285" t="s">
        <v>5019</v>
      </c>
      <c r="C1285">
        <v>0.25</v>
      </c>
    </row>
    <row r="1286" spans="1:3" x14ac:dyDescent="0.25">
      <c r="A1286">
        <v>315</v>
      </c>
      <c r="B1286" t="s">
        <v>5019</v>
      </c>
      <c r="C1286">
        <v>0.25</v>
      </c>
    </row>
    <row r="1287" spans="1:3" x14ac:dyDescent="0.25">
      <c r="A1287">
        <v>322</v>
      </c>
      <c r="B1287" t="s">
        <v>5019</v>
      </c>
      <c r="C1287">
        <v>0.25</v>
      </c>
    </row>
    <row r="1288" spans="1:3" x14ac:dyDescent="0.25">
      <c r="A1288">
        <v>138</v>
      </c>
      <c r="B1288" t="s">
        <v>5019</v>
      </c>
      <c r="C1288">
        <v>0.25</v>
      </c>
    </row>
    <row r="1289" spans="1:3" x14ac:dyDescent="0.25">
      <c r="A1289">
        <v>335</v>
      </c>
      <c r="B1289" t="s">
        <v>5019</v>
      </c>
      <c r="C1289">
        <v>0.25</v>
      </c>
    </row>
    <row r="1290" spans="1:3" x14ac:dyDescent="0.25">
      <c r="A1290">
        <v>65</v>
      </c>
      <c r="B1290" t="s">
        <v>5016</v>
      </c>
      <c r="C1290">
        <v>0.15</v>
      </c>
    </row>
    <row r="1291" spans="1:3" x14ac:dyDescent="0.25">
      <c r="A1291">
        <v>2</v>
      </c>
      <c r="B1291" t="s">
        <v>5013</v>
      </c>
      <c r="C1291">
        <v>8.0000000000000002E-3</v>
      </c>
    </row>
    <row r="1292" spans="1:3" x14ac:dyDescent="0.25">
      <c r="A1292">
        <v>68</v>
      </c>
      <c r="B1292" t="s">
        <v>5016</v>
      </c>
      <c r="C1292">
        <v>0.15</v>
      </c>
    </row>
    <row r="1293" spans="1:3" x14ac:dyDescent="0.25">
      <c r="A1293">
        <v>105</v>
      </c>
      <c r="B1293" t="s">
        <v>5017</v>
      </c>
      <c r="C1293">
        <v>0.2</v>
      </c>
    </row>
    <row r="1294" spans="1:3" x14ac:dyDescent="0.25">
      <c r="A1294">
        <v>315</v>
      </c>
      <c r="B1294" t="s">
        <v>5019</v>
      </c>
      <c r="C1294">
        <v>0.25</v>
      </c>
    </row>
    <row r="1295" spans="1:3" x14ac:dyDescent="0.25">
      <c r="A1295">
        <v>51</v>
      </c>
      <c r="B1295" t="s">
        <v>5014</v>
      </c>
      <c r="C1295">
        <v>0.04</v>
      </c>
    </row>
    <row r="1296" spans="1:3" x14ac:dyDescent="0.25">
      <c r="A1296">
        <v>266</v>
      </c>
      <c r="B1296" t="s">
        <v>5019</v>
      </c>
      <c r="C1296">
        <v>0.25</v>
      </c>
    </row>
    <row r="1297" spans="1:3" x14ac:dyDescent="0.25">
      <c r="A1297">
        <v>203</v>
      </c>
      <c r="B1297" t="s">
        <v>5019</v>
      </c>
      <c r="C1297">
        <v>0.25</v>
      </c>
    </row>
    <row r="1298" spans="1:3" x14ac:dyDescent="0.25">
      <c r="A1298">
        <v>314</v>
      </c>
      <c r="B1298" t="s">
        <v>5019</v>
      </c>
      <c r="C1298">
        <v>0.25</v>
      </c>
    </row>
    <row r="1299" spans="1:3" x14ac:dyDescent="0.25">
      <c r="A1299">
        <v>62</v>
      </c>
      <c r="B1299" t="s">
        <v>5016</v>
      </c>
      <c r="C1299">
        <v>0.15</v>
      </c>
    </row>
    <row r="1300" spans="1:3" x14ac:dyDescent="0.25">
      <c r="A1300">
        <v>105</v>
      </c>
      <c r="B1300" t="s">
        <v>5017</v>
      </c>
      <c r="C1300">
        <v>0.2</v>
      </c>
    </row>
    <row r="1301" spans="1:3" x14ac:dyDescent="0.25">
      <c r="A1301">
        <v>39</v>
      </c>
      <c r="B1301" t="s">
        <v>5014</v>
      </c>
      <c r="C1301">
        <v>0.04</v>
      </c>
    </row>
    <row r="1302" spans="1:3" x14ac:dyDescent="0.25">
      <c r="A1302">
        <v>238</v>
      </c>
      <c r="B1302" t="s">
        <v>5019</v>
      </c>
      <c r="C1302">
        <v>0.25</v>
      </c>
    </row>
    <row r="1303" spans="1:3" x14ac:dyDescent="0.25">
      <c r="A1303">
        <v>50</v>
      </c>
      <c r="B1303" t="s">
        <v>5014</v>
      </c>
      <c r="C1303">
        <v>0.04</v>
      </c>
    </row>
    <row r="1304" spans="1:3" x14ac:dyDescent="0.25">
      <c r="A1304">
        <v>364</v>
      </c>
      <c r="B1304" t="s">
        <v>5019</v>
      </c>
      <c r="C1304">
        <v>0.25</v>
      </c>
    </row>
    <row r="1305" spans="1:3" x14ac:dyDescent="0.25">
      <c r="A1305">
        <v>220</v>
      </c>
      <c r="B1305" t="s">
        <v>5019</v>
      </c>
      <c r="C1305">
        <v>0.25</v>
      </c>
    </row>
    <row r="1306" spans="1:3" x14ac:dyDescent="0.25">
      <c r="A1306">
        <v>62</v>
      </c>
      <c r="B1306" t="s">
        <v>5016</v>
      </c>
      <c r="C1306">
        <v>0.15</v>
      </c>
    </row>
    <row r="1307" spans="1:3" x14ac:dyDescent="0.25">
      <c r="A1307">
        <v>107</v>
      </c>
      <c r="B1307" t="s">
        <v>5017</v>
      </c>
      <c r="C1307">
        <v>0.2</v>
      </c>
    </row>
    <row r="1308" spans="1:3" x14ac:dyDescent="0.25">
      <c r="A1308">
        <v>179</v>
      </c>
      <c r="B1308" t="s">
        <v>5019</v>
      </c>
      <c r="C1308">
        <v>0.25</v>
      </c>
    </row>
    <row r="1309" spans="1:3" x14ac:dyDescent="0.25">
      <c r="A1309">
        <v>70</v>
      </c>
      <c r="B1309" t="s">
        <v>5016</v>
      </c>
      <c r="C1309">
        <v>0.15</v>
      </c>
    </row>
    <row r="1310" spans="1:3" x14ac:dyDescent="0.25">
      <c r="A1310">
        <v>89</v>
      </c>
      <c r="B1310" t="s">
        <v>5016</v>
      </c>
      <c r="C1310">
        <v>0.15</v>
      </c>
    </row>
    <row r="1311" spans="1:3" x14ac:dyDescent="0.25">
      <c r="A1311">
        <v>158</v>
      </c>
      <c r="B1311" t="s">
        <v>5019</v>
      </c>
      <c r="C1311">
        <v>0.25</v>
      </c>
    </row>
    <row r="1312" spans="1:3" x14ac:dyDescent="0.25">
      <c r="A1312">
        <v>237</v>
      </c>
      <c r="B1312" t="s">
        <v>5019</v>
      </c>
      <c r="C1312">
        <v>0.25</v>
      </c>
    </row>
    <row r="1313" spans="1:3" x14ac:dyDescent="0.25">
      <c r="A1313">
        <v>33</v>
      </c>
      <c r="B1313" t="s">
        <v>5014</v>
      </c>
      <c r="C1313">
        <v>0.04</v>
      </c>
    </row>
    <row r="1314" spans="1:3" x14ac:dyDescent="0.25">
      <c r="A1314">
        <v>177</v>
      </c>
      <c r="B1314" t="s">
        <v>5019</v>
      </c>
      <c r="C1314">
        <v>0.25</v>
      </c>
    </row>
    <row r="1315" spans="1:3" x14ac:dyDescent="0.25">
      <c r="A1315">
        <v>157</v>
      </c>
      <c r="B1315" t="s">
        <v>5019</v>
      </c>
      <c r="C1315">
        <v>0.25</v>
      </c>
    </row>
    <row r="1316" spans="1:3" x14ac:dyDescent="0.25">
      <c r="A1316">
        <v>328</v>
      </c>
      <c r="B1316" t="s">
        <v>5019</v>
      </c>
      <c r="C1316">
        <v>0.25</v>
      </c>
    </row>
    <row r="1317" spans="1:3" x14ac:dyDescent="0.25">
      <c r="A1317">
        <v>175</v>
      </c>
      <c r="B1317" t="s">
        <v>5019</v>
      </c>
      <c r="C1317">
        <v>0.25</v>
      </c>
    </row>
    <row r="1318" spans="1:3" x14ac:dyDescent="0.25">
      <c r="A1318">
        <v>18</v>
      </c>
      <c r="B1318" t="s">
        <v>5013</v>
      </c>
      <c r="C1318">
        <v>8.0000000000000002E-3</v>
      </c>
    </row>
    <row r="1319" spans="1:3" x14ac:dyDescent="0.25">
      <c r="A1319">
        <v>49</v>
      </c>
      <c r="B1319" t="s">
        <v>5014</v>
      </c>
      <c r="C1319">
        <v>0.04</v>
      </c>
    </row>
    <row r="1320" spans="1:3" x14ac:dyDescent="0.25">
      <c r="A1320">
        <v>4</v>
      </c>
      <c r="B1320" t="s">
        <v>5013</v>
      </c>
      <c r="C1320">
        <v>8.0000000000000002E-3</v>
      </c>
    </row>
    <row r="1321" spans="1:3" x14ac:dyDescent="0.25">
      <c r="A1321">
        <v>289</v>
      </c>
      <c r="B1321" t="s">
        <v>5019</v>
      </c>
      <c r="C1321">
        <v>0.25</v>
      </c>
    </row>
    <row r="1322" spans="1:3" x14ac:dyDescent="0.25">
      <c r="A1322">
        <v>303</v>
      </c>
      <c r="B1322" t="s">
        <v>5019</v>
      </c>
      <c r="C1322">
        <v>0.25</v>
      </c>
    </row>
    <row r="1323" spans="1:3" x14ac:dyDescent="0.25">
      <c r="A1323">
        <v>275</v>
      </c>
      <c r="B1323" t="s">
        <v>5019</v>
      </c>
      <c r="C1323">
        <v>0.25</v>
      </c>
    </row>
    <row r="1324" spans="1:3" x14ac:dyDescent="0.25">
      <c r="A1324">
        <v>32</v>
      </c>
      <c r="B1324" t="s">
        <v>5014</v>
      </c>
      <c r="C1324">
        <v>0.04</v>
      </c>
    </row>
    <row r="1325" spans="1:3" x14ac:dyDescent="0.25">
      <c r="A1325">
        <v>130</v>
      </c>
      <c r="B1325" t="s">
        <v>5019</v>
      </c>
      <c r="C1325">
        <v>0.25</v>
      </c>
    </row>
    <row r="1326" spans="1:3" x14ac:dyDescent="0.25">
      <c r="A1326">
        <v>300</v>
      </c>
      <c r="B1326" t="s">
        <v>5019</v>
      </c>
      <c r="C1326">
        <v>0.25</v>
      </c>
    </row>
    <row r="1327" spans="1:3" x14ac:dyDescent="0.25">
      <c r="A1327">
        <v>312</v>
      </c>
      <c r="B1327" t="s">
        <v>5019</v>
      </c>
      <c r="C1327">
        <v>0.25</v>
      </c>
    </row>
    <row r="1328" spans="1:3" x14ac:dyDescent="0.25">
      <c r="A1328">
        <v>247</v>
      </c>
      <c r="B1328" t="s">
        <v>5019</v>
      </c>
      <c r="C1328">
        <v>0.25</v>
      </c>
    </row>
    <row r="1329" spans="1:3" x14ac:dyDescent="0.25">
      <c r="A1329">
        <v>83</v>
      </c>
      <c r="B1329" t="s">
        <v>5016</v>
      </c>
      <c r="C1329">
        <v>0.15</v>
      </c>
    </row>
    <row r="1330" spans="1:3" x14ac:dyDescent="0.25">
      <c r="A1330">
        <v>129</v>
      </c>
      <c r="B1330" t="s">
        <v>5019</v>
      </c>
      <c r="C1330">
        <v>0.25</v>
      </c>
    </row>
    <row r="1331" spans="1:3" x14ac:dyDescent="0.25">
      <c r="A1331">
        <v>321</v>
      </c>
      <c r="B1331" t="s">
        <v>5019</v>
      </c>
      <c r="C1331">
        <v>0.25</v>
      </c>
    </row>
    <row r="1332" spans="1:3" x14ac:dyDescent="0.25">
      <c r="A1332">
        <v>39</v>
      </c>
      <c r="B1332" t="s">
        <v>5014</v>
      </c>
      <c r="C1332">
        <v>0.04</v>
      </c>
    </row>
    <row r="1333" spans="1:3" x14ac:dyDescent="0.25">
      <c r="A1333">
        <v>277</v>
      </c>
      <c r="B1333" t="s">
        <v>5019</v>
      </c>
      <c r="C1333">
        <v>0.25</v>
      </c>
    </row>
    <row r="1334" spans="1:3" x14ac:dyDescent="0.25">
      <c r="A1334">
        <v>183</v>
      </c>
      <c r="B1334" t="s">
        <v>5019</v>
      </c>
      <c r="C1334">
        <v>0.25</v>
      </c>
    </row>
    <row r="1335" spans="1:3" x14ac:dyDescent="0.25">
      <c r="A1335">
        <v>284</v>
      </c>
      <c r="B1335" t="s">
        <v>5019</v>
      </c>
      <c r="C1335">
        <v>0.25</v>
      </c>
    </row>
    <row r="1336" spans="1:3" x14ac:dyDescent="0.25">
      <c r="A1336">
        <v>340</v>
      </c>
      <c r="B1336" t="s">
        <v>5019</v>
      </c>
      <c r="C1336">
        <v>0.25</v>
      </c>
    </row>
    <row r="1337" spans="1:3" x14ac:dyDescent="0.25">
      <c r="A1337">
        <v>140</v>
      </c>
      <c r="B1337" t="s">
        <v>5019</v>
      </c>
      <c r="C1337">
        <v>0.25</v>
      </c>
    </row>
    <row r="1338" spans="1:3" x14ac:dyDescent="0.25">
      <c r="A1338">
        <v>162</v>
      </c>
      <c r="B1338" t="s">
        <v>5019</v>
      </c>
      <c r="C1338">
        <v>0.25</v>
      </c>
    </row>
    <row r="1339" spans="1:3" x14ac:dyDescent="0.25">
      <c r="A1339">
        <v>0</v>
      </c>
      <c r="B1339" t="s">
        <v>5013</v>
      </c>
      <c r="C1339">
        <v>8.0000000000000002E-3</v>
      </c>
    </row>
    <row r="1340" spans="1:3" x14ac:dyDescent="0.25">
      <c r="A1340">
        <v>228</v>
      </c>
      <c r="B1340" t="s">
        <v>5019</v>
      </c>
      <c r="C1340">
        <v>0.25</v>
      </c>
    </row>
    <row r="1341" spans="1:3" x14ac:dyDescent="0.25">
      <c r="A1341">
        <v>358</v>
      </c>
      <c r="B1341" t="s">
        <v>5019</v>
      </c>
      <c r="C1341">
        <v>0.25</v>
      </c>
    </row>
    <row r="1342" spans="1:3" x14ac:dyDescent="0.25">
      <c r="A1342">
        <v>354</v>
      </c>
      <c r="B1342" t="s">
        <v>5019</v>
      </c>
      <c r="C1342">
        <v>0.25</v>
      </c>
    </row>
    <row r="1343" spans="1:3" x14ac:dyDescent="0.25">
      <c r="A1343">
        <v>27</v>
      </c>
      <c r="B1343" t="s">
        <v>5013</v>
      </c>
      <c r="C1343">
        <v>8.0000000000000002E-3</v>
      </c>
    </row>
    <row r="1344" spans="1:3" x14ac:dyDescent="0.25">
      <c r="A1344">
        <v>305</v>
      </c>
      <c r="B1344" t="s">
        <v>5019</v>
      </c>
      <c r="C1344">
        <v>0.25</v>
      </c>
    </row>
    <row r="1345" spans="1:3" x14ac:dyDescent="0.25">
      <c r="A1345">
        <v>34</v>
      </c>
      <c r="B1345" t="s">
        <v>5014</v>
      </c>
      <c r="C1345">
        <v>0.04</v>
      </c>
    </row>
    <row r="1346" spans="1:3" x14ac:dyDescent="0.25">
      <c r="A1346">
        <v>283</v>
      </c>
      <c r="B1346" t="s">
        <v>5019</v>
      </c>
      <c r="C1346">
        <v>0.25</v>
      </c>
    </row>
    <row r="1347" spans="1:3" x14ac:dyDescent="0.25">
      <c r="A1347">
        <v>273</v>
      </c>
      <c r="B1347" t="s">
        <v>5019</v>
      </c>
      <c r="C1347">
        <v>0.25</v>
      </c>
    </row>
    <row r="1348" spans="1:3" x14ac:dyDescent="0.25">
      <c r="A1348">
        <v>331</v>
      </c>
      <c r="B1348" t="s">
        <v>5019</v>
      </c>
      <c r="C1348">
        <v>0.25</v>
      </c>
    </row>
    <row r="1349" spans="1:3" x14ac:dyDescent="0.25">
      <c r="A1349">
        <v>24</v>
      </c>
      <c r="B1349" t="s">
        <v>5013</v>
      </c>
      <c r="C1349">
        <v>8.0000000000000002E-3</v>
      </c>
    </row>
    <row r="1350" spans="1:3" x14ac:dyDescent="0.25">
      <c r="A1350">
        <v>279</v>
      </c>
      <c r="B1350" t="s">
        <v>5019</v>
      </c>
      <c r="C1350">
        <v>0.25</v>
      </c>
    </row>
    <row r="1351" spans="1:3" x14ac:dyDescent="0.25">
      <c r="A1351">
        <v>244</v>
      </c>
      <c r="B1351" t="s">
        <v>5019</v>
      </c>
      <c r="C1351">
        <v>0.25</v>
      </c>
    </row>
    <row r="1352" spans="1:3" x14ac:dyDescent="0.25">
      <c r="A1352">
        <v>251</v>
      </c>
      <c r="B1352" t="s">
        <v>5019</v>
      </c>
      <c r="C1352">
        <v>0.25</v>
      </c>
    </row>
    <row r="1353" spans="1:3" x14ac:dyDescent="0.25">
      <c r="A1353">
        <v>29</v>
      </c>
      <c r="B1353" t="s">
        <v>5013</v>
      </c>
      <c r="C1353">
        <v>8.0000000000000002E-3</v>
      </c>
    </row>
    <row r="1354" spans="1:3" x14ac:dyDescent="0.25">
      <c r="A1354">
        <v>242</v>
      </c>
      <c r="B1354" t="s">
        <v>5019</v>
      </c>
      <c r="C1354">
        <v>0.25</v>
      </c>
    </row>
    <row r="1355" spans="1:3" x14ac:dyDescent="0.25">
      <c r="A1355">
        <v>63</v>
      </c>
      <c r="B1355" t="s">
        <v>5016</v>
      </c>
      <c r="C1355">
        <v>0.15</v>
      </c>
    </row>
    <row r="1356" spans="1:3" x14ac:dyDescent="0.25">
      <c r="A1356">
        <v>241</v>
      </c>
      <c r="B1356" t="s">
        <v>5019</v>
      </c>
      <c r="C1356">
        <v>0.25</v>
      </c>
    </row>
    <row r="1357" spans="1:3" x14ac:dyDescent="0.25">
      <c r="A1357">
        <v>264</v>
      </c>
      <c r="B1357" t="s">
        <v>5019</v>
      </c>
      <c r="C1357">
        <v>0.25</v>
      </c>
    </row>
    <row r="1358" spans="1:3" x14ac:dyDescent="0.25">
      <c r="A1358">
        <v>229</v>
      </c>
      <c r="B1358" t="s">
        <v>5019</v>
      </c>
      <c r="C1358">
        <v>0.25</v>
      </c>
    </row>
    <row r="1359" spans="1:3" x14ac:dyDescent="0.25">
      <c r="A1359">
        <v>136</v>
      </c>
      <c r="B1359" t="s">
        <v>5019</v>
      </c>
      <c r="C1359">
        <v>0.25</v>
      </c>
    </row>
    <row r="1360" spans="1:3" x14ac:dyDescent="0.25">
      <c r="A1360">
        <v>16</v>
      </c>
      <c r="B1360" t="s">
        <v>5013</v>
      </c>
      <c r="C1360">
        <v>8.0000000000000002E-3</v>
      </c>
    </row>
    <row r="1361" spans="1:3" x14ac:dyDescent="0.25">
      <c r="A1361">
        <v>249</v>
      </c>
      <c r="B1361" t="s">
        <v>5019</v>
      </c>
      <c r="C1361">
        <v>0.25</v>
      </c>
    </row>
    <row r="1362" spans="1:3" x14ac:dyDescent="0.25">
      <c r="A1362">
        <v>247</v>
      </c>
      <c r="B1362" t="s">
        <v>5019</v>
      </c>
      <c r="C1362">
        <v>0.25</v>
      </c>
    </row>
    <row r="1363" spans="1:3" x14ac:dyDescent="0.25">
      <c r="A1363">
        <v>45</v>
      </c>
      <c r="B1363" t="s">
        <v>5014</v>
      </c>
      <c r="C1363">
        <v>0.04</v>
      </c>
    </row>
    <row r="1364" spans="1:3" x14ac:dyDescent="0.25">
      <c r="A1364">
        <v>197</v>
      </c>
      <c r="B1364" t="s">
        <v>5019</v>
      </c>
      <c r="C1364">
        <v>0.25</v>
      </c>
    </row>
    <row r="1365" spans="1:3" x14ac:dyDescent="0.25">
      <c r="A1365">
        <v>44</v>
      </c>
      <c r="B1365" t="s">
        <v>5014</v>
      </c>
      <c r="C1365">
        <v>0.04</v>
      </c>
    </row>
    <row r="1366" spans="1:3" x14ac:dyDescent="0.25">
      <c r="A1366">
        <v>7</v>
      </c>
      <c r="B1366" t="s">
        <v>5013</v>
      </c>
      <c r="C1366">
        <v>8.0000000000000002E-3</v>
      </c>
    </row>
    <row r="1367" spans="1:3" x14ac:dyDescent="0.25">
      <c r="A1367">
        <v>196</v>
      </c>
      <c r="B1367" t="s">
        <v>5019</v>
      </c>
      <c r="C1367">
        <v>0.25</v>
      </c>
    </row>
    <row r="1368" spans="1:3" x14ac:dyDescent="0.25">
      <c r="A1368">
        <v>315</v>
      </c>
      <c r="B1368" t="s">
        <v>5019</v>
      </c>
      <c r="C1368">
        <v>0.25</v>
      </c>
    </row>
    <row r="1369" spans="1:3" x14ac:dyDescent="0.25">
      <c r="A1369">
        <v>338</v>
      </c>
      <c r="B1369" t="s">
        <v>5019</v>
      </c>
      <c r="C1369">
        <v>0.25</v>
      </c>
    </row>
    <row r="1370" spans="1:3" x14ac:dyDescent="0.25">
      <c r="A1370">
        <v>273</v>
      </c>
      <c r="B1370" t="s">
        <v>5019</v>
      </c>
      <c r="C1370">
        <v>0.25</v>
      </c>
    </row>
    <row r="1371" spans="1:3" x14ac:dyDescent="0.25">
      <c r="A1371">
        <v>347</v>
      </c>
      <c r="B1371" t="s">
        <v>5019</v>
      </c>
      <c r="C1371">
        <v>0.25</v>
      </c>
    </row>
    <row r="1372" spans="1:3" x14ac:dyDescent="0.25">
      <c r="A1372">
        <v>174</v>
      </c>
      <c r="B1372" t="s">
        <v>5019</v>
      </c>
      <c r="C1372">
        <v>0.25</v>
      </c>
    </row>
    <row r="1373" spans="1:3" x14ac:dyDescent="0.25">
      <c r="A1373">
        <v>86</v>
      </c>
      <c r="B1373" t="s">
        <v>5016</v>
      </c>
      <c r="C1373">
        <v>0.15</v>
      </c>
    </row>
    <row r="1374" spans="1:3" x14ac:dyDescent="0.25">
      <c r="A1374">
        <v>326</v>
      </c>
      <c r="B1374" t="s">
        <v>5019</v>
      </c>
      <c r="C1374">
        <v>0.25</v>
      </c>
    </row>
    <row r="1375" spans="1:3" x14ac:dyDescent="0.25">
      <c r="A1375">
        <v>281</v>
      </c>
      <c r="B1375" t="s">
        <v>5019</v>
      </c>
      <c r="C1375">
        <v>0.25</v>
      </c>
    </row>
    <row r="1376" spans="1:3" x14ac:dyDescent="0.25">
      <c r="A1376">
        <v>161</v>
      </c>
      <c r="B1376" t="s">
        <v>5019</v>
      </c>
      <c r="C1376">
        <v>0.25</v>
      </c>
    </row>
    <row r="1377" spans="1:3" x14ac:dyDescent="0.25">
      <c r="A1377">
        <v>326</v>
      </c>
      <c r="B1377" t="s">
        <v>5019</v>
      </c>
      <c r="C1377">
        <v>0.25</v>
      </c>
    </row>
    <row r="1378" spans="1:3" x14ac:dyDescent="0.25">
      <c r="A1378">
        <v>116</v>
      </c>
      <c r="B1378" t="s">
        <v>5017</v>
      </c>
      <c r="C1378">
        <v>0.2</v>
      </c>
    </row>
    <row r="1379" spans="1:3" x14ac:dyDescent="0.25">
      <c r="A1379">
        <v>67</v>
      </c>
      <c r="B1379" t="s">
        <v>5016</v>
      </c>
      <c r="C1379">
        <v>0.15</v>
      </c>
    </row>
    <row r="1380" spans="1:3" x14ac:dyDescent="0.25">
      <c r="A1380">
        <v>314</v>
      </c>
      <c r="B1380" t="s">
        <v>5019</v>
      </c>
      <c r="C1380">
        <v>0.25</v>
      </c>
    </row>
    <row r="1381" spans="1:3" x14ac:dyDescent="0.25">
      <c r="A1381">
        <v>157</v>
      </c>
      <c r="B1381" t="s">
        <v>5019</v>
      </c>
      <c r="C1381">
        <v>0.25</v>
      </c>
    </row>
    <row r="1382" spans="1:3" x14ac:dyDescent="0.25">
      <c r="A1382">
        <v>50</v>
      </c>
      <c r="B1382" t="s">
        <v>5014</v>
      </c>
      <c r="C1382">
        <v>0.04</v>
      </c>
    </row>
    <row r="1383" spans="1:3" x14ac:dyDescent="0.25">
      <c r="A1383">
        <v>311</v>
      </c>
      <c r="B1383" t="s">
        <v>5019</v>
      </c>
      <c r="C1383">
        <v>0.25</v>
      </c>
    </row>
    <row r="1384" spans="1:3" x14ac:dyDescent="0.25">
      <c r="A1384">
        <v>266</v>
      </c>
      <c r="B1384" t="s">
        <v>5019</v>
      </c>
      <c r="C1384">
        <v>0.25</v>
      </c>
    </row>
    <row r="1385" spans="1:3" x14ac:dyDescent="0.25">
      <c r="A1385">
        <v>262</v>
      </c>
      <c r="B1385" t="s">
        <v>5019</v>
      </c>
      <c r="C1385">
        <v>0.25</v>
      </c>
    </row>
    <row r="1386" spans="1:3" x14ac:dyDescent="0.25">
      <c r="A1386">
        <v>42</v>
      </c>
      <c r="B1386" t="s">
        <v>5014</v>
      </c>
      <c r="C1386">
        <v>0.04</v>
      </c>
    </row>
    <row r="1387" spans="1:3" x14ac:dyDescent="0.25">
      <c r="A1387">
        <v>27</v>
      </c>
      <c r="B1387" t="s">
        <v>5013</v>
      </c>
      <c r="C1387">
        <v>8.0000000000000002E-3</v>
      </c>
    </row>
    <row r="1388" spans="1:3" x14ac:dyDescent="0.25">
      <c r="A1388">
        <v>71</v>
      </c>
      <c r="B1388" t="s">
        <v>5016</v>
      </c>
      <c r="C1388">
        <v>0.15</v>
      </c>
    </row>
    <row r="1389" spans="1:3" x14ac:dyDescent="0.25">
      <c r="A1389">
        <v>244</v>
      </c>
      <c r="B1389" t="s">
        <v>5019</v>
      </c>
      <c r="C1389">
        <v>0.25</v>
      </c>
    </row>
    <row r="1390" spans="1:3" x14ac:dyDescent="0.25">
      <c r="A1390">
        <v>341</v>
      </c>
      <c r="B1390" t="s">
        <v>5019</v>
      </c>
      <c r="C1390">
        <v>0.25</v>
      </c>
    </row>
    <row r="1391" spans="1:3" x14ac:dyDescent="0.25">
      <c r="A1391">
        <v>175</v>
      </c>
      <c r="B1391" t="s">
        <v>5019</v>
      </c>
      <c r="C1391">
        <v>0.25</v>
      </c>
    </row>
    <row r="1392" spans="1:3" x14ac:dyDescent="0.25">
      <c r="A1392">
        <v>38</v>
      </c>
      <c r="B1392" t="s">
        <v>5014</v>
      </c>
      <c r="C1392">
        <v>0.04</v>
      </c>
    </row>
    <row r="1393" spans="1:3" x14ac:dyDescent="0.25">
      <c r="A1393">
        <v>91</v>
      </c>
      <c r="B1393" t="s">
        <v>5017</v>
      </c>
      <c r="C1393">
        <v>0.2</v>
      </c>
    </row>
    <row r="1394" spans="1:3" x14ac:dyDescent="0.25">
      <c r="A1394">
        <v>349</v>
      </c>
      <c r="B1394" t="s">
        <v>5019</v>
      </c>
      <c r="C1394">
        <v>0.25</v>
      </c>
    </row>
    <row r="1395" spans="1:3" x14ac:dyDescent="0.25">
      <c r="A1395">
        <v>69</v>
      </c>
      <c r="B1395" t="s">
        <v>5016</v>
      </c>
      <c r="C1395">
        <v>0.15</v>
      </c>
    </row>
    <row r="1396" spans="1:3" x14ac:dyDescent="0.25">
      <c r="A1396">
        <v>286</v>
      </c>
      <c r="B1396" t="s">
        <v>5019</v>
      </c>
      <c r="C1396">
        <v>0.25</v>
      </c>
    </row>
    <row r="1397" spans="1:3" x14ac:dyDescent="0.25">
      <c r="A1397">
        <v>331</v>
      </c>
      <c r="B1397" t="s">
        <v>5019</v>
      </c>
      <c r="C1397">
        <v>0.25</v>
      </c>
    </row>
    <row r="1398" spans="1:3" x14ac:dyDescent="0.25">
      <c r="A1398">
        <v>3</v>
      </c>
      <c r="B1398" t="s">
        <v>5013</v>
      </c>
      <c r="C1398">
        <v>8.0000000000000002E-3</v>
      </c>
    </row>
    <row r="1399" spans="1:3" x14ac:dyDescent="0.25">
      <c r="A1399">
        <v>93</v>
      </c>
      <c r="B1399" t="s">
        <v>5017</v>
      </c>
      <c r="C1399">
        <v>0.2</v>
      </c>
    </row>
    <row r="1400" spans="1:3" x14ac:dyDescent="0.25">
      <c r="A1400">
        <v>36</v>
      </c>
      <c r="B1400" t="s">
        <v>5014</v>
      </c>
      <c r="C1400">
        <v>0.04</v>
      </c>
    </row>
    <row r="1401" spans="1:3" x14ac:dyDescent="0.25">
      <c r="A1401">
        <v>167</v>
      </c>
      <c r="B1401" t="s">
        <v>5019</v>
      </c>
      <c r="C1401">
        <v>0.25</v>
      </c>
    </row>
    <row r="1402" spans="1:3" x14ac:dyDescent="0.25">
      <c r="A1402">
        <v>16</v>
      </c>
      <c r="B1402" t="s">
        <v>5013</v>
      </c>
      <c r="C1402">
        <v>8.0000000000000002E-3</v>
      </c>
    </row>
    <row r="1403" spans="1:3" x14ac:dyDescent="0.25">
      <c r="A1403">
        <v>45</v>
      </c>
      <c r="B1403" t="s">
        <v>5014</v>
      </c>
      <c r="C1403">
        <v>0.04</v>
      </c>
    </row>
    <row r="1404" spans="1:3" x14ac:dyDescent="0.25">
      <c r="A1404">
        <v>143</v>
      </c>
      <c r="B1404" t="s">
        <v>5019</v>
      </c>
      <c r="C1404">
        <v>0.25</v>
      </c>
    </row>
    <row r="1405" spans="1:3" x14ac:dyDescent="0.25">
      <c r="A1405">
        <v>191</v>
      </c>
      <c r="B1405" t="s">
        <v>5019</v>
      </c>
      <c r="C1405">
        <v>0.25</v>
      </c>
    </row>
    <row r="1406" spans="1:3" x14ac:dyDescent="0.25">
      <c r="A1406">
        <v>54</v>
      </c>
      <c r="B1406" t="s">
        <v>5014</v>
      </c>
      <c r="C1406">
        <v>0.04</v>
      </c>
    </row>
    <row r="1407" spans="1:3" x14ac:dyDescent="0.25">
      <c r="A1407">
        <v>276</v>
      </c>
      <c r="B1407" t="s">
        <v>5019</v>
      </c>
      <c r="C1407">
        <v>0.25</v>
      </c>
    </row>
    <row r="1408" spans="1:3" x14ac:dyDescent="0.25">
      <c r="A1408">
        <v>256</v>
      </c>
      <c r="B1408" t="s">
        <v>5019</v>
      </c>
      <c r="C1408">
        <v>0.25</v>
      </c>
    </row>
    <row r="1409" spans="1:3" x14ac:dyDescent="0.25">
      <c r="A1409">
        <v>250</v>
      </c>
      <c r="B1409" t="s">
        <v>5019</v>
      </c>
      <c r="C1409">
        <v>0.25</v>
      </c>
    </row>
    <row r="1410" spans="1:3" x14ac:dyDescent="0.25">
      <c r="A1410">
        <v>254</v>
      </c>
      <c r="B1410" t="s">
        <v>5019</v>
      </c>
      <c r="C1410">
        <v>0.25</v>
      </c>
    </row>
    <row r="1411" spans="1:3" x14ac:dyDescent="0.25">
      <c r="A1411">
        <v>174</v>
      </c>
      <c r="B1411" t="s">
        <v>5019</v>
      </c>
      <c r="C1411">
        <v>0.25</v>
      </c>
    </row>
    <row r="1412" spans="1:3" x14ac:dyDescent="0.25">
      <c r="A1412">
        <v>322</v>
      </c>
      <c r="B1412" t="s">
        <v>5019</v>
      </c>
      <c r="C1412">
        <v>0.25</v>
      </c>
    </row>
    <row r="1413" spans="1:3" x14ac:dyDescent="0.25">
      <c r="A1413">
        <v>247</v>
      </c>
      <c r="B1413" t="s">
        <v>5019</v>
      </c>
      <c r="C1413">
        <v>0.25</v>
      </c>
    </row>
    <row r="1414" spans="1:3" x14ac:dyDescent="0.25">
      <c r="A1414">
        <v>3</v>
      </c>
      <c r="B1414" t="s">
        <v>5013</v>
      </c>
      <c r="C1414">
        <v>8.0000000000000002E-3</v>
      </c>
    </row>
    <row r="1415" spans="1:3" x14ac:dyDescent="0.25">
      <c r="A1415">
        <v>245</v>
      </c>
      <c r="B1415" t="s">
        <v>5019</v>
      </c>
      <c r="C1415">
        <v>0.25</v>
      </c>
    </row>
    <row r="1416" spans="1:3" x14ac:dyDescent="0.25">
      <c r="A1416">
        <v>238</v>
      </c>
      <c r="B1416" t="s">
        <v>5019</v>
      </c>
      <c r="C1416">
        <v>0.25</v>
      </c>
    </row>
    <row r="1417" spans="1:3" x14ac:dyDescent="0.25">
      <c r="A1417">
        <v>264</v>
      </c>
      <c r="B1417" t="s">
        <v>5019</v>
      </c>
      <c r="C1417">
        <v>0.25</v>
      </c>
    </row>
    <row r="1418" spans="1:3" x14ac:dyDescent="0.25">
      <c r="A1418">
        <v>144</v>
      </c>
      <c r="B1418" t="s">
        <v>5019</v>
      </c>
      <c r="C1418">
        <v>0.25</v>
      </c>
    </row>
    <row r="1419" spans="1:3" x14ac:dyDescent="0.25">
      <c r="A1419">
        <v>256</v>
      </c>
      <c r="B1419" t="s">
        <v>5019</v>
      </c>
      <c r="C1419">
        <v>0.25</v>
      </c>
    </row>
    <row r="1420" spans="1:3" x14ac:dyDescent="0.25">
      <c r="A1420">
        <v>253</v>
      </c>
      <c r="B1420" t="s">
        <v>5019</v>
      </c>
      <c r="C1420">
        <v>0.25</v>
      </c>
    </row>
    <row r="1421" spans="1:3" x14ac:dyDescent="0.25">
      <c r="A1421">
        <v>195</v>
      </c>
      <c r="B1421" t="s">
        <v>5019</v>
      </c>
      <c r="C1421">
        <v>0.25</v>
      </c>
    </row>
    <row r="1422" spans="1:3" x14ac:dyDescent="0.25">
      <c r="A1422">
        <v>112</v>
      </c>
      <c r="B1422" t="s">
        <v>5017</v>
      </c>
      <c r="C1422">
        <v>0.2</v>
      </c>
    </row>
    <row r="1423" spans="1:3" x14ac:dyDescent="0.25">
      <c r="A1423">
        <v>348</v>
      </c>
      <c r="B1423" t="s">
        <v>5019</v>
      </c>
      <c r="C1423">
        <v>0.25</v>
      </c>
    </row>
    <row r="1424" spans="1:3" x14ac:dyDescent="0.25">
      <c r="A1424">
        <v>351</v>
      </c>
      <c r="B1424" t="s">
        <v>5019</v>
      </c>
      <c r="C1424">
        <v>0.25</v>
      </c>
    </row>
    <row r="1425" spans="1:3" x14ac:dyDescent="0.25">
      <c r="A1425">
        <v>270</v>
      </c>
      <c r="B1425" t="s">
        <v>5019</v>
      </c>
      <c r="C1425">
        <v>0.25</v>
      </c>
    </row>
    <row r="1426" spans="1:3" x14ac:dyDescent="0.25">
      <c r="A1426">
        <v>273</v>
      </c>
      <c r="B1426" t="s">
        <v>5019</v>
      </c>
      <c r="C1426">
        <v>0.25</v>
      </c>
    </row>
    <row r="1427" spans="1:3" x14ac:dyDescent="0.25">
      <c r="A1427">
        <v>63</v>
      </c>
      <c r="B1427" t="s">
        <v>5016</v>
      </c>
      <c r="C1427">
        <v>0.15</v>
      </c>
    </row>
    <row r="1428" spans="1:3" x14ac:dyDescent="0.25">
      <c r="A1428">
        <v>179</v>
      </c>
      <c r="B1428" t="s">
        <v>5019</v>
      </c>
      <c r="C1428">
        <v>0.25</v>
      </c>
    </row>
    <row r="1429" spans="1:3" x14ac:dyDescent="0.25">
      <c r="A1429">
        <v>236</v>
      </c>
      <c r="B1429" t="s">
        <v>5019</v>
      </c>
      <c r="C1429">
        <v>0.25</v>
      </c>
    </row>
    <row r="1430" spans="1:3" x14ac:dyDescent="0.25">
      <c r="A1430">
        <v>88</v>
      </c>
      <c r="B1430" t="s">
        <v>5016</v>
      </c>
      <c r="C1430">
        <v>0.15</v>
      </c>
    </row>
    <row r="1431" spans="1:3" x14ac:dyDescent="0.25">
      <c r="A1431">
        <v>87</v>
      </c>
      <c r="B1431" t="s">
        <v>5016</v>
      </c>
      <c r="C1431">
        <v>0.15</v>
      </c>
    </row>
    <row r="1432" spans="1:3" x14ac:dyDescent="0.25">
      <c r="A1432">
        <v>124</v>
      </c>
      <c r="B1432" t="s">
        <v>5019</v>
      </c>
      <c r="C1432">
        <v>0.25</v>
      </c>
    </row>
    <row r="1433" spans="1:3" x14ac:dyDescent="0.25">
      <c r="A1433">
        <v>263</v>
      </c>
      <c r="B1433" t="s">
        <v>5019</v>
      </c>
      <c r="C1433">
        <v>0.25</v>
      </c>
    </row>
    <row r="1434" spans="1:3" x14ac:dyDescent="0.25">
      <c r="A1434">
        <v>116</v>
      </c>
      <c r="B1434" t="s">
        <v>5017</v>
      </c>
      <c r="C1434">
        <v>0.2</v>
      </c>
    </row>
    <row r="1435" spans="1:3" x14ac:dyDescent="0.25">
      <c r="A1435">
        <v>214</v>
      </c>
      <c r="B1435" t="s">
        <v>5019</v>
      </c>
      <c r="C1435">
        <v>0.25</v>
      </c>
    </row>
    <row r="1436" spans="1:3" x14ac:dyDescent="0.25">
      <c r="A1436">
        <v>287</v>
      </c>
      <c r="B1436" t="s">
        <v>5019</v>
      </c>
      <c r="C1436">
        <v>0.25</v>
      </c>
    </row>
    <row r="1437" spans="1:3" x14ac:dyDescent="0.25">
      <c r="A1437">
        <v>101</v>
      </c>
      <c r="B1437" t="s">
        <v>5017</v>
      </c>
      <c r="C1437">
        <v>0.2</v>
      </c>
    </row>
    <row r="1438" spans="1:3" x14ac:dyDescent="0.25">
      <c r="A1438">
        <v>66</v>
      </c>
      <c r="B1438" t="s">
        <v>5016</v>
      </c>
      <c r="C1438">
        <v>0.15</v>
      </c>
    </row>
    <row r="1439" spans="1:3" x14ac:dyDescent="0.25">
      <c r="A1439">
        <v>53</v>
      </c>
      <c r="B1439" t="s">
        <v>5014</v>
      </c>
      <c r="C1439">
        <v>0.04</v>
      </c>
    </row>
    <row r="1440" spans="1:3" x14ac:dyDescent="0.25">
      <c r="A1440">
        <v>253</v>
      </c>
      <c r="B1440" t="s">
        <v>5019</v>
      </c>
      <c r="C1440">
        <v>0.25</v>
      </c>
    </row>
    <row r="1441" spans="1:3" x14ac:dyDescent="0.25">
      <c r="A1441">
        <v>121</v>
      </c>
      <c r="B1441" t="s">
        <v>5019</v>
      </c>
      <c r="C1441">
        <v>0.25</v>
      </c>
    </row>
    <row r="1442" spans="1:3" x14ac:dyDescent="0.25">
      <c r="A1442">
        <v>81</v>
      </c>
      <c r="B1442" t="s">
        <v>5016</v>
      </c>
      <c r="C1442">
        <v>0.15</v>
      </c>
    </row>
    <row r="1443" spans="1:3" x14ac:dyDescent="0.25">
      <c r="A1443">
        <v>248</v>
      </c>
      <c r="B1443" t="s">
        <v>5019</v>
      </c>
      <c r="C1443">
        <v>0.25</v>
      </c>
    </row>
    <row r="1444" spans="1:3" x14ac:dyDescent="0.25">
      <c r="A1444">
        <v>146</v>
      </c>
      <c r="B1444" t="s">
        <v>5019</v>
      </c>
      <c r="C1444">
        <v>0.25</v>
      </c>
    </row>
    <row r="1445" spans="1:3" x14ac:dyDescent="0.25">
      <c r="A1445">
        <v>330</v>
      </c>
      <c r="B1445" t="s">
        <v>5019</v>
      </c>
      <c r="C1445">
        <v>0.25</v>
      </c>
    </row>
    <row r="1446" spans="1:3" x14ac:dyDescent="0.25">
      <c r="A1446">
        <v>216</v>
      </c>
      <c r="B1446" t="s">
        <v>5019</v>
      </c>
      <c r="C1446">
        <v>0.25</v>
      </c>
    </row>
    <row r="1447" spans="1:3" x14ac:dyDescent="0.25">
      <c r="A1447">
        <v>71</v>
      </c>
      <c r="B1447" t="s">
        <v>5016</v>
      </c>
      <c r="C1447">
        <v>0.15</v>
      </c>
    </row>
    <row r="1448" spans="1:3" x14ac:dyDescent="0.25">
      <c r="A1448">
        <v>223</v>
      </c>
      <c r="B1448" t="s">
        <v>5019</v>
      </c>
      <c r="C1448">
        <v>0.25</v>
      </c>
    </row>
    <row r="1449" spans="1:3" x14ac:dyDescent="0.25">
      <c r="A1449">
        <v>57</v>
      </c>
      <c r="B1449" t="s">
        <v>5014</v>
      </c>
      <c r="C1449">
        <v>0.04</v>
      </c>
    </row>
    <row r="1450" spans="1:3" x14ac:dyDescent="0.25">
      <c r="A1450">
        <v>319</v>
      </c>
      <c r="B1450" t="s">
        <v>5019</v>
      </c>
      <c r="C1450">
        <v>0.25</v>
      </c>
    </row>
    <row r="1451" spans="1:3" x14ac:dyDescent="0.25">
      <c r="A1451">
        <v>329</v>
      </c>
      <c r="B1451" t="s">
        <v>5019</v>
      </c>
      <c r="C1451">
        <v>0.25</v>
      </c>
    </row>
    <row r="1452" spans="1:3" x14ac:dyDescent="0.25">
      <c r="A1452">
        <v>37</v>
      </c>
      <c r="B1452" t="s">
        <v>5014</v>
      </c>
      <c r="C1452">
        <v>0.04</v>
      </c>
    </row>
    <row r="1453" spans="1:3" x14ac:dyDescent="0.25">
      <c r="A1453">
        <v>211</v>
      </c>
      <c r="B1453" t="s">
        <v>5019</v>
      </c>
      <c r="C1453">
        <v>0.25</v>
      </c>
    </row>
    <row r="1454" spans="1:3" x14ac:dyDescent="0.25">
      <c r="A1454">
        <v>362</v>
      </c>
      <c r="B1454" t="s">
        <v>5019</v>
      </c>
      <c r="C1454">
        <v>0.25</v>
      </c>
    </row>
    <row r="1455" spans="1:3" x14ac:dyDescent="0.25">
      <c r="A1455">
        <v>162</v>
      </c>
      <c r="B1455" t="s">
        <v>5019</v>
      </c>
      <c r="C1455">
        <v>0.25</v>
      </c>
    </row>
    <row r="1456" spans="1:3" x14ac:dyDescent="0.25">
      <c r="A1456">
        <v>245</v>
      </c>
      <c r="B1456" t="s">
        <v>5019</v>
      </c>
      <c r="C1456">
        <v>0.25</v>
      </c>
    </row>
    <row r="1457" spans="1:3" x14ac:dyDescent="0.25">
      <c r="A1457">
        <v>161</v>
      </c>
      <c r="B1457" t="s">
        <v>5019</v>
      </c>
      <c r="C1457">
        <v>0.25</v>
      </c>
    </row>
    <row r="1458" spans="1:3" x14ac:dyDescent="0.25">
      <c r="A1458">
        <v>255</v>
      </c>
      <c r="B1458" t="s">
        <v>5019</v>
      </c>
      <c r="C1458">
        <v>0.25</v>
      </c>
    </row>
    <row r="1459" spans="1:3" x14ac:dyDescent="0.25">
      <c r="A1459">
        <v>195</v>
      </c>
      <c r="B1459" t="s">
        <v>5019</v>
      </c>
      <c r="C1459">
        <v>0.25</v>
      </c>
    </row>
    <row r="1460" spans="1:3" x14ac:dyDescent="0.25">
      <c r="A1460">
        <v>94</v>
      </c>
      <c r="B1460" t="s">
        <v>5017</v>
      </c>
      <c r="C1460">
        <v>0.2</v>
      </c>
    </row>
    <row r="1461" spans="1:3" x14ac:dyDescent="0.25">
      <c r="A1461">
        <v>107</v>
      </c>
      <c r="B1461" t="s">
        <v>5017</v>
      </c>
      <c r="C1461">
        <v>0.2</v>
      </c>
    </row>
    <row r="1462" spans="1:3" x14ac:dyDescent="0.25">
      <c r="A1462">
        <v>347</v>
      </c>
      <c r="B1462" t="s">
        <v>5019</v>
      </c>
      <c r="C1462">
        <v>0.25</v>
      </c>
    </row>
    <row r="1463" spans="1:3" x14ac:dyDescent="0.25">
      <c r="A1463">
        <v>346</v>
      </c>
      <c r="B1463" t="s">
        <v>5019</v>
      </c>
      <c r="C1463">
        <v>0.25</v>
      </c>
    </row>
    <row r="1464" spans="1:3" x14ac:dyDescent="0.25">
      <c r="A1464">
        <v>43</v>
      </c>
      <c r="B1464" t="s">
        <v>5014</v>
      </c>
      <c r="C1464">
        <v>0.04</v>
      </c>
    </row>
    <row r="1465" spans="1:3" x14ac:dyDescent="0.25">
      <c r="A1465">
        <v>181</v>
      </c>
      <c r="B1465" t="s">
        <v>5019</v>
      </c>
      <c r="C1465">
        <v>0.25</v>
      </c>
    </row>
    <row r="1466" spans="1:3" x14ac:dyDescent="0.25">
      <c r="A1466">
        <v>79</v>
      </c>
      <c r="B1466" t="s">
        <v>5016</v>
      </c>
      <c r="C1466">
        <v>0.15</v>
      </c>
    </row>
    <row r="1467" spans="1:3" x14ac:dyDescent="0.25">
      <c r="A1467">
        <v>146</v>
      </c>
      <c r="B1467" t="s">
        <v>5019</v>
      </c>
      <c r="C1467">
        <v>0.25</v>
      </c>
    </row>
    <row r="1468" spans="1:3" x14ac:dyDescent="0.25">
      <c r="A1468">
        <v>326</v>
      </c>
      <c r="B1468" t="s">
        <v>5019</v>
      </c>
      <c r="C1468">
        <v>0.25</v>
      </c>
    </row>
    <row r="1469" spans="1:3" x14ac:dyDescent="0.25">
      <c r="A1469">
        <v>142</v>
      </c>
      <c r="B1469" t="s">
        <v>5019</v>
      </c>
      <c r="C1469">
        <v>0.25</v>
      </c>
    </row>
    <row r="1470" spans="1:3" x14ac:dyDescent="0.25">
      <c r="A1470">
        <v>80</v>
      </c>
      <c r="B1470" t="s">
        <v>5016</v>
      </c>
      <c r="C1470">
        <v>0.15</v>
      </c>
    </row>
    <row r="1471" spans="1:3" x14ac:dyDescent="0.25">
      <c r="A1471">
        <v>301</v>
      </c>
      <c r="B1471" t="s">
        <v>5019</v>
      </c>
      <c r="C1471">
        <v>0.25</v>
      </c>
    </row>
    <row r="1472" spans="1:3" x14ac:dyDescent="0.25">
      <c r="A1472">
        <v>241</v>
      </c>
      <c r="B1472" t="s">
        <v>5019</v>
      </c>
      <c r="C1472">
        <v>0.25</v>
      </c>
    </row>
    <row r="1473" spans="1:3" x14ac:dyDescent="0.25">
      <c r="A1473">
        <v>14</v>
      </c>
      <c r="B1473" t="s">
        <v>5013</v>
      </c>
      <c r="C1473">
        <v>8.0000000000000002E-3</v>
      </c>
    </row>
    <row r="1474" spans="1:3" x14ac:dyDescent="0.25">
      <c r="A1474">
        <v>153</v>
      </c>
      <c r="B1474" t="s">
        <v>5019</v>
      </c>
      <c r="C1474">
        <v>0.25</v>
      </c>
    </row>
    <row r="1475" spans="1:3" x14ac:dyDescent="0.25">
      <c r="A1475">
        <v>12</v>
      </c>
      <c r="B1475" t="s">
        <v>5013</v>
      </c>
      <c r="C1475">
        <v>8.0000000000000002E-3</v>
      </c>
    </row>
    <row r="1476" spans="1:3" x14ac:dyDescent="0.25">
      <c r="A1476">
        <v>121</v>
      </c>
      <c r="B1476" t="s">
        <v>5019</v>
      </c>
      <c r="C1476">
        <v>0.25</v>
      </c>
    </row>
    <row r="1477" spans="1:3" x14ac:dyDescent="0.25">
      <c r="A1477">
        <v>302</v>
      </c>
      <c r="B1477" t="s">
        <v>5019</v>
      </c>
      <c r="C1477">
        <v>0.25</v>
      </c>
    </row>
    <row r="1478" spans="1:3" x14ac:dyDescent="0.25">
      <c r="A1478">
        <v>100</v>
      </c>
      <c r="B1478" t="s">
        <v>5017</v>
      </c>
      <c r="C1478">
        <v>0.2</v>
      </c>
    </row>
    <row r="1479" spans="1:3" x14ac:dyDescent="0.25">
      <c r="A1479">
        <v>176</v>
      </c>
      <c r="B1479" t="s">
        <v>5019</v>
      </c>
      <c r="C1479">
        <v>0.25</v>
      </c>
    </row>
    <row r="1480" spans="1:3" x14ac:dyDescent="0.25">
      <c r="A1480">
        <v>36</v>
      </c>
      <c r="B1480" t="s">
        <v>5014</v>
      </c>
      <c r="C1480">
        <v>0.04</v>
      </c>
    </row>
    <row r="1481" spans="1:3" x14ac:dyDescent="0.25">
      <c r="A1481">
        <v>137</v>
      </c>
      <c r="B1481" t="s">
        <v>5019</v>
      </c>
      <c r="C1481">
        <v>0.25</v>
      </c>
    </row>
    <row r="1482" spans="1:3" x14ac:dyDescent="0.25">
      <c r="A1482">
        <v>129</v>
      </c>
      <c r="B1482" t="s">
        <v>5019</v>
      </c>
      <c r="C1482">
        <v>0.25</v>
      </c>
    </row>
    <row r="1483" spans="1:3" x14ac:dyDescent="0.25">
      <c r="A1483">
        <v>60</v>
      </c>
      <c r="B1483" t="s">
        <v>5014</v>
      </c>
      <c r="C1483">
        <v>0.04</v>
      </c>
    </row>
    <row r="1484" spans="1:3" x14ac:dyDescent="0.25">
      <c r="A1484">
        <v>112</v>
      </c>
      <c r="B1484" t="s">
        <v>5017</v>
      </c>
      <c r="C1484">
        <v>0.2</v>
      </c>
    </row>
    <row r="1485" spans="1:3" x14ac:dyDescent="0.25">
      <c r="A1485">
        <v>62</v>
      </c>
      <c r="B1485" t="s">
        <v>5016</v>
      </c>
      <c r="C1485">
        <v>0.15</v>
      </c>
    </row>
    <row r="1486" spans="1:3" x14ac:dyDescent="0.25">
      <c r="A1486">
        <v>213</v>
      </c>
      <c r="B1486" t="s">
        <v>5019</v>
      </c>
      <c r="C1486">
        <v>0.25</v>
      </c>
    </row>
    <row r="1487" spans="1:3" x14ac:dyDescent="0.25">
      <c r="A1487">
        <v>63</v>
      </c>
      <c r="B1487" t="s">
        <v>5016</v>
      </c>
      <c r="C1487">
        <v>0.15</v>
      </c>
    </row>
    <row r="1488" spans="1:3" x14ac:dyDescent="0.25">
      <c r="A1488">
        <v>72</v>
      </c>
      <c r="B1488" t="s">
        <v>5016</v>
      </c>
      <c r="C1488">
        <v>0.15</v>
      </c>
    </row>
    <row r="1489" spans="1:3" x14ac:dyDescent="0.25">
      <c r="A1489">
        <v>280</v>
      </c>
      <c r="B1489" t="s">
        <v>5019</v>
      </c>
      <c r="C1489">
        <v>0.25</v>
      </c>
    </row>
    <row r="1490" spans="1:3" x14ac:dyDescent="0.25">
      <c r="A1490">
        <v>246</v>
      </c>
      <c r="B1490" t="s">
        <v>5019</v>
      </c>
      <c r="C1490">
        <v>0.25</v>
      </c>
    </row>
    <row r="1491" spans="1:3" x14ac:dyDescent="0.25">
      <c r="A1491">
        <v>15</v>
      </c>
      <c r="B1491" t="s">
        <v>5013</v>
      </c>
      <c r="C1491">
        <v>8.0000000000000002E-3</v>
      </c>
    </row>
    <row r="1492" spans="1:3" x14ac:dyDescent="0.25">
      <c r="A1492">
        <v>70</v>
      </c>
      <c r="B1492" t="s">
        <v>5016</v>
      </c>
      <c r="C1492">
        <v>0.15</v>
      </c>
    </row>
    <row r="1493" spans="1:3" x14ac:dyDescent="0.25">
      <c r="A1493">
        <v>238</v>
      </c>
      <c r="B1493" t="s">
        <v>5019</v>
      </c>
      <c r="C1493">
        <v>0.25</v>
      </c>
    </row>
    <row r="1494" spans="1:3" x14ac:dyDescent="0.25">
      <c r="A1494">
        <v>75</v>
      </c>
      <c r="B1494" t="s">
        <v>5016</v>
      </c>
      <c r="C1494">
        <v>0.15</v>
      </c>
    </row>
    <row r="1495" spans="1:3" x14ac:dyDescent="0.25">
      <c r="A1495">
        <v>143</v>
      </c>
      <c r="B1495" t="s">
        <v>5019</v>
      </c>
      <c r="C1495">
        <v>0.25</v>
      </c>
    </row>
    <row r="1496" spans="1:3" x14ac:dyDescent="0.25">
      <c r="A1496">
        <v>147</v>
      </c>
      <c r="B1496" t="s">
        <v>5019</v>
      </c>
      <c r="C1496">
        <v>0.25</v>
      </c>
    </row>
    <row r="1497" spans="1:3" x14ac:dyDescent="0.25">
      <c r="A1497">
        <v>121</v>
      </c>
      <c r="B1497" t="s">
        <v>5019</v>
      </c>
      <c r="C1497">
        <v>0.25</v>
      </c>
    </row>
    <row r="1498" spans="1:3" x14ac:dyDescent="0.25">
      <c r="A1498">
        <v>56</v>
      </c>
      <c r="B1498" t="s">
        <v>5014</v>
      </c>
      <c r="C1498">
        <v>0.04</v>
      </c>
    </row>
    <row r="1499" spans="1:3" x14ac:dyDescent="0.25">
      <c r="A1499">
        <v>110</v>
      </c>
      <c r="B1499" t="s">
        <v>5017</v>
      </c>
      <c r="C1499">
        <v>0.2</v>
      </c>
    </row>
    <row r="1500" spans="1:3" x14ac:dyDescent="0.25">
      <c r="A1500">
        <v>89</v>
      </c>
      <c r="B1500" t="s">
        <v>5016</v>
      </c>
      <c r="C1500">
        <v>0.15</v>
      </c>
    </row>
    <row r="1501" spans="1:3" x14ac:dyDescent="0.25">
      <c r="A1501">
        <v>18</v>
      </c>
      <c r="B1501" t="s">
        <v>5013</v>
      </c>
      <c r="C1501">
        <v>8.0000000000000002E-3</v>
      </c>
    </row>
    <row r="1502" spans="1:3" x14ac:dyDescent="0.25">
      <c r="A1502">
        <v>348</v>
      </c>
      <c r="B1502" t="s">
        <v>5019</v>
      </c>
      <c r="C1502">
        <v>0.25</v>
      </c>
    </row>
    <row r="1503" spans="1:3" x14ac:dyDescent="0.25">
      <c r="A1503">
        <v>356</v>
      </c>
      <c r="B1503" t="s">
        <v>5019</v>
      </c>
      <c r="C1503">
        <v>0.25</v>
      </c>
    </row>
    <row r="1504" spans="1:3" x14ac:dyDescent="0.25">
      <c r="A1504">
        <v>222</v>
      </c>
      <c r="B1504" t="s">
        <v>5019</v>
      </c>
      <c r="C1504">
        <v>0.25</v>
      </c>
    </row>
    <row r="1505" spans="1:3" x14ac:dyDescent="0.25">
      <c r="A1505">
        <v>328</v>
      </c>
      <c r="B1505" t="s">
        <v>5019</v>
      </c>
      <c r="C1505">
        <v>0.25</v>
      </c>
    </row>
    <row r="1506" spans="1:3" x14ac:dyDescent="0.25">
      <c r="A1506">
        <v>241</v>
      </c>
      <c r="B1506" t="s">
        <v>5019</v>
      </c>
      <c r="C1506">
        <v>0.25</v>
      </c>
    </row>
    <row r="1507" spans="1:3" x14ac:dyDescent="0.25">
      <c r="A1507">
        <v>318</v>
      </c>
      <c r="B1507" t="s">
        <v>5019</v>
      </c>
      <c r="C1507">
        <v>0.25</v>
      </c>
    </row>
    <row r="1508" spans="1:3" x14ac:dyDescent="0.25">
      <c r="A1508">
        <v>179</v>
      </c>
      <c r="B1508" t="s">
        <v>5019</v>
      </c>
      <c r="C1508">
        <v>0.25</v>
      </c>
    </row>
    <row r="1509" spans="1:3" x14ac:dyDescent="0.25">
      <c r="A1509">
        <v>259</v>
      </c>
      <c r="B1509" t="s">
        <v>5019</v>
      </c>
      <c r="C1509">
        <v>0.25</v>
      </c>
    </row>
    <row r="1510" spans="1:3" x14ac:dyDescent="0.25">
      <c r="A1510">
        <v>208</v>
      </c>
      <c r="B1510" t="s">
        <v>5019</v>
      </c>
      <c r="C1510">
        <v>0.25</v>
      </c>
    </row>
    <row r="1511" spans="1:3" x14ac:dyDescent="0.25">
      <c r="A1511">
        <v>325</v>
      </c>
      <c r="B1511" t="s">
        <v>5019</v>
      </c>
      <c r="C1511">
        <v>0.25</v>
      </c>
    </row>
    <row r="1512" spans="1:3" x14ac:dyDescent="0.25">
      <c r="A1512">
        <v>323</v>
      </c>
      <c r="B1512" t="s">
        <v>5019</v>
      </c>
      <c r="C1512">
        <v>0.25</v>
      </c>
    </row>
    <row r="1513" spans="1:3" x14ac:dyDescent="0.25">
      <c r="A1513">
        <v>62</v>
      </c>
      <c r="B1513" t="s">
        <v>5016</v>
      </c>
      <c r="C1513">
        <v>0.15</v>
      </c>
    </row>
    <row r="1514" spans="1:3" x14ac:dyDescent="0.25">
      <c r="A1514">
        <v>299</v>
      </c>
      <c r="B1514" t="s">
        <v>5019</v>
      </c>
      <c r="C1514">
        <v>0.25</v>
      </c>
    </row>
    <row r="1515" spans="1:3" x14ac:dyDescent="0.25">
      <c r="A1515">
        <v>264</v>
      </c>
      <c r="B1515" t="s">
        <v>5019</v>
      </c>
      <c r="C1515">
        <v>0.25</v>
      </c>
    </row>
    <row r="1516" spans="1:3" x14ac:dyDescent="0.25">
      <c r="A1516">
        <v>161</v>
      </c>
      <c r="B1516" t="s">
        <v>5019</v>
      </c>
      <c r="C1516">
        <v>0.25</v>
      </c>
    </row>
    <row r="1517" spans="1:3" x14ac:dyDescent="0.25">
      <c r="A1517">
        <v>55</v>
      </c>
      <c r="B1517" t="s">
        <v>5014</v>
      </c>
      <c r="C1517">
        <v>0.04</v>
      </c>
    </row>
    <row r="1518" spans="1:3" x14ac:dyDescent="0.25">
      <c r="A1518">
        <v>138</v>
      </c>
      <c r="B1518" t="s">
        <v>5019</v>
      </c>
      <c r="C1518">
        <v>0.25</v>
      </c>
    </row>
    <row r="1519" spans="1:3" x14ac:dyDescent="0.25">
      <c r="A1519">
        <v>139</v>
      </c>
      <c r="B1519" t="s">
        <v>5019</v>
      </c>
      <c r="C1519">
        <v>0.25</v>
      </c>
    </row>
    <row r="1520" spans="1:3" x14ac:dyDescent="0.25">
      <c r="A1520">
        <v>26</v>
      </c>
      <c r="B1520" t="s">
        <v>5013</v>
      </c>
      <c r="C1520">
        <v>8.0000000000000002E-3</v>
      </c>
    </row>
    <row r="1521" spans="1:3" x14ac:dyDescent="0.25">
      <c r="A1521">
        <v>357</v>
      </c>
      <c r="B1521" t="s">
        <v>5019</v>
      </c>
      <c r="C1521">
        <v>0.25</v>
      </c>
    </row>
    <row r="1522" spans="1:3" x14ac:dyDescent="0.25">
      <c r="A1522">
        <v>95</v>
      </c>
      <c r="B1522" t="s">
        <v>5017</v>
      </c>
      <c r="C1522">
        <v>0.2</v>
      </c>
    </row>
    <row r="1523" spans="1:3" x14ac:dyDescent="0.25">
      <c r="A1523">
        <v>97</v>
      </c>
      <c r="B1523" t="s">
        <v>5017</v>
      </c>
      <c r="C1523">
        <v>0.2</v>
      </c>
    </row>
    <row r="1524" spans="1:3" x14ac:dyDescent="0.25">
      <c r="A1524">
        <v>363</v>
      </c>
      <c r="B1524" t="s">
        <v>5019</v>
      </c>
      <c r="C1524">
        <v>0.25</v>
      </c>
    </row>
    <row r="1525" spans="1:3" x14ac:dyDescent="0.25">
      <c r="A1525">
        <v>303</v>
      </c>
      <c r="B1525" t="s">
        <v>5019</v>
      </c>
      <c r="C1525">
        <v>0.25</v>
      </c>
    </row>
    <row r="1526" spans="1:3" x14ac:dyDescent="0.25">
      <c r="A1526">
        <v>145</v>
      </c>
      <c r="B1526" t="s">
        <v>5019</v>
      </c>
      <c r="C1526">
        <v>0.25</v>
      </c>
    </row>
    <row r="1527" spans="1:3" x14ac:dyDescent="0.25">
      <c r="A1527">
        <v>323</v>
      </c>
      <c r="B1527" t="s">
        <v>5019</v>
      </c>
      <c r="C1527">
        <v>0.25</v>
      </c>
    </row>
    <row r="1528" spans="1:3" x14ac:dyDescent="0.25">
      <c r="A1528">
        <v>14</v>
      </c>
      <c r="B1528" t="s">
        <v>5013</v>
      </c>
      <c r="C1528">
        <v>8.0000000000000002E-3</v>
      </c>
    </row>
    <row r="1529" spans="1:3" x14ac:dyDescent="0.25">
      <c r="A1529">
        <v>348</v>
      </c>
      <c r="B1529" t="s">
        <v>5019</v>
      </c>
      <c r="C1529">
        <v>0.25</v>
      </c>
    </row>
    <row r="1530" spans="1:3" x14ac:dyDescent="0.25">
      <c r="A1530">
        <v>91</v>
      </c>
      <c r="B1530" t="s">
        <v>5017</v>
      </c>
      <c r="C1530">
        <v>0.2</v>
      </c>
    </row>
    <row r="1531" spans="1:3" x14ac:dyDescent="0.25">
      <c r="A1531">
        <v>294</v>
      </c>
      <c r="B1531" t="s">
        <v>5019</v>
      </c>
      <c r="C1531">
        <v>0.25</v>
      </c>
    </row>
    <row r="1532" spans="1:3" x14ac:dyDescent="0.25">
      <c r="A1532">
        <v>137</v>
      </c>
      <c r="B1532" t="s">
        <v>5019</v>
      </c>
      <c r="C1532">
        <v>0.25</v>
      </c>
    </row>
    <row r="1533" spans="1:3" x14ac:dyDescent="0.25">
      <c r="A1533">
        <v>34</v>
      </c>
      <c r="B1533" t="s">
        <v>5014</v>
      </c>
      <c r="C1533">
        <v>0.04</v>
      </c>
    </row>
    <row r="1534" spans="1:3" x14ac:dyDescent="0.25">
      <c r="A1534">
        <v>178</v>
      </c>
      <c r="B1534" t="s">
        <v>5019</v>
      </c>
      <c r="C1534">
        <v>0.25</v>
      </c>
    </row>
    <row r="1535" spans="1:3" x14ac:dyDescent="0.25">
      <c r="A1535">
        <v>310</v>
      </c>
      <c r="B1535" t="s">
        <v>5019</v>
      </c>
      <c r="C1535">
        <v>0.25</v>
      </c>
    </row>
    <row r="1536" spans="1:3" x14ac:dyDescent="0.25">
      <c r="A1536">
        <v>159</v>
      </c>
      <c r="B1536" t="s">
        <v>5019</v>
      </c>
      <c r="C1536">
        <v>0.25</v>
      </c>
    </row>
    <row r="1537" spans="1:3" x14ac:dyDescent="0.25">
      <c r="A1537">
        <v>22</v>
      </c>
      <c r="B1537" t="s">
        <v>5013</v>
      </c>
      <c r="C1537">
        <v>8.0000000000000002E-3</v>
      </c>
    </row>
    <row r="1538" spans="1:3" x14ac:dyDescent="0.25">
      <c r="A1538">
        <v>246</v>
      </c>
      <c r="B1538" t="s">
        <v>5019</v>
      </c>
      <c r="C1538">
        <v>0.25</v>
      </c>
    </row>
    <row r="1539" spans="1:3" x14ac:dyDescent="0.25">
      <c r="A1539">
        <v>103</v>
      </c>
      <c r="B1539" t="s">
        <v>5017</v>
      </c>
      <c r="C1539">
        <v>0.2</v>
      </c>
    </row>
    <row r="1540" spans="1:3" x14ac:dyDescent="0.25">
      <c r="A1540">
        <v>288</v>
      </c>
      <c r="B1540" t="s">
        <v>5019</v>
      </c>
      <c r="C1540">
        <v>0.25</v>
      </c>
    </row>
    <row r="1541" spans="1:3" x14ac:dyDescent="0.25">
      <c r="A1541">
        <v>54</v>
      </c>
      <c r="B1541" t="s">
        <v>5014</v>
      </c>
      <c r="C1541">
        <v>0.04</v>
      </c>
    </row>
    <row r="1542" spans="1:3" x14ac:dyDescent="0.25">
      <c r="A1542">
        <v>359</v>
      </c>
      <c r="B1542" t="s">
        <v>5019</v>
      </c>
      <c r="C1542">
        <v>0.25</v>
      </c>
    </row>
    <row r="1543" spans="1:3" x14ac:dyDescent="0.25">
      <c r="A1543">
        <v>235</v>
      </c>
      <c r="B1543" t="s">
        <v>5019</v>
      </c>
      <c r="C1543">
        <v>0.25</v>
      </c>
    </row>
    <row r="1544" spans="1:3" x14ac:dyDescent="0.25">
      <c r="A1544">
        <v>278</v>
      </c>
      <c r="B1544" t="s">
        <v>5019</v>
      </c>
      <c r="C1544">
        <v>0.25</v>
      </c>
    </row>
    <row r="1545" spans="1:3" x14ac:dyDescent="0.25">
      <c r="A1545">
        <v>168</v>
      </c>
      <c r="B1545" t="s">
        <v>5019</v>
      </c>
      <c r="C1545">
        <v>0.25</v>
      </c>
    </row>
    <row r="1546" spans="1:3" x14ac:dyDescent="0.25">
      <c r="A1546">
        <v>234</v>
      </c>
      <c r="B1546" t="s">
        <v>5019</v>
      </c>
      <c r="C1546">
        <v>0.25</v>
      </c>
    </row>
    <row r="1547" spans="1:3" x14ac:dyDescent="0.25">
      <c r="A1547">
        <v>135</v>
      </c>
      <c r="B1547" t="s">
        <v>5019</v>
      </c>
      <c r="C1547">
        <v>0.25</v>
      </c>
    </row>
    <row r="1548" spans="1:3" x14ac:dyDescent="0.25">
      <c r="A1548">
        <v>7</v>
      </c>
      <c r="B1548" t="s">
        <v>5013</v>
      </c>
      <c r="C1548">
        <v>8.0000000000000002E-3</v>
      </c>
    </row>
    <row r="1549" spans="1:3" x14ac:dyDescent="0.25">
      <c r="A1549">
        <v>60</v>
      </c>
      <c r="B1549" t="s">
        <v>5014</v>
      </c>
      <c r="C1549">
        <v>0.04</v>
      </c>
    </row>
    <row r="1550" spans="1:3" x14ac:dyDescent="0.25">
      <c r="A1550">
        <v>55</v>
      </c>
      <c r="B1550" t="s">
        <v>5014</v>
      </c>
      <c r="C1550">
        <v>0.04</v>
      </c>
    </row>
    <row r="1551" spans="1:3" x14ac:dyDescent="0.25">
      <c r="A1551">
        <v>357</v>
      </c>
      <c r="B1551" t="s">
        <v>5019</v>
      </c>
      <c r="C1551">
        <v>0.25</v>
      </c>
    </row>
    <row r="1552" spans="1:3" x14ac:dyDescent="0.25">
      <c r="A1552">
        <v>304</v>
      </c>
      <c r="B1552" t="s">
        <v>5019</v>
      </c>
      <c r="C1552">
        <v>0.25</v>
      </c>
    </row>
    <row r="1553" spans="1:3" x14ac:dyDescent="0.25">
      <c r="A1553">
        <v>116</v>
      </c>
      <c r="B1553" t="s">
        <v>5017</v>
      </c>
      <c r="C1553">
        <v>0.2</v>
      </c>
    </row>
    <row r="1554" spans="1:3" x14ac:dyDescent="0.25">
      <c r="A1554">
        <v>65</v>
      </c>
      <c r="B1554" t="s">
        <v>5016</v>
      </c>
      <c r="C1554">
        <v>0.15</v>
      </c>
    </row>
    <row r="1555" spans="1:3" x14ac:dyDescent="0.25">
      <c r="A1555">
        <v>336</v>
      </c>
      <c r="B1555" t="s">
        <v>5019</v>
      </c>
      <c r="C1555">
        <v>0.25</v>
      </c>
    </row>
    <row r="1556" spans="1:3" x14ac:dyDescent="0.25">
      <c r="A1556">
        <v>81</v>
      </c>
      <c r="B1556" t="s">
        <v>5016</v>
      </c>
      <c r="C1556">
        <v>0.15</v>
      </c>
    </row>
    <row r="1557" spans="1:3" x14ac:dyDescent="0.25">
      <c r="A1557">
        <v>314</v>
      </c>
      <c r="B1557" t="s">
        <v>5019</v>
      </c>
      <c r="C1557">
        <v>0.25</v>
      </c>
    </row>
    <row r="1558" spans="1:3" x14ac:dyDescent="0.25">
      <c r="A1558">
        <v>135</v>
      </c>
      <c r="B1558" t="s">
        <v>5019</v>
      </c>
      <c r="C1558">
        <v>0.25</v>
      </c>
    </row>
    <row r="1559" spans="1:3" x14ac:dyDescent="0.25">
      <c r="A1559">
        <v>341</v>
      </c>
      <c r="B1559" t="s">
        <v>5019</v>
      </c>
      <c r="C1559">
        <v>0.25</v>
      </c>
    </row>
    <row r="1560" spans="1:3" x14ac:dyDescent="0.25">
      <c r="A1560">
        <v>349</v>
      </c>
      <c r="B1560" t="s">
        <v>5019</v>
      </c>
      <c r="C1560">
        <v>0.25</v>
      </c>
    </row>
    <row r="1561" spans="1:3" x14ac:dyDescent="0.25">
      <c r="A1561">
        <v>19</v>
      </c>
      <c r="B1561" t="s">
        <v>5013</v>
      </c>
      <c r="C1561">
        <v>8.0000000000000002E-3</v>
      </c>
    </row>
    <row r="1562" spans="1:3" x14ac:dyDescent="0.25">
      <c r="A1562">
        <v>131</v>
      </c>
      <c r="B1562" t="s">
        <v>5019</v>
      </c>
      <c r="C1562">
        <v>0.25</v>
      </c>
    </row>
    <row r="1563" spans="1:3" x14ac:dyDescent="0.25">
      <c r="A1563">
        <v>320</v>
      </c>
      <c r="B1563" t="s">
        <v>5019</v>
      </c>
      <c r="C1563">
        <v>0.25</v>
      </c>
    </row>
    <row r="1564" spans="1:3" x14ac:dyDescent="0.25">
      <c r="A1564">
        <v>11</v>
      </c>
      <c r="B1564" t="s">
        <v>5013</v>
      </c>
      <c r="C1564">
        <v>8.0000000000000002E-3</v>
      </c>
    </row>
    <row r="1565" spans="1:3" x14ac:dyDescent="0.25">
      <c r="A1565">
        <v>345</v>
      </c>
      <c r="B1565" t="s">
        <v>5019</v>
      </c>
      <c r="C1565">
        <v>0.25</v>
      </c>
    </row>
    <row r="1566" spans="1:3" x14ac:dyDescent="0.25">
      <c r="A1566">
        <v>265</v>
      </c>
      <c r="B1566" t="s">
        <v>5019</v>
      </c>
      <c r="C1566">
        <v>0.25</v>
      </c>
    </row>
    <row r="1567" spans="1:3" x14ac:dyDescent="0.25">
      <c r="A1567">
        <v>231</v>
      </c>
      <c r="B1567" t="s">
        <v>5019</v>
      </c>
      <c r="C1567">
        <v>0.25</v>
      </c>
    </row>
    <row r="1568" spans="1:3" x14ac:dyDescent="0.25">
      <c r="A1568">
        <v>65</v>
      </c>
      <c r="B1568" t="s">
        <v>5016</v>
      </c>
      <c r="C1568">
        <v>0.15</v>
      </c>
    </row>
    <row r="1569" spans="1:3" x14ac:dyDescent="0.25">
      <c r="A1569">
        <v>278</v>
      </c>
      <c r="B1569" t="s">
        <v>5019</v>
      </c>
      <c r="C1569">
        <v>0.25</v>
      </c>
    </row>
    <row r="1570" spans="1:3" x14ac:dyDescent="0.25">
      <c r="A1570">
        <v>82</v>
      </c>
      <c r="B1570" t="s">
        <v>5016</v>
      </c>
      <c r="C1570">
        <v>0.15</v>
      </c>
    </row>
    <row r="1571" spans="1:3" x14ac:dyDescent="0.25">
      <c r="A1571">
        <v>32</v>
      </c>
      <c r="B1571" t="s">
        <v>5014</v>
      </c>
      <c r="C1571">
        <v>0.04</v>
      </c>
    </row>
    <row r="1572" spans="1:3" x14ac:dyDescent="0.25">
      <c r="A1572">
        <v>93</v>
      </c>
      <c r="B1572" t="s">
        <v>5017</v>
      </c>
      <c r="C1572">
        <v>0.2</v>
      </c>
    </row>
    <row r="1573" spans="1:3" x14ac:dyDescent="0.25">
      <c r="A1573">
        <v>10</v>
      </c>
      <c r="B1573" t="s">
        <v>5013</v>
      </c>
      <c r="C1573">
        <v>8.0000000000000002E-3</v>
      </c>
    </row>
    <row r="1574" spans="1:3" x14ac:dyDescent="0.25">
      <c r="A1574">
        <v>150</v>
      </c>
      <c r="B1574" t="s">
        <v>5019</v>
      </c>
      <c r="C1574">
        <v>0.25</v>
      </c>
    </row>
    <row r="1575" spans="1:3" x14ac:dyDescent="0.25">
      <c r="A1575">
        <v>17</v>
      </c>
      <c r="B1575" t="s">
        <v>5013</v>
      </c>
      <c r="C1575">
        <v>8.0000000000000002E-3</v>
      </c>
    </row>
    <row r="1576" spans="1:3" x14ac:dyDescent="0.25">
      <c r="A1576">
        <v>343</v>
      </c>
      <c r="B1576" t="s">
        <v>5019</v>
      </c>
      <c r="C1576">
        <v>0.25</v>
      </c>
    </row>
    <row r="1577" spans="1:3" x14ac:dyDescent="0.25">
      <c r="A1577">
        <v>112</v>
      </c>
      <c r="B1577" t="s">
        <v>5017</v>
      </c>
      <c r="C1577">
        <v>0.2</v>
      </c>
    </row>
    <row r="1578" spans="1:3" x14ac:dyDescent="0.25">
      <c r="A1578">
        <v>48</v>
      </c>
      <c r="B1578" t="s">
        <v>5014</v>
      </c>
      <c r="C1578">
        <v>0.04</v>
      </c>
    </row>
    <row r="1579" spans="1:3" x14ac:dyDescent="0.25">
      <c r="A1579">
        <v>16</v>
      </c>
      <c r="B1579" t="s">
        <v>5013</v>
      </c>
      <c r="C1579">
        <v>8.0000000000000002E-3</v>
      </c>
    </row>
    <row r="1580" spans="1:3" x14ac:dyDescent="0.25">
      <c r="A1580">
        <v>356</v>
      </c>
      <c r="B1580" t="s">
        <v>5019</v>
      </c>
      <c r="C1580">
        <v>0.25</v>
      </c>
    </row>
    <row r="1581" spans="1:3" x14ac:dyDescent="0.25">
      <c r="A1581">
        <v>327</v>
      </c>
      <c r="B1581" t="s">
        <v>5019</v>
      </c>
      <c r="C1581">
        <v>0.25</v>
      </c>
    </row>
    <row r="1582" spans="1:3" x14ac:dyDescent="0.25">
      <c r="A1582">
        <v>353</v>
      </c>
      <c r="B1582" t="s">
        <v>5019</v>
      </c>
      <c r="C1582">
        <v>0.25</v>
      </c>
    </row>
    <row r="1583" spans="1:3" x14ac:dyDescent="0.25">
      <c r="A1583">
        <v>6</v>
      </c>
      <c r="B1583" t="s">
        <v>5013</v>
      </c>
      <c r="C1583">
        <v>8.0000000000000002E-3</v>
      </c>
    </row>
    <row r="1584" spans="1:3" x14ac:dyDescent="0.25">
      <c r="A1584">
        <v>204</v>
      </c>
      <c r="B1584" t="s">
        <v>5019</v>
      </c>
      <c r="C1584">
        <v>0.25</v>
      </c>
    </row>
    <row r="1585" spans="1:3" x14ac:dyDescent="0.25">
      <c r="A1585">
        <v>105</v>
      </c>
      <c r="B1585" t="s">
        <v>5017</v>
      </c>
      <c r="C1585">
        <v>0.2</v>
      </c>
    </row>
    <row r="1586" spans="1:3" x14ac:dyDescent="0.25">
      <c r="A1586">
        <v>210</v>
      </c>
      <c r="B1586" t="s">
        <v>5019</v>
      </c>
      <c r="C1586">
        <v>0.25</v>
      </c>
    </row>
    <row r="1587" spans="1:3" x14ac:dyDescent="0.25">
      <c r="A1587">
        <v>0</v>
      </c>
      <c r="B1587" t="s">
        <v>5013</v>
      </c>
      <c r="C1587">
        <v>8.0000000000000002E-3</v>
      </c>
    </row>
    <row r="1588" spans="1:3" x14ac:dyDescent="0.25">
      <c r="A1588">
        <v>338</v>
      </c>
      <c r="B1588" t="s">
        <v>5019</v>
      </c>
      <c r="C1588">
        <v>0.25</v>
      </c>
    </row>
    <row r="1589" spans="1:3" x14ac:dyDescent="0.25">
      <c r="A1589">
        <v>56</v>
      </c>
      <c r="B1589" t="s">
        <v>5014</v>
      </c>
      <c r="C1589">
        <v>0.04</v>
      </c>
    </row>
    <row r="1590" spans="1:3" x14ac:dyDescent="0.25">
      <c r="A1590">
        <v>189</v>
      </c>
      <c r="B1590" t="s">
        <v>5019</v>
      </c>
      <c r="C1590">
        <v>0.25</v>
      </c>
    </row>
    <row r="1591" spans="1:3" x14ac:dyDescent="0.25">
      <c r="A1591">
        <v>357</v>
      </c>
      <c r="B1591" t="s">
        <v>5019</v>
      </c>
      <c r="C1591">
        <v>0.25</v>
      </c>
    </row>
    <row r="1592" spans="1:3" x14ac:dyDescent="0.25">
      <c r="A1592">
        <v>51</v>
      </c>
      <c r="B1592" t="s">
        <v>5014</v>
      </c>
      <c r="C1592">
        <v>0.04</v>
      </c>
    </row>
    <row r="1593" spans="1:3" x14ac:dyDescent="0.25">
      <c r="A1593">
        <v>31</v>
      </c>
      <c r="B1593" t="s">
        <v>5014</v>
      </c>
      <c r="C1593">
        <v>0.04</v>
      </c>
    </row>
    <row r="1594" spans="1:3" x14ac:dyDescent="0.25">
      <c r="A1594">
        <v>133</v>
      </c>
      <c r="B1594" t="s">
        <v>5019</v>
      </c>
      <c r="C1594">
        <v>0.25</v>
      </c>
    </row>
    <row r="1595" spans="1:3" x14ac:dyDescent="0.25">
      <c r="A1595">
        <v>120</v>
      </c>
      <c r="B1595" t="s">
        <v>5017</v>
      </c>
      <c r="C1595">
        <v>0.2</v>
      </c>
    </row>
    <row r="1596" spans="1:3" x14ac:dyDescent="0.25">
      <c r="A1596">
        <v>163</v>
      </c>
      <c r="B1596" t="s">
        <v>5019</v>
      </c>
      <c r="C1596">
        <v>0.25</v>
      </c>
    </row>
    <row r="1597" spans="1:3" x14ac:dyDescent="0.25">
      <c r="A1597">
        <v>296</v>
      </c>
      <c r="B1597" t="s">
        <v>5019</v>
      </c>
      <c r="C1597">
        <v>0.25</v>
      </c>
    </row>
    <row r="1598" spans="1:3" x14ac:dyDescent="0.25">
      <c r="A1598">
        <v>273</v>
      </c>
      <c r="B1598" t="s">
        <v>5019</v>
      </c>
      <c r="C1598">
        <v>0.25</v>
      </c>
    </row>
    <row r="1599" spans="1:3" x14ac:dyDescent="0.25">
      <c r="A1599">
        <v>364</v>
      </c>
      <c r="B1599" t="s">
        <v>5019</v>
      </c>
      <c r="C1599">
        <v>0.25</v>
      </c>
    </row>
    <row r="1600" spans="1:3" x14ac:dyDescent="0.25">
      <c r="A1600">
        <v>207</v>
      </c>
      <c r="B1600" t="s">
        <v>5019</v>
      </c>
      <c r="C1600">
        <v>0.25</v>
      </c>
    </row>
    <row r="1601" spans="1:3" x14ac:dyDescent="0.25">
      <c r="A1601">
        <v>181</v>
      </c>
      <c r="B1601" t="s">
        <v>5019</v>
      </c>
      <c r="C1601">
        <v>0.25</v>
      </c>
    </row>
    <row r="1602" spans="1:3" x14ac:dyDescent="0.25">
      <c r="A1602">
        <v>289</v>
      </c>
      <c r="B1602" t="s">
        <v>5019</v>
      </c>
      <c r="C1602">
        <v>0.25</v>
      </c>
    </row>
    <row r="1603" spans="1:3" x14ac:dyDescent="0.25">
      <c r="A1603">
        <v>310</v>
      </c>
      <c r="B1603" t="s">
        <v>5019</v>
      </c>
      <c r="C1603">
        <v>0.25</v>
      </c>
    </row>
    <row r="1604" spans="1:3" x14ac:dyDescent="0.25">
      <c r="A1604">
        <v>78</v>
      </c>
      <c r="B1604" t="s">
        <v>5016</v>
      </c>
      <c r="C1604">
        <v>0.15</v>
      </c>
    </row>
    <row r="1605" spans="1:3" x14ac:dyDescent="0.25">
      <c r="A1605">
        <v>269</v>
      </c>
      <c r="B1605" t="s">
        <v>5019</v>
      </c>
      <c r="C1605">
        <v>0.25</v>
      </c>
    </row>
    <row r="1606" spans="1:3" x14ac:dyDescent="0.25">
      <c r="A1606">
        <v>7</v>
      </c>
      <c r="B1606" t="s">
        <v>5013</v>
      </c>
      <c r="C1606">
        <v>8.0000000000000002E-3</v>
      </c>
    </row>
    <row r="1607" spans="1:3" x14ac:dyDescent="0.25">
      <c r="A1607">
        <v>131</v>
      </c>
      <c r="B1607" t="s">
        <v>5019</v>
      </c>
      <c r="C1607">
        <v>0.25</v>
      </c>
    </row>
    <row r="1608" spans="1:3" x14ac:dyDescent="0.25">
      <c r="A1608">
        <v>48</v>
      </c>
      <c r="B1608" t="s">
        <v>5014</v>
      </c>
      <c r="C1608">
        <v>0.04</v>
      </c>
    </row>
    <row r="1609" spans="1:3" x14ac:dyDescent="0.25">
      <c r="A1609">
        <v>334</v>
      </c>
      <c r="B1609" t="s">
        <v>5019</v>
      </c>
      <c r="C1609">
        <v>0.25</v>
      </c>
    </row>
    <row r="1610" spans="1:3" x14ac:dyDescent="0.25">
      <c r="A1610">
        <v>146</v>
      </c>
      <c r="B1610" t="s">
        <v>5019</v>
      </c>
      <c r="C1610">
        <v>0.25</v>
      </c>
    </row>
    <row r="1611" spans="1:3" x14ac:dyDescent="0.25">
      <c r="A1611">
        <v>32</v>
      </c>
      <c r="B1611" t="s">
        <v>5014</v>
      </c>
      <c r="C1611">
        <v>0.04</v>
      </c>
    </row>
    <row r="1612" spans="1:3" x14ac:dyDescent="0.25">
      <c r="A1612">
        <v>127</v>
      </c>
      <c r="B1612" t="s">
        <v>5019</v>
      </c>
      <c r="C1612">
        <v>0.25</v>
      </c>
    </row>
    <row r="1613" spans="1:3" x14ac:dyDescent="0.25">
      <c r="A1613">
        <v>211</v>
      </c>
      <c r="B1613" t="s">
        <v>5019</v>
      </c>
      <c r="C1613">
        <v>0.25</v>
      </c>
    </row>
    <row r="1614" spans="1:3" x14ac:dyDescent="0.25">
      <c r="A1614">
        <v>42</v>
      </c>
      <c r="B1614" t="s">
        <v>5014</v>
      </c>
      <c r="C1614">
        <v>0.04</v>
      </c>
    </row>
    <row r="1615" spans="1:3" x14ac:dyDescent="0.25">
      <c r="A1615">
        <v>211</v>
      </c>
      <c r="B1615" t="s">
        <v>5019</v>
      </c>
      <c r="C1615">
        <v>0.25</v>
      </c>
    </row>
    <row r="1616" spans="1:3" x14ac:dyDescent="0.25">
      <c r="A1616">
        <v>18</v>
      </c>
      <c r="B1616" t="s">
        <v>5013</v>
      </c>
      <c r="C1616">
        <v>8.0000000000000002E-3</v>
      </c>
    </row>
    <row r="1617" spans="1:3" x14ac:dyDescent="0.25">
      <c r="A1617">
        <v>2</v>
      </c>
      <c r="B1617" t="s">
        <v>5013</v>
      </c>
      <c r="C1617">
        <v>8.0000000000000002E-3</v>
      </c>
    </row>
    <row r="1618" spans="1:3" x14ac:dyDescent="0.25">
      <c r="A1618">
        <v>357</v>
      </c>
      <c r="B1618" t="s">
        <v>5019</v>
      </c>
      <c r="C1618">
        <v>0.25</v>
      </c>
    </row>
    <row r="1619" spans="1:3" x14ac:dyDescent="0.25">
      <c r="A1619">
        <v>175</v>
      </c>
      <c r="B1619" t="s">
        <v>5019</v>
      </c>
      <c r="C1619">
        <v>0.25</v>
      </c>
    </row>
    <row r="1620" spans="1:3" x14ac:dyDescent="0.25">
      <c r="A1620">
        <v>28</v>
      </c>
      <c r="B1620" t="s">
        <v>5013</v>
      </c>
      <c r="C1620">
        <v>8.0000000000000002E-3</v>
      </c>
    </row>
    <row r="1621" spans="1:3" x14ac:dyDescent="0.25">
      <c r="A1621">
        <v>290</v>
      </c>
      <c r="B1621" t="s">
        <v>5019</v>
      </c>
      <c r="C1621">
        <v>0.25</v>
      </c>
    </row>
    <row r="1622" spans="1:3" x14ac:dyDescent="0.25">
      <c r="A1622">
        <v>274</v>
      </c>
      <c r="B1622" t="s">
        <v>5019</v>
      </c>
      <c r="C1622">
        <v>0.25</v>
      </c>
    </row>
    <row r="1623" spans="1:3" x14ac:dyDescent="0.25">
      <c r="A1623">
        <v>333</v>
      </c>
      <c r="B1623" t="s">
        <v>5019</v>
      </c>
      <c r="C1623">
        <v>0.25</v>
      </c>
    </row>
    <row r="1624" spans="1:3" x14ac:dyDescent="0.25">
      <c r="A1624">
        <v>165</v>
      </c>
      <c r="B1624" t="s">
        <v>5019</v>
      </c>
      <c r="C1624">
        <v>0.25</v>
      </c>
    </row>
    <row r="1625" spans="1:3" x14ac:dyDescent="0.25">
      <c r="A1625">
        <v>91</v>
      </c>
      <c r="B1625" t="s">
        <v>5017</v>
      </c>
      <c r="C1625">
        <v>0.2</v>
      </c>
    </row>
    <row r="1626" spans="1:3" x14ac:dyDescent="0.25">
      <c r="A1626">
        <v>339</v>
      </c>
      <c r="B1626" t="s">
        <v>5019</v>
      </c>
      <c r="C1626">
        <v>0.25</v>
      </c>
    </row>
    <row r="1627" spans="1:3" x14ac:dyDescent="0.25">
      <c r="A1627">
        <v>92</v>
      </c>
      <c r="B1627" t="s">
        <v>5017</v>
      </c>
      <c r="C1627">
        <v>0.2</v>
      </c>
    </row>
    <row r="1628" spans="1:3" x14ac:dyDescent="0.25">
      <c r="A1628">
        <v>123</v>
      </c>
      <c r="B1628" t="s">
        <v>5019</v>
      </c>
      <c r="C1628">
        <v>0.25</v>
      </c>
    </row>
    <row r="1629" spans="1:3" x14ac:dyDescent="0.25">
      <c r="A1629">
        <v>273</v>
      </c>
      <c r="B1629" t="s">
        <v>5019</v>
      </c>
      <c r="C1629">
        <v>0.25</v>
      </c>
    </row>
    <row r="1630" spans="1:3" x14ac:dyDescent="0.25">
      <c r="A1630">
        <v>265</v>
      </c>
      <c r="B1630" t="s">
        <v>5019</v>
      </c>
      <c r="C1630">
        <v>0.25</v>
      </c>
    </row>
    <row r="1631" spans="1:3" x14ac:dyDescent="0.25">
      <c r="A1631">
        <v>209</v>
      </c>
      <c r="B1631" t="s">
        <v>5019</v>
      </c>
      <c r="C1631">
        <v>0.25</v>
      </c>
    </row>
    <row r="1632" spans="1:3" x14ac:dyDescent="0.25">
      <c r="A1632">
        <v>103</v>
      </c>
      <c r="B1632" t="s">
        <v>5017</v>
      </c>
      <c r="C1632">
        <v>0.2</v>
      </c>
    </row>
    <row r="1633" spans="1:3" x14ac:dyDescent="0.25">
      <c r="A1633">
        <v>95</v>
      </c>
      <c r="B1633" t="s">
        <v>5017</v>
      </c>
      <c r="C1633">
        <v>0.2</v>
      </c>
    </row>
    <row r="1634" spans="1:3" x14ac:dyDescent="0.25">
      <c r="A1634">
        <v>9</v>
      </c>
      <c r="B1634" t="s">
        <v>5013</v>
      </c>
      <c r="C1634">
        <v>8.0000000000000002E-3</v>
      </c>
    </row>
    <row r="1635" spans="1:3" x14ac:dyDescent="0.25">
      <c r="A1635">
        <v>97</v>
      </c>
      <c r="B1635" t="s">
        <v>5017</v>
      </c>
      <c r="C1635">
        <v>0.2</v>
      </c>
    </row>
    <row r="1636" spans="1:3" x14ac:dyDescent="0.25">
      <c r="A1636">
        <v>79</v>
      </c>
      <c r="B1636" t="s">
        <v>5016</v>
      </c>
      <c r="C1636">
        <v>0.15</v>
      </c>
    </row>
    <row r="1637" spans="1:3" x14ac:dyDescent="0.25">
      <c r="A1637">
        <v>235</v>
      </c>
      <c r="B1637" t="s">
        <v>5019</v>
      </c>
      <c r="C1637">
        <v>0.25</v>
      </c>
    </row>
    <row r="1638" spans="1:3" x14ac:dyDescent="0.25">
      <c r="A1638">
        <v>301</v>
      </c>
      <c r="B1638" t="s">
        <v>5019</v>
      </c>
      <c r="C1638">
        <v>0.25</v>
      </c>
    </row>
    <row r="1639" spans="1:3" x14ac:dyDescent="0.25">
      <c r="A1639">
        <v>70</v>
      </c>
      <c r="B1639" t="s">
        <v>5016</v>
      </c>
      <c r="C1639">
        <v>0.15</v>
      </c>
    </row>
    <row r="1640" spans="1:3" x14ac:dyDescent="0.25">
      <c r="A1640">
        <v>255</v>
      </c>
      <c r="B1640" t="s">
        <v>5019</v>
      </c>
      <c r="C1640">
        <v>0.25</v>
      </c>
    </row>
    <row r="1641" spans="1:3" x14ac:dyDescent="0.25">
      <c r="A1641">
        <v>206</v>
      </c>
      <c r="B1641" t="s">
        <v>5019</v>
      </c>
      <c r="C1641">
        <v>0.25</v>
      </c>
    </row>
    <row r="1642" spans="1:3" x14ac:dyDescent="0.25">
      <c r="A1642">
        <v>111</v>
      </c>
      <c r="B1642" t="s">
        <v>5017</v>
      </c>
      <c r="C1642">
        <v>0.2</v>
      </c>
    </row>
    <row r="1643" spans="1:3" x14ac:dyDescent="0.25">
      <c r="A1643">
        <v>175</v>
      </c>
      <c r="B1643" t="s">
        <v>5019</v>
      </c>
      <c r="C1643">
        <v>0.25</v>
      </c>
    </row>
    <row r="1644" spans="1:3" x14ac:dyDescent="0.25">
      <c r="A1644">
        <v>68</v>
      </c>
      <c r="B1644" t="s">
        <v>5016</v>
      </c>
      <c r="C1644">
        <v>0.15</v>
      </c>
    </row>
    <row r="1645" spans="1:3" x14ac:dyDescent="0.25">
      <c r="A1645">
        <v>153</v>
      </c>
      <c r="B1645" t="s">
        <v>5019</v>
      </c>
      <c r="C1645">
        <v>0.25</v>
      </c>
    </row>
    <row r="1646" spans="1:3" x14ac:dyDescent="0.25">
      <c r="A1646">
        <v>252</v>
      </c>
      <c r="B1646" t="s">
        <v>5019</v>
      </c>
      <c r="C1646">
        <v>0.25</v>
      </c>
    </row>
    <row r="1647" spans="1:3" x14ac:dyDescent="0.25">
      <c r="A1647">
        <v>201</v>
      </c>
      <c r="B1647" t="s">
        <v>5019</v>
      </c>
      <c r="C1647">
        <v>0.25</v>
      </c>
    </row>
    <row r="1648" spans="1:3" x14ac:dyDescent="0.25">
      <c r="A1648">
        <v>158</v>
      </c>
      <c r="B1648" t="s">
        <v>5019</v>
      </c>
      <c r="C1648">
        <v>0.25</v>
      </c>
    </row>
    <row r="1649" spans="1:3" x14ac:dyDescent="0.25">
      <c r="A1649">
        <v>205</v>
      </c>
      <c r="B1649" t="s">
        <v>5019</v>
      </c>
      <c r="C1649">
        <v>0.25</v>
      </c>
    </row>
    <row r="1650" spans="1:3" x14ac:dyDescent="0.25">
      <c r="A1650">
        <v>306</v>
      </c>
      <c r="B1650" t="s">
        <v>5019</v>
      </c>
      <c r="C1650">
        <v>0.25</v>
      </c>
    </row>
    <row r="1651" spans="1:3" x14ac:dyDescent="0.25">
      <c r="A1651">
        <v>114</v>
      </c>
      <c r="B1651" t="s">
        <v>5017</v>
      </c>
      <c r="C1651">
        <v>0.2</v>
      </c>
    </row>
    <row r="1652" spans="1:3" x14ac:dyDescent="0.25">
      <c r="A1652">
        <v>343</v>
      </c>
      <c r="B1652" t="s">
        <v>5019</v>
      </c>
      <c r="C1652">
        <v>0.25</v>
      </c>
    </row>
    <row r="1653" spans="1:3" x14ac:dyDescent="0.25">
      <c r="A1653">
        <v>78</v>
      </c>
      <c r="B1653" t="s">
        <v>5016</v>
      </c>
      <c r="C1653">
        <v>0.15</v>
      </c>
    </row>
    <row r="1654" spans="1:3" x14ac:dyDescent="0.25">
      <c r="A1654">
        <v>151</v>
      </c>
      <c r="B1654" t="s">
        <v>5019</v>
      </c>
      <c r="C1654">
        <v>0.25</v>
      </c>
    </row>
    <row r="1655" spans="1:3" x14ac:dyDescent="0.25">
      <c r="A1655">
        <v>272</v>
      </c>
      <c r="B1655" t="s">
        <v>5019</v>
      </c>
      <c r="C1655">
        <v>0.25</v>
      </c>
    </row>
    <row r="1656" spans="1:3" x14ac:dyDescent="0.25">
      <c r="A1656">
        <v>318</v>
      </c>
      <c r="B1656" t="s">
        <v>5019</v>
      </c>
      <c r="C1656">
        <v>0.25</v>
      </c>
    </row>
    <row r="1657" spans="1:3" x14ac:dyDescent="0.25">
      <c r="A1657">
        <v>204</v>
      </c>
      <c r="B1657" t="s">
        <v>5019</v>
      </c>
      <c r="C1657">
        <v>0.25</v>
      </c>
    </row>
    <row r="1658" spans="1:3" x14ac:dyDescent="0.25">
      <c r="A1658">
        <v>271</v>
      </c>
      <c r="B1658" t="s">
        <v>5019</v>
      </c>
      <c r="C1658">
        <v>0.25</v>
      </c>
    </row>
    <row r="1659" spans="1:3" x14ac:dyDescent="0.25">
      <c r="A1659">
        <v>1</v>
      </c>
      <c r="B1659" t="s">
        <v>5013</v>
      </c>
      <c r="C1659">
        <v>8.0000000000000002E-3</v>
      </c>
    </row>
    <row r="1660" spans="1:3" x14ac:dyDescent="0.25">
      <c r="A1660">
        <v>206</v>
      </c>
      <c r="B1660" t="s">
        <v>5019</v>
      </c>
      <c r="C1660">
        <v>0.25</v>
      </c>
    </row>
    <row r="1661" spans="1:3" x14ac:dyDescent="0.25">
      <c r="A1661">
        <v>69</v>
      </c>
      <c r="B1661" t="s">
        <v>5016</v>
      </c>
      <c r="C1661">
        <v>0.15</v>
      </c>
    </row>
    <row r="1662" spans="1:3" x14ac:dyDescent="0.25">
      <c r="A1662">
        <v>8</v>
      </c>
      <c r="B1662" t="s">
        <v>5013</v>
      </c>
      <c r="C1662">
        <v>8.0000000000000002E-3</v>
      </c>
    </row>
    <row r="1663" spans="1:3" x14ac:dyDescent="0.25">
      <c r="A1663">
        <v>129</v>
      </c>
      <c r="B1663" t="s">
        <v>5019</v>
      </c>
      <c r="C1663">
        <v>0.25</v>
      </c>
    </row>
    <row r="1664" spans="1:3" x14ac:dyDescent="0.25">
      <c r="A1664">
        <v>272</v>
      </c>
      <c r="B1664" t="s">
        <v>5019</v>
      </c>
      <c r="C1664">
        <v>0.25</v>
      </c>
    </row>
    <row r="1665" spans="1:3" x14ac:dyDescent="0.25">
      <c r="A1665">
        <v>38</v>
      </c>
      <c r="B1665" t="s">
        <v>5014</v>
      </c>
      <c r="C1665">
        <v>0.04</v>
      </c>
    </row>
    <row r="1666" spans="1:3" x14ac:dyDescent="0.25">
      <c r="A1666">
        <v>60</v>
      </c>
      <c r="B1666" t="s">
        <v>5014</v>
      </c>
      <c r="C1666">
        <v>0.04</v>
      </c>
    </row>
    <row r="1667" spans="1:3" x14ac:dyDescent="0.25">
      <c r="A1667">
        <v>209</v>
      </c>
      <c r="B1667" t="s">
        <v>5019</v>
      </c>
      <c r="C1667">
        <v>0.25</v>
      </c>
    </row>
    <row r="1668" spans="1:3" x14ac:dyDescent="0.25">
      <c r="A1668">
        <v>64</v>
      </c>
      <c r="B1668" t="s">
        <v>5016</v>
      </c>
      <c r="C1668">
        <v>0.15</v>
      </c>
    </row>
    <row r="1669" spans="1:3" x14ac:dyDescent="0.25">
      <c r="A1669">
        <v>11</v>
      </c>
      <c r="B1669" t="s">
        <v>5013</v>
      </c>
      <c r="C1669">
        <v>8.0000000000000002E-3</v>
      </c>
    </row>
    <row r="1670" spans="1:3" x14ac:dyDescent="0.25">
      <c r="A1670">
        <v>24</v>
      </c>
      <c r="B1670" t="s">
        <v>5013</v>
      </c>
      <c r="C1670">
        <v>8.0000000000000002E-3</v>
      </c>
    </row>
    <row r="1671" spans="1:3" x14ac:dyDescent="0.25">
      <c r="A1671">
        <v>225</v>
      </c>
      <c r="B1671" t="s">
        <v>5019</v>
      </c>
      <c r="C1671">
        <v>0.25</v>
      </c>
    </row>
    <row r="1672" spans="1:3" x14ac:dyDescent="0.25">
      <c r="A1672">
        <v>40</v>
      </c>
      <c r="B1672" t="s">
        <v>5014</v>
      </c>
      <c r="C1672">
        <v>0.04</v>
      </c>
    </row>
    <row r="1673" spans="1:3" x14ac:dyDescent="0.25">
      <c r="A1673">
        <v>260</v>
      </c>
      <c r="B1673" t="s">
        <v>5019</v>
      </c>
      <c r="C1673">
        <v>0.25</v>
      </c>
    </row>
    <row r="1674" spans="1:3" x14ac:dyDescent="0.25">
      <c r="A1674">
        <v>84</v>
      </c>
      <c r="B1674" t="s">
        <v>5016</v>
      </c>
      <c r="C1674">
        <v>0.15</v>
      </c>
    </row>
    <row r="1675" spans="1:3" x14ac:dyDescent="0.25">
      <c r="A1675">
        <v>71</v>
      </c>
      <c r="B1675" t="s">
        <v>5016</v>
      </c>
      <c r="C1675">
        <v>0.15</v>
      </c>
    </row>
    <row r="1676" spans="1:3" x14ac:dyDescent="0.25">
      <c r="A1676">
        <v>61</v>
      </c>
      <c r="B1676" t="s">
        <v>5016</v>
      </c>
      <c r="C1676">
        <v>0.15</v>
      </c>
    </row>
    <row r="1677" spans="1:3" x14ac:dyDescent="0.25">
      <c r="A1677">
        <v>348</v>
      </c>
      <c r="B1677" t="s">
        <v>5019</v>
      </c>
      <c r="C1677">
        <v>0.25</v>
      </c>
    </row>
    <row r="1678" spans="1:3" x14ac:dyDescent="0.25">
      <c r="A1678">
        <v>134</v>
      </c>
      <c r="B1678" t="s">
        <v>5019</v>
      </c>
      <c r="C1678">
        <v>0.25</v>
      </c>
    </row>
    <row r="1679" spans="1:3" x14ac:dyDescent="0.25">
      <c r="A1679">
        <v>223</v>
      </c>
      <c r="B1679" t="s">
        <v>5019</v>
      </c>
      <c r="C1679">
        <v>0.25</v>
      </c>
    </row>
    <row r="1680" spans="1:3" x14ac:dyDescent="0.25">
      <c r="A1680">
        <v>198</v>
      </c>
      <c r="B1680" t="s">
        <v>5019</v>
      </c>
      <c r="C1680">
        <v>0.25</v>
      </c>
    </row>
    <row r="1681" spans="1:3" x14ac:dyDescent="0.25">
      <c r="A1681">
        <v>15</v>
      </c>
      <c r="B1681" t="s">
        <v>5013</v>
      </c>
      <c r="C1681">
        <v>8.0000000000000002E-3</v>
      </c>
    </row>
    <row r="1682" spans="1:3" x14ac:dyDescent="0.25">
      <c r="A1682">
        <v>95</v>
      </c>
      <c r="B1682" t="s">
        <v>5017</v>
      </c>
      <c r="C1682">
        <v>0.2</v>
      </c>
    </row>
    <row r="1683" spans="1:3" x14ac:dyDescent="0.25">
      <c r="A1683">
        <v>146</v>
      </c>
      <c r="B1683" t="s">
        <v>5019</v>
      </c>
      <c r="C1683">
        <v>0.25</v>
      </c>
    </row>
    <row r="1684" spans="1:3" x14ac:dyDescent="0.25">
      <c r="A1684">
        <v>216</v>
      </c>
      <c r="B1684" t="s">
        <v>5019</v>
      </c>
      <c r="C1684">
        <v>0.25</v>
      </c>
    </row>
    <row r="1685" spans="1:3" x14ac:dyDescent="0.25">
      <c r="A1685">
        <v>27</v>
      </c>
      <c r="B1685" t="s">
        <v>5013</v>
      </c>
      <c r="C1685">
        <v>8.0000000000000002E-3</v>
      </c>
    </row>
    <row r="1686" spans="1:3" x14ac:dyDescent="0.25">
      <c r="A1686">
        <v>83</v>
      </c>
      <c r="B1686" t="s">
        <v>5016</v>
      </c>
      <c r="C1686">
        <v>0.15</v>
      </c>
    </row>
    <row r="1687" spans="1:3" x14ac:dyDescent="0.25">
      <c r="A1687">
        <v>192</v>
      </c>
      <c r="B1687" t="s">
        <v>5019</v>
      </c>
      <c r="C1687">
        <v>0.25</v>
      </c>
    </row>
    <row r="1688" spans="1:3" x14ac:dyDescent="0.25">
      <c r="A1688">
        <v>257</v>
      </c>
      <c r="B1688" t="s">
        <v>5019</v>
      </c>
      <c r="C1688">
        <v>0.25</v>
      </c>
    </row>
    <row r="1689" spans="1:3" x14ac:dyDescent="0.25">
      <c r="A1689">
        <v>203</v>
      </c>
      <c r="B1689" t="s">
        <v>5019</v>
      </c>
      <c r="C1689">
        <v>0.25</v>
      </c>
    </row>
    <row r="1690" spans="1:3" x14ac:dyDescent="0.25">
      <c r="A1690">
        <v>211</v>
      </c>
      <c r="B1690" t="s">
        <v>5019</v>
      </c>
      <c r="C1690">
        <v>0.25</v>
      </c>
    </row>
    <row r="1691" spans="1:3" x14ac:dyDescent="0.25">
      <c r="A1691">
        <v>263</v>
      </c>
      <c r="B1691" t="s">
        <v>5019</v>
      </c>
      <c r="C1691">
        <v>0.25</v>
      </c>
    </row>
    <row r="1692" spans="1:3" x14ac:dyDescent="0.25">
      <c r="A1692">
        <v>33</v>
      </c>
      <c r="B1692" t="s">
        <v>5014</v>
      </c>
      <c r="C1692">
        <v>0.04</v>
      </c>
    </row>
    <row r="1693" spans="1:3" x14ac:dyDescent="0.25">
      <c r="A1693">
        <v>220</v>
      </c>
      <c r="B1693" t="s">
        <v>5019</v>
      </c>
      <c r="C1693">
        <v>0.25</v>
      </c>
    </row>
    <row r="1694" spans="1:3" x14ac:dyDescent="0.25">
      <c r="A1694">
        <v>171</v>
      </c>
      <c r="B1694" t="s">
        <v>5019</v>
      </c>
      <c r="C1694">
        <v>0.25</v>
      </c>
    </row>
    <row r="1695" spans="1:3" x14ac:dyDescent="0.25">
      <c r="A1695">
        <v>243</v>
      </c>
      <c r="B1695" t="s">
        <v>5019</v>
      </c>
      <c r="C1695">
        <v>0.25</v>
      </c>
    </row>
    <row r="1696" spans="1:3" x14ac:dyDescent="0.25">
      <c r="A1696">
        <v>344</v>
      </c>
      <c r="B1696" t="s">
        <v>5019</v>
      </c>
      <c r="C1696">
        <v>0.25</v>
      </c>
    </row>
    <row r="1697" spans="1:3" x14ac:dyDescent="0.25">
      <c r="A1697">
        <v>169</v>
      </c>
      <c r="B1697" t="s">
        <v>5019</v>
      </c>
      <c r="C1697">
        <v>0.25</v>
      </c>
    </row>
    <row r="1698" spans="1:3" x14ac:dyDescent="0.25">
      <c r="A1698">
        <v>5</v>
      </c>
      <c r="B1698" t="s">
        <v>5013</v>
      </c>
      <c r="C1698">
        <v>8.0000000000000002E-3</v>
      </c>
    </row>
    <row r="1699" spans="1:3" x14ac:dyDescent="0.25">
      <c r="A1699">
        <v>362</v>
      </c>
      <c r="B1699" t="s">
        <v>5019</v>
      </c>
      <c r="C1699">
        <v>0.25</v>
      </c>
    </row>
    <row r="1700" spans="1:3" x14ac:dyDescent="0.25">
      <c r="A1700">
        <v>87</v>
      </c>
      <c r="B1700" t="s">
        <v>5016</v>
      </c>
      <c r="C1700">
        <v>0.15</v>
      </c>
    </row>
    <row r="1701" spans="1:3" x14ac:dyDescent="0.25">
      <c r="A1701">
        <v>148</v>
      </c>
      <c r="B1701" t="s">
        <v>5019</v>
      </c>
      <c r="C1701">
        <v>0.25</v>
      </c>
    </row>
    <row r="1702" spans="1:3" x14ac:dyDescent="0.25">
      <c r="A1702">
        <v>277</v>
      </c>
      <c r="B1702" t="s">
        <v>5019</v>
      </c>
      <c r="C1702">
        <v>0.25</v>
      </c>
    </row>
    <row r="1703" spans="1:3" x14ac:dyDescent="0.25">
      <c r="A1703">
        <v>31</v>
      </c>
      <c r="B1703" t="s">
        <v>5014</v>
      </c>
      <c r="C1703">
        <v>0.04</v>
      </c>
    </row>
    <row r="1704" spans="1:3" x14ac:dyDescent="0.25">
      <c r="A1704">
        <v>73</v>
      </c>
      <c r="B1704" t="s">
        <v>5016</v>
      </c>
      <c r="C1704">
        <v>0.15</v>
      </c>
    </row>
    <row r="1705" spans="1:3" x14ac:dyDescent="0.25">
      <c r="A1705">
        <v>65</v>
      </c>
      <c r="B1705" t="s">
        <v>5016</v>
      </c>
      <c r="C1705">
        <v>0.15</v>
      </c>
    </row>
    <row r="1706" spans="1:3" x14ac:dyDescent="0.25">
      <c r="A1706">
        <v>194</v>
      </c>
      <c r="B1706" t="s">
        <v>5019</v>
      </c>
      <c r="C1706">
        <v>0.25</v>
      </c>
    </row>
    <row r="1707" spans="1:3" x14ac:dyDescent="0.25">
      <c r="A1707">
        <v>350</v>
      </c>
      <c r="B1707" t="s">
        <v>5019</v>
      </c>
      <c r="C1707">
        <v>0.25</v>
      </c>
    </row>
    <row r="1708" spans="1:3" x14ac:dyDescent="0.25">
      <c r="A1708">
        <v>72</v>
      </c>
      <c r="B1708" t="s">
        <v>5016</v>
      </c>
      <c r="C1708">
        <v>0.15</v>
      </c>
    </row>
    <row r="1709" spans="1:3" x14ac:dyDescent="0.25">
      <c r="A1709">
        <v>52</v>
      </c>
      <c r="B1709" t="s">
        <v>5014</v>
      </c>
      <c r="C1709">
        <v>0.04</v>
      </c>
    </row>
    <row r="1710" spans="1:3" x14ac:dyDescent="0.25">
      <c r="A1710">
        <v>273</v>
      </c>
      <c r="B1710" t="s">
        <v>5019</v>
      </c>
      <c r="C1710">
        <v>0.25</v>
      </c>
    </row>
    <row r="1711" spans="1:3" x14ac:dyDescent="0.25">
      <c r="A1711">
        <v>224</v>
      </c>
      <c r="B1711" t="s">
        <v>5019</v>
      </c>
      <c r="C1711">
        <v>0.25</v>
      </c>
    </row>
    <row r="1712" spans="1:3" x14ac:dyDescent="0.25">
      <c r="A1712">
        <v>215</v>
      </c>
      <c r="B1712" t="s">
        <v>5019</v>
      </c>
      <c r="C1712">
        <v>0.25</v>
      </c>
    </row>
    <row r="1713" spans="1:3" x14ac:dyDescent="0.25">
      <c r="A1713">
        <v>279</v>
      </c>
      <c r="B1713" t="s">
        <v>5019</v>
      </c>
      <c r="C1713">
        <v>0.25</v>
      </c>
    </row>
    <row r="1714" spans="1:3" x14ac:dyDescent="0.25">
      <c r="A1714">
        <v>363</v>
      </c>
      <c r="B1714" t="s">
        <v>5019</v>
      </c>
      <c r="C1714">
        <v>0.25</v>
      </c>
    </row>
    <row r="1715" spans="1:3" x14ac:dyDescent="0.25">
      <c r="A1715">
        <v>46</v>
      </c>
      <c r="B1715" t="s">
        <v>5014</v>
      </c>
      <c r="C1715">
        <v>0.04</v>
      </c>
    </row>
    <row r="1716" spans="1:3" x14ac:dyDescent="0.25">
      <c r="A1716">
        <v>1</v>
      </c>
      <c r="B1716" t="s">
        <v>5013</v>
      </c>
      <c r="C1716">
        <v>8.0000000000000002E-3</v>
      </c>
    </row>
    <row r="1717" spans="1:3" x14ac:dyDescent="0.25">
      <c r="A1717">
        <v>175</v>
      </c>
      <c r="B1717" t="s">
        <v>5019</v>
      </c>
      <c r="C1717">
        <v>0.25</v>
      </c>
    </row>
    <row r="1718" spans="1:3" x14ac:dyDescent="0.25">
      <c r="A1718">
        <v>6</v>
      </c>
      <c r="B1718" t="s">
        <v>5013</v>
      </c>
      <c r="C1718">
        <v>8.0000000000000002E-3</v>
      </c>
    </row>
    <row r="1719" spans="1:3" x14ac:dyDescent="0.25">
      <c r="A1719">
        <v>166</v>
      </c>
      <c r="B1719" t="s">
        <v>5019</v>
      </c>
      <c r="C1719">
        <v>0.25</v>
      </c>
    </row>
    <row r="1720" spans="1:3" x14ac:dyDescent="0.25">
      <c r="A1720">
        <v>183</v>
      </c>
      <c r="B1720" t="s">
        <v>5019</v>
      </c>
      <c r="C1720">
        <v>0.25</v>
      </c>
    </row>
    <row r="1721" spans="1:3" x14ac:dyDescent="0.25">
      <c r="A1721">
        <v>272</v>
      </c>
      <c r="B1721" t="s">
        <v>5019</v>
      </c>
      <c r="C1721">
        <v>0.25</v>
      </c>
    </row>
    <row r="1722" spans="1:3" x14ac:dyDescent="0.25">
      <c r="A1722">
        <v>107</v>
      </c>
      <c r="B1722" t="s">
        <v>5017</v>
      </c>
      <c r="C1722">
        <v>0.2</v>
      </c>
    </row>
    <row r="1723" spans="1:3" x14ac:dyDescent="0.25">
      <c r="A1723">
        <v>201</v>
      </c>
      <c r="B1723" t="s">
        <v>5019</v>
      </c>
      <c r="C1723">
        <v>0.25</v>
      </c>
    </row>
    <row r="1724" spans="1:3" x14ac:dyDescent="0.25">
      <c r="A1724">
        <v>56</v>
      </c>
      <c r="B1724" t="s">
        <v>5014</v>
      </c>
      <c r="C1724">
        <v>0.04</v>
      </c>
    </row>
    <row r="1725" spans="1:3" x14ac:dyDescent="0.25">
      <c r="A1725">
        <v>293</v>
      </c>
      <c r="B1725" t="s">
        <v>5019</v>
      </c>
      <c r="C1725">
        <v>0.25</v>
      </c>
    </row>
    <row r="1726" spans="1:3" x14ac:dyDescent="0.25">
      <c r="A1726">
        <v>137</v>
      </c>
      <c r="B1726" t="s">
        <v>5019</v>
      </c>
      <c r="C1726">
        <v>0.25</v>
      </c>
    </row>
    <row r="1727" spans="1:3" x14ac:dyDescent="0.25">
      <c r="A1727">
        <v>324</v>
      </c>
      <c r="B1727" t="s">
        <v>5019</v>
      </c>
      <c r="C1727">
        <v>0.25</v>
      </c>
    </row>
    <row r="1728" spans="1:3" x14ac:dyDescent="0.25">
      <c r="A1728">
        <v>361</v>
      </c>
      <c r="B1728" t="s">
        <v>5019</v>
      </c>
      <c r="C1728">
        <v>0.25</v>
      </c>
    </row>
    <row r="1729" spans="1:3" x14ac:dyDescent="0.25">
      <c r="A1729">
        <v>176</v>
      </c>
      <c r="B1729" t="s">
        <v>5019</v>
      </c>
      <c r="C1729">
        <v>0.25</v>
      </c>
    </row>
    <row r="1730" spans="1:3" x14ac:dyDescent="0.25">
      <c r="A1730">
        <v>165</v>
      </c>
      <c r="B1730" t="s">
        <v>5019</v>
      </c>
      <c r="C1730">
        <v>0.25</v>
      </c>
    </row>
    <row r="1731" spans="1:3" x14ac:dyDescent="0.25">
      <c r="A1731">
        <v>204</v>
      </c>
      <c r="B1731" t="s">
        <v>5019</v>
      </c>
      <c r="C1731">
        <v>0.25</v>
      </c>
    </row>
    <row r="1732" spans="1:3" x14ac:dyDescent="0.25">
      <c r="A1732">
        <v>268</v>
      </c>
      <c r="B1732" t="s">
        <v>5019</v>
      </c>
      <c r="C1732">
        <v>0.25</v>
      </c>
    </row>
    <row r="1733" spans="1:3" x14ac:dyDescent="0.25">
      <c r="A1733">
        <v>40</v>
      </c>
      <c r="B1733" t="s">
        <v>5014</v>
      </c>
      <c r="C1733">
        <v>0.04</v>
      </c>
    </row>
    <row r="1734" spans="1:3" x14ac:dyDescent="0.25">
      <c r="A1734">
        <v>29</v>
      </c>
      <c r="B1734" t="s">
        <v>5013</v>
      </c>
      <c r="C1734">
        <v>8.0000000000000002E-3</v>
      </c>
    </row>
    <row r="1735" spans="1:3" x14ac:dyDescent="0.25">
      <c r="A1735">
        <v>293</v>
      </c>
      <c r="B1735" t="s">
        <v>5019</v>
      </c>
      <c r="C1735">
        <v>0.25</v>
      </c>
    </row>
    <row r="1736" spans="1:3" x14ac:dyDescent="0.25">
      <c r="A1736">
        <v>338</v>
      </c>
      <c r="B1736" t="s">
        <v>5019</v>
      </c>
      <c r="C1736">
        <v>0.25</v>
      </c>
    </row>
    <row r="1737" spans="1:3" x14ac:dyDescent="0.25">
      <c r="A1737">
        <v>179</v>
      </c>
      <c r="B1737" t="s">
        <v>5019</v>
      </c>
      <c r="C1737">
        <v>0.25</v>
      </c>
    </row>
    <row r="1738" spans="1:3" x14ac:dyDescent="0.25">
      <c r="A1738">
        <v>135</v>
      </c>
      <c r="B1738" t="s">
        <v>5019</v>
      </c>
      <c r="C1738">
        <v>0.25</v>
      </c>
    </row>
    <row r="1739" spans="1:3" x14ac:dyDescent="0.25">
      <c r="A1739">
        <v>252</v>
      </c>
      <c r="B1739" t="s">
        <v>5019</v>
      </c>
      <c r="C1739">
        <v>0.25</v>
      </c>
    </row>
    <row r="1740" spans="1:3" x14ac:dyDescent="0.25">
      <c r="A1740">
        <v>254</v>
      </c>
      <c r="B1740" t="s">
        <v>5019</v>
      </c>
      <c r="C1740">
        <v>0.25</v>
      </c>
    </row>
    <row r="1741" spans="1:3" x14ac:dyDescent="0.25">
      <c r="A1741">
        <v>164</v>
      </c>
      <c r="B1741" t="s">
        <v>5019</v>
      </c>
      <c r="C1741">
        <v>0.25</v>
      </c>
    </row>
    <row r="1742" spans="1:3" x14ac:dyDescent="0.25">
      <c r="A1742">
        <v>148</v>
      </c>
      <c r="B1742" t="s">
        <v>5019</v>
      </c>
      <c r="C1742">
        <v>0.25</v>
      </c>
    </row>
    <row r="1743" spans="1:3" x14ac:dyDescent="0.25">
      <c r="A1743">
        <v>120</v>
      </c>
      <c r="B1743" t="s">
        <v>5017</v>
      </c>
      <c r="C1743">
        <v>0.2</v>
      </c>
    </row>
    <row r="1744" spans="1:3" x14ac:dyDescent="0.25">
      <c r="A1744">
        <v>122</v>
      </c>
      <c r="B1744" t="s">
        <v>5019</v>
      </c>
      <c r="C1744">
        <v>0.25</v>
      </c>
    </row>
    <row r="1745" spans="1:3" x14ac:dyDescent="0.25">
      <c r="A1745">
        <v>356</v>
      </c>
      <c r="B1745" t="s">
        <v>5019</v>
      </c>
      <c r="C1745">
        <v>0.25</v>
      </c>
    </row>
    <row r="1746" spans="1:3" x14ac:dyDescent="0.25">
      <c r="A1746">
        <v>183</v>
      </c>
      <c r="B1746" t="s">
        <v>5019</v>
      </c>
      <c r="C1746">
        <v>0.25</v>
      </c>
    </row>
    <row r="1747" spans="1:3" x14ac:dyDescent="0.25">
      <c r="A1747">
        <v>76</v>
      </c>
      <c r="B1747" t="s">
        <v>5016</v>
      </c>
      <c r="C1747">
        <v>0.15</v>
      </c>
    </row>
    <row r="1748" spans="1:3" x14ac:dyDescent="0.25">
      <c r="A1748">
        <v>223</v>
      </c>
      <c r="B1748" t="s">
        <v>5019</v>
      </c>
      <c r="C1748">
        <v>0.25</v>
      </c>
    </row>
    <row r="1749" spans="1:3" x14ac:dyDescent="0.25">
      <c r="A1749">
        <v>36</v>
      </c>
      <c r="B1749" t="s">
        <v>5014</v>
      </c>
      <c r="C1749">
        <v>0.04</v>
      </c>
    </row>
    <row r="1750" spans="1:3" x14ac:dyDescent="0.25">
      <c r="A1750">
        <v>315</v>
      </c>
      <c r="B1750" t="s">
        <v>5019</v>
      </c>
      <c r="C1750">
        <v>0.25</v>
      </c>
    </row>
    <row r="1751" spans="1:3" x14ac:dyDescent="0.25">
      <c r="A1751">
        <v>359</v>
      </c>
      <c r="B1751" t="s">
        <v>5019</v>
      </c>
      <c r="C1751">
        <v>0.25</v>
      </c>
    </row>
    <row r="1752" spans="1:3" x14ac:dyDescent="0.25">
      <c r="A1752">
        <v>353</v>
      </c>
      <c r="B1752" t="s">
        <v>5019</v>
      </c>
      <c r="C1752">
        <v>0.25</v>
      </c>
    </row>
    <row r="1753" spans="1:3" x14ac:dyDescent="0.25">
      <c r="A1753">
        <v>256</v>
      </c>
      <c r="B1753" t="s">
        <v>5019</v>
      </c>
      <c r="C1753">
        <v>0.25</v>
      </c>
    </row>
    <row r="1754" spans="1:3" x14ac:dyDescent="0.25">
      <c r="A1754">
        <v>326</v>
      </c>
      <c r="B1754" t="s">
        <v>5019</v>
      </c>
      <c r="C1754">
        <v>0.25</v>
      </c>
    </row>
    <row r="1755" spans="1:3" x14ac:dyDescent="0.25">
      <c r="A1755">
        <v>316</v>
      </c>
      <c r="B1755" t="s">
        <v>5019</v>
      </c>
      <c r="C1755">
        <v>0.25</v>
      </c>
    </row>
    <row r="1756" spans="1:3" x14ac:dyDescent="0.25">
      <c r="A1756">
        <v>330</v>
      </c>
      <c r="B1756" t="s">
        <v>5019</v>
      </c>
      <c r="C1756">
        <v>0.25</v>
      </c>
    </row>
    <row r="1757" spans="1:3" x14ac:dyDescent="0.25">
      <c r="A1757">
        <v>364</v>
      </c>
      <c r="B1757" t="s">
        <v>5019</v>
      </c>
      <c r="C1757">
        <v>0.25</v>
      </c>
    </row>
    <row r="1758" spans="1:3" x14ac:dyDescent="0.25">
      <c r="A1758">
        <v>199</v>
      </c>
      <c r="B1758" t="s">
        <v>5019</v>
      </c>
      <c r="C1758">
        <v>0.25</v>
      </c>
    </row>
    <row r="1759" spans="1:3" x14ac:dyDescent="0.25">
      <c r="A1759">
        <v>82</v>
      </c>
      <c r="B1759" t="s">
        <v>5016</v>
      </c>
      <c r="C1759">
        <v>0.15</v>
      </c>
    </row>
    <row r="1760" spans="1:3" x14ac:dyDescent="0.25">
      <c r="A1760">
        <v>322</v>
      </c>
      <c r="B1760" t="s">
        <v>5019</v>
      </c>
      <c r="C1760">
        <v>0.25</v>
      </c>
    </row>
    <row r="1761" spans="1:3" x14ac:dyDescent="0.25">
      <c r="A1761">
        <v>115</v>
      </c>
      <c r="B1761" t="s">
        <v>5017</v>
      </c>
      <c r="C1761">
        <v>0.2</v>
      </c>
    </row>
    <row r="1762" spans="1:3" x14ac:dyDescent="0.25">
      <c r="A1762">
        <v>245</v>
      </c>
      <c r="B1762" t="s">
        <v>5019</v>
      </c>
      <c r="C1762">
        <v>0.25</v>
      </c>
    </row>
    <row r="1763" spans="1:3" x14ac:dyDescent="0.25">
      <c r="A1763">
        <v>156</v>
      </c>
      <c r="B1763" t="s">
        <v>5019</v>
      </c>
      <c r="C1763">
        <v>0.25</v>
      </c>
    </row>
    <row r="1764" spans="1:3" x14ac:dyDescent="0.25">
      <c r="A1764">
        <v>135</v>
      </c>
      <c r="B1764" t="s">
        <v>5019</v>
      </c>
      <c r="C1764">
        <v>0.25</v>
      </c>
    </row>
    <row r="1765" spans="1:3" x14ac:dyDescent="0.25">
      <c r="A1765">
        <v>59</v>
      </c>
      <c r="B1765" t="s">
        <v>5014</v>
      </c>
      <c r="C1765">
        <v>0.04</v>
      </c>
    </row>
    <row r="1766" spans="1:3" x14ac:dyDescent="0.25">
      <c r="A1766">
        <v>2</v>
      </c>
      <c r="B1766" t="s">
        <v>5013</v>
      </c>
      <c r="C1766">
        <v>8.0000000000000002E-3</v>
      </c>
    </row>
    <row r="1767" spans="1:3" x14ac:dyDescent="0.25">
      <c r="A1767">
        <v>248</v>
      </c>
      <c r="B1767" t="s">
        <v>5019</v>
      </c>
      <c r="C1767">
        <v>0.25</v>
      </c>
    </row>
    <row r="1768" spans="1:3" x14ac:dyDescent="0.25">
      <c r="A1768">
        <v>70</v>
      </c>
      <c r="B1768" t="s">
        <v>5016</v>
      </c>
      <c r="C1768">
        <v>0.15</v>
      </c>
    </row>
    <row r="1769" spans="1:3" x14ac:dyDescent="0.25">
      <c r="A1769">
        <v>362</v>
      </c>
      <c r="B1769" t="s">
        <v>5019</v>
      </c>
      <c r="C1769">
        <v>0.25</v>
      </c>
    </row>
    <row r="1770" spans="1:3" x14ac:dyDescent="0.25">
      <c r="A1770">
        <v>262</v>
      </c>
      <c r="B1770" t="s">
        <v>5019</v>
      </c>
      <c r="C1770">
        <v>0.25</v>
      </c>
    </row>
    <row r="1771" spans="1:3" x14ac:dyDescent="0.25">
      <c r="A1771">
        <v>312</v>
      </c>
      <c r="B1771" t="s">
        <v>5019</v>
      </c>
      <c r="C1771">
        <v>0.25</v>
      </c>
    </row>
    <row r="1772" spans="1:3" x14ac:dyDescent="0.25">
      <c r="A1772">
        <v>43</v>
      </c>
      <c r="B1772" t="s">
        <v>5014</v>
      </c>
      <c r="C1772">
        <v>0.04</v>
      </c>
    </row>
    <row r="1773" spans="1:3" x14ac:dyDescent="0.25">
      <c r="A1773">
        <v>294</v>
      </c>
      <c r="B1773" t="s">
        <v>5019</v>
      </c>
      <c r="C1773">
        <v>0.25</v>
      </c>
    </row>
    <row r="1774" spans="1:3" x14ac:dyDescent="0.25">
      <c r="A1774">
        <v>91</v>
      </c>
      <c r="B1774" t="s">
        <v>5017</v>
      </c>
      <c r="C1774">
        <v>0.2</v>
      </c>
    </row>
    <row r="1775" spans="1:3" x14ac:dyDescent="0.25">
      <c r="A1775">
        <v>175</v>
      </c>
      <c r="B1775" t="s">
        <v>5019</v>
      </c>
      <c r="C1775">
        <v>0.25</v>
      </c>
    </row>
    <row r="1776" spans="1:3" x14ac:dyDescent="0.25">
      <c r="A1776">
        <v>323</v>
      </c>
      <c r="B1776" t="s">
        <v>5019</v>
      </c>
      <c r="C1776">
        <v>0.25</v>
      </c>
    </row>
    <row r="1777" spans="1:3" x14ac:dyDescent="0.25">
      <c r="A1777">
        <v>112</v>
      </c>
      <c r="B1777" t="s">
        <v>5017</v>
      </c>
      <c r="C1777">
        <v>0.2</v>
      </c>
    </row>
    <row r="1778" spans="1:3" x14ac:dyDescent="0.25">
      <c r="A1778">
        <v>58</v>
      </c>
      <c r="B1778" t="s">
        <v>5014</v>
      </c>
      <c r="C1778">
        <v>0.04</v>
      </c>
    </row>
    <row r="1779" spans="1:3" x14ac:dyDescent="0.25">
      <c r="A1779">
        <v>149</v>
      </c>
      <c r="B1779" t="s">
        <v>5019</v>
      </c>
      <c r="C1779">
        <v>0.25</v>
      </c>
    </row>
    <row r="1780" spans="1:3" x14ac:dyDescent="0.25">
      <c r="A1780">
        <v>237</v>
      </c>
      <c r="B1780" t="s">
        <v>5019</v>
      </c>
      <c r="C1780">
        <v>0.25</v>
      </c>
    </row>
    <row r="1781" spans="1:3" x14ac:dyDescent="0.25">
      <c r="A1781">
        <v>131</v>
      </c>
      <c r="B1781" t="s">
        <v>5019</v>
      </c>
      <c r="C1781">
        <v>0.25</v>
      </c>
    </row>
    <row r="1782" spans="1:3" x14ac:dyDescent="0.25">
      <c r="A1782">
        <v>180</v>
      </c>
      <c r="B1782" t="s">
        <v>5019</v>
      </c>
      <c r="C1782">
        <v>0.25</v>
      </c>
    </row>
    <row r="1783" spans="1:3" x14ac:dyDescent="0.25">
      <c r="A1783">
        <v>337</v>
      </c>
      <c r="B1783" t="s">
        <v>5019</v>
      </c>
      <c r="C1783">
        <v>0.25</v>
      </c>
    </row>
    <row r="1784" spans="1:3" x14ac:dyDescent="0.25">
      <c r="A1784">
        <v>203</v>
      </c>
      <c r="B1784" t="s">
        <v>5019</v>
      </c>
      <c r="C1784">
        <v>0.25</v>
      </c>
    </row>
    <row r="1785" spans="1:3" x14ac:dyDescent="0.25">
      <c r="A1785">
        <v>338</v>
      </c>
      <c r="B1785" t="s">
        <v>5019</v>
      </c>
      <c r="C1785">
        <v>0.25</v>
      </c>
    </row>
    <row r="1786" spans="1:3" x14ac:dyDescent="0.25">
      <c r="A1786">
        <v>180</v>
      </c>
      <c r="B1786" t="s">
        <v>5019</v>
      </c>
      <c r="C1786">
        <v>0.25</v>
      </c>
    </row>
    <row r="1787" spans="1:3" x14ac:dyDescent="0.25">
      <c r="A1787">
        <v>208</v>
      </c>
      <c r="B1787" t="s">
        <v>5019</v>
      </c>
      <c r="C1787">
        <v>0.25</v>
      </c>
    </row>
    <row r="1788" spans="1:3" x14ac:dyDescent="0.25">
      <c r="A1788">
        <v>267</v>
      </c>
      <c r="B1788" t="s">
        <v>5019</v>
      </c>
      <c r="C1788">
        <v>0.25</v>
      </c>
    </row>
    <row r="1789" spans="1:3" x14ac:dyDescent="0.25">
      <c r="A1789">
        <v>85</v>
      </c>
      <c r="B1789" t="s">
        <v>5016</v>
      </c>
      <c r="C1789">
        <v>0.15</v>
      </c>
    </row>
    <row r="1790" spans="1:3" x14ac:dyDescent="0.25">
      <c r="A1790">
        <v>57</v>
      </c>
      <c r="B1790" t="s">
        <v>5014</v>
      </c>
      <c r="C1790">
        <v>0.04</v>
      </c>
    </row>
    <row r="1791" spans="1:3" x14ac:dyDescent="0.25">
      <c r="A1791">
        <v>291</v>
      </c>
      <c r="B1791" t="s">
        <v>5019</v>
      </c>
      <c r="C1791">
        <v>0.25</v>
      </c>
    </row>
    <row r="1792" spans="1:3" x14ac:dyDescent="0.25">
      <c r="A1792">
        <v>73</v>
      </c>
      <c r="B1792" t="s">
        <v>5016</v>
      </c>
      <c r="C1792">
        <v>0.15</v>
      </c>
    </row>
    <row r="1793" spans="1:3" x14ac:dyDescent="0.25">
      <c r="A1793">
        <v>332</v>
      </c>
      <c r="B1793" t="s">
        <v>5019</v>
      </c>
      <c r="C1793">
        <v>0.25</v>
      </c>
    </row>
    <row r="1794" spans="1:3" x14ac:dyDescent="0.25">
      <c r="A1794">
        <v>7</v>
      </c>
      <c r="B1794" t="s">
        <v>5013</v>
      </c>
      <c r="C1794">
        <v>8.0000000000000002E-3</v>
      </c>
    </row>
    <row r="1795" spans="1:3" x14ac:dyDescent="0.25">
      <c r="A1795">
        <v>145</v>
      </c>
      <c r="B1795" t="s">
        <v>5019</v>
      </c>
      <c r="C1795">
        <v>0.25</v>
      </c>
    </row>
    <row r="1796" spans="1:3" x14ac:dyDescent="0.25">
      <c r="A1796">
        <v>331</v>
      </c>
      <c r="B1796" t="s">
        <v>5019</v>
      </c>
      <c r="C1796">
        <v>0.25</v>
      </c>
    </row>
    <row r="1797" spans="1:3" x14ac:dyDescent="0.25">
      <c r="A1797">
        <v>297</v>
      </c>
      <c r="B1797" t="s">
        <v>5019</v>
      </c>
      <c r="C1797">
        <v>0.25</v>
      </c>
    </row>
    <row r="1798" spans="1:3" x14ac:dyDescent="0.25">
      <c r="A1798">
        <v>105</v>
      </c>
      <c r="B1798" t="s">
        <v>5017</v>
      </c>
      <c r="C1798">
        <v>0.2</v>
      </c>
    </row>
    <row r="1799" spans="1:3" x14ac:dyDescent="0.25">
      <c r="A1799">
        <v>85</v>
      </c>
      <c r="B1799" t="s">
        <v>5016</v>
      </c>
      <c r="C1799">
        <v>0.15</v>
      </c>
    </row>
    <row r="1800" spans="1:3" x14ac:dyDescent="0.25">
      <c r="A1800">
        <v>39</v>
      </c>
      <c r="B1800" t="s">
        <v>5014</v>
      </c>
      <c r="C1800">
        <v>0.04</v>
      </c>
    </row>
    <row r="1801" spans="1:3" x14ac:dyDescent="0.25">
      <c r="A1801">
        <v>313</v>
      </c>
      <c r="B1801" t="s">
        <v>5019</v>
      </c>
      <c r="C1801">
        <v>0.25</v>
      </c>
    </row>
    <row r="1802" spans="1:3" x14ac:dyDescent="0.25">
      <c r="A1802">
        <v>22</v>
      </c>
      <c r="B1802" t="s">
        <v>5013</v>
      </c>
      <c r="C1802">
        <v>8.0000000000000002E-3</v>
      </c>
    </row>
    <row r="1803" spans="1:3" x14ac:dyDescent="0.25">
      <c r="A1803">
        <v>102</v>
      </c>
      <c r="B1803" t="s">
        <v>5017</v>
      </c>
      <c r="C1803">
        <v>0.2</v>
      </c>
    </row>
    <row r="1804" spans="1:3" x14ac:dyDescent="0.25">
      <c r="A1804">
        <v>264</v>
      </c>
      <c r="B1804" t="s">
        <v>5019</v>
      </c>
      <c r="C1804">
        <v>0.25</v>
      </c>
    </row>
    <row r="1805" spans="1:3" x14ac:dyDescent="0.25">
      <c r="A1805">
        <v>214</v>
      </c>
      <c r="B1805" t="s">
        <v>5019</v>
      </c>
      <c r="C1805">
        <v>0.25</v>
      </c>
    </row>
    <row r="1806" spans="1:3" x14ac:dyDescent="0.25">
      <c r="A1806">
        <v>47</v>
      </c>
      <c r="B1806" t="s">
        <v>5014</v>
      </c>
      <c r="C1806">
        <v>0.04</v>
      </c>
    </row>
    <row r="1807" spans="1:3" x14ac:dyDescent="0.25">
      <c r="A1807">
        <v>273</v>
      </c>
      <c r="B1807" t="s">
        <v>5019</v>
      </c>
      <c r="C1807">
        <v>0.25</v>
      </c>
    </row>
    <row r="1808" spans="1:3" x14ac:dyDescent="0.25">
      <c r="A1808">
        <v>40</v>
      </c>
      <c r="B1808" t="s">
        <v>5014</v>
      </c>
      <c r="C1808">
        <v>0.04</v>
      </c>
    </row>
    <row r="1809" spans="1:3" x14ac:dyDescent="0.25">
      <c r="A1809">
        <v>225</v>
      </c>
      <c r="B1809" t="s">
        <v>5019</v>
      </c>
      <c r="C1809">
        <v>0.25</v>
      </c>
    </row>
    <row r="1810" spans="1:3" x14ac:dyDescent="0.25">
      <c r="A1810">
        <v>118</v>
      </c>
      <c r="B1810" t="s">
        <v>5017</v>
      </c>
      <c r="C1810">
        <v>0.2</v>
      </c>
    </row>
    <row r="1811" spans="1:3" x14ac:dyDescent="0.25">
      <c r="A1811">
        <v>338</v>
      </c>
      <c r="B1811" t="s">
        <v>5019</v>
      </c>
      <c r="C1811">
        <v>0.25</v>
      </c>
    </row>
    <row r="1812" spans="1:3" x14ac:dyDescent="0.25">
      <c r="A1812">
        <v>307</v>
      </c>
      <c r="B1812" t="s">
        <v>5019</v>
      </c>
      <c r="C1812">
        <v>0.25</v>
      </c>
    </row>
    <row r="1813" spans="1:3" x14ac:dyDescent="0.25">
      <c r="A1813">
        <v>307</v>
      </c>
      <c r="B1813" t="s">
        <v>5019</v>
      </c>
      <c r="C1813">
        <v>0.25</v>
      </c>
    </row>
    <row r="1814" spans="1:3" x14ac:dyDescent="0.25">
      <c r="A1814">
        <v>253</v>
      </c>
      <c r="B1814" t="s">
        <v>5019</v>
      </c>
      <c r="C1814">
        <v>0.25</v>
      </c>
    </row>
    <row r="1815" spans="1:3" x14ac:dyDescent="0.25">
      <c r="A1815">
        <v>255</v>
      </c>
      <c r="B1815" t="s">
        <v>5019</v>
      </c>
      <c r="C1815">
        <v>0.25</v>
      </c>
    </row>
    <row r="1816" spans="1:3" x14ac:dyDescent="0.25">
      <c r="A1816">
        <v>62</v>
      </c>
      <c r="B1816" t="s">
        <v>5016</v>
      </c>
      <c r="C1816">
        <v>0.15</v>
      </c>
    </row>
    <row r="1817" spans="1:3" x14ac:dyDescent="0.25">
      <c r="A1817">
        <v>262</v>
      </c>
      <c r="B1817" t="s">
        <v>5019</v>
      </c>
      <c r="C1817">
        <v>0.25</v>
      </c>
    </row>
    <row r="1818" spans="1:3" x14ac:dyDescent="0.25">
      <c r="A1818">
        <v>300</v>
      </c>
      <c r="B1818" t="s">
        <v>5019</v>
      </c>
      <c r="C1818">
        <v>0.25</v>
      </c>
    </row>
    <row r="1819" spans="1:3" x14ac:dyDescent="0.25">
      <c r="A1819">
        <v>104</v>
      </c>
      <c r="B1819" t="s">
        <v>5017</v>
      </c>
      <c r="C1819">
        <v>0.2</v>
      </c>
    </row>
    <row r="1820" spans="1:3" x14ac:dyDescent="0.25">
      <c r="A1820">
        <v>113</v>
      </c>
      <c r="B1820" t="s">
        <v>5017</v>
      </c>
      <c r="C1820">
        <v>0.2</v>
      </c>
    </row>
    <row r="1821" spans="1:3" x14ac:dyDescent="0.25">
      <c r="A1821">
        <v>137</v>
      </c>
      <c r="B1821" t="s">
        <v>5019</v>
      </c>
      <c r="C1821">
        <v>0.25</v>
      </c>
    </row>
    <row r="1822" spans="1:3" x14ac:dyDescent="0.25">
      <c r="A1822">
        <v>37</v>
      </c>
      <c r="B1822" t="s">
        <v>5014</v>
      </c>
      <c r="C1822">
        <v>0.04</v>
      </c>
    </row>
    <row r="1823" spans="1:3" x14ac:dyDescent="0.25">
      <c r="A1823">
        <v>161</v>
      </c>
      <c r="B1823" t="s">
        <v>5019</v>
      </c>
      <c r="C1823">
        <v>0.25</v>
      </c>
    </row>
    <row r="1824" spans="1:3" x14ac:dyDescent="0.25">
      <c r="A1824">
        <v>124</v>
      </c>
      <c r="B1824" t="s">
        <v>5019</v>
      </c>
      <c r="C1824">
        <v>0.25</v>
      </c>
    </row>
    <row r="1825" spans="1:3" x14ac:dyDescent="0.25">
      <c r="A1825">
        <v>215</v>
      </c>
      <c r="B1825" t="s">
        <v>5019</v>
      </c>
      <c r="C1825">
        <v>0.25</v>
      </c>
    </row>
    <row r="1826" spans="1:3" x14ac:dyDescent="0.25">
      <c r="A1826">
        <v>59</v>
      </c>
      <c r="B1826" t="s">
        <v>5014</v>
      </c>
      <c r="C1826">
        <v>0.04</v>
      </c>
    </row>
    <row r="1827" spans="1:3" x14ac:dyDescent="0.25">
      <c r="A1827">
        <v>166</v>
      </c>
      <c r="B1827" t="s">
        <v>5019</v>
      </c>
      <c r="C1827">
        <v>0.25</v>
      </c>
    </row>
    <row r="1828" spans="1:3" x14ac:dyDescent="0.25">
      <c r="A1828">
        <v>5</v>
      </c>
      <c r="B1828" t="s">
        <v>5013</v>
      </c>
      <c r="C1828">
        <v>8.0000000000000002E-3</v>
      </c>
    </row>
    <row r="1829" spans="1:3" x14ac:dyDescent="0.25">
      <c r="A1829">
        <v>177</v>
      </c>
      <c r="B1829" t="s">
        <v>5019</v>
      </c>
      <c r="C1829">
        <v>0.25</v>
      </c>
    </row>
    <row r="1830" spans="1:3" x14ac:dyDescent="0.25">
      <c r="A1830">
        <v>64</v>
      </c>
      <c r="B1830" t="s">
        <v>5016</v>
      </c>
      <c r="C1830">
        <v>0.15</v>
      </c>
    </row>
    <row r="1831" spans="1:3" x14ac:dyDescent="0.25">
      <c r="A1831">
        <v>285</v>
      </c>
      <c r="B1831" t="s">
        <v>5019</v>
      </c>
      <c r="C1831">
        <v>0.25</v>
      </c>
    </row>
    <row r="1832" spans="1:3" x14ac:dyDescent="0.25">
      <c r="A1832">
        <v>162</v>
      </c>
      <c r="B1832" t="s">
        <v>5019</v>
      </c>
      <c r="C1832">
        <v>0.25</v>
      </c>
    </row>
    <row r="1833" spans="1:3" x14ac:dyDescent="0.25">
      <c r="A1833">
        <v>206</v>
      </c>
      <c r="B1833" t="s">
        <v>5019</v>
      </c>
      <c r="C1833">
        <v>0.25</v>
      </c>
    </row>
    <row r="1834" spans="1:3" x14ac:dyDescent="0.25">
      <c r="A1834">
        <v>97</v>
      </c>
      <c r="B1834" t="s">
        <v>5017</v>
      </c>
      <c r="C1834">
        <v>0.2</v>
      </c>
    </row>
    <row r="1835" spans="1:3" x14ac:dyDescent="0.25">
      <c r="A1835">
        <v>350</v>
      </c>
      <c r="B1835" t="s">
        <v>5019</v>
      </c>
      <c r="C1835">
        <v>0.25</v>
      </c>
    </row>
    <row r="1836" spans="1:3" x14ac:dyDescent="0.25">
      <c r="A1836">
        <v>321</v>
      </c>
      <c r="B1836" t="s">
        <v>5019</v>
      </c>
      <c r="C1836">
        <v>0.25</v>
      </c>
    </row>
    <row r="1837" spans="1:3" x14ac:dyDescent="0.25">
      <c r="A1837">
        <v>131</v>
      </c>
      <c r="B1837" t="s">
        <v>5019</v>
      </c>
      <c r="C1837">
        <v>0.25</v>
      </c>
    </row>
    <row r="1838" spans="1:3" x14ac:dyDescent="0.25">
      <c r="A1838">
        <v>119</v>
      </c>
      <c r="B1838" t="s">
        <v>5017</v>
      </c>
      <c r="C1838">
        <v>0.2</v>
      </c>
    </row>
    <row r="1839" spans="1:3" x14ac:dyDescent="0.25">
      <c r="A1839">
        <v>274</v>
      </c>
      <c r="B1839" t="s">
        <v>5019</v>
      </c>
      <c r="C1839">
        <v>0.25</v>
      </c>
    </row>
    <row r="1840" spans="1:3" x14ac:dyDescent="0.25">
      <c r="A1840">
        <v>18</v>
      </c>
      <c r="B1840" t="s">
        <v>5013</v>
      </c>
      <c r="C1840">
        <v>8.0000000000000002E-3</v>
      </c>
    </row>
    <row r="1841" spans="1:3" x14ac:dyDescent="0.25">
      <c r="A1841">
        <v>1</v>
      </c>
      <c r="B1841" t="s">
        <v>5013</v>
      </c>
      <c r="C1841">
        <v>8.0000000000000002E-3</v>
      </c>
    </row>
    <row r="1842" spans="1:3" x14ac:dyDescent="0.25">
      <c r="A1842">
        <v>261</v>
      </c>
      <c r="B1842" t="s">
        <v>5019</v>
      </c>
      <c r="C1842">
        <v>0.25</v>
      </c>
    </row>
    <row r="1843" spans="1:3" x14ac:dyDescent="0.25">
      <c r="A1843">
        <v>262</v>
      </c>
      <c r="B1843" t="s">
        <v>5019</v>
      </c>
      <c r="C1843">
        <v>0.25</v>
      </c>
    </row>
    <row r="1844" spans="1:3" x14ac:dyDescent="0.25">
      <c r="A1844">
        <v>251</v>
      </c>
      <c r="B1844" t="s">
        <v>5019</v>
      </c>
      <c r="C1844">
        <v>0.25</v>
      </c>
    </row>
    <row r="1845" spans="1:3" x14ac:dyDescent="0.25">
      <c r="A1845">
        <v>36</v>
      </c>
      <c r="B1845" t="s">
        <v>5014</v>
      </c>
      <c r="C1845">
        <v>0.04</v>
      </c>
    </row>
    <row r="1846" spans="1:3" x14ac:dyDescent="0.25">
      <c r="A1846">
        <v>29</v>
      </c>
      <c r="B1846" t="s">
        <v>5013</v>
      </c>
      <c r="C1846">
        <v>8.0000000000000002E-3</v>
      </c>
    </row>
    <row r="1847" spans="1:3" x14ac:dyDescent="0.25">
      <c r="A1847">
        <v>321</v>
      </c>
      <c r="B1847" t="s">
        <v>5019</v>
      </c>
      <c r="C1847">
        <v>0.25</v>
      </c>
    </row>
    <row r="1848" spans="1:3" x14ac:dyDescent="0.25">
      <c r="A1848">
        <v>39</v>
      </c>
      <c r="B1848" t="s">
        <v>5014</v>
      </c>
      <c r="C1848">
        <v>0.04</v>
      </c>
    </row>
    <row r="1849" spans="1:3" x14ac:dyDescent="0.25">
      <c r="A1849">
        <v>80</v>
      </c>
      <c r="B1849" t="s">
        <v>5016</v>
      </c>
      <c r="C1849">
        <v>0.15</v>
      </c>
    </row>
    <row r="1850" spans="1:3" x14ac:dyDescent="0.25">
      <c r="A1850">
        <v>31</v>
      </c>
      <c r="B1850" t="s">
        <v>5014</v>
      </c>
      <c r="C1850">
        <v>0.04</v>
      </c>
    </row>
    <row r="1851" spans="1:3" x14ac:dyDescent="0.25">
      <c r="A1851">
        <v>153</v>
      </c>
      <c r="B1851" t="s">
        <v>5019</v>
      </c>
      <c r="C1851">
        <v>0.25</v>
      </c>
    </row>
    <row r="1852" spans="1:3" x14ac:dyDescent="0.25">
      <c r="A1852">
        <v>252</v>
      </c>
      <c r="B1852" t="s">
        <v>5019</v>
      </c>
      <c r="C1852">
        <v>0.25</v>
      </c>
    </row>
    <row r="1853" spans="1:3" x14ac:dyDescent="0.25">
      <c r="A1853">
        <v>328</v>
      </c>
      <c r="B1853" t="s">
        <v>5019</v>
      </c>
      <c r="C1853">
        <v>0.25</v>
      </c>
    </row>
    <row r="1854" spans="1:3" x14ac:dyDescent="0.25">
      <c r="A1854">
        <v>277</v>
      </c>
      <c r="B1854" t="s">
        <v>5019</v>
      </c>
      <c r="C1854">
        <v>0.25</v>
      </c>
    </row>
    <row r="1855" spans="1:3" x14ac:dyDescent="0.25">
      <c r="A1855">
        <v>113</v>
      </c>
      <c r="B1855" t="s">
        <v>5017</v>
      </c>
      <c r="C1855">
        <v>0.2</v>
      </c>
    </row>
    <row r="1856" spans="1:3" x14ac:dyDescent="0.25">
      <c r="A1856">
        <v>307</v>
      </c>
      <c r="B1856" t="s">
        <v>5019</v>
      </c>
      <c r="C1856">
        <v>0.25</v>
      </c>
    </row>
    <row r="1857" spans="1:3" x14ac:dyDescent="0.25">
      <c r="A1857">
        <v>46</v>
      </c>
      <c r="B1857" t="s">
        <v>5014</v>
      </c>
      <c r="C1857">
        <v>0.04</v>
      </c>
    </row>
    <row r="1858" spans="1:3" x14ac:dyDescent="0.25">
      <c r="A1858">
        <v>335</v>
      </c>
      <c r="B1858" t="s">
        <v>5019</v>
      </c>
      <c r="C1858">
        <v>0.25</v>
      </c>
    </row>
    <row r="1859" spans="1:3" x14ac:dyDescent="0.25">
      <c r="A1859">
        <v>0</v>
      </c>
      <c r="B1859" t="s">
        <v>5013</v>
      </c>
      <c r="C1859">
        <v>8.0000000000000002E-3</v>
      </c>
    </row>
    <row r="1860" spans="1:3" x14ac:dyDescent="0.25">
      <c r="A1860">
        <v>27</v>
      </c>
      <c r="B1860" t="s">
        <v>5013</v>
      </c>
      <c r="C1860">
        <v>8.0000000000000002E-3</v>
      </c>
    </row>
    <row r="1861" spans="1:3" x14ac:dyDescent="0.25">
      <c r="A1861">
        <v>46</v>
      </c>
      <c r="B1861" t="s">
        <v>5014</v>
      </c>
      <c r="C1861">
        <v>0.04</v>
      </c>
    </row>
    <row r="1862" spans="1:3" x14ac:dyDescent="0.25">
      <c r="A1862">
        <v>346</v>
      </c>
      <c r="B1862" t="s">
        <v>5019</v>
      </c>
      <c r="C1862">
        <v>0.25</v>
      </c>
    </row>
    <row r="1863" spans="1:3" x14ac:dyDescent="0.25">
      <c r="A1863">
        <v>355</v>
      </c>
      <c r="B1863" t="s">
        <v>5019</v>
      </c>
      <c r="C1863">
        <v>0.25</v>
      </c>
    </row>
    <row r="1864" spans="1:3" x14ac:dyDescent="0.25">
      <c r="A1864">
        <v>24</v>
      </c>
      <c r="B1864" t="s">
        <v>5013</v>
      </c>
      <c r="C1864">
        <v>8.0000000000000002E-3</v>
      </c>
    </row>
    <row r="1865" spans="1:3" x14ac:dyDescent="0.25">
      <c r="A1865">
        <v>122</v>
      </c>
      <c r="B1865" t="s">
        <v>5019</v>
      </c>
      <c r="C1865">
        <v>0.25</v>
      </c>
    </row>
    <row r="1866" spans="1:3" x14ac:dyDescent="0.25">
      <c r="A1866">
        <v>134</v>
      </c>
      <c r="B1866" t="s">
        <v>5019</v>
      </c>
      <c r="C1866">
        <v>0.25</v>
      </c>
    </row>
    <row r="1867" spans="1:3" x14ac:dyDescent="0.25">
      <c r="A1867">
        <v>294</v>
      </c>
      <c r="B1867" t="s">
        <v>5019</v>
      </c>
      <c r="C1867">
        <v>0.25</v>
      </c>
    </row>
    <row r="1868" spans="1:3" x14ac:dyDescent="0.25">
      <c r="A1868">
        <v>246</v>
      </c>
      <c r="B1868" t="s">
        <v>5019</v>
      </c>
      <c r="C1868">
        <v>0.25</v>
      </c>
    </row>
    <row r="1869" spans="1:3" x14ac:dyDescent="0.25">
      <c r="A1869">
        <v>112</v>
      </c>
      <c r="B1869" t="s">
        <v>5017</v>
      </c>
      <c r="C1869">
        <v>0.2</v>
      </c>
    </row>
    <row r="1870" spans="1:3" x14ac:dyDescent="0.25">
      <c r="A1870">
        <v>134</v>
      </c>
      <c r="B1870" t="s">
        <v>5019</v>
      </c>
      <c r="C1870">
        <v>0.25</v>
      </c>
    </row>
    <row r="1871" spans="1:3" x14ac:dyDescent="0.25">
      <c r="A1871">
        <v>348</v>
      </c>
      <c r="B1871" t="s">
        <v>5019</v>
      </c>
      <c r="C1871">
        <v>0.25</v>
      </c>
    </row>
    <row r="1872" spans="1:3" x14ac:dyDescent="0.25">
      <c r="A1872">
        <v>237</v>
      </c>
      <c r="B1872" t="s">
        <v>5019</v>
      </c>
      <c r="C1872">
        <v>0.25</v>
      </c>
    </row>
    <row r="1873" spans="1:3" x14ac:dyDescent="0.25">
      <c r="A1873">
        <v>69</v>
      </c>
      <c r="B1873" t="s">
        <v>5016</v>
      </c>
      <c r="C1873">
        <v>0.15</v>
      </c>
    </row>
    <row r="1874" spans="1:3" x14ac:dyDescent="0.25">
      <c r="A1874">
        <v>52</v>
      </c>
      <c r="B1874" t="s">
        <v>5014</v>
      </c>
      <c r="C1874">
        <v>0.04</v>
      </c>
    </row>
    <row r="1875" spans="1:3" x14ac:dyDescent="0.25">
      <c r="A1875">
        <v>108</v>
      </c>
      <c r="B1875" t="s">
        <v>5017</v>
      </c>
      <c r="C1875">
        <v>0.2</v>
      </c>
    </row>
    <row r="1876" spans="1:3" x14ac:dyDescent="0.25">
      <c r="A1876">
        <v>272</v>
      </c>
      <c r="B1876" t="s">
        <v>5019</v>
      </c>
      <c r="C1876">
        <v>0.25</v>
      </c>
    </row>
    <row r="1877" spans="1:3" x14ac:dyDescent="0.25">
      <c r="A1877">
        <v>276</v>
      </c>
      <c r="B1877" t="s">
        <v>5019</v>
      </c>
      <c r="C1877">
        <v>0.25</v>
      </c>
    </row>
    <row r="1878" spans="1:3" x14ac:dyDescent="0.25">
      <c r="A1878">
        <v>47</v>
      </c>
      <c r="B1878" t="s">
        <v>5014</v>
      </c>
      <c r="C1878">
        <v>0.04</v>
      </c>
    </row>
    <row r="1879" spans="1:3" x14ac:dyDescent="0.25">
      <c r="A1879">
        <v>192</v>
      </c>
      <c r="B1879" t="s">
        <v>5019</v>
      </c>
      <c r="C1879">
        <v>0.25</v>
      </c>
    </row>
    <row r="1880" spans="1:3" x14ac:dyDescent="0.25">
      <c r="A1880">
        <v>60</v>
      </c>
      <c r="B1880" t="s">
        <v>5014</v>
      </c>
      <c r="C1880">
        <v>0.04</v>
      </c>
    </row>
    <row r="1881" spans="1:3" x14ac:dyDescent="0.25">
      <c r="A1881">
        <v>13</v>
      </c>
      <c r="B1881" t="s">
        <v>5013</v>
      </c>
      <c r="C1881">
        <v>8.0000000000000002E-3</v>
      </c>
    </row>
    <row r="1882" spans="1:3" x14ac:dyDescent="0.25">
      <c r="A1882">
        <v>194</v>
      </c>
      <c r="B1882" t="s">
        <v>5019</v>
      </c>
      <c r="C1882">
        <v>0.25</v>
      </c>
    </row>
    <row r="1883" spans="1:3" x14ac:dyDescent="0.25">
      <c r="A1883">
        <v>206</v>
      </c>
      <c r="B1883" t="s">
        <v>5019</v>
      </c>
      <c r="C1883">
        <v>0.25</v>
      </c>
    </row>
    <row r="1884" spans="1:3" x14ac:dyDescent="0.25">
      <c r="A1884">
        <v>297</v>
      </c>
      <c r="B1884" t="s">
        <v>5019</v>
      </c>
      <c r="C1884">
        <v>0.25</v>
      </c>
    </row>
    <row r="1885" spans="1:3" x14ac:dyDescent="0.25">
      <c r="A1885">
        <v>279</v>
      </c>
      <c r="B1885" t="s">
        <v>5019</v>
      </c>
      <c r="C1885">
        <v>0.25</v>
      </c>
    </row>
    <row r="1886" spans="1:3" x14ac:dyDescent="0.25">
      <c r="A1886">
        <v>141</v>
      </c>
      <c r="B1886" t="s">
        <v>5019</v>
      </c>
      <c r="C1886">
        <v>0.25</v>
      </c>
    </row>
    <row r="1887" spans="1:3" x14ac:dyDescent="0.25">
      <c r="A1887">
        <v>331</v>
      </c>
      <c r="B1887" t="s">
        <v>5019</v>
      </c>
      <c r="C1887">
        <v>0.25</v>
      </c>
    </row>
    <row r="1888" spans="1:3" x14ac:dyDescent="0.25">
      <c r="A1888">
        <v>357</v>
      </c>
      <c r="B1888" t="s">
        <v>5019</v>
      </c>
      <c r="C1888">
        <v>0.25</v>
      </c>
    </row>
    <row r="1889" spans="1:3" x14ac:dyDescent="0.25">
      <c r="A1889">
        <v>118</v>
      </c>
      <c r="B1889" t="s">
        <v>5017</v>
      </c>
      <c r="C1889">
        <v>0.2</v>
      </c>
    </row>
    <row r="1890" spans="1:3" x14ac:dyDescent="0.25">
      <c r="A1890">
        <v>172</v>
      </c>
      <c r="B1890" t="s">
        <v>5019</v>
      </c>
      <c r="C1890">
        <v>0.25</v>
      </c>
    </row>
    <row r="1891" spans="1:3" x14ac:dyDescent="0.25">
      <c r="A1891">
        <v>130</v>
      </c>
      <c r="B1891" t="s">
        <v>5019</v>
      </c>
      <c r="C1891">
        <v>0.25</v>
      </c>
    </row>
    <row r="1892" spans="1:3" x14ac:dyDescent="0.25">
      <c r="A1892">
        <v>330</v>
      </c>
      <c r="B1892" t="s">
        <v>5019</v>
      </c>
      <c r="C1892">
        <v>0.25</v>
      </c>
    </row>
    <row r="1893" spans="1:3" x14ac:dyDescent="0.25">
      <c r="A1893">
        <v>206</v>
      </c>
      <c r="B1893" t="s">
        <v>5019</v>
      </c>
      <c r="C1893">
        <v>0.25</v>
      </c>
    </row>
    <row r="1894" spans="1:3" x14ac:dyDescent="0.25">
      <c r="A1894">
        <v>361</v>
      </c>
      <c r="B1894" t="s">
        <v>5019</v>
      </c>
      <c r="C1894">
        <v>0.25</v>
      </c>
    </row>
    <row r="1895" spans="1:3" x14ac:dyDescent="0.25">
      <c r="A1895">
        <v>182</v>
      </c>
      <c r="B1895" t="s">
        <v>5019</v>
      </c>
      <c r="C1895">
        <v>0.25</v>
      </c>
    </row>
    <row r="1896" spans="1:3" x14ac:dyDescent="0.25">
      <c r="A1896">
        <v>258</v>
      </c>
      <c r="B1896" t="s">
        <v>5019</v>
      </c>
      <c r="C1896">
        <v>0.25</v>
      </c>
    </row>
    <row r="1897" spans="1:3" x14ac:dyDescent="0.25">
      <c r="A1897">
        <v>278</v>
      </c>
      <c r="B1897" t="s">
        <v>5019</v>
      </c>
      <c r="C1897">
        <v>0.25</v>
      </c>
    </row>
    <row r="1898" spans="1:3" x14ac:dyDescent="0.25">
      <c r="A1898">
        <v>299</v>
      </c>
      <c r="B1898" t="s">
        <v>5019</v>
      </c>
      <c r="C1898">
        <v>0.25</v>
      </c>
    </row>
    <row r="1899" spans="1:3" x14ac:dyDescent="0.25">
      <c r="A1899">
        <v>150</v>
      </c>
      <c r="B1899" t="s">
        <v>5019</v>
      </c>
      <c r="C1899">
        <v>0.25</v>
      </c>
    </row>
    <row r="1900" spans="1:3" x14ac:dyDescent="0.25">
      <c r="A1900">
        <v>113</v>
      </c>
      <c r="B1900" t="s">
        <v>5017</v>
      </c>
      <c r="C1900">
        <v>0.2</v>
      </c>
    </row>
    <row r="1901" spans="1:3" x14ac:dyDescent="0.25">
      <c r="A1901">
        <v>240</v>
      </c>
      <c r="B1901" t="s">
        <v>5019</v>
      </c>
      <c r="C1901">
        <v>0.25</v>
      </c>
    </row>
    <row r="1902" spans="1:3" x14ac:dyDescent="0.25">
      <c r="A1902">
        <v>148</v>
      </c>
      <c r="B1902" t="s">
        <v>5019</v>
      </c>
      <c r="C1902">
        <v>0.25</v>
      </c>
    </row>
    <row r="1903" spans="1:3" x14ac:dyDescent="0.25">
      <c r="A1903">
        <v>19</v>
      </c>
      <c r="B1903" t="s">
        <v>5013</v>
      </c>
      <c r="C1903">
        <v>8.0000000000000002E-3</v>
      </c>
    </row>
    <row r="1904" spans="1:3" x14ac:dyDescent="0.25">
      <c r="A1904">
        <v>154</v>
      </c>
      <c r="B1904" t="s">
        <v>5019</v>
      </c>
      <c r="C1904">
        <v>0.25</v>
      </c>
    </row>
    <row r="1905" spans="1:3" x14ac:dyDescent="0.25">
      <c r="A1905">
        <v>167</v>
      </c>
      <c r="B1905" t="s">
        <v>5019</v>
      </c>
      <c r="C1905">
        <v>0.25</v>
      </c>
    </row>
    <row r="1906" spans="1:3" x14ac:dyDescent="0.25">
      <c r="A1906">
        <v>314</v>
      </c>
      <c r="B1906" t="s">
        <v>5019</v>
      </c>
      <c r="C1906">
        <v>0.25</v>
      </c>
    </row>
    <row r="1907" spans="1:3" x14ac:dyDescent="0.25">
      <c r="A1907">
        <v>329</v>
      </c>
      <c r="B1907" t="s">
        <v>5019</v>
      </c>
      <c r="C1907">
        <v>0.25</v>
      </c>
    </row>
    <row r="1908" spans="1:3" x14ac:dyDescent="0.25">
      <c r="A1908">
        <v>96</v>
      </c>
      <c r="B1908" t="s">
        <v>5017</v>
      </c>
      <c r="C1908">
        <v>0.2</v>
      </c>
    </row>
    <row r="1909" spans="1:3" x14ac:dyDescent="0.25">
      <c r="A1909">
        <v>343</v>
      </c>
      <c r="B1909" t="s">
        <v>5019</v>
      </c>
      <c r="C1909">
        <v>0.25</v>
      </c>
    </row>
    <row r="1910" spans="1:3" x14ac:dyDescent="0.25">
      <c r="A1910">
        <v>201</v>
      </c>
      <c r="B1910" t="s">
        <v>5019</v>
      </c>
      <c r="C1910">
        <v>0.25</v>
      </c>
    </row>
    <row r="1911" spans="1:3" x14ac:dyDescent="0.25">
      <c r="A1911">
        <v>134</v>
      </c>
      <c r="B1911" t="s">
        <v>5019</v>
      </c>
      <c r="C1911">
        <v>0.25</v>
      </c>
    </row>
    <row r="1912" spans="1:3" x14ac:dyDescent="0.25">
      <c r="A1912">
        <v>55</v>
      </c>
      <c r="B1912" t="s">
        <v>5014</v>
      </c>
      <c r="C1912">
        <v>0.04</v>
      </c>
    </row>
    <row r="1913" spans="1:3" x14ac:dyDescent="0.25">
      <c r="A1913">
        <v>233</v>
      </c>
      <c r="B1913" t="s">
        <v>5019</v>
      </c>
      <c r="C1913">
        <v>0.25</v>
      </c>
    </row>
    <row r="1914" spans="1:3" x14ac:dyDescent="0.25">
      <c r="A1914">
        <v>156</v>
      </c>
      <c r="B1914" t="s">
        <v>5019</v>
      </c>
      <c r="C1914">
        <v>0.25</v>
      </c>
    </row>
    <row r="1915" spans="1:3" x14ac:dyDescent="0.25">
      <c r="A1915">
        <v>168</v>
      </c>
      <c r="B1915" t="s">
        <v>5019</v>
      </c>
      <c r="C1915">
        <v>0.25</v>
      </c>
    </row>
    <row r="1916" spans="1:3" x14ac:dyDescent="0.25">
      <c r="A1916">
        <v>332</v>
      </c>
      <c r="B1916" t="s">
        <v>5019</v>
      </c>
      <c r="C1916">
        <v>0.25</v>
      </c>
    </row>
    <row r="1917" spans="1:3" x14ac:dyDescent="0.25">
      <c r="A1917">
        <v>356</v>
      </c>
      <c r="B1917" t="s">
        <v>5019</v>
      </c>
      <c r="C1917">
        <v>0.25</v>
      </c>
    </row>
    <row r="1918" spans="1:3" x14ac:dyDescent="0.25">
      <c r="A1918">
        <v>338</v>
      </c>
      <c r="B1918" t="s">
        <v>5019</v>
      </c>
      <c r="C1918">
        <v>0.25</v>
      </c>
    </row>
    <row r="1919" spans="1:3" x14ac:dyDescent="0.25">
      <c r="A1919">
        <v>330</v>
      </c>
      <c r="B1919" t="s">
        <v>5019</v>
      </c>
      <c r="C1919">
        <v>0.25</v>
      </c>
    </row>
    <row r="1920" spans="1:3" x14ac:dyDescent="0.25">
      <c r="A1920">
        <v>236</v>
      </c>
      <c r="B1920" t="s">
        <v>5019</v>
      </c>
      <c r="C1920">
        <v>0.25</v>
      </c>
    </row>
    <row r="1921" spans="1:3" x14ac:dyDescent="0.25">
      <c r="A1921">
        <v>313</v>
      </c>
      <c r="B1921" t="s">
        <v>5019</v>
      </c>
      <c r="C1921">
        <v>0.25</v>
      </c>
    </row>
    <row r="1922" spans="1:3" x14ac:dyDescent="0.25">
      <c r="A1922">
        <v>223</v>
      </c>
      <c r="B1922" t="s">
        <v>5019</v>
      </c>
      <c r="C1922">
        <v>0.25</v>
      </c>
    </row>
    <row r="1923" spans="1:3" x14ac:dyDescent="0.25">
      <c r="A1923">
        <v>349</v>
      </c>
      <c r="B1923" t="s">
        <v>5019</v>
      </c>
      <c r="C1923">
        <v>0.25</v>
      </c>
    </row>
    <row r="1924" spans="1:3" x14ac:dyDescent="0.25">
      <c r="A1924">
        <v>67</v>
      </c>
      <c r="B1924" t="s">
        <v>5016</v>
      </c>
      <c r="C1924">
        <v>0.15</v>
      </c>
    </row>
    <row r="1925" spans="1:3" x14ac:dyDescent="0.25">
      <c r="A1925">
        <v>35</v>
      </c>
      <c r="B1925" t="s">
        <v>5014</v>
      </c>
      <c r="C1925">
        <v>0.04</v>
      </c>
    </row>
    <row r="1926" spans="1:3" x14ac:dyDescent="0.25">
      <c r="A1926">
        <v>3</v>
      </c>
      <c r="B1926" t="s">
        <v>5013</v>
      </c>
      <c r="C1926">
        <v>8.0000000000000002E-3</v>
      </c>
    </row>
    <row r="1927" spans="1:3" x14ac:dyDescent="0.25">
      <c r="A1927">
        <v>95</v>
      </c>
      <c r="B1927" t="s">
        <v>5017</v>
      </c>
      <c r="C1927">
        <v>0.2</v>
      </c>
    </row>
    <row r="1928" spans="1:3" x14ac:dyDescent="0.25">
      <c r="A1928">
        <v>76</v>
      </c>
      <c r="B1928" t="s">
        <v>5016</v>
      </c>
      <c r="C1928">
        <v>0.15</v>
      </c>
    </row>
    <row r="1929" spans="1:3" x14ac:dyDescent="0.25">
      <c r="A1929">
        <v>211</v>
      </c>
      <c r="B1929" t="s">
        <v>5019</v>
      </c>
      <c r="C1929">
        <v>0.25</v>
      </c>
    </row>
    <row r="1930" spans="1:3" x14ac:dyDescent="0.25">
      <c r="A1930">
        <v>89</v>
      </c>
      <c r="B1930" t="s">
        <v>5016</v>
      </c>
      <c r="C1930">
        <v>0.15</v>
      </c>
    </row>
    <row r="1931" spans="1:3" x14ac:dyDescent="0.25">
      <c r="A1931">
        <v>252</v>
      </c>
      <c r="B1931" t="s">
        <v>5019</v>
      </c>
      <c r="C1931">
        <v>0.25</v>
      </c>
    </row>
    <row r="1932" spans="1:3" x14ac:dyDescent="0.25">
      <c r="A1932">
        <v>311</v>
      </c>
      <c r="B1932" t="s">
        <v>5019</v>
      </c>
      <c r="C1932">
        <v>0.25</v>
      </c>
    </row>
    <row r="1933" spans="1:3" x14ac:dyDescent="0.25">
      <c r="A1933">
        <v>156</v>
      </c>
      <c r="B1933" t="s">
        <v>5019</v>
      </c>
      <c r="C1933">
        <v>0.25</v>
      </c>
    </row>
    <row r="1934" spans="1:3" x14ac:dyDescent="0.25">
      <c r="A1934">
        <v>107</v>
      </c>
      <c r="B1934" t="s">
        <v>5017</v>
      </c>
      <c r="C1934">
        <v>0.2</v>
      </c>
    </row>
    <row r="1935" spans="1:3" x14ac:dyDescent="0.25">
      <c r="A1935">
        <v>215</v>
      </c>
      <c r="B1935" t="s">
        <v>5019</v>
      </c>
      <c r="C1935">
        <v>0.25</v>
      </c>
    </row>
    <row r="1936" spans="1:3" x14ac:dyDescent="0.25">
      <c r="A1936">
        <v>317</v>
      </c>
      <c r="B1936" t="s">
        <v>5019</v>
      </c>
      <c r="C1936">
        <v>0.25</v>
      </c>
    </row>
    <row r="1937" spans="1:3" x14ac:dyDescent="0.25">
      <c r="A1937">
        <v>88</v>
      </c>
      <c r="B1937" t="s">
        <v>5016</v>
      </c>
      <c r="C1937">
        <v>0.15</v>
      </c>
    </row>
    <row r="1938" spans="1:3" x14ac:dyDescent="0.25">
      <c r="A1938">
        <v>250</v>
      </c>
      <c r="B1938" t="s">
        <v>5019</v>
      </c>
      <c r="C1938">
        <v>0.25</v>
      </c>
    </row>
    <row r="1939" spans="1:3" x14ac:dyDescent="0.25">
      <c r="A1939">
        <v>263</v>
      </c>
      <c r="B1939" t="s">
        <v>5019</v>
      </c>
      <c r="C1939">
        <v>0.25</v>
      </c>
    </row>
    <row r="1940" spans="1:3" x14ac:dyDescent="0.25">
      <c r="A1940">
        <v>344</v>
      </c>
      <c r="B1940" t="s">
        <v>5019</v>
      </c>
      <c r="C1940">
        <v>0.25</v>
      </c>
    </row>
    <row r="1941" spans="1:3" x14ac:dyDescent="0.25">
      <c r="A1941">
        <v>221</v>
      </c>
      <c r="B1941" t="s">
        <v>5019</v>
      </c>
      <c r="C1941">
        <v>0.25</v>
      </c>
    </row>
    <row r="1942" spans="1:3" x14ac:dyDescent="0.25">
      <c r="A1942">
        <v>107</v>
      </c>
      <c r="B1942" t="s">
        <v>5017</v>
      </c>
      <c r="C1942">
        <v>0.2</v>
      </c>
    </row>
    <row r="1943" spans="1:3" x14ac:dyDescent="0.25">
      <c r="A1943">
        <v>56</v>
      </c>
      <c r="B1943" t="s">
        <v>5014</v>
      </c>
      <c r="C1943">
        <v>0.04</v>
      </c>
    </row>
    <row r="1944" spans="1:3" x14ac:dyDescent="0.25">
      <c r="A1944">
        <v>107</v>
      </c>
      <c r="B1944" t="s">
        <v>5017</v>
      </c>
      <c r="C1944">
        <v>0.2</v>
      </c>
    </row>
    <row r="1945" spans="1:3" x14ac:dyDescent="0.25">
      <c r="A1945">
        <v>363</v>
      </c>
      <c r="B1945" t="s">
        <v>5019</v>
      </c>
      <c r="C1945">
        <v>0.25</v>
      </c>
    </row>
    <row r="1946" spans="1:3" x14ac:dyDescent="0.25">
      <c r="A1946">
        <v>328</v>
      </c>
      <c r="B1946" t="s">
        <v>5019</v>
      </c>
      <c r="C1946">
        <v>0.25</v>
      </c>
    </row>
    <row r="1947" spans="1:3" x14ac:dyDescent="0.25">
      <c r="A1947">
        <v>164</v>
      </c>
      <c r="B1947" t="s">
        <v>5019</v>
      </c>
      <c r="C1947">
        <v>0.25</v>
      </c>
    </row>
    <row r="1948" spans="1:3" x14ac:dyDescent="0.25">
      <c r="A1948">
        <v>331</v>
      </c>
      <c r="B1948" t="s">
        <v>5019</v>
      </c>
      <c r="C1948">
        <v>0.25</v>
      </c>
    </row>
    <row r="1949" spans="1:3" x14ac:dyDescent="0.25">
      <c r="A1949">
        <v>246</v>
      </c>
      <c r="B1949" t="s">
        <v>5019</v>
      </c>
      <c r="C1949">
        <v>0.25</v>
      </c>
    </row>
    <row r="1950" spans="1:3" x14ac:dyDescent="0.25">
      <c r="A1950">
        <v>306</v>
      </c>
      <c r="B1950" t="s">
        <v>5019</v>
      </c>
      <c r="C1950">
        <v>0.25</v>
      </c>
    </row>
    <row r="1951" spans="1:3" x14ac:dyDescent="0.25">
      <c r="A1951">
        <v>46</v>
      </c>
      <c r="B1951" t="s">
        <v>5014</v>
      </c>
      <c r="C1951">
        <v>0.04</v>
      </c>
    </row>
    <row r="1952" spans="1:3" x14ac:dyDescent="0.25">
      <c r="A1952">
        <v>254</v>
      </c>
      <c r="B1952" t="s">
        <v>5019</v>
      </c>
      <c r="C1952">
        <v>0.25</v>
      </c>
    </row>
    <row r="1953" spans="1:3" x14ac:dyDescent="0.25">
      <c r="A1953">
        <v>206</v>
      </c>
      <c r="B1953" t="s">
        <v>5019</v>
      </c>
      <c r="C1953">
        <v>0.25</v>
      </c>
    </row>
    <row r="1954" spans="1:3" x14ac:dyDescent="0.25">
      <c r="A1954">
        <v>232</v>
      </c>
      <c r="B1954" t="s">
        <v>5019</v>
      </c>
      <c r="C1954">
        <v>0.25</v>
      </c>
    </row>
    <row r="1955" spans="1:3" x14ac:dyDescent="0.25">
      <c r="A1955">
        <v>261</v>
      </c>
      <c r="B1955" t="s">
        <v>5019</v>
      </c>
      <c r="C1955">
        <v>0.25</v>
      </c>
    </row>
    <row r="1956" spans="1:3" x14ac:dyDescent="0.25">
      <c r="A1956">
        <v>198</v>
      </c>
      <c r="B1956" t="s">
        <v>5019</v>
      </c>
      <c r="C1956">
        <v>0.25</v>
      </c>
    </row>
    <row r="1957" spans="1:3" x14ac:dyDescent="0.25">
      <c r="A1957">
        <v>231</v>
      </c>
      <c r="B1957" t="s">
        <v>5019</v>
      </c>
      <c r="C1957">
        <v>0.25</v>
      </c>
    </row>
    <row r="1958" spans="1:3" x14ac:dyDescent="0.25">
      <c r="A1958">
        <v>212</v>
      </c>
      <c r="B1958" t="s">
        <v>5019</v>
      </c>
      <c r="C1958">
        <v>0.25</v>
      </c>
    </row>
    <row r="1959" spans="1:3" x14ac:dyDescent="0.25">
      <c r="A1959">
        <v>72</v>
      </c>
      <c r="B1959" t="s">
        <v>5016</v>
      </c>
      <c r="C1959">
        <v>0.15</v>
      </c>
    </row>
    <row r="1960" spans="1:3" x14ac:dyDescent="0.25">
      <c r="A1960">
        <v>68</v>
      </c>
      <c r="B1960" t="s">
        <v>5016</v>
      </c>
      <c r="C1960">
        <v>0.15</v>
      </c>
    </row>
    <row r="1961" spans="1:3" x14ac:dyDescent="0.25">
      <c r="A1961">
        <v>134</v>
      </c>
      <c r="B1961" t="s">
        <v>5019</v>
      </c>
      <c r="C1961">
        <v>0.25</v>
      </c>
    </row>
    <row r="1962" spans="1:3" x14ac:dyDescent="0.25">
      <c r="A1962">
        <v>339</v>
      </c>
      <c r="B1962" t="s">
        <v>5019</v>
      </c>
      <c r="C1962">
        <v>0.25</v>
      </c>
    </row>
    <row r="1963" spans="1:3" x14ac:dyDescent="0.25">
      <c r="A1963">
        <v>108</v>
      </c>
      <c r="B1963" t="s">
        <v>5017</v>
      </c>
      <c r="C1963">
        <v>0.2</v>
      </c>
    </row>
    <row r="1964" spans="1:3" x14ac:dyDescent="0.25">
      <c r="A1964">
        <v>73</v>
      </c>
      <c r="B1964" t="s">
        <v>5016</v>
      </c>
      <c r="C1964">
        <v>0.15</v>
      </c>
    </row>
    <row r="1965" spans="1:3" x14ac:dyDescent="0.25">
      <c r="A1965">
        <v>118</v>
      </c>
      <c r="B1965" t="s">
        <v>5017</v>
      </c>
      <c r="C1965">
        <v>0.2</v>
      </c>
    </row>
    <row r="1966" spans="1:3" x14ac:dyDescent="0.25">
      <c r="A1966">
        <v>311</v>
      </c>
      <c r="B1966" t="s">
        <v>5019</v>
      </c>
      <c r="C1966">
        <v>0.25</v>
      </c>
    </row>
    <row r="1967" spans="1:3" x14ac:dyDescent="0.25">
      <c r="A1967">
        <v>170</v>
      </c>
      <c r="B1967" t="s">
        <v>5019</v>
      </c>
      <c r="C1967">
        <v>0.25</v>
      </c>
    </row>
    <row r="1968" spans="1:3" x14ac:dyDescent="0.25">
      <c r="A1968">
        <v>67</v>
      </c>
      <c r="B1968" t="s">
        <v>5016</v>
      </c>
      <c r="C1968">
        <v>0.15</v>
      </c>
    </row>
    <row r="1969" spans="1:3" x14ac:dyDescent="0.25">
      <c r="A1969">
        <v>127</v>
      </c>
      <c r="B1969" t="s">
        <v>5019</v>
      </c>
      <c r="C1969">
        <v>0.25</v>
      </c>
    </row>
    <row r="1970" spans="1:3" x14ac:dyDescent="0.25">
      <c r="A1970">
        <v>352</v>
      </c>
      <c r="B1970" t="s">
        <v>5019</v>
      </c>
      <c r="C1970">
        <v>0.25</v>
      </c>
    </row>
    <row r="1971" spans="1:3" x14ac:dyDescent="0.25">
      <c r="A1971">
        <v>308</v>
      </c>
      <c r="B1971" t="s">
        <v>5019</v>
      </c>
      <c r="C1971">
        <v>0.25</v>
      </c>
    </row>
    <row r="1972" spans="1:3" x14ac:dyDescent="0.25">
      <c r="A1972">
        <v>245</v>
      </c>
      <c r="B1972" t="s">
        <v>5019</v>
      </c>
      <c r="C1972">
        <v>0.25</v>
      </c>
    </row>
    <row r="1973" spans="1:3" x14ac:dyDescent="0.25">
      <c r="A1973">
        <v>135</v>
      </c>
      <c r="B1973" t="s">
        <v>5019</v>
      </c>
      <c r="C1973">
        <v>0.25</v>
      </c>
    </row>
    <row r="1974" spans="1:3" x14ac:dyDescent="0.25">
      <c r="A1974">
        <v>7</v>
      </c>
      <c r="B1974" t="s">
        <v>5013</v>
      </c>
      <c r="C1974">
        <v>8.0000000000000002E-3</v>
      </c>
    </row>
    <row r="1975" spans="1:3" x14ac:dyDescent="0.25">
      <c r="A1975">
        <v>28</v>
      </c>
      <c r="B1975" t="s">
        <v>5013</v>
      </c>
      <c r="C1975">
        <v>8.0000000000000002E-3</v>
      </c>
    </row>
    <row r="1976" spans="1:3" x14ac:dyDescent="0.25">
      <c r="A1976">
        <v>288</v>
      </c>
      <c r="B1976" t="s">
        <v>5019</v>
      </c>
      <c r="C1976">
        <v>0.25</v>
      </c>
    </row>
    <row r="1977" spans="1:3" x14ac:dyDescent="0.25">
      <c r="A1977">
        <v>356</v>
      </c>
      <c r="B1977" t="s">
        <v>5019</v>
      </c>
      <c r="C1977">
        <v>0.25</v>
      </c>
    </row>
    <row r="1978" spans="1:3" x14ac:dyDescent="0.25">
      <c r="A1978">
        <v>196</v>
      </c>
      <c r="B1978" t="s">
        <v>5019</v>
      </c>
      <c r="C1978">
        <v>0.25</v>
      </c>
    </row>
    <row r="1979" spans="1:3" x14ac:dyDescent="0.25">
      <c r="A1979">
        <v>278</v>
      </c>
      <c r="B1979" t="s">
        <v>5019</v>
      </c>
      <c r="C1979">
        <v>0.25</v>
      </c>
    </row>
    <row r="1980" spans="1:3" x14ac:dyDescent="0.25">
      <c r="A1980">
        <v>93</v>
      </c>
      <c r="B1980" t="s">
        <v>5017</v>
      </c>
      <c r="C1980">
        <v>0.2</v>
      </c>
    </row>
    <row r="1981" spans="1:3" x14ac:dyDescent="0.25">
      <c r="A1981">
        <v>355</v>
      </c>
      <c r="B1981" t="s">
        <v>5019</v>
      </c>
      <c r="C1981">
        <v>0.25</v>
      </c>
    </row>
    <row r="1982" spans="1:3" x14ac:dyDescent="0.25">
      <c r="A1982">
        <v>134</v>
      </c>
      <c r="B1982" t="s">
        <v>5019</v>
      </c>
      <c r="C1982">
        <v>0.25</v>
      </c>
    </row>
    <row r="1983" spans="1:3" x14ac:dyDescent="0.25">
      <c r="A1983">
        <v>89</v>
      </c>
      <c r="B1983" t="s">
        <v>5016</v>
      </c>
      <c r="C1983">
        <v>0.15</v>
      </c>
    </row>
    <row r="1984" spans="1:3" x14ac:dyDescent="0.25">
      <c r="A1984">
        <v>314</v>
      </c>
      <c r="B1984" t="s">
        <v>5019</v>
      </c>
      <c r="C1984">
        <v>0.25</v>
      </c>
    </row>
    <row r="1985" spans="1:3" x14ac:dyDescent="0.25">
      <c r="A1985">
        <v>17</v>
      </c>
      <c r="B1985" t="s">
        <v>5013</v>
      </c>
      <c r="C1985">
        <v>8.0000000000000002E-3</v>
      </c>
    </row>
    <row r="1986" spans="1:3" x14ac:dyDescent="0.25">
      <c r="A1986">
        <v>287</v>
      </c>
      <c r="B1986" t="s">
        <v>5019</v>
      </c>
      <c r="C1986">
        <v>0.25</v>
      </c>
    </row>
    <row r="1987" spans="1:3" x14ac:dyDescent="0.25">
      <c r="A1987">
        <v>334</v>
      </c>
      <c r="B1987" t="s">
        <v>5019</v>
      </c>
      <c r="C1987">
        <v>0.25</v>
      </c>
    </row>
    <row r="1988" spans="1:3" x14ac:dyDescent="0.25">
      <c r="A1988">
        <v>198</v>
      </c>
      <c r="B1988" t="s">
        <v>5019</v>
      </c>
      <c r="C1988">
        <v>0.25</v>
      </c>
    </row>
    <row r="1989" spans="1:3" x14ac:dyDescent="0.25">
      <c r="A1989">
        <v>111</v>
      </c>
      <c r="B1989" t="s">
        <v>5017</v>
      </c>
      <c r="C1989">
        <v>0.2</v>
      </c>
    </row>
    <row r="1990" spans="1:3" x14ac:dyDescent="0.25">
      <c r="A1990">
        <v>36</v>
      </c>
      <c r="B1990" t="s">
        <v>5014</v>
      </c>
      <c r="C1990">
        <v>0.04</v>
      </c>
    </row>
    <row r="1991" spans="1:3" x14ac:dyDescent="0.25">
      <c r="A1991">
        <v>56</v>
      </c>
      <c r="B1991" t="s">
        <v>5014</v>
      </c>
      <c r="C1991">
        <v>0.04</v>
      </c>
    </row>
    <row r="1992" spans="1:3" x14ac:dyDescent="0.25">
      <c r="A1992">
        <v>111</v>
      </c>
      <c r="B1992" t="s">
        <v>5017</v>
      </c>
      <c r="C1992">
        <v>0.2</v>
      </c>
    </row>
    <row r="1993" spans="1:3" x14ac:dyDescent="0.25">
      <c r="A1993">
        <v>259</v>
      </c>
      <c r="B1993" t="s">
        <v>5019</v>
      </c>
      <c r="C1993">
        <v>0.25</v>
      </c>
    </row>
    <row r="1994" spans="1:3" x14ac:dyDescent="0.25">
      <c r="A1994">
        <v>135</v>
      </c>
      <c r="B1994" t="s">
        <v>5019</v>
      </c>
      <c r="C1994">
        <v>0.25</v>
      </c>
    </row>
    <row r="1995" spans="1:3" x14ac:dyDescent="0.25">
      <c r="A1995">
        <v>239</v>
      </c>
      <c r="B1995" t="s">
        <v>5019</v>
      </c>
      <c r="C1995">
        <v>0.25</v>
      </c>
    </row>
    <row r="1996" spans="1:3" x14ac:dyDescent="0.25">
      <c r="A1996">
        <v>201</v>
      </c>
      <c r="B1996" t="s">
        <v>5019</v>
      </c>
      <c r="C1996">
        <v>0.25</v>
      </c>
    </row>
    <row r="1997" spans="1:3" x14ac:dyDescent="0.25">
      <c r="A1997">
        <v>137</v>
      </c>
      <c r="B1997" t="s">
        <v>5019</v>
      </c>
      <c r="C1997">
        <v>0.25</v>
      </c>
    </row>
    <row r="1998" spans="1:3" x14ac:dyDescent="0.25">
      <c r="A1998">
        <v>180</v>
      </c>
      <c r="B1998" t="s">
        <v>5019</v>
      </c>
      <c r="C1998">
        <v>0.25</v>
      </c>
    </row>
    <row r="1999" spans="1:3" x14ac:dyDescent="0.25">
      <c r="A1999">
        <v>342</v>
      </c>
      <c r="B1999" t="s">
        <v>5019</v>
      </c>
      <c r="C1999">
        <v>0.25</v>
      </c>
    </row>
    <row r="2000" spans="1:3" x14ac:dyDescent="0.25">
      <c r="A2000">
        <v>61</v>
      </c>
      <c r="B2000" t="s">
        <v>5016</v>
      </c>
      <c r="C2000">
        <v>0.15</v>
      </c>
    </row>
    <row r="2001" spans="1:3" x14ac:dyDescent="0.25">
      <c r="A2001">
        <v>246</v>
      </c>
      <c r="B2001" t="s">
        <v>5019</v>
      </c>
      <c r="C2001">
        <v>0.25</v>
      </c>
    </row>
    <row r="2002" spans="1:3" x14ac:dyDescent="0.25">
      <c r="A2002">
        <v>52</v>
      </c>
      <c r="B2002" t="s">
        <v>5014</v>
      </c>
      <c r="C2002">
        <v>0.04</v>
      </c>
    </row>
    <row r="2003" spans="1:3" x14ac:dyDescent="0.25">
      <c r="A2003">
        <v>347</v>
      </c>
      <c r="B2003" t="s">
        <v>5019</v>
      </c>
      <c r="C2003">
        <v>0.25</v>
      </c>
    </row>
    <row r="2004" spans="1:3" x14ac:dyDescent="0.25">
      <c r="A2004">
        <v>5</v>
      </c>
      <c r="B2004" t="s">
        <v>5013</v>
      </c>
      <c r="C2004">
        <v>8.0000000000000002E-3</v>
      </c>
    </row>
    <row r="2005" spans="1:3" x14ac:dyDescent="0.25">
      <c r="A2005">
        <v>80</v>
      </c>
      <c r="B2005" t="s">
        <v>5016</v>
      </c>
      <c r="C2005">
        <v>0.15</v>
      </c>
    </row>
    <row r="2006" spans="1:3" x14ac:dyDescent="0.25">
      <c r="A2006">
        <v>291</v>
      </c>
      <c r="B2006" t="s">
        <v>5019</v>
      </c>
      <c r="C2006">
        <v>0.25</v>
      </c>
    </row>
    <row r="2007" spans="1:3" x14ac:dyDescent="0.25">
      <c r="A2007">
        <v>162</v>
      </c>
      <c r="B2007" t="s">
        <v>5019</v>
      </c>
      <c r="C2007">
        <v>0.25</v>
      </c>
    </row>
    <row r="2008" spans="1:3" x14ac:dyDescent="0.25">
      <c r="A2008">
        <v>343</v>
      </c>
      <c r="B2008" t="s">
        <v>5019</v>
      </c>
      <c r="C2008">
        <v>0.25</v>
      </c>
    </row>
    <row r="2009" spans="1:3" x14ac:dyDescent="0.25">
      <c r="A2009">
        <v>11</v>
      </c>
      <c r="B2009" t="s">
        <v>5013</v>
      </c>
      <c r="C2009">
        <v>8.0000000000000002E-3</v>
      </c>
    </row>
    <row r="2010" spans="1:3" x14ac:dyDescent="0.25">
      <c r="A2010">
        <v>35</v>
      </c>
      <c r="B2010" t="s">
        <v>5014</v>
      </c>
      <c r="C2010">
        <v>0.04</v>
      </c>
    </row>
    <row r="2011" spans="1:3" x14ac:dyDescent="0.25">
      <c r="A2011">
        <v>6</v>
      </c>
      <c r="B2011" t="s">
        <v>5013</v>
      </c>
      <c r="C2011">
        <v>8.0000000000000002E-3</v>
      </c>
    </row>
    <row r="2012" spans="1:3" x14ac:dyDescent="0.25">
      <c r="A2012">
        <v>234</v>
      </c>
      <c r="B2012" t="s">
        <v>5019</v>
      </c>
      <c r="C2012">
        <v>0.25</v>
      </c>
    </row>
    <row r="2013" spans="1:3" x14ac:dyDescent="0.25">
      <c r="A2013">
        <v>166</v>
      </c>
      <c r="B2013" t="s">
        <v>5019</v>
      </c>
      <c r="C2013">
        <v>0.25</v>
      </c>
    </row>
    <row r="2014" spans="1:3" x14ac:dyDescent="0.25">
      <c r="A2014">
        <v>78</v>
      </c>
      <c r="B2014" t="s">
        <v>5016</v>
      </c>
      <c r="C2014">
        <v>0.15</v>
      </c>
    </row>
    <row r="2015" spans="1:3" x14ac:dyDescent="0.25">
      <c r="A2015">
        <v>236</v>
      </c>
      <c r="B2015" t="s">
        <v>5019</v>
      </c>
      <c r="C2015">
        <v>0.25</v>
      </c>
    </row>
    <row r="2016" spans="1:3" x14ac:dyDescent="0.25">
      <c r="A2016">
        <v>298</v>
      </c>
      <c r="B2016" t="s">
        <v>5019</v>
      </c>
      <c r="C2016">
        <v>0.25</v>
      </c>
    </row>
    <row r="2017" spans="1:3" x14ac:dyDescent="0.25">
      <c r="A2017">
        <v>123</v>
      </c>
      <c r="B2017" t="s">
        <v>5019</v>
      </c>
      <c r="C2017">
        <v>0.25</v>
      </c>
    </row>
    <row r="2018" spans="1:3" x14ac:dyDescent="0.25">
      <c r="A2018">
        <v>287</v>
      </c>
      <c r="B2018" t="s">
        <v>5019</v>
      </c>
      <c r="C2018">
        <v>0.25</v>
      </c>
    </row>
    <row r="2019" spans="1:3" x14ac:dyDescent="0.25">
      <c r="A2019">
        <v>273</v>
      </c>
      <c r="B2019" t="s">
        <v>5019</v>
      </c>
      <c r="C2019">
        <v>0.25</v>
      </c>
    </row>
    <row r="2020" spans="1:3" x14ac:dyDescent="0.25">
      <c r="A2020">
        <v>71</v>
      </c>
      <c r="B2020" t="s">
        <v>5016</v>
      </c>
      <c r="C2020">
        <v>0.15</v>
      </c>
    </row>
    <row r="2021" spans="1:3" x14ac:dyDescent="0.25">
      <c r="A2021">
        <v>212</v>
      </c>
      <c r="B2021" t="s">
        <v>5019</v>
      </c>
      <c r="C2021">
        <v>0.25</v>
      </c>
    </row>
    <row r="2022" spans="1:3" x14ac:dyDescent="0.25">
      <c r="A2022">
        <v>324</v>
      </c>
      <c r="B2022" t="s">
        <v>5019</v>
      </c>
      <c r="C2022">
        <v>0.25</v>
      </c>
    </row>
    <row r="2023" spans="1:3" x14ac:dyDescent="0.25">
      <c r="A2023">
        <v>323</v>
      </c>
      <c r="B2023" t="s">
        <v>5019</v>
      </c>
      <c r="C2023">
        <v>0.25</v>
      </c>
    </row>
    <row r="2024" spans="1:3" x14ac:dyDescent="0.25">
      <c r="A2024">
        <v>325</v>
      </c>
      <c r="B2024" t="s">
        <v>5019</v>
      </c>
      <c r="C2024">
        <v>0.25</v>
      </c>
    </row>
    <row r="2025" spans="1:3" x14ac:dyDescent="0.25">
      <c r="A2025">
        <v>234</v>
      </c>
      <c r="B2025" t="s">
        <v>5019</v>
      </c>
      <c r="C2025">
        <v>0.25</v>
      </c>
    </row>
    <row r="2026" spans="1:3" x14ac:dyDescent="0.25">
      <c r="A2026">
        <v>110</v>
      </c>
      <c r="B2026" t="s">
        <v>5017</v>
      </c>
      <c r="C2026">
        <v>0.2</v>
      </c>
    </row>
    <row r="2027" spans="1:3" x14ac:dyDescent="0.25">
      <c r="A2027">
        <v>301</v>
      </c>
      <c r="B2027" t="s">
        <v>5019</v>
      </c>
      <c r="C2027">
        <v>0.25</v>
      </c>
    </row>
    <row r="2028" spans="1:3" x14ac:dyDescent="0.25">
      <c r="A2028">
        <v>119</v>
      </c>
      <c r="B2028" t="s">
        <v>5017</v>
      </c>
      <c r="C2028">
        <v>0.2</v>
      </c>
    </row>
    <row r="2029" spans="1:3" x14ac:dyDescent="0.25">
      <c r="A2029">
        <v>46</v>
      </c>
      <c r="B2029" t="s">
        <v>5014</v>
      </c>
      <c r="C2029">
        <v>0.04</v>
      </c>
    </row>
    <row r="2030" spans="1:3" x14ac:dyDescent="0.25">
      <c r="A2030">
        <v>56</v>
      </c>
      <c r="B2030" t="s">
        <v>5014</v>
      </c>
      <c r="C2030">
        <v>0.04</v>
      </c>
    </row>
    <row r="2031" spans="1:3" x14ac:dyDescent="0.25">
      <c r="A2031">
        <v>272</v>
      </c>
      <c r="B2031" t="s">
        <v>5019</v>
      </c>
      <c r="C2031">
        <v>0.25</v>
      </c>
    </row>
    <row r="2032" spans="1:3" x14ac:dyDescent="0.25">
      <c r="A2032">
        <v>59</v>
      </c>
      <c r="B2032" t="s">
        <v>5014</v>
      </c>
      <c r="C2032">
        <v>0.04</v>
      </c>
    </row>
    <row r="2033" spans="1:3" x14ac:dyDescent="0.25">
      <c r="A2033">
        <v>237</v>
      </c>
      <c r="B2033" t="s">
        <v>5019</v>
      </c>
      <c r="C2033">
        <v>0.25</v>
      </c>
    </row>
    <row r="2034" spans="1:3" x14ac:dyDescent="0.25">
      <c r="A2034">
        <v>263</v>
      </c>
      <c r="B2034" t="s">
        <v>5019</v>
      </c>
      <c r="C2034">
        <v>0.25</v>
      </c>
    </row>
    <row r="2035" spans="1:3" x14ac:dyDescent="0.25">
      <c r="A2035">
        <v>196</v>
      </c>
      <c r="B2035" t="s">
        <v>5019</v>
      </c>
      <c r="C2035">
        <v>0.25</v>
      </c>
    </row>
    <row r="2036" spans="1:3" x14ac:dyDescent="0.25">
      <c r="A2036">
        <v>201</v>
      </c>
      <c r="B2036" t="s">
        <v>5019</v>
      </c>
      <c r="C2036">
        <v>0.25</v>
      </c>
    </row>
    <row r="2037" spans="1:3" x14ac:dyDescent="0.25">
      <c r="A2037">
        <v>233</v>
      </c>
      <c r="B2037" t="s">
        <v>5019</v>
      </c>
      <c r="C2037">
        <v>0.25</v>
      </c>
    </row>
    <row r="2038" spans="1:3" x14ac:dyDescent="0.25">
      <c r="A2038">
        <v>178</v>
      </c>
      <c r="B2038" t="s">
        <v>5019</v>
      </c>
      <c r="C2038">
        <v>0.25</v>
      </c>
    </row>
    <row r="2039" spans="1:3" x14ac:dyDescent="0.25">
      <c r="A2039">
        <v>191</v>
      </c>
      <c r="B2039" t="s">
        <v>5019</v>
      </c>
      <c r="C2039">
        <v>0.25</v>
      </c>
    </row>
    <row r="2040" spans="1:3" x14ac:dyDescent="0.25">
      <c r="A2040">
        <v>187</v>
      </c>
      <c r="B2040" t="s">
        <v>5019</v>
      </c>
      <c r="C2040">
        <v>0.25</v>
      </c>
    </row>
    <row r="2041" spans="1:3" x14ac:dyDescent="0.25">
      <c r="A2041">
        <v>169</v>
      </c>
      <c r="B2041" t="s">
        <v>5019</v>
      </c>
      <c r="C2041">
        <v>0.25</v>
      </c>
    </row>
    <row r="2042" spans="1:3" x14ac:dyDescent="0.25">
      <c r="A2042">
        <v>26</v>
      </c>
      <c r="B2042" t="s">
        <v>5013</v>
      </c>
      <c r="C2042">
        <v>8.0000000000000002E-3</v>
      </c>
    </row>
    <row r="2043" spans="1:3" x14ac:dyDescent="0.25">
      <c r="A2043">
        <v>131</v>
      </c>
      <c r="B2043" t="s">
        <v>5019</v>
      </c>
      <c r="C2043">
        <v>0.25</v>
      </c>
    </row>
    <row r="2044" spans="1:3" x14ac:dyDescent="0.25">
      <c r="A2044">
        <v>121</v>
      </c>
      <c r="B2044" t="s">
        <v>5019</v>
      </c>
      <c r="C2044">
        <v>0.25</v>
      </c>
    </row>
    <row r="2045" spans="1:3" x14ac:dyDescent="0.25">
      <c r="A2045">
        <v>360</v>
      </c>
      <c r="B2045" t="s">
        <v>5019</v>
      </c>
      <c r="C2045">
        <v>0.25</v>
      </c>
    </row>
    <row r="2046" spans="1:3" x14ac:dyDescent="0.25">
      <c r="A2046">
        <v>157</v>
      </c>
      <c r="B2046" t="s">
        <v>5019</v>
      </c>
      <c r="C2046">
        <v>0.25</v>
      </c>
    </row>
    <row r="2047" spans="1:3" x14ac:dyDescent="0.25">
      <c r="A2047">
        <v>122</v>
      </c>
      <c r="B2047" t="s">
        <v>5019</v>
      </c>
      <c r="C2047">
        <v>0.25</v>
      </c>
    </row>
    <row r="2048" spans="1:3" x14ac:dyDescent="0.25">
      <c r="A2048">
        <v>129</v>
      </c>
      <c r="B2048" t="s">
        <v>5019</v>
      </c>
      <c r="C2048">
        <v>0.25</v>
      </c>
    </row>
    <row r="2049" spans="1:3" x14ac:dyDescent="0.25">
      <c r="A2049">
        <v>33</v>
      </c>
      <c r="B2049" t="s">
        <v>5014</v>
      </c>
      <c r="C2049">
        <v>0.04</v>
      </c>
    </row>
    <row r="2050" spans="1:3" x14ac:dyDescent="0.25">
      <c r="A2050">
        <v>181</v>
      </c>
      <c r="B2050" t="s">
        <v>5019</v>
      </c>
      <c r="C2050">
        <v>0.25</v>
      </c>
    </row>
    <row r="2051" spans="1:3" x14ac:dyDescent="0.25">
      <c r="A2051">
        <v>364</v>
      </c>
      <c r="B2051" t="s">
        <v>5019</v>
      </c>
      <c r="C2051">
        <v>0.25</v>
      </c>
    </row>
    <row r="2052" spans="1:3" x14ac:dyDescent="0.25">
      <c r="A2052">
        <v>235</v>
      </c>
      <c r="B2052" t="s">
        <v>5019</v>
      </c>
      <c r="C2052">
        <v>0.25</v>
      </c>
    </row>
    <row r="2053" spans="1:3" x14ac:dyDescent="0.25">
      <c r="A2053">
        <v>43</v>
      </c>
      <c r="B2053" t="s">
        <v>5014</v>
      </c>
      <c r="C2053">
        <v>0.04</v>
      </c>
    </row>
    <row r="2054" spans="1:3" x14ac:dyDescent="0.25">
      <c r="A2054">
        <v>8</v>
      </c>
      <c r="B2054" t="s">
        <v>5013</v>
      </c>
      <c r="C2054">
        <v>8.0000000000000002E-3</v>
      </c>
    </row>
    <row r="2055" spans="1:3" x14ac:dyDescent="0.25">
      <c r="A2055">
        <v>287</v>
      </c>
      <c r="B2055" t="s">
        <v>5019</v>
      </c>
      <c r="C2055">
        <v>0.25</v>
      </c>
    </row>
    <row r="2056" spans="1:3" x14ac:dyDescent="0.25">
      <c r="A2056">
        <v>248</v>
      </c>
      <c r="B2056" t="s">
        <v>5019</v>
      </c>
      <c r="C2056">
        <v>0.25</v>
      </c>
    </row>
    <row r="2057" spans="1:3" x14ac:dyDescent="0.25">
      <c r="A2057">
        <v>40</v>
      </c>
      <c r="B2057" t="s">
        <v>5014</v>
      </c>
      <c r="C2057">
        <v>0.04</v>
      </c>
    </row>
    <row r="2058" spans="1:3" x14ac:dyDescent="0.25">
      <c r="A2058">
        <v>16</v>
      </c>
      <c r="B2058" t="s">
        <v>5013</v>
      </c>
      <c r="C2058">
        <v>8.0000000000000002E-3</v>
      </c>
    </row>
    <row r="2059" spans="1:3" x14ac:dyDescent="0.25">
      <c r="A2059">
        <v>364</v>
      </c>
      <c r="B2059" t="s">
        <v>5019</v>
      </c>
      <c r="C2059">
        <v>0.25</v>
      </c>
    </row>
    <row r="2060" spans="1:3" x14ac:dyDescent="0.25">
      <c r="A2060">
        <v>290</v>
      </c>
      <c r="B2060" t="s">
        <v>5019</v>
      </c>
      <c r="C2060">
        <v>0.25</v>
      </c>
    </row>
    <row r="2061" spans="1:3" x14ac:dyDescent="0.25">
      <c r="A2061">
        <v>355</v>
      </c>
      <c r="B2061" t="s">
        <v>5019</v>
      </c>
      <c r="C2061">
        <v>0.25</v>
      </c>
    </row>
    <row r="2062" spans="1:3" x14ac:dyDescent="0.25">
      <c r="A2062">
        <v>63</v>
      </c>
      <c r="B2062" t="s">
        <v>5016</v>
      </c>
      <c r="C2062">
        <v>0.15</v>
      </c>
    </row>
    <row r="2063" spans="1:3" x14ac:dyDescent="0.25">
      <c r="A2063">
        <v>250</v>
      </c>
      <c r="B2063" t="s">
        <v>5019</v>
      </c>
      <c r="C2063">
        <v>0.25</v>
      </c>
    </row>
    <row r="2064" spans="1:3" x14ac:dyDescent="0.25">
      <c r="A2064">
        <v>143</v>
      </c>
      <c r="B2064" t="s">
        <v>5019</v>
      </c>
      <c r="C2064">
        <v>0.25</v>
      </c>
    </row>
    <row r="2065" spans="1:3" x14ac:dyDescent="0.25">
      <c r="A2065">
        <v>356</v>
      </c>
      <c r="B2065" t="s">
        <v>5019</v>
      </c>
      <c r="C2065">
        <v>0.25</v>
      </c>
    </row>
    <row r="2066" spans="1:3" x14ac:dyDescent="0.25">
      <c r="A2066">
        <v>216</v>
      </c>
      <c r="B2066" t="s">
        <v>5019</v>
      </c>
      <c r="C2066">
        <v>0.25</v>
      </c>
    </row>
    <row r="2067" spans="1:3" x14ac:dyDescent="0.25">
      <c r="A2067">
        <v>190</v>
      </c>
      <c r="B2067" t="s">
        <v>5019</v>
      </c>
      <c r="C2067">
        <v>0.25</v>
      </c>
    </row>
    <row r="2068" spans="1:3" x14ac:dyDescent="0.25">
      <c r="A2068">
        <v>144</v>
      </c>
      <c r="B2068" t="s">
        <v>5019</v>
      </c>
      <c r="C2068">
        <v>0.25</v>
      </c>
    </row>
    <row r="2069" spans="1:3" x14ac:dyDescent="0.25">
      <c r="A2069">
        <v>296</v>
      </c>
      <c r="B2069" t="s">
        <v>5019</v>
      </c>
      <c r="C2069">
        <v>0.25</v>
      </c>
    </row>
    <row r="2070" spans="1:3" x14ac:dyDescent="0.25">
      <c r="A2070">
        <v>362</v>
      </c>
      <c r="B2070" t="s">
        <v>5019</v>
      </c>
      <c r="C2070">
        <v>0.25</v>
      </c>
    </row>
    <row r="2071" spans="1:3" x14ac:dyDescent="0.25">
      <c r="A2071">
        <v>110</v>
      </c>
      <c r="B2071" t="s">
        <v>5017</v>
      </c>
      <c r="C2071">
        <v>0.2</v>
      </c>
    </row>
    <row r="2072" spans="1:3" x14ac:dyDescent="0.25">
      <c r="A2072">
        <v>222</v>
      </c>
      <c r="B2072" t="s">
        <v>5019</v>
      </c>
      <c r="C2072">
        <v>0.25</v>
      </c>
    </row>
    <row r="2073" spans="1:3" x14ac:dyDescent="0.25">
      <c r="A2073">
        <v>87</v>
      </c>
      <c r="B2073" t="s">
        <v>5016</v>
      </c>
      <c r="C2073">
        <v>0.15</v>
      </c>
    </row>
    <row r="2074" spans="1:3" x14ac:dyDescent="0.25">
      <c r="A2074">
        <v>7</v>
      </c>
      <c r="B2074" t="s">
        <v>5013</v>
      </c>
      <c r="C2074">
        <v>8.0000000000000002E-3</v>
      </c>
    </row>
    <row r="2075" spans="1:3" x14ac:dyDescent="0.25">
      <c r="A2075">
        <v>74</v>
      </c>
      <c r="B2075" t="s">
        <v>5016</v>
      </c>
      <c r="C2075">
        <v>0.15</v>
      </c>
    </row>
    <row r="2076" spans="1:3" x14ac:dyDescent="0.25">
      <c r="A2076">
        <v>245</v>
      </c>
      <c r="B2076" t="s">
        <v>5019</v>
      </c>
      <c r="C2076">
        <v>0.25</v>
      </c>
    </row>
    <row r="2077" spans="1:3" x14ac:dyDescent="0.25">
      <c r="A2077">
        <v>338</v>
      </c>
      <c r="B2077" t="s">
        <v>5019</v>
      </c>
      <c r="C2077">
        <v>0.25</v>
      </c>
    </row>
    <row r="2078" spans="1:3" x14ac:dyDescent="0.25">
      <c r="A2078">
        <v>325</v>
      </c>
      <c r="B2078" t="s">
        <v>5019</v>
      </c>
      <c r="C2078">
        <v>0.25</v>
      </c>
    </row>
    <row r="2079" spans="1:3" x14ac:dyDescent="0.25">
      <c r="A2079">
        <v>107</v>
      </c>
      <c r="B2079" t="s">
        <v>5017</v>
      </c>
      <c r="C2079">
        <v>0.2</v>
      </c>
    </row>
    <row r="2080" spans="1:3" x14ac:dyDescent="0.25">
      <c r="A2080">
        <v>321</v>
      </c>
      <c r="B2080" t="s">
        <v>5019</v>
      </c>
      <c r="C2080">
        <v>0.25</v>
      </c>
    </row>
    <row r="2081" spans="1:3" x14ac:dyDescent="0.25">
      <c r="A2081">
        <v>203</v>
      </c>
      <c r="B2081" t="s">
        <v>5019</v>
      </c>
      <c r="C2081">
        <v>0.25</v>
      </c>
    </row>
    <row r="2082" spans="1:3" x14ac:dyDescent="0.25">
      <c r="A2082">
        <v>212</v>
      </c>
      <c r="B2082" t="s">
        <v>5019</v>
      </c>
      <c r="C2082">
        <v>0.25</v>
      </c>
    </row>
    <row r="2083" spans="1:3" x14ac:dyDescent="0.25">
      <c r="A2083">
        <v>113</v>
      </c>
      <c r="B2083" t="s">
        <v>5017</v>
      </c>
      <c r="C2083">
        <v>0.2</v>
      </c>
    </row>
    <row r="2084" spans="1:3" x14ac:dyDescent="0.25">
      <c r="A2084">
        <v>270</v>
      </c>
      <c r="B2084" t="s">
        <v>5019</v>
      </c>
      <c r="C2084">
        <v>0.25</v>
      </c>
    </row>
    <row r="2085" spans="1:3" x14ac:dyDescent="0.25">
      <c r="A2085">
        <v>364</v>
      </c>
      <c r="B2085" t="s">
        <v>5019</v>
      </c>
      <c r="C2085">
        <v>0.25</v>
      </c>
    </row>
    <row r="2086" spans="1:3" x14ac:dyDescent="0.25">
      <c r="A2086">
        <v>73</v>
      </c>
      <c r="B2086" t="s">
        <v>5016</v>
      </c>
      <c r="C2086">
        <v>0.15</v>
      </c>
    </row>
    <row r="2087" spans="1:3" x14ac:dyDescent="0.25">
      <c r="A2087">
        <v>48</v>
      </c>
      <c r="B2087" t="s">
        <v>5014</v>
      </c>
      <c r="C2087">
        <v>0.04</v>
      </c>
    </row>
    <row r="2088" spans="1:3" x14ac:dyDescent="0.25">
      <c r="A2088">
        <v>139</v>
      </c>
      <c r="B2088" t="s">
        <v>5019</v>
      </c>
      <c r="C2088">
        <v>0.25</v>
      </c>
    </row>
    <row r="2089" spans="1:3" x14ac:dyDescent="0.25">
      <c r="A2089">
        <v>80</v>
      </c>
      <c r="B2089" t="s">
        <v>5016</v>
      </c>
      <c r="C2089">
        <v>0.15</v>
      </c>
    </row>
    <row r="2090" spans="1:3" x14ac:dyDescent="0.25">
      <c r="A2090">
        <v>154</v>
      </c>
      <c r="B2090" t="s">
        <v>5019</v>
      </c>
      <c r="C2090">
        <v>0.25</v>
      </c>
    </row>
    <row r="2091" spans="1:3" x14ac:dyDescent="0.25">
      <c r="A2091">
        <v>357</v>
      </c>
      <c r="B2091" t="s">
        <v>5019</v>
      </c>
      <c r="C2091">
        <v>0.25</v>
      </c>
    </row>
    <row r="2092" spans="1:3" x14ac:dyDescent="0.25">
      <c r="A2092">
        <v>148</v>
      </c>
      <c r="B2092" t="s">
        <v>5019</v>
      </c>
      <c r="C2092">
        <v>0.25</v>
      </c>
    </row>
    <row r="2093" spans="1:3" x14ac:dyDescent="0.25">
      <c r="A2093">
        <v>290</v>
      </c>
      <c r="B2093" t="s">
        <v>5019</v>
      </c>
      <c r="C2093">
        <v>0.25</v>
      </c>
    </row>
    <row r="2094" spans="1:3" x14ac:dyDescent="0.25">
      <c r="A2094">
        <v>51</v>
      </c>
      <c r="B2094" t="s">
        <v>5014</v>
      </c>
      <c r="C2094">
        <v>0.04</v>
      </c>
    </row>
    <row r="2095" spans="1:3" x14ac:dyDescent="0.25">
      <c r="A2095">
        <v>31</v>
      </c>
      <c r="B2095" t="s">
        <v>5014</v>
      </c>
      <c r="C2095">
        <v>0.04</v>
      </c>
    </row>
    <row r="2096" spans="1:3" x14ac:dyDescent="0.25">
      <c r="A2096">
        <v>202</v>
      </c>
      <c r="B2096" t="s">
        <v>5019</v>
      </c>
      <c r="C2096">
        <v>0.25</v>
      </c>
    </row>
    <row r="2097" spans="1:3" x14ac:dyDescent="0.25">
      <c r="A2097">
        <v>282</v>
      </c>
      <c r="B2097" t="s">
        <v>5019</v>
      </c>
      <c r="C2097">
        <v>0.25</v>
      </c>
    </row>
    <row r="2098" spans="1:3" x14ac:dyDescent="0.25">
      <c r="A2098">
        <v>57</v>
      </c>
      <c r="B2098" t="s">
        <v>5014</v>
      </c>
      <c r="C2098">
        <v>0.04</v>
      </c>
    </row>
    <row r="2099" spans="1:3" x14ac:dyDescent="0.25">
      <c r="A2099">
        <v>324</v>
      </c>
      <c r="B2099" t="s">
        <v>5019</v>
      </c>
      <c r="C2099">
        <v>0.25</v>
      </c>
    </row>
    <row r="2100" spans="1:3" x14ac:dyDescent="0.25">
      <c r="A2100">
        <v>77</v>
      </c>
      <c r="B2100" t="s">
        <v>5016</v>
      </c>
      <c r="C2100">
        <v>0.15</v>
      </c>
    </row>
    <row r="2101" spans="1:3" x14ac:dyDescent="0.25">
      <c r="A2101">
        <v>356</v>
      </c>
      <c r="B2101" t="s">
        <v>5019</v>
      </c>
      <c r="C2101">
        <v>0.25</v>
      </c>
    </row>
    <row r="2102" spans="1:3" x14ac:dyDescent="0.25">
      <c r="A2102">
        <v>338</v>
      </c>
      <c r="B2102" t="s">
        <v>5019</v>
      </c>
      <c r="C2102">
        <v>0.25</v>
      </c>
    </row>
    <row r="2103" spans="1:3" x14ac:dyDescent="0.25">
      <c r="A2103">
        <v>216</v>
      </c>
      <c r="B2103" t="s">
        <v>5019</v>
      </c>
      <c r="C2103">
        <v>0.25</v>
      </c>
    </row>
    <row r="2104" spans="1:3" x14ac:dyDescent="0.25">
      <c r="A2104">
        <v>216</v>
      </c>
      <c r="B2104" t="s">
        <v>5019</v>
      </c>
      <c r="C2104">
        <v>0.25</v>
      </c>
    </row>
    <row r="2105" spans="1:3" x14ac:dyDescent="0.25">
      <c r="A2105">
        <v>258</v>
      </c>
      <c r="B2105" t="s">
        <v>5019</v>
      </c>
      <c r="C2105">
        <v>0.25</v>
      </c>
    </row>
    <row r="2106" spans="1:3" x14ac:dyDescent="0.25">
      <c r="A2106">
        <v>147</v>
      </c>
      <c r="B2106" t="s">
        <v>5019</v>
      </c>
      <c r="C2106">
        <v>0.25</v>
      </c>
    </row>
    <row r="2107" spans="1:3" x14ac:dyDescent="0.25">
      <c r="A2107">
        <v>348</v>
      </c>
      <c r="B2107" t="s">
        <v>5019</v>
      </c>
      <c r="C2107">
        <v>0.25</v>
      </c>
    </row>
    <row r="2108" spans="1:3" x14ac:dyDescent="0.25">
      <c r="A2108">
        <v>44</v>
      </c>
      <c r="B2108" t="s">
        <v>5014</v>
      </c>
      <c r="C2108">
        <v>0.04</v>
      </c>
    </row>
    <row r="2109" spans="1:3" x14ac:dyDescent="0.25">
      <c r="A2109">
        <v>78</v>
      </c>
      <c r="B2109" t="s">
        <v>5016</v>
      </c>
      <c r="C2109">
        <v>0.15</v>
      </c>
    </row>
    <row r="2110" spans="1:3" x14ac:dyDescent="0.25">
      <c r="A2110">
        <v>326</v>
      </c>
      <c r="B2110" t="s">
        <v>5019</v>
      </c>
      <c r="C2110">
        <v>0.25</v>
      </c>
    </row>
    <row r="2111" spans="1:3" x14ac:dyDescent="0.25">
      <c r="A2111">
        <v>136</v>
      </c>
      <c r="B2111" t="s">
        <v>5019</v>
      </c>
      <c r="C2111">
        <v>0.25</v>
      </c>
    </row>
    <row r="2112" spans="1:3" x14ac:dyDescent="0.25">
      <c r="A2112">
        <v>196</v>
      </c>
      <c r="B2112" t="s">
        <v>5019</v>
      </c>
      <c r="C2112">
        <v>0.25</v>
      </c>
    </row>
    <row r="2113" spans="1:3" x14ac:dyDescent="0.25">
      <c r="A2113">
        <v>172</v>
      </c>
      <c r="B2113" t="s">
        <v>5019</v>
      </c>
      <c r="C2113">
        <v>0.25</v>
      </c>
    </row>
    <row r="2114" spans="1:3" x14ac:dyDescent="0.25">
      <c r="A2114">
        <v>79</v>
      </c>
      <c r="B2114" t="s">
        <v>5016</v>
      </c>
      <c r="C2114">
        <v>0.15</v>
      </c>
    </row>
    <row r="2115" spans="1:3" x14ac:dyDescent="0.25">
      <c r="A2115">
        <v>320</v>
      </c>
      <c r="B2115" t="s">
        <v>5019</v>
      </c>
      <c r="C2115">
        <v>0.25</v>
      </c>
    </row>
    <row r="2116" spans="1:3" x14ac:dyDescent="0.25">
      <c r="A2116">
        <v>354</v>
      </c>
      <c r="B2116" t="s">
        <v>5019</v>
      </c>
      <c r="C2116">
        <v>0.25</v>
      </c>
    </row>
    <row r="2117" spans="1:3" x14ac:dyDescent="0.25">
      <c r="A2117">
        <v>220</v>
      </c>
      <c r="B2117" t="s">
        <v>5019</v>
      </c>
      <c r="C2117">
        <v>0.25</v>
      </c>
    </row>
    <row r="2118" spans="1:3" x14ac:dyDescent="0.25">
      <c r="A2118">
        <v>311</v>
      </c>
      <c r="B2118" t="s">
        <v>5019</v>
      </c>
      <c r="C2118">
        <v>0.25</v>
      </c>
    </row>
    <row r="2119" spans="1:3" x14ac:dyDescent="0.25">
      <c r="A2119">
        <v>179</v>
      </c>
      <c r="B2119" t="s">
        <v>5019</v>
      </c>
      <c r="C2119">
        <v>0.25</v>
      </c>
    </row>
    <row r="2120" spans="1:3" x14ac:dyDescent="0.25">
      <c r="A2120">
        <v>239</v>
      </c>
      <c r="B2120" t="s">
        <v>5019</v>
      </c>
      <c r="C2120">
        <v>0.25</v>
      </c>
    </row>
    <row r="2121" spans="1:3" x14ac:dyDescent="0.25">
      <c r="A2121">
        <v>127</v>
      </c>
      <c r="B2121" t="s">
        <v>5019</v>
      </c>
      <c r="C2121">
        <v>0.25</v>
      </c>
    </row>
    <row r="2122" spans="1:3" x14ac:dyDescent="0.25">
      <c r="A2122">
        <v>218</v>
      </c>
      <c r="B2122" t="s">
        <v>5019</v>
      </c>
      <c r="C2122">
        <v>0.25</v>
      </c>
    </row>
    <row r="2123" spans="1:3" x14ac:dyDescent="0.25">
      <c r="A2123">
        <v>164</v>
      </c>
      <c r="B2123" t="s">
        <v>5019</v>
      </c>
      <c r="C2123">
        <v>0.25</v>
      </c>
    </row>
    <row r="2124" spans="1:3" x14ac:dyDescent="0.25">
      <c r="A2124">
        <v>74</v>
      </c>
      <c r="B2124" t="s">
        <v>5016</v>
      </c>
      <c r="C2124">
        <v>0.15</v>
      </c>
    </row>
    <row r="2125" spans="1:3" x14ac:dyDescent="0.25">
      <c r="A2125">
        <v>247</v>
      </c>
      <c r="B2125" t="s">
        <v>5019</v>
      </c>
      <c r="C2125">
        <v>0.25</v>
      </c>
    </row>
    <row r="2126" spans="1:3" x14ac:dyDescent="0.25">
      <c r="A2126">
        <v>361</v>
      </c>
      <c r="B2126" t="s">
        <v>5019</v>
      </c>
      <c r="C2126">
        <v>0.25</v>
      </c>
    </row>
    <row r="2127" spans="1:3" x14ac:dyDescent="0.25">
      <c r="A2127">
        <v>171</v>
      </c>
      <c r="B2127" t="s">
        <v>5019</v>
      </c>
      <c r="C2127">
        <v>0.25</v>
      </c>
    </row>
    <row r="2128" spans="1:3" x14ac:dyDescent="0.25">
      <c r="A2128">
        <v>113</v>
      </c>
      <c r="B2128" t="s">
        <v>5017</v>
      </c>
      <c r="C2128">
        <v>0.2</v>
      </c>
    </row>
    <row r="2129" spans="1:3" x14ac:dyDescent="0.25">
      <c r="A2129">
        <v>0</v>
      </c>
      <c r="B2129" t="s">
        <v>5013</v>
      </c>
      <c r="C2129">
        <v>8.0000000000000002E-3</v>
      </c>
    </row>
    <row r="2130" spans="1:3" x14ac:dyDescent="0.25">
      <c r="A2130">
        <v>347</v>
      </c>
      <c r="B2130" t="s">
        <v>5019</v>
      </c>
      <c r="C2130">
        <v>0.25</v>
      </c>
    </row>
    <row r="2131" spans="1:3" x14ac:dyDescent="0.25">
      <c r="A2131">
        <v>311</v>
      </c>
      <c r="B2131" t="s">
        <v>5019</v>
      </c>
      <c r="C2131">
        <v>0.25</v>
      </c>
    </row>
    <row r="2132" spans="1:3" x14ac:dyDescent="0.25">
      <c r="A2132">
        <v>13</v>
      </c>
      <c r="B2132" t="s">
        <v>5013</v>
      </c>
      <c r="C2132">
        <v>8.0000000000000002E-3</v>
      </c>
    </row>
    <row r="2133" spans="1:3" x14ac:dyDescent="0.25">
      <c r="A2133">
        <v>43</v>
      </c>
      <c r="B2133" t="s">
        <v>5014</v>
      </c>
      <c r="C2133">
        <v>0.04</v>
      </c>
    </row>
    <row r="2134" spans="1:3" x14ac:dyDescent="0.25">
      <c r="A2134">
        <v>280</v>
      </c>
      <c r="B2134" t="s">
        <v>5019</v>
      </c>
      <c r="C2134">
        <v>0.25</v>
      </c>
    </row>
    <row r="2135" spans="1:3" x14ac:dyDescent="0.25">
      <c r="A2135">
        <v>216</v>
      </c>
      <c r="B2135" t="s">
        <v>5019</v>
      </c>
      <c r="C2135">
        <v>0.25</v>
      </c>
    </row>
    <row r="2136" spans="1:3" x14ac:dyDescent="0.25">
      <c r="A2136">
        <v>180</v>
      </c>
      <c r="B2136" t="s">
        <v>5019</v>
      </c>
      <c r="C2136">
        <v>0.25</v>
      </c>
    </row>
    <row r="2137" spans="1:3" x14ac:dyDescent="0.25">
      <c r="A2137">
        <v>323</v>
      </c>
      <c r="B2137" t="s">
        <v>5019</v>
      </c>
      <c r="C2137">
        <v>0.25</v>
      </c>
    </row>
    <row r="2138" spans="1:3" x14ac:dyDescent="0.25">
      <c r="A2138">
        <v>185</v>
      </c>
      <c r="B2138" t="s">
        <v>5019</v>
      </c>
      <c r="C2138">
        <v>0.25</v>
      </c>
    </row>
    <row r="2139" spans="1:3" x14ac:dyDescent="0.25">
      <c r="A2139">
        <v>283</v>
      </c>
      <c r="B2139" t="s">
        <v>5019</v>
      </c>
      <c r="C2139">
        <v>0.25</v>
      </c>
    </row>
    <row r="2140" spans="1:3" x14ac:dyDescent="0.25">
      <c r="A2140">
        <v>102</v>
      </c>
      <c r="B2140" t="s">
        <v>5017</v>
      </c>
      <c r="C2140">
        <v>0.2</v>
      </c>
    </row>
    <row r="2141" spans="1:3" x14ac:dyDescent="0.25">
      <c r="A2141">
        <v>33</v>
      </c>
      <c r="B2141" t="s">
        <v>5014</v>
      </c>
      <c r="C2141">
        <v>0.04</v>
      </c>
    </row>
    <row r="2142" spans="1:3" x14ac:dyDescent="0.25">
      <c r="A2142">
        <v>51</v>
      </c>
      <c r="B2142" t="s">
        <v>5014</v>
      </c>
      <c r="C2142">
        <v>0.04</v>
      </c>
    </row>
    <row r="2143" spans="1:3" x14ac:dyDescent="0.25">
      <c r="A2143">
        <v>100</v>
      </c>
      <c r="B2143" t="s">
        <v>5017</v>
      </c>
      <c r="C2143">
        <v>0.2</v>
      </c>
    </row>
    <row r="2144" spans="1:3" x14ac:dyDescent="0.25">
      <c r="A2144">
        <v>180</v>
      </c>
      <c r="B2144" t="s">
        <v>5019</v>
      </c>
      <c r="C2144">
        <v>0.25</v>
      </c>
    </row>
    <row r="2145" spans="1:3" x14ac:dyDescent="0.25">
      <c r="A2145">
        <v>248</v>
      </c>
      <c r="B2145" t="s">
        <v>5019</v>
      </c>
      <c r="C2145">
        <v>0.25</v>
      </c>
    </row>
    <row r="2146" spans="1:3" x14ac:dyDescent="0.25">
      <c r="A2146">
        <v>199</v>
      </c>
      <c r="B2146" t="s">
        <v>5019</v>
      </c>
      <c r="C2146">
        <v>0.25</v>
      </c>
    </row>
    <row r="2147" spans="1:3" x14ac:dyDescent="0.25">
      <c r="A2147">
        <v>242</v>
      </c>
      <c r="B2147" t="s">
        <v>5019</v>
      </c>
      <c r="C2147">
        <v>0.25</v>
      </c>
    </row>
    <row r="2148" spans="1:3" x14ac:dyDescent="0.25">
      <c r="A2148">
        <v>137</v>
      </c>
      <c r="B2148" t="s">
        <v>5019</v>
      </c>
      <c r="C2148">
        <v>0.25</v>
      </c>
    </row>
    <row r="2149" spans="1:3" x14ac:dyDescent="0.25">
      <c r="A2149">
        <v>59</v>
      </c>
      <c r="B2149" t="s">
        <v>5014</v>
      </c>
      <c r="C2149">
        <v>0.04</v>
      </c>
    </row>
    <row r="2150" spans="1:3" x14ac:dyDescent="0.25">
      <c r="A2150">
        <v>146</v>
      </c>
      <c r="B2150" t="s">
        <v>5019</v>
      </c>
      <c r="C2150">
        <v>0.25</v>
      </c>
    </row>
    <row r="2151" spans="1:3" x14ac:dyDescent="0.25">
      <c r="A2151">
        <v>70</v>
      </c>
      <c r="B2151" t="s">
        <v>5016</v>
      </c>
      <c r="C2151">
        <v>0.15</v>
      </c>
    </row>
    <row r="2152" spans="1:3" x14ac:dyDescent="0.25">
      <c r="A2152">
        <v>270</v>
      </c>
      <c r="B2152" t="s">
        <v>5019</v>
      </c>
      <c r="C2152">
        <v>0.25</v>
      </c>
    </row>
    <row r="2153" spans="1:3" x14ac:dyDescent="0.25">
      <c r="A2153">
        <v>114</v>
      </c>
      <c r="B2153" t="s">
        <v>5017</v>
      </c>
      <c r="C2153">
        <v>0.2</v>
      </c>
    </row>
    <row r="2154" spans="1:3" x14ac:dyDescent="0.25">
      <c r="A2154">
        <v>270</v>
      </c>
      <c r="B2154" t="s">
        <v>5019</v>
      </c>
      <c r="C2154">
        <v>0.25</v>
      </c>
    </row>
    <row r="2155" spans="1:3" x14ac:dyDescent="0.25">
      <c r="A2155">
        <v>349</v>
      </c>
      <c r="B2155" t="s">
        <v>5019</v>
      </c>
      <c r="C2155">
        <v>0.25</v>
      </c>
    </row>
    <row r="2156" spans="1:3" x14ac:dyDescent="0.25">
      <c r="A2156">
        <v>159</v>
      </c>
      <c r="B2156" t="s">
        <v>5019</v>
      </c>
      <c r="C2156">
        <v>0.25</v>
      </c>
    </row>
    <row r="2157" spans="1:3" x14ac:dyDescent="0.25">
      <c r="A2157">
        <v>317</v>
      </c>
      <c r="B2157" t="s">
        <v>5019</v>
      </c>
      <c r="C2157">
        <v>0.25</v>
      </c>
    </row>
    <row r="2158" spans="1:3" x14ac:dyDescent="0.25">
      <c r="A2158">
        <v>309</v>
      </c>
      <c r="B2158" t="s">
        <v>5019</v>
      </c>
      <c r="C2158">
        <v>0.25</v>
      </c>
    </row>
    <row r="2159" spans="1:3" x14ac:dyDescent="0.25">
      <c r="A2159">
        <v>361</v>
      </c>
      <c r="B2159" t="s">
        <v>5019</v>
      </c>
      <c r="C2159">
        <v>0.25</v>
      </c>
    </row>
    <row r="2160" spans="1:3" x14ac:dyDescent="0.25">
      <c r="A2160">
        <v>282</v>
      </c>
      <c r="B2160" t="s">
        <v>5019</v>
      </c>
      <c r="C2160">
        <v>0.25</v>
      </c>
    </row>
    <row r="2161" spans="1:3" x14ac:dyDescent="0.25">
      <c r="A2161">
        <v>133</v>
      </c>
      <c r="B2161" t="s">
        <v>5019</v>
      </c>
      <c r="C2161">
        <v>0.25</v>
      </c>
    </row>
    <row r="2162" spans="1:3" x14ac:dyDescent="0.25">
      <c r="A2162">
        <v>247</v>
      </c>
      <c r="B2162" t="s">
        <v>5019</v>
      </c>
      <c r="C2162">
        <v>0.25</v>
      </c>
    </row>
    <row r="2163" spans="1:3" x14ac:dyDescent="0.25">
      <c r="A2163">
        <v>12</v>
      </c>
      <c r="B2163" t="s">
        <v>5013</v>
      </c>
      <c r="C2163">
        <v>8.0000000000000002E-3</v>
      </c>
    </row>
    <row r="2164" spans="1:3" x14ac:dyDescent="0.25">
      <c r="A2164">
        <v>312</v>
      </c>
      <c r="B2164" t="s">
        <v>5019</v>
      </c>
      <c r="C2164">
        <v>0.25</v>
      </c>
    </row>
    <row r="2165" spans="1:3" x14ac:dyDescent="0.25">
      <c r="A2165">
        <v>122</v>
      </c>
      <c r="B2165" t="s">
        <v>5019</v>
      </c>
      <c r="C2165">
        <v>0.25</v>
      </c>
    </row>
    <row r="2166" spans="1:3" x14ac:dyDescent="0.25">
      <c r="A2166">
        <v>44</v>
      </c>
      <c r="B2166" t="s">
        <v>5014</v>
      </c>
      <c r="C2166">
        <v>0.04</v>
      </c>
    </row>
    <row r="2167" spans="1:3" x14ac:dyDescent="0.25">
      <c r="A2167">
        <v>14</v>
      </c>
      <c r="B2167" t="s">
        <v>5013</v>
      </c>
      <c r="C2167">
        <v>8.0000000000000002E-3</v>
      </c>
    </row>
    <row r="2168" spans="1:3" x14ac:dyDescent="0.25">
      <c r="A2168">
        <v>328</v>
      </c>
      <c r="B2168" t="s">
        <v>5019</v>
      </c>
      <c r="C2168">
        <v>0.25</v>
      </c>
    </row>
    <row r="2169" spans="1:3" x14ac:dyDescent="0.25">
      <c r="A2169">
        <v>316</v>
      </c>
      <c r="B2169" t="s">
        <v>5019</v>
      </c>
      <c r="C2169">
        <v>0.25</v>
      </c>
    </row>
    <row r="2170" spans="1:3" x14ac:dyDescent="0.25">
      <c r="A2170">
        <v>21</v>
      </c>
      <c r="B2170" t="s">
        <v>5013</v>
      </c>
      <c r="C2170">
        <v>8.0000000000000002E-3</v>
      </c>
    </row>
    <row r="2171" spans="1:3" x14ac:dyDescent="0.25">
      <c r="A2171">
        <v>93</v>
      </c>
      <c r="B2171" t="s">
        <v>5017</v>
      </c>
      <c r="C2171">
        <v>0.2</v>
      </c>
    </row>
    <row r="2172" spans="1:3" x14ac:dyDescent="0.25">
      <c r="A2172">
        <v>243</v>
      </c>
      <c r="B2172" t="s">
        <v>5019</v>
      </c>
      <c r="C2172">
        <v>0.25</v>
      </c>
    </row>
    <row r="2173" spans="1:3" x14ac:dyDescent="0.25">
      <c r="A2173">
        <v>12</v>
      </c>
      <c r="B2173" t="s">
        <v>5013</v>
      </c>
      <c r="C2173">
        <v>8.0000000000000002E-3</v>
      </c>
    </row>
    <row r="2174" spans="1:3" x14ac:dyDescent="0.25">
      <c r="A2174">
        <v>257</v>
      </c>
      <c r="B2174" t="s">
        <v>5019</v>
      </c>
      <c r="C2174">
        <v>0.25</v>
      </c>
    </row>
    <row r="2175" spans="1:3" x14ac:dyDescent="0.25">
      <c r="A2175">
        <v>335</v>
      </c>
      <c r="B2175" t="s">
        <v>5019</v>
      </c>
      <c r="C2175">
        <v>0.25</v>
      </c>
    </row>
    <row r="2176" spans="1:3" x14ac:dyDescent="0.25">
      <c r="A2176">
        <v>30</v>
      </c>
      <c r="B2176" t="s">
        <v>5013</v>
      </c>
      <c r="C2176">
        <v>8.0000000000000002E-3</v>
      </c>
    </row>
    <row r="2177" spans="1:3" x14ac:dyDescent="0.25">
      <c r="A2177">
        <v>63</v>
      </c>
      <c r="B2177" t="s">
        <v>5016</v>
      </c>
      <c r="C2177">
        <v>0.15</v>
      </c>
    </row>
    <row r="2178" spans="1:3" x14ac:dyDescent="0.25">
      <c r="A2178">
        <v>156</v>
      </c>
      <c r="B2178" t="s">
        <v>5019</v>
      </c>
      <c r="C2178">
        <v>0.25</v>
      </c>
    </row>
    <row r="2179" spans="1:3" x14ac:dyDescent="0.25">
      <c r="A2179">
        <v>83</v>
      </c>
      <c r="B2179" t="s">
        <v>5016</v>
      </c>
      <c r="C2179">
        <v>0.15</v>
      </c>
    </row>
    <row r="2180" spans="1:3" x14ac:dyDescent="0.25">
      <c r="A2180">
        <v>41</v>
      </c>
      <c r="B2180" t="s">
        <v>5014</v>
      </c>
      <c r="C2180">
        <v>0.04</v>
      </c>
    </row>
    <row r="2181" spans="1:3" x14ac:dyDescent="0.25">
      <c r="A2181">
        <v>74</v>
      </c>
      <c r="B2181" t="s">
        <v>5016</v>
      </c>
      <c r="C2181">
        <v>0.15</v>
      </c>
    </row>
    <row r="2182" spans="1:3" x14ac:dyDescent="0.25">
      <c r="A2182">
        <v>362</v>
      </c>
      <c r="B2182" t="s">
        <v>5019</v>
      </c>
      <c r="C2182">
        <v>0.25</v>
      </c>
    </row>
    <row r="2183" spans="1:3" x14ac:dyDescent="0.25">
      <c r="A2183">
        <v>147</v>
      </c>
      <c r="B2183" t="s">
        <v>5019</v>
      </c>
      <c r="C2183">
        <v>0.25</v>
      </c>
    </row>
    <row r="2184" spans="1:3" x14ac:dyDescent="0.25">
      <c r="A2184">
        <v>317</v>
      </c>
      <c r="B2184" t="s">
        <v>5019</v>
      </c>
      <c r="C2184">
        <v>0.25</v>
      </c>
    </row>
    <row r="2185" spans="1:3" x14ac:dyDescent="0.25">
      <c r="A2185">
        <v>77</v>
      </c>
      <c r="B2185" t="s">
        <v>5016</v>
      </c>
      <c r="C2185">
        <v>0.15</v>
      </c>
    </row>
    <row r="2186" spans="1:3" x14ac:dyDescent="0.25">
      <c r="A2186">
        <v>296</v>
      </c>
      <c r="B2186" t="s">
        <v>5019</v>
      </c>
      <c r="C2186">
        <v>0.25</v>
      </c>
    </row>
    <row r="2187" spans="1:3" x14ac:dyDescent="0.25">
      <c r="A2187">
        <v>11</v>
      </c>
      <c r="B2187" t="s">
        <v>5013</v>
      </c>
      <c r="C2187">
        <v>8.0000000000000002E-3</v>
      </c>
    </row>
    <row r="2188" spans="1:3" x14ac:dyDescent="0.25">
      <c r="A2188">
        <v>208</v>
      </c>
      <c r="B2188" t="s">
        <v>5019</v>
      </c>
      <c r="C2188">
        <v>0.25</v>
      </c>
    </row>
    <row r="2189" spans="1:3" x14ac:dyDescent="0.25">
      <c r="A2189">
        <v>340</v>
      </c>
      <c r="B2189" t="s">
        <v>5019</v>
      </c>
      <c r="C2189">
        <v>0.25</v>
      </c>
    </row>
    <row r="2190" spans="1:3" x14ac:dyDescent="0.25">
      <c r="A2190">
        <v>18</v>
      </c>
      <c r="B2190" t="s">
        <v>5013</v>
      </c>
      <c r="C2190">
        <v>8.0000000000000002E-3</v>
      </c>
    </row>
    <row r="2191" spans="1:3" x14ac:dyDescent="0.25">
      <c r="A2191">
        <v>270</v>
      </c>
      <c r="B2191" t="s">
        <v>5019</v>
      </c>
      <c r="C2191">
        <v>0.25</v>
      </c>
    </row>
    <row r="2192" spans="1:3" x14ac:dyDescent="0.25">
      <c r="A2192">
        <v>21</v>
      </c>
      <c r="B2192" t="s">
        <v>5013</v>
      </c>
      <c r="C2192">
        <v>8.0000000000000002E-3</v>
      </c>
    </row>
    <row r="2193" spans="1:3" x14ac:dyDescent="0.25">
      <c r="A2193">
        <v>321</v>
      </c>
      <c r="B2193" t="s">
        <v>5019</v>
      </c>
      <c r="C2193">
        <v>0.25</v>
      </c>
    </row>
    <row r="2194" spans="1:3" x14ac:dyDescent="0.25">
      <c r="A2194">
        <v>92</v>
      </c>
      <c r="B2194" t="s">
        <v>5017</v>
      </c>
      <c r="C2194">
        <v>0.2</v>
      </c>
    </row>
    <row r="2195" spans="1:3" x14ac:dyDescent="0.25">
      <c r="A2195">
        <v>232</v>
      </c>
      <c r="B2195" t="s">
        <v>5019</v>
      </c>
      <c r="C2195">
        <v>0.25</v>
      </c>
    </row>
    <row r="2196" spans="1:3" x14ac:dyDescent="0.25">
      <c r="A2196">
        <v>66</v>
      </c>
      <c r="B2196" t="s">
        <v>5016</v>
      </c>
      <c r="C2196">
        <v>0.15</v>
      </c>
    </row>
    <row r="2197" spans="1:3" x14ac:dyDescent="0.25">
      <c r="A2197">
        <v>75</v>
      </c>
      <c r="B2197" t="s">
        <v>5016</v>
      </c>
      <c r="C2197">
        <v>0.15</v>
      </c>
    </row>
    <row r="2198" spans="1:3" x14ac:dyDescent="0.25">
      <c r="A2198">
        <v>9</v>
      </c>
      <c r="B2198" t="s">
        <v>5013</v>
      </c>
      <c r="C2198">
        <v>8.0000000000000002E-3</v>
      </c>
    </row>
    <row r="2199" spans="1:3" x14ac:dyDescent="0.25">
      <c r="A2199">
        <v>279</v>
      </c>
      <c r="B2199" t="s">
        <v>5019</v>
      </c>
      <c r="C2199">
        <v>0.25</v>
      </c>
    </row>
    <row r="2200" spans="1:3" x14ac:dyDescent="0.25">
      <c r="A2200">
        <v>279</v>
      </c>
      <c r="B2200" t="s">
        <v>5019</v>
      </c>
      <c r="C2200">
        <v>0.25</v>
      </c>
    </row>
    <row r="2201" spans="1:3" x14ac:dyDescent="0.25">
      <c r="A2201">
        <v>137</v>
      </c>
      <c r="B2201" t="s">
        <v>5019</v>
      </c>
      <c r="C2201">
        <v>0.25</v>
      </c>
    </row>
    <row r="2202" spans="1:3" x14ac:dyDescent="0.25">
      <c r="A2202">
        <v>242</v>
      </c>
      <c r="B2202" t="s">
        <v>5019</v>
      </c>
      <c r="C2202">
        <v>0.25</v>
      </c>
    </row>
    <row r="2203" spans="1:3" x14ac:dyDescent="0.25">
      <c r="A2203">
        <v>233</v>
      </c>
      <c r="B2203" t="s">
        <v>5019</v>
      </c>
      <c r="C2203">
        <v>0.25</v>
      </c>
    </row>
    <row r="2204" spans="1:3" x14ac:dyDescent="0.25">
      <c r="A2204">
        <v>218</v>
      </c>
      <c r="B2204" t="s">
        <v>5019</v>
      </c>
      <c r="C2204">
        <v>0.25</v>
      </c>
    </row>
    <row r="2205" spans="1:3" x14ac:dyDescent="0.25">
      <c r="A2205">
        <v>178</v>
      </c>
      <c r="B2205" t="s">
        <v>5019</v>
      </c>
      <c r="C2205">
        <v>0.25</v>
      </c>
    </row>
    <row r="2206" spans="1:3" x14ac:dyDescent="0.25">
      <c r="A2206">
        <v>194</v>
      </c>
      <c r="B2206" t="s">
        <v>5019</v>
      </c>
      <c r="C2206">
        <v>0.25</v>
      </c>
    </row>
    <row r="2207" spans="1:3" x14ac:dyDescent="0.25">
      <c r="A2207">
        <v>107</v>
      </c>
      <c r="B2207" t="s">
        <v>5017</v>
      </c>
      <c r="C2207">
        <v>0.2</v>
      </c>
    </row>
    <row r="2208" spans="1:3" x14ac:dyDescent="0.25">
      <c r="A2208">
        <v>219</v>
      </c>
      <c r="B2208" t="s">
        <v>5019</v>
      </c>
      <c r="C2208">
        <v>0.25</v>
      </c>
    </row>
    <row r="2209" spans="1:3" x14ac:dyDescent="0.25">
      <c r="A2209">
        <v>183</v>
      </c>
      <c r="B2209" t="s">
        <v>5019</v>
      </c>
      <c r="C2209">
        <v>0.25</v>
      </c>
    </row>
    <row r="2210" spans="1:3" x14ac:dyDescent="0.25">
      <c r="A2210">
        <v>15</v>
      </c>
      <c r="B2210" t="s">
        <v>5013</v>
      </c>
      <c r="C2210">
        <v>8.0000000000000002E-3</v>
      </c>
    </row>
    <row r="2211" spans="1:3" x14ac:dyDescent="0.25">
      <c r="A2211">
        <v>273</v>
      </c>
      <c r="B2211" t="s">
        <v>5019</v>
      </c>
      <c r="C2211">
        <v>0.25</v>
      </c>
    </row>
    <row r="2212" spans="1:3" x14ac:dyDescent="0.25">
      <c r="A2212">
        <v>209</v>
      </c>
      <c r="B2212" t="s">
        <v>5019</v>
      </c>
      <c r="C2212">
        <v>0.25</v>
      </c>
    </row>
    <row r="2213" spans="1:3" x14ac:dyDescent="0.25">
      <c r="A2213">
        <v>207</v>
      </c>
      <c r="B2213" t="s">
        <v>5019</v>
      </c>
      <c r="C2213">
        <v>0.25</v>
      </c>
    </row>
    <row r="2214" spans="1:3" x14ac:dyDescent="0.25">
      <c r="A2214">
        <v>99</v>
      </c>
      <c r="B2214" t="s">
        <v>5017</v>
      </c>
      <c r="C2214">
        <v>0.2</v>
      </c>
    </row>
    <row r="2215" spans="1:3" x14ac:dyDescent="0.25">
      <c r="A2215">
        <v>10</v>
      </c>
      <c r="B2215" t="s">
        <v>5013</v>
      </c>
      <c r="C2215">
        <v>8.0000000000000002E-3</v>
      </c>
    </row>
    <row r="2216" spans="1:3" x14ac:dyDescent="0.25">
      <c r="A2216">
        <v>351</v>
      </c>
      <c r="B2216" t="s">
        <v>5019</v>
      </c>
      <c r="C2216">
        <v>0.25</v>
      </c>
    </row>
    <row r="2217" spans="1:3" x14ac:dyDescent="0.25">
      <c r="A2217">
        <v>42</v>
      </c>
      <c r="B2217" t="s">
        <v>5014</v>
      </c>
      <c r="C2217">
        <v>0.04</v>
      </c>
    </row>
    <row r="2218" spans="1:3" x14ac:dyDescent="0.25">
      <c r="A2218">
        <v>9</v>
      </c>
      <c r="B2218" t="s">
        <v>5013</v>
      </c>
      <c r="C2218">
        <v>8.0000000000000002E-3</v>
      </c>
    </row>
    <row r="2219" spans="1:3" x14ac:dyDescent="0.25">
      <c r="A2219">
        <v>97</v>
      </c>
      <c r="B2219" t="s">
        <v>5017</v>
      </c>
      <c r="C2219">
        <v>0.2</v>
      </c>
    </row>
    <row r="2220" spans="1:3" x14ac:dyDescent="0.25">
      <c r="A2220">
        <v>265</v>
      </c>
      <c r="B2220" t="s">
        <v>5019</v>
      </c>
      <c r="C2220">
        <v>0.25</v>
      </c>
    </row>
    <row r="2221" spans="1:3" x14ac:dyDescent="0.25">
      <c r="A2221">
        <v>166</v>
      </c>
      <c r="B2221" t="s">
        <v>5019</v>
      </c>
      <c r="C2221">
        <v>0.25</v>
      </c>
    </row>
    <row r="2222" spans="1:3" x14ac:dyDescent="0.25">
      <c r="A2222">
        <v>85</v>
      </c>
      <c r="B2222" t="s">
        <v>5016</v>
      </c>
      <c r="C2222">
        <v>0.15</v>
      </c>
    </row>
    <row r="2223" spans="1:3" x14ac:dyDescent="0.25">
      <c r="A2223">
        <v>346</v>
      </c>
      <c r="B2223" t="s">
        <v>5019</v>
      </c>
      <c r="C2223">
        <v>0.25</v>
      </c>
    </row>
    <row r="2224" spans="1:3" x14ac:dyDescent="0.25">
      <c r="A2224">
        <v>130</v>
      </c>
      <c r="B2224" t="s">
        <v>5019</v>
      </c>
      <c r="C2224">
        <v>0.25</v>
      </c>
    </row>
    <row r="2225" spans="1:3" x14ac:dyDescent="0.25">
      <c r="A2225">
        <v>224</v>
      </c>
      <c r="B2225" t="s">
        <v>5019</v>
      </c>
      <c r="C2225">
        <v>0.25</v>
      </c>
    </row>
    <row r="2226" spans="1:3" x14ac:dyDescent="0.25">
      <c r="A2226">
        <v>198</v>
      </c>
      <c r="B2226" t="s">
        <v>5019</v>
      </c>
      <c r="C2226">
        <v>0.25</v>
      </c>
    </row>
    <row r="2227" spans="1:3" x14ac:dyDescent="0.25">
      <c r="A2227">
        <v>267</v>
      </c>
      <c r="B2227" t="s">
        <v>5019</v>
      </c>
      <c r="C2227">
        <v>0.25</v>
      </c>
    </row>
    <row r="2228" spans="1:3" x14ac:dyDescent="0.25">
      <c r="A2228">
        <v>103</v>
      </c>
      <c r="B2228" t="s">
        <v>5017</v>
      </c>
      <c r="C2228">
        <v>0.2</v>
      </c>
    </row>
    <row r="2229" spans="1:3" x14ac:dyDescent="0.25">
      <c r="A2229">
        <v>6</v>
      </c>
      <c r="B2229" t="s">
        <v>5013</v>
      </c>
      <c r="C2229">
        <v>8.0000000000000002E-3</v>
      </c>
    </row>
    <row r="2230" spans="1:3" x14ac:dyDescent="0.25">
      <c r="A2230">
        <v>26</v>
      </c>
      <c r="B2230" t="s">
        <v>5013</v>
      </c>
      <c r="C2230">
        <v>8.0000000000000002E-3</v>
      </c>
    </row>
    <row r="2231" spans="1:3" x14ac:dyDescent="0.25">
      <c r="A2231">
        <v>90</v>
      </c>
      <c r="B2231" t="s">
        <v>5016</v>
      </c>
      <c r="C2231">
        <v>0.15</v>
      </c>
    </row>
    <row r="2232" spans="1:3" x14ac:dyDescent="0.25">
      <c r="A2232">
        <v>320</v>
      </c>
      <c r="B2232" t="s">
        <v>5019</v>
      </c>
      <c r="C2232">
        <v>0.25</v>
      </c>
    </row>
    <row r="2233" spans="1:3" x14ac:dyDescent="0.25">
      <c r="A2233">
        <v>351</v>
      </c>
      <c r="B2233" t="s">
        <v>5019</v>
      </c>
      <c r="C2233">
        <v>0.25</v>
      </c>
    </row>
    <row r="2234" spans="1:3" x14ac:dyDescent="0.25">
      <c r="A2234">
        <v>30</v>
      </c>
      <c r="B2234" t="s">
        <v>5013</v>
      </c>
      <c r="C2234">
        <v>8.0000000000000002E-3</v>
      </c>
    </row>
    <row r="2235" spans="1:3" x14ac:dyDescent="0.25">
      <c r="A2235">
        <v>206</v>
      </c>
      <c r="B2235" t="s">
        <v>5019</v>
      </c>
      <c r="C2235">
        <v>0.25</v>
      </c>
    </row>
    <row r="2236" spans="1:3" x14ac:dyDescent="0.25">
      <c r="A2236">
        <v>122</v>
      </c>
      <c r="B2236" t="s">
        <v>5019</v>
      </c>
      <c r="C2236">
        <v>0.25</v>
      </c>
    </row>
    <row r="2237" spans="1:3" x14ac:dyDescent="0.25">
      <c r="A2237">
        <v>312</v>
      </c>
      <c r="B2237" t="s">
        <v>5019</v>
      </c>
      <c r="C2237">
        <v>0.25</v>
      </c>
    </row>
    <row r="2238" spans="1:3" x14ac:dyDescent="0.25">
      <c r="A2238">
        <v>110</v>
      </c>
      <c r="B2238" t="s">
        <v>5017</v>
      </c>
      <c r="C2238">
        <v>0.2</v>
      </c>
    </row>
    <row r="2239" spans="1:3" x14ac:dyDescent="0.25">
      <c r="A2239">
        <v>71</v>
      </c>
      <c r="B2239" t="s">
        <v>5016</v>
      </c>
      <c r="C2239">
        <v>0.15</v>
      </c>
    </row>
    <row r="2240" spans="1:3" x14ac:dyDescent="0.25">
      <c r="A2240">
        <v>317</v>
      </c>
      <c r="B2240" t="s">
        <v>5019</v>
      </c>
      <c r="C2240">
        <v>0.25</v>
      </c>
    </row>
    <row r="2241" spans="1:3" x14ac:dyDescent="0.25">
      <c r="A2241">
        <v>309</v>
      </c>
      <c r="B2241" t="s">
        <v>5019</v>
      </c>
      <c r="C2241">
        <v>0.25</v>
      </c>
    </row>
    <row r="2242" spans="1:3" x14ac:dyDescent="0.25">
      <c r="A2242">
        <v>4</v>
      </c>
      <c r="B2242" t="s">
        <v>5013</v>
      </c>
      <c r="C2242">
        <v>8.0000000000000002E-3</v>
      </c>
    </row>
    <row r="2243" spans="1:3" x14ac:dyDescent="0.25">
      <c r="A2243">
        <v>94</v>
      </c>
      <c r="B2243" t="s">
        <v>5017</v>
      </c>
      <c r="C2243">
        <v>0.2</v>
      </c>
    </row>
    <row r="2244" spans="1:3" x14ac:dyDescent="0.25">
      <c r="A2244">
        <v>230</v>
      </c>
      <c r="B2244" t="s">
        <v>5019</v>
      </c>
      <c r="C2244">
        <v>0.25</v>
      </c>
    </row>
    <row r="2245" spans="1:3" x14ac:dyDescent="0.25">
      <c r="A2245">
        <v>269</v>
      </c>
      <c r="B2245" t="s">
        <v>5019</v>
      </c>
      <c r="C2245">
        <v>0.25</v>
      </c>
    </row>
    <row r="2246" spans="1:3" x14ac:dyDescent="0.25">
      <c r="A2246">
        <v>168</v>
      </c>
      <c r="B2246" t="s">
        <v>5019</v>
      </c>
      <c r="C2246">
        <v>0.25</v>
      </c>
    </row>
    <row r="2247" spans="1:3" x14ac:dyDescent="0.25">
      <c r="A2247">
        <v>146</v>
      </c>
      <c r="B2247" t="s">
        <v>5019</v>
      </c>
      <c r="C2247">
        <v>0.25</v>
      </c>
    </row>
    <row r="2248" spans="1:3" x14ac:dyDescent="0.25">
      <c r="A2248">
        <v>72</v>
      </c>
      <c r="B2248" t="s">
        <v>5016</v>
      </c>
      <c r="C2248">
        <v>0.15</v>
      </c>
    </row>
    <row r="2249" spans="1:3" x14ac:dyDescent="0.25">
      <c r="A2249">
        <v>332</v>
      </c>
      <c r="B2249" t="s">
        <v>5019</v>
      </c>
      <c r="C2249">
        <v>0.25</v>
      </c>
    </row>
    <row r="2250" spans="1:3" x14ac:dyDescent="0.25">
      <c r="A2250">
        <v>310</v>
      </c>
      <c r="B2250" t="s">
        <v>5019</v>
      </c>
      <c r="C2250">
        <v>0.25</v>
      </c>
    </row>
    <row r="2251" spans="1:3" x14ac:dyDescent="0.25">
      <c r="A2251">
        <v>7</v>
      </c>
      <c r="B2251" t="s">
        <v>5013</v>
      </c>
      <c r="C2251">
        <v>8.0000000000000002E-3</v>
      </c>
    </row>
    <row r="2252" spans="1:3" x14ac:dyDescent="0.25">
      <c r="A2252">
        <v>235</v>
      </c>
      <c r="B2252" t="s">
        <v>5019</v>
      </c>
      <c r="C2252">
        <v>0.25</v>
      </c>
    </row>
    <row r="2253" spans="1:3" x14ac:dyDescent="0.25">
      <c r="A2253">
        <v>341</v>
      </c>
      <c r="B2253" t="s">
        <v>5019</v>
      </c>
      <c r="C2253">
        <v>0.25</v>
      </c>
    </row>
    <row r="2254" spans="1:3" x14ac:dyDescent="0.25">
      <c r="A2254">
        <v>244</v>
      </c>
      <c r="B2254" t="s">
        <v>5019</v>
      </c>
      <c r="C2254">
        <v>0.25</v>
      </c>
    </row>
    <row r="2255" spans="1:3" x14ac:dyDescent="0.25">
      <c r="A2255">
        <v>4</v>
      </c>
      <c r="B2255" t="s">
        <v>5013</v>
      </c>
      <c r="C2255">
        <v>8.0000000000000002E-3</v>
      </c>
    </row>
    <row r="2256" spans="1:3" x14ac:dyDescent="0.25">
      <c r="A2256">
        <v>235</v>
      </c>
      <c r="B2256" t="s">
        <v>5019</v>
      </c>
      <c r="C2256">
        <v>0.25</v>
      </c>
    </row>
    <row r="2257" spans="1:3" x14ac:dyDescent="0.25">
      <c r="A2257">
        <v>86</v>
      </c>
      <c r="B2257" t="s">
        <v>5016</v>
      </c>
      <c r="C2257">
        <v>0.15</v>
      </c>
    </row>
    <row r="2258" spans="1:3" x14ac:dyDescent="0.25">
      <c r="A2258">
        <v>48</v>
      </c>
      <c r="B2258" t="s">
        <v>5014</v>
      </c>
      <c r="C2258">
        <v>0.04</v>
      </c>
    </row>
    <row r="2259" spans="1:3" x14ac:dyDescent="0.25">
      <c r="A2259">
        <v>117</v>
      </c>
      <c r="B2259" t="s">
        <v>5017</v>
      </c>
      <c r="C2259">
        <v>0.2</v>
      </c>
    </row>
    <row r="2260" spans="1:3" x14ac:dyDescent="0.25">
      <c r="A2260">
        <v>80</v>
      </c>
      <c r="B2260" t="s">
        <v>5016</v>
      </c>
      <c r="C2260">
        <v>0.15</v>
      </c>
    </row>
    <row r="2261" spans="1:3" x14ac:dyDescent="0.25">
      <c r="A2261">
        <v>46</v>
      </c>
      <c r="B2261" t="s">
        <v>5014</v>
      </c>
      <c r="C2261">
        <v>0.04</v>
      </c>
    </row>
    <row r="2262" spans="1:3" x14ac:dyDescent="0.25">
      <c r="A2262">
        <v>52</v>
      </c>
      <c r="B2262" t="s">
        <v>5014</v>
      </c>
      <c r="C2262">
        <v>0.04</v>
      </c>
    </row>
    <row r="2263" spans="1:3" x14ac:dyDescent="0.25">
      <c r="A2263">
        <v>46</v>
      </c>
      <c r="B2263" t="s">
        <v>5014</v>
      </c>
      <c r="C2263">
        <v>0.04</v>
      </c>
    </row>
    <row r="2264" spans="1:3" x14ac:dyDescent="0.25">
      <c r="A2264">
        <v>21</v>
      </c>
      <c r="B2264" t="s">
        <v>5013</v>
      </c>
      <c r="C2264">
        <v>8.0000000000000002E-3</v>
      </c>
    </row>
    <row r="2265" spans="1:3" x14ac:dyDescent="0.25">
      <c r="A2265">
        <v>192</v>
      </c>
      <c r="B2265" t="s">
        <v>5019</v>
      </c>
      <c r="C2265">
        <v>0.25</v>
      </c>
    </row>
    <row r="2266" spans="1:3" x14ac:dyDescent="0.25">
      <c r="A2266">
        <v>42</v>
      </c>
      <c r="B2266" t="s">
        <v>5014</v>
      </c>
      <c r="C2266">
        <v>0.04</v>
      </c>
    </row>
    <row r="2267" spans="1:3" x14ac:dyDescent="0.25">
      <c r="A2267">
        <v>219</v>
      </c>
      <c r="B2267" t="s">
        <v>5019</v>
      </c>
      <c r="C2267">
        <v>0.25</v>
      </c>
    </row>
    <row r="2268" spans="1:3" x14ac:dyDescent="0.25">
      <c r="A2268">
        <v>194</v>
      </c>
      <c r="B2268" t="s">
        <v>5019</v>
      </c>
      <c r="C2268">
        <v>0.25</v>
      </c>
    </row>
    <row r="2269" spans="1:3" x14ac:dyDescent="0.25">
      <c r="A2269">
        <v>26</v>
      </c>
      <c r="B2269" t="s">
        <v>5013</v>
      </c>
      <c r="C2269">
        <v>8.0000000000000002E-3</v>
      </c>
    </row>
    <row r="2270" spans="1:3" x14ac:dyDescent="0.25">
      <c r="A2270">
        <v>131</v>
      </c>
      <c r="B2270" t="s">
        <v>5019</v>
      </c>
      <c r="C2270">
        <v>0.25</v>
      </c>
    </row>
    <row r="2271" spans="1:3" x14ac:dyDescent="0.25">
      <c r="A2271">
        <v>175</v>
      </c>
      <c r="B2271" t="s">
        <v>5019</v>
      </c>
      <c r="C2271">
        <v>0.25</v>
      </c>
    </row>
    <row r="2272" spans="1:3" x14ac:dyDescent="0.25">
      <c r="A2272">
        <v>46</v>
      </c>
      <c r="B2272" t="s">
        <v>5014</v>
      </c>
      <c r="C2272">
        <v>0.04</v>
      </c>
    </row>
    <row r="2273" spans="1:3" x14ac:dyDescent="0.25">
      <c r="A2273">
        <v>72</v>
      </c>
      <c r="B2273" t="s">
        <v>5016</v>
      </c>
      <c r="C2273">
        <v>0.15</v>
      </c>
    </row>
    <row r="2274" spans="1:3" x14ac:dyDescent="0.25">
      <c r="A2274">
        <v>211</v>
      </c>
      <c r="B2274" t="s">
        <v>5019</v>
      </c>
      <c r="C2274">
        <v>0.25</v>
      </c>
    </row>
    <row r="2275" spans="1:3" x14ac:dyDescent="0.25">
      <c r="A2275">
        <v>22</v>
      </c>
      <c r="B2275" t="s">
        <v>5013</v>
      </c>
      <c r="C2275">
        <v>8.0000000000000002E-3</v>
      </c>
    </row>
    <row r="2276" spans="1:3" x14ac:dyDescent="0.25">
      <c r="A2276">
        <v>306</v>
      </c>
      <c r="B2276" t="s">
        <v>5019</v>
      </c>
      <c r="C2276">
        <v>0.25</v>
      </c>
    </row>
    <row r="2277" spans="1:3" x14ac:dyDescent="0.25">
      <c r="A2277">
        <v>106</v>
      </c>
      <c r="B2277" t="s">
        <v>5017</v>
      </c>
      <c r="C2277">
        <v>0.2</v>
      </c>
    </row>
    <row r="2278" spans="1:3" x14ac:dyDescent="0.25">
      <c r="A2278">
        <v>292</v>
      </c>
      <c r="B2278" t="s">
        <v>5019</v>
      </c>
      <c r="C2278">
        <v>0.25</v>
      </c>
    </row>
    <row r="2279" spans="1:3" x14ac:dyDescent="0.25">
      <c r="A2279">
        <v>360</v>
      </c>
      <c r="B2279" t="s">
        <v>5019</v>
      </c>
      <c r="C2279">
        <v>0.25</v>
      </c>
    </row>
    <row r="2280" spans="1:3" x14ac:dyDescent="0.25">
      <c r="A2280">
        <v>67</v>
      </c>
      <c r="B2280" t="s">
        <v>5016</v>
      </c>
      <c r="C2280">
        <v>0.15</v>
      </c>
    </row>
    <row r="2281" spans="1:3" x14ac:dyDescent="0.25">
      <c r="A2281">
        <v>212</v>
      </c>
      <c r="B2281" t="s">
        <v>5019</v>
      </c>
      <c r="C2281">
        <v>0.25</v>
      </c>
    </row>
    <row r="2282" spans="1:3" x14ac:dyDescent="0.25">
      <c r="A2282">
        <v>88</v>
      </c>
      <c r="B2282" t="s">
        <v>5016</v>
      </c>
      <c r="C2282">
        <v>0.15</v>
      </c>
    </row>
    <row r="2283" spans="1:3" x14ac:dyDescent="0.25">
      <c r="A2283">
        <v>230</v>
      </c>
      <c r="B2283" t="s">
        <v>5019</v>
      </c>
      <c r="C2283">
        <v>0.25</v>
      </c>
    </row>
    <row r="2284" spans="1:3" x14ac:dyDescent="0.25">
      <c r="A2284">
        <v>241</v>
      </c>
      <c r="B2284" t="s">
        <v>5019</v>
      </c>
      <c r="C2284">
        <v>0.25</v>
      </c>
    </row>
    <row r="2285" spans="1:3" x14ac:dyDescent="0.25">
      <c r="A2285">
        <v>29</v>
      </c>
      <c r="B2285" t="s">
        <v>5013</v>
      </c>
      <c r="C2285">
        <v>8.0000000000000002E-3</v>
      </c>
    </row>
    <row r="2286" spans="1:3" x14ac:dyDescent="0.25">
      <c r="A2286">
        <v>77</v>
      </c>
      <c r="B2286" t="s">
        <v>5016</v>
      </c>
      <c r="C2286">
        <v>0.15</v>
      </c>
    </row>
    <row r="2287" spans="1:3" x14ac:dyDescent="0.25">
      <c r="A2287">
        <v>276</v>
      </c>
      <c r="B2287" t="s">
        <v>5019</v>
      </c>
      <c r="C2287">
        <v>0.25</v>
      </c>
    </row>
    <row r="2288" spans="1:3" x14ac:dyDescent="0.25">
      <c r="A2288">
        <v>280</v>
      </c>
      <c r="B2288" t="s">
        <v>5019</v>
      </c>
      <c r="C2288">
        <v>0.25</v>
      </c>
    </row>
    <row r="2289" spans="1:3" x14ac:dyDescent="0.25">
      <c r="A2289">
        <v>95</v>
      </c>
      <c r="B2289" t="s">
        <v>5017</v>
      </c>
      <c r="C2289">
        <v>0.2</v>
      </c>
    </row>
    <row r="2290" spans="1:3" x14ac:dyDescent="0.25">
      <c r="A2290">
        <v>263</v>
      </c>
      <c r="B2290" t="s">
        <v>5019</v>
      </c>
      <c r="C2290">
        <v>0.25</v>
      </c>
    </row>
    <row r="2291" spans="1:3" x14ac:dyDescent="0.25">
      <c r="A2291">
        <v>231</v>
      </c>
      <c r="B2291" t="s">
        <v>5019</v>
      </c>
      <c r="C2291">
        <v>0.25</v>
      </c>
    </row>
    <row r="2292" spans="1:3" x14ac:dyDescent="0.25">
      <c r="A2292">
        <v>101</v>
      </c>
      <c r="B2292" t="s">
        <v>5017</v>
      </c>
      <c r="C2292">
        <v>0.2</v>
      </c>
    </row>
    <row r="2293" spans="1:3" x14ac:dyDescent="0.25">
      <c r="A2293">
        <v>353</v>
      </c>
      <c r="B2293" t="s">
        <v>5019</v>
      </c>
      <c r="C2293">
        <v>0.25</v>
      </c>
    </row>
    <row r="2294" spans="1:3" x14ac:dyDescent="0.25">
      <c r="A2294">
        <v>232</v>
      </c>
      <c r="B2294" t="s">
        <v>5019</v>
      </c>
      <c r="C2294">
        <v>0.25</v>
      </c>
    </row>
    <row r="2295" spans="1:3" x14ac:dyDescent="0.25">
      <c r="A2295">
        <v>198</v>
      </c>
      <c r="B2295" t="s">
        <v>5019</v>
      </c>
      <c r="C2295">
        <v>0.25</v>
      </c>
    </row>
    <row r="2296" spans="1:3" x14ac:dyDescent="0.25">
      <c r="A2296">
        <v>36</v>
      </c>
      <c r="B2296" t="s">
        <v>5014</v>
      </c>
      <c r="C2296">
        <v>0.04</v>
      </c>
    </row>
    <row r="2297" spans="1:3" x14ac:dyDescent="0.25">
      <c r="A2297">
        <v>249</v>
      </c>
      <c r="B2297" t="s">
        <v>5019</v>
      </c>
      <c r="C2297">
        <v>0.25</v>
      </c>
    </row>
    <row r="2298" spans="1:3" x14ac:dyDescent="0.25">
      <c r="A2298">
        <v>223</v>
      </c>
      <c r="B2298" t="s">
        <v>5019</v>
      </c>
      <c r="C2298">
        <v>0.25</v>
      </c>
    </row>
    <row r="2299" spans="1:3" x14ac:dyDescent="0.25">
      <c r="A2299">
        <v>345</v>
      </c>
      <c r="B2299" t="s">
        <v>5019</v>
      </c>
      <c r="C2299">
        <v>0.25</v>
      </c>
    </row>
    <row r="2300" spans="1:3" x14ac:dyDescent="0.25">
      <c r="A2300">
        <v>185</v>
      </c>
      <c r="B2300" t="s">
        <v>5019</v>
      </c>
      <c r="C2300">
        <v>0.25</v>
      </c>
    </row>
    <row r="2301" spans="1:3" x14ac:dyDescent="0.25">
      <c r="A2301">
        <v>173</v>
      </c>
      <c r="B2301" t="s">
        <v>5019</v>
      </c>
      <c r="C2301">
        <v>0.25</v>
      </c>
    </row>
    <row r="2302" spans="1:3" x14ac:dyDescent="0.25">
      <c r="A2302">
        <v>194</v>
      </c>
      <c r="B2302" t="s">
        <v>5019</v>
      </c>
      <c r="C2302">
        <v>0.25</v>
      </c>
    </row>
    <row r="2303" spans="1:3" x14ac:dyDescent="0.25">
      <c r="A2303">
        <v>81</v>
      </c>
      <c r="B2303" t="s">
        <v>5016</v>
      </c>
      <c r="C2303">
        <v>0.15</v>
      </c>
    </row>
    <row r="2304" spans="1:3" x14ac:dyDescent="0.25">
      <c r="A2304">
        <v>232</v>
      </c>
      <c r="B2304" t="s">
        <v>5019</v>
      </c>
      <c r="C2304">
        <v>0.25</v>
      </c>
    </row>
    <row r="2305" spans="1:3" x14ac:dyDescent="0.25">
      <c r="A2305">
        <v>63</v>
      </c>
      <c r="B2305" t="s">
        <v>5016</v>
      </c>
      <c r="C2305">
        <v>0.15</v>
      </c>
    </row>
    <row r="2306" spans="1:3" x14ac:dyDescent="0.25">
      <c r="A2306">
        <v>49</v>
      </c>
      <c r="B2306" t="s">
        <v>5014</v>
      </c>
      <c r="C2306">
        <v>0.04</v>
      </c>
    </row>
    <row r="2307" spans="1:3" x14ac:dyDescent="0.25">
      <c r="A2307">
        <v>177</v>
      </c>
      <c r="B2307" t="s">
        <v>5019</v>
      </c>
      <c r="C2307">
        <v>0.25</v>
      </c>
    </row>
    <row r="2308" spans="1:3" x14ac:dyDescent="0.25">
      <c r="A2308">
        <v>95</v>
      </c>
      <c r="B2308" t="s">
        <v>5017</v>
      </c>
      <c r="C2308">
        <v>0.2</v>
      </c>
    </row>
    <row r="2309" spans="1:3" x14ac:dyDescent="0.25">
      <c r="A2309">
        <v>301</v>
      </c>
      <c r="B2309" t="s">
        <v>5019</v>
      </c>
      <c r="C2309">
        <v>0.25</v>
      </c>
    </row>
    <row r="2310" spans="1:3" x14ac:dyDescent="0.25">
      <c r="A2310">
        <v>60</v>
      </c>
      <c r="B2310" t="s">
        <v>5014</v>
      </c>
      <c r="C2310">
        <v>0.04</v>
      </c>
    </row>
    <row r="2311" spans="1:3" x14ac:dyDescent="0.25">
      <c r="A2311">
        <v>178</v>
      </c>
      <c r="B2311" t="s">
        <v>5019</v>
      </c>
      <c r="C2311">
        <v>0.25</v>
      </c>
    </row>
    <row r="2312" spans="1:3" x14ac:dyDescent="0.25">
      <c r="A2312">
        <v>283</v>
      </c>
      <c r="B2312" t="s">
        <v>5019</v>
      </c>
      <c r="C2312">
        <v>0.25</v>
      </c>
    </row>
    <row r="2313" spans="1:3" x14ac:dyDescent="0.25">
      <c r="A2313">
        <v>33</v>
      </c>
      <c r="B2313" t="s">
        <v>5014</v>
      </c>
      <c r="C2313">
        <v>0.04</v>
      </c>
    </row>
    <row r="2314" spans="1:3" x14ac:dyDescent="0.25">
      <c r="A2314">
        <v>165</v>
      </c>
      <c r="B2314" t="s">
        <v>5019</v>
      </c>
      <c r="C2314">
        <v>0.25</v>
      </c>
    </row>
    <row r="2315" spans="1:3" x14ac:dyDescent="0.25">
      <c r="A2315">
        <v>148</v>
      </c>
      <c r="B2315" t="s">
        <v>5019</v>
      </c>
      <c r="C2315">
        <v>0.25</v>
      </c>
    </row>
    <row r="2316" spans="1:3" x14ac:dyDescent="0.25">
      <c r="A2316">
        <v>322</v>
      </c>
      <c r="B2316" t="s">
        <v>5019</v>
      </c>
      <c r="C2316">
        <v>0.25</v>
      </c>
    </row>
    <row r="2317" spans="1:3" x14ac:dyDescent="0.25">
      <c r="A2317">
        <v>145</v>
      </c>
      <c r="B2317" t="s">
        <v>5019</v>
      </c>
      <c r="C2317">
        <v>0.25</v>
      </c>
    </row>
    <row r="2318" spans="1:3" x14ac:dyDescent="0.25">
      <c r="A2318">
        <v>346</v>
      </c>
      <c r="B2318" t="s">
        <v>5019</v>
      </c>
      <c r="C2318">
        <v>0.25</v>
      </c>
    </row>
    <row r="2319" spans="1:3" x14ac:dyDescent="0.25">
      <c r="A2319">
        <v>269</v>
      </c>
      <c r="B2319" t="s">
        <v>5019</v>
      </c>
      <c r="C2319">
        <v>0.25</v>
      </c>
    </row>
    <row r="2320" spans="1:3" x14ac:dyDescent="0.25">
      <c r="A2320">
        <v>116</v>
      </c>
      <c r="B2320" t="s">
        <v>5017</v>
      </c>
      <c r="C2320">
        <v>0.2</v>
      </c>
    </row>
    <row r="2321" spans="1:3" x14ac:dyDescent="0.25">
      <c r="A2321">
        <v>114</v>
      </c>
      <c r="B2321" t="s">
        <v>5017</v>
      </c>
      <c r="C2321">
        <v>0.2</v>
      </c>
    </row>
    <row r="2322" spans="1:3" x14ac:dyDescent="0.25">
      <c r="A2322">
        <v>347</v>
      </c>
      <c r="B2322" t="s">
        <v>5019</v>
      </c>
      <c r="C2322">
        <v>0.25</v>
      </c>
    </row>
    <row r="2323" spans="1:3" x14ac:dyDescent="0.25">
      <c r="A2323">
        <v>115</v>
      </c>
      <c r="B2323" t="s">
        <v>5017</v>
      </c>
      <c r="C2323">
        <v>0.2</v>
      </c>
    </row>
    <row r="2324" spans="1:3" x14ac:dyDescent="0.25">
      <c r="A2324">
        <v>145</v>
      </c>
      <c r="B2324" t="s">
        <v>5019</v>
      </c>
      <c r="C2324">
        <v>0.25</v>
      </c>
    </row>
    <row r="2325" spans="1:3" x14ac:dyDescent="0.25">
      <c r="A2325">
        <v>146</v>
      </c>
      <c r="B2325" t="s">
        <v>5019</v>
      </c>
      <c r="C2325">
        <v>0.25</v>
      </c>
    </row>
    <row r="2326" spans="1:3" x14ac:dyDescent="0.25">
      <c r="A2326">
        <v>18</v>
      </c>
      <c r="B2326" t="s">
        <v>5013</v>
      </c>
      <c r="C2326">
        <v>8.0000000000000002E-3</v>
      </c>
    </row>
    <row r="2327" spans="1:3" x14ac:dyDescent="0.25">
      <c r="A2327">
        <v>223</v>
      </c>
      <c r="B2327" t="s">
        <v>5019</v>
      </c>
      <c r="C2327">
        <v>0.25</v>
      </c>
    </row>
    <row r="2328" spans="1:3" x14ac:dyDescent="0.25">
      <c r="A2328">
        <v>22</v>
      </c>
      <c r="B2328" t="s">
        <v>5013</v>
      </c>
      <c r="C2328">
        <v>8.0000000000000002E-3</v>
      </c>
    </row>
    <row r="2329" spans="1:3" x14ac:dyDescent="0.25">
      <c r="A2329">
        <v>108</v>
      </c>
      <c r="B2329" t="s">
        <v>5017</v>
      </c>
      <c r="C2329">
        <v>0.2</v>
      </c>
    </row>
    <row r="2330" spans="1:3" x14ac:dyDescent="0.25">
      <c r="A2330">
        <v>11</v>
      </c>
      <c r="B2330" t="s">
        <v>5013</v>
      </c>
      <c r="C2330">
        <v>8.0000000000000002E-3</v>
      </c>
    </row>
    <row r="2331" spans="1:3" x14ac:dyDescent="0.25">
      <c r="A2331">
        <v>64</v>
      </c>
      <c r="B2331" t="s">
        <v>5016</v>
      </c>
      <c r="C2331">
        <v>0.15</v>
      </c>
    </row>
    <row r="2332" spans="1:3" x14ac:dyDescent="0.25">
      <c r="A2332">
        <v>57</v>
      </c>
      <c r="B2332" t="s">
        <v>5014</v>
      </c>
      <c r="C2332">
        <v>0.04</v>
      </c>
    </row>
    <row r="2333" spans="1:3" x14ac:dyDescent="0.25">
      <c r="A2333">
        <v>317</v>
      </c>
      <c r="B2333" t="s">
        <v>5019</v>
      </c>
      <c r="C2333">
        <v>0.25</v>
      </c>
    </row>
    <row r="2334" spans="1:3" x14ac:dyDescent="0.25">
      <c r="A2334">
        <v>233</v>
      </c>
      <c r="B2334" t="s">
        <v>5019</v>
      </c>
      <c r="C2334">
        <v>0.25</v>
      </c>
    </row>
    <row r="2335" spans="1:3" x14ac:dyDescent="0.25">
      <c r="A2335">
        <v>309</v>
      </c>
      <c r="B2335" t="s">
        <v>5019</v>
      </c>
      <c r="C2335">
        <v>0.25</v>
      </c>
    </row>
    <row r="2336" spans="1:3" x14ac:dyDescent="0.25">
      <c r="A2336">
        <v>97</v>
      </c>
      <c r="B2336" t="s">
        <v>5017</v>
      </c>
      <c r="C2336">
        <v>0.2</v>
      </c>
    </row>
    <row r="2337" spans="1:3" x14ac:dyDescent="0.25">
      <c r="A2337">
        <v>271</v>
      </c>
      <c r="B2337" t="s">
        <v>5019</v>
      </c>
      <c r="C2337">
        <v>0.25</v>
      </c>
    </row>
    <row r="2338" spans="1:3" x14ac:dyDescent="0.25">
      <c r="A2338">
        <v>83</v>
      </c>
      <c r="B2338" t="s">
        <v>5016</v>
      </c>
      <c r="C2338">
        <v>0.15</v>
      </c>
    </row>
    <row r="2339" spans="1:3" x14ac:dyDescent="0.25">
      <c r="A2339">
        <v>157</v>
      </c>
      <c r="B2339" t="s">
        <v>5019</v>
      </c>
      <c r="C2339">
        <v>0.25</v>
      </c>
    </row>
    <row r="2340" spans="1:3" x14ac:dyDescent="0.25">
      <c r="A2340">
        <v>162</v>
      </c>
      <c r="B2340" t="s">
        <v>5019</v>
      </c>
      <c r="C2340">
        <v>0.25</v>
      </c>
    </row>
    <row r="2341" spans="1:3" x14ac:dyDescent="0.25">
      <c r="A2341">
        <v>65</v>
      </c>
      <c r="B2341" t="s">
        <v>5016</v>
      </c>
      <c r="C2341">
        <v>0.15</v>
      </c>
    </row>
    <row r="2342" spans="1:3" x14ac:dyDescent="0.25">
      <c r="A2342">
        <v>331</v>
      </c>
      <c r="B2342" t="s">
        <v>5019</v>
      </c>
      <c r="C2342">
        <v>0.25</v>
      </c>
    </row>
    <row r="2343" spans="1:3" x14ac:dyDescent="0.25">
      <c r="A2343">
        <v>327</v>
      </c>
      <c r="B2343" t="s">
        <v>5019</v>
      </c>
      <c r="C2343">
        <v>0.25</v>
      </c>
    </row>
    <row r="2344" spans="1:3" x14ac:dyDescent="0.25">
      <c r="A2344">
        <v>241</v>
      </c>
      <c r="B2344" t="s">
        <v>5019</v>
      </c>
      <c r="C2344">
        <v>0.25</v>
      </c>
    </row>
    <row r="2345" spans="1:3" x14ac:dyDescent="0.25">
      <c r="A2345">
        <v>1</v>
      </c>
      <c r="B2345" t="s">
        <v>5013</v>
      </c>
      <c r="C2345">
        <v>8.0000000000000002E-3</v>
      </c>
    </row>
    <row r="2346" spans="1:3" x14ac:dyDescent="0.25">
      <c r="A2346">
        <v>84</v>
      </c>
      <c r="B2346" t="s">
        <v>5016</v>
      </c>
      <c r="C2346">
        <v>0.15</v>
      </c>
    </row>
    <row r="2347" spans="1:3" x14ac:dyDescent="0.25">
      <c r="A2347">
        <v>78</v>
      </c>
      <c r="B2347" t="s">
        <v>5016</v>
      </c>
      <c r="C2347">
        <v>0.15</v>
      </c>
    </row>
    <row r="2348" spans="1:3" x14ac:dyDescent="0.25">
      <c r="A2348">
        <v>1</v>
      </c>
      <c r="B2348" t="s">
        <v>5013</v>
      </c>
      <c r="C2348">
        <v>8.0000000000000002E-3</v>
      </c>
    </row>
    <row r="2349" spans="1:3" x14ac:dyDescent="0.25">
      <c r="A2349">
        <v>48</v>
      </c>
      <c r="B2349" t="s">
        <v>5014</v>
      </c>
      <c r="C2349">
        <v>0.04</v>
      </c>
    </row>
    <row r="2350" spans="1:3" x14ac:dyDescent="0.25">
      <c r="A2350">
        <v>252</v>
      </c>
      <c r="B2350" t="s">
        <v>5019</v>
      </c>
      <c r="C2350">
        <v>0.25</v>
      </c>
    </row>
    <row r="2351" spans="1:3" x14ac:dyDescent="0.25">
      <c r="A2351">
        <v>296</v>
      </c>
      <c r="B2351" t="s">
        <v>5019</v>
      </c>
      <c r="C2351">
        <v>0.25</v>
      </c>
    </row>
    <row r="2352" spans="1:3" x14ac:dyDescent="0.25">
      <c r="A2352">
        <v>168</v>
      </c>
      <c r="B2352" t="s">
        <v>5019</v>
      </c>
      <c r="C2352">
        <v>0.25</v>
      </c>
    </row>
    <row r="2353" spans="1:3" x14ac:dyDescent="0.25">
      <c r="A2353">
        <v>51</v>
      </c>
      <c r="B2353" t="s">
        <v>5014</v>
      </c>
      <c r="C2353">
        <v>0.04</v>
      </c>
    </row>
    <row r="2354" spans="1:3" x14ac:dyDescent="0.25">
      <c r="A2354">
        <v>173</v>
      </c>
      <c r="B2354" t="s">
        <v>5019</v>
      </c>
      <c r="C2354">
        <v>0.25</v>
      </c>
    </row>
    <row r="2355" spans="1:3" x14ac:dyDescent="0.25">
      <c r="A2355">
        <v>182</v>
      </c>
      <c r="B2355" t="s">
        <v>5019</v>
      </c>
      <c r="C2355">
        <v>0.25</v>
      </c>
    </row>
    <row r="2356" spans="1:3" x14ac:dyDescent="0.25">
      <c r="A2356">
        <v>322</v>
      </c>
      <c r="B2356" t="s">
        <v>5019</v>
      </c>
      <c r="C2356">
        <v>0.25</v>
      </c>
    </row>
    <row r="2357" spans="1:3" x14ac:dyDescent="0.25">
      <c r="A2357">
        <v>260</v>
      </c>
      <c r="B2357" t="s">
        <v>5019</v>
      </c>
      <c r="C2357">
        <v>0.25</v>
      </c>
    </row>
    <row r="2358" spans="1:3" x14ac:dyDescent="0.25">
      <c r="A2358">
        <v>14</v>
      </c>
      <c r="B2358" t="s">
        <v>5013</v>
      </c>
      <c r="C2358">
        <v>8.0000000000000002E-3</v>
      </c>
    </row>
    <row r="2359" spans="1:3" x14ac:dyDescent="0.25">
      <c r="A2359">
        <v>287</v>
      </c>
      <c r="B2359" t="s">
        <v>5019</v>
      </c>
      <c r="C2359">
        <v>0.25</v>
      </c>
    </row>
    <row r="2360" spans="1:3" x14ac:dyDescent="0.25">
      <c r="A2360">
        <v>320</v>
      </c>
      <c r="B2360" t="s">
        <v>5019</v>
      </c>
      <c r="C2360">
        <v>0.25</v>
      </c>
    </row>
    <row r="2361" spans="1:3" x14ac:dyDescent="0.25">
      <c r="A2361">
        <v>119</v>
      </c>
      <c r="B2361" t="s">
        <v>5017</v>
      </c>
      <c r="C2361">
        <v>0.2</v>
      </c>
    </row>
    <row r="2362" spans="1:3" x14ac:dyDescent="0.25">
      <c r="A2362">
        <v>272</v>
      </c>
      <c r="B2362" t="s">
        <v>5019</v>
      </c>
      <c r="C2362">
        <v>0.25</v>
      </c>
    </row>
    <row r="2363" spans="1:3" x14ac:dyDescent="0.25">
      <c r="A2363">
        <v>314</v>
      </c>
      <c r="B2363" t="s">
        <v>5019</v>
      </c>
      <c r="C2363">
        <v>0.25</v>
      </c>
    </row>
    <row r="2364" spans="1:3" x14ac:dyDescent="0.25">
      <c r="A2364">
        <v>233</v>
      </c>
      <c r="B2364" t="s">
        <v>5019</v>
      </c>
      <c r="C2364">
        <v>0.25</v>
      </c>
    </row>
    <row r="2365" spans="1:3" x14ac:dyDescent="0.25">
      <c r="A2365">
        <v>214</v>
      </c>
      <c r="B2365" t="s">
        <v>5019</v>
      </c>
      <c r="C2365">
        <v>0.25</v>
      </c>
    </row>
    <row r="2366" spans="1:3" x14ac:dyDescent="0.25">
      <c r="A2366">
        <v>49</v>
      </c>
      <c r="B2366" t="s">
        <v>5014</v>
      </c>
      <c r="C2366">
        <v>0.04</v>
      </c>
    </row>
    <row r="2367" spans="1:3" x14ac:dyDescent="0.25">
      <c r="A2367">
        <v>291</v>
      </c>
      <c r="B2367" t="s">
        <v>5019</v>
      </c>
      <c r="C2367">
        <v>0.25</v>
      </c>
    </row>
    <row r="2368" spans="1:3" x14ac:dyDescent="0.25">
      <c r="A2368">
        <v>267</v>
      </c>
      <c r="B2368" t="s">
        <v>5019</v>
      </c>
      <c r="C2368">
        <v>0.25</v>
      </c>
    </row>
    <row r="2369" spans="1:3" x14ac:dyDescent="0.25">
      <c r="A2369">
        <v>50</v>
      </c>
      <c r="B2369" t="s">
        <v>5014</v>
      </c>
      <c r="C2369">
        <v>0.04</v>
      </c>
    </row>
    <row r="2370" spans="1:3" x14ac:dyDescent="0.25">
      <c r="A2370">
        <v>115</v>
      </c>
      <c r="B2370" t="s">
        <v>5017</v>
      </c>
      <c r="C2370">
        <v>0.2</v>
      </c>
    </row>
    <row r="2371" spans="1:3" x14ac:dyDescent="0.25">
      <c r="A2371">
        <v>131</v>
      </c>
      <c r="B2371" t="s">
        <v>5019</v>
      </c>
      <c r="C2371">
        <v>0.25</v>
      </c>
    </row>
    <row r="2372" spans="1:3" x14ac:dyDescent="0.25">
      <c r="A2372">
        <v>286</v>
      </c>
      <c r="B2372" t="s">
        <v>5019</v>
      </c>
      <c r="C2372">
        <v>0.25</v>
      </c>
    </row>
    <row r="2373" spans="1:3" x14ac:dyDescent="0.25">
      <c r="A2373">
        <v>39</v>
      </c>
      <c r="B2373" t="s">
        <v>5014</v>
      </c>
      <c r="C2373">
        <v>0.04</v>
      </c>
    </row>
    <row r="2374" spans="1:3" x14ac:dyDescent="0.25">
      <c r="A2374">
        <v>357</v>
      </c>
      <c r="B2374" t="s">
        <v>5019</v>
      </c>
      <c r="C2374">
        <v>0.25</v>
      </c>
    </row>
    <row r="2375" spans="1:3" x14ac:dyDescent="0.25">
      <c r="A2375">
        <v>141</v>
      </c>
      <c r="B2375" t="s">
        <v>5019</v>
      </c>
      <c r="C2375">
        <v>0.25</v>
      </c>
    </row>
    <row r="2376" spans="1:3" x14ac:dyDescent="0.25">
      <c r="A2376">
        <v>165</v>
      </c>
      <c r="B2376" t="s">
        <v>5019</v>
      </c>
      <c r="C2376">
        <v>0.25</v>
      </c>
    </row>
    <row r="2377" spans="1:3" x14ac:dyDescent="0.25">
      <c r="A2377">
        <v>340</v>
      </c>
      <c r="B2377" t="s">
        <v>5019</v>
      </c>
      <c r="C2377">
        <v>0.25</v>
      </c>
    </row>
    <row r="2378" spans="1:3" x14ac:dyDescent="0.25">
      <c r="A2378">
        <v>315</v>
      </c>
      <c r="B2378" t="s">
        <v>5019</v>
      </c>
      <c r="C2378">
        <v>0.25</v>
      </c>
    </row>
    <row r="2379" spans="1:3" x14ac:dyDescent="0.25">
      <c r="A2379">
        <v>143</v>
      </c>
      <c r="B2379" t="s">
        <v>5019</v>
      </c>
      <c r="C2379">
        <v>0.25</v>
      </c>
    </row>
    <row r="2380" spans="1:3" x14ac:dyDescent="0.25">
      <c r="A2380">
        <v>291</v>
      </c>
      <c r="B2380" t="s">
        <v>5019</v>
      </c>
      <c r="C2380">
        <v>0.25</v>
      </c>
    </row>
    <row r="2381" spans="1:3" x14ac:dyDescent="0.25">
      <c r="A2381">
        <v>30</v>
      </c>
      <c r="B2381" t="s">
        <v>5013</v>
      </c>
      <c r="C2381">
        <v>8.0000000000000002E-3</v>
      </c>
    </row>
    <row r="2382" spans="1:3" x14ac:dyDescent="0.25">
      <c r="A2382">
        <v>76</v>
      </c>
      <c r="B2382" t="s">
        <v>5016</v>
      </c>
      <c r="C2382">
        <v>0.15</v>
      </c>
    </row>
    <row r="2383" spans="1:3" x14ac:dyDescent="0.25">
      <c r="A2383">
        <v>135</v>
      </c>
      <c r="B2383" t="s">
        <v>5019</v>
      </c>
      <c r="C2383">
        <v>0.25</v>
      </c>
    </row>
    <row r="2384" spans="1:3" x14ac:dyDescent="0.25">
      <c r="A2384">
        <v>184</v>
      </c>
      <c r="B2384" t="s">
        <v>5019</v>
      </c>
      <c r="C2384">
        <v>0.25</v>
      </c>
    </row>
    <row r="2385" spans="1:3" x14ac:dyDescent="0.25">
      <c r="A2385">
        <v>117</v>
      </c>
      <c r="B2385" t="s">
        <v>5017</v>
      </c>
      <c r="C2385">
        <v>0.2</v>
      </c>
    </row>
    <row r="2386" spans="1:3" x14ac:dyDescent="0.25">
      <c r="A2386">
        <v>363</v>
      </c>
      <c r="B2386" t="s">
        <v>5019</v>
      </c>
      <c r="C2386">
        <v>0.25</v>
      </c>
    </row>
    <row r="2387" spans="1:3" x14ac:dyDescent="0.25">
      <c r="A2387">
        <v>168</v>
      </c>
      <c r="B2387" t="s">
        <v>5019</v>
      </c>
      <c r="C2387">
        <v>0.25</v>
      </c>
    </row>
    <row r="2388" spans="1:3" x14ac:dyDescent="0.25">
      <c r="A2388">
        <v>36</v>
      </c>
      <c r="B2388" t="s">
        <v>5014</v>
      </c>
      <c r="C2388">
        <v>0.04</v>
      </c>
    </row>
    <row r="2389" spans="1:3" x14ac:dyDescent="0.25">
      <c r="A2389">
        <v>120</v>
      </c>
      <c r="B2389" t="s">
        <v>5017</v>
      </c>
      <c r="C2389">
        <v>0.2</v>
      </c>
    </row>
    <row r="2390" spans="1:3" x14ac:dyDescent="0.25">
      <c r="A2390">
        <v>244</v>
      </c>
      <c r="B2390" t="s">
        <v>5019</v>
      </c>
      <c r="C2390">
        <v>0.25</v>
      </c>
    </row>
    <row r="2391" spans="1:3" x14ac:dyDescent="0.25">
      <c r="A2391">
        <v>7</v>
      </c>
      <c r="B2391" t="s">
        <v>5013</v>
      </c>
      <c r="C2391">
        <v>8.0000000000000002E-3</v>
      </c>
    </row>
    <row r="2392" spans="1:3" x14ac:dyDescent="0.25">
      <c r="A2392">
        <v>226</v>
      </c>
      <c r="B2392" t="s">
        <v>5019</v>
      </c>
      <c r="C2392">
        <v>0.25</v>
      </c>
    </row>
    <row r="2393" spans="1:3" x14ac:dyDescent="0.25">
      <c r="A2393">
        <v>360</v>
      </c>
      <c r="B2393" t="s">
        <v>5019</v>
      </c>
      <c r="C2393">
        <v>0.25</v>
      </c>
    </row>
    <row r="2394" spans="1:3" x14ac:dyDescent="0.25">
      <c r="A2394">
        <v>203</v>
      </c>
      <c r="B2394" t="s">
        <v>5019</v>
      </c>
      <c r="C2394">
        <v>0.25</v>
      </c>
    </row>
    <row r="2395" spans="1:3" x14ac:dyDescent="0.25">
      <c r="A2395">
        <v>123</v>
      </c>
      <c r="B2395" t="s">
        <v>5019</v>
      </c>
      <c r="C2395">
        <v>0.25</v>
      </c>
    </row>
    <row r="2396" spans="1:3" x14ac:dyDescent="0.25">
      <c r="A2396">
        <v>340</v>
      </c>
      <c r="B2396" t="s">
        <v>5019</v>
      </c>
      <c r="C2396">
        <v>0.25</v>
      </c>
    </row>
    <row r="2397" spans="1:3" x14ac:dyDescent="0.25">
      <c r="A2397">
        <v>257</v>
      </c>
      <c r="B2397" t="s">
        <v>5019</v>
      </c>
      <c r="C2397">
        <v>0.25</v>
      </c>
    </row>
    <row r="2398" spans="1:3" x14ac:dyDescent="0.25">
      <c r="A2398">
        <v>353</v>
      </c>
      <c r="B2398" t="s">
        <v>5019</v>
      </c>
      <c r="C2398">
        <v>0.25</v>
      </c>
    </row>
    <row r="2399" spans="1:3" x14ac:dyDescent="0.25">
      <c r="A2399">
        <v>5</v>
      </c>
      <c r="B2399" t="s">
        <v>5013</v>
      </c>
      <c r="C2399">
        <v>8.0000000000000002E-3</v>
      </c>
    </row>
    <row r="2400" spans="1:3" x14ac:dyDescent="0.25">
      <c r="A2400">
        <v>243</v>
      </c>
      <c r="B2400" t="s">
        <v>5019</v>
      </c>
      <c r="C2400">
        <v>0.25</v>
      </c>
    </row>
    <row r="2401" spans="1:3" x14ac:dyDescent="0.25">
      <c r="A2401">
        <v>53</v>
      </c>
      <c r="B2401" t="s">
        <v>5014</v>
      </c>
      <c r="C2401">
        <v>0.04</v>
      </c>
    </row>
    <row r="2402" spans="1:3" x14ac:dyDescent="0.25">
      <c r="A2402">
        <v>350</v>
      </c>
      <c r="B2402" t="s">
        <v>5019</v>
      </c>
      <c r="C2402">
        <v>0.25</v>
      </c>
    </row>
    <row r="2403" spans="1:3" x14ac:dyDescent="0.25">
      <c r="A2403">
        <v>308</v>
      </c>
      <c r="B2403" t="s">
        <v>5019</v>
      </c>
      <c r="C2403">
        <v>0.25</v>
      </c>
    </row>
    <row r="2404" spans="1:3" x14ac:dyDescent="0.25">
      <c r="A2404">
        <v>112</v>
      </c>
      <c r="B2404" t="s">
        <v>5017</v>
      </c>
      <c r="C2404">
        <v>0.2</v>
      </c>
    </row>
    <row r="2405" spans="1:3" x14ac:dyDescent="0.25">
      <c r="A2405">
        <v>132</v>
      </c>
      <c r="B2405" t="s">
        <v>5019</v>
      </c>
      <c r="C2405">
        <v>0.25</v>
      </c>
    </row>
    <row r="2406" spans="1:3" x14ac:dyDescent="0.25">
      <c r="A2406">
        <v>116</v>
      </c>
      <c r="B2406" t="s">
        <v>5017</v>
      </c>
      <c r="C2406">
        <v>0.2</v>
      </c>
    </row>
    <row r="2407" spans="1:3" x14ac:dyDescent="0.25">
      <c r="A2407">
        <v>18</v>
      </c>
      <c r="B2407" t="s">
        <v>5013</v>
      </c>
      <c r="C2407">
        <v>8.0000000000000002E-3</v>
      </c>
    </row>
    <row r="2408" spans="1:3" x14ac:dyDescent="0.25">
      <c r="A2408">
        <v>355</v>
      </c>
      <c r="B2408" t="s">
        <v>5019</v>
      </c>
      <c r="C2408">
        <v>0.25</v>
      </c>
    </row>
    <row r="2409" spans="1:3" x14ac:dyDescent="0.25">
      <c r="A2409">
        <v>149</v>
      </c>
      <c r="B2409" t="s">
        <v>5019</v>
      </c>
      <c r="C2409">
        <v>0.25</v>
      </c>
    </row>
    <row r="2410" spans="1:3" x14ac:dyDescent="0.25">
      <c r="A2410">
        <v>350</v>
      </c>
      <c r="B2410" t="s">
        <v>5019</v>
      </c>
      <c r="C2410">
        <v>0.25</v>
      </c>
    </row>
    <row r="2411" spans="1:3" x14ac:dyDescent="0.25">
      <c r="A2411">
        <v>59</v>
      </c>
      <c r="B2411" t="s">
        <v>5014</v>
      </c>
      <c r="C2411">
        <v>0.04</v>
      </c>
    </row>
    <row r="2412" spans="1:3" x14ac:dyDescent="0.25">
      <c r="A2412">
        <v>289</v>
      </c>
      <c r="B2412" t="s">
        <v>5019</v>
      </c>
      <c r="C2412">
        <v>0.25</v>
      </c>
    </row>
    <row r="2413" spans="1:3" x14ac:dyDescent="0.25">
      <c r="A2413">
        <v>215</v>
      </c>
      <c r="B2413" t="s">
        <v>5019</v>
      </c>
      <c r="C2413">
        <v>0.25</v>
      </c>
    </row>
    <row r="2414" spans="1:3" x14ac:dyDescent="0.25">
      <c r="A2414">
        <v>136</v>
      </c>
      <c r="B2414" t="s">
        <v>5019</v>
      </c>
      <c r="C2414">
        <v>0.25</v>
      </c>
    </row>
    <row r="2415" spans="1:3" x14ac:dyDescent="0.25">
      <c r="A2415">
        <v>186</v>
      </c>
      <c r="B2415" t="s">
        <v>5019</v>
      </c>
      <c r="C2415">
        <v>0.25</v>
      </c>
    </row>
    <row r="2416" spans="1:3" x14ac:dyDescent="0.25">
      <c r="A2416">
        <v>278</v>
      </c>
      <c r="B2416" t="s">
        <v>5019</v>
      </c>
      <c r="C2416">
        <v>0.25</v>
      </c>
    </row>
    <row r="2417" spans="1:3" x14ac:dyDescent="0.25">
      <c r="A2417">
        <v>162</v>
      </c>
      <c r="B2417" t="s">
        <v>5019</v>
      </c>
      <c r="C2417">
        <v>0.25</v>
      </c>
    </row>
    <row r="2418" spans="1:3" x14ac:dyDescent="0.25">
      <c r="A2418">
        <v>185</v>
      </c>
      <c r="B2418" t="s">
        <v>5019</v>
      </c>
      <c r="C2418">
        <v>0.25</v>
      </c>
    </row>
    <row r="2419" spans="1:3" x14ac:dyDescent="0.25">
      <c r="A2419">
        <v>38</v>
      </c>
      <c r="B2419" t="s">
        <v>5014</v>
      </c>
      <c r="C2419">
        <v>0.04</v>
      </c>
    </row>
    <row r="2420" spans="1:3" x14ac:dyDescent="0.25">
      <c r="A2420">
        <v>347</v>
      </c>
      <c r="B2420" t="s">
        <v>5019</v>
      </c>
      <c r="C2420">
        <v>0.25</v>
      </c>
    </row>
    <row r="2421" spans="1:3" x14ac:dyDescent="0.25">
      <c r="A2421">
        <v>351</v>
      </c>
      <c r="B2421" t="s">
        <v>5019</v>
      </c>
      <c r="C2421">
        <v>0.25</v>
      </c>
    </row>
    <row r="2422" spans="1:3" x14ac:dyDescent="0.25">
      <c r="A2422">
        <v>150</v>
      </c>
      <c r="B2422" t="s">
        <v>5019</v>
      </c>
      <c r="C2422">
        <v>0.25</v>
      </c>
    </row>
    <row r="2423" spans="1:3" x14ac:dyDescent="0.25">
      <c r="A2423">
        <v>332</v>
      </c>
      <c r="B2423" t="s">
        <v>5019</v>
      </c>
      <c r="C2423">
        <v>0.25</v>
      </c>
    </row>
    <row r="2424" spans="1:3" x14ac:dyDescent="0.25">
      <c r="A2424">
        <v>250</v>
      </c>
      <c r="B2424" t="s">
        <v>5019</v>
      </c>
      <c r="C2424">
        <v>0.25</v>
      </c>
    </row>
    <row r="2425" spans="1:3" x14ac:dyDescent="0.25">
      <c r="A2425">
        <v>191</v>
      </c>
      <c r="B2425" t="s">
        <v>5019</v>
      </c>
      <c r="C2425">
        <v>0.25</v>
      </c>
    </row>
    <row r="2426" spans="1:3" x14ac:dyDescent="0.25">
      <c r="A2426">
        <v>339</v>
      </c>
      <c r="B2426" t="s">
        <v>5019</v>
      </c>
      <c r="C2426">
        <v>0.25</v>
      </c>
    </row>
    <row r="2427" spans="1:3" x14ac:dyDescent="0.25">
      <c r="A2427">
        <v>67</v>
      </c>
      <c r="B2427" t="s">
        <v>5016</v>
      </c>
      <c r="C2427">
        <v>0.15</v>
      </c>
    </row>
    <row r="2428" spans="1:3" x14ac:dyDescent="0.25">
      <c r="A2428">
        <v>133</v>
      </c>
      <c r="B2428" t="s">
        <v>5019</v>
      </c>
      <c r="C2428">
        <v>0.25</v>
      </c>
    </row>
    <row r="2429" spans="1:3" x14ac:dyDescent="0.25">
      <c r="A2429">
        <v>25</v>
      </c>
      <c r="B2429" t="s">
        <v>5013</v>
      </c>
      <c r="C2429">
        <v>8.0000000000000002E-3</v>
      </c>
    </row>
    <row r="2430" spans="1:3" x14ac:dyDescent="0.25">
      <c r="A2430">
        <v>165</v>
      </c>
      <c r="B2430" t="s">
        <v>5019</v>
      </c>
      <c r="C2430">
        <v>0.25</v>
      </c>
    </row>
    <row r="2431" spans="1:3" x14ac:dyDescent="0.25">
      <c r="A2431">
        <v>272</v>
      </c>
      <c r="B2431" t="s">
        <v>5019</v>
      </c>
      <c r="C2431">
        <v>0.25</v>
      </c>
    </row>
    <row r="2432" spans="1:3" x14ac:dyDescent="0.25">
      <c r="A2432">
        <v>23</v>
      </c>
      <c r="B2432" t="s">
        <v>5013</v>
      </c>
      <c r="C2432">
        <v>8.0000000000000002E-3</v>
      </c>
    </row>
    <row r="2433" spans="1:3" x14ac:dyDescent="0.25">
      <c r="A2433">
        <v>236</v>
      </c>
      <c r="B2433" t="s">
        <v>5019</v>
      </c>
      <c r="C2433">
        <v>0.25</v>
      </c>
    </row>
    <row r="2434" spans="1:3" x14ac:dyDescent="0.25">
      <c r="A2434">
        <v>335</v>
      </c>
      <c r="B2434" t="s">
        <v>5019</v>
      </c>
      <c r="C2434">
        <v>0.25</v>
      </c>
    </row>
    <row r="2435" spans="1:3" x14ac:dyDescent="0.25">
      <c r="A2435">
        <v>67</v>
      </c>
      <c r="B2435" t="s">
        <v>5016</v>
      </c>
      <c r="C2435">
        <v>0.15</v>
      </c>
    </row>
    <row r="2436" spans="1:3" x14ac:dyDescent="0.25">
      <c r="A2436">
        <v>260</v>
      </c>
      <c r="B2436" t="s">
        <v>5019</v>
      </c>
      <c r="C2436">
        <v>0.25</v>
      </c>
    </row>
    <row r="2437" spans="1:3" x14ac:dyDescent="0.25">
      <c r="A2437">
        <v>308</v>
      </c>
      <c r="B2437" t="s">
        <v>5019</v>
      </c>
      <c r="C2437">
        <v>0.25</v>
      </c>
    </row>
    <row r="2438" spans="1:3" x14ac:dyDescent="0.25">
      <c r="A2438">
        <v>175</v>
      </c>
      <c r="B2438" t="s">
        <v>5019</v>
      </c>
      <c r="C2438">
        <v>0.25</v>
      </c>
    </row>
    <row r="2439" spans="1:3" x14ac:dyDescent="0.25">
      <c r="A2439">
        <v>347</v>
      </c>
      <c r="B2439" t="s">
        <v>5019</v>
      </c>
      <c r="C2439">
        <v>0.25</v>
      </c>
    </row>
    <row r="2440" spans="1:3" x14ac:dyDescent="0.25">
      <c r="A2440">
        <v>154</v>
      </c>
      <c r="B2440" t="s">
        <v>5019</v>
      </c>
      <c r="C2440">
        <v>0.25</v>
      </c>
    </row>
    <row r="2441" spans="1:3" x14ac:dyDescent="0.25">
      <c r="A2441">
        <v>97</v>
      </c>
      <c r="B2441" t="s">
        <v>5017</v>
      </c>
      <c r="C2441">
        <v>0.2</v>
      </c>
    </row>
    <row r="2442" spans="1:3" x14ac:dyDescent="0.25">
      <c r="A2442">
        <v>33</v>
      </c>
      <c r="B2442" t="s">
        <v>5014</v>
      </c>
      <c r="C2442">
        <v>0.04</v>
      </c>
    </row>
    <row r="2443" spans="1:3" x14ac:dyDescent="0.25">
      <c r="A2443">
        <v>130</v>
      </c>
      <c r="B2443" t="s">
        <v>5019</v>
      </c>
      <c r="C2443">
        <v>0.25</v>
      </c>
    </row>
    <row r="2444" spans="1:3" x14ac:dyDescent="0.25">
      <c r="A2444">
        <v>362</v>
      </c>
      <c r="B2444" t="s">
        <v>5019</v>
      </c>
      <c r="C2444">
        <v>0.25</v>
      </c>
    </row>
    <row r="2445" spans="1:3" x14ac:dyDescent="0.25">
      <c r="A2445">
        <v>87</v>
      </c>
      <c r="B2445" t="s">
        <v>5016</v>
      </c>
      <c r="C2445">
        <v>0.15</v>
      </c>
    </row>
    <row r="2446" spans="1:3" x14ac:dyDescent="0.25">
      <c r="A2446">
        <v>149</v>
      </c>
      <c r="B2446" t="s">
        <v>5019</v>
      </c>
      <c r="C2446">
        <v>0.25</v>
      </c>
    </row>
    <row r="2447" spans="1:3" x14ac:dyDescent="0.25">
      <c r="A2447">
        <v>355</v>
      </c>
      <c r="B2447" t="s">
        <v>5019</v>
      </c>
      <c r="C2447">
        <v>0.25</v>
      </c>
    </row>
    <row r="2448" spans="1:3" x14ac:dyDescent="0.25">
      <c r="A2448">
        <v>222</v>
      </c>
      <c r="B2448" t="s">
        <v>5019</v>
      </c>
      <c r="C2448">
        <v>0.25</v>
      </c>
    </row>
    <row r="2449" spans="1:3" x14ac:dyDescent="0.25">
      <c r="A2449">
        <v>307</v>
      </c>
      <c r="B2449" t="s">
        <v>5019</v>
      </c>
      <c r="C2449">
        <v>0.25</v>
      </c>
    </row>
    <row r="2450" spans="1:3" x14ac:dyDescent="0.25">
      <c r="A2450">
        <v>28</v>
      </c>
      <c r="B2450" t="s">
        <v>5013</v>
      </c>
      <c r="C2450">
        <v>8.0000000000000002E-3</v>
      </c>
    </row>
    <row r="2451" spans="1:3" x14ac:dyDescent="0.25">
      <c r="A2451">
        <v>261</v>
      </c>
      <c r="B2451" t="s">
        <v>5019</v>
      </c>
      <c r="C2451">
        <v>0.25</v>
      </c>
    </row>
    <row r="2452" spans="1:3" x14ac:dyDescent="0.25">
      <c r="A2452">
        <v>34</v>
      </c>
      <c r="B2452" t="s">
        <v>5014</v>
      </c>
      <c r="C2452">
        <v>0.04</v>
      </c>
    </row>
    <row r="2453" spans="1:3" x14ac:dyDescent="0.25">
      <c r="A2453">
        <v>50</v>
      </c>
      <c r="B2453" t="s">
        <v>5014</v>
      </c>
      <c r="C2453">
        <v>0.04</v>
      </c>
    </row>
    <row r="2454" spans="1:3" x14ac:dyDescent="0.25">
      <c r="A2454">
        <v>193</v>
      </c>
      <c r="B2454" t="s">
        <v>5019</v>
      </c>
      <c r="C2454">
        <v>0.25</v>
      </c>
    </row>
    <row r="2455" spans="1:3" x14ac:dyDescent="0.25">
      <c r="A2455">
        <v>86</v>
      </c>
      <c r="B2455" t="s">
        <v>5016</v>
      </c>
      <c r="C2455">
        <v>0.15</v>
      </c>
    </row>
    <row r="2456" spans="1:3" x14ac:dyDescent="0.25">
      <c r="A2456">
        <v>31</v>
      </c>
      <c r="B2456" t="s">
        <v>5014</v>
      </c>
      <c r="C2456">
        <v>0.04</v>
      </c>
    </row>
    <row r="2457" spans="1:3" x14ac:dyDescent="0.25">
      <c r="A2457">
        <v>301</v>
      </c>
      <c r="B2457" t="s">
        <v>5019</v>
      </c>
      <c r="C2457">
        <v>0.25</v>
      </c>
    </row>
    <row r="2458" spans="1:3" x14ac:dyDescent="0.25">
      <c r="A2458">
        <v>158</v>
      </c>
      <c r="B2458" t="s">
        <v>5019</v>
      </c>
      <c r="C2458">
        <v>0.25</v>
      </c>
    </row>
    <row r="2459" spans="1:3" x14ac:dyDescent="0.25">
      <c r="A2459">
        <v>269</v>
      </c>
      <c r="B2459" t="s">
        <v>5019</v>
      </c>
      <c r="C2459">
        <v>0.25</v>
      </c>
    </row>
    <row r="2460" spans="1:3" x14ac:dyDescent="0.25">
      <c r="A2460">
        <v>211</v>
      </c>
      <c r="B2460" t="s">
        <v>5019</v>
      </c>
      <c r="C2460">
        <v>0.25</v>
      </c>
    </row>
    <row r="2461" spans="1:3" x14ac:dyDescent="0.25">
      <c r="A2461">
        <v>279</v>
      </c>
      <c r="B2461" t="s">
        <v>5019</v>
      </c>
      <c r="C2461">
        <v>0.25</v>
      </c>
    </row>
    <row r="2462" spans="1:3" x14ac:dyDescent="0.25">
      <c r="A2462">
        <v>272</v>
      </c>
      <c r="B2462" t="s">
        <v>5019</v>
      </c>
      <c r="C2462">
        <v>0.25</v>
      </c>
    </row>
    <row r="2463" spans="1:3" x14ac:dyDescent="0.25">
      <c r="A2463">
        <v>15</v>
      </c>
      <c r="B2463" t="s">
        <v>5013</v>
      </c>
      <c r="C2463">
        <v>8.0000000000000002E-3</v>
      </c>
    </row>
    <row r="2464" spans="1:3" x14ac:dyDescent="0.25">
      <c r="A2464">
        <v>350</v>
      </c>
      <c r="B2464" t="s">
        <v>5019</v>
      </c>
      <c r="C2464">
        <v>0.25</v>
      </c>
    </row>
    <row r="2465" spans="1:3" x14ac:dyDescent="0.25">
      <c r="A2465">
        <v>76</v>
      </c>
      <c r="B2465" t="s">
        <v>5016</v>
      </c>
      <c r="C2465">
        <v>0.15</v>
      </c>
    </row>
    <row r="2466" spans="1:3" x14ac:dyDescent="0.25">
      <c r="A2466">
        <v>88</v>
      </c>
      <c r="B2466" t="s">
        <v>5016</v>
      </c>
      <c r="C2466">
        <v>0.15</v>
      </c>
    </row>
    <row r="2467" spans="1:3" x14ac:dyDescent="0.25">
      <c r="A2467">
        <v>343</v>
      </c>
      <c r="B2467" t="s">
        <v>5019</v>
      </c>
      <c r="C2467">
        <v>0.25</v>
      </c>
    </row>
    <row r="2468" spans="1:3" x14ac:dyDescent="0.25">
      <c r="A2468">
        <v>135</v>
      </c>
      <c r="B2468" t="s">
        <v>5019</v>
      </c>
      <c r="C2468">
        <v>0.25</v>
      </c>
    </row>
    <row r="2469" spans="1:3" x14ac:dyDescent="0.25">
      <c r="A2469">
        <v>207</v>
      </c>
      <c r="B2469" t="s">
        <v>5019</v>
      </c>
      <c r="C2469">
        <v>0.25</v>
      </c>
    </row>
    <row r="2470" spans="1:3" x14ac:dyDescent="0.25">
      <c r="A2470">
        <v>174</v>
      </c>
      <c r="B2470" t="s">
        <v>5019</v>
      </c>
      <c r="C2470">
        <v>0.25</v>
      </c>
    </row>
    <row r="2471" spans="1:3" x14ac:dyDescent="0.25">
      <c r="A2471">
        <v>228</v>
      </c>
      <c r="B2471" t="s">
        <v>5019</v>
      </c>
      <c r="C2471">
        <v>0.25</v>
      </c>
    </row>
    <row r="2472" spans="1:3" x14ac:dyDescent="0.25">
      <c r="A2472">
        <v>102</v>
      </c>
      <c r="B2472" t="s">
        <v>5017</v>
      </c>
      <c r="C2472">
        <v>0.2</v>
      </c>
    </row>
    <row r="2473" spans="1:3" x14ac:dyDescent="0.25">
      <c r="A2473">
        <v>355</v>
      </c>
      <c r="B2473" t="s">
        <v>5019</v>
      </c>
      <c r="C2473">
        <v>0.25</v>
      </c>
    </row>
    <row r="2474" spans="1:3" x14ac:dyDescent="0.25">
      <c r="A2474">
        <v>283</v>
      </c>
      <c r="B2474" t="s">
        <v>5019</v>
      </c>
      <c r="C2474">
        <v>0.25</v>
      </c>
    </row>
    <row r="2475" spans="1:3" x14ac:dyDescent="0.25">
      <c r="A2475">
        <v>346</v>
      </c>
      <c r="B2475" t="s">
        <v>5019</v>
      </c>
      <c r="C2475">
        <v>0.25</v>
      </c>
    </row>
    <row r="2476" spans="1:3" x14ac:dyDescent="0.25">
      <c r="A2476">
        <v>120</v>
      </c>
      <c r="B2476" t="s">
        <v>5017</v>
      </c>
      <c r="C2476">
        <v>0.2</v>
      </c>
    </row>
    <row r="2477" spans="1:3" x14ac:dyDescent="0.25">
      <c r="A2477">
        <v>253</v>
      </c>
      <c r="B2477" t="s">
        <v>5019</v>
      </c>
      <c r="C2477">
        <v>0.25</v>
      </c>
    </row>
    <row r="2478" spans="1:3" x14ac:dyDescent="0.25">
      <c r="A2478">
        <v>88</v>
      </c>
      <c r="B2478" t="s">
        <v>5016</v>
      </c>
      <c r="C2478">
        <v>0.15</v>
      </c>
    </row>
    <row r="2479" spans="1:3" x14ac:dyDescent="0.25">
      <c r="A2479">
        <v>304</v>
      </c>
      <c r="B2479" t="s">
        <v>5019</v>
      </c>
      <c r="C2479">
        <v>0.25</v>
      </c>
    </row>
    <row r="2480" spans="1:3" x14ac:dyDescent="0.25">
      <c r="A2480">
        <v>318</v>
      </c>
      <c r="B2480" t="s">
        <v>5019</v>
      </c>
      <c r="C2480">
        <v>0.25</v>
      </c>
    </row>
    <row r="2481" spans="1:3" x14ac:dyDescent="0.25">
      <c r="A2481">
        <v>165</v>
      </c>
      <c r="B2481" t="s">
        <v>5019</v>
      </c>
      <c r="C2481">
        <v>0.25</v>
      </c>
    </row>
    <row r="2482" spans="1:3" x14ac:dyDescent="0.25">
      <c r="A2482">
        <v>129</v>
      </c>
      <c r="B2482" t="s">
        <v>5019</v>
      </c>
      <c r="C2482">
        <v>0.25</v>
      </c>
    </row>
    <row r="2483" spans="1:3" x14ac:dyDescent="0.25">
      <c r="A2483">
        <v>246</v>
      </c>
      <c r="B2483" t="s">
        <v>5019</v>
      </c>
      <c r="C2483">
        <v>0.25</v>
      </c>
    </row>
    <row r="2484" spans="1:3" x14ac:dyDescent="0.25">
      <c r="A2484">
        <v>233</v>
      </c>
      <c r="B2484" t="s">
        <v>5019</v>
      </c>
      <c r="C2484">
        <v>0.25</v>
      </c>
    </row>
    <row r="2485" spans="1:3" x14ac:dyDescent="0.25">
      <c r="A2485">
        <v>74</v>
      </c>
      <c r="B2485" t="s">
        <v>5016</v>
      </c>
      <c r="C2485">
        <v>0.15</v>
      </c>
    </row>
    <row r="2486" spans="1:3" x14ac:dyDescent="0.25">
      <c r="A2486">
        <v>219</v>
      </c>
      <c r="B2486" t="s">
        <v>5019</v>
      </c>
      <c r="C2486">
        <v>0.25</v>
      </c>
    </row>
    <row r="2487" spans="1:3" x14ac:dyDescent="0.25">
      <c r="A2487">
        <v>305</v>
      </c>
      <c r="B2487" t="s">
        <v>5019</v>
      </c>
      <c r="C2487">
        <v>0.25</v>
      </c>
    </row>
    <row r="2488" spans="1:3" x14ac:dyDescent="0.25">
      <c r="A2488">
        <v>8</v>
      </c>
      <c r="B2488" t="s">
        <v>5013</v>
      </c>
      <c r="C2488">
        <v>8.0000000000000002E-3</v>
      </c>
    </row>
    <row r="2489" spans="1:3" x14ac:dyDescent="0.25">
      <c r="A2489">
        <v>330</v>
      </c>
      <c r="B2489" t="s">
        <v>5019</v>
      </c>
      <c r="C2489">
        <v>0.25</v>
      </c>
    </row>
    <row r="2490" spans="1:3" x14ac:dyDescent="0.25">
      <c r="A2490">
        <v>357</v>
      </c>
      <c r="B2490" t="s">
        <v>5019</v>
      </c>
      <c r="C2490">
        <v>0.25</v>
      </c>
    </row>
    <row r="2491" spans="1:3" x14ac:dyDescent="0.25">
      <c r="A2491">
        <v>335</v>
      </c>
      <c r="B2491" t="s">
        <v>5019</v>
      </c>
      <c r="C2491">
        <v>0.25</v>
      </c>
    </row>
    <row r="2492" spans="1:3" x14ac:dyDescent="0.25">
      <c r="A2492">
        <v>295</v>
      </c>
      <c r="B2492" t="s">
        <v>5019</v>
      </c>
      <c r="C2492">
        <v>0.25</v>
      </c>
    </row>
    <row r="2493" spans="1:3" x14ac:dyDescent="0.25">
      <c r="A2493">
        <v>5</v>
      </c>
      <c r="B2493" t="s">
        <v>5013</v>
      </c>
      <c r="C2493">
        <v>8.0000000000000002E-3</v>
      </c>
    </row>
    <row r="2494" spans="1:3" x14ac:dyDescent="0.25">
      <c r="A2494">
        <v>44</v>
      </c>
      <c r="B2494" t="s">
        <v>5014</v>
      </c>
      <c r="C2494">
        <v>0.04</v>
      </c>
    </row>
    <row r="2495" spans="1:3" x14ac:dyDescent="0.25">
      <c r="A2495">
        <v>92</v>
      </c>
      <c r="B2495" t="s">
        <v>5017</v>
      </c>
      <c r="C2495">
        <v>0.2</v>
      </c>
    </row>
    <row r="2496" spans="1:3" x14ac:dyDescent="0.25">
      <c r="A2496">
        <v>152</v>
      </c>
      <c r="B2496" t="s">
        <v>5019</v>
      </c>
      <c r="C2496">
        <v>0.25</v>
      </c>
    </row>
    <row r="2497" spans="1:3" x14ac:dyDescent="0.25">
      <c r="A2497">
        <v>215</v>
      </c>
      <c r="B2497" t="s">
        <v>5019</v>
      </c>
      <c r="C2497">
        <v>0.25</v>
      </c>
    </row>
    <row r="2498" spans="1:3" x14ac:dyDescent="0.25">
      <c r="A2498">
        <v>290</v>
      </c>
      <c r="B2498" t="s">
        <v>5019</v>
      </c>
      <c r="C2498">
        <v>0.25</v>
      </c>
    </row>
    <row r="2499" spans="1:3" x14ac:dyDescent="0.25">
      <c r="A2499">
        <v>235</v>
      </c>
      <c r="B2499" t="s">
        <v>5019</v>
      </c>
      <c r="C2499">
        <v>0.25</v>
      </c>
    </row>
    <row r="2500" spans="1:3" x14ac:dyDescent="0.25">
      <c r="A2500">
        <v>215</v>
      </c>
      <c r="B2500" t="s">
        <v>5019</v>
      </c>
      <c r="C2500">
        <v>0.25</v>
      </c>
    </row>
    <row r="2501" spans="1:3" x14ac:dyDescent="0.25">
      <c r="A2501">
        <v>71</v>
      </c>
      <c r="B2501" t="s">
        <v>5016</v>
      </c>
      <c r="C2501">
        <v>0.15</v>
      </c>
    </row>
    <row r="2502" spans="1:3" x14ac:dyDescent="0.25">
      <c r="A2502">
        <v>186</v>
      </c>
      <c r="B2502" t="s">
        <v>5019</v>
      </c>
      <c r="C2502">
        <v>0.25</v>
      </c>
    </row>
    <row r="2503" spans="1:3" x14ac:dyDescent="0.25">
      <c r="A2503">
        <v>69</v>
      </c>
      <c r="B2503" t="s">
        <v>5016</v>
      </c>
      <c r="C2503">
        <v>0.15</v>
      </c>
    </row>
    <row r="2504" spans="1:3" x14ac:dyDescent="0.25">
      <c r="A2504">
        <v>107</v>
      </c>
      <c r="B2504" t="s">
        <v>5017</v>
      </c>
      <c r="C2504">
        <v>0.2</v>
      </c>
    </row>
    <row r="2505" spans="1:3" x14ac:dyDescent="0.25">
      <c r="A2505">
        <v>126</v>
      </c>
      <c r="B2505" t="s">
        <v>5019</v>
      </c>
      <c r="C2505">
        <v>0.25</v>
      </c>
    </row>
    <row r="2506" spans="1:3" x14ac:dyDescent="0.25">
      <c r="A2506">
        <v>33</v>
      </c>
      <c r="B2506" t="s">
        <v>5014</v>
      </c>
      <c r="C2506">
        <v>0.04</v>
      </c>
    </row>
    <row r="2507" spans="1:3" x14ac:dyDescent="0.25">
      <c r="A2507">
        <v>302</v>
      </c>
      <c r="B2507" t="s">
        <v>5019</v>
      </c>
      <c r="C2507">
        <v>0.25</v>
      </c>
    </row>
    <row r="2508" spans="1:3" x14ac:dyDescent="0.25">
      <c r="A2508">
        <v>303</v>
      </c>
      <c r="B2508" t="s">
        <v>5019</v>
      </c>
      <c r="C2508">
        <v>0.25</v>
      </c>
    </row>
    <row r="2509" spans="1:3" x14ac:dyDescent="0.25">
      <c r="A2509">
        <v>4</v>
      </c>
      <c r="B2509" t="s">
        <v>5013</v>
      </c>
      <c r="C2509">
        <v>8.0000000000000002E-3</v>
      </c>
    </row>
    <row r="2510" spans="1:3" x14ac:dyDescent="0.25">
      <c r="A2510">
        <v>202</v>
      </c>
      <c r="B2510" t="s">
        <v>5019</v>
      </c>
      <c r="C2510">
        <v>0.25</v>
      </c>
    </row>
    <row r="2511" spans="1:3" x14ac:dyDescent="0.25">
      <c r="A2511">
        <v>248</v>
      </c>
      <c r="B2511" t="s">
        <v>5019</v>
      </c>
      <c r="C2511">
        <v>0.25</v>
      </c>
    </row>
    <row r="2512" spans="1:3" x14ac:dyDescent="0.25">
      <c r="A2512">
        <v>144</v>
      </c>
      <c r="B2512" t="s">
        <v>5019</v>
      </c>
      <c r="C2512">
        <v>0.25</v>
      </c>
    </row>
    <row r="2513" spans="1:3" x14ac:dyDescent="0.25">
      <c r="A2513">
        <v>98</v>
      </c>
      <c r="B2513" t="s">
        <v>5017</v>
      </c>
      <c r="C2513">
        <v>0.2</v>
      </c>
    </row>
    <row r="2514" spans="1:3" x14ac:dyDescent="0.25">
      <c r="A2514">
        <v>171</v>
      </c>
      <c r="B2514" t="s">
        <v>5019</v>
      </c>
      <c r="C2514">
        <v>0.25</v>
      </c>
    </row>
    <row r="2515" spans="1:3" x14ac:dyDescent="0.25">
      <c r="A2515">
        <v>297</v>
      </c>
      <c r="B2515" t="s">
        <v>5019</v>
      </c>
      <c r="C2515">
        <v>0.25</v>
      </c>
    </row>
    <row r="2516" spans="1:3" x14ac:dyDescent="0.25">
      <c r="A2516">
        <v>154</v>
      </c>
      <c r="B2516" t="s">
        <v>5019</v>
      </c>
      <c r="C2516">
        <v>0.25</v>
      </c>
    </row>
    <row r="2517" spans="1:3" x14ac:dyDescent="0.25">
      <c r="A2517">
        <v>244</v>
      </c>
      <c r="B2517" t="s">
        <v>5019</v>
      </c>
      <c r="C2517">
        <v>0.25</v>
      </c>
    </row>
    <row r="2518" spans="1:3" x14ac:dyDescent="0.25">
      <c r="A2518">
        <v>271</v>
      </c>
      <c r="B2518" t="s">
        <v>5019</v>
      </c>
      <c r="C2518">
        <v>0.25</v>
      </c>
    </row>
    <row r="2519" spans="1:3" x14ac:dyDescent="0.25">
      <c r="A2519">
        <v>336</v>
      </c>
      <c r="B2519" t="s">
        <v>5019</v>
      </c>
      <c r="C2519">
        <v>0.25</v>
      </c>
    </row>
    <row r="2520" spans="1:3" x14ac:dyDescent="0.25">
      <c r="A2520">
        <v>168</v>
      </c>
      <c r="B2520" t="s">
        <v>5019</v>
      </c>
      <c r="C2520">
        <v>0.25</v>
      </c>
    </row>
    <row r="2521" spans="1:3" x14ac:dyDescent="0.25">
      <c r="A2521">
        <v>152</v>
      </c>
      <c r="B2521" t="s">
        <v>5019</v>
      </c>
      <c r="C2521">
        <v>0.25</v>
      </c>
    </row>
    <row r="2522" spans="1:3" x14ac:dyDescent="0.25">
      <c r="A2522">
        <v>334</v>
      </c>
      <c r="B2522" t="s">
        <v>5019</v>
      </c>
      <c r="C2522">
        <v>0.25</v>
      </c>
    </row>
    <row r="2523" spans="1:3" x14ac:dyDescent="0.25">
      <c r="A2523">
        <v>239</v>
      </c>
      <c r="B2523" t="s">
        <v>5019</v>
      </c>
      <c r="C2523">
        <v>0.25</v>
      </c>
    </row>
    <row r="2524" spans="1:3" x14ac:dyDescent="0.25">
      <c r="A2524">
        <v>59</v>
      </c>
      <c r="B2524" t="s">
        <v>5014</v>
      </c>
      <c r="C2524">
        <v>0.04</v>
      </c>
    </row>
    <row r="2525" spans="1:3" x14ac:dyDescent="0.25">
      <c r="A2525">
        <v>334</v>
      </c>
      <c r="B2525" t="s">
        <v>5019</v>
      </c>
      <c r="C2525">
        <v>0.25</v>
      </c>
    </row>
    <row r="2526" spans="1:3" x14ac:dyDescent="0.25">
      <c r="A2526">
        <v>5</v>
      </c>
      <c r="B2526" t="s">
        <v>5013</v>
      </c>
      <c r="C2526">
        <v>8.0000000000000002E-3</v>
      </c>
    </row>
    <row r="2527" spans="1:3" x14ac:dyDescent="0.25">
      <c r="A2527">
        <v>101</v>
      </c>
      <c r="B2527" t="s">
        <v>5017</v>
      </c>
      <c r="C2527">
        <v>0.2</v>
      </c>
    </row>
    <row r="2528" spans="1:3" x14ac:dyDescent="0.25">
      <c r="A2528">
        <v>138</v>
      </c>
      <c r="B2528" t="s">
        <v>5019</v>
      </c>
      <c r="C2528">
        <v>0.25</v>
      </c>
    </row>
    <row r="2529" spans="1:3" x14ac:dyDescent="0.25">
      <c r="A2529">
        <v>39</v>
      </c>
      <c r="B2529" t="s">
        <v>5014</v>
      </c>
      <c r="C2529">
        <v>0.04</v>
      </c>
    </row>
    <row r="2530" spans="1:3" x14ac:dyDescent="0.25">
      <c r="A2530">
        <v>114</v>
      </c>
      <c r="B2530" t="s">
        <v>5017</v>
      </c>
      <c r="C2530">
        <v>0.2</v>
      </c>
    </row>
    <row r="2531" spans="1:3" x14ac:dyDescent="0.25">
      <c r="A2531">
        <v>58</v>
      </c>
      <c r="B2531" t="s">
        <v>5014</v>
      </c>
      <c r="C2531">
        <v>0.04</v>
      </c>
    </row>
    <row r="2532" spans="1:3" x14ac:dyDescent="0.25">
      <c r="A2532">
        <v>223</v>
      </c>
      <c r="B2532" t="s">
        <v>5019</v>
      </c>
      <c r="C2532">
        <v>0.25</v>
      </c>
    </row>
    <row r="2533" spans="1:3" x14ac:dyDescent="0.25">
      <c r="A2533">
        <v>356</v>
      </c>
      <c r="B2533" t="s">
        <v>5019</v>
      </c>
      <c r="C2533">
        <v>0.25</v>
      </c>
    </row>
    <row r="2534" spans="1:3" x14ac:dyDescent="0.25">
      <c r="A2534">
        <v>11</v>
      </c>
      <c r="B2534" t="s">
        <v>5013</v>
      </c>
      <c r="C2534">
        <v>8.0000000000000002E-3</v>
      </c>
    </row>
    <row r="2535" spans="1:3" x14ac:dyDescent="0.25">
      <c r="A2535">
        <v>177</v>
      </c>
      <c r="B2535" t="s">
        <v>5019</v>
      </c>
      <c r="C2535">
        <v>0.25</v>
      </c>
    </row>
    <row r="2536" spans="1:3" x14ac:dyDescent="0.25">
      <c r="A2536">
        <v>263</v>
      </c>
      <c r="B2536" t="s">
        <v>5019</v>
      </c>
      <c r="C2536">
        <v>0.25</v>
      </c>
    </row>
    <row r="2537" spans="1:3" x14ac:dyDescent="0.25">
      <c r="A2537">
        <v>307</v>
      </c>
      <c r="B2537" t="s">
        <v>5019</v>
      </c>
      <c r="C2537">
        <v>0.25</v>
      </c>
    </row>
    <row r="2538" spans="1:3" x14ac:dyDescent="0.25">
      <c r="A2538">
        <v>306</v>
      </c>
      <c r="B2538" t="s">
        <v>5019</v>
      </c>
      <c r="C2538">
        <v>0.25</v>
      </c>
    </row>
    <row r="2539" spans="1:3" x14ac:dyDescent="0.25">
      <c r="A2539">
        <v>321</v>
      </c>
      <c r="B2539" t="s">
        <v>5019</v>
      </c>
      <c r="C2539">
        <v>0.25</v>
      </c>
    </row>
    <row r="2540" spans="1:3" x14ac:dyDescent="0.25">
      <c r="A2540">
        <v>215</v>
      </c>
      <c r="B2540" t="s">
        <v>5019</v>
      </c>
      <c r="C2540">
        <v>0.25</v>
      </c>
    </row>
    <row r="2541" spans="1:3" x14ac:dyDescent="0.25">
      <c r="A2541">
        <v>165</v>
      </c>
      <c r="B2541" t="s">
        <v>5019</v>
      </c>
      <c r="C2541">
        <v>0.25</v>
      </c>
    </row>
    <row r="2542" spans="1:3" x14ac:dyDescent="0.25">
      <c r="A2542">
        <v>131</v>
      </c>
      <c r="B2542" t="s">
        <v>5019</v>
      </c>
      <c r="C2542">
        <v>0.25</v>
      </c>
    </row>
    <row r="2543" spans="1:3" x14ac:dyDescent="0.25">
      <c r="A2543">
        <v>318</v>
      </c>
      <c r="B2543" t="s">
        <v>5019</v>
      </c>
      <c r="C2543">
        <v>0.25</v>
      </c>
    </row>
    <row r="2544" spans="1:3" x14ac:dyDescent="0.25">
      <c r="A2544">
        <v>147</v>
      </c>
      <c r="B2544" t="s">
        <v>5019</v>
      </c>
      <c r="C2544">
        <v>0.25</v>
      </c>
    </row>
    <row r="2545" spans="1:3" x14ac:dyDescent="0.25">
      <c r="A2545">
        <v>219</v>
      </c>
      <c r="B2545" t="s">
        <v>5019</v>
      </c>
      <c r="C2545">
        <v>0.25</v>
      </c>
    </row>
    <row r="2546" spans="1:3" x14ac:dyDescent="0.25">
      <c r="A2546">
        <v>203</v>
      </c>
      <c r="B2546" t="s">
        <v>5019</v>
      </c>
      <c r="C2546">
        <v>0.25</v>
      </c>
    </row>
    <row r="2547" spans="1:3" x14ac:dyDescent="0.25">
      <c r="A2547">
        <v>105</v>
      </c>
      <c r="B2547" t="s">
        <v>5017</v>
      </c>
      <c r="C2547">
        <v>0.2</v>
      </c>
    </row>
    <row r="2548" spans="1:3" x14ac:dyDescent="0.25">
      <c r="A2548">
        <v>42</v>
      </c>
      <c r="B2548" t="s">
        <v>5014</v>
      </c>
      <c r="C2548">
        <v>0.04</v>
      </c>
    </row>
    <row r="2549" spans="1:3" x14ac:dyDescent="0.25">
      <c r="A2549">
        <v>268</v>
      </c>
      <c r="B2549" t="s">
        <v>5019</v>
      </c>
      <c r="C2549">
        <v>0.25</v>
      </c>
    </row>
    <row r="2550" spans="1:3" x14ac:dyDescent="0.25">
      <c r="A2550">
        <v>80</v>
      </c>
      <c r="B2550" t="s">
        <v>5016</v>
      </c>
      <c r="C2550">
        <v>0.15</v>
      </c>
    </row>
    <row r="2551" spans="1:3" x14ac:dyDescent="0.25">
      <c r="A2551">
        <v>90</v>
      </c>
      <c r="B2551" t="s">
        <v>5016</v>
      </c>
      <c r="C2551">
        <v>0.15</v>
      </c>
    </row>
    <row r="2552" spans="1:3" x14ac:dyDescent="0.25">
      <c r="A2552">
        <v>312</v>
      </c>
      <c r="B2552" t="s">
        <v>5019</v>
      </c>
      <c r="C2552">
        <v>0.25</v>
      </c>
    </row>
    <row r="2553" spans="1:3" x14ac:dyDescent="0.25">
      <c r="A2553">
        <v>274</v>
      </c>
      <c r="B2553" t="s">
        <v>5019</v>
      </c>
      <c r="C2553">
        <v>0.25</v>
      </c>
    </row>
    <row r="2554" spans="1:3" x14ac:dyDescent="0.25">
      <c r="A2554">
        <v>43</v>
      </c>
      <c r="B2554" t="s">
        <v>5014</v>
      </c>
      <c r="C2554">
        <v>0.04</v>
      </c>
    </row>
    <row r="2555" spans="1:3" x14ac:dyDescent="0.25">
      <c r="A2555">
        <v>310</v>
      </c>
      <c r="B2555" t="s">
        <v>5019</v>
      </c>
      <c r="C2555">
        <v>0.25</v>
      </c>
    </row>
    <row r="2556" spans="1:3" x14ac:dyDescent="0.25">
      <c r="A2556">
        <v>282</v>
      </c>
      <c r="B2556" t="s">
        <v>5019</v>
      </c>
      <c r="C2556">
        <v>0.25</v>
      </c>
    </row>
    <row r="2557" spans="1:3" x14ac:dyDescent="0.25">
      <c r="A2557">
        <v>345</v>
      </c>
      <c r="B2557" t="s">
        <v>5019</v>
      </c>
      <c r="C2557">
        <v>0.25</v>
      </c>
    </row>
    <row r="2558" spans="1:3" x14ac:dyDescent="0.25">
      <c r="A2558">
        <v>187</v>
      </c>
      <c r="B2558" t="s">
        <v>5019</v>
      </c>
      <c r="C2558">
        <v>0.25</v>
      </c>
    </row>
    <row r="2559" spans="1:3" x14ac:dyDescent="0.25">
      <c r="A2559">
        <v>268</v>
      </c>
      <c r="B2559" t="s">
        <v>5019</v>
      </c>
      <c r="C2559">
        <v>0.25</v>
      </c>
    </row>
    <row r="2560" spans="1:3" x14ac:dyDescent="0.25">
      <c r="A2560">
        <v>144</v>
      </c>
      <c r="B2560" t="s">
        <v>5019</v>
      </c>
      <c r="C2560">
        <v>0.25</v>
      </c>
    </row>
    <row r="2561" spans="1:3" x14ac:dyDescent="0.25">
      <c r="A2561">
        <v>239</v>
      </c>
      <c r="B2561" t="s">
        <v>5019</v>
      </c>
      <c r="C2561">
        <v>0.25</v>
      </c>
    </row>
    <row r="2562" spans="1:3" x14ac:dyDescent="0.25">
      <c r="A2562">
        <v>173</v>
      </c>
      <c r="B2562" t="s">
        <v>5019</v>
      </c>
      <c r="C2562">
        <v>0.25</v>
      </c>
    </row>
    <row r="2563" spans="1:3" x14ac:dyDescent="0.25">
      <c r="A2563">
        <v>318</v>
      </c>
      <c r="B2563" t="s">
        <v>5019</v>
      </c>
      <c r="C2563">
        <v>0.25</v>
      </c>
    </row>
    <row r="2564" spans="1:3" x14ac:dyDescent="0.25">
      <c r="A2564">
        <v>259</v>
      </c>
      <c r="B2564" t="s">
        <v>5019</v>
      </c>
      <c r="C2564">
        <v>0.25</v>
      </c>
    </row>
    <row r="2565" spans="1:3" x14ac:dyDescent="0.25">
      <c r="A2565">
        <v>117</v>
      </c>
      <c r="B2565" t="s">
        <v>5017</v>
      </c>
      <c r="C2565">
        <v>0.2</v>
      </c>
    </row>
    <row r="2566" spans="1:3" x14ac:dyDescent="0.25">
      <c r="A2566">
        <v>129</v>
      </c>
      <c r="B2566" t="s">
        <v>5019</v>
      </c>
      <c r="C2566">
        <v>0.25</v>
      </c>
    </row>
    <row r="2567" spans="1:3" x14ac:dyDescent="0.25">
      <c r="A2567">
        <v>203</v>
      </c>
      <c r="B2567" t="s">
        <v>5019</v>
      </c>
      <c r="C2567">
        <v>0.25</v>
      </c>
    </row>
    <row r="2568" spans="1:3" x14ac:dyDescent="0.25">
      <c r="A2568">
        <v>268</v>
      </c>
      <c r="B2568" t="s">
        <v>5019</v>
      </c>
      <c r="C2568">
        <v>0.25</v>
      </c>
    </row>
    <row r="2569" spans="1:3" x14ac:dyDescent="0.25">
      <c r="A2569">
        <v>295</v>
      </c>
      <c r="B2569" t="s">
        <v>5019</v>
      </c>
      <c r="C2569">
        <v>0.25</v>
      </c>
    </row>
    <row r="2570" spans="1:3" x14ac:dyDescent="0.25">
      <c r="A2570">
        <v>201</v>
      </c>
      <c r="B2570" t="s">
        <v>5019</v>
      </c>
      <c r="C2570">
        <v>0.25</v>
      </c>
    </row>
    <row r="2571" spans="1:3" x14ac:dyDescent="0.25">
      <c r="A2571">
        <v>233</v>
      </c>
      <c r="B2571" t="s">
        <v>5019</v>
      </c>
      <c r="C2571">
        <v>0.25</v>
      </c>
    </row>
    <row r="2572" spans="1:3" x14ac:dyDescent="0.25">
      <c r="A2572">
        <v>314</v>
      </c>
      <c r="B2572" t="s">
        <v>5019</v>
      </c>
      <c r="C2572">
        <v>0.25</v>
      </c>
    </row>
    <row r="2573" spans="1:3" x14ac:dyDescent="0.25">
      <c r="A2573">
        <v>247</v>
      </c>
      <c r="B2573" t="s">
        <v>5019</v>
      </c>
      <c r="C2573">
        <v>0.25</v>
      </c>
    </row>
    <row r="2574" spans="1:3" x14ac:dyDescent="0.25">
      <c r="A2574">
        <v>280</v>
      </c>
      <c r="B2574" t="s">
        <v>5019</v>
      </c>
      <c r="C2574">
        <v>0.25</v>
      </c>
    </row>
    <row r="2575" spans="1:3" x14ac:dyDescent="0.25">
      <c r="A2575">
        <v>62</v>
      </c>
      <c r="B2575" t="s">
        <v>5016</v>
      </c>
      <c r="C2575">
        <v>0.15</v>
      </c>
    </row>
    <row r="2576" spans="1:3" x14ac:dyDescent="0.25">
      <c r="A2576">
        <v>350</v>
      </c>
      <c r="B2576" t="s">
        <v>5019</v>
      </c>
      <c r="C2576">
        <v>0.25</v>
      </c>
    </row>
    <row r="2577" spans="1:3" x14ac:dyDescent="0.25">
      <c r="A2577">
        <v>298</v>
      </c>
      <c r="B2577" t="s">
        <v>5019</v>
      </c>
      <c r="C2577">
        <v>0.25</v>
      </c>
    </row>
    <row r="2578" spans="1:3" x14ac:dyDescent="0.25">
      <c r="A2578">
        <v>311</v>
      </c>
      <c r="B2578" t="s">
        <v>5019</v>
      </c>
      <c r="C2578">
        <v>0.25</v>
      </c>
    </row>
    <row r="2579" spans="1:3" x14ac:dyDescent="0.25">
      <c r="A2579">
        <v>337</v>
      </c>
      <c r="B2579" t="s">
        <v>5019</v>
      </c>
      <c r="C2579">
        <v>0.25</v>
      </c>
    </row>
    <row r="2580" spans="1:3" x14ac:dyDescent="0.25">
      <c r="A2580">
        <v>328</v>
      </c>
      <c r="B2580" t="s">
        <v>5019</v>
      </c>
      <c r="C2580">
        <v>0.25</v>
      </c>
    </row>
    <row r="2581" spans="1:3" x14ac:dyDescent="0.25">
      <c r="A2581">
        <v>276</v>
      </c>
      <c r="B2581" t="s">
        <v>5019</v>
      </c>
      <c r="C2581">
        <v>0.25</v>
      </c>
    </row>
    <row r="2582" spans="1:3" x14ac:dyDescent="0.25">
      <c r="A2582">
        <v>90</v>
      </c>
      <c r="B2582" t="s">
        <v>5016</v>
      </c>
      <c r="C2582">
        <v>0.15</v>
      </c>
    </row>
    <row r="2583" spans="1:3" x14ac:dyDescent="0.25">
      <c r="A2583">
        <v>126</v>
      </c>
      <c r="B2583" t="s">
        <v>5019</v>
      </c>
      <c r="C2583">
        <v>0.25</v>
      </c>
    </row>
    <row r="2584" spans="1:3" x14ac:dyDescent="0.25">
      <c r="A2584">
        <v>349</v>
      </c>
      <c r="B2584" t="s">
        <v>5019</v>
      </c>
      <c r="C2584">
        <v>0.25</v>
      </c>
    </row>
    <row r="2585" spans="1:3" x14ac:dyDescent="0.25">
      <c r="A2585">
        <v>156</v>
      </c>
      <c r="B2585" t="s">
        <v>5019</v>
      </c>
      <c r="C2585">
        <v>0.25</v>
      </c>
    </row>
    <row r="2586" spans="1:3" x14ac:dyDescent="0.25">
      <c r="A2586">
        <v>239</v>
      </c>
      <c r="B2586" t="s">
        <v>5019</v>
      </c>
      <c r="C2586">
        <v>0.25</v>
      </c>
    </row>
    <row r="2587" spans="1:3" x14ac:dyDescent="0.25">
      <c r="A2587">
        <v>270</v>
      </c>
      <c r="B2587" t="s">
        <v>5019</v>
      </c>
      <c r="C2587">
        <v>0.25</v>
      </c>
    </row>
    <row r="2588" spans="1:3" x14ac:dyDescent="0.25">
      <c r="A2588">
        <v>363</v>
      </c>
      <c r="B2588" t="s">
        <v>5019</v>
      </c>
      <c r="C2588">
        <v>0.25</v>
      </c>
    </row>
    <row r="2589" spans="1:3" x14ac:dyDescent="0.25">
      <c r="A2589">
        <v>35</v>
      </c>
      <c r="B2589" t="s">
        <v>5014</v>
      </c>
      <c r="C2589">
        <v>0.04</v>
      </c>
    </row>
    <row r="2590" spans="1:3" x14ac:dyDescent="0.25">
      <c r="A2590">
        <v>86</v>
      </c>
      <c r="B2590" t="s">
        <v>5016</v>
      </c>
      <c r="C2590">
        <v>0.15</v>
      </c>
    </row>
    <row r="2591" spans="1:3" x14ac:dyDescent="0.25">
      <c r="A2591">
        <v>315</v>
      </c>
      <c r="B2591" t="s">
        <v>5019</v>
      </c>
      <c r="C2591">
        <v>0.25</v>
      </c>
    </row>
    <row r="2592" spans="1:3" x14ac:dyDescent="0.25">
      <c r="A2592">
        <v>140</v>
      </c>
      <c r="B2592" t="s">
        <v>5019</v>
      </c>
      <c r="C2592">
        <v>0.25</v>
      </c>
    </row>
    <row r="2593" spans="1:3" x14ac:dyDescent="0.25">
      <c r="A2593">
        <v>201</v>
      </c>
      <c r="B2593" t="s">
        <v>5019</v>
      </c>
      <c r="C2593">
        <v>0.25</v>
      </c>
    </row>
    <row r="2594" spans="1:3" x14ac:dyDescent="0.25">
      <c r="A2594">
        <v>33</v>
      </c>
      <c r="B2594" t="s">
        <v>5014</v>
      </c>
      <c r="C2594">
        <v>0.04</v>
      </c>
    </row>
    <row r="2595" spans="1:3" x14ac:dyDescent="0.25">
      <c r="A2595">
        <v>267</v>
      </c>
      <c r="B2595" t="s">
        <v>5019</v>
      </c>
      <c r="C2595">
        <v>0.25</v>
      </c>
    </row>
    <row r="2596" spans="1:3" x14ac:dyDescent="0.25">
      <c r="A2596">
        <v>177</v>
      </c>
      <c r="B2596" t="s">
        <v>5019</v>
      </c>
      <c r="C2596">
        <v>0.25</v>
      </c>
    </row>
    <row r="2597" spans="1:3" x14ac:dyDescent="0.25">
      <c r="A2597">
        <v>349</v>
      </c>
      <c r="B2597" t="s">
        <v>5019</v>
      </c>
      <c r="C2597">
        <v>0.25</v>
      </c>
    </row>
    <row r="2598" spans="1:3" x14ac:dyDescent="0.25">
      <c r="A2598">
        <v>162</v>
      </c>
      <c r="B2598" t="s">
        <v>5019</v>
      </c>
      <c r="C2598">
        <v>0.25</v>
      </c>
    </row>
    <row r="2599" spans="1:3" x14ac:dyDescent="0.25">
      <c r="A2599">
        <v>251</v>
      </c>
      <c r="B2599" t="s">
        <v>5019</v>
      </c>
      <c r="C2599">
        <v>0.25</v>
      </c>
    </row>
    <row r="2600" spans="1:3" x14ac:dyDescent="0.25">
      <c r="A2600">
        <v>298</v>
      </c>
      <c r="B2600" t="s">
        <v>5019</v>
      </c>
      <c r="C2600">
        <v>0.25</v>
      </c>
    </row>
    <row r="2601" spans="1:3" x14ac:dyDescent="0.25">
      <c r="A2601">
        <v>195</v>
      </c>
      <c r="B2601" t="s">
        <v>5019</v>
      </c>
      <c r="C2601">
        <v>0.25</v>
      </c>
    </row>
    <row r="2602" spans="1:3" x14ac:dyDescent="0.25">
      <c r="A2602">
        <v>300</v>
      </c>
      <c r="B2602" t="s">
        <v>5019</v>
      </c>
      <c r="C2602">
        <v>0.25</v>
      </c>
    </row>
    <row r="2603" spans="1:3" x14ac:dyDescent="0.25">
      <c r="A2603">
        <v>181</v>
      </c>
      <c r="B2603" t="s">
        <v>5019</v>
      </c>
      <c r="C2603">
        <v>0.25</v>
      </c>
    </row>
    <row r="2604" spans="1:3" x14ac:dyDescent="0.25">
      <c r="A2604">
        <v>171</v>
      </c>
      <c r="B2604" t="s">
        <v>5019</v>
      </c>
      <c r="C2604">
        <v>0.25</v>
      </c>
    </row>
    <row r="2605" spans="1:3" x14ac:dyDescent="0.25">
      <c r="A2605">
        <v>72</v>
      </c>
      <c r="B2605" t="s">
        <v>5016</v>
      </c>
      <c r="C2605">
        <v>0.15</v>
      </c>
    </row>
    <row r="2606" spans="1:3" x14ac:dyDescent="0.25">
      <c r="A2606">
        <v>46</v>
      </c>
      <c r="B2606" t="s">
        <v>5014</v>
      </c>
      <c r="C2606">
        <v>0.04</v>
      </c>
    </row>
    <row r="2607" spans="1:3" x14ac:dyDescent="0.25">
      <c r="A2607">
        <v>138</v>
      </c>
      <c r="B2607" t="s">
        <v>5019</v>
      </c>
      <c r="C2607">
        <v>0.25</v>
      </c>
    </row>
    <row r="2608" spans="1:3" x14ac:dyDescent="0.25">
      <c r="A2608">
        <v>311</v>
      </c>
      <c r="B2608" t="s">
        <v>5019</v>
      </c>
      <c r="C2608">
        <v>0.25</v>
      </c>
    </row>
    <row r="2609" spans="1:3" x14ac:dyDescent="0.25">
      <c r="A2609">
        <v>188</v>
      </c>
      <c r="B2609" t="s">
        <v>5019</v>
      </c>
      <c r="C2609">
        <v>0.25</v>
      </c>
    </row>
    <row r="2610" spans="1:3" x14ac:dyDescent="0.25">
      <c r="A2610">
        <v>250</v>
      </c>
      <c r="B2610" t="s">
        <v>5019</v>
      </c>
      <c r="C2610">
        <v>0.25</v>
      </c>
    </row>
    <row r="2611" spans="1:3" x14ac:dyDescent="0.25">
      <c r="A2611">
        <v>70</v>
      </c>
      <c r="B2611" t="s">
        <v>5016</v>
      </c>
      <c r="C2611">
        <v>0.15</v>
      </c>
    </row>
    <row r="2612" spans="1:3" x14ac:dyDescent="0.25">
      <c r="A2612">
        <v>268</v>
      </c>
      <c r="B2612" t="s">
        <v>5019</v>
      </c>
      <c r="C2612">
        <v>0.25</v>
      </c>
    </row>
    <row r="2613" spans="1:3" x14ac:dyDescent="0.25">
      <c r="A2613">
        <v>130</v>
      </c>
      <c r="B2613" t="s">
        <v>5019</v>
      </c>
      <c r="C2613">
        <v>0.25</v>
      </c>
    </row>
    <row r="2614" spans="1:3" x14ac:dyDescent="0.25">
      <c r="A2614">
        <v>157</v>
      </c>
      <c r="B2614" t="s">
        <v>5019</v>
      </c>
      <c r="C2614">
        <v>0.25</v>
      </c>
    </row>
    <row r="2615" spans="1:3" x14ac:dyDescent="0.25">
      <c r="A2615">
        <v>102</v>
      </c>
      <c r="B2615" t="s">
        <v>5017</v>
      </c>
      <c r="C2615">
        <v>0.2</v>
      </c>
    </row>
    <row r="2616" spans="1:3" x14ac:dyDescent="0.25">
      <c r="A2616">
        <v>134</v>
      </c>
      <c r="B2616" t="s">
        <v>5019</v>
      </c>
      <c r="C2616">
        <v>0.25</v>
      </c>
    </row>
    <row r="2617" spans="1:3" x14ac:dyDescent="0.25">
      <c r="A2617">
        <v>138</v>
      </c>
      <c r="B2617" t="s">
        <v>5019</v>
      </c>
      <c r="C2617">
        <v>0.25</v>
      </c>
    </row>
    <row r="2618" spans="1:3" x14ac:dyDescent="0.25">
      <c r="A2618">
        <v>30</v>
      </c>
      <c r="B2618" t="s">
        <v>5013</v>
      </c>
      <c r="C2618">
        <v>8.0000000000000002E-3</v>
      </c>
    </row>
    <row r="2619" spans="1:3" x14ac:dyDescent="0.25">
      <c r="A2619">
        <v>110</v>
      </c>
      <c r="B2619" t="s">
        <v>5017</v>
      </c>
      <c r="C2619">
        <v>0.2</v>
      </c>
    </row>
    <row r="2620" spans="1:3" x14ac:dyDescent="0.25">
      <c r="A2620">
        <v>250</v>
      </c>
      <c r="B2620" t="s">
        <v>5019</v>
      </c>
      <c r="C2620">
        <v>0.25</v>
      </c>
    </row>
    <row r="2621" spans="1:3" x14ac:dyDescent="0.25">
      <c r="A2621">
        <v>314</v>
      </c>
      <c r="B2621" t="s">
        <v>5019</v>
      </c>
      <c r="C2621">
        <v>0.25</v>
      </c>
    </row>
    <row r="2622" spans="1:3" x14ac:dyDescent="0.25">
      <c r="A2622">
        <v>292</v>
      </c>
      <c r="B2622" t="s">
        <v>5019</v>
      </c>
      <c r="C2622">
        <v>0.25</v>
      </c>
    </row>
    <row r="2623" spans="1:3" x14ac:dyDescent="0.25">
      <c r="A2623">
        <v>159</v>
      </c>
      <c r="B2623" t="s">
        <v>5019</v>
      </c>
      <c r="C2623">
        <v>0.25</v>
      </c>
    </row>
    <row r="2624" spans="1:3" x14ac:dyDescent="0.25">
      <c r="A2624">
        <v>50</v>
      </c>
      <c r="B2624" t="s">
        <v>5014</v>
      </c>
      <c r="C2624">
        <v>0.04</v>
      </c>
    </row>
    <row r="2625" spans="1:3" x14ac:dyDescent="0.25">
      <c r="A2625">
        <v>169</v>
      </c>
      <c r="B2625" t="s">
        <v>5019</v>
      </c>
      <c r="C2625">
        <v>0.25</v>
      </c>
    </row>
    <row r="2626" spans="1:3" x14ac:dyDescent="0.25">
      <c r="A2626">
        <v>53</v>
      </c>
      <c r="B2626" t="s">
        <v>5014</v>
      </c>
      <c r="C2626">
        <v>0.04</v>
      </c>
    </row>
    <row r="2627" spans="1:3" x14ac:dyDescent="0.25">
      <c r="A2627">
        <v>325</v>
      </c>
      <c r="B2627" t="s">
        <v>5019</v>
      </c>
      <c r="C2627">
        <v>0.25</v>
      </c>
    </row>
    <row r="2628" spans="1:3" x14ac:dyDescent="0.25">
      <c r="A2628">
        <v>32</v>
      </c>
      <c r="B2628" t="s">
        <v>5014</v>
      </c>
      <c r="C2628">
        <v>0.04</v>
      </c>
    </row>
    <row r="2629" spans="1:3" x14ac:dyDescent="0.25">
      <c r="A2629">
        <v>164</v>
      </c>
      <c r="B2629" t="s">
        <v>5019</v>
      </c>
      <c r="C2629">
        <v>0.25</v>
      </c>
    </row>
    <row r="2630" spans="1:3" x14ac:dyDescent="0.25">
      <c r="A2630">
        <v>322</v>
      </c>
      <c r="B2630" t="s">
        <v>5019</v>
      </c>
      <c r="C2630">
        <v>0.25</v>
      </c>
    </row>
    <row r="2631" spans="1:3" x14ac:dyDescent="0.25">
      <c r="A2631">
        <v>3</v>
      </c>
      <c r="B2631" t="s">
        <v>5013</v>
      </c>
      <c r="C2631">
        <v>8.0000000000000002E-3</v>
      </c>
    </row>
    <row r="2632" spans="1:3" x14ac:dyDescent="0.25">
      <c r="A2632">
        <v>145</v>
      </c>
      <c r="B2632" t="s">
        <v>5019</v>
      </c>
      <c r="C2632">
        <v>0.25</v>
      </c>
    </row>
    <row r="2633" spans="1:3" x14ac:dyDescent="0.25">
      <c r="A2633">
        <v>190</v>
      </c>
      <c r="B2633" t="s">
        <v>5019</v>
      </c>
      <c r="C2633">
        <v>0.25</v>
      </c>
    </row>
    <row r="2634" spans="1:3" x14ac:dyDescent="0.25">
      <c r="A2634">
        <v>217</v>
      </c>
      <c r="B2634" t="s">
        <v>5019</v>
      </c>
      <c r="C2634">
        <v>0.25</v>
      </c>
    </row>
    <row r="2635" spans="1:3" x14ac:dyDescent="0.25">
      <c r="A2635">
        <v>69</v>
      </c>
      <c r="B2635" t="s">
        <v>5016</v>
      </c>
      <c r="C2635">
        <v>0.15</v>
      </c>
    </row>
    <row r="2636" spans="1:3" x14ac:dyDescent="0.25">
      <c r="A2636">
        <v>107</v>
      </c>
      <c r="B2636" t="s">
        <v>5017</v>
      </c>
      <c r="C2636">
        <v>0.2</v>
      </c>
    </row>
    <row r="2637" spans="1:3" x14ac:dyDescent="0.25">
      <c r="A2637">
        <v>234</v>
      </c>
      <c r="B2637" t="s">
        <v>5019</v>
      </c>
      <c r="C2637">
        <v>0.25</v>
      </c>
    </row>
    <row r="2638" spans="1:3" x14ac:dyDescent="0.25">
      <c r="A2638">
        <v>296</v>
      </c>
      <c r="B2638" t="s">
        <v>5019</v>
      </c>
      <c r="C2638">
        <v>0.25</v>
      </c>
    </row>
    <row r="2639" spans="1:3" x14ac:dyDescent="0.25">
      <c r="A2639">
        <v>140</v>
      </c>
      <c r="B2639" t="s">
        <v>5019</v>
      </c>
      <c r="C2639">
        <v>0.25</v>
      </c>
    </row>
    <row r="2640" spans="1:3" x14ac:dyDescent="0.25">
      <c r="A2640">
        <v>293</v>
      </c>
      <c r="B2640" t="s">
        <v>5019</v>
      </c>
      <c r="C2640">
        <v>0.25</v>
      </c>
    </row>
    <row r="2641" spans="1:3" x14ac:dyDescent="0.25">
      <c r="A2641">
        <v>212</v>
      </c>
      <c r="B2641" t="s">
        <v>5019</v>
      </c>
      <c r="C2641">
        <v>0.25</v>
      </c>
    </row>
    <row r="2642" spans="1:3" x14ac:dyDescent="0.25">
      <c r="A2642">
        <v>266</v>
      </c>
      <c r="B2642" t="s">
        <v>5019</v>
      </c>
      <c r="C2642">
        <v>0.25</v>
      </c>
    </row>
    <row r="2643" spans="1:3" x14ac:dyDescent="0.25">
      <c r="A2643">
        <v>45</v>
      </c>
      <c r="B2643" t="s">
        <v>5014</v>
      </c>
      <c r="C2643">
        <v>0.04</v>
      </c>
    </row>
    <row r="2644" spans="1:3" x14ac:dyDescent="0.25">
      <c r="A2644">
        <v>94</v>
      </c>
      <c r="B2644" t="s">
        <v>5017</v>
      </c>
      <c r="C2644">
        <v>0.2</v>
      </c>
    </row>
    <row r="2645" spans="1:3" x14ac:dyDescent="0.25">
      <c r="A2645">
        <v>175</v>
      </c>
      <c r="B2645" t="s">
        <v>5019</v>
      </c>
      <c r="C2645">
        <v>0.25</v>
      </c>
    </row>
    <row r="2646" spans="1:3" x14ac:dyDescent="0.25">
      <c r="A2646">
        <v>340</v>
      </c>
      <c r="B2646" t="s">
        <v>5019</v>
      </c>
      <c r="C2646">
        <v>0.25</v>
      </c>
    </row>
    <row r="2647" spans="1:3" x14ac:dyDescent="0.25">
      <c r="A2647">
        <v>8</v>
      </c>
      <c r="B2647" t="s">
        <v>5013</v>
      </c>
      <c r="C2647">
        <v>8.0000000000000002E-3</v>
      </c>
    </row>
    <row r="2648" spans="1:3" x14ac:dyDescent="0.25">
      <c r="A2648">
        <v>205</v>
      </c>
      <c r="B2648" t="s">
        <v>5019</v>
      </c>
      <c r="C2648">
        <v>0.25</v>
      </c>
    </row>
    <row r="2649" spans="1:3" x14ac:dyDescent="0.25">
      <c r="A2649">
        <v>197</v>
      </c>
      <c r="B2649" t="s">
        <v>5019</v>
      </c>
      <c r="C2649">
        <v>0.25</v>
      </c>
    </row>
    <row r="2650" spans="1:3" x14ac:dyDescent="0.25">
      <c r="A2650">
        <v>20</v>
      </c>
      <c r="B2650" t="s">
        <v>5013</v>
      </c>
      <c r="C2650">
        <v>8.0000000000000002E-3</v>
      </c>
    </row>
    <row r="2651" spans="1:3" x14ac:dyDescent="0.25">
      <c r="A2651">
        <v>136</v>
      </c>
      <c r="B2651" t="s">
        <v>5019</v>
      </c>
      <c r="C2651">
        <v>0.25</v>
      </c>
    </row>
    <row r="2652" spans="1:3" x14ac:dyDescent="0.25">
      <c r="A2652">
        <v>185</v>
      </c>
      <c r="B2652" t="s">
        <v>5019</v>
      </c>
      <c r="C2652">
        <v>0.25</v>
      </c>
    </row>
    <row r="2653" spans="1:3" x14ac:dyDescent="0.25">
      <c r="A2653">
        <v>149</v>
      </c>
      <c r="B2653" t="s">
        <v>5019</v>
      </c>
      <c r="C2653">
        <v>0.25</v>
      </c>
    </row>
    <row r="2654" spans="1:3" x14ac:dyDescent="0.25">
      <c r="A2654">
        <v>356</v>
      </c>
      <c r="B2654" t="s">
        <v>5019</v>
      </c>
      <c r="C2654">
        <v>0.25</v>
      </c>
    </row>
    <row r="2655" spans="1:3" x14ac:dyDescent="0.25">
      <c r="A2655">
        <v>153</v>
      </c>
      <c r="B2655" t="s">
        <v>5019</v>
      </c>
      <c r="C2655">
        <v>0.25</v>
      </c>
    </row>
    <row r="2656" spans="1:3" x14ac:dyDescent="0.25">
      <c r="A2656">
        <v>233</v>
      </c>
      <c r="B2656" t="s">
        <v>5019</v>
      </c>
      <c r="C2656">
        <v>0.25</v>
      </c>
    </row>
    <row r="2657" spans="1:3" x14ac:dyDescent="0.25">
      <c r="A2657">
        <v>200</v>
      </c>
      <c r="B2657" t="s">
        <v>5019</v>
      </c>
      <c r="C2657">
        <v>0.25</v>
      </c>
    </row>
    <row r="2658" spans="1:3" x14ac:dyDescent="0.25">
      <c r="A2658">
        <v>342</v>
      </c>
      <c r="B2658" t="s">
        <v>5019</v>
      </c>
      <c r="C2658">
        <v>0.25</v>
      </c>
    </row>
    <row r="2659" spans="1:3" x14ac:dyDescent="0.25">
      <c r="A2659">
        <v>17</v>
      </c>
      <c r="B2659" t="s">
        <v>5013</v>
      </c>
      <c r="C2659">
        <v>8.0000000000000002E-3</v>
      </c>
    </row>
    <row r="2660" spans="1:3" x14ac:dyDescent="0.25">
      <c r="A2660">
        <v>230</v>
      </c>
      <c r="B2660" t="s">
        <v>5019</v>
      </c>
      <c r="C2660">
        <v>0.25</v>
      </c>
    </row>
    <row r="2661" spans="1:3" x14ac:dyDescent="0.25">
      <c r="A2661">
        <v>289</v>
      </c>
      <c r="B2661" t="s">
        <v>5019</v>
      </c>
      <c r="C2661">
        <v>0.25</v>
      </c>
    </row>
    <row r="2662" spans="1:3" x14ac:dyDescent="0.25">
      <c r="A2662">
        <v>90</v>
      </c>
      <c r="B2662" t="s">
        <v>5016</v>
      </c>
      <c r="C2662">
        <v>0.15</v>
      </c>
    </row>
    <row r="2663" spans="1:3" x14ac:dyDescent="0.25">
      <c r="A2663">
        <v>193</v>
      </c>
      <c r="B2663" t="s">
        <v>5019</v>
      </c>
      <c r="C2663">
        <v>0.25</v>
      </c>
    </row>
    <row r="2664" spans="1:3" x14ac:dyDescent="0.25">
      <c r="A2664">
        <v>170</v>
      </c>
      <c r="B2664" t="s">
        <v>5019</v>
      </c>
      <c r="C2664">
        <v>0.25</v>
      </c>
    </row>
    <row r="2665" spans="1:3" x14ac:dyDescent="0.25">
      <c r="A2665">
        <v>334</v>
      </c>
      <c r="B2665" t="s">
        <v>5019</v>
      </c>
      <c r="C2665">
        <v>0.25</v>
      </c>
    </row>
    <row r="2666" spans="1:3" x14ac:dyDescent="0.25">
      <c r="A2666">
        <v>80</v>
      </c>
      <c r="B2666" t="s">
        <v>5016</v>
      </c>
      <c r="C2666">
        <v>0.15</v>
      </c>
    </row>
    <row r="2667" spans="1:3" x14ac:dyDescent="0.25">
      <c r="A2667">
        <v>265</v>
      </c>
      <c r="B2667" t="s">
        <v>5019</v>
      </c>
      <c r="C2667">
        <v>0.25</v>
      </c>
    </row>
    <row r="2668" spans="1:3" x14ac:dyDescent="0.25">
      <c r="A2668">
        <v>327</v>
      </c>
      <c r="B2668" t="s">
        <v>5019</v>
      </c>
      <c r="C2668">
        <v>0.25</v>
      </c>
    </row>
    <row r="2669" spans="1:3" x14ac:dyDescent="0.25">
      <c r="A2669">
        <v>169</v>
      </c>
      <c r="B2669" t="s">
        <v>5019</v>
      </c>
      <c r="C2669">
        <v>0.25</v>
      </c>
    </row>
    <row r="2670" spans="1:3" x14ac:dyDescent="0.25">
      <c r="A2670">
        <v>63</v>
      </c>
      <c r="B2670" t="s">
        <v>5016</v>
      </c>
      <c r="C2670">
        <v>0.15</v>
      </c>
    </row>
    <row r="2671" spans="1:3" x14ac:dyDescent="0.25">
      <c r="A2671">
        <v>205</v>
      </c>
      <c r="B2671" t="s">
        <v>5019</v>
      </c>
      <c r="C2671">
        <v>0.25</v>
      </c>
    </row>
    <row r="2672" spans="1:3" x14ac:dyDescent="0.25">
      <c r="A2672">
        <v>130</v>
      </c>
      <c r="B2672" t="s">
        <v>5019</v>
      </c>
      <c r="C2672">
        <v>0.25</v>
      </c>
    </row>
    <row r="2673" spans="1:3" x14ac:dyDescent="0.25">
      <c r="A2673">
        <v>136</v>
      </c>
      <c r="B2673" t="s">
        <v>5019</v>
      </c>
      <c r="C2673">
        <v>0.25</v>
      </c>
    </row>
    <row r="2674" spans="1:3" x14ac:dyDescent="0.25">
      <c r="A2674">
        <v>246</v>
      </c>
      <c r="B2674" t="s">
        <v>5019</v>
      </c>
      <c r="C2674">
        <v>0.25</v>
      </c>
    </row>
    <row r="2675" spans="1:3" x14ac:dyDescent="0.25">
      <c r="A2675">
        <v>88</v>
      </c>
      <c r="B2675" t="s">
        <v>5016</v>
      </c>
      <c r="C2675">
        <v>0.15</v>
      </c>
    </row>
    <row r="2676" spans="1:3" x14ac:dyDescent="0.25">
      <c r="A2676">
        <v>159</v>
      </c>
      <c r="B2676" t="s">
        <v>5019</v>
      </c>
      <c r="C2676">
        <v>0.25</v>
      </c>
    </row>
    <row r="2677" spans="1:3" x14ac:dyDescent="0.25">
      <c r="A2677">
        <v>52</v>
      </c>
      <c r="B2677" t="s">
        <v>5014</v>
      </c>
      <c r="C2677">
        <v>0.04</v>
      </c>
    </row>
    <row r="2678" spans="1:3" x14ac:dyDescent="0.25">
      <c r="A2678">
        <v>154</v>
      </c>
      <c r="B2678" t="s">
        <v>5019</v>
      </c>
      <c r="C2678">
        <v>0.25</v>
      </c>
    </row>
    <row r="2679" spans="1:3" x14ac:dyDescent="0.25">
      <c r="A2679">
        <v>263</v>
      </c>
      <c r="B2679" t="s">
        <v>5019</v>
      </c>
      <c r="C2679">
        <v>0.25</v>
      </c>
    </row>
    <row r="2680" spans="1:3" x14ac:dyDescent="0.25">
      <c r="A2680">
        <v>182</v>
      </c>
      <c r="B2680" t="s">
        <v>5019</v>
      </c>
      <c r="C2680">
        <v>0.25</v>
      </c>
    </row>
    <row r="2681" spans="1:3" x14ac:dyDescent="0.25">
      <c r="A2681">
        <v>246</v>
      </c>
      <c r="B2681" t="s">
        <v>5019</v>
      </c>
      <c r="C2681">
        <v>0.25</v>
      </c>
    </row>
    <row r="2682" spans="1:3" x14ac:dyDescent="0.25">
      <c r="A2682">
        <v>231</v>
      </c>
      <c r="B2682" t="s">
        <v>5019</v>
      </c>
      <c r="C2682">
        <v>0.25</v>
      </c>
    </row>
    <row r="2683" spans="1:3" x14ac:dyDescent="0.25">
      <c r="A2683">
        <v>92</v>
      </c>
      <c r="B2683" t="s">
        <v>5017</v>
      </c>
      <c r="C2683">
        <v>0.2</v>
      </c>
    </row>
    <row r="2684" spans="1:3" x14ac:dyDescent="0.25">
      <c r="A2684">
        <v>21</v>
      </c>
      <c r="B2684" t="s">
        <v>5013</v>
      </c>
      <c r="C2684">
        <v>8.0000000000000002E-3</v>
      </c>
    </row>
    <row r="2685" spans="1:3" x14ac:dyDescent="0.25">
      <c r="A2685">
        <v>161</v>
      </c>
      <c r="B2685" t="s">
        <v>5019</v>
      </c>
      <c r="C2685">
        <v>0.25</v>
      </c>
    </row>
    <row r="2686" spans="1:3" x14ac:dyDescent="0.25">
      <c r="A2686">
        <v>7</v>
      </c>
      <c r="B2686" t="s">
        <v>5013</v>
      </c>
      <c r="C2686">
        <v>8.0000000000000002E-3</v>
      </c>
    </row>
    <row r="2687" spans="1:3" x14ac:dyDescent="0.25">
      <c r="A2687">
        <v>162</v>
      </c>
      <c r="B2687" t="s">
        <v>5019</v>
      </c>
      <c r="C2687">
        <v>0.25</v>
      </c>
    </row>
    <row r="2688" spans="1:3" x14ac:dyDescent="0.25">
      <c r="A2688">
        <v>174</v>
      </c>
      <c r="B2688" t="s">
        <v>5019</v>
      </c>
      <c r="C2688">
        <v>0.25</v>
      </c>
    </row>
    <row r="2689" spans="1:3" x14ac:dyDescent="0.25">
      <c r="A2689">
        <v>348</v>
      </c>
      <c r="B2689" t="s">
        <v>5019</v>
      </c>
      <c r="C2689">
        <v>0.25</v>
      </c>
    </row>
    <row r="2690" spans="1:3" x14ac:dyDescent="0.25">
      <c r="A2690">
        <v>85</v>
      </c>
      <c r="B2690" t="s">
        <v>5016</v>
      </c>
      <c r="C2690">
        <v>0.15</v>
      </c>
    </row>
    <row r="2691" spans="1:3" x14ac:dyDescent="0.25">
      <c r="A2691">
        <v>259</v>
      </c>
      <c r="B2691" t="s">
        <v>5019</v>
      </c>
      <c r="C2691">
        <v>0.25</v>
      </c>
    </row>
    <row r="2692" spans="1:3" x14ac:dyDescent="0.25">
      <c r="A2692">
        <v>46</v>
      </c>
      <c r="B2692" t="s">
        <v>5014</v>
      </c>
      <c r="C2692">
        <v>0.04</v>
      </c>
    </row>
    <row r="2693" spans="1:3" x14ac:dyDescent="0.25">
      <c r="A2693">
        <v>257</v>
      </c>
      <c r="B2693" t="s">
        <v>5019</v>
      </c>
      <c r="C2693">
        <v>0.25</v>
      </c>
    </row>
    <row r="2694" spans="1:3" x14ac:dyDescent="0.25">
      <c r="A2694">
        <v>251</v>
      </c>
      <c r="B2694" t="s">
        <v>5019</v>
      </c>
      <c r="C2694">
        <v>0.25</v>
      </c>
    </row>
    <row r="2695" spans="1:3" x14ac:dyDescent="0.25">
      <c r="A2695">
        <v>108</v>
      </c>
      <c r="B2695" t="s">
        <v>5017</v>
      </c>
      <c r="C2695">
        <v>0.2</v>
      </c>
    </row>
    <row r="2696" spans="1:3" x14ac:dyDescent="0.25">
      <c r="A2696">
        <v>337</v>
      </c>
      <c r="B2696" t="s">
        <v>5019</v>
      </c>
      <c r="C2696">
        <v>0.25</v>
      </c>
    </row>
    <row r="2697" spans="1:3" x14ac:dyDescent="0.25">
      <c r="A2697">
        <v>192</v>
      </c>
      <c r="B2697" t="s">
        <v>5019</v>
      </c>
      <c r="C2697">
        <v>0.25</v>
      </c>
    </row>
    <row r="2698" spans="1:3" x14ac:dyDescent="0.25">
      <c r="A2698">
        <v>194</v>
      </c>
      <c r="B2698" t="s">
        <v>5019</v>
      </c>
      <c r="C2698">
        <v>0.25</v>
      </c>
    </row>
    <row r="2699" spans="1:3" x14ac:dyDescent="0.25">
      <c r="A2699">
        <v>246</v>
      </c>
      <c r="B2699" t="s">
        <v>5019</v>
      </c>
      <c r="C2699">
        <v>0.25</v>
      </c>
    </row>
    <row r="2700" spans="1:3" x14ac:dyDescent="0.25">
      <c r="A2700">
        <v>345</v>
      </c>
      <c r="B2700" t="s">
        <v>5019</v>
      </c>
      <c r="C2700">
        <v>0.25</v>
      </c>
    </row>
    <row r="2701" spans="1:3" x14ac:dyDescent="0.25">
      <c r="A2701">
        <v>88</v>
      </c>
      <c r="B2701" t="s">
        <v>5016</v>
      </c>
      <c r="C2701">
        <v>0.15</v>
      </c>
    </row>
    <row r="2702" spans="1:3" x14ac:dyDescent="0.25">
      <c r="A2702">
        <v>14</v>
      </c>
      <c r="B2702" t="s">
        <v>5013</v>
      </c>
      <c r="C2702">
        <v>8.0000000000000002E-3</v>
      </c>
    </row>
    <row r="2703" spans="1:3" x14ac:dyDescent="0.25">
      <c r="A2703">
        <v>305</v>
      </c>
      <c r="B2703" t="s">
        <v>5019</v>
      </c>
      <c r="C2703">
        <v>0.25</v>
      </c>
    </row>
    <row r="2704" spans="1:3" x14ac:dyDescent="0.25">
      <c r="A2704">
        <v>3</v>
      </c>
      <c r="B2704" t="s">
        <v>5013</v>
      </c>
      <c r="C2704">
        <v>8.0000000000000002E-3</v>
      </c>
    </row>
    <row r="2705" spans="1:3" x14ac:dyDescent="0.25">
      <c r="A2705">
        <v>101</v>
      </c>
      <c r="B2705" t="s">
        <v>5017</v>
      </c>
      <c r="C2705">
        <v>0.2</v>
      </c>
    </row>
    <row r="2706" spans="1:3" x14ac:dyDescent="0.25">
      <c r="A2706">
        <v>319</v>
      </c>
      <c r="B2706" t="s">
        <v>5019</v>
      </c>
      <c r="C2706">
        <v>0.25</v>
      </c>
    </row>
    <row r="2707" spans="1:3" x14ac:dyDescent="0.25">
      <c r="A2707">
        <v>32</v>
      </c>
      <c r="B2707" t="s">
        <v>5014</v>
      </c>
      <c r="C2707">
        <v>0.04</v>
      </c>
    </row>
    <row r="2708" spans="1:3" x14ac:dyDescent="0.25">
      <c r="A2708">
        <v>291</v>
      </c>
      <c r="B2708" t="s">
        <v>5019</v>
      </c>
      <c r="C2708">
        <v>0.25</v>
      </c>
    </row>
    <row r="2709" spans="1:3" x14ac:dyDescent="0.25">
      <c r="A2709">
        <v>283</v>
      </c>
      <c r="B2709" t="s">
        <v>5019</v>
      </c>
      <c r="C2709">
        <v>0.25</v>
      </c>
    </row>
    <row r="2710" spans="1:3" x14ac:dyDescent="0.25">
      <c r="A2710">
        <v>144</v>
      </c>
      <c r="B2710" t="s">
        <v>5019</v>
      </c>
      <c r="C2710">
        <v>0.25</v>
      </c>
    </row>
    <row r="2711" spans="1:3" x14ac:dyDescent="0.25">
      <c r="A2711">
        <v>72</v>
      </c>
      <c r="B2711" t="s">
        <v>5016</v>
      </c>
      <c r="C2711">
        <v>0.15</v>
      </c>
    </row>
    <row r="2712" spans="1:3" x14ac:dyDescent="0.25">
      <c r="A2712">
        <v>322</v>
      </c>
      <c r="B2712" t="s">
        <v>5019</v>
      </c>
      <c r="C2712">
        <v>0.25</v>
      </c>
    </row>
    <row r="2713" spans="1:3" x14ac:dyDescent="0.25">
      <c r="A2713">
        <v>270</v>
      </c>
      <c r="B2713" t="s">
        <v>5019</v>
      </c>
      <c r="C2713">
        <v>0.25</v>
      </c>
    </row>
    <row r="2714" spans="1:3" x14ac:dyDescent="0.25">
      <c r="A2714">
        <v>0</v>
      </c>
      <c r="B2714" t="s">
        <v>5013</v>
      </c>
      <c r="C2714">
        <v>8.0000000000000002E-3</v>
      </c>
    </row>
    <row r="2715" spans="1:3" x14ac:dyDescent="0.25">
      <c r="A2715">
        <v>229</v>
      </c>
      <c r="B2715" t="s">
        <v>5019</v>
      </c>
      <c r="C2715">
        <v>0.25</v>
      </c>
    </row>
    <row r="2716" spans="1:3" x14ac:dyDescent="0.25">
      <c r="A2716">
        <v>261</v>
      </c>
      <c r="B2716" t="s">
        <v>5019</v>
      </c>
      <c r="C2716">
        <v>0.25</v>
      </c>
    </row>
    <row r="2717" spans="1:3" x14ac:dyDescent="0.25">
      <c r="A2717">
        <v>177</v>
      </c>
      <c r="B2717" t="s">
        <v>5019</v>
      </c>
      <c r="C2717">
        <v>0.25</v>
      </c>
    </row>
    <row r="2718" spans="1:3" x14ac:dyDescent="0.25">
      <c r="A2718">
        <v>18</v>
      </c>
      <c r="B2718" t="s">
        <v>5013</v>
      </c>
      <c r="C2718">
        <v>8.0000000000000002E-3</v>
      </c>
    </row>
    <row r="2719" spans="1:3" x14ac:dyDescent="0.25">
      <c r="A2719">
        <v>146</v>
      </c>
      <c r="B2719" t="s">
        <v>5019</v>
      </c>
      <c r="C2719">
        <v>0.25</v>
      </c>
    </row>
    <row r="2720" spans="1:3" x14ac:dyDescent="0.25">
      <c r="A2720">
        <v>298</v>
      </c>
      <c r="B2720" t="s">
        <v>5019</v>
      </c>
      <c r="C2720">
        <v>0.25</v>
      </c>
    </row>
    <row r="2721" spans="1:3" x14ac:dyDescent="0.25">
      <c r="A2721">
        <v>47</v>
      </c>
      <c r="B2721" t="s">
        <v>5014</v>
      </c>
      <c r="C2721">
        <v>0.04</v>
      </c>
    </row>
    <row r="2722" spans="1:3" x14ac:dyDescent="0.25">
      <c r="A2722">
        <v>349</v>
      </c>
      <c r="B2722" t="s">
        <v>5019</v>
      </c>
      <c r="C2722">
        <v>0.25</v>
      </c>
    </row>
    <row r="2723" spans="1:3" x14ac:dyDescent="0.25">
      <c r="A2723">
        <v>204</v>
      </c>
      <c r="B2723" t="s">
        <v>5019</v>
      </c>
      <c r="C2723">
        <v>0.25</v>
      </c>
    </row>
    <row r="2724" spans="1:3" x14ac:dyDescent="0.25">
      <c r="A2724">
        <v>342</v>
      </c>
      <c r="B2724" t="s">
        <v>5019</v>
      </c>
      <c r="C2724">
        <v>0.25</v>
      </c>
    </row>
    <row r="2725" spans="1:3" x14ac:dyDescent="0.25">
      <c r="A2725">
        <v>246</v>
      </c>
      <c r="B2725" t="s">
        <v>5019</v>
      </c>
      <c r="C2725">
        <v>0.25</v>
      </c>
    </row>
    <row r="2726" spans="1:3" x14ac:dyDescent="0.25">
      <c r="A2726">
        <v>143</v>
      </c>
      <c r="B2726" t="s">
        <v>5019</v>
      </c>
      <c r="C2726">
        <v>0.25</v>
      </c>
    </row>
    <row r="2727" spans="1:3" x14ac:dyDescent="0.25">
      <c r="A2727">
        <v>82</v>
      </c>
      <c r="B2727" t="s">
        <v>5016</v>
      </c>
      <c r="C2727">
        <v>0.15</v>
      </c>
    </row>
    <row r="2728" spans="1:3" x14ac:dyDescent="0.25">
      <c r="A2728">
        <v>108</v>
      </c>
      <c r="B2728" t="s">
        <v>5017</v>
      </c>
      <c r="C2728">
        <v>0.2</v>
      </c>
    </row>
    <row r="2729" spans="1:3" x14ac:dyDescent="0.25">
      <c r="A2729">
        <v>303</v>
      </c>
      <c r="B2729" t="s">
        <v>5019</v>
      </c>
      <c r="C2729">
        <v>0.25</v>
      </c>
    </row>
    <row r="2730" spans="1:3" x14ac:dyDescent="0.25">
      <c r="A2730">
        <v>52</v>
      </c>
      <c r="B2730" t="s">
        <v>5014</v>
      </c>
      <c r="C2730">
        <v>0.04</v>
      </c>
    </row>
    <row r="2731" spans="1:3" x14ac:dyDescent="0.25">
      <c r="A2731">
        <v>59</v>
      </c>
      <c r="B2731" t="s">
        <v>5014</v>
      </c>
      <c r="C2731">
        <v>0.04</v>
      </c>
    </row>
    <row r="2732" spans="1:3" x14ac:dyDescent="0.25">
      <c r="A2732">
        <v>99</v>
      </c>
      <c r="B2732" t="s">
        <v>5017</v>
      </c>
      <c r="C2732">
        <v>0.2</v>
      </c>
    </row>
    <row r="2733" spans="1:3" x14ac:dyDescent="0.25">
      <c r="A2733">
        <v>263</v>
      </c>
      <c r="B2733" t="s">
        <v>5019</v>
      </c>
      <c r="C2733">
        <v>0.25</v>
      </c>
    </row>
    <row r="2734" spans="1:3" x14ac:dyDescent="0.25">
      <c r="A2734">
        <v>116</v>
      </c>
      <c r="B2734" t="s">
        <v>5017</v>
      </c>
      <c r="C2734">
        <v>0.2</v>
      </c>
    </row>
    <row r="2735" spans="1:3" x14ac:dyDescent="0.25">
      <c r="A2735">
        <v>216</v>
      </c>
      <c r="B2735" t="s">
        <v>5019</v>
      </c>
      <c r="C2735">
        <v>0.25</v>
      </c>
    </row>
    <row r="2736" spans="1:3" x14ac:dyDescent="0.25">
      <c r="A2736">
        <v>87</v>
      </c>
      <c r="B2736" t="s">
        <v>5016</v>
      </c>
      <c r="C2736">
        <v>0.15</v>
      </c>
    </row>
    <row r="2737" spans="1:3" x14ac:dyDescent="0.25">
      <c r="A2737">
        <v>326</v>
      </c>
      <c r="B2737" t="s">
        <v>5019</v>
      </c>
      <c r="C2737">
        <v>0.25</v>
      </c>
    </row>
    <row r="2738" spans="1:3" x14ac:dyDescent="0.25">
      <c r="A2738">
        <v>223</v>
      </c>
      <c r="B2738" t="s">
        <v>5019</v>
      </c>
      <c r="C2738">
        <v>0.25</v>
      </c>
    </row>
    <row r="2739" spans="1:3" x14ac:dyDescent="0.25">
      <c r="A2739">
        <v>99</v>
      </c>
      <c r="B2739" t="s">
        <v>5017</v>
      </c>
      <c r="C2739">
        <v>0.2</v>
      </c>
    </row>
    <row r="2740" spans="1:3" x14ac:dyDescent="0.25">
      <c r="A2740">
        <v>198</v>
      </c>
      <c r="B2740" t="s">
        <v>5019</v>
      </c>
      <c r="C2740">
        <v>0.25</v>
      </c>
    </row>
    <row r="2741" spans="1:3" x14ac:dyDescent="0.25">
      <c r="A2741">
        <v>104</v>
      </c>
      <c r="B2741" t="s">
        <v>5017</v>
      </c>
      <c r="C2741">
        <v>0.2</v>
      </c>
    </row>
    <row r="2742" spans="1:3" x14ac:dyDescent="0.25">
      <c r="A2742">
        <v>88</v>
      </c>
      <c r="B2742" t="s">
        <v>5016</v>
      </c>
      <c r="C2742">
        <v>0.15</v>
      </c>
    </row>
    <row r="2743" spans="1:3" x14ac:dyDescent="0.25">
      <c r="A2743">
        <v>362</v>
      </c>
      <c r="B2743" t="s">
        <v>5019</v>
      </c>
      <c r="C2743">
        <v>0.25</v>
      </c>
    </row>
    <row r="2744" spans="1:3" x14ac:dyDescent="0.25">
      <c r="A2744">
        <v>353</v>
      </c>
      <c r="B2744" t="s">
        <v>5019</v>
      </c>
      <c r="C2744">
        <v>0.25</v>
      </c>
    </row>
    <row r="2745" spans="1:3" x14ac:dyDescent="0.25">
      <c r="A2745">
        <v>17</v>
      </c>
      <c r="B2745" t="s">
        <v>5013</v>
      </c>
      <c r="C2745">
        <v>8.0000000000000002E-3</v>
      </c>
    </row>
    <row r="2746" spans="1:3" x14ac:dyDescent="0.25">
      <c r="A2746">
        <v>48</v>
      </c>
      <c r="B2746" t="s">
        <v>5014</v>
      </c>
      <c r="C2746">
        <v>0.04</v>
      </c>
    </row>
    <row r="2747" spans="1:3" x14ac:dyDescent="0.25">
      <c r="A2747">
        <v>192</v>
      </c>
      <c r="B2747" t="s">
        <v>5019</v>
      </c>
      <c r="C2747">
        <v>0.25</v>
      </c>
    </row>
    <row r="2748" spans="1:3" x14ac:dyDescent="0.25">
      <c r="A2748">
        <v>303</v>
      </c>
      <c r="B2748" t="s">
        <v>5019</v>
      </c>
      <c r="C2748">
        <v>0.25</v>
      </c>
    </row>
    <row r="2749" spans="1:3" x14ac:dyDescent="0.25">
      <c r="A2749">
        <v>86</v>
      </c>
      <c r="B2749" t="s">
        <v>5016</v>
      </c>
      <c r="C2749">
        <v>0.15</v>
      </c>
    </row>
    <row r="2750" spans="1:3" x14ac:dyDescent="0.25">
      <c r="A2750">
        <v>301</v>
      </c>
      <c r="B2750" t="s">
        <v>5019</v>
      </c>
      <c r="C2750">
        <v>0.25</v>
      </c>
    </row>
    <row r="2751" spans="1:3" x14ac:dyDescent="0.25">
      <c r="A2751">
        <v>29</v>
      </c>
      <c r="B2751" t="s">
        <v>5013</v>
      </c>
      <c r="C2751">
        <v>8.0000000000000002E-3</v>
      </c>
    </row>
    <row r="2752" spans="1:3" x14ac:dyDescent="0.25">
      <c r="A2752">
        <v>9</v>
      </c>
      <c r="B2752" t="s">
        <v>5013</v>
      </c>
      <c r="C2752">
        <v>8.0000000000000002E-3</v>
      </c>
    </row>
    <row r="2753" spans="1:3" x14ac:dyDescent="0.25">
      <c r="A2753">
        <v>23</v>
      </c>
      <c r="B2753" t="s">
        <v>5013</v>
      </c>
      <c r="C2753">
        <v>8.0000000000000002E-3</v>
      </c>
    </row>
    <row r="2754" spans="1:3" x14ac:dyDescent="0.25">
      <c r="A2754">
        <v>139</v>
      </c>
      <c r="B2754" t="s">
        <v>5019</v>
      </c>
      <c r="C2754">
        <v>0.25</v>
      </c>
    </row>
    <row r="2755" spans="1:3" x14ac:dyDescent="0.25">
      <c r="A2755">
        <v>362</v>
      </c>
      <c r="B2755" t="s">
        <v>5019</v>
      </c>
      <c r="C2755">
        <v>0.25</v>
      </c>
    </row>
    <row r="2756" spans="1:3" x14ac:dyDescent="0.25">
      <c r="A2756">
        <v>217</v>
      </c>
      <c r="B2756" t="s">
        <v>5019</v>
      </c>
      <c r="C2756">
        <v>0.25</v>
      </c>
    </row>
    <row r="2757" spans="1:3" x14ac:dyDescent="0.25">
      <c r="A2757">
        <v>304</v>
      </c>
      <c r="B2757" t="s">
        <v>5019</v>
      </c>
      <c r="C2757">
        <v>0.25</v>
      </c>
    </row>
    <row r="2758" spans="1:3" x14ac:dyDescent="0.25">
      <c r="A2758">
        <v>88</v>
      </c>
      <c r="B2758" t="s">
        <v>5016</v>
      </c>
      <c r="C2758">
        <v>0.15</v>
      </c>
    </row>
    <row r="2759" spans="1:3" x14ac:dyDescent="0.25">
      <c r="A2759">
        <v>149</v>
      </c>
      <c r="B2759" t="s">
        <v>5019</v>
      </c>
      <c r="C2759">
        <v>0.25</v>
      </c>
    </row>
    <row r="2760" spans="1:3" x14ac:dyDescent="0.25">
      <c r="A2760">
        <v>297</v>
      </c>
      <c r="B2760" t="s">
        <v>5019</v>
      </c>
      <c r="C2760">
        <v>0.25</v>
      </c>
    </row>
    <row r="2761" spans="1:3" x14ac:dyDescent="0.25">
      <c r="A2761">
        <v>198</v>
      </c>
      <c r="B2761" t="s">
        <v>5019</v>
      </c>
      <c r="C2761">
        <v>0.25</v>
      </c>
    </row>
    <row r="2762" spans="1:3" x14ac:dyDescent="0.25">
      <c r="A2762">
        <v>27</v>
      </c>
      <c r="B2762" t="s">
        <v>5013</v>
      </c>
      <c r="C2762">
        <v>8.0000000000000002E-3</v>
      </c>
    </row>
    <row r="2763" spans="1:3" x14ac:dyDescent="0.25">
      <c r="A2763">
        <v>230</v>
      </c>
      <c r="B2763" t="s">
        <v>5019</v>
      </c>
      <c r="C2763">
        <v>0.25</v>
      </c>
    </row>
    <row r="2764" spans="1:3" x14ac:dyDescent="0.25">
      <c r="A2764">
        <v>90</v>
      </c>
      <c r="B2764" t="s">
        <v>5016</v>
      </c>
      <c r="C2764">
        <v>0.15</v>
      </c>
    </row>
    <row r="2765" spans="1:3" x14ac:dyDescent="0.25">
      <c r="A2765">
        <v>334</v>
      </c>
      <c r="B2765" t="s">
        <v>5019</v>
      </c>
      <c r="C2765">
        <v>0.25</v>
      </c>
    </row>
    <row r="2766" spans="1:3" x14ac:dyDescent="0.25">
      <c r="A2766">
        <v>262</v>
      </c>
      <c r="B2766" t="s">
        <v>5019</v>
      </c>
      <c r="C2766">
        <v>0.25</v>
      </c>
    </row>
    <row r="2767" spans="1:3" x14ac:dyDescent="0.25">
      <c r="A2767">
        <v>296</v>
      </c>
      <c r="B2767" t="s">
        <v>5019</v>
      </c>
      <c r="C2767">
        <v>0.25</v>
      </c>
    </row>
    <row r="2768" spans="1:3" x14ac:dyDescent="0.25">
      <c r="A2768">
        <v>8</v>
      </c>
      <c r="B2768" t="s">
        <v>5013</v>
      </c>
      <c r="C2768">
        <v>8.0000000000000002E-3</v>
      </c>
    </row>
    <row r="2769" spans="1:3" x14ac:dyDescent="0.25">
      <c r="A2769">
        <v>6</v>
      </c>
      <c r="B2769" t="s">
        <v>5013</v>
      </c>
      <c r="C2769">
        <v>8.0000000000000002E-3</v>
      </c>
    </row>
    <row r="2770" spans="1:3" x14ac:dyDescent="0.25">
      <c r="A2770">
        <v>238</v>
      </c>
      <c r="B2770" t="s">
        <v>5019</v>
      </c>
      <c r="C2770">
        <v>0.25</v>
      </c>
    </row>
    <row r="2771" spans="1:3" x14ac:dyDescent="0.25">
      <c r="A2771">
        <v>181</v>
      </c>
      <c r="B2771" t="s">
        <v>5019</v>
      </c>
      <c r="C2771">
        <v>0.25</v>
      </c>
    </row>
    <row r="2772" spans="1:3" x14ac:dyDescent="0.25">
      <c r="A2772">
        <v>332</v>
      </c>
      <c r="B2772" t="s">
        <v>5019</v>
      </c>
      <c r="C2772">
        <v>0.25</v>
      </c>
    </row>
    <row r="2773" spans="1:3" x14ac:dyDescent="0.25">
      <c r="A2773">
        <v>202</v>
      </c>
      <c r="B2773" t="s">
        <v>5019</v>
      </c>
      <c r="C2773">
        <v>0.25</v>
      </c>
    </row>
    <row r="2774" spans="1:3" x14ac:dyDescent="0.25">
      <c r="A2774">
        <v>45</v>
      </c>
      <c r="B2774" t="s">
        <v>5014</v>
      </c>
      <c r="C2774">
        <v>0.04</v>
      </c>
    </row>
    <row r="2775" spans="1:3" x14ac:dyDescent="0.25">
      <c r="A2775">
        <v>213</v>
      </c>
      <c r="B2775" t="s">
        <v>5019</v>
      </c>
      <c r="C2775">
        <v>0.25</v>
      </c>
    </row>
    <row r="2776" spans="1:3" x14ac:dyDescent="0.25">
      <c r="A2776">
        <v>278</v>
      </c>
      <c r="B2776" t="s">
        <v>5019</v>
      </c>
      <c r="C2776">
        <v>0.25</v>
      </c>
    </row>
    <row r="2777" spans="1:3" x14ac:dyDescent="0.25">
      <c r="A2777">
        <v>11</v>
      </c>
      <c r="B2777" t="s">
        <v>5013</v>
      </c>
      <c r="C2777">
        <v>8.0000000000000002E-3</v>
      </c>
    </row>
    <row r="2778" spans="1:3" x14ac:dyDescent="0.25">
      <c r="A2778">
        <v>291</v>
      </c>
      <c r="B2778" t="s">
        <v>5019</v>
      </c>
      <c r="C2778">
        <v>0.25</v>
      </c>
    </row>
    <row r="2779" spans="1:3" x14ac:dyDescent="0.25">
      <c r="A2779">
        <v>125</v>
      </c>
      <c r="B2779" t="s">
        <v>5019</v>
      </c>
      <c r="C2779">
        <v>0.25</v>
      </c>
    </row>
    <row r="2780" spans="1:3" x14ac:dyDescent="0.25">
      <c r="A2780">
        <v>134</v>
      </c>
      <c r="B2780" t="s">
        <v>5019</v>
      </c>
      <c r="C2780">
        <v>0.25</v>
      </c>
    </row>
    <row r="2781" spans="1:3" x14ac:dyDescent="0.25">
      <c r="A2781">
        <v>159</v>
      </c>
      <c r="B2781" t="s">
        <v>5019</v>
      </c>
      <c r="C2781">
        <v>0.25</v>
      </c>
    </row>
    <row r="2782" spans="1:3" x14ac:dyDescent="0.25">
      <c r="A2782">
        <v>258</v>
      </c>
      <c r="B2782" t="s">
        <v>5019</v>
      </c>
      <c r="C2782">
        <v>0.25</v>
      </c>
    </row>
    <row r="2783" spans="1:3" x14ac:dyDescent="0.25">
      <c r="A2783">
        <v>194</v>
      </c>
      <c r="B2783" t="s">
        <v>5019</v>
      </c>
      <c r="C2783">
        <v>0.25</v>
      </c>
    </row>
    <row r="2784" spans="1:3" x14ac:dyDescent="0.25">
      <c r="A2784">
        <v>102</v>
      </c>
      <c r="B2784" t="s">
        <v>5017</v>
      </c>
      <c r="C2784">
        <v>0.2</v>
      </c>
    </row>
    <row r="2785" spans="1:3" x14ac:dyDescent="0.25">
      <c r="A2785">
        <v>36</v>
      </c>
      <c r="B2785" t="s">
        <v>5014</v>
      </c>
      <c r="C2785">
        <v>0.04</v>
      </c>
    </row>
    <row r="2786" spans="1:3" x14ac:dyDescent="0.25">
      <c r="A2786">
        <v>117</v>
      </c>
      <c r="B2786" t="s">
        <v>5017</v>
      </c>
      <c r="C2786">
        <v>0.2</v>
      </c>
    </row>
    <row r="2787" spans="1:3" x14ac:dyDescent="0.25">
      <c r="A2787">
        <v>2</v>
      </c>
      <c r="B2787" t="s">
        <v>5013</v>
      </c>
      <c r="C2787">
        <v>8.0000000000000002E-3</v>
      </c>
    </row>
    <row r="2788" spans="1:3" x14ac:dyDescent="0.25">
      <c r="A2788">
        <v>199</v>
      </c>
      <c r="B2788" t="s">
        <v>5019</v>
      </c>
      <c r="C2788">
        <v>0.25</v>
      </c>
    </row>
    <row r="2789" spans="1:3" x14ac:dyDescent="0.25">
      <c r="A2789">
        <v>236</v>
      </c>
      <c r="B2789" t="s">
        <v>5019</v>
      </c>
      <c r="C2789">
        <v>0.25</v>
      </c>
    </row>
    <row r="2790" spans="1:3" x14ac:dyDescent="0.25">
      <c r="A2790">
        <v>39</v>
      </c>
      <c r="B2790" t="s">
        <v>5014</v>
      </c>
      <c r="C2790">
        <v>0.04</v>
      </c>
    </row>
    <row r="2791" spans="1:3" x14ac:dyDescent="0.25">
      <c r="A2791">
        <v>103</v>
      </c>
      <c r="B2791" t="s">
        <v>5017</v>
      </c>
      <c r="C2791">
        <v>0.2</v>
      </c>
    </row>
    <row r="2792" spans="1:3" x14ac:dyDescent="0.25">
      <c r="A2792">
        <v>78</v>
      </c>
      <c r="B2792" t="s">
        <v>5016</v>
      </c>
      <c r="C2792">
        <v>0.15</v>
      </c>
    </row>
    <row r="2793" spans="1:3" x14ac:dyDescent="0.25">
      <c r="A2793">
        <v>122</v>
      </c>
      <c r="B2793" t="s">
        <v>5019</v>
      </c>
      <c r="C2793">
        <v>0.25</v>
      </c>
    </row>
    <row r="2794" spans="1:3" x14ac:dyDescent="0.25">
      <c r="A2794">
        <v>36</v>
      </c>
      <c r="B2794" t="s">
        <v>5014</v>
      </c>
      <c r="C2794">
        <v>0.04</v>
      </c>
    </row>
    <row r="2795" spans="1:3" x14ac:dyDescent="0.25">
      <c r="A2795">
        <v>239</v>
      </c>
      <c r="B2795" t="s">
        <v>5019</v>
      </c>
      <c r="C2795">
        <v>0.25</v>
      </c>
    </row>
    <row r="2796" spans="1:3" x14ac:dyDescent="0.25">
      <c r="A2796">
        <v>235</v>
      </c>
      <c r="B2796" t="s">
        <v>5019</v>
      </c>
      <c r="C2796">
        <v>0.25</v>
      </c>
    </row>
    <row r="2797" spans="1:3" x14ac:dyDescent="0.25">
      <c r="A2797">
        <v>273</v>
      </c>
      <c r="B2797" t="s">
        <v>5019</v>
      </c>
      <c r="C2797">
        <v>0.25</v>
      </c>
    </row>
    <row r="2798" spans="1:3" x14ac:dyDescent="0.25">
      <c r="A2798">
        <v>137</v>
      </c>
      <c r="B2798" t="s">
        <v>5019</v>
      </c>
      <c r="C2798">
        <v>0.25</v>
      </c>
    </row>
    <row r="2799" spans="1:3" x14ac:dyDescent="0.25">
      <c r="A2799">
        <v>230</v>
      </c>
      <c r="B2799" t="s">
        <v>5019</v>
      </c>
      <c r="C2799">
        <v>0.25</v>
      </c>
    </row>
    <row r="2800" spans="1:3" x14ac:dyDescent="0.25">
      <c r="A2800">
        <v>263</v>
      </c>
      <c r="B2800" t="s">
        <v>5019</v>
      </c>
      <c r="C2800">
        <v>0.25</v>
      </c>
    </row>
    <row r="2801" spans="1:3" x14ac:dyDescent="0.25">
      <c r="A2801">
        <v>51</v>
      </c>
      <c r="B2801" t="s">
        <v>5014</v>
      </c>
      <c r="C2801">
        <v>0.04</v>
      </c>
    </row>
    <row r="2802" spans="1:3" x14ac:dyDescent="0.25">
      <c r="A2802">
        <v>108</v>
      </c>
      <c r="B2802" t="s">
        <v>5017</v>
      </c>
      <c r="C2802">
        <v>0.2</v>
      </c>
    </row>
    <row r="2803" spans="1:3" x14ac:dyDescent="0.25">
      <c r="A2803">
        <v>222</v>
      </c>
      <c r="B2803" t="s">
        <v>5019</v>
      </c>
      <c r="C2803">
        <v>0.25</v>
      </c>
    </row>
    <row r="2804" spans="1:3" x14ac:dyDescent="0.25">
      <c r="A2804">
        <v>36</v>
      </c>
      <c r="B2804" t="s">
        <v>5014</v>
      </c>
      <c r="C2804">
        <v>0.04</v>
      </c>
    </row>
    <row r="2805" spans="1:3" x14ac:dyDescent="0.25">
      <c r="A2805">
        <v>324</v>
      </c>
      <c r="B2805" t="s">
        <v>5019</v>
      </c>
      <c r="C2805">
        <v>0.25</v>
      </c>
    </row>
    <row r="2806" spans="1:3" x14ac:dyDescent="0.25">
      <c r="A2806">
        <v>14</v>
      </c>
      <c r="B2806" t="s">
        <v>5013</v>
      </c>
      <c r="C2806">
        <v>8.0000000000000002E-3</v>
      </c>
    </row>
    <row r="2807" spans="1:3" x14ac:dyDescent="0.25">
      <c r="A2807">
        <v>10</v>
      </c>
      <c r="B2807" t="s">
        <v>5013</v>
      </c>
      <c r="C2807">
        <v>8.0000000000000002E-3</v>
      </c>
    </row>
    <row r="2808" spans="1:3" x14ac:dyDescent="0.25">
      <c r="A2808">
        <v>185</v>
      </c>
      <c r="B2808" t="s">
        <v>5019</v>
      </c>
      <c r="C2808">
        <v>0.25</v>
      </c>
    </row>
    <row r="2809" spans="1:3" x14ac:dyDescent="0.25">
      <c r="A2809">
        <v>354</v>
      </c>
      <c r="B2809" t="s">
        <v>5019</v>
      </c>
      <c r="C2809">
        <v>0.25</v>
      </c>
    </row>
    <row r="2810" spans="1:3" x14ac:dyDescent="0.25">
      <c r="A2810">
        <v>250</v>
      </c>
      <c r="B2810" t="s">
        <v>5019</v>
      </c>
      <c r="C2810">
        <v>0.25</v>
      </c>
    </row>
    <row r="2811" spans="1:3" x14ac:dyDescent="0.25">
      <c r="A2811">
        <v>312</v>
      </c>
      <c r="B2811" t="s">
        <v>5019</v>
      </c>
      <c r="C2811">
        <v>0.25</v>
      </c>
    </row>
    <row r="2812" spans="1:3" x14ac:dyDescent="0.25">
      <c r="A2812">
        <v>30</v>
      </c>
      <c r="B2812" t="s">
        <v>5013</v>
      </c>
      <c r="C2812">
        <v>8.0000000000000002E-3</v>
      </c>
    </row>
    <row r="2813" spans="1:3" x14ac:dyDescent="0.25">
      <c r="A2813">
        <v>117</v>
      </c>
      <c r="B2813" t="s">
        <v>5017</v>
      </c>
      <c r="C2813">
        <v>0.2</v>
      </c>
    </row>
    <row r="2814" spans="1:3" x14ac:dyDescent="0.25">
      <c r="A2814">
        <v>43</v>
      </c>
      <c r="B2814" t="s">
        <v>5014</v>
      </c>
      <c r="C2814">
        <v>0.04</v>
      </c>
    </row>
    <row r="2815" spans="1:3" x14ac:dyDescent="0.25">
      <c r="A2815">
        <v>259</v>
      </c>
      <c r="B2815" t="s">
        <v>5019</v>
      </c>
      <c r="C2815">
        <v>0.25</v>
      </c>
    </row>
    <row r="2816" spans="1:3" x14ac:dyDescent="0.25">
      <c r="A2816">
        <v>112</v>
      </c>
      <c r="B2816" t="s">
        <v>5017</v>
      </c>
      <c r="C2816">
        <v>0.2</v>
      </c>
    </row>
    <row r="2817" spans="1:3" x14ac:dyDescent="0.25">
      <c r="A2817">
        <v>165</v>
      </c>
      <c r="B2817" t="s">
        <v>5019</v>
      </c>
      <c r="C2817">
        <v>0.25</v>
      </c>
    </row>
    <row r="2818" spans="1:3" x14ac:dyDescent="0.25">
      <c r="A2818">
        <v>359</v>
      </c>
      <c r="B2818" t="s">
        <v>5019</v>
      </c>
      <c r="C2818">
        <v>0.25</v>
      </c>
    </row>
    <row r="2819" spans="1:3" x14ac:dyDescent="0.25">
      <c r="A2819">
        <v>262</v>
      </c>
      <c r="B2819" t="s">
        <v>5019</v>
      </c>
      <c r="C2819">
        <v>0.25</v>
      </c>
    </row>
    <row r="2820" spans="1:3" x14ac:dyDescent="0.25">
      <c r="A2820">
        <v>114</v>
      </c>
      <c r="B2820" t="s">
        <v>5017</v>
      </c>
      <c r="C2820">
        <v>0.2</v>
      </c>
    </row>
    <row r="2821" spans="1:3" x14ac:dyDescent="0.25">
      <c r="A2821">
        <v>97</v>
      </c>
      <c r="B2821" t="s">
        <v>5017</v>
      </c>
      <c r="C2821">
        <v>0.2</v>
      </c>
    </row>
    <row r="2822" spans="1:3" x14ac:dyDescent="0.25">
      <c r="A2822">
        <v>19</v>
      </c>
      <c r="B2822" t="s">
        <v>5013</v>
      </c>
      <c r="C2822">
        <v>8.0000000000000002E-3</v>
      </c>
    </row>
    <row r="2823" spans="1:3" x14ac:dyDescent="0.25">
      <c r="A2823">
        <v>20</v>
      </c>
      <c r="B2823" t="s">
        <v>5013</v>
      </c>
      <c r="C2823">
        <v>8.0000000000000002E-3</v>
      </c>
    </row>
    <row r="2824" spans="1:3" x14ac:dyDescent="0.25">
      <c r="A2824">
        <v>364</v>
      </c>
      <c r="B2824" t="s">
        <v>5019</v>
      </c>
      <c r="C2824">
        <v>0.25</v>
      </c>
    </row>
    <row r="2825" spans="1:3" x14ac:dyDescent="0.25">
      <c r="A2825">
        <v>134</v>
      </c>
      <c r="B2825" t="s">
        <v>5019</v>
      </c>
      <c r="C2825">
        <v>0.25</v>
      </c>
    </row>
    <row r="2826" spans="1:3" x14ac:dyDescent="0.25">
      <c r="A2826">
        <v>29</v>
      </c>
      <c r="B2826" t="s">
        <v>5013</v>
      </c>
      <c r="C2826">
        <v>8.0000000000000002E-3</v>
      </c>
    </row>
    <row r="2827" spans="1:3" x14ac:dyDescent="0.25">
      <c r="A2827">
        <v>364</v>
      </c>
      <c r="B2827" t="s">
        <v>5019</v>
      </c>
      <c r="C2827">
        <v>0.25</v>
      </c>
    </row>
    <row r="2828" spans="1:3" x14ac:dyDescent="0.25">
      <c r="A2828">
        <v>238</v>
      </c>
      <c r="B2828" t="s">
        <v>5019</v>
      </c>
      <c r="C2828">
        <v>0.25</v>
      </c>
    </row>
    <row r="2829" spans="1:3" x14ac:dyDescent="0.25">
      <c r="A2829">
        <v>5</v>
      </c>
      <c r="B2829" t="s">
        <v>5013</v>
      </c>
      <c r="C2829">
        <v>8.0000000000000002E-3</v>
      </c>
    </row>
    <row r="2830" spans="1:3" x14ac:dyDescent="0.25">
      <c r="A2830">
        <v>313</v>
      </c>
      <c r="B2830" t="s">
        <v>5019</v>
      </c>
      <c r="C2830">
        <v>0.25</v>
      </c>
    </row>
    <row r="2831" spans="1:3" x14ac:dyDescent="0.25">
      <c r="A2831">
        <v>174</v>
      </c>
      <c r="B2831" t="s">
        <v>5019</v>
      </c>
      <c r="C2831">
        <v>0.25</v>
      </c>
    </row>
    <row r="2832" spans="1:3" x14ac:dyDescent="0.25">
      <c r="A2832">
        <v>262</v>
      </c>
      <c r="B2832" t="s">
        <v>5019</v>
      </c>
      <c r="C2832">
        <v>0.25</v>
      </c>
    </row>
    <row r="2833" spans="1:3" x14ac:dyDescent="0.25">
      <c r="A2833">
        <v>326</v>
      </c>
      <c r="B2833" t="s">
        <v>5019</v>
      </c>
      <c r="C2833">
        <v>0.25</v>
      </c>
    </row>
    <row r="2834" spans="1:3" x14ac:dyDescent="0.25">
      <c r="A2834">
        <v>196</v>
      </c>
      <c r="B2834" t="s">
        <v>5019</v>
      </c>
      <c r="C2834">
        <v>0.25</v>
      </c>
    </row>
    <row r="2835" spans="1:3" x14ac:dyDescent="0.25">
      <c r="A2835">
        <v>21</v>
      </c>
      <c r="B2835" t="s">
        <v>5013</v>
      </c>
      <c r="C2835">
        <v>8.0000000000000002E-3</v>
      </c>
    </row>
    <row r="2836" spans="1:3" x14ac:dyDescent="0.25">
      <c r="A2836">
        <v>272</v>
      </c>
      <c r="B2836" t="s">
        <v>5019</v>
      </c>
      <c r="C2836">
        <v>0.25</v>
      </c>
    </row>
    <row r="2837" spans="1:3" x14ac:dyDescent="0.25">
      <c r="A2837">
        <v>123</v>
      </c>
      <c r="B2837" t="s">
        <v>5019</v>
      </c>
      <c r="C2837">
        <v>0.25</v>
      </c>
    </row>
    <row r="2838" spans="1:3" x14ac:dyDescent="0.25">
      <c r="A2838">
        <v>174</v>
      </c>
      <c r="B2838" t="s">
        <v>5019</v>
      </c>
      <c r="C2838">
        <v>0.25</v>
      </c>
    </row>
    <row r="2839" spans="1:3" x14ac:dyDescent="0.25">
      <c r="A2839">
        <v>133</v>
      </c>
      <c r="B2839" t="s">
        <v>5019</v>
      </c>
      <c r="C2839">
        <v>0.25</v>
      </c>
    </row>
    <row r="2840" spans="1:3" x14ac:dyDescent="0.25">
      <c r="A2840">
        <v>248</v>
      </c>
      <c r="B2840" t="s">
        <v>5019</v>
      </c>
      <c r="C2840">
        <v>0.25</v>
      </c>
    </row>
    <row r="2841" spans="1:3" x14ac:dyDescent="0.25">
      <c r="A2841">
        <v>184</v>
      </c>
      <c r="B2841" t="s">
        <v>5019</v>
      </c>
      <c r="C2841">
        <v>0.25</v>
      </c>
    </row>
    <row r="2842" spans="1:3" x14ac:dyDescent="0.25">
      <c r="A2842">
        <v>329</v>
      </c>
      <c r="B2842" t="s">
        <v>5019</v>
      </c>
      <c r="C2842">
        <v>0.25</v>
      </c>
    </row>
    <row r="2843" spans="1:3" x14ac:dyDescent="0.25">
      <c r="A2843">
        <v>318</v>
      </c>
      <c r="B2843" t="s">
        <v>5019</v>
      </c>
      <c r="C2843">
        <v>0.25</v>
      </c>
    </row>
    <row r="2844" spans="1:3" x14ac:dyDescent="0.25">
      <c r="A2844">
        <v>324</v>
      </c>
      <c r="B2844" t="s">
        <v>5019</v>
      </c>
      <c r="C2844">
        <v>0.25</v>
      </c>
    </row>
    <row r="2845" spans="1:3" x14ac:dyDescent="0.25">
      <c r="A2845">
        <v>29</v>
      </c>
      <c r="B2845" t="s">
        <v>5013</v>
      </c>
      <c r="C2845">
        <v>8.0000000000000002E-3</v>
      </c>
    </row>
    <row r="2846" spans="1:3" x14ac:dyDescent="0.25">
      <c r="A2846">
        <v>280</v>
      </c>
      <c r="B2846" t="s">
        <v>5019</v>
      </c>
      <c r="C2846">
        <v>0.25</v>
      </c>
    </row>
    <row r="2847" spans="1:3" x14ac:dyDescent="0.25">
      <c r="A2847">
        <v>225</v>
      </c>
      <c r="B2847" t="s">
        <v>5019</v>
      </c>
      <c r="C2847">
        <v>0.25</v>
      </c>
    </row>
    <row r="2848" spans="1:3" x14ac:dyDescent="0.25">
      <c r="A2848">
        <v>182</v>
      </c>
      <c r="B2848" t="s">
        <v>5019</v>
      </c>
      <c r="C2848">
        <v>0.25</v>
      </c>
    </row>
    <row r="2849" spans="1:3" x14ac:dyDescent="0.25">
      <c r="A2849">
        <v>329</v>
      </c>
      <c r="B2849" t="s">
        <v>5019</v>
      </c>
      <c r="C2849">
        <v>0.25</v>
      </c>
    </row>
    <row r="2850" spans="1:3" x14ac:dyDescent="0.25">
      <c r="A2850">
        <v>90</v>
      </c>
      <c r="B2850" t="s">
        <v>5016</v>
      </c>
      <c r="C2850">
        <v>0.15</v>
      </c>
    </row>
    <row r="2851" spans="1:3" x14ac:dyDescent="0.25">
      <c r="A2851">
        <v>337</v>
      </c>
      <c r="B2851" t="s">
        <v>5019</v>
      </c>
      <c r="C2851">
        <v>0.25</v>
      </c>
    </row>
    <row r="2852" spans="1:3" x14ac:dyDescent="0.25">
      <c r="A2852">
        <v>103</v>
      </c>
      <c r="B2852" t="s">
        <v>5017</v>
      </c>
      <c r="C2852">
        <v>0.2</v>
      </c>
    </row>
    <row r="2853" spans="1:3" x14ac:dyDescent="0.25">
      <c r="A2853">
        <v>27</v>
      </c>
      <c r="B2853" t="s">
        <v>5013</v>
      </c>
      <c r="C2853">
        <v>8.0000000000000002E-3</v>
      </c>
    </row>
    <row r="2854" spans="1:3" x14ac:dyDescent="0.25">
      <c r="A2854">
        <v>240</v>
      </c>
      <c r="B2854" t="s">
        <v>5019</v>
      </c>
      <c r="C2854">
        <v>0.25</v>
      </c>
    </row>
    <row r="2855" spans="1:3" x14ac:dyDescent="0.25">
      <c r="A2855">
        <v>357</v>
      </c>
      <c r="B2855" t="s">
        <v>5019</v>
      </c>
      <c r="C2855">
        <v>0.25</v>
      </c>
    </row>
    <row r="2856" spans="1:3" x14ac:dyDescent="0.25">
      <c r="A2856">
        <v>37</v>
      </c>
      <c r="B2856" t="s">
        <v>5014</v>
      </c>
      <c r="C2856">
        <v>0.04</v>
      </c>
    </row>
    <row r="2857" spans="1:3" x14ac:dyDescent="0.25">
      <c r="A2857">
        <v>247</v>
      </c>
      <c r="B2857" t="s">
        <v>5019</v>
      </c>
      <c r="C2857">
        <v>0.25</v>
      </c>
    </row>
    <row r="2858" spans="1:3" x14ac:dyDescent="0.25">
      <c r="A2858">
        <v>165</v>
      </c>
      <c r="B2858" t="s">
        <v>5019</v>
      </c>
      <c r="C2858">
        <v>0.25</v>
      </c>
    </row>
    <row r="2859" spans="1:3" x14ac:dyDescent="0.25">
      <c r="A2859">
        <v>104</v>
      </c>
      <c r="B2859" t="s">
        <v>5017</v>
      </c>
      <c r="C2859">
        <v>0.2</v>
      </c>
    </row>
    <row r="2860" spans="1:3" x14ac:dyDescent="0.25">
      <c r="A2860">
        <v>338</v>
      </c>
      <c r="B2860" t="s">
        <v>5019</v>
      </c>
      <c r="C2860">
        <v>0.25</v>
      </c>
    </row>
    <row r="2861" spans="1:3" x14ac:dyDescent="0.25">
      <c r="A2861">
        <v>116</v>
      </c>
      <c r="B2861" t="s">
        <v>5017</v>
      </c>
      <c r="C2861">
        <v>0.2</v>
      </c>
    </row>
    <row r="2862" spans="1:3" x14ac:dyDescent="0.25">
      <c r="A2862">
        <v>56</v>
      </c>
      <c r="B2862" t="s">
        <v>5014</v>
      </c>
      <c r="C2862">
        <v>0.04</v>
      </c>
    </row>
    <row r="2863" spans="1:3" x14ac:dyDescent="0.25">
      <c r="A2863">
        <v>122</v>
      </c>
      <c r="B2863" t="s">
        <v>5019</v>
      </c>
      <c r="C2863">
        <v>0.25</v>
      </c>
    </row>
    <row r="2864" spans="1:3" x14ac:dyDescent="0.25">
      <c r="A2864">
        <v>87</v>
      </c>
      <c r="B2864" t="s">
        <v>5016</v>
      </c>
      <c r="C2864">
        <v>0.15</v>
      </c>
    </row>
    <row r="2865" spans="1:3" x14ac:dyDescent="0.25">
      <c r="A2865">
        <v>212</v>
      </c>
      <c r="B2865" t="s">
        <v>5019</v>
      </c>
      <c r="C2865">
        <v>0.25</v>
      </c>
    </row>
    <row r="2866" spans="1:3" x14ac:dyDescent="0.25">
      <c r="A2866">
        <v>129</v>
      </c>
      <c r="B2866" t="s">
        <v>5019</v>
      </c>
      <c r="C2866">
        <v>0.25</v>
      </c>
    </row>
    <row r="2867" spans="1:3" x14ac:dyDescent="0.25">
      <c r="A2867">
        <v>64</v>
      </c>
      <c r="B2867" t="s">
        <v>5016</v>
      </c>
      <c r="C2867">
        <v>0.15</v>
      </c>
    </row>
    <row r="2868" spans="1:3" x14ac:dyDescent="0.25">
      <c r="A2868">
        <v>175</v>
      </c>
      <c r="B2868" t="s">
        <v>5019</v>
      </c>
      <c r="C2868">
        <v>0.25</v>
      </c>
    </row>
    <row r="2869" spans="1:3" x14ac:dyDescent="0.25">
      <c r="A2869">
        <v>262</v>
      </c>
      <c r="B2869" t="s">
        <v>5019</v>
      </c>
      <c r="C2869">
        <v>0.25</v>
      </c>
    </row>
    <row r="2870" spans="1:3" x14ac:dyDescent="0.25">
      <c r="A2870">
        <v>278</v>
      </c>
      <c r="B2870" t="s">
        <v>5019</v>
      </c>
      <c r="C2870">
        <v>0.25</v>
      </c>
    </row>
    <row r="2871" spans="1:3" x14ac:dyDescent="0.25">
      <c r="A2871">
        <v>20</v>
      </c>
      <c r="B2871" t="s">
        <v>5013</v>
      </c>
      <c r="C2871">
        <v>8.0000000000000002E-3</v>
      </c>
    </row>
    <row r="2872" spans="1:3" x14ac:dyDescent="0.25">
      <c r="A2872">
        <v>364</v>
      </c>
      <c r="B2872" t="s">
        <v>5019</v>
      </c>
      <c r="C2872">
        <v>0.25</v>
      </c>
    </row>
    <row r="2873" spans="1:3" x14ac:dyDescent="0.25">
      <c r="A2873">
        <v>136</v>
      </c>
      <c r="B2873" t="s">
        <v>5019</v>
      </c>
      <c r="C2873">
        <v>0.25</v>
      </c>
    </row>
    <row r="2874" spans="1:3" x14ac:dyDescent="0.25">
      <c r="A2874">
        <v>130</v>
      </c>
      <c r="B2874" t="s">
        <v>5019</v>
      </c>
      <c r="C2874">
        <v>0.25</v>
      </c>
    </row>
    <row r="2875" spans="1:3" x14ac:dyDescent="0.25">
      <c r="A2875">
        <v>304</v>
      </c>
      <c r="B2875" t="s">
        <v>5019</v>
      </c>
      <c r="C2875">
        <v>0.25</v>
      </c>
    </row>
    <row r="2876" spans="1:3" x14ac:dyDescent="0.25">
      <c r="A2876">
        <v>255</v>
      </c>
      <c r="B2876" t="s">
        <v>5019</v>
      </c>
      <c r="C2876">
        <v>0.25</v>
      </c>
    </row>
    <row r="2877" spans="1:3" x14ac:dyDescent="0.25">
      <c r="A2877">
        <v>249</v>
      </c>
      <c r="B2877" t="s">
        <v>5019</v>
      </c>
      <c r="C2877">
        <v>0.25</v>
      </c>
    </row>
    <row r="2878" spans="1:3" x14ac:dyDescent="0.25">
      <c r="A2878">
        <v>264</v>
      </c>
      <c r="B2878" t="s">
        <v>5019</v>
      </c>
      <c r="C2878">
        <v>0.25</v>
      </c>
    </row>
    <row r="2879" spans="1:3" x14ac:dyDescent="0.25">
      <c r="A2879">
        <v>313</v>
      </c>
      <c r="B2879" t="s">
        <v>5019</v>
      </c>
      <c r="C2879">
        <v>0.25</v>
      </c>
    </row>
    <row r="2880" spans="1:3" x14ac:dyDescent="0.25">
      <c r="A2880">
        <v>1</v>
      </c>
      <c r="B2880" t="s">
        <v>5013</v>
      </c>
      <c r="C2880">
        <v>8.0000000000000002E-3</v>
      </c>
    </row>
    <row r="2881" spans="1:3" x14ac:dyDescent="0.25">
      <c r="A2881">
        <v>278</v>
      </c>
      <c r="B2881" t="s">
        <v>5019</v>
      </c>
      <c r="C2881">
        <v>0.25</v>
      </c>
    </row>
    <row r="2882" spans="1:3" x14ac:dyDescent="0.25">
      <c r="A2882">
        <v>127</v>
      </c>
      <c r="B2882" t="s">
        <v>5019</v>
      </c>
      <c r="C2882">
        <v>0.25</v>
      </c>
    </row>
    <row r="2883" spans="1:3" x14ac:dyDescent="0.25">
      <c r="A2883">
        <v>142</v>
      </c>
      <c r="B2883" t="s">
        <v>5019</v>
      </c>
      <c r="C2883">
        <v>0.25</v>
      </c>
    </row>
    <row r="2884" spans="1:3" x14ac:dyDescent="0.25">
      <c r="A2884">
        <v>211</v>
      </c>
      <c r="B2884" t="s">
        <v>5019</v>
      </c>
      <c r="C2884">
        <v>0.25</v>
      </c>
    </row>
    <row r="2885" spans="1:3" x14ac:dyDescent="0.25">
      <c r="A2885">
        <v>195</v>
      </c>
      <c r="B2885" t="s">
        <v>5019</v>
      </c>
      <c r="C2885">
        <v>0.25</v>
      </c>
    </row>
    <row r="2886" spans="1:3" x14ac:dyDescent="0.25">
      <c r="A2886">
        <v>168</v>
      </c>
      <c r="B2886" t="s">
        <v>5019</v>
      </c>
      <c r="C2886">
        <v>0.25</v>
      </c>
    </row>
    <row r="2887" spans="1:3" x14ac:dyDescent="0.25">
      <c r="A2887">
        <v>342</v>
      </c>
      <c r="B2887" t="s">
        <v>5019</v>
      </c>
      <c r="C2887">
        <v>0.25</v>
      </c>
    </row>
    <row r="2888" spans="1:3" x14ac:dyDescent="0.25">
      <c r="A2888">
        <v>120</v>
      </c>
      <c r="B2888" t="s">
        <v>5017</v>
      </c>
      <c r="C2888">
        <v>0.2</v>
      </c>
    </row>
    <row r="2889" spans="1:3" x14ac:dyDescent="0.25">
      <c r="A2889">
        <v>124</v>
      </c>
      <c r="B2889" t="s">
        <v>5019</v>
      </c>
      <c r="C2889">
        <v>0.25</v>
      </c>
    </row>
    <row r="2890" spans="1:3" x14ac:dyDescent="0.25">
      <c r="A2890">
        <v>261</v>
      </c>
      <c r="B2890" t="s">
        <v>5019</v>
      </c>
      <c r="C2890">
        <v>0.25</v>
      </c>
    </row>
    <row r="2891" spans="1:3" x14ac:dyDescent="0.25">
      <c r="A2891">
        <v>15</v>
      </c>
      <c r="B2891" t="s">
        <v>5013</v>
      </c>
      <c r="C2891">
        <v>8.0000000000000002E-3</v>
      </c>
    </row>
    <row r="2892" spans="1:3" x14ac:dyDescent="0.25">
      <c r="A2892">
        <v>71</v>
      </c>
      <c r="B2892" t="s">
        <v>5016</v>
      </c>
      <c r="C2892">
        <v>0.15</v>
      </c>
    </row>
    <row r="2893" spans="1:3" x14ac:dyDescent="0.25">
      <c r="A2893">
        <v>302</v>
      </c>
      <c r="B2893" t="s">
        <v>5019</v>
      </c>
      <c r="C2893">
        <v>0.25</v>
      </c>
    </row>
    <row r="2894" spans="1:3" x14ac:dyDescent="0.25">
      <c r="A2894">
        <v>315</v>
      </c>
      <c r="B2894" t="s">
        <v>5019</v>
      </c>
      <c r="C2894">
        <v>0.25</v>
      </c>
    </row>
    <row r="2895" spans="1:3" x14ac:dyDescent="0.25">
      <c r="A2895">
        <v>334</v>
      </c>
      <c r="B2895" t="s">
        <v>5019</v>
      </c>
      <c r="C2895">
        <v>0.25</v>
      </c>
    </row>
    <row r="2896" spans="1:3" x14ac:dyDescent="0.25">
      <c r="A2896">
        <v>357</v>
      </c>
      <c r="B2896" t="s">
        <v>5019</v>
      </c>
      <c r="C2896">
        <v>0.25</v>
      </c>
    </row>
    <row r="2897" spans="1:3" x14ac:dyDescent="0.25">
      <c r="A2897">
        <v>353</v>
      </c>
      <c r="B2897" t="s">
        <v>5019</v>
      </c>
      <c r="C2897">
        <v>0.25</v>
      </c>
    </row>
    <row r="2898" spans="1:3" x14ac:dyDescent="0.25">
      <c r="A2898">
        <v>232</v>
      </c>
      <c r="B2898" t="s">
        <v>5019</v>
      </c>
      <c r="C2898">
        <v>0.25</v>
      </c>
    </row>
    <row r="2899" spans="1:3" x14ac:dyDescent="0.25">
      <c r="A2899">
        <v>239</v>
      </c>
      <c r="B2899" t="s">
        <v>5019</v>
      </c>
      <c r="C2899">
        <v>0.25</v>
      </c>
    </row>
    <row r="2900" spans="1:3" x14ac:dyDescent="0.25">
      <c r="A2900">
        <v>361</v>
      </c>
      <c r="B2900" t="s">
        <v>5019</v>
      </c>
      <c r="C2900">
        <v>0.25</v>
      </c>
    </row>
    <row r="2901" spans="1:3" x14ac:dyDescent="0.25">
      <c r="A2901">
        <v>300</v>
      </c>
      <c r="B2901" t="s">
        <v>5019</v>
      </c>
      <c r="C2901">
        <v>0.25</v>
      </c>
    </row>
    <row r="2902" spans="1:3" x14ac:dyDescent="0.25">
      <c r="A2902">
        <v>45</v>
      </c>
      <c r="B2902" t="s">
        <v>5014</v>
      </c>
      <c r="C2902">
        <v>0.04</v>
      </c>
    </row>
    <row r="2903" spans="1:3" x14ac:dyDescent="0.25">
      <c r="A2903">
        <v>361</v>
      </c>
      <c r="B2903" t="s">
        <v>5019</v>
      </c>
      <c r="C2903">
        <v>0.25</v>
      </c>
    </row>
    <row r="2904" spans="1:3" x14ac:dyDescent="0.25">
      <c r="A2904">
        <v>361</v>
      </c>
      <c r="B2904" t="s">
        <v>5019</v>
      </c>
      <c r="C2904">
        <v>0.25</v>
      </c>
    </row>
    <row r="2905" spans="1:3" x14ac:dyDescent="0.25">
      <c r="A2905">
        <v>48</v>
      </c>
      <c r="B2905" t="s">
        <v>5014</v>
      </c>
      <c r="C2905">
        <v>0.04</v>
      </c>
    </row>
    <row r="2906" spans="1:3" x14ac:dyDescent="0.25">
      <c r="A2906">
        <v>190</v>
      </c>
      <c r="B2906" t="s">
        <v>5019</v>
      </c>
      <c r="C2906">
        <v>0.25</v>
      </c>
    </row>
    <row r="2907" spans="1:3" x14ac:dyDescent="0.25">
      <c r="A2907">
        <v>346</v>
      </c>
      <c r="B2907" t="s">
        <v>5019</v>
      </c>
      <c r="C2907">
        <v>0.25</v>
      </c>
    </row>
    <row r="2908" spans="1:3" x14ac:dyDescent="0.25">
      <c r="A2908">
        <v>168</v>
      </c>
      <c r="B2908" t="s">
        <v>5019</v>
      </c>
      <c r="C2908">
        <v>0.25</v>
      </c>
    </row>
    <row r="2909" spans="1:3" x14ac:dyDescent="0.25">
      <c r="A2909">
        <v>210</v>
      </c>
      <c r="B2909" t="s">
        <v>5019</v>
      </c>
      <c r="C2909">
        <v>0.25</v>
      </c>
    </row>
    <row r="2910" spans="1:3" x14ac:dyDescent="0.25">
      <c r="A2910">
        <v>250</v>
      </c>
      <c r="B2910" t="s">
        <v>5019</v>
      </c>
      <c r="C2910">
        <v>0.25</v>
      </c>
    </row>
    <row r="2911" spans="1:3" x14ac:dyDescent="0.25">
      <c r="A2911">
        <v>256</v>
      </c>
      <c r="B2911" t="s">
        <v>5019</v>
      </c>
      <c r="C2911">
        <v>0.25</v>
      </c>
    </row>
    <row r="2912" spans="1:3" x14ac:dyDescent="0.25">
      <c r="A2912">
        <v>141</v>
      </c>
      <c r="B2912" t="s">
        <v>5019</v>
      </c>
      <c r="C2912">
        <v>0.25</v>
      </c>
    </row>
    <row r="2913" spans="1:3" x14ac:dyDescent="0.25">
      <c r="A2913">
        <v>87</v>
      </c>
      <c r="B2913" t="s">
        <v>5016</v>
      </c>
      <c r="C2913">
        <v>0.15</v>
      </c>
    </row>
    <row r="2914" spans="1:3" x14ac:dyDescent="0.25">
      <c r="A2914">
        <v>218</v>
      </c>
      <c r="B2914" t="s">
        <v>5019</v>
      </c>
      <c r="C2914">
        <v>0.25</v>
      </c>
    </row>
    <row r="2915" spans="1:3" x14ac:dyDescent="0.25">
      <c r="A2915">
        <v>204</v>
      </c>
      <c r="B2915" t="s">
        <v>5019</v>
      </c>
      <c r="C2915">
        <v>0.25</v>
      </c>
    </row>
    <row r="2916" spans="1:3" x14ac:dyDescent="0.25">
      <c r="A2916">
        <v>98</v>
      </c>
      <c r="B2916" t="s">
        <v>5017</v>
      </c>
      <c r="C2916">
        <v>0.2</v>
      </c>
    </row>
    <row r="2917" spans="1:3" x14ac:dyDescent="0.25">
      <c r="A2917">
        <v>62</v>
      </c>
      <c r="B2917" t="s">
        <v>5016</v>
      </c>
      <c r="C2917">
        <v>0.15</v>
      </c>
    </row>
    <row r="2918" spans="1:3" x14ac:dyDescent="0.25">
      <c r="A2918">
        <v>216</v>
      </c>
      <c r="B2918" t="s">
        <v>5019</v>
      </c>
      <c r="C2918">
        <v>0.25</v>
      </c>
    </row>
    <row r="2919" spans="1:3" x14ac:dyDescent="0.25">
      <c r="A2919">
        <v>135</v>
      </c>
      <c r="B2919" t="s">
        <v>5019</v>
      </c>
      <c r="C2919">
        <v>0.25</v>
      </c>
    </row>
    <row r="2920" spans="1:3" x14ac:dyDescent="0.25">
      <c r="A2920">
        <v>333</v>
      </c>
      <c r="B2920" t="s">
        <v>5019</v>
      </c>
      <c r="C2920">
        <v>0.25</v>
      </c>
    </row>
    <row r="2921" spans="1:3" x14ac:dyDescent="0.25">
      <c r="A2921">
        <v>225</v>
      </c>
      <c r="B2921" t="s">
        <v>5019</v>
      </c>
      <c r="C2921">
        <v>0.25</v>
      </c>
    </row>
    <row r="2922" spans="1:3" x14ac:dyDescent="0.25">
      <c r="A2922">
        <v>326</v>
      </c>
      <c r="B2922" t="s">
        <v>5019</v>
      </c>
      <c r="C2922">
        <v>0.25</v>
      </c>
    </row>
    <row r="2923" spans="1:3" x14ac:dyDescent="0.25">
      <c r="A2923">
        <v>283</v>
      </c>
      <c r="B2923" t="s">
        <v>5019</v>
      </c>
      <c r="C2923">
        <v>0.25</v>
      </c>
    </row>
    <row r="2924" spans="1:3" x14ac:dyDescent="0.25">
      <c r="A2924">
        <v>184</v>
      </c>
      <c r="B2924" t="s">
        <v>5019</v>
      </c>
      <c r="C2924">
        <v>0.25</v>
      </c>
    </row>
    <row r="2925" spans="1:3" x14ac:dyDescent="0.25">
      <c r="A2925">
        <v>185</v>
      </c>
      <c r="B2925" t="s">
        <v>5019</v>
      </c>
      <c r="C2925">
        <v>0.25</v>
      </c>
    </row>
    <row r="2926" spans="1:3" x14ac:dyDescent="0.25">
      <c r="A2926">
        <v>142</v>
      </c>
      <c r="B2926" t="s">
        <v>5019</v>
      </c>
      <c r="C2926">
        <v>0.25</v>
      </c>
    </row>
    <row r="2927" spans="1:3" x14ac:dyDescent="0.25">
      <c r="A2927">
        <v>50</v>
      </c>
      <c r="B2927" t="s">
        <v>5014</v>
      </c>
      <c r="C2927">
        <v>0.04</v>
      </c>
    </row>
    <row r="2928" spans="1:3" x14ac:dyDescent="0.25">
      <c r="A2928">
        <v>18</v>
      </c>
      <c r="B2928" t="s">
        <v>5013</v>
      </c>
      <c r="C2928">
        <v>8.0000000000000002E-3</v>
      </c>
    </row>
    <row r="2929" spans="1:3" x14ac:dyDescent="0.25">
      <c r="A2929">
        <v>256</v>
      </c>
      <c r="B2929" t="s">
        <v>5019</v>
      </c>
      <c r="C2929">
        <v>0.25</v>
      </c>
    </row>
    <row r="2930" spans="1:3" x14ac:dyDescent="0.25">
      <c r="A2930">
        <v>318</v>
      </c>
      <c r="B2930" t="s">
        <v>5019</v>
      </c>
      <c r="C2930">
        <v>0.25</v>
      </c>
    </row>
    <row r="2931" spans="1:3" x14ac:dyDescent="0.25">
      <c r="A2931">
        <v>270</v>
      </c>
      <c r="B2931" t="s">
        <v>5019</v>
      </c>
      <c r="C2931">
        <v>0.25</v>
      </c>
    </row>
    <row r="2932" spans="1:3" x14ac:dyDescent="0.25">
      <c r="A2932">
        <v>160</v>
      </c>
      <c r="B2932" t="s">
        <v>5019</v>
      </c>
      <c r="C2932">
        <v>0.25</v>
      </c>
    </row>
    <row r="2933" spans="1:3" x14ac:dyDescent="0.25">
      <c r="A2933">
        <v>57</v>
      </c>
      <c r="B2933" t="s">
        <v>5014</v>
      </c>
      <c r="C2933">
        <v>0.04</v>
      </c>
    </row>
    <row r="2934" spans="1:3" x14ac:dyDescent="0.25">
      <c r="A2934">
        <v>222</v>
      </c>
      <c r="B2934" t="s">
        <v>5019</v>
      </c>
      <c r="C2934">
        <v>0.25</v>
      </c>
    </row>
    <row r="2935" spans="1:3" x14ac:dyDescent="0.25">
      <c r="A2935">
        <v>248</v>
      </c>
      <c r="B2935" t="s">
        <v>5019</v>
      </c>
      <c r="C2935">
        <v>0.25</v>
      </c>
    </row>
    <row r="2936" spans="1:3" x14ac:dyDescent="0.25">
      <c r="A2936">
        <v>210</v>
      </c>
      <c r="B2936" t="s">
        <v>5019</v>
      </c>
      <c r="C2936">
        <v>0.25</v>
      </c>
    </row>
    <row r="2937" spans="1:3" x14ac:dyDescent="0.25">
      <c r="A2937">
        <v>270</v>
      </c>
      <c r="B2937" t="s">
        <v>5019</v>
      </c>
      <c r="C2937">
        <v>0.25</v>
      </c>
    </row>
    <row r="2938" spans="1:3" x14ac:dyDescent="0.25">
      <c r="A2938">
        <v>21</v>
      </c>
      <c r="B2938" t="s">
        <v>5013</v>
      </c>
      <c r="C2938">
        <v>8.0000000000000002E-3</v>
      </c>
    </row>
    <row r="2939" spans="1:3" x14ac:dyDescent="0.25">
      <c r="A2939">
        <v>305</v>
      </c>
      <c r="B2939" t="s">
        <v>5019</v>
      </c>
      <c r="C2939">
        <v>0.25</v>
      </c>
    </row>
    <row r="2940" spans="1:3" x14ac:dyDescent="0.25">
      <c r="A2940">
        <v>88</v>
      </c>
      <c r="B2940" t="s">
        <v>5016</v>
      </c>
      <c r="C2940">
        <v>0.15</v>
      </c>
    </row>
    <row r="2941" spans="1:3" x14ac:dyDescent="0.25">
      <c r="A2941">
        <v>9</v>
      </c>
      <c r="B2941" t="s">
        <v>5013</v>
      </c>
      <c r="C2941">
        <v>8.0000000000000002E-3</v>
      </c>
    </row>
    <row r="2942" spans="1:3" x14ac:dyDescent="0.25">
      <c r="A2942">
        <v>110</v>
      </c>
      <c r="B2942" t="s">
        <v>5017</v>
      </c>
      <c r="C2942">
        <v>0.2</v>
      </c>
    </row>
    <row r="2943" spans="1:3" x14ac:dyDescent="0.25">
      <c r="A2943">
        <v>117</v>
      </c>
      <c r="B2943" t="s">
        <v>5017</v>
      </c>
      <c r="C2943">
        <v>0.2</v>
      </c>
    </row>
    <row r="2944" spans="1:3" x14ac:dyDescent="0.25">
      <c r="A2944">
        <v>74</v>
      </c>
      <c r="B2944" t="s">
        <v>5016</v>
      </c>
      <c r="C2944">
        <v>0.15</v>
      </c>
    </row>
    <row r="2945" spans="1:3" x14ac:dyDescent="0.25">
      <c r="A2945">
        <v>83</v>
      </c>
      <c r="B2945" t="s">
        <v>5016</v>
      </c>
      <c r="C2945">
        <v>0.15</v>
      </c>
    </row>
    <row r="2946" spans="1:3" x14ac:dyDescent="0.25">
      <c r="A2946">
        <v>166</v>
      </c>
      <c r="B2946" t="s">
        <v>5019</v>
      </c>
      <c r="C2946">
        <v>0.25</v>
      </c>
    </row>
    <row r="2947" spans="1:3" x14ac:dyDescent="0.25">
      <c r="A2947">
        <v>197</v>
      </c>
      <c r="B2947" t="s">
        <v>5019</v>
      </c>
      <c r="C2947">
        <v>0.25</v>
      </c>
    </row>
    <row r="2948" spans="1:3" x14ac:dyDescent="0.25">
      <c r="A2948">
        <v>67</v>
      </c>
      <c r="B2948" t="s">
        <v>5016</v>
      </c>
      <c r="C2948">
        <v>0.15</v>
      </c>
    </row>
    <row r="2949" spans="1:3" x14ac:dyDescent="0.25">
      <c r="A2949">
        <v>301</v>
      </c>
      <c r="B2949" t="s">
        <v>5019</v>
      </c>
      <c r="C2949">
        <v>0.25</v>
      </c>
    </row>
    <row r="2950" spans="1:3" x14ac:dyDescent="0.25">
      <c r="A2950">
        <v>292</v>
      </c>
      <c r="B2950" t="s">
        <v>5019</v>
      </c>
      <c r="C2950">
        <v>0.25</v>
      </c>
    </row>
    <row r="2951" spans="1:3" x14ac:dyDescent="0.25">
      <c r="A2951">
        <v>286</v>
      </c>
      <c r="B2951" t="s">
        <v>5019</v>
      </c>
      <c r="C2951">
        <v>0.25</v>
      </c>
    </row>
    <row r="2952" spans="1:3" x14ac:dyDescent="0.25">
      <c r="A2952">
        <v>64</v>
      </c>
      <c r="B2952" t="s">
        <v>5016</v>
      </c>
      <c r="C2952">
        <v>0.15</v>
      </c>
    </row>
    <row r="2953" spans="1:3" x14ac:dyDescent="0.25">
      <c r="A2953">
        <v>56</v>
      </c>
      <c r="B2953" t="s">
        <v>5014</v>
      </c>
      <c r="C2953">
        <v>0.04</v>
      </c>
    </row>
    <row r="2954" spans="1:3" x14ac:dyDescent="0.25">
      <c r="A2954">
        <v>209</v>
      </c>
      <c r="B2954" t="s">
        <v>5019</v>
      </c>
      <c r="C2954">
        <v>0.25</v>
      </c>
    </row>
    <row r="2955" spans="1:3" x14ac:dyDescent="0.25">
      <c r="A2955">
        <v>269</v>
      </c>
      <c r="B2955" t="s">
        <v>5019</v>
      </c>
      <c r="C2955">
        <v>0.25</v>
      </c>
    </row>
    <row r="2956" spans="1:3" x14ac:dyDescent="0.25">
      <c r="A2956">
        <v>107</v>
      </c>
      <c r="B2956" t="s">
        <v>5017</v>
      </c>
      <c r="C2956">
        <v>0.2</v>
      </c>
    </row>
    <row r="2957" spans="1:3" x14ac:dyDescent="0.25">
      <c r="A2957">
        <v>231</v>
      </c>
      <c r="B2957" t="s">
        <v>5019</v>
      </c>
      <c r="C2957">
        <v>0.25</v>
      </c>
    </row>
    <row r="2958" spans="1:3" x14ac:dyDescent="0.25">
      <c r="A2958">
        <v>251</v>
      </c>
      <c r="B2958" t="s">
        <v>5019</v>
      </c>
      <c r="C2958">
        <v>0.25</v>
      </c>
    </row>
    <row r="2959" spans="1:3" x14ac:dyDescent="0.25">
      <c r="A2959">
        <v>281</v>
      </c>
      <c r="B2959" t="s">
        <v>5019</v>
      </c>
      <c r="C2959">
        <v>0.25</v>
      </c>
    </row>
    <row r="2960" spans="1:3" x14ac:dyDescent="0.25">
      <c r="A2960">
        <v>232</v>
      </c>
      <c r="B2960" t="s">
        <v>5019</v>
      </c>
      <c r="C2960">
        <v>0.25</v>
      </c>
    </row>
    <row r="2961" spans="1:3" x14ac:dyDescent="0.25">
      <c r="A2961">
        <v>114</v>
      </c>
      <c r="B2961" t="s">
        <v>5017</v>
      </c>
      <c r="C2961">
        <v>0.2</v>
      </c>
    </row>
    <row r="2962" spans="1:3" x14ac:dyDescent="0.25">
      <c r="A2962">
        <v>243</v>
      </c>
      <c r="B2962" t="s">
        <v>5019</v>
      </c>
      <c r="C2962">
        <v>0.25</v>
      </c>
    </row>
    <row r="2963" spans="1:3" x14ac:dyDescent="0.25">
      <c r="A2963">
        <v>180</v>
      </c>
      <c r="B2963" t="s">
        <v>5019</v>
      </c>
      <c r="C2963">
        <v>0.25</v>
      </c>
    </row>
    <row r="2964" spans="1:3" x14ac:dyDescent="0.25">
      <c r="A2964">
        <v>255</v>
      </c>
      <c r="B2964" t="s">
        <v>5019</v>
      </c>
      <c r="C2964">
        <v>0.25</v>
      </c>
    </row>
    <row r="2965" spans="1:3" x14ac:dyDescent="0.25">
      <c r="A2965">
        <v>179</v>
      </c>
      <c r="B2965" t="s">
        <v>5019</v>
      </c>
      <c r="C2965">
        <v>0.25</v>
      </c>
    </row>
    <row r="2966" spans="1:3" x14ac:dyDescent="0.25">
      <c r="A2966">
        <v>57</v>
      </c>
      <c r="B2966" t="s">
        <v>5014</v>
      </c>
      <c r="C2966">
        <v>0.04</v>
      </c>
    </row>
    <row r="2967" spans="1:3" x14ac:dyDescent="0.25">
      <c r="A2967">
        <v>114</v>
      </c>
      <c r="B2967" t="s">
        <v>5017</v>
      </c>
      <c r="C2967">
        <v>0.2</v>
      </c>
    </row>
    <row r="2968" spans="1:3" x14ac:dyDescent="0.25">
      <c r="A2968">
        <v>164</v>
      </c>
      <c r="B2968" t="s">
        <v>5019</v>
      </c>
      <c r="C2968">
        <v>0.25</v>
      </c>
    </row>
    <row r="2969" spans="1:3" x14ac:dyDescent="0.25">
      <c r="A2969">
        <v>245</v>
      </c>
      <c r="B2969" t="s">
        <v>5019</v>
      </c>
      <c r="C2969">
        <v>0.25</v>
      </c>
    </row>
    <row r="2970" spans="1:3" x14ac:dyDescent="0.25">
      <c r="A2970">
        <v>350</v>
      </c>
      <c r="B2970" t="s">
        <v>5019</v>
      </c>
      <c r="C2970">
        <v>0.25</v>
      </c>
    </row>
    <row r="2971" spans="1:3" x14ac:dyDescent="0.25">
      <c r="A2971">
        <v>283</v>
      </c>
      <c r="B2971" t="s">
        <v>5019</v>
      </c>
      <c r="C2971">
        <v>0.25</v>
      </c>
    </row>
    <row r="2972" spans="1:3" x14ac:dyDescent="0.25">
      <c r="A2972">
        <v>231</v>
      </c>
      <c r="B2972" t="s">
        <v>5019</v>
      </c>
      <c r="C2972">
        <v>0.25</v>
      </c>
    </row>
    <row r="2973" spans="1:3" x14ac:dyDescent="0.25">
      <c r="A2973">
        <v>231</v>
      </c>
      <c r="B2973" t="s">
        <v>5019</v>
      </c>
      <c r="C2973">
        <v>0.25</v>
      </c>
    </row>
    <row r="2974" spans="1:3" x14ac:dyDescent="0.25">
      <c r="A2974">
        <v>243</v>
      </c>
      <c r="B2974" t="s">
        <v>5019</v>
      </c>
      <c r="C2974">
        <v>0.25</v>
      </c>
    </row>
    <row r="2975" spans="1:3" x14ac:dyDescent="0.25">
      <c r="A2975">
        <v>1</v>
      </c>
      <c r="B2975" t="s">
        <v>5013</v>
      </c>
      <c r="C2975">
        <v>8.0000000000000002E-3</v>
      </c>
    </row>
    <row r="2976" spans="1:3" x14ac:dyDescent="0.25">
      <c r="A2976">
        <v>196</v>
      </c>
      <c r="B2976" t="s">
        <v>5019</v>
      </c>
      <c r="C2976">
        <v>0.25</v>
      </c>
    </row>
    <row r="2977" spans="1:3" x14ac:dyDescent="0.25">
      <c r="A2977">
        <v>16</v>
      </c>
      <c r="B2977" t="s">
        <v>5013</v>
      </c>
      <c r="C2977">
        <v>8.0000000000000002E-3</v>
      </c>
    </row>
    <row r="2978" spans="1:3" x14ac:dyDescent="0.25">
      <c r="A2978">
        <v>215</v>
      </c>
      <c r="B2978" t="s">
        <v>5019</v>
      </c>
      <c r="C2978">
        <v>0.25</v>
      </c>
    </row>
    <row r="2979" spans="1:3" x14ac:dyDescent="0.25">
      <c r="A2979">
        <v>29</v>
      </c>
      <c r="B2979" t="s">
        <v>5013</v>
      </c>
      <c r="C2979">
        <v>8.0000000000000002E-3</v>
      </c>
    </row>
    <row r="2980" spans="1:3" x14ac:dyDescent="0.25">
      <c r="A2980">
        <v>81</v>
      </c>
      <c r="B2980" t="s">
        <v>5016</v>
      </c>
      <c r="C2980">
        <v>0.15</v>
      </c>
    </row>
    <row r="2981" spans="1:3" x14ac:dyDescent="0.25">
      <c r="A2981">
        <v>265</v>
      </c>
      <c r="B2981" t="s">
        <v>5019</v>
      </c>
      <c r="C2981">
        <v>0.25</v>
      </c>
    </row>
    <row r="2982" spans="1:3" x14ac:dyDescent="0.25">
      <c r="A2982">
        <v>24</v>
      </c>
      <c r="B2982" t="s">
        <v>5013</v>
      </c>
      <c r="C2982">
        <v>8.0000000000000002E-3</v>
      </c>
    </row>
    <row r="2983" spans="1:3" x14ac:dyDescent="0.25">
      <c r="A2983">
        <v>50</v>
      </c>
      <c r="B2983" t="s">
        <v>5014</v>
      </c>
      <c r="C2983">
        <v>0.04</v>
      </c>
    </row>
    <row r="2984" spans="1:3" x14ac:dyDescent="0.25">
      <c r="A2984">
        <v>20</v>
      </c>
      <c r="B2984" t="s">
        <v>5013</v>
      </c>
      <c r="C2984">
        <v>8.0000000000000002E-3</v>
      </c>
    </row>
    <row r="2985" spans="1:3" x14ac:dyDescent="0.25">
      <c r="A2985">
        <v>281</v>
      </c>
      <c r="B2985" t="s">
        <v>5019</v>
      </c>
      <c r="C2985">
        <v>0.25</v>
      </c>
    </row>
    <row r="2986" spans="1:3" x14ac:dyDescent="0.25">
      <c r="A2986">
        <v>293</v>
      </c>
      <c r="B2986" t="s">
        <v>5019</v>
      </c>
      <c r="C2986">
        <v>0.25</v>
      </c>
    </row>
    <row r="2987" spans="1:3" x14ac:dyDescent="0.25">
      <c r="A2987">
        <v>176</v>
      </c>
      <c r="B2987" t="s">
        <v>5019</v>
      </c>
      <c r="C2987">
        <v>0.25</v>
      </c>
    </row>
    <row r="2988" spans="1:3" x14ac:dyDescent="0.25">
      <c r="A2988">
        <v>321</v>
      </c>
      <c r="B2988" t="s">
        <v>5019</v>
      </c>
      <c r="C2988">
        <v>0.25</v>
      </c>
    </row>
    <row r="2989" spans="1:3" x14ac:dyDescent="0.25">
      <c r="A2989">
        <v>114</v>
      </c>
      <c r="B2989" t="s">
        <v>5017</v>
      </c>
      <c r="C2989">
        <v>0.2</v>
      </c>
    </row>
    <row r="2990" spans="1:3" x14ac:dyDescent="0.25">
      <c r="A2990">
        <v>60</v>
      </c>
      <c r="B2990" t="s">
        <v>5014</v>
      </c>
      <c r="C2990">
        <v>0.04</v>
      </c>
    </row>
    <row r="2991" spans="1:3" x14ac:dyDescent="0.25">
      <c r="A2991">
        <v>106</v>
      </c>
      <c r="B2991" t="s">
        <v>5017</v>
      </c>
      <c r="C2991">
        <v>0.2</v>
      </c>
    </row>
    <row r="2992" spans="1:3" x14ac:dyDescent="0.25">
      <c r="A2992">
        <v>309</v>
      </c>
      <c r="B2992" t="s">
        <v>5019</v>
      </c>
      <c r="C2992">
        <v>0.25</v>
      </c>
    </row>
    <row r="2993" spans="1:3" x14ac:dyDescent="0.25">
      <c r="A2993">
        <v>315</v>
      </c>
      <c r="B2993" t="s">
        <v>5019</v>
      </c>
      <c r="C2993">
        <v>0.25</v>
      </c>
    </row>
    <row r="2994" spans="1:3" x14ac:dyDescent="0.25">
      <c r="A2994">
        <v>234</v>
      </c>
      <c r="B2994" t="s">
        <v>5019</v>
      </c>
      <c r="C2994">
        <v>0.25</v>
      </c>
    </row>
    <row r="2995" spans="1:3" x14ac:dyDescent="0.25">
      <c r="A2995">
        <v>287</v>
      </c>
      <c r="B2995" t="s">
        <v>5019</v>
      </c>
      <c r="C2995">
        <v>0.25</v>
      </c>
    </row>
    <row r="2996" spans="1:3" x14ac:dyDescent="0.25">
      <c r="A2996">
        <v>18</v>
      </c>
      <c r="B2996" t="s">
        <v>5013</v>
      </c>
      <c r="C2996">
        <v>8.0000000000000002E-3</v>
      </c>
    </row>
    <row r="2997" spans="1:3" x14ac:dyDescent="0.25">
      <c r="A2997">
        <v>26</v>
      </c>
      <c r="B2997" t="s">
        <v>5013</v>
      </c>
      <c r="C2997">
        <v>8.0000000000000002E-3</v>
      </c>
    </row>
    <row r="2998" spans="1:3" x14ac:dyDescent="0.25">
      <c r="A2998">
        <v>304</v>
      </c>
      <c r="B2998" t="s">
        <v>5019</v>
      </c>
      <c r="C2998">
        <v>0.25</v>
      </c>
    </row>
    <row r="2999" spans="1:3" x14ac:dyDescent="0.25">
      <c r="A2999">
        <v>281</v>
      </c>
      <c r="B2999" t="s">
        <v>5019</v>
      </c>
      <c r="C2999">
        <v>0.25</v>
      </c>
    </row>
    <row r="3000" spans="1:3" x14ac:dyDescent="0.25">
      <c r="A3000">
        <v>213</v>
      </c>
      <c r="B3000" t="s">
        <v>5019</v>
      </c>
      <c r="C3000">
        <v>0.25</v>
      </c>
    </row>
    <row r="3001" spans="1:3" x14ac:dyDescent="0.25">
      <c r="A3001">
        <v>109</v>
      </c>
      <c r="B3001" t="s">
        <v>5017</v>
      </c>
      <c r="C3001">
        <v>0.2</v>
      </c>
    </row>
    <row r="3002" spans="1:3" x14ac:dyDescent="0.25">
      <c r="A3002">
        <v>270</v>
      </c>
      <c r="B3002" t="s">
        <v>5019</v>
      </c>
      <c r="C3002">
        <v>0.25</v>
      </c>
    </row>
    <row r="3003" spans="1:3" x14ac:dyDescent="0.25">
      <c r="A3003">
        <v>58</v>
      </c>
      <c r="B3003" t="s">
        <v>5014</v>
      </c>
      <c r="C3003">
        <v>0.04</v>
      </c>
    </row>
    <row r="3004" spans="1:3" x14ac:dyDescent="0.25">
      <c r="A3004">
        <v>302</v>
      </c>
      <c r="B3004" t="s">
        <v>5019</v>
      </c>
      <c r="C3004">
        <v>0.25</v>
      </c>
    </row>
    <row r="3005" spans="1:3" x14ac:dyDescent="0.25">
      <c r="A3005">
        <v>178</v>
      </c>
      <c r="B3005" t="s">
        <v>5019</v>
      </c>
      <c r="C3005">
        <v>0.25</v>
      </c>
    </row>
    <row r="3006" spans="1:3" x14ac:dyDescent="0.25">
      <c r="A3006">
        <v>229</v>
      </c>
      <c r="B3006" t="s">
        <v>5019</v>
      </c>
      <c r="C3006">
        <v>0.25</v>
      </c>
    </row>
    <row r="3007" spans="1:3" x14ac:dyDescent="0.25">
      <c r="A3007">
        <v>174</v>
      </c>
      <c r="B3007" t="s">
        <v>5019</v>
      </c>
      <c r="C3007">
        <v>0.25</v>
      </c>
    </row>
    <row r="3008" spans="1:3" x14ac:dyDescent="0.25">
      <c r="A3008">
        <v>133</v>
      </c>
      <c r="B3008" t="s">
        <v>5019</v>
      </c>
      <c r="C3008">
        <v>0.25</v>
      </c>
    </row>
    <row r="3009" spans="1:3" x14ac:dyDescent="0.25">
      <c r="A3009">
        <v>309</v>
      </c>
      <c r="B3009" t="s">
        <v>5019</v>
      </c>
      <c r="C3009">
        <v>0.25</v>
      </c>
    </row>
    <row r="3010" spans="1:3" x14ac:dyDescent="0.25">
      <c r="A3010">
        <v>233</v>
      </c>
      <c r="B3010" t="s">
        <v>5019</v>
      </c>
      <c r="C3010">
        <v>0.25</v>
      </c>
    </row>
    <row r="3011" spans="1:3" x14ac:dyDescent="0.25">
      <c r="A3011">
        <v>316</v>
      </c>
      <c r="B3011" t="s">
        <v>5019</v>
      </c>
      <c r="C3011">
        <v>0.25</v>
      </c>
    </row>
    <row r="3012" spans="1:3" x14ac:dyDescent="0.25">
      <c r="A3012">
        <v>13</v>
      </c>
      <c r="B3012" t="s">
        <v>5013</v>
      </c>
      <c r="C3012">
        <v>8.0000000000000002E-3</v>
      </c>
    </row>
    <row r="3013" spans="1:3" x14ac:dyDescent="0.25">
      <c r="A3013">
        <v>30</v>
      </c>
      <c r="B3013" t="s">
        <v>5013</v>
      </c>
      <c r="C3013">
        <v>8.0000000000000002E-3</v>
      </c>
    </row>
    <row r="3014" spans="1:3" x14ac:dyDescent="0.25">
      <c r="A3014">
        <v>292</v>
      </c>
      <c r="B3014" t="s">
        <v>5019</v>
      </c>
      <c r="C3014">
        <v>0.25</v>
      </c>
    </row>
    <row r="3015" spans="1:3" x14ac:dyDescent="0.25">
      <c r="A3015">
        <v>276</v>
      </c>
      <c r="B3015" t="s">
        <v>5019</v>
      </c>
      <c r="C3015">
        <v>0.25</v>
      </c>
    </row>
    <row r="3016" spans="1:3" x14ac:dyDescent="0.25">
      <c r="A3016">
        <v>218</v>
      </c>
      <c r="B3016" t="s">
        <v>5019</v>
      </c>
      <c r="C3016">
        <v>0.25</v>
      </c>
    </row>
    <row r="3017" spans="1:3" x14ac:dyDescent="0.25">
      <c r="A3017">
        <v>170</v>
      </c>
      <c r="B3017" t="s">
        <v>5019</v>
      </c>
      <c r="C3017">
        <v>0.25</v>
      </c>
    </row>
    <row r="3018" spans="1:3" x14ac:dyDescent="0.25">
      <c r="A3018">
        <v>178</v>
      </c>
      <c r="B3018" t="s">
        <v>5019</v>
      </c>
      <c r="C3018">
        <v>0.25</v>
      </c>
    </row>
    <row r="3019" spans="1:3" x14ac:dyDescent="0.25">
      <c r="A3019">
        <v>357</v>
      </c>
      <c r="B3019" t="s">
        <v>5019</v>
      </c>
      <c r="C3019">
        <v>0.25</v>
      </c>
    </row>
    <row r="3020" spans="1:3" x14ac:dyDescent="0.25">
      <c r="A3020">
        <v>319</v>
      </c>
      <c r="B3020" t="s">
        <v>5019</v>
      </c>
      <c r="C3020">
        <v>0.25</v>
      </c>
    </row>
    <row r="3021" spans="1:3" x14ac:dyDescent="0.25">
      <c r="A3021">
        <v>196</v>
      </c>
      <c r="B3021" t="s">
        <v>5019</v>
      </c>
      <c r="C3021">
        <v>0.25</v>
      </c>
    </row>
    <row r="3022" spans="1:3" x14ac:dyDescent="0.25">
      <c r="A3022">
        <v>43</v>
      </c>
      <c r="B3022" t="s">
        <v>5014</v>
      </c>
      <c r="C3022">
        <v>0.04</v>
      </c>
    </row>
    <row r="3023" spans="1:3" x14ac:dyDescent="0.25">
      <c r="A3023">
        <v>264</v>
      </c>
      <c r="B3023" t="s">
        <v>5019</v>
      </c>
      <c r="C3023">
        <v>0.25</v>
      </c>
    </row>
    <row r="3024" spans="1:3" x14ac:dyDescent="0.25">
      <c r="A3024">
        <v>291</v>
      </c>
      <c r="B3024" t="s">
        <v>5019</v>
      </c>
      <c r="C3024">
        <v>0.25</v>
      </c>
    </row>
    <row r="3025" spans="1:3" x14ac:dyDescent="0.25">
      <c r="A3025">
        <v>30</v>
      </c>
      <c r="B3025" t="s">
        <v>5013</v>
      </c>
      <c r="C3025">
        <v>8.0000000000000002E-3</v>
      </c>
    </row>
    <row r="3026" spans="1:3" x14ac:dyDescent="0.25">
      <c r="A3026">
        <v>200</v>
      </c>
      <c r="B3026" t="s">
        <v>5019</v>
      </c>
      <c r="C3026">
        <v>0.25</v>
      </c>
    </row>
    <row r="3027" spans="1:3" x14ac:dyDescent="0.25">
      <c r="A3027">
        <v>238</v>
      </c>
      <c r="B3027" t="s">
        <v>5019</v>
      </c>
      <c r="C3027">
        <v>0.25</v>
      </c>
    </row>
    <row r="3028" spans="1:3" x14ac:dyDescent="0.25">
      <c r="A3028">
        <v>362</v>
      </c>
      <c r="B3028" t="s">
        <v>5019</v>
      </c>
      <c r="C3028">
        <v>0.25</v>
      </c>
    </row>
    <row r="3029" spans="1:3" x14ac:dyDescent="0.25">
      <c r="A3029">
        <v>147</v>
      </c>
      <c r="B3029" t="s">
        <v>5019</v>
      </c>
      <c r="C3029">
        <v>0.25</v>
      </c>
    </row>
    <row r="3030" spans="1:3" x14ac:dyDescent="0.25">
      <c r="A3030">
        <v>188</v>
      </c>
      <c r="B3030" t="s">
        <v>5019</v>
      </c>
      <c r="C3030">
        <v>0.25</v>
      </c>
    </row>
    <row r="3031" spans="1:3" x14ac:dyDescent="0.25">
      <c r="A3031">
        <v>38</v>
      </c>
      <c r="B3031" t="s">
        <v>5014</v>
      </c>
      <c r="C3031">
        <v>0.04</v>
      </c>
    </row>
    <row r="3032" spans="1:3" x14ac:dyDescent="0.25">
      <c r="A3032">
        <v>96</v>
      </c>
      <c r="B3032" t="s">
        <v>5017</v>
      </c>
      <c r="C3032">
        <v>0.2</v>
      </c>
    </row>
    <row r="3033" spans="1:3" x14ac:dyDescent="0.25">
      <c r="A3033">
        <v>235</v>
      </c>
      <c r="B3033" t="s">
        <v>5019</v>
      </c>
      <c r="C3033">
        <v>0.25</v>
      </c>
    </row>
    <row r="3034" spans="1:3" x14ac:dyDescent="0.25">
      <c r="A3034">
        <v>168</v>
      </c>
      <c r="B3034" t="s">
        <v>5019</v>
      </c>
      <c r="C3034">
        <v>0.25</v>
      </c>
    </row>
    <row r="3035" spans="1:3" x14ac:dyDescent="0.25">
      <c r="A3035">
        <v>57</v>
      </c>
      <c r="B3035" t="s">
        <v>5014</v>
      </c>
      <c r="C3035">
        <v>0.04</v>
      </c>
    </row>
    <row r="3036" spans="1:3" x14ac:dyDescent="0.25">
      <c r="A3036">
        <v>105</v>
      </c>
      <c r="B3036" t="s">
        <v>5017</v>
      </c>
      <c r="C3036">
        <v>0.2</v>
      </c>
    </row>
    <row r="3037" spans="1:3" x14ac:dyDescent="0.25">
      <c r="A3037">
        <v>347</v>
      </c>
      <c r="B3037" t="s">
        <v>5019</v>
      </c>
      <c r="C3037">
        <v>0.25</v>
      </c>
    </row>
    <row r="3038" spans="1:3" x14ac:dyDescent="0.25">
      <c r="A3038">
        <v>278</v>
      </c>
      <c r="B3038" t="s">
        <v>5019</v>
      </c>
      <c r="C3038">
        <v>0.25</v>
      </c>
    </row>
    <row r="3039" spans="1:3" x14ac:dyDescent="0.25">
      <c r="A3039">
        <v>27</v>
      </c>
      <c r="B3039" t="s">
        <v>5013</v>
      </c>
      <c r="C3039">
        <v>8.0000000000000002E-3</v>
      </c>
    </row>
    <row r="3040" spans="1:3" x14ac:dyDescent="0.25">
      <c r="A3040">
        <v>104</v>
      </c>
      <c r="B3040" t="s">
        <v>5017</v>
      </c>
      <c r="C3040">
        <v>0.2</v>
      </c>
    </row>
    <row r="3041" spans="1:3" x14ac:dyDescent="0.25">
      <c r="A3041">
        <v>177</v>
      </c>
      <c r="B3041" t="s">
        <v>5019</v>
      </c>
      <c r="C3041">
        <v>0.25</v>
      </c>
    </row>
    <row r="3042" spans="1:3" x14ac:dyDescent="0.25">
      <c r="A3042">
        <v>219</v>
      </c>
      <c r="B3042" t="s">
        <v>5019</v>
      </c>
      <c r="C3042">
        <v>0.25</v>
      </c>
    </row>
    <row r="3043" spans="1:3" x14ac:dyDescent="0.25">
      <c r="A3043">
        <v>228</v>
      </c>
      <c r="B3043" t="s">
        <v>5019</v>
      </c>
      <c r="C3043">
        <v>0.25</v>
      </c>
    </row>
    <row r="3044" spans="1:3" x14ac:dyDescent="0.25">
      <c r="A3044">
        <v>342</v>
      </c>
      <c r="B3044" t="s">
        <v>5019</v>
      </c>
      <c r="C3044">
        <v>0.25</v>
      </c>
    </row>
    <row r="3045" spans="1:3" x14ac:dyDescent="0.25">
      <c r="A3045">
        <v>31</v>
      </c>
      <c r="B3045" t="s">
        <v>5014</v>
      </c>
      <c r="C3045">
        <v>0.04</v>
      </c>
    </row>
    <row r="3046" spans="1:3" x14ac:dyDescent="0.25">
      <c r="A3046">
        <v>357</v>
      </c>
      <c r="B3046" t="s">
        <v>5019</v>
      </c>
      <c r="C3046">
        <v>0.25</v>
      </c>
    </row>
    <row r="3047" spans="1:3" x14ac:dyDescent="0.25">
      <c r="A3047">
        <v>47</v>
      </c>
      <c r="B3047" t="s">
        <v>5014</v>
      </c>
      <c r="C3047">
        <v>0.04</v>
      </c>
    </row>
    <row r="3048" spans="1:3" x14ac:dyDescent="0.25">
      <c r="A3048">
        <v>306</v>
      </c>
      <c r="B3048" t="s">
        <v>5019</v>
      </c>
      <c r="C3048">
        <v>0.25</v>
      </c>
    </row>
    <row r="3049" spans="1:3" x14ac:dyDescent="0.25">
      <c r="A3049">
        <v>163</v>
      </c>
      <c r="B3049" t="s">
        <v>5019</v>
      </c>
      <c r="C3049">
        <v>0.25</v>
      </c>
    </row>
    <row r="3050" spans="1:3" x14ac:dyDescent="0.25">
      <c r="A3050">
        <v>25</v>
      </c>
      <c r="B3050" t="s">
        <v>5013</v>
      </c>
      <c r="C3050">
        <v>8.0000000000000002E-3</v>
      </c>
    </row>
    <row r="3051" spans="1:3" x14ac:dyDescent="0.25">
      <c r="A3051">
        <v>64</v>
      </c>
      <c r="B3051" t="s">
        <v>5016</v>
      </c>
      <c r="C3051">
        <v>0.15</v>
      </c>
    </row>
    <row r="3052" spans="1:3" x14ac:dyDescent="0.25">
      <c r="A3052">
        <v>284</v>
      </c>
      <c r="B3052" t="s">
        <v>5019</v>
      </c>
      <c r="C3052">
        <v>0.25</v>
      </c>
    </row>
    <row r="3053" spans="1:3" x14ac:dyDescent="0.25">
      <c r="A3053">
        <v>347</v>
      </c>
      <c r="B3053" t="s">
        <v>5019</v>
      </c>
      <c r="C3053">
        <v>0.25</v>
      </c>
    </row>
    <row r="3054" spans="1:3" x14ac:dyDescent="0.25">
      <c r="A3054">
        <v>169</v>
      </c>
      <c r="B3054" t="s">
        <v>5019</v>
      </c>
      <c r="C3054">
        <v>0.25</v>
      </c>
    </row>
    <row r="3055" spans="1:3" x14ac:dyDescent="0.25">
      <c r="A3055">
        <v>19</v>
      </c>
      <c r="B3055" t="s">
        <v>5013</v>
      </c>
      <c r="C3055">
        <v>8.0000000000000002E-3</v>
      </c>
    </row>
    <row r="3056" spans="1:3" x14ac:dyDescent="0.25">
      <c r="A3056">
        <v>36</v>
      </c>
      <c r="B3056" t="s">
        <v>5014</v>
      </c>
      <c r="C3056">
        <v>0.04</v>
      </c>
    </row>
    <row r="3057" spans="1:3" x14ac:dyDescent="0.25">
      <c r="A3057">
        <v>15</v>
      </c>
      <c r="B3057" t="s">
        <v>5013</v>
      </c>
      <c r="C3057">
        <v>8.0000000000000002E-3</v>
      </c>
    </row>
    <row r="3058" spans="1:3" x14ac:dyDescent="0.25">
      <c r="A3058">
        <v>168</v>
      </c>
      <c r="B3058" t="s">
        <v>5019</v>
      </c>
      <c r="C3058">
        <v>0.25</v>
      </c>
    </row>
    <row r="3059" spans="1:3" x14ac:dyDescent="0.25">
      <c r="A3059">
        <v>43</v>
      </c>
      <c r="B3059" t="s">
        <v>5014</v>
      </c>
      <c r="C3059">
        <v>0.04</v>
      </c>
    </row>
    <row r="3060" spans="1:3" x14ac:dyDescent="0.25">
      <c r="A3060">
        <v>316</v>
      </c>
      <c r="B3060" t="s">
        <v>5019</v>
      </c>
      <c r="C3060">
        <v>0.25</v>
      </c>
    </row>
    <row r="3061" spans="1:3" x14ac:dyDescent="0.25">
      <c r="A3061">
        <v>222</v>
      </c>
      <c r="B3061" t="s">
        <v>5019</v>
      </c>
      <c r="C3061">
        <v>0.25</v>
      </c>
    </row>
    <row r="3062" spans="1:3" x14ac:dyDescent="0.25">
      <c r="A3062">
        <v>118</v>
      </c>
      <c r="B3062" t="s">
        <v>5017</v>
      </c>
      <c r="C3062">
        <v>0.2</v>
      </c>
    </row>
    <row r="3063" spans="1:3" x14ac:dyDescent="0.25">
      <c r="A3063">
        <v>72</v>
      </c>
      <c r="B3063" t="s">
        <v>5016</v>
      </c>
      <c r="C3063">
        <v>0.15</v>
      </c>
    </row>
    <row r="3064" spans="1:3" x14ac:dyDescent="0.25">
      <c r="A3064">
        <v>336</v>
      </c>
      <c r="B3064" t="s">
        <v>5019</v>
      </c>
      <c r="C3064">
        <v>0.25</v>
      </c>
    </row>
    <row r="3065" spans="1:3" x14ac:dyDescent="0.25">
      <c r="A3065">
        <v>70</v>
      </c>
      <c r="B3065" t="s">
        <v>5016</v>
      </c>
      <c r="C3065">
        <v>0.15</v>
      </c>
    </row>
    <row r="3066" spans="1:3" x14ac:dyDescent="0.25">
      <c r="A3066">
        <v>50</v>
      </c>
      <c r="B3066" t="s">
        <v>5014</v>
      </c>
      <c r="C3066">
        <v>0.04</v>
      </c>
    </row>
    <row r="3067" spans="1:3" x14ac:dyDescent="0.25">
      <c r="A3067">
        <v>193</v>
      </c>
      <c r="B3067" t="s">
        <v>5019</v>
      </c>
      <c r="C3067">
        <v>0.25</v>
      </c>
    </row>
    <row r="3068" spans="1:3" x14ac:dyDescent="0.25">
      <c r="A3068">
        <v>288</v>
      </c>
      <c r="B3068" t="s">
        <v>5019</v>
      </c>
      <c r="C3068">
        <v>0.25</v>
      </c>
    </row>
    <row r="3069" spans="1:3" x14ac:dyDescent="0.25">
      <c r="A3069">
        <v>210</v>
      </c>
      <c r="B3069" t="s">
        <v>5019</v>
      </c>
      <c r="C3069">
        <v>0.25</v>
      </c>
    </row>
    <row r="3070" spans="1:3" x14ac:dyDescent="0.25">
      <c r="A3070">
        <v>221</v>
      </c>
      <c r="B3070" t="s">
        <v>5019</v>
      </c>
      <c r="C3070">
        <v>0.25</v>
      </c>
    </row>
    <row r="3071" spans="1:3" x14ac:dyDescent="0.25">
      <c r="A3071">
        <v>303</v>
      </c>
      <c r="B3071" t="s">
        <v>5019</v>
      </c>
      <c r="C3071">
        <v>0.25</v>
      </c>
    </row>
    <row r="3072" spans="1:3" x14ac:dyDescent="0.25">
      <c r="A3072">
        <v>114</v>
      </c>
      <c r="B3072" t="s">
        <v>5017</v>
      </c>
      <c r="C3072">
        <v>0.2</v>
      </c>
    </row>
    <row r="3073" spans="1:3" x14ac:dyDescent="0.25">
      <c r="A3073">
        <v>131</v>
      </c>
      <c r="B3073" t="s">
        <v>5019</v>
      </c>
      <c r="C3073">
        <v>0.25</v>
      </c>
    </row>
    <row r="3074" spans="1:3" x14ac:dyDescent="0.25">
      <c r="A3074">
        <v>347</v>
      </c>
      <c r="B3074" t="s">
        <v>5019</v>
      </c>
      <c r="C3074">
        <v>0.25</v>
      </c>
    </row>
    <row r="3075" spans="1:3" x14ac:dyDescent="0.25">
      <c r="A3075">
        <v>20</v>
      </c>
      <c r="B3075" t="s">
        <v>5013</v>
      </c>
      <c r="C3075">
        <v>8.0000000000000002E-3</v>
      </c>
    </row>
    <row r="3076" spans="1:3" x14ac:dyDescent="0.25">
      <c r="A3076">
        <v>268</v>
      </c>
      <c r="B3076" t="s">
        <v>5019</v>
      </c>
      <c r="C3076">
        <v>0.25</v>
      </c>
    </row>
    <row r="3077" spans="1:3" x14ac:dyDescent="0.25">
      <c r="A3077">
        <v>122</v>
      </c>
      <c r="B3077" t="s">
        <v>5019</v>
      </c>
      <c r="C3077">
        <v>0.25</v>
      </c>
    </row>
    <row r="3078" spans="1:3" x14ac:dyDescent="0.25">
      <c r="A3078">
        <v>283</v>
      </c>
      <c r="B3078" t="s">
        <v>5019</v>
      </c>
      <c r="C3078">
        <v>0.25</v>
      </c>
    </row>
    <row r="3079" spans="1:3" x14ac:dyDescent="0.25">
      <c r="A3079">
        <v>170</v>
      </c>
      <c r="B3079" t="s">
        <v>5019</v>
      </c>
      <c r="C3079">
        <v>0.25</v>
      </c>
    </row>
    <row r="3080" spans="1:3" x14ac:dyDescent="0.25">
      <c r="A3080">
        <v>36</v>
      </c>
      <c r="B3080" t="s">
        <v>5014</v>
      </c>
      <c r="C3080">
        <v>0.04</v>
      </c>
    </row>
    <row r="3081" spans="1:3" x14ac:dyDescent="0.25">
      <c r="A3081">
        <v>357</v>
      </c>
      <c r="B3081" t="s">
        <v>5019</v>
      </c>
      <c r="C3081">
        <v>0.25</v>
      </c>
    </row>
    <row r="3082" spans="1:3" x14ac:dyDescent="0.25">
      <c r="A3082">
        <v>266</v>
      </c>
      <c r="B3082" t="s">
        <v>5019</v>
      </c>
      <c r="C3082">
        <v>0.25</v>
      </c>
    </row>
    <row r="3083" spans="1:3" x14ac:dyDescent="0.25">
      <c r="A3083">
        <v>266</v>
      </c>
      <c r="B3083" t="s">
        <v>5019</v>
      </c>
      <c r="C3083">
        <v>0.25</v>
      </c>
    </row>
    <row r="3084" spans="1:3" x14ac:dyDescent="0.25">
      <c r="A3084">
        <v>3</v>
      </c>
      <c r="B3084" t="s">
        <v>5013</v>
      </c>
      <c r="C3084">
        <v>8.0000000000000002E-3</v>
      </c>
    </row>
    <row r="3085" spans="1:3" x14ac:dyDescent="0.25">
      <c r="A3085">
        <v>70</v>
      </c>
      <c r="B3085" t="s">
        <v>5016</v>
      </c>
      <c r="C3085">
        <v>0.15</v>
      </c>
    </row>
    <row r="3086" spans="1:3" x14ac:dyDescent="0.25">
      <c r="A3086">
        <v>7</v>
      </c>
      <c r="B3086" t="s">
        <v>5013</v>
      </c>
      <c r="C3086">
        <v>8.0000000000000002E-3</v>
      </c>
    </row>
    <row r="3087" spans="1:3" x14ac:dyDescent="0.25">
      <c r="A3087">
        <v>312</v>
      </c>
      <c r="B3087" t="s">
        <v>5019</v>
      </c>
      <c r="C3087">
        <v>0.25</v>
      </c>
    </row>
    <row r="3088" spans="1:3" x14ac:dyDescent="0.25">
      <c r="A3088">
        <v>69</v>
      </c>
      <c r="B3088" t="s">
        <v>5016</v>
      </c>
      <c r="C3088">
        <v>0.15</v>
      </c>
    </row>
    <row r="3089" spans="1:3" x14ac:dyDescent="0.25">
      <c r="A3089">
        <v>141</v>
      </c>
      <c r="B3089" t="s">
        <v>5019</v>
      </c>
      <c r="C3089">
        <v>0.25</v>
      </c>
    </row>
    <row r="3090" spans="1:3" x14ac:dyDescent="0.25">
      <c r="A3090">
        <v>350</v>
      </c>
      <c r="B3090" t="s">
        <v>5019</v>
      </c>
      <c r="C3090">
        <v>0.25</v>
      </c>
    </row>
    <row r="3091" spans="1:3" x14ac:dyDescent="0.25">
      <c r="A3091">
        <v>90</v>
      </c>
      <c r="B3091" t="s">
        <v>5016</v>
      </c>
      <c r="C3091">
        <v>0.15</v>
      </c>
    </row>
    <row r="3092" spans="1:3" x14ac:dyDescent="0.25">
      <c r="A3092">
        <v>305</v>
      </c>
      <c r="B3092" t="s">
        <v>5019</v>
      </c>
      <c r="C3092">
        <v>0.25</v>
      </c>
    </row>
    <row r="3093" spans="1:3" x14ac:dyDescent="0.25">
      <c r="A3093">
        <v>174</v>
      </c>
      <c r="B3093" t="s">
        <v>5019</v>
      </c>
      <c r="C3093">
        <v>0.25</v>
      </c>
    </row>
    <row r="3094" spans="1:3" x14ac:dyDescent="0.25">
      <c r="A3094">
        <v>202</v>
      </c>
      <c r="B3094" t="s">
        <v>5019</v>
      </c>
      <c r="C3094">
        <v>0.25</v>
      </c>
    </row>
    <row r="3095" spans="1:3" x14ac:dyDescent="0.25">
      <c r="A3095">
        <v>224</v>
      </c>
      <c r="B3095" t="s">
        <v>5019</v>
      </c>
      <c r="C3095">
        <v>0.25</v>
      </c>
    </row>
    <row r="3096" spans="1:3" x14ac:dyDescent="0.25">
      <c r="A3096">
        <v>21</v>
      </c>
      <c r="B3096" t="s">
        <v>5013</v>
      </c>
      <c r="C3096">
        <v>8.0000000000000002E-3</v>
      </c>
    </row>
    <row r="3097" spans="1:3" x14ac:dyDescent="0.25">
      <c r="A3097">
        <v>345</v>
      </c>
      <c r="B3097" t="s">
        <v>5019</v>
      </c>
      <c r="C3097">
        <v>0.25</v>
      </c>
    </row>
    <row r="3098" spans="1:3" x14ac:dyDescent="0.25">
      <c r="A3098">
        <v>316</v>
      </c>
      <c r="B3098" t="s">
        <v>5019</v>
      </c>
      <c r="C3098">
        <v>0.25</v>
      </c>
    </row>
    <row r="3099" spans="1:3" x14ac:dyDescent="0.25">
      <c r="A3099">
        <v>306</v>
      </c>
      <c r="B3099" t="s">
        <v>5019</v>
      </c>
      <c r="C3099">
        <v>0.25</v>
      </c>
    </row>
    <row r="3100" spans="1:3" x14ac:dyDescent="0.25">
      <c r="A3100">
        <v>221</v>
      </c>
      <c r="B3100" t="s">
        <v>5019</v>
      </c>
      <c r="C3100">
        <v>0.25</v>
      </c>
    </row>
    <row r="3101" spans="1:3" x14ac:dyDescent="0.25">
      <c r="A3101">
        <v>334</v>
      </c>
      <c r="B3101" t="s">
        <v>5019</v>
      </c>
      <c r="C3101">
        <v>0.25</v>
      </c>
    </row>
    <row r="3102" spans="1:3" x14ac:dyDescent="0.25">
      <c r="A3102">
        <v>81</v>
      </c>
      <c r="B3102" t="s">
        <v>5016</v>
      </c>
      <c r="C3102">
        <v>0.15</v>
      </c>
    </row>
    <row r="3103" spans="1:3" x14ac:dyDescent="0.25">
      <c r="A3103">
        <v>229</v>
      </c>
      <c r="B3103" t="s">
        <v>5019</v>
      </c>
      <c r="C3103">
        <v>0.25</v>
      </c>
    </row>
    <row r="3104" spans="1:3" x14ac:dyDescent="0.25">
      <c r="A3104">
        <v>307</v>
      </c>
      <c r="B3104" t="s">
        <v>5019</v>
      </c>
      <c r="C3104">
        <v>0.25</v>
      </c>
    </row>
    <row r="3105" spans="1:3" x14ac:dyDescent="0.25">
      <c r="A3105">
        <v>293</v>
      </c>
      <c r="B3105" t="s">
        <v>5019</v>
      </c>
      <c r="C3105">
        <v>0.25</v>
      </c>
    </row>
    <row r="3106" spans="1:3" x14ac:dyDescent="0.25">
      <c r="A3106">
        <v>192</v>
      </c>
      <c r="B3106" t="s">
        <v>5019</v>
      </c>
      <c r="C3106">
        <v>0.25</v>
      </c>
    </row>
    <row r="3107" spans="1:3" x14ac:dyDescent="0.25">
      <c r="A3107">
        <v>178</v>
      </c>
      <c r="B3107" t="s">
        <v>5019</v>
      </c>
      <c r="C3107">
        <v>0.25</v>
      </c>
    </row>
    <row r="3108" spans="1:3" x14ac:dyDescent="0.25">
      <c r="A3108">
        <v>136</v>
      </c>
      <c r="B3108" t="s">
        <v>5019</v>
      </c>
      <c r="C3108">
        <v>0.25</v>
      </c>
    </row>
    <row r="3109" spans="1:3" x14ac:dyDescent="0.25">
      <c r="A3109">
        <v>230</v>
      </c>
      <c r="B3109" t="s">
        <v>5019</v>
      </c>
      <c r="C3109">
        <v>0.25</v>
      </c>
    </row>
    <row r="3110" spans="1:3" x14ac:dyDescent="0.25">
      <c r="A3110">
        <v>163</v>
      </c>
      <c r="B3110" t="s">
        <v>5019</v>
      </c>
      <c r="C3110">
        <v>0.25</v>
      </c>
    </row>
    <row r="3111" spans="1:3" x14ac:dyDescent="0.25">
      <c r="A3111">
        <v>96</v>
      </c>
      <c r="B3111" t="s">
        <v>5017</v>
      </c>
      <c r="C3111">
        <v>0.2</v>
      </c>
    </row>
    <row r="3112" spans="1:3" x14ac:dyDescent="0.25">
      <c r="A3112">
        <v>44</v>
      </c>
      <c r="B3112" t="s">
        <v>5014</v>
      </c>
      <c r="C3112">
        <v>0.04</v>
      </c>
    </row>
    <row r="3113" spans="1:3" x14ac:dyDescent="0.25">
      <c r="A3113">
        <v>127</v>
      </c>
      <c r="B3113" t="s">
        <v>5019</v>
      </c>
      <c r="C3113">
        <v>0.25</v>
      </c>
    </row>
    <row r="3114" spans="1:3" x14ac:dyDescent="0.25">
      <c r="A3114">
        <v>142</v>
      </c>
      <c r="B3114" t="s">
        <v>5019</v>
      </c>
      <c r="C3114">
        <v>0.25</v>
      </c>
    </row>
    <row r="3115" spans="1:3" x14ac:dyDescent="0.25">
      <c r="A3115">
        <v>223</v>
      </c>
      <c r="B3115" t="s">
        <v>5019</v>
      </c>
      <c r="C3115">
        <v>0.25</v>
      </c>
    </row>
    <row r="3116" spans="1:3" x14ac:dyDescent="0.25">
      <c r="A3116">
        <v>239</v>
      </c>
      <c r="B3116" t="s">
        <v>5019</v>
      </c>
      <c r="C3116">
        <v>0.25</v>
      </c>
    </row>
    <row r="3117" spans="1:3" x14ac:dyDescent="0.25">
      <c r="A3117">
        <v>268</v>
      </c>
      <c r="B3117" t="s">
        <v>5019</v>
      </c>
      <c r="C3117">
        <v>0.25</v>
      </c>
    </row>
    <row r="3118" spans="1:3" x14ac:dyDescent="0.25">
      <c r="A3118">
        <v>156</v>
      </c>
      <c r="B3118" t="s">
        <v>5019</v>
      </c>
      <c r="C3118">
        <v>0.25</v>
      </c>
    </row>
    <row r="3119" spans="1:3" x14ac:dyDescent="0.25">
      <c r="A3119">
        <v>119</v>
      </c>
      <c r="B3119" t="s">
        <v>5017</v>
      </c>
      <c r="C3119">
        <v>0.2</v>
      </c>
    </row>
    <row r="3120" spans="1:3" x14ac:dyDescent="0.25">
      <c r="A3120">
        <v>78</v>
      </c>
      <c r="B3120" t="s">
        <v>5016</v>
      </c>
      <c r="C3120">
        <v>0.15</v>
      </c>
    </row>
    <row r="3121" spans="1:3" x14ac:dyDescent="0.25">
      <c r="A3121">
        <v>279</v>
      </c>
      <c r="B3121" t="s">
        <v>5019</v>
      </c>
      <c r="C3121">
        <v>0.25</v>
      </c>
    </row>
    <row r="3122" spans="1:3" x14ac:dyDescent="0.25">
      <c r="A3122">
        <v>21</v>
      </c>
      <c r="B3122" t="s">
        <v>5013</v>
      </c>
      <c r="C3122">
        <v>8.0000000000000002E-3</v>
      </c>
    </row>
    <row r="3123" spans="1:3" x14ac:dyDescent="0.25">
      <c r="A3123">
        <v>132</v>
      </c>
      <c r="B3123" t="s">
        <v>5019</v>
      </c>
      <c r="C3123">
        <v>0.25</v>
      </c>
    </row>
    <row r="3124" spans="1:3" x14ac:dyDescent="0.25">
      <c r="A3124">
        <v>76</v>
      </c>
      <c r="B3124" t="s">
        <v>5016</v>
      </c>
      <c r="C3124">
        <v>0.15</v>
      </c>
    </row>
    <row r="3125" spans="1:3" x14ac:dyDescent="0.25">
      <c r="A3125">
        <v>243</v>
      </c>
      <c r="B3125" t="s">
        <v>5019</v>
      </c>
      <c r="C3125">
        <v>0.25</v>
      </c>
    </row>
    <row r="3126" spans="1:3" x14ac:dyDescent="0.25">
      <c r="A3126">
        <v>212</v>
      </c>
      <c r="B3126" t="s">
        <v>5019</v>
      </c>
      <c r="C3126">
        <v>0.25</v>
      </c>
    </row>
    <row r="3127" spans="1:3" x14ac:dyDescent="0.25">
      <c r="A3127">
        <v>16</v>
      </c>
      <c r="B3127" t="s">
        <v>5013</v>
      </c>
      <c r="C3127">
        <v>8.0000000000000002E-3</v>
      </c>
    </row>
    <row r="3128" spans="1:3" x14ac:dyDescent="0.25">
      <c r="A3128">
        <v>356</v>
      </c>
      <c r="B3128" t="s">
        <v>5019</v>
      </c>
      <c r="C3128">
        <v>0.25</v>
      </c>
    </row>
    <row r="3129" spans="1:3" x14ac:dyDescent="0.25">
      <c r="A3129">
        <v>262</v>
      </c>
      <c r="B3129" t="s">
        <v>5019</v>
      </c>
      <c r="C3129">
        <v>0.25</v>
      </c>
    </row>
    <row r="3130" spans="1:3" x14ac:dyDescent="0.25">
      <c r="A3130">
        <v>263</v>
      </c>
      <c r="B3130" t="s">
        <v>5019</v>
      </c>
      <c r="C3130">
        <v>0.25</v>
      </c>
    </row>
    <row r="3131" spans="1:3" x14ac:dyDescent="0.25">
      <c r="A3131">
        <v>112</v>
      </c>
      <c r="B3131" t="s">
        <v>5017</v>
      </c>
      <c r="C3131">
        <v>0.2</v>
      </c>
    </row>
    <row r="3132" spans="1:3" x14ac:dyDescent="0.25">
      <c r="A3132">
        <v>149</v>
      </c>
      <c r="B3132" t="s">
        <v>5019</v>
      </c>
      <c r="C3132">
        <v>0.25</v>
      </c>
    </row>
    <row r="3133" spans="1:3" x14ac:dyDescent="0.25">
      <c r="A3133">
        <v>117</v>
      </c>
      <c r="B3133" t="s">
        <v>5017</v>
      </c>
      <c r="C3133">
        <v>0.2</v>
      </c>
    </row>
    <row r="3134" spans="1:3" x14ac:dyDescent="0.25">
      <c r="A3134">
        <v>20</v>
      </c>
      <c r="B3134" t="s">
        <v>5013</v>
      </c>
      <c r="C3134">
        <v>8.0000000000000002E-3</v>
      </c>
    </row>
    <row r="3135" spans="1:3" x14ac:dyDescent="0.25">
      <c r="A3135">
        <v>36</v>
      </c>
      <c r="B3135" t="s">
        <v>5014</v>
      </c>
      <c r="C3135">
        <v>0.04</v>
      </c>
    </row>
    <row r="3136" spans="1:3" x14ac:dyDescent="0.25">
      <c r="A3136">
        <v>45</v>
      </c>
      <c r="B3136" t="s">
        <v>5014</v>
      </c>
      <c r="C3136">
        <v>0.04</v>
      </c>
    </row>
    <row r="3137" spans="1:3" x14ac:dyDescent="0.25">
      <c r="A3137">
        <v>283</v>
      </c>
      <c r="B3137" t="s">
        <v>5019</v>
      </c>
      <c r="C3137">
        <v>0.25</v>
      </c>
    </row>
    <row r="3138" spans="1:3" x14ac:dyDescent="0.25">
      <c r="A3138">
        <v>234</v>
      </c>
      <c r="B3138" t="s">
        <v>5019</v>
      </c>
      <c r="C3138">
        <v>0.25</v>
      </c>
    </row>
    <row r="3139" spans="1:3" x14ac:dyDescent="0.25">
      <c r="A3139">
        <v>64</v>
      </c>
      <c r="B3139" t="s">
        <v>5016</v>
      </c>
      <c r="C3139">
        <v>0.15</v>
      </c>
    </row>
    <row r="3140" spans="1:3" x14ac:dyDescent="0.25">
      <c r="A3140">
        <v>168</v>
      </c>
      <c r="B3140" t="s">
        <v>5019</v>
      </c>
      <c r="C3140">
        <v>0.25</v>
      </c>
    </row>
    <row r="3141" spans="1:3" x14ac:dyDescent="0.25">
      <c r="A3141">
        <v>199</v>
      </c>
      <c r="B3141" t="s">
        <v>5019</v>
      </c>
      <c r="C3141">
        <v>0.25</v>
      </c>
    </row>
    <row r="3142" spans="1:3" x14ac:dyDescent="0.25">
      <c r="A3142">
        <v>134</v>
      </c>
      <c r="B3142" t="s">
        <v>5019</v>
      </c>
      <c r="C3142">
        <v>0.25</v>
      </c>
    </row>
    <row r="3143" spans="1:3" x14ac:dyDescent="0.25">
      <c r="A3143">
        <v>281</v>
      </c>
      <c r="B3143" t="s">
        <v>5019</v>
      </c>
      <c r="C3143">
        <v>0.25</v>
      </c>
    </row>
    <row r="3144" spans="1:3" x14ac:dyDescent="0.25">
      <c r="A3144">
        <v>361</v>
      </c>
      <c r="B3144" t="s">
        <v>5019</v>
      </c>
      <c r="C3144">
        <v>0.25</v>
      </c>
    </row>
    <row r="3145" spans="1:3" x14ac:dyDescent="0.25">
      <c r="A3145">
        <v>341</v>
      </c>
      <c r="B3145" t="s">
        <v>5019</v>
      </c>
      <c r="C3145">
        <v>0.25</v>
      </c>
    </row>
    <row r="3146" spans="1:3" x14ac:dyDescent="0.25">
      <c r="A3146">
        <v>80</v>
      </c>
      <c r="B3146" t="s">
        <v>5016</v>
      </c>
      <c r="C3146">
        <v>0.15</v>
      </c>
    </row>
    <row r="3147" spans="1:3" x14ac:dyDescent="0.25">
      <c r="A3147">
        <v>56</v>
      </c>
      <c r="B3147" t="s">
        <v>5014</v>
      </c>
      <c r="C3147">
        <v>0.04</v>
      </c>
    </row>
    <row r="3148" spans="1:3" x14ac:dyDescent="0.25">
      <c r="A3148">
        <v>70</v>
      </c>
      <c r="B3148" t="s">
        <v>5016</v>
      </c>
      <c r="C3148">
        <v>0.15</v>
      </c>
    </row>
    <row r="3149" spans="1:3" x14ac:dyDescent="0.25">
      <c r="A3149">
        <v>234</v>
      </c>
      <c r="B3149" t="s">
        <v>5019</v>
      </c>
      <c r="C3149">
        <v>0.25</v>
      </c>
    </row>
    <row r="3150" spans="1:3" x14ac:dyDescent="0.25">
      <c r="A3150">
        <v>230</v>
      </c>
      <c r="B3150" t="s">
        <v>5019</v>
      </c>
      <c r="C3150">
        <v>0.25</v>
      </c>
    </row>
    <row r="3151" spans="1:3" x14ac:dyDescent="0.25">
      <c r="A3151">
        <v>9</v>
      </c>
      <c r="B3151" t="s">
        <v>5013</v>
      </c>
      <c r="C3151">
        <v>8.0000000000000002E-3</v>
      </c>
    </row>
    <row r="3152" spans="1:3" x14ac:dyDescent="0.25">
      <c r="A3152">
        <v>177</v>
      </c>
      <c r="B3152" t="s">
        <v>5019</v>
      </c>
      <c r="C3152">
        <v>0.25</v>
      </c>
    </row>
    <row r="3153" spans="1:3" x14ac:dyDescent="0.25">
      <c r="A3153">
        <v>3</v>
      </c>
      <c r="B3153" t="s">
        <v>5013</v>
      </c>
      <c r="C3153">
        <v>8.0000000000000002E-3</v>
      </c>
    </row>
    <row r="3154" spans="1:3" x14ac:dyDescent="0.25">
      <c r="A3154">
        <v>252</v>
      </c>
      <c r="B3154" t="s">
        <v>5019</v>
      </c>
      <c r="C3154">
        <v>0.25</v>
      </c>
    </row>
    <row r="3155" spans="1:3" x14ac:dyDescent="0.25">
      <c r="A3155">
        <v>70</v>
      </c>
      <c r="B3155" t="s">
        <v>5016</v>
      </c>
      <c r="C3155">
        <v>0.15</v>
      </c>
    </row>
    <row r="3156" spans="1:3" x14ac:dyDescent="0.25">
      <c r="A3156">
        <v>298</v>
      </c>
      <c r="B3156" t="s">
        <v>5019</v>
      </c>
      <c r="C3156">
        <v>0.25</v>
      </c>
    </row>
    <row r="3157" spans="1:3" x14ac:dyDescent="0.25">
      <c r="A3157">
        <v>171</v>
      </c>
      <c r="B3157" t="s">
        <v>5019</v>
      </c>
      <c r="C3157">
        <v>0.25</v>
      </c>
    </row>
    <row r="3158" spans="1:3" x14ac:dyDescent="0.25">
      <c r="A3158">
        <v>350</v>
      </c>
      <c r="B3158" t="s">
        <v>5019</v>
      </c>
      <c r="C3158">
        <v>0.25</v>
      </c>
    </row>
    <row r="3159" spans="1:3" x14ac:dyDescent="0.25">
      <c r="A3159">
        <v>295</v>
      </c>
      <c r="B3159" t="s">
        <v>5019</v>
      </c>
      <c r="C3159">
        <v>0.25</v>
      </c>
    </row>
    <row r="3160" spans="1:3" x14ac:dyDescent="0.25">
      <c r="A3160">
        <v>363</v>
      </c>
      <c r="B3160" t="s">
        <v>5019</v>
      </c>
      <c r="C3160">
        <v>0.25</v>
      </c>
    </row>
    <row r="3161" spans="1:3" x14ac:dyDescent="0.25">
      <c r="A3161">
        <v>22</v>
      </c>
      <c r="B3161" t="s">
        <v>5013</v>
      </c>
      <c r="C3161">
        <v>8.0000000000000002E-3</v>
      </c>
    </row>
    <row r="3162" spans="1:3" x14ac:dyDescent="0.25">
      <c r="A3162">
        <v>351</v>
      </c>
      <c r="B3162" t="s">
        <v>5019</v>
      </c>
      <c r="C3162">
        <v>0.25</v>
      </c>
    </row>
    <row r="3163" spans="1:3" x14ac:dyDescent="0.25">
      <c r="A3163">
        <v>361</v>
      </c>
      <c r="B3163" t="s">
        <v>5019</v>
      </c>
      <c r="C3163">
        <v>0.25</v>
      </c>
    </row>
    <row r="3164" spans="1:3" x14ac:dyDescent="0.25">
      <c r="A3164">
        <v>283</v>
      </c>
      <c r="B3164" t="s">
        <v>5019</v>
      </c>
      <c r="C3164">
        <v>0.25</v>
      </c>
    </row>
    <row r="3165" spans="1:3" x14ac:dyDescent="0.25">
      <c r="A3165">
        <v>188</v>
      </c>
      <c r="B3165" t="s">
        <v>5019</v>
      </c>
      <c r="C3165">
        <v>0.25</v>
      </c>
    </row>
    <row r="3166" spans="1:3" x14ac:dyDescent="0.25">
      <c r="A3166">
        <v>195</v>
      </c>
      <c r="B3166" t="s">
        <v>5019</v>
      </c>
      <c r="C3166">
        <v>0.25</v>
      </c>
    </row>
    <row r="3167" spans="1:3" x14ac:dyDescent="0.25">
      <c r="A3167">
        <v>7</v>
      </c>
      <c r="B3167" t="s">
        <v>5013</v>
      </c>
      <c r="C3167">
        <v>8.0000000000000002E-3</v>
      </c>
    </row>
    <row r="3168" spans="1:3" x14ac:dyDescent="0.25">
      <c r="A3168">
        <v>220</v>
      </c>
      <c r="B3168" t="s">
        <v>5019</v>
      </c>
      <c r="C3168">
        <v>0.25</v>
      </c>
    </row>
    <row r="3169" spans="1:3" x14ac:dyDescent="0.25">
      <c r="A3169">
        <v>146</v>
      </c>
      <c r="B3169" t="s">
        <v>5019</v>
      </c>
      <c r="C3169">
        <v>0.25</v>
      </c>
    </row>
    <row r="3170" spans="1:3" x14ac:dyDescent="0.25">
      <c r="A3170">
        <v>7</v>
      </c>
      <c r="B3170" t="s">
        <v>5013</v>
      </c>
      <c r="C3170">
        <v>8.0000000000000002E-3</v>
      </c>
    </row>
    <row r="3171" spans="1:3" x14ac:dyDescent="0.25">
      <c r="A3171">
        <v>175</v>
      </c>
      <c r="B3171" t="s">
        <v>5019</v>
      </c>
      <c r="C3171">
        <v>0.25</v>
      </c>
    </row>
    <row r="3172" spans="1:3" x14ac:dyDescent="0.25">
      <c r="A3172">
        <v>260</v>
      </c>
      <c r="B3172" t="s">
        <v>5019</v>
      </c>
      <c r="C3172">
        <v>0.25</v>
      </c>
    </row>
    <row r="3173" spans="1:3" x14ac:dyDescent="0.25">
      <c r="A3173">
        <v>311</v>
      </c>
      <c r="B3173" t="s">
        <v>5019</v>
      </c>
      <c r="C3173">
        <v>0.25</v>
      </c>
    </row>
    <row r="3174" spans="1:3" x14ac:dyDescent="0.25">
      <c r="A3174">
        <v>151</v>
      </c>
      <c r="B3174" t="s">
        <v>5019</v>
      </c>
      <c r="C3174">
        <v>0.25</v>
      </c>
    </row>
    <row r="3175" spans="1:3" x14ac:dyDescent="0.25">
      <c r="A3175">
        <v>155</v>
      </c>
      <c r="B3175" t="s">
        <v>5019</v>
      </c>
      <c r="C3175">
        <v>0.25</v>
      </c>
    </row>
    <row r="3176" spans="1:3" x14ac:dyDescent="0.25">
      <c r="A3176">
        <v>12</v>
      </c>
      <c r="B3176" t="s">
        <v>5013</v>
      </c>
      <c r="C3176">
        <v>8.0000000000000002E-3</v>
      </c>
    </row>
    <row r="3177" spans="1:3" x14ac:dyDescent="0.25">
      <c r="A3177">
        <v>17</v>
      </c>
      <c r="B3177" t="s">
        <v>5013</v>
      </c>
      <c r="C3177">
        <v>8.0000000000000002E-3</v>
      </c>
    </row>
    <row r="3178" spans="1:3" x14ac:dyDescent="0.25">
      <c r="A3178">
        <v>27</v>
      </c>
      <c r="B3178" t="s">
        <v>5013</v>
      </c>
      <c r="C3178">
        <v>8.0000000000000002E-3</v>
      </c>
    </row>
    <row r="3179" spans="1:3" x14ac:dyDescent="0.25">
      <c r="A3179">
        <v>200</v>
      </c>
      <c r="B3179" t="s">
        <v>5019</v>
      </c>
      <c r="C3179">
        <v>0.25</v>
      </c>
    </row>
    <row r="3180" spans="1:3" x14ac:dyDescent="0.25">
      <c r="A3180">
        <v>132</v>
      </c>
      <c r="B3180" t="s">
        <v>5019</v>
      </c>
      <c r="C3180">
        <v>0.25</v>
      </c>
    </row>
    <row r="3181" spans="1:3" x14ac:dyDescent="0.25">
      <c r="A3181">
        <v>19</v>
      </c>
      <c r="B3181" t="s">
        <v>5013</v>
      </c>
      <c r="C3181">
        <v>8.0000000000000002E-3</v>
      </c>
    </row>
    <row r="3182" spans="1:3" x14ac:dyDescent="0.25">
      <c r="A3182">
        <v>263</v>
      </c>
      <c r="B3182" t="s">
        <v>5019</v>
      </c>
      <c r="C3182">
        <v>0.25</v>
      </c>
    </row>
    <row r="3183" spans="1:3" x14ac:dyDescent="0.25">
      <c r="A3183">
        <v>362</v>
      </c>
      <c r="B3183" t="s">
        <v>5019</v>
      </c>
      <c r="C3183">
        <v>0.25</v>
      </c>
    </row>
    <row r="3184" spans="1:3" x14ac:dyDescent="0.25">
      <c r="A3184">
        <v>307</v>
      </c>
      <c r="B3184" t="s">
        <v>5019</v>
      </c>
      <c r="C3184">
        <v>0.25</v>
      </c>
    </row>
    <row r="3185" spans="1:3" x14ac:dyDescent="0.25">
      <c r="A3185">
        <v>280</v>
      </c>
      <c r="B3185" t="s">
        <v>5019</v>
      </c>
      <c r="C3185">
        <v>0.25</v>
      </c>
    </row>
    <row r="3186" spans="1:3" x14ac:dyDescent="0.25">
      <c r="A3186">
        <v>174</v>
      </c>
      <c r="B3186" t="s">
        <v>5019</v>
      </c>
      <c r="C3186">
        <v>0.25</v>
      </c>
    </row>
    <row r="3187" spans="1:3" x14ac:dyDescent="0.25">
      <c r="A3187">
        <v>91</v>
      </c>
      <c r="B3187" t="s">
        <v>5017</v>
      </c>
      <c r="C3187">
        <v>0.2</v>
      </c>
    </row>
    <row r="3188" spans="1:3" x14ac:dyDescent="0.25">
      <c r="A3188">
        <v>344</v>
      </c>
      <c r="B3188" t="s">
        <v>5019</v>
      </c>
      <c r="C3188">
        <v>0.25</v>
      </c>
    </row>
    <row r="3189" spans="1:3" x14ac:dyDescent="0.25">
      <c r="A3189">
        <v>217</v>
      </c>
      <c r="B3189" t="s">
        <v>5019</v>
      </c>
      <c r="C3189">
        <v>0.25</v>
      </c>
    </row>
    <row r="3190" spans="1:3" x14ac:dyDescent="0.25">
      <c r="A3190">
        <v>90</v>
      </c>
      <c r="B3190" t="s">
        <v>5016</v>
      </c>
      <c r="C3190">
        <v>0.15</v>
      </c>
    </row>
    <row r="3191" spans="1:3" x14ac:dyDescent="0.25">
      <c r="A3191">
        <v>125</v>
      </c>
      <c r="B3191" t="s">
        <v>5019</v>
      </c>
      <c r="C3191">
        <v>0.25</v>
      </c>
    </row>
    <row r="3192" spans="1:3" x14ac:dyDescent="0.25">
      <c r="A3192">
        <v>357</v>
      </c>
      <c r="B3192" t="s">
        <v>5019</v>
      </c>
      <c r="C3192">
        <v>0.25</v>
      </c>
    </row>
    <row r="3193" spans="1:3" x14ac:dyDescent="0.25">
      <c r="A3193">
        <v>284</v>
      </c>
      <c r="B3193" t="s">
        <v>5019</v>
      </c>
      <c r="C3193">
        <v>0.25</v>
      </c>
    </row>
    <row r="3194" spans="1:3" x14ac:dyDescent="0.25">
      <c r="A3194">
        <v>51</v>
      </c>
      <c r="B3194" t="s">
        <v>5014</v>
      </c>
      <c r="C3194">
        <v>0.04</v>
      </c>
    </row>
    <row r="3195" spans="1:3" x14ac:dyDescent="0.25">
      <c r="A3195">
        <v>45</v>
      </c>
      <c r="B3195" t="s">
        <v>5014</v>
      </c>
      <c r="C3195">
        <v>0.04</v>
      </c>
    </row>
    <row r="3196" spans="1:3" x14ac:dyDescent="0.25">
      <c r="A3196">
        <v>97</v>
      </c>
      <c r="B3196" t="s">
        <v>5017</v>
      </c>
      <c r="C3196">
        <v>0.2</v>
      </c>
    </row>
    <row r="3197" spans="1:3" x14ac:dyDescent="0.25">
      <c r="A3197">
        <v>184</v>
      </c>
      <c r="B3197" t="s">
        <v>5019</v>
      </c>
      <c r="C3197">
        <v>0.25</v>
      </c>
    </row>
    <row r="3198" spans="1:3" x14ac:dyDescent="0.25">
      <c r="A3198">
        <v>201</v>
      </c>
      <c r="B3198" t="s">
        <v>5019</v>
      </c>
      <c r="C3198">
        <v>0.25</v>
      </c>
    </row>
    <row r="3199" spans="1:3" x14ac:dyDescent="0.25">
      <c r="A3199">
        <v>157</v>
      </c>
      <c r="B3199" t="s">
        <v>5019</v>
      </c>
      <c r="C3199">
        <v>0.25</v>
      </c>
    </row>
    <row r="3200" spans="1:3" x14ac:dyDescent="0.25">
      <c r="A3200">
        <v>270</v>
      </c>
      <c r="B3200" t="s">
        <v>5019</v>
      </c>
      <c r="C3200">
        <v>0.25</v>
      </c>
    </row>
    <row r="3201" spans="1:3" x14ac:dyDescent="0.25">
      <c r="A3201">
        <v>54</v>
      </c>
      <c r="B3201" t="s">
        <v>5014</v>
      </c>
      <c r="C3201">
        <v>0.04</v>
      </c>
    </row>
    <row r="3202" spans="1:3" x14ac:dyDescent="0.25">
      <c r="A3202">
        <v>31</v>
      </c>
      <c r="B3202" t="s">
        <v>5014</v>
      </c>
      <c r="C3202">
        <v>0.04</v>
      </c>
    </row>
    <row r="3203" spans="1:3" x14ac:dyDescent="0.25">
      <c r="A3203">
        <v>329</v>
      </c>
      <c r="B3203" t="s">
        <v>5019</v>
      </c>
      <c r="C3203">
        <v>0.25</v>
      </c>
    </row>
    <row r="3204" spans="1:3" x14ac:dyDescent="0.25">
      <c r="A3204">
        <v>93</v>
      </c>
      <c r="B3204" t="s">
        <v>5017</v>
      </c>
      <c r="C3204">
        <v>0.2</v>
      </c>
    </row>
    <row r="3205" spans="1:3" x14ac:dyDescent="0.25">
      <c r="A3205">
        <v>107</v>
      </c>
      <c r="B3205" t="s">
        <v>5017</v>
      </c>
      <c r="C3205">
        <v>0.2</v>
      </c>
    </row>
    <row r="3206" spans="1:3" x14ac:dyDescent="0.25">
      <c r="A3206">
        <v>87</v>
      </c>
      <c r="B3206" t="s">
        <v>5016</v>
      </c>
      <c r="C3206">
        <v>0.15</v>
      </c>
    </row>
    <row r="3207" spans="1:3" x14ac:dyDescent="0.25">
      <c r="A3207">
        <v>9</v>
      </c>
      <c r="B3207" t="s">
        <v>5013</v>
      </c>
      <c r="C3207">
        <v>8.0000000000000002E-3</v>
      </c>
    </row>
    <row r="3208" spans="1:3" x14ac:dyDescent="0.25">
      <c r="A3208">
        <v>252</v>
      </c>
      <c r="B3208" t="s">
        <v>5019</v>
      </c>
      <c r="C3208">
        <v>0.25</v>
      </c>
    </row>
    <row r="3209" spans="1:3" x14ac:dyDescent="0.25">
      <c r="A3209">
        <v>119</v>
      </c>
      <c r="B3209" t="s">
        <v>5017</v>
      </c>
      <c r="C3209">
        <v>0.2</v>
      </c>
    </row>
    <row r="3210" spans="1:3" x14ac:dyDescent="0.25">
      <c r="A3210">
        <v>118</v>
      </c>
      <c r="B3210" t="s">
        <v>5017</v>
      </c>
      <c r="C3210">
        <v>0.2</v>
      </c>
    </row>
    <row r="3211" spans="1:3" x14ac:dyDescent="0.25">
      <c r="A3211">
        <v>289</v>
      </c>
      <c r="B3211" t="s">
        <v>5019</v>
      </c>
      <c r="C3211">
        <v>0.25</v>
      </c>
    </row>
    <row r="3212" spans="1:3" x14ac:dyDescent="0.25">
      <c r="A3212">
        <v>36</v>
      </c>
      <c r="B3212" t="s">
        <v>5014</v>
      </c>
      <c r="C3212">
        <v>0.04</v>
      </c>
    </row>
    <row r="3213" spans="1:3" x14ac:dyDescent="0.25">
      <c r="A3213">
        <v>105</v>
      </c>
      <c r="B3213" t="s">
        <v>5017</v>
      </c>
      <c r="C3213">
        <v>0.2</v>
      </c>
    </row>
    <row r="3214" spans="1:3" x14ac:dyDescent="0.25">
      <c r="A3214">
        <v>34</v>
      </c>
      <c r="B3214" t="s">
        <v>5014</v>
      </c>
      <c r="C3214">
        <v>0.04</v>
      </c>
    </row>
    <row r="3215" spans="1:3" x14ac:dyDescent="0.25">
      <c r="A3215">
        <v>286</v>
      </c>
      <c r="B3215" t="s">
        <v>5019</v>
      </c>
      <c r="C3215">
        <v>0.25</v>
      </c>
    </row>
    <row r="3216" spans="1:3" x14ac:dyDescent="0.25">
      <c r="A3216">
        <v>177</v>
      </c>
      <c r="B3216" t="s">
        <v>5019</v>
      </c>
      <c r="C3216">
        <v>0.25</v>
      </c>
    </row>
    <row r="3217" spans="1:3" x14ac:dyDescent="0.25">
      <c r="A3217">
        <v>169</v>
      </c>
      <c r="B3217" t="s">
        <v>5019</v>
      </c>
      <c r="C3217">
        <v>0.25</v>
      </c>
    </row>
    <row r="3218" spans="1:3" x14ac:dyDescent="0.25">
      <c r="A3218">
        <v>336</v>
      </c>
      <c r="B3218" t="s">
        <v>5019</v>
      </c>
      <c r="C3218">
        <v>0.25</v>
      </c>
    </row>
    <row r="3219" spans="1:3" x14ac:dyDescent="0.25">
      <c r="A3219">
        <v>294</v>
      </c>
      <c r="B3219" t="s">
        <v>5019</v>
      </c>
      <c r="C3219">
        <v>0.25</v>
      </c>
    </row>
    <row r="3220" spans="1:3" x14ac:dyDescent="0.25">
      <c r="A3220">
        <v>4</v>
      </c>
      <c r="B3220" t="s">
        <v>5013</v>
      </c>
      <c r="C3220">
        <v>8.0000000000000002E-3</v>
      </c>
    </row>
    <row r="3221" spans="1:3" x14ac:dyDescent="0.25">
      <c r="A3221">
        <v>15</v>
      </c>
      <c r="B3221" t="s">
        <v>5013</v>
      </c>
      <c r="C3221">
        <v>8.0000000000000002E-3</v>
      </c>
    </row>
    <row r="3222" spans="1:3" x14ac:dyDescent="0.25">
      <c r="A3222">
        <v>203</v>
      </c>
      <c r="B3222" t="s">
        <v>5019</v>
      </c>
      <c r="C3222">
        <v>0.25</v>
      </c>
    </row>
    <row r="3223" spans="1:3" x14ac:dyDescent="0.25">
      <c r="A3223">
        <v>259</v>
      </c>
      <c r="B3223" t="s">
        <v>5019</v>
      </c>
      <c r="C3223">
        <v>0.25</v>
      </c>
    </row>
    <row r="3224" spans="1:3" x14ac:dyDescent="0.25">
      <c r="A3224">
        <v>300</v>
      </c>
      <c r="B3224" t="s">
        <v>5019</v>
      </c>
      <c r="C3224">
        <v>0.25</v>
      </c>
    </row>
    <row r="3225" spans="1:3" x14ac:dyDescent="0.25">
      <c r="A3225">
        <v>107</v>
      </c>
      <c r="B3225" t="s">
        <v>5017</v>
      </c>
      <c r="C3225">
        <v>0.2</v>
      </c>
    </row>
    <row r="3226" spans="1:3" x14ac:dyDescent="0.25">
      <c r="A3226">
        <v>321</v>
      </c>
      <c r="B3226" t="s">
        <v>5019</v>
      </c>
      <c r="C3226">
        <v>0.25</v>
      </c>
    </row>
    <row r="3227" spans="1:3" x14ac:dyDescent="0.25">
      <c r="A3227">
        <v>107</v>
      </c>
      <c r="B3227" t="s">
        <v>5017</v>
      </c>
      <c r="C3227">
        <v>0.2</v>
      </c>
    </row>
    <row r="3228" spans="1:3" x14ac:dyDescent="0.25">
      <c r="A3228">
        <v>236</v>
      </c>
      <c r="B3228" t="s">
        <v>5019</v>
      </c>
      <c r="C3228">
        <v>0.25</v>
      </c>
    </row>
    <row r="3229" spans="1:3" x14ac:dyDescent="0.25">
      <c r="A3229">
        <v>191</v>
      </c>
      <c r="B3229" t="s">
        <v>5019</v>
      </c>
      <c r="C3229">
        <v>0.25</v>
      </c>
    </row>
    <row r="3230" spans="1:3" x14ac:dyDescent="0.25">
      <c r="A3230">
        <v>143</v>
      </c>
      <c r="B3230" t="s">
        <v>5019</v>
      </c>
      <c r="C3230">
        <v>0.25</v>
      </c>
    </row>
    <row r="3231" spans="1:3" x14ac:dyDescent="0.25">
      <c r="A3231">
        <v>250</v>
      </c>
      <c r="B3231" t="s">
        <v>5019</v>
      </c>
      <c r="C3231">
        <v>0.25</v>
      </c>
    </row>
    <row r="3232" spans="1:3" x14ac:dyDescent="0.25">
      <c r="A3232">
        <v>251</v>
      </c>
      <c r="B3232" t="s">
        <v>5019</v>
      </c>
      <c r="C3232">
        <v>0.25</v>
      </c>
    </row>
    <row r="3233" spans="1:3" x14ac:dyDescent="0.25">
      <c r="A3233">
        <v>289</v>
      </c>
      <c r="B3233" t="s">
        <v>5019</v>
      </c>
      <c r="C3233">
        <v>0.25</v>
      </c>
    </row>
    <row r="3234" spans="1:3" x14ac:dyDescent="0.25">
      <c r="A3234">
        <v>282</v>
      </c>
      <c r="B3234" t="s">
        <v>5019</v>
      </c>
      <c r="C3234">
        <v>0.25</v>
      </c>
    </row>
    <row r="3235" spans="1:3" x14ac:dyDescent="0.25">
      <c r="A3235">
        <v>58</v>
      </c>
      <c r="B3235" t="s">
        <v>5014</v>
      </c>
      <c r="C3235">
        <v>0.04</v>
      </c>
    </row>
    <row r="3236" spans="1:3" x14ac:dyDescent="0.25">
      <c r="A3236">
        <v>256</v>
      </c>
      <c r="B3236" t="s">
        <v>5019</v>
      </c>
      <c r="C3236">
        <v>0.25</v>
      </c>
    </row>
    <row r="3237" spans="1:3" x14ac:dyDescent="0.25">
      <c r="A3237">
        <v>111</v>
      </c>
      <c r="B3237" t="s">
        <v>5017</v>
      </c>
      <c r="C3237">
        <v>0.2</v>
      </c>
    </row>
    <row r="3238" spans="1:3" x14ac:dyDescent="0.25">
      <c r="A3238">
        <v>336</v>
      </c>
      <c r="B3238" t="s">
        <v>5019</v>
      </c>
      <c r="C3238">
        <v>0.25</v>
      </c>
    </row>
    <row r="3239" spans="1:3" x14ac:dyDescent="0.25">
      <c r="A3239">
        <v>307</v>
      </c>
      <c r="B3239" t="s">
        <v>5019</v>
      </c>
      <c r="C3239">
        <v>0.25</v>
      </c>
    </row>
    <row r="3240" spans="1:3" x14ac:dyDescent="0.25">
      <c r="A3240">
        <v>202</v>
      </c>
      <c r="B3240" t="s">
        <v>5019</v>
      </c>
      <c r="C3240">
        <v>0.25</v>
      </c>
    </row>
    <row r="3241" spans="1:3" x14ac:dyDescent="0.25">
      <c r="A3241">
        <v>225</v>
      </c>
      <c r="B3241" t="s">
        <v>5019</v>
      </c>
      <c r="C3241">
        <v>0.25</v>
      </c>
    </row>
    <row r="3242" spans="1:3" x14ac:dyDescent="0.25">
      <c r="A3242">
        <v>345</v>
      </c>
      <c r="B3242" t="s">
        <v>5019</v>
      </c>
      <c r="C3242">
        <v>0.25</v>
      </c>
    </row>
    <row r="3243" spans="1:3" x14ac:dyDescent="0.25">
      <c r="A3243">
        <v>26</v>
      </c>
      <c r="B3243" t="s">
        <v>5013</v>
      </c>
      <c r="C3243">
        <v>8.0000000000000002E-3</v>
      </c>
    </row>
    <row r="3244" spans="1:3" x14ac:dyDescent="0.25">
      <c r="A3244">
        <v>99</v>
      </c>
      <c r="B3244" t="s">
        <v>5017</v>
      </c>
      <c r="C3244">
        <v>0.2</v>
      </c>
    </row>
    <row r="3245" spans="1:3" x14ac:dyDescent="0.25">
      <c r="A3245">
        <v>274</v>
      </c>
      <c r="B3245" t="s">
        <v>5019</v>
      </c>
      <c r="C3245">
        <v>0.25</v>
      </c>
    </row>
    <row r="3246" spans="1:3" x14ac:dyDescent="0.25">
      <c r="A3246">
        <v>292</v>
      </c>
      <c r="B3246" t="s">
        <v>5019</v>
      </c>
      <c r="C3246">
        <v>0.25</v>
      </c>
    </row>
    <row r="3247" spans="1:3" x14ac:dyDescent="0.25">
      <c r="A3247">
        <v>204</v>
      </c>
      <c r="B3247" t="s">
        <v>5019</v>
      </c>
      <c r="C3247">
        <v>0.25</v>
      </c>
    </row>
    <row r="3248" spans="1:3" x14ac:dyDescent="0.25">
      <c r="A3248">
        <v>203</v>
      </c>
      <c r="B3248" t="s">
        <v>5019</v>
      </c>
      <c r="C3248">
        <v>0.25</v>
      </c>
    </row>
    <row r="3249" spans="1:3" x14ac:dyDescent="0.25">
      <c r="A3249">
        <v>277</v>
      </c>
      <c r="B3249" t="s">
        <v>5019</v>
      </c>
      <c r="C3249">
        <v>0.25</v>
      </c>
    </row>
    <row r="3250" spans="1:3" x14ac:dyDescent="0.25">
      <c r="A3250">
        <v>225</v>
      </c>
      <c r="B3250" t="s">
        <v>5019</v>
      </c>
      <c r="C3250">
        <v>0.25</v>
      </c>
    </row>
    <row r="3251" spans="1:3" x14ac:dyDescent="0.25">
      <c r="A3251">
        <v>210</v>
      </c>
      <c r="B3251" t="s">
        <v>5019</v>
      </c>
      <c r="C3251">
        <v>0.25</v>
      </c>
    </row>
    <row r="3252" spans="1:3" x14ac:dyDescent="0.25">
      <c r="A3252">
        <v>235</v>
      </c>
      <c r="B3252" t="s">
        <v>5019</v>
      </c>
      <c r="C3252">
        <v>0.25</v>
      </c>
    </row>
    <row r="3253" spans="1:3" x14ac:dyDescent="0.25">
      <c r="A3253">
        <v>233</v>
      </c>
      <c r="B3253" t="s">
        <v>5019</v>
      </c>
      <c r="C3253">
        <v>0.25</v>
      </c>
    </row>
    <row r="3254" spans="1:3" x14ac:dyDescent="0.25">
      <c r="A3254">
        <v>54</v>
      </c>
      <c r="B3254" t="s">
        <v>5014</v>
      </c>
      <c r="C3254">
        <v>0.04</v>
      </c>
    </row>
    <row r="3255" spans="1:3" x14ac:dyDescent="0.25">
      <c r="A3255">
        <v>166</v>
      </c>
      <c r="B3255" t="s">
        <v>5019</v>
      </c>
      <c r="C3255">
        <v>0.25</v>
      </c>
    </row>
    <row r="3256" spans="1:3" x14ac:dyDescent="0.25">
      <c r="A3256">
        <v>232</v>
      </c>
      <c r="B3256" t="s">
        <v>5019</v>
      </c>
      <c r="C3256">
        <v>0.25</v>
      </c>
    </row>
    <row r="3257" spans="1:3" x14ac:dyDescent="0.25">
      <c r="A3257">
        <v>216</v>
      </c>
      <c r="B3257" t="s">
        <v>5019</v>
      </c>
      <c r="C3257">
        <v>0.25</v>
      </c>
    </row>
    <row r="3258" spans="1:3" x14ac:dyDescent="0.25">
      <c r="A3258">
        <v>84</v>
      </c>
      <c r="B3258" t="s">
        <v>5016</v>
      </c>
      <c r="C3258">
        <v>0.15</v>
      </c>
    </row>
    <row r="3259" spans="1:3" x14ac:dyDescent="0.25">
      <c r="A3259">
        <v>239</v>
      </c>
      <c r="B3259" t="s">
        <v>5019</v>
      </c>
      <c r="C3259">
        <v>0.25</v>
      </c>
    </row>
    <row r="3260" spans="1:3" x14ac:dyDescent="0.25">
      <c r="A3260">
        <v>291</v>
      </c>
      <c r="B3260" t="s">
        <v>5019</v>
      </c>
      <c r="C3260">
        <v>0.25</v>
      </c>
    </row>
    <row r="3261" spans="1:3" x14ac:dyDescent="0.25">
      <c r="A3261">
        <v>157</v>
      </c>
      <c r="B3261" t="s">
        <v>5019</v>
      </c>
      <c r="C3261">
        <v>0.25</v>
      </c>
    </row>
    <row r="3262" spans="1:3" x14ac:dyDescent="0.25">
      <c r="A3262">
        <v>34</v>
      </c>
      <c r="B3262" t="s">
        <v>5014</v>
      </c>
      <c r="C3262">
        <v>0.04</v>
      </c>
    </row>
    <row r="3263" spans="1:3" x14ac:dyDescent="0.25">
      <c r="A3263">
        <v>336</v>
      </c>
      <c r="B3263" t="s">
        <v>5019</v>
      </c>
      <c r="C3263">
        <v>0.25</v>
      </c>
    </row>
    <row r="3264" spans="1:3" x14ac:dyDescent="0.25">
      <c r="A3264">
        <v>14</v>
      </c>
      <c r="B3264" t="s">
        <v>5013</v>
      </c>
      <c r="C3264">
        <v>8.0000000000000002E-3</v>
      </c>
    </row>
    <row r="3265" spans="1:3" x14ac:dyDescent="0.25">
      <c r="A3265">
        <v>97</v>
      </c>
      <c r="B3265" t="s">
        <v>5017</v>
      </c>
      <c r="C3265">
        <v>0.2</v>
      </c>
    </row>
    <row r="3266" spans="1:3" x14ac:dyDescent="0.25">
      <c r="A3266">
        <v>119</v>
      </c>
      <c r="B3266" t="s">
        <v>5017</v>
      </c>
      <c r="C3266">
        <v>0.2</v>
      </c>
    </row>
    <row r="3267" spans="1:3" x14ac:dyDescent="0.25">
      <c r="A3267">
        <v>100</v>
      </c>
      <c r="B3267" t="s">
        <v>5017</v>
      </c>
      <c r="C3267">
        <v>0.2</v>
      </c>
    </row>
    <row r="3268" spans="1:3" x14ac:dyDescent="0.25">
      <c r="A3268">
        <v>299</v>
      </c>
      <c r="B3268" t="s">
        <v>5019</v>
      </c>
      <c r="C3268">
        <v>0.25</v>
      </c>
    </row>
    <row r="3269" spans="1:3" x14ac:dyDescent="0.25">
      <c r="A3269">
        <v>103</v>
      </c>
      <c r="B3269" t="s">
        <v>5017</v>
      </c>
      <c r="C3269">
        <v>0.2</v>
      </c>
    </row>
    <row r="3270" spans="1:3" x14ac:dyDescent="0.25">
      <c r="A3270">
        <v>36</v>
      </c>
      <c r="B3270" t="s">
        <v>5014</v>
      </c>
      <c r="C3270">
        <v>0.04</v>
      </c>
    </row>
    <row r="3271" spans="1:3" x14ac:dyDescent="0.25">
      <c r="A3271">
        <v>31</v>
      </c>
      <c r="B3271" t="s">
        <v>5014</v>
      </c>
      <c r="C3271">
        <v>0.04</v>
      </c>
    </row>
    <row r="3272" spans="1:3" x14ac:dyDescent="0.25">
      <c r="A3272">
        <v>343</v>
      </c>
      <c r="B3272" t="s">
        <v>5019</v>
      </c>
      <c r="C3272">
        <v>0.25</v>
      </c>
    </row>
    <row r="3273" spans="1:3" x14ac:dyDescent="0.25">
      <c r="A3273">
        <v>281</v>
      </c>
      <c r="B3273" t="s">
        <v>5019</v>
      </c>
      <c r="C3273">
        <v>0.25</v>
      </c>
    </row>
    <row r="3274" spans="1:3" x14ac:dyDescent="0.25">
      <c r="A3274">
        <v>253</v>
      </c>
      <c r="B3274" t="s">
        <v>5019</v>
      </c>
      <c r="C3274">
        <v>0.25</v>
      </c>
    </row>
    <row r="3275" spans="1:3" x14ac:dyDescent="0.25">
      <c r="A3275">
        <v>338</v>
      </c>
      <c r="B3275" t="s">
        <v>5019</v>
      </c>
      <c r="C3275">
        <v>0.25</v>
      </c>
    </row>
    <row r="3276" spans="1:3" x14ac:dyDescent="0.25">
      <c r="A3276">
        <v>140</v>
      </c>
      <c r="B3276" t="s">
        <v>5019</v>
      </c>
      <c r="C3276">
        <v>0.25</v>
      </c>
    </row>
    <row r="3277" spans="1:3" x14ac:dyDescent="0.25">
      <c r="A3277">
        <v>292</v>
      </c>
      <c r="B3277" t="s">
        <v>5019</v>
      </c>
      <c r="C3277">
        <v>0.25</v>
      </c>
    </row>
    <row r="3278" spans="1:3" x14ac:dyDescent="0.25">
      <c r="A3278">
        <v>28</v>
      </c>
      <c r="B3278" t="s">
        <v>5013</v>
      </c>
      <c r="C3278">
        <v>8.0000000000000002E-3</v>
      </c>
    </row>
    <row r="3279" spans="1:3" x14ac:dyDescent="0.25">
      <c r="A3279">
        <v>256</v>
      </c>
      <c r="B3279" t="s">
        <v>5019</v>
      </c>
      <c r="C3279">
        <v>0.25</v>
      </c>
    </row>
    <row r="3280" spans="1:3" x14ac:dyDescent="0.25">
      <c r="A3280">
        <v>113</v>
      </c>
      <c r="B3280" t="s">
        <v>5017</v>
      </c>
      <c r="C3280">
        <v>0.2</v>
      </c>
    </row>
    <row r="3281" spans="1:3" x14ac:dyDescent="0.25">
      <c r="A3281">
        <v>126</v>
      </c>
      <c r="B3281" t="s">
        <v>5019</v>
      </c>
      <c r="C3281">
        <v>0.25</v>
      </c>
    </row>
    <row r="3282" spans="1:3" x14ac:dyDescent="0.25">
      <c r="A3282">
        <v>132</v>
      </c>
      <c r="B3282" t="s">
        <v>5019</v>
      </c>
      <c r="C3282">
        <v>0.25</v>
      </c>
    </row>
    <row r="3283" spans="1:3" x14ac:dyDescent="0.25">
      <c r="A3283">
        <v>284</v>
      </c>
      <c r="B3283" t="s">
        <v>5019</v>
      </c>
      <c r="C3283">
        <v>0.25</v>
      </c>
    </row>
    <row r="3284" spans="1:3" x14ac:dyDescent="0.25">
      <c r="A3284">
        <v>251</v>
      </c>
      <c r="B3284" t="s">
        <v>5019</v>
      </c>
      <c r="C3284">
        <v>0.25</v>
      </c>
    </row>
    <row r="3285" spans="1:3" x14ac:dyDescent="0.25">
      <c r="A3285">
        <v>237</v>
      </c>
      <c r="B3285" t="s">
        <v>5019</v>
      </c>
      <c r="C3285">
        <v>0.25</v>
      </c>
    </row>
    <row r="3286" spans="1:3" x14ac:dyDescent="0.25">
      <c r="A3286">
        <v>198</v>
      </c>
      <c r="B3286" t="s">
        <v>5019</v>
      </c>
      <c r="C3286">
        <v>0.25</v>
      </c>
    </row>
    <row r="3287" spans="1:3" x14ac:dyDescent="0.25">
      <c r="A3287">
        <v>278</v>
      </c>
      <c r="B3287" t="s">
        <v>5019</v>
      </c>
      <c r="C3287">
        <v>0.25</v>
      </c>
    </row>
    <row r="3288" spans="1:3" x14ac:dyDescent="0.25">
      <c r="A3288">
        <v>265</v>
      </c>
      <c r="B3288" t="s">
        <v>5019</v>
      </c>
      <c r="C3288">
        <v>0.25</v>
      </c>
    </row>
    <row r="3289" spans="1:3" x14ac:dyDescent="0.25">
      <c r="A3289">
        <v>126</v>
      </c>
      <c r="B3289" t="s">
        <v>5019</v>
      </c>
      <c r="C3289">
        <v>0.25</v>
      </c>
    </row>
    <row r="3290" spans="1:3" x14ac:dyDescent="0.25">
      <c r="A3290">
        <v>182</v>
      </c>
      <c r="B3290" t="s">
        <v>5019</v>
      </c>
      <c r="C3290">
        <v>0.25</v>
      </c>
    </row>
    <row r="3291" spans="1:3" x14ac:dyDescent="0.25">
      <c r="A3291">
        <v>151</v>
      </c>
      <c r="B3291" t="s">
        <v>5019</v>
      </c>
      <c r="C3291">
        <v>0.25</v>
      </c>
    </row>
    <row r="3292" spans="1:3" x14ac:dyDescent="0.25">
      <c r="A3292">
        <v>20</v>
      </c>
      <c r="B3292" t="s">
        <v>5013</v>
      </c>
      <c r="C3292">
        <v>8.0000000000000002E-3</v>
      </c>
    </row>
    <row r="3293" spans="1:3" x14ac:dyDescent="0.25">
      <c r="A3293">
        <v>12</v>
      </c>
      <c r="B3293" t="s">
        <v>5013</v>
      </c>
      <c r="C3293">
        <v>8.0000000000000002E-3</v>
      </c>
    </row>
    <row r="3294" spans="1:3" x14ac:dyDescent="0.25">
      <c r="A3294">
        <v>7</v>
      </c>
      <c r="B3294" t="s">
        <v>5013</v>
      </c>
      <c r="C3294">
        <v>8.0000000000000002E-3</v>
      </c>
    </row>
    <row r="3295" spans="1:3" x14ac:dyDescent="0.25">
      <c r="A3295">
        <v>183</v>
      </c>
      <c r="B3295" t="s">
        <v>5019</v>
      </c>
      <c r="C3295">
        <v>0.25</v>
      </c>
    </row>
    <row r="3296" spans="1:3" x14ac:dyDescent="0.25">
      <c r="A3296">
        <v>58</v>
      </c>
      <c r="B3296" t="s">
        <v>5014</v>
      </c>
      <c r="C3296">
        <v>0.04</v>
      </c>
    </row>
    <row r="3297" spans="1:3" x14ac:dyDescent="0.25">
      <c r="A3297">
        <v>31</v>
      </c>
      <c r="B3297" t="s">
        <v>5014</v>
      </c>
      <c r="C3297">
        <v>0.04</v>
      </c>
    </row>
    <row r="3298" spans="1:3" x14ac:dyDescent="0.25">
      <c r="A3298">
        <v>220</v>
      </c>
      <c r="B3298" t="s">
        <v>5019</v>
      </c>
      <c r="C3298">
        <v>0.25</v>
      </c>
    </row>
    <row r="3299" spans="1:3" x14ac:dyDescent="0.25">
      <c r="A3299">
        <v>332</v>
      </c>
      <c r="B3299" t="s">
        <v>5019</v>
      </c>
      <c r="C3299">
        <v>0.25</v>
      </c>
    </row>
    <row r="3300" spans="1:3" x14ac:dyDescent="0.25">
      <c r="A3300">
        <v>85</v>
      </c>
      <c r="B3300" t="s">
        <v>5016</v>
      </c>
      <c r="C3300">
        <v>0.15</v>
      </c>
    </row>
    <row r="3301" spans="1:3" x14ac:dyDescent="0.25">
      <c r="A3301">
        <v>249</v>
      </c>
      <c r="B3301" t="s">
        <v>5019</v>
      </c>
      <c r="C3301">
        <v>0.25</v>
      </c>
    </row>
    <row r="3302" spans="1:3" x14ac:dyDescent="0.25">
      <c r="A3302">
        <v>92</v>
      </c>
      <c r="B3302" t="s">
        <v>5017</v>
      </c>
      <c r="C3302">
        <v>0.2</v>
      </c>
    </row>
    <row r="3303" spans="1:3" x14ac:dyDescent="0.25">
      <c r="A3303">
        <v>167</v>
      </c>
      <c r="B3303" t="s">
        <v>5019</v>
      </c>
      <c r="C3303">
        <v>0.25</v>
      </c>
    </row>
    <row r="3304" spans="1:3" x14ac:dyDescent="0.25">
      <c r="A3304">
        <v>68</v>
      </c>
      <c r="B3304" t="s">
        <v>5016</v>
      </c>
      <c r="C3304">
        <v>0.15</v>
      </c>
    </row>
    <row r="3305" spans="1:3" x14ac:dyDescent="0.25">
      <c r="A3305">
        <v>166</v>
      </c>
      <c r="B3305" t="s">
        <v>5019</v>
      </c>
      <c r="C3305">
        <v>0.25</v>
      </c>
    </row>
    <row r="3306" spans="1:3" x14ac:dyDescent="0.25">
      <c r="A3306">
        <v>170</v>
      </c>
      <c r="B3306" t="s">
        <v>5019</v>
      </c>
      <c r="C3306">
        <v>0.25</v>
      </c>
    </row>
    <row r="3307" spans="1:3" x14ac:dyDescent="0.25">
      <c r="A3307">
        <v>318</v>
      </c>
      <c r="B3307" t="s">
        <v>5019</v>
      </c>
      <c r="C3307">
        <v>0.25</v>
      </c>
    </row>
    <row r="3308" spans="1:3" x14ac:dyDescent="0.25">
      <c r="A3308">
        <v>138</v>
      </c>
      <c r="B3308" t="s">
        <v>5019</v>
      </c>
      <c r="C3308">
        <v>0.25</v>
      </c>
    </row>
    <row r="3309" spans="1:3" x14ac:dyDescent="0.25">
      <c r="A3309">
        <v>130</v>
      </c>
      <c r="B3309" t="s">
        <v>5019</v>
      </c>
      <c r="C3309">
        <v>0.25</v>
      </c>
    </row>
    <row r="3310" spans="1:3" x14ac:dyDescent="0.25">
      <c r="A3310">
        <v>315</v>
      </c>
      <c r="B3310" t="s">
        <v>5019</v>
      </c>
      <c r="C3310">
        <v>0.25</v>
      </c>
    </row>
    <row r="3311" spans="1:3" x14ac:dyDescent="0.25">
      <c r="A3311">
        <v>75</v>
      </c>
      <c r="B3311" t="s">
        <v>5016</v>
      </c>
      <c r="C3311">
        <v>0.15</v>
      </c>
    </row>
    <row r="3312" spans="1:3" x14ac:dyDescent="0.25">
      <c r="A3312">
        <v>334</v>
      </c>
      <c r="B3312" t="s">
        <v>5019</v>
      </c>
      <c r="C3312">
        <v>0.25</v>
      </c>
    </row>
    <row r="3313" spans="1:3" x14ac:dyDescent="0.25">
      <c r="A3313">
        <v>167</v>
      </c>
      <c r="B3313" t="s">
        <v>5019</v>
      </c>
      <c r="C3313">
        <v>0.25</v>
      </c>
    </row>
    <row r="3314" spans="1:3" x14ac:dyDescent="0.25">
      <c r="A3314">
        <v>288</v>
      </c>
      <c r="B3314" t="s">
        <v>5019</v>
      </c>
      <c r="C3314">
        <v>0.25</v>
      </c>
    </row>
    <row r="3315" spans="1:3" x14ac:dyDescent="0.25">
      <c r="A3315">
        <v>248</v>
      </c>
      <c r="B3315" t="s">
        <v>5019</v>
      </c>
      <c r="C3315">
        <v>0.25</v>
      </c>
    </row>
    <row r="3316" spans="1:3" x14ac:dyDescent="0.25">
      <c r="A3316">
        <v>38</v>
      </c>
      <c r="B3316" t="s">
        <v>5014</v>
      </c>
      <c r="C3316">
        <v>0.04</v>
      </c>
    </row>
    <row r="3317" spans="1:3" x14ac:dyDescent="0.25">
      <c r="A3317">
        <v>255</v>
      </c>
      <c r="B3317" t="s">
        <v>5019</v>
      </c>
      <c r="C3317">
        <v>0.25</v>
      </c>
    </row>
    <row r="3318" spans="1:3" x14ac:dyDescent="0.25">
      <c r="A3318">
        <v>11</v>
      </c>
      <c r="B3318" t="s">
        <v>5013</v>
      </c>
      <c r="C3318">
        <v>8.0000000000000002E-3</v>
      </c>
    </row>
    <row r="3319" spans="1:3" x14ac:dyDescent="0.25">
      <c r="A3319">
        <v>339</v>
      </c>
      <c r="B3319" t="s">
        <v>5019</v>
      </c>
      <c r="C3319">
        <v>0.25</v>
      </c>
    </row>
    <row r="3320" spans="1:3" x14ac:dyDescent="0.25">
      <c r="A3320">
        <v>353</v>
      </c>
      <c r="B3320" t="s">
        <v>5019</v>
      </c>
      <c r="C3320">
        <v>0.25</v>
      </c>
    </row>
    <row r="3321" spans="1:3" x14ac:dyDescent="0.25">
      <c r="A3321">
        <v>225</v>
      </c>
      <c r="B3321" t="s">
        <v>5019</v>
      </c>
      <c r="C3321">
        <v>0.25</v>
      </c>
    </row>
    <row r="3322" spans="1:3" x14ac:dyDescent="0.25">
      <c r="A3322">
        <v>279</v>
      </c>
      <c r="B3322" t="s">
        <v>5019</v>
      </c>
      <c r="C3322">
        <v>0.25</v>
      </c>
    </row>
    <row r="3323" spans="1:3" x14ac:dyDescent="0.25">
      <c r="A3323">
        <v>21</v>
      </c>
      <c r="B3323" t="s">
        <v>5013</v>
      </c>
      <c r="C3323">
        <v>8.0000000000000002E-3</v>
      </c>
    </row>
    <row r="3324" spans="1:3" x14ac:dyDescent="0.25">
      <c r="A3324">
        <v>248</v>
      </c>
      <c r="B3324" t="s">
        <v>5019</v>
      </c>
      <c r="C3324">
        <v>0.25</v>
      </c>
    </row>
    <row r="3325" spans="1:3" x14ac:dyDescent="0.25">
      <c r="A3325">
        <v>72</v>
      </c>
      <c r="B3325" t="s">
        <v>5016</v>
      </c>
      <c r="C3325">
        <v>0.15</v>
      </c>
    </row>
    <row r="3326" spans="1:3" x14ac:dyDescent="0.25">
      <c r="A3326">
        <v>300</v>
      </c>
      <c r="B3326" t="s">
        <v>5019</v>
      </c>
      <c r="C3326">
        <v>0.25</v>
      </c>
    </row>
    <row r="3327" spans="1:3" x14ac:dyDescent="0.25">
      <c r="A3327">
        <v>235</v>
      </c>
      <c r="B3327" t="s">
        <v>5019</v>
      </c>
      <c r="C3327">
        <v>0.25</v>
      </c>
    </row>
    <row r="3328" spans="1:3" x14ac:dyDescent="0.25">
      <c r="A3328">
        <v>66</v>
      </c>
      <c r="B3328" t="s">
        <v>5016</v>
      </c>
      <c r="C3328">
        <v>0.15</v>
      </c>
    </row>
    <row r="3329" spans="1:3" x14ac:dyDescent="0.25">
      <c r="A3329">
        <v>85</v>
      </c>
      <c r="B3329" t="s">
        <v>5016</v>
      </c>
      <c r="C3329">
        <v>0.15</v>
      </c>
    </row>
    <row r="3330" spans="1:3" x14ac:dyDescent="0.25">
      <c r="A3330">
        <v>115</v>
      </c>
      <c r="B3330" t="s">
        <v>5017</v>
      </c>
      <c r="C3330">
        <v>0.2</v>
      </c>
    </row>
    <row r="3331" spans="1:3" x14ac:dyDescent="0.25">
      <c r="A3331">
        <v>299</v>
      </c>
      <c r="B3331" t="s">
        <v>5019</v>
      </c>
      <c r="C3331">
        <v>0.25</v>
      </c>
    </row>
    <row r="3332" spans="1:3" x14ac:dyDescent="0.25">
      <c r="A3332">
        <v>237</v>
      </c>
      <c r="B3332" t="s">
        <v>5019</v>
      </c>
      <c r="C3332">
        <v>0.25</v>
      </c>
    </row>
    <row r="3333" spans="1:3" x14ac:dyDescent="0.25">
      <c r="A3333">
        <v>180</v>
      </c>
      <c r="B3333" t="s">
        <v>5019</v>
      </c>
      <c r="C3333">
        <v>0.25</v>
      </c>
    </row>
    <row r="3334" spans="1:3" x14ac:dyDescent="0.25">
      <c r="A3334">
        <v>356</v>
      </c>
      <c r="B3334" t="s">
        <v>5019</v>
      </c>
      <c r="C3334">
        <v>0.25</v>
      </c>
    </row>
    <row r="3335" spans="1:3" x14ac:dyDescent="0.25">
      <c r="A3335">
        <v>192</v>
      </c>
      <c r="B3335" t="s">
        <v>5019</v>
      </c>
      <c r="C3335">
        <v>0.25</v>
      </c>
    </row>
    <row r="3336" spans="1:3" x14ac:dyDescent="0.25">
      <c r="A3336">
        <v>134</v>
      </c>
      <c r="B3336" t="s">
        <v>5019</v>
      </c>
      <c r="C3336">
        <v>0.25</v>
      </c>
    </row>
    <row r="3337" spans="1:3" x14ac:dyDescent="0.25">
      <c r="A3337">
        <v>140</v>
      </c>
      <c r="B3337" t="s">
        <v>5019</v>
      </c>
      <c r="C3337">
        <v>0.25</v>
      </c>
    </row>
    <row r="3338" spans="1:3" x14ac:dyDescent="0.25">
      <c r="A3338">
        <v>42</v>
      </c>
      <c r="B3338" t="s">
        <v>5014</v>
      </c>
      <c r="C3338">
        <v>0.04</v>
      </c>
    </row>
    <row r="3339" spans="1:3" x14ac:dyDescent="0.25">
      <c r="A3339">
        <v>137</v>
      </c>
      <c r="B3339" t="s">
        <v>5019</v>
      </c>
      <c r="C3339">
        <v>0.25</v>
      </c>
    </row>
    <row r="3340" spans="1:3" x14ac:dyDescent="0.25">
      <c r="A3340">
        <v>292</v>
      </c>
      <c r="B3340" t="s">
        <v>5019</v>
      </c>
      <c r="C3340">
        <v>0.25</v>
      </c>
    </row>
    <row r="3341" spans="1:3" x14ac:dyDescent="0.25">
      <c r="A3341">
        <v>235</v>
      </c>
      <c r="B3341" t="s">
        <v>5019</v>
      </c>
      <c r="C3341">
        <v>0.25</v>
      </c>
    </row>
    <row r="3342" spans="1:3" x14ac:dyDescent="0.25">
      <c r="A3342">
        <v>236</v>
      </c>
      <c r="B3342" t="s">
        <v>5019</v>
      </c>
      <c r="C3342">
        <v>0.25</v>
      </c>
    </row>
    <row r="3343" spans="1:3" x14ac:dyDescent="0.25">
      <c r="A3343">
        <v>112</v>
      </c>
      <c r="B3343" t="s">
        <v>5017</v>
      </c>
      <c r="C3343">
        <v>0.2</v>
      </c>
    </row>
    <row r="3344" spans="1:3" x14ac:dyDescent="0.25">
      <c r="A3344">
        <v>319</v>
      </c>
      <c r="B3344" t="s">
        <v>5019</v>
      </c>
      <c r="C3344">
        <v>0.25</v>
      </c>
    </row>
    <row r="3345" spans="1:3" x14ac:dyDescent="0.25">
      <c r="A3345">
        <v>241</v>
      </c>
      <c r="B3345" t="s">
        <v>5019</v>
      </c>
      <c r="C3345">
        <v>0.25</v>
      </c>
    </row>
    <row r="3346" spans="1:3" x14ac:dyDescent="0.25">
      <c r="A3346">
        <v>162</v>
      </c>
      <c r="B3346" t="s">
        <v>5019</v>
      </c>
      <c r="C3346">
        <v>0.25</v>
      </c>
    </row>
    <row r="3347" spans="1:3" x14ac:dyDescent="0.25">
      <c r="A3347">
        <v>131</v>
      </c>
      <c r="B3347" t="s">
        <v>5019</v>
      </c>
      <c r="C3347">
        <v>0.25</v>
      </c>
    </row>
    <row r="3348" spans="1:3" x14ac:dyDescent="0.25">
      <c r="A3348">
        <v>361</v>
      </c>
      <c r="B3348" t="s">
        <v>5019</v>
      </c>
      <c r="C3348">
        <v>0.25</v>
      </c>
    </row>
    <row r="3349" spans="1:3" x14ac:dyDescent="0.25">
      <c r="A3349">
        <v>145</v>
      </c>
      <c r="B3349" t="s">
        <v>5019</v>
      </c>
      <c r="C3349">
        <v>0.25</v>
      </c>
    </row>
    <row r="3350" spans="1:3" x14ac:dyDescent="0.25">
      <c r="A3350">
        <v>314</v>
      </c>
      <c r="B3350" t="s">
        <v>5019</v>
      </c>
      <c r="C3350">
        <v>0.25</v>
      </c>
    </row>
    <row r="3351" spans="1:3" x14ac:dyDescent="0.25">
      <c r="A3351">
        <v>25</v>
      </c>
      <c r="B3351" t="s">
        <v>5013</v>
      </c>
      <c r="C3351">
        <v>8.0000000000000002E-3</v>
      </c>
    </row>
    <row r="3352" spans="1:3" x14ac:dyDescent="0.25">
      <c r="A3352">
        <v>230</v>
      </c>
      <c r="B3352" t="s">
        <v>5019</v>
      </c>
      <c r="C3352">
        <v>0.25</v>
      </c>
    </row>
    <row r="3353" spans="1:3" x14ac:dyDescent="0.25">
      <c r="A3353">
        <v>37</v>
      </c>
      <c r="B3353" t="s">
        <v>5014</v>
      </c>
      <c r="C3353">
        <v>0.04</v>
      </c>
    </row>
    <row r="3354" spans="1:3" x14ac:dyDescent="0.25">
      <c r="A3354">
        <v>64</v>
      </c>
      <c r="B3354" t="s">
        <v>5016</v>
      </c>
      <c r="C3354">
        <v>0.15</v>
      </c>
    </row>
    <row r="3355" spans="1:3" x14ac:dyDescent="0.25">
      <c r="A3355">
        <v>304</v>
      </c>
      <c r="B3355" t="s">
        <v>5019</v>
      </c>
      <c r="C3355">
        <v>0.25</v>
      </c>
    </row>
    <row r="3356" spans="1:3" x14ac:dyDescent="0.25">
      <c r="A3356">
        <v>142</v>
      </c>
      <c r="B3356" t="s">
        <v>5019</v>
      </c>
      <c r="C3356">
        <v>0.25</v>
      </c>
    </row>
    <row r="3357" spans="1:3" x14ac:dyDescent="0.25">
      <c r="A3357">
        <v>340</v>
      </c>
      <c r="B3357" t="s">
        <v>5019</v>
      </c>
      <c r="C3357">
        <v>0.25</v>
      </c>
    </row>
    <row r="3358" spans="1:3" x14ac:dyDescent="0.25">
      <c r="A3358">
        <v>106</v>
      </c>
      <c r="B3358" t="s">
        <v>5017</v>
      </c>
      <c r="C3358">
        <v>0.2</v>
      </c>
    </row>
    <row r="3359" spans="1:3" x14ac:dyDescent="0.25">
      <c r="A3359">
        <v>231</v>
      </c>
      <c r="B3359" t="s">
        <v>5019</v>
      </c>
      <c r="C3359">
        <v>0.25</v>
      </c>
    </row>
    <row r="3360" spans="1:3" x14ac:dyDescent="0.25">
      <c r="A3360">
        <v>57</v>
      </c>
      <c r="B3360" t="s">
        <v>5014</v>
      </c>
      <c r="C3360">
        <v>0.04</v>
      </c>
    </row>
    <row r="3361" spans="1:3" x14ac:dyDescent="0.25">
      <c r="A3361">
        <v>40</v>
      </c>
      <c r="B3361" t="s">
        <v>5014</v>
      </c>
      <c r="C3361">
        <v>0.04</v>
      </c>
    </row>
    <row r="3362" spans="1:3" x14ac:dyDescent="0.25">
      <c r="A3362">
        <v>253</v>
      </c>
      <c r="B3362" t="s">
        <v>5019</v>
      </c>
      <c r="C3362">
        <v>0.25</v>
      </c>
    </row>
    <row r="3363" spans="1:3" x14ac:dyDescent="0.25">
      <c r="A3363">
        <v>71</v>
      </c>
      <c r="B3363" t="s">
        <v>5016</v>
      </c>
      <c r="C3363">
        <v>0.15</v>
      </c>
    </row>
    <row r="3364" spans="1:3" x14ac:dyDescent="0.25">
      <c r="A3364">
        <v>281</v>
      </c>
      <c r="B3364" t="s">
        <v>5019</v>
      </c>
      <c r="C3364">
        <v>0.25</v>
      </c>
    </row>
    <row r="3365" spans="1:3" x14ac:dyDescent="0.25">
      <c r="A3365">
        <v>116</v>
      </c>
      <c r="B3365" t="s">
        <v>5017</v>
      </c>
      <c r="C3365">
        <v>0.2</v>
      </c>
    </row>
    <row r="3366" spans="1:3" x14ac:dyDescent="0.25">
      <c r="A3366">
        <v>257</v>
      </c>
      <c r="B3366" t="s">
        <v>5019</v>
      </c>
      <c r="C3366">
        <v>0.25</v>
      </c>
    </row>
    <row r="3367" spans="1:3" x14ac:dyDescent="0.25">
      <c r="A3367">
        <v>198</v>
      </c>
      <c r="B3367" t="s">
        <v>5019</v>
      </c>
      <c r="C3367">
        <v>0.25</v>
      </c>
    </row>
    <row r="3368" spans="1:3" x14ac:dyDescent="0.25">
      <c r="A3368">
        <v>299</v>
      </c>
      <c r="B3368" t="s">
        <v>5019</v>
      </c>
      <c r="C3368">
        <v>0.25</v>
      </c>
    </row>
    <row r="3369" spans="1:3" x14ac:dyDescent="0.25">
      <c r="A3369">
        <v>54</v>
      </c>
      <c r="B3369" t="s">
        <v>5014</v>
      </c>
      <c r="C3369">
        <v>0.04</v>
      </c>
    </row>
    <row r="3370" spans="1:3" x14ac:dyDescent="0.25">
      <c r="A3370">
        <v>269</v>
      </c>
      <c r="B3370" t="s">
        <v>5019</v>
      </c>
      <c r="C3370">
        <v>0.25</v>
      </c>
    </row>
    <row r="3371" spans="1:3" x14ac:dyDescent="0.25">
      <c r="A3371">
        <v>80</v>
      </c>
      <c r="B3371" t="s">
        <v>5016</v>
      </c>
      <c r="C3371">
        <v>0.15</v>
      </c>
    </row>
    <row r="3372" spans="1:3" x14ac:dyDescent="0.25">
      <c r="A3372">
        <v>270</v>
      </c>
      <c r="B3372" t="s">
        <v>5019</v>
      </c>
      <c r="C3372">
        <v>0.25</v>
      </c>
    </row>
    <row r="3373" spans="1:3" x14ac:dyDescent="0.25">
      <c r="A3373">
        <v>226</v>
      </c>
      <c r="B3373" t="s">
        <v>5019</v>
      </c>
      <c r="C3373">
        <v>0.25</v>
      </c>
    </row>
    <row r="3374" spans="1:3" x14ac:dyDescent="0.25">
      <c r="A3374">
        <v>257</v>
      </c>
      <c r="B3374" t="s">
        <v>5019</v>
      </c>
      <c r="C3374">
        <v>0.25</v>
      </c>
    </row>
    <row r="3375" spans="1:3" x14ac:dyDescent="0.25">
      <c r="A3375">
        <v>181</v>
      </c>
      <c r="B3375" t="s">
        <v>5019</v>
      </c>
      <c r="C3375">
        <v>0.25</v>
      </c>
    </row>
    <row r="3376" spans="1:3" x14ac:dyDescent="0.25">
      <c r="A3376">
        <v>74</v>
      </c>
      <c r="B3376" t="s">
        <v>5016</v>
      </c>
      <c r="C3376">
        <v>0.15</v>
      </c>
    </row>
    <row r="3377" spans="1:3" x14ac:dyDescent="0.25">
      <c r="A3377">
        <v>119</v>
      </c>
      <c r="B3377" t="s">
        <v>5017</v>
      </c>
      <c r="C3377">
        <v>0.2</v>
      </c>
    </row>
    <row r="3378" spans="1:3" x14ac:dyDescent="0.25">
      <c r="A3378">
        <v>96</v>
      </c>
      <c r="B3378" t="s">
        <v>5017</v>
      </c>
      <c r="C3378">
        <v>0.2</v>
      </c>
    </row>
    <row r="3379" spans="1:3" x14ac:dyDescent="0.25">
      <c r="A3379">
        <v>332</v>
      </c>
      <c r="B3379" t="s">
        <v>5019</v>
      </c>
      <c r="C3379">
        <v>0.25</v>
      </c>
    </row>
    <row r="3380" spans="1:3" x14ac:dyDescent="0.25">
      <c r="A3380">
        <v>357</v>
      </c>
      <c r="B3380" t="s">
        <v>5019</v>
      </c>
      <c r="C3380">
        <v>0.25</v>
      </c>
    </row>
    <row r="3381" spans="1:3" x14ac:dyDescent="0.25">
      <c r="A3381">
        <v>265</v>
      </c>
      <c r="B3381" t="s">
        <v>5019</v>
      </c>
      <c r="C3381">
        <v>0.25</v>
      </c>
    </row>
    <row r="3382" spans="1:3" x14ac:dyDescent="0.25">
      <c r="A3382">
        <v>300</v>
      </c>
      <c r="B3382" t="s">
        <v>5019</v>
      </c>
      <c r="C3382">
        <v>0.25</v>
      </c>
    </row>
    <row r="3383" spans="1:3" x14ac:dyDescent="0.25">
      <c r="A3383">
        <v>151</v>
      </c>
      <c r="B3383" t="s">
        <v>5019</v>
      </c>
      <c r="C3383">
        <v>0.25</v>
      </c>
    </row>
    <row r="3384" spans="1:3" x14ac:dyDescent="0.25">
      <c r="A3384">
        <v>180</v>
      </c>
      <c r="B3384" t="s">
        <v>5019</v>
      </c>
      <c r="C3384">
        <v>0.25</v>
      </c>
    </row>
    <row r="3385" spans="1:3" x14ac:dyDescent="0.25">
      <c r="A3385">
        <v>327</v>
      </c>
      <c r="B3385" t="s">
        <v>5019</v>
      </c>
      <c r="C3385">
        <v>0.25</v>
      </c>
    </row>
    <row r="3386" spans="1:3" x14ac:dyDescent="0.25">
      <c r="A3386">
        <v>245</v>
      </c>
      <c r="B3386" t="s">
        <v>5019</v>
      </c>
      <c r="C3386">
        <v>0.25</v>
      </c>
    </row>
    <row r="3387" spans="1:3" x14ac:dyDescent="0.25">
      <c r="A3387">
        <v>278</v>
      </c>
      <c r="B3387" t="s">
        <v>5019</v>
      </c>
      <c r="C3387">
        <v>0.25</v>
      </c>
    </row>
    <row r="3388" spans="1:3" x14ac:dyDescent="0.25">
      <c r="A3388">
        <v>181</v>
      </c>
      <c r="B3388" t="s">
        <v>5019</v>
      </c>
      <c r="C3388">
        <v>0.25</v>
      </c>
    </row>
    <row r="3389" spans="1:3" x14ac:dyDescent="0.25">
      <c r="A3389">
        <v>277</v>
      </c>
      <c r="B3389" t="s">
        <v>5019</v>
      </c>
      <c r="C3389">
        <v>0.25</v>
      </c>
    </row>
    <row r="3390" spans="1:3" x14ac:dyDescent="0.25">
      <c r="A3390">
        <v>36</v>
      </c>
      <c r="B3390" t="s">
        <v>5014</v>
      </c>
      <c r="C3390">
        <v>0.04</v>
      </c>
    </row>
    <row r="3391" spans="1:3" x14ac:dyDescent="0.25">
      <c r="A3391">
        <v>306</v>
      </c>
      <c r="B3391" t="s">
        <v>5019</v>
      </c>
      <c r="C3391">
        <v>0.25</v>
      </c>
    </row>
    <row r="3392" spans="1:3" x14ac:dyDescent="0.25">
      <c r="A3392">
        <v>183</v>
      </c>
      <c r="B3392" t="s">
        <v>5019</v>
      </c>
      <c r="C3392">
        <v>0.25</v>
      </c>
    </row>
    <row r="3393" spans="1:3" x14ac:dyDescent="0.25">
      <c r="A3393">
        <v>164</v>
      </c>
      <c r="B3393" t="s">
        <v>5019</v>
      </c>
      <c r="C3393">
        <v>0.25</v>
      </c>
    </row>
    <row r="3394" spans="1:3" x14ac:dyDescent="0.25">
      <c r="A3394">
        <v>342</v>
      </c>
      <c r="B3394" t="s">
        <v>5019</v>
      </c>
      <c r="C3394">
        <v>0.25</v>
      </c>
    </row>
    <row r="3395" spans="1:3" x14ac:dyDescent="0.25">
      <c r="A3395">
        <v>324</v>
      </c>
      <c r="B3395" t="s">
        <v>5019</v>
      </c>
      <c r="C3395">
        <v>0.25</v>
      </c>
    </row>
    <row r="3396" spans="1:3" x14ac:dyDescent="0.25">
      <c r="A3396">
        <v>140</v>
      </c>
      <c r="B3396" t="s">
        <v>5019</v>
      </c>
      <c r="C3396">
        <v>0.25</v>
      </c>
    </row>
    <row r="3397" spans="1:3" x14ac:dyDescent="0.25">
      <c r="A3397">
        <v>41</v>
      </c>
      <c r="B3397" t="s">
        <v>5014</v>
      </c>
      <c r="C3397">
        <v>0.04</v>
      </c>
    </row>
    <row r="3398" spans="1:3" x14ac:dyDescent="0.25">
      <c r="A3398">
        <v>44</v>
      </c>
      <c r="B3398" t="s">
        <v>5014</v>
      </c>
      <c r="C3398">
        <v>0.04</v>
      </c>
    </row>
    <row r="3399" spans="1:3" x14ac:dyDescent="0.25">
      <c r="A3399">
        <v>62</v>
      </c>
      <c r="B3399" t="s">
        <v>5016</v>
      </c>
      <c r="C3399">
        <v>0.15</v>
      </c>
    </row>
    <row r="3400" spans="1:3" x14ac:dyDescent="0.25">
      <c r="A3400">
        <v>136</v>
      </c>
      <c r="B3400" t="s">
        <v>5019</v>
      </c>
      <c r="C3400">
        <v>0.25</v>
      </c>
    </row>
    <row r="3401" spans="1:3" x14ac:dyDescent="0.25">
      <c r="A3401">
        <v>39</v>
      </c>
      <c r="B3401" t="s">
        <v>5014</v>
      </c>
      <c r="C3401">
        <v>0.04</v>
      </c>
    </row>
    <row r="3402" spans="1:3" x14ac:dyDescent="0.25">
      <c r="A3402">
        <v>98</v>
      </c>
      <c r="B3402" t="s">
        <v>5017</v>
      </c>
      <c r="C3402">
        <v>0.2</v>
      </c>
    </row>
    <row r="3403" spans="1:3" x14ac:dyDescent="0.25">
      <c r="A3403">
        <v>63</v>
      </c>
      <c r="B3403" t="s">
        <v>5016</v>
      </c>
      <c r="C3403">
        <v>0.15</v>
      </c>
    </row>
    <row r="3404" spans="1:3" x14ac:dyDescent="0.25">
      <c r="A3404">
        <v>152</v>
      </c>
      <c r="B3404" t="s">
        <v>5019</v>
      </c>
      <c r="C3404">
        <v>0.25</v>
      </c>
    </row>
    <row r="3405" spans="1:3" x14ac:dyDescent="0.25">
      <c r="A3405">
        <v>241</v>
      </c>
      <c r="B3405" t="s">
        <v>5019</v>
      </c>
      <c r="C3405">
        <v>0.25</v>
      </c>
    </row>
    <row r="3406" spans="1:3" x14ac:dyDescent="0.25">
      <c r="A3406">
        <v>108</v>
      </c>
      <c r="B3406" t="s">
        <v>5017</v>
      </c>
      <c r="C3406">
        <v>0.2</v>
      </c>
    </row>
    <row r="3407" spans="1:3" x14ac:dyDescent="0.25">
      <c r="A3407">
        <v>229</v>
      </c>
      <c r="B3407" t="s">
        <v>5019</v>
      </c>
      <c r="C3407">
        <v>0.25</v>
      </c>
    </row>
    <row r="3408" spans="1:3" x14ac:dyDescent="0.25">
      <c r="A3408">
        <v>142</v>
      </c>
      <c r="B3408" t="s">
        <v>5019</v>
      </c>
      <c r="C3408">
        <v>0.25</v>
      </c>
    </row>
    <row r="3409" spans="1:3" x14ac:dyDescent="0.25">
      <c r="A3409">
        <v>239</v>
      </c>
      <c r="B3409" t="s">
        <v>5019</v>
      </c>
      <c r="C3409">
        <v>0.25</v>
      </c>
    </row>
    <row r="3410" spans="1:3" x14ac:dyDescent="0.25">
      <c r="A3410">
        <v>27</v>
      </c>
      <c r="B3410" t="s">
        <v>5013</v>
      </c>
      <c r="C3410">
        <v>8.0000000000000002E-3</v>
      </c>
    </row>
    <row r="3411" spans="1:3" x14ac:dyDescent="0.25">
      <c r="A3411">
        <v>275</v>
      </c>
      <c r="B3411" t="s">
        <v>5019</v>
      </c>
      <c r="C3411">
        <v>0.25</v>
      </c>
    </row>
    <row r="3412" spans="1:3" x14ac:dyDescent="0.25">
      <c r="A3412">
        <v>251</v>
      </c>
      <c r="B3412" t="s">
        <v>5019</v>
      </c>
      <c r="C3412">
        <v>0.25</v>
      </c>
    </row>
    <row r="3413" spans="1:3" x14ac:dyDescent="0.25">
      <c r="A3413">
        <v>86</v>
      </c>
      <c r="B3413" t="s">
        <v>5016</v>
      </c>
      <c r="C3413">
        <v>0.15</v>
      </c>
    </row>
    <row r="3414" spans="1:3" x14ac:dyDescent="0.25">
      <c r="A3414">
        <v>114</v>
      </c>
      <c r="B3414" t="s">
        <v>5017</v>
      </c>
      <c r="C3414">
        <v>0.2</v>
      </c>
    </row>
    <row r="3415" spans="1:3" x14ac:dyDescent="0.25">
      <c r="A3415">
        <v>131</v>
      </c>
      <c r="B3415" t="s">
        <v>5019</v>
      </c>
      <c r="C3415">
        <v>0.25</v>
      </c>
    </row>
    <row r="3416" spans="1:3" x14ac:dyDescent="0.25">
      <c r="A3416">
        <v>146</v>
      </c>
      <c r="B3416" t="s">
        <v>5019</v>
      </c>
      <c r="C3416">
        <v>0.25</v>
      </c>
    </row>
    <row r="3417" spans="1:3" x14ac:dyDescent="0.25">
      <c r="A3417">
        <v>297</v>
      </c>
      <c r="B3417" t="s">
        <v>5019</v>
      </c>
      <c r="C3417">
        <v>0.25</v>
      </c>
    </row>
    <row r="3418" spans="1:3" x14ac:dyDescent="0.25">
      <c r="A3418">
        <v>76</v>
      </c>
      <c r="B3418" t="s">
        <v>5016</v>
      </c>
      <c r="C3418">
        <v>0.15</v>
      </c>
    </row>
    <row r="3419" spans="1:3" x14ac:dyDescent="0.25">
      <c r="A3419">
        <v>148</v>
      </c>
      <c r="B3419" t="s">
        <v>5019</v>
      </c>
      <c r="C3419">
        <v>0.25</v>
      </c>
    </row>
    <row r="3420" spans="1:3" x14ac:dyDescent="0.25">
      <c r="A3420">
        <v>146</v>
      </c>
      <c r="B3420" t="s">
        <v>5019</v>
      </c>
      <c r="C3420">
        <v>0.25</v>
      </c>
    </row>
    <row r="3421" spans="1:3" x14ac:dyDescent="0.25">
      <c r="A3421">
        <v>92</v>
      </c>
      <c r="B3421" t="s">
        <v>5017</v>
      </c>
      <c r="C3421">
        <v>0.2</v>
      </c>
    </row>
    <row r="3422" spans="1:3" x14ac:dyDescent="0.25">
      <c r="A3422">
        <v>359</v>
      </c>
      <c r="B3422" t="s">
        <v>5019</v>
      </c>
      <c r="C3422">
        <v>0.25</v>
      </c>
    </row>
    <row r="3423" spans="1:3" x14ac:dyDescent="0.25">
      <c r="A3423">
        <v>97</v>
      </c>
      <c r="B3423" t="s">
        <v>5017</v>
      </c>
      <c r="C3423">
        <v>0.2</v>
      </c>
    </row>
    <row r="3424" spans="1:3" x14ac:dyDescent="0.25">
      <c r="A3424">
        <v>6</v>
      </c>
      <c r="B3424" t="s">
        <v>5013</v>
      </c>
      <c r="C3424">
        <v>8.0000000000000002E-3</v>
      </c>
    </row>
    <row r="3425" spans="1:3" x14ac:dyDescent="0.25">
      <c r="A3425">
        <v>50</v>
      </c>
      <c r="B3425" t="s">
        <v>5014</v>
      </c>
      <c r="C3425">
        <v>0.04</v>
      </c>
    </row>
    <row r="3426" spans="1:3" x14ac:dyDescent="0.25">
      <c r="A3426">
        <v>275</v>
      </c>
      <c r="B3426" t="s">
        <v>5019</v>
      </c>
      <c r="C3426">
        <v>0.25</v>
      </c>
    </row>
    <row r="3427" spans="1:3" x14ac:dyDescent="0.25">
      <c r="A3427">
        <v>281</v>
      </c>
      <c r="B3427" t="s">
        <v>5019</v>
      </c>
      <c r="C3427">
        <v>0.25</v>
      </c>
    </row>
    <row r="3428" spans="1:3" x14ac:dyDescent="0.25">
      <c r="A3428">
        <v>100</v>
      </c>
      <c r="B3428" t="s">
        <v>5017</v>
      </c>
      <c r="C3428">
        <v>0.2</v>
      </c>
    </row>
    <row r="3429" spans="1:3" x14ac:dyDescent="0.25">
      <c r="A3429">
        <v>249</v>
      </c>
      <c r="B3429" t="s">
        <v>5019</v>
      </c>
      <c r="C3429">
        <v>0.25</v>
      </c>
    </row>
    <row r="3430" spans="1:3" x14ac:dyDescent="0.25">
      <c r="A3430">
        <v>193</v>
      </c>
      <c r="B3430" t="s">
        <v>5019</v>
      </c>
      <c r="C3430">
        <v>0.25</v>
      </c>
    </row>
    <row r="3431" spans="1:3" x14ac:dyDescent="0.25">
      <c r="A3431">
        <v>56</v>
      </c>
      <c r="B3431" t="s">
        <v>5014</v>
      </c>
      <c r="C3431">
        <v>0.04</v>
      </c>
    </row>
    <row r="3432" spans="1:3" x14ac:dyDescent="0.25">
      <c r="A3432">
        <v>245</v>
      </c>
      <c r="B3432" t="s">
        <v>5019</v>
      </c>
      <c r="C3432">
        <v>0.25</v>
      </c>
    </row>
    <row r="3433" spans="1:3" x14ac:dyDescent="0.25">
      <c r="A3433">
        <v>34</v>
      </c>
      <c r="B3433" t="s">
        <v>5014</v>
      </c>
      <c r="C3433">
        <v>0.04</v>
      </c>
    </row>
    <row r="3434" spans="1:3" x14ac:dyDescent="0.25">
      <c r="A3434">
        <v>250</v>
      </c>
      <c r="B3434" t="s">
        <v>5019</v>
      </c>
      <c r="C3434">
        <v>0.25</v>
      </c>
    </row>
    <row r="3435" spans="1:3" x14ac:dyDescent="0.25">
      <c r="A3435">
        <v>77</v>
      </c>
      <c r="B3435" t="s">
        <v>5016</v>
      </c>
      <c r="C3435">
        <v>0.15</v>
      </c>
    </row>
    <row r="3436" spans="1:3" x14ac:dyDescent="0.25">
      <c r="A3436">
        <v>331</v>
      </c>
      <c r="B3436" t="s">
        <v>5019</v>
      </c>
      <c r="C3436">
        <v>0.25</v>
      </c>
    </row>
    <row r="3437" spans="1:3" x14ac:dyDescent="0.25">
      <c r="A3437">
        <v>315</v>
      </c>
      <c r="B3437" t="s">
        <v>5019</v>
      </c>
      <c r="C3437">
        <v>0.25</v>
      </c>
    </row>
    <row r="3438" spans="1:3" x14ac:dyDescent="0.25">
      <c r="A3438">
        <v>176</v>
      </c>
      <c r="B3438" t="s">
        <v>5019</v>
      </c>
      <c r="C3438">
        <v>0.25</v>
      </c>
    </row>
    <row r="3439" spans="1:3" x14ac:dyDescent="0.25">
      <c r="A3439">
        <v>318</v>
      </c>
      <c r="B3439" t="s">
        <v>5019</v>
      </c>
      <c r="C3439">
        <v>0.25</v>
      </c>
    </row>
    <row r="3440" spans="1:3" x14ac:dyDescent="0.25">
      <c r="A3440">
        <v>201</v>
      </c>
      <c r="B3440" t="s">
        <v>5019</v>
      </c>
      <c r="C3440">
        <v>0.25</v>
      </c>
    </row>
    <row r="3441" spans="1:3" x14ac:dyDescent="0.25">
      <c r="A3441">
        <v>81</v>
      </c>
      <c r="B3441" t="s">
        <v>5016</v>
      </c>
      <c r="C3441">
        <v>0.15</v>
      </c>
    </row>
    <row r="3442" spans="1:3" x14ac:dyDescent="0.25">
      <c r="A3442">
        <v>232</v>
      </c>
      <c r="B3442" t="s">
        <v>5019</v>
      </c>
      <c r="C3442">
        <v>0.25</v>
      </c>
    </row>
    <row r="3443" spans="1:3" x14ac:dyDescent="0.25">
      <c r="A3443">
        <v>252</v>
      </c>
      <c r="B3443" t="s">
        <v>5019</v>
      </c>
      <c r="C3443">
        <v>0.25</v>
      </c>
    </row>
    <row r="3444" spans="1:3" x14ac:dyDescent="0.25">
      <c r="A3444">
        <v>144</v>
      </c>
      <c r="B3444" t="s">
        <v>5019</v>
      </c>
      <c r="C3444">
        <v>0.25</v>
      </c>
    </row>
    <row r="3445" spans="1:3" x14ac:dyDescent="0.25">
      <c r="A3445">
        <v>319</v>
      </c>
      <c r="B3445" t="s">
        <v>5019</v>
      </c>
      <c r="C3445">
        <v>0.25</v>
      </c>
    </row>
    <row r="3446" spans="1:3" x14ac:dyDescent="0.25">
      <c r="A3446">
        <v>211</v>
      </c>
      <c r="B3446" t="s">
        <v>5019</v>
      </c>
      <c r="C3446">
        <v>0.25</v>
      </c>
    </row>
    <row r="3447" spans="1:3" x14ac:dyDescent="0.25">
      <c r="A3447">
        <v>298</v>
      </c>
      <c r="B3447" t="s">
        <v>5019</v>
      </c>
      <c r="C3447">
        <v>0.25</v>
      </c>
    </row>
    <row r="3448" spans="1:3" x14ac:dyDescent="0.25">
      <c r="A3448">
        <v>113</v>
      </c>
      <c r="B3448" t="s">
        <v>5017</v>
      </c>
      <c r="C3448">
        <v>0.2</v>
      </c>
    </row>
    <row r="3449" spans="1:3" x14ac:dyDescent="0.25">
      <c r="A3449">
        <v>106</v>
      </c>
      <c r="B3449" t="s">
        <v>5017</v>
      </c>
      <c r="C3449">
        <v>0.2</v>
      </c>
    </row>
    <row r="3450" spans="1:3" x14ac:dyDescent="0.25">
      <c r="A3450">
        <v>162</v>
      </c>
      <c r="B3450" t="s">
        <v>5019</v>
      </c>
      <c r="C3450">
        <v>0.25</v>
      </c>
    </row>
    <row r="3451" spans="1:3" x14ac:dyDescent="0.25">
      <c r="A3451">
        <v>154</v>
      </c>
      <c r="B3451" t="s">
        <v>5019</v>
      </c>
      <c r="C3451">
        <v>0.25</v>
      </c>
    </row>
    <row r="3452" spans="1:3" x14ac:dyDescent="0.25">
      <c r="A3452">
        <v>74</v>
      </c>
      <c r="B3452" t="s">
        <v>5016</v>
      </c>
      <c r="C3452">
        <v>0.15</v>
      </c>
    </row>
    <row r="3453" spans="1:3" x14ac:dyDescent="0.25">
      <c r="A3453">
        <v>263</v>
      </c>
      <c r="B3453" t="s">
        <v>5019</v>
      </c>
      <c r="C3453">
        <v>0.25</v>
      </c>
    </row>
    <row r="3454" spans="1:3" x14ac:dyDescent="0.25">
      <c r="A3454">
        <v>104</v>
      </c>
      <c r="B3454" t="s">
        <v>5017</v>
      </c>
      <c r="C3454">
        <v>0.2</v>
      </c>
    </row>
    <row r="3455" spans="1:3" x14ac:dyDescent="0.25">
      <c r="A3455">
        <v>322</v>
      </c>
      <c r="B3455" t="s">
        <v>5019</v>
      </c>
      <c r="C3455">
        <v>0.25</v>
      </c>
    </row>
    <row r="3456" spans="1:3" x14ac:dyDescent="0.25">
      <c r="A3456">
        <v>104</v>
      </c>
      <c r="B3456" t="s">
        <v>5017</v>
      </c>
      <c r="C3456">
        <v>0.2</v>
      </c>
    </row>
    <row r="3457" spans="1:3" x14ac:dyDescent="0.25">
      <c r="A3457">
        <v>220</v>
      </c>
      <c r="B3457" t="s">
        <v>5019</v>
      </c>
      <c r="C3457">
        <v>0.25</v>
      </c>
    </row>
    <row r="3458" spans="1:3" x14ac:dyDescent="0.25">
      <c r="A3458">
        <v>244</v>
      </c>
      <c r="B3458" t="s">
        <v>5019</v>
      </c>
      <c r="C3458">
        <v>0.25</v>
      </c>
    </row>
    <row r="3459" spans="1:3" x14ac:dyDescent="0.25">
      <c r="A3459">
        <v>28</v>
      </c>
      <c r="B3459" t="s">
        <v>5013</v>
      </c>
      <c r="C3459">
        <v>8.0000000000000002E-3</v>
      </c>
    </row>
    <row r="3460" spans="1:3" x14ac:dyDescent="0.25">
      <c r="A3460">
        <v>66</v>
      </c>
      <c r="B3460" t="s">
        <v>5016</v>
      </c>
      <c r="C3460">
        <v>0.15</v>
      </c>
    </row>
    <row r="3461" spans="1:3" x14ac:dyDescent="0.25">
      <c r="A3461">
        <v>102</v>
      </c>
      <c r="B3461" t="s">
        <v>5017</v>
      </c>
      <c r="C3461">
        <v>0.2</v>
      </c>
    </row>
    <row r="3462" spans="1:3" x14ac:dyDescent="0.25">
      <c r="A3462">
        <v>361</v>
      </c>
      <c r="B3462" t="s">
        <v>5019</v>
      </c>
      <c r="C3462">
        <v>0.25</v>
      </c>
    </row>
    <row r="3463" spans="1:3" x14ac:dyDescent="0.25">
      <c r="A3463">
        <v>229</v>
      </c>
      <c r="B3463" t="s">
        <v>5019</v>
      </c>
      <c r="C3463">
        <v>0.25</v>
      </c>
    </row>
    <row r="3464" spans="1:3" x14ac:dyDescent="0.25">
      <c r="A3464">
        <v>47</v>
      </c>
      <c r="B3464" t="s">
        <v>5014</v>
      </c>
      <c r="C3464">
        <v>0.04</v>
      </c>
    </row>
    <row r="3465" spans="1:3" x14ac:dyDescent="0.25">
      <c r="A3465">
        <v>216</v>
      </c>
      <c r="B3465" t="s">
        <v>5019</v>
      </c>
      <c r="C3465">
        <v>0.25</v>
      </c>
    </row>
    <row r="3466" spans="1:3" x14ac:dyDescent="0.25">
      <c r="A3466">
        <v>90</v>
      </c>
      <c r="B3466" t="s">
        <v>5016</v>
      </c>
      <c r="C3466">
        <v>0.15</v>
      </c>
    </row>
    <row r="3467" spans="1:3" x14ac:dyDescent="0.25">
      <c r="A3467">
        <v>135</v>
      </c>
      <c r="B3467" t="s">
        <v>5019</v>
      </c>
      <c r="C3467">
        <v>0.25</v>
      </c>
    </row>
    <row r="3468" spans="1:3" x14ac:dyDescent="0.25">
      <c r="A3468">
        <v>346</v>
      </c>
      <c r="B3468" t="s">
        <v>5019</v>
      </c>
      <c r="C3468">
        <v>0.25</v>
      </c>
    </row>
    <row r="3469" spans="1:3" x14ac:dyDescent="0.25">
      <c r="A3469">
        <v>244</v>
      </c>
      <c r="B3469" t="s">
        <v>5019</v>
      </c>
      <c r="C3469">
        <v>0.25</v>
      </c>
    </row>
    <row r="3470" spans="1:3" x14ac:dyDescent="0.25">
      <c r="A3470">
        <v>293</v>
      </c>
      <c r="B3470" t="s">
        <v>5019</v>
      </c>
      <c r="C3470">
        <v>0.25</v>
      </c>
    </row>
    <row r="3471" spans="1:3" x14ac:dyDescent="0.25">
      <c r="A3471">
        <v>133</v>
      </c>
      <c r="B3471" t="s">
        <v>5019</v>
      </c>
      <c r="C3471">
        <v>0.25</v>
      </c>
    </row>
    <row r="3472" spans="1:3" x14ac:dyDescent="0.25">
      <c r="A3472">
        <v>67</v>
      </c>
      <c r="B3472" t="s">
        <v>5016</v>
      </c>
      <c r="C3472">
        <v>0.15</v>
      </c>
    </row>
    <row r="3473" spans="1:3" x14ac:dyDescent="0.25">
      <c r="A3473">
        <v>173</v>
      </c>
      <c r="B3473" t="s">
        <v>5019</v>
      </c>
      <c r="C3473">
        <v>0.25</v>
      </c>
    </row>
    <row r="3474" spans="1:3" x14ac:dyDescent="0.25">
      <c r="A3474">
        <v>100</v>
      </c>
      <c r="B3474" t="s">
        <v>5017</v>
      </c>
      <c r="C3474">
        <v>0.2</v>
      </c>
    </row>
    <row r="3475" spans="1:3" x14ac:dyDescent="0.25">
      <c r="A3475">
        <v>361</v>
      </c>
      <c r="B3475" t="s">
        <v>5019</v>
      </c>
      <c r="C3475">
        <v>0.25</v>
      </c>
    </row>
    <row r="3476" spans="1:3" x14ac:dyDescent="0.25">
      <c r="A3476">
        <v>189</v>
      </c>
      <c r="B3476" t="s">
        <v>5019</v>
      </c>
      <c r="C3476">
        <v>0.25</v>
      </c>
    </row>
    <row r="3477" spans="1:3" x14ac:dyDescent="0.25">
      <c r="A3477">
        <v>296</v>
      </c>
      <c r="B3477" t="s">
        <v>5019</v>
      </c>
      <c r="C3477">
        <v>0.25</v>
      </c>
    </row>
    <row r="3478" spans="1:3" x14ac:dyDescent="0.25">
      <c r="A3478">
        <v>192</v>
      </c>
      <c r="B3478" t="s">
        <v>5019</v>
      </c>
      <c r="C3478">
        <v>0.25</v>
      </c>
    </row>
    <row r="3479" spans="1:3" x14ac:dyDescent="0.25">
      <c r="A3479">
        <v>49</v>
      </c>
      <c r="B3479" t="s">
        <v>5014</v>
      </c>
      <c r="C3479">
        <v>0.04</v>
      </c>
    </row>
    <row r="3480" spans="1:3" x14ac:dyDescent="0.25">
      <c r="A3480">
        <v>124</v>
      </c>
      <c r="B3480" t="s">
        <v>5019</v>
      </c>
      <c r="C3480">
        <v>0.25</v>
      </c>
    </row>
    <row r="3481" spans="1:3" x14ac:dyDescent="0.25">
      <c r="A3481">
        <v>72</v>
      </c>
      <c r="B3481" t="s">
        <v>5016</v>
      </c>
      <c r="C3481">
        <v>0.15</v>
      </c>
    </row>
    <row r="3482" spans="1:3" x14ac:dyDescent="0.25">
      <c r="A3482">
        <v>215</v>
      </c>
      <c r="B3482" t="s">
        <v>5019</v>
      </c>
      <c r="C3482">
        <v>0.25</v>
      </c>
    </row>
    <row r="3483" spans="1:3" x14ac:dyDescent="0.25">
      <c r="A3483">
        <v>267</v>
      </c>
      <c r="B3483" t="s">
        <v>5019</v>
      </c>
      <c r="C3483">
        <v>0.25</v>
      </c>
    </row>
    <row r="3484" spans="1:3" x14ac:dyDescent="0.25">
      <c r="A3484">
        <v>50</v>
      </c>
      <c r="B3484" t="s">
        <v>5014</v>
      </c>
      <c r="C3484">
        <v>0.04</v>
      </c>
    </row>
    <row r="3485" spans="1:3" x14ac:dyDescent="0.25">
      <c r="A3485">
        <v>12</v>
      </c>
      <c r="B3485" t="s">
        <v>5013</v>
      </c>
      <c r="C3485">
        <v>8.0000000000000002E-3</v>
      </c>
    </row>
    <row r="3486" spans="1:3" x14ac:dyDescent="0.25">
      <c r="A3486">
        <v>355</v>
      </c>
      <c r="B3486" t="s">
        <v>5019</v>
      </c>
      <c r="C3486">
        <v>0.25</v>
      </c>
    </row>
    <row r="3487" spans="1:3" x14ac:dyDescent="0.25">
      <c r="A3487">
        <v>41</v>
      </c>
      <c r="B3487" t="s">
        <v>5014</v>
      </c>
      <c r="C3487">
        <v>0.04</v>
      </c>
    </row>
    <row r="3488" spans="1:3" x14ac:dyDescent="0.25">
      <c r="A3488">
        <v>21</v>
      </c>
      <c r="B3488" t="s">
        <v>5013</v>
      </c>
      <c r="C3488">
        <v>8.0000000000000002E-3</v>
      </c>
    </row>
    <row r="3489" spans="1:3" x14ac:dyDescent="0.25">
      <c r="A3489">
        <v>100</v>
      </c>
      <c r="B3489" t="s">
        <v>5017</v>
      </c>
      <c r="C3489">
        <v>0.2</v>
      </c>
    </row>
    <row r="3490" spans="1:3" x14ac:dyDescent="0.25">
      <c r="A3490">
        <v>164</v>
      </c>
      <c r="B3490" t="s">
        <v>5019</v>
      </c>
      <c r="C3490">
        <v>0.25</v>
      </c>
    </row>
    <row r="3491" spans="1:3" x14ac:dyDescent="0.25">
      <c r="A3491">
        <v>298</v>
      </c>
      <c r="B3491" t="s">
        <v>5019</v>
      </c>
      <c r="C3491">
        <v>0.25</v>
      </c>
    </row>
    <row r="3492" spans="1:3" x14ac:dyDescent="0.25">
      <c r="A3492">
        <v>81</v>
      </c>
      <c r="B3492" t="s">
        <v>5016</v>
      </c>
      <c r="C3492">
        <v>0.15</v>
      </c>
    </row>
    <row r="3493" spans="1:3" x14ac:dyDescent="0.25">
      <c r="A3493">
        <v>265</v>
      </c>
      <c r="B3493" t="s">
        <v>5019</v>
      </c>
      <c r="C3493">
        <v>0.25</v>
      </c>
    </row>
    <row r="3494" spans="1:3" x14ac:dyDescent="0.25">
      <c r="A3494">
        <v>161</v>
      </c>
      <c r="B3494" t="s">
        <v>5019</v>
      </c>
      <c r="C3494">
        <v>0.25</v>
      </c>
    </row>
    <row r="3495" spans="1:3" x14ac:dyDescent="0.25">
      <c r="A3495">
        <v>267</v>
      </c>
      <c r="B3495" t="s">
        <v>5019</v>
      </c>
      <c r="C3495">
        <v>0.25</v>
      </c>
    </row>
    <row r="3496" spans="1:3" x14ac:dyDescent="0.25">
      <c r="A3496">
        <v>136</v>
      </c>
      <c r="B3496" t="s">
        <v>5019</v>
      </c>
      <c r="C3496">
        <v>0.25</v>
      </c>
    </row>
    <row r="3497" spans="1:3" x14ac:dyDescent="0.25">
      <c r="A3497">
        <v>252</v>
      </c>
      <c r="B3497" t="s">
        <v>5019</v>
      </c>
      <c r="C3497">
        <v>0.25</v>
      </c>
    </row>
    <row r="3498" spans="1:3" x14ac:dyDescent="0.25">
      <c r="A3498">
        <v>364</v>
      </c>
      <c r="B3498" t="s">
        <v>5019</v>
      </c>
      <c r="C3498">
        <v>0.25</v>
      </c>
    </row>
    <row r="3499" spans="1:3" x14ac:dyDescent="0.25">
      <c r="A3499">
        <v>232</v>
      </c>
      <c r="B3499" t="s">
        <v>5019</v>
      </c>
      <c r="C3499">
        <v>0.25</v>
      </c>
    </row>
    <row r="3500" spans="1:3" x14ac:dyDescent="0.25">
      <c r="A3500">
        <v>254</v>
      </c>
      <c r="B3500" t="s">
        <v>5019</v>
      </c>
      <c r="C3500">
        <v>0.25</v>
      </c>
    </row>
    <row r="3501" spans="1:3" x14ac:dyDescent="0.25">
      <c r="A3501">
        <v>289</v>
      </c>
      <c r="B3501" t="s">
        <v>5019</v>
      </c>
      <c r="C3501">
        <v>0.25</v>
      </c>
    </row>
    <row r="3502" spans="1:3" x14ac:dyDescent="0.25">
      <c r="A3502">
        <v>3</v>
      </c>
      <c r="B3502" t="s">
        <v>5013</v>
      </c>
      <c r="C3502">
        <v>8.0000000000000002E-3</v>
      </c>
    </row>
    <row r="3503" spans="1:3" x14ac:dyDescent="0.25">
      <c r="A3503">
        <v>343</v>
      </c>
      <c r="B3503" t="s">
        <v>5019</v>
      </c>
      <c r="C3503">
        <v>0.25</v>
      </c>
    </row>
    <row r="3504" spans="1:3" x14ac:dyDescent="0.25">
      <c r="A3504">
        <v>309</v>
      </c>
      <c r="B3504" t="s">
        <v>5019</v>
      </c>
      <c r="C3504">
        <v>0.25</v>
      </c>
    </row>
    <row r="3505" spans="1:3" x14ac:dyDescent="0.25">
      <c r="A3505">
        <v>32</v>
      </c>
      <c r="B3505" t="s">
        <v>5014</v>
      </c>
      <c r="C3505">
        <v>0.04</v>
      </c>
    </row>
    <row r="3506" spans="1:3" x14ac:dyDescent="0.25">
      <c r="A3506">
        <v>307</v>
      </c>
      <c r="B3506" t="s">
        <v>5019</v>
      </c>
      <c r="C3506">
        <v>0.25</v>
      </c>
    </row>
    <row r="3507" spans="1:3" x14ac:dyDescent="0.25">
      <c r="A3507">
        <v>185</v>
      </c>
      <c r="B3507" t="s">
        <v>5019</v>
      </c>
      <c r="C3507">
        <v>0.25</v>
      </c>
    </row>
    <row r="3508" spans="1:3" x14ac:dyDescent="0.25">
      <c r="A3508">
        <v>214</v>
      </c>
      <c r="B3508" t="s">
        <v>5019</v>
      </c>
      <c r="C3508">
        <v>0.25</v>
      </c>
    </row>
    <row r="3509" spans="1:3" x14ac:dyDescent="0.25">
      <c r="A3509">
        <v>46</v>
      </c>
      <c r="B3509" t="s">
        <v>5014</v>
      </c>
      <c r="C3509">
        <v>0.04</v>
      </c>
    </row>
    <row r="3510" spans="1:3" x14ac:dyDescent="0.25">
      <c r="A3510">
        <v>291</v>
      </c>
      <c r="B3510" t="s">
        <v>5019</v>
      </c>
      <c r="C3510">
        <v>0.25</v>
      </c>
    </row>
    <row r="3511" spans="1:3" x14ac:dyDescent="0.25">
      <c r="A3511">
        <v>77</v>
      </c>
      <c r="B3511" t="s">
        <v>5016</v>
      </c>
      <c r="C3511">
        <v>0.15</v>
      </c>
    </row>
    <row r="3512" spans="1:3" x14ac:dyDescent="0.25">
      <c r="A3512">
        <v>184</v>
      </c>
      <c r="B3512" t="s">
        <v>5019</v>
      </c>
      <c r="C3512">
        <v>0.25</v>
      </c>
    </row>
    <row r="3513" spans="1:3" x14ac:dyDescent="0.25">
      <c r="A3513">
        <v>19</v>
      </c>
      <c r="B3513" t="s">
        <v>5013</v>
      </c>
      <c r="C3513">
        <v>8.0000000000000002E-3</v>
      </c>
    </row>
    <row r="3514" spans="1:3" x14ac:dyDescent="0.25">
      <c r="A3514">
        <v>52</v>
      </c>
      <c r="B3514" t="s">
        <v>5014</v>
      </c>
      <c r="C3514">
        <v>0.04</v>
      </c>
    </row>
    <row r="3515" spans="1:3" x14ac:dyDescent="0.25">
      <c r="A3515">
        <v>175</v>
      </c>
      <c r="B3515" t="s">
        <v>5019</v>
      </c>
      <c r="C3515">
        <v>0.25</v>
      </c>
    </row>
    <row r="3516" spans="1:3" x14ac:dyDescent="0.25">
      <c r="A3516">
        <v>335</v>
      </c>
      <c r="B3516" t="s">
        <v>5019</v>
      </c>
      <c r="C3516">
        <v>0.25</v>
      </c>
    </row>
    <row r="3517" spans="1:3" x14ac:dyDescent="0.25">
      <c r="A3517">
        <v>103</v>
      </c>
      <c r="B3517" t="s">
        <v>5017</v>
      </c>
      <c r="C3517">
        <v>0.2</v>
      </c>
    </row>
    <row r="3518" spans="1:3" x14ac:dyDescent="0.25">
      <c r="A3518">
        <v>52</v>
      </c>
      <c r="B3518" t="s">
        <v>5014</v>
      </c>
      <c r="C3518">
        <v>0.04</v>
      </c>
    </row>
    <row r="3519" spans="1:3" x14ac:dyDescent="0.25">
      <c r="A3519">
        <v>68</v>
      </c>
      <c r="B3519" t="s">
        <v>5016</v>
      </c>
      <c r="C3519">
        <v>0.15</v>
      </c>
    </row>
    <row r="3520" spans="1:3" x14ac:dyDescent="0.25">
      <c r="A3520">
        <v>102</v>
      </c>
      <c r="B3520" t="s">
        <v>5017</v>
      </c>
      <c r="C3520">
        <v>0.2</v>
      </c>
    </row>
    <row r="3521" spans="1:3" x14ac:dyDescent="0.25">
      <c r="A3521">
        <v>191</v>
      </c>
      <c r="B3521" t="s">
        <v>5019</v>
      </c>
      <c r="C3521">
        <v>0.25</v>
      </c>
    </row>
    <row r="3522" spans="1:3" x14ac:dyDescent="0.25">
      <c r="A3522">
        <v>65</v>
      </c>
      <c r="B3522" t="s">
        <v>5016</v>
      </c>
      <c r="C3522">
        <v>0.15</v>
      </c>
    </row>
    <row r="3523" spans="1:3" x14ac:dyDescent="0.25">
      <c r="A3523">
        <v>13</v>
      </c>
      <c r="B3523" t="s">
        <v>5013</v>
      </c>
      <c r="C3523">
        <v>8.0000000000000002E-3</v>
      </c>
    </row>
    <row r="3524" spans="1:3" x14ac:dyDescent="0.25">
      <c r="A3524">
        <v>217</v>
      </c>
      <c r="B3524" t="s">
        <v>5019</v>
      </c>
      <c r="C3524">
        <v>0.25</v>
      </c>
    </row>
    <row r="3525" spans="1:3" x14ac:dyDescent="0.25">
      <c r="A3525">
        <v>174</v>
      </c>
      <c r="B3525" t="s">
        <v>5019</v>
      </c>
      <c r="C3525">
        <v>0.25</v>
      </c>
    </row>
    <row r="3526" spans="1:3" x14ac:dyDescent="0.25">
      <c r="A3526">
        <v>178</v>
      </c>
      <c r="B3526" t="s">
        <v>5019</v>
      </c>
      <c r="C3526">
        <v>0.25</v>
      </c>
    </row>
    <row r="3527" spans="1:3" x14ac:dyDescent="0.25">
      <c r="A3527">
        <v>217</v>
      </c>
      <c r="B3527" t="s">
        <v>5019</v>
      </c>
      <c r="C3527">
        <v>0.25</v>
      </c>
    </row>
    <row r="3528" spans="1:3" x14ac:dyDescent="0.25">
      <c r="A3528">
        <v>125</v>
      </c>
      <c r="B3528" t="s">
        <v>5019</v>
      </c>
      <c r="C3528">
        <v>0.25</v>
      </c>
    </row>
    <row r="3529" spans="1:3" x14ac:dyDescent="0.25">
      <c r="A3529">
        <v>325</v>
      </c>
      <c r="B3529" t="s">
        <v>5019</v>
      </c>
      <c r="C3529">
        <v>0.25</v>
      </c>
    </row>
    <row r="3530" spans="1:3" x14ac:dyDescent="0.25">
      <c r="A3530">
        <v>338</v>
      </c>
      <c r="B3530" t="s">
        <v>5019</v>
      </c>
      <c r="C3530">
        <v>0.25</v>
      </c>
    </row>
    <row r="3531" spans="1:3" x14ac:dyDescent="0.25">
      <c r="A3531">
        <v>287</v>
      </c>
      <c r="B3531" t="s">
        <v>5019</v>
      </c>
      <c r="C3531">
        <v>0.25</v>
      </c>
    </row>
    <row r="3532" spans="1:3" x14ac:dyDescent="0.25">
      <c r="A3532">
        <v>105</v>
      </c>
      <c r="B3532" t="s">
        <v>5017</v>
      </c>
      <c r="C3532">
        <v>0.2</v>
      </c>
    </row>
    <row r="3533" spans="1:3" x14ac:dyDescent="0.25">
      <c r="A3533">
        <v>109</v>
      </c>
      <c r="B3533" t="s">
        <v>5017</v>
      </c>
      <c r="C3533">
        <v>0.2</v>
      </c>
    </row>
    <row r="3534" spans="1:3" x14ac:dyDescent="0.25">
      <c r="A3534">
        <v>42</v>
      </c>
      <c r="B3534" t="s">
        <v>5014</v>
      </c>
      <c r="C3534">
        <v>0.04</v>
      </c>
    </row>
    <row r="3535" spans="1:3" x14ac:dyDescent="0.25">
      <c r="A3535">
        <v>239</v>
      </c>
      <c r="B3535" t="s">
        <v>5019</v>
      </c>
      <c r="C3535">
        <v>0.25</v>
      </c>
    </row>
    <row r="3536" spans="1:3" x14ac:dyDescent="0.25">
      <c r="A3536">
        <v>40</v>
      </c>
      <c r="B3536" t="s">
        <v>5014</v>
      </c>
      <c r="C3536">
        <v>0.04</v>
      </c>
    </row>
    <row r="3537" spans="1:3" x14ac:dyDescent="0.25">
      <c r="A3537">
        <v>118</v>
      </c>
      <c r="B3537" t="s">
        <v>5017</v>
      </c>
      <c r="C3537">
        <v>0.2</v>
      </c>
    </row>
    <row r="3538" spans="1:3" x14ac:dyDescent="0.25">
      <c r="A3538">
        <v>191</v>
      </c>
      <c r="B3538" t="s">
        <v>5019</v>
      </c>
      <c r="C3538">
        <v>0.25</v>
      </c>
    </row>
    <row r="3539" spans="1:3" x14ac:dyDescent="0.25">
      <c r="A3539">
        <v>48</v>
      </c>
      <c r="B3539" t="s">
        <v>5014</v>
      </c>
      <c r="C3539">
        <v>0.04</v>
      </c>
    </row>
    <row r="3540" spans="1:3" x14ac:dyDescent="0.25">
      <c r="A3540">
        <v>28</v>
      </c>
      <c r="B3540" t="s">
        <v>5013</v>
      </c>
      <c r="C3540">
        <v>8.0000000000000002E-3</v>
      </c>
    </row>
    <row r="3541" spans="1:3" x14ac:dyDescent="0.25">
      <c r="A3541">
        <v>60</v>
      </c>
      <c r="B3541" t="s">
        <v>5014</v>
      </c>
      <c r="C3541">
        <v>0.04</v>
      </c>
    </row>
    <row r="3542" spans="1:3" x14ac:dyDescent="0.25">
      <c r="A3542">
        <v>119</v>
      </c>
      <c r="B3542" t="s">
        <v>5017</v>
      </c>
      <c r="C3542">
        <v>0.2</v>
      </c>
    </row>
    <row r="3543" spans="1:3" x14ac:dyDescent="0.25">
      <c r="A3543">
        <v>326</v>
      </c>
      <c r="B3543" t="s">
        <v>5019</v>
      </c>
      <c r="C3543">
        <v>0.25</v>
      </c>
    </row>
    <row r="3544" spans="1:3" x14ac:dyDescent="0.25">
      <c r="A3544">
        <v>257</v>
      </c>
      <c r="B3544" t="s">
        <v>5019</v>
      </c>
      <c r="C3544">
        <v>0.25</v>
      </c>
    </row>
    <row r="3545" spans="1:3" x14ac:dyDescent="0.25">
      <c r="A3545">
        <v>145</v>
      </c>
      <c r="B3545" t="s">
        <v>5019</v>
      </c>
      <c r="C3545">
        <v>0.25</v>
      </c>
    </row>
    <row r="3546" spans="1:3" x14ac:dyDescent="0.25">
      <c r="A3546">
        <v>70</v>
      </c>
      <c r="B3546" t="s">
        <v>5016</v>
      </c>
      <c r="C3546">
        <v>0.15</v>
      </c>
    </row>
    <row r="3547" spans="1:3" x14ac:dyDescent="0.25">
      <c r="A3547">
        <v>219</v>
      </c>
      <c r="B3547" t="s">
        <v>5019</v>
      </c>
      <c r="C3547">
        <v>0.25</v>
      </c>
    </row>
    <row r="3548" spans="1:3" x14ac:dyDescent="0.25">
      <c r="A3548">
        <v>291</v>
      </c>
      <c r="B3548" t="s">
        <v>5019</v>
      </c>
      <c r="C3548">
        <v>0.25</v>
      </c>
    </row>
    <row r="3549" spans="1:3" x14ac:dyDescent="0.25">
      <c r="A3549">
        <v>340</v>
      </c>
      <c r="B3549" t="s">
        <v>5019</v>
      </c>
      <c r="C3549">
        <v>0.25</v>
      </c>
    </row>
    <row r="3550" spans="1:3" x14ac:dyDescent="0.25">
      <c r="A3550">
        <v>356</v>
      </c>
      <c r="B3550" t="s">
        <v>5019</v>
      </c>
      <c r="C3550">
        <v>0.25</v>
      </c>
    </row>
    <row r="3551" spans="1:3" x14ac:dyDescent="0.25">
      <c r="A3551">
        <v>17</v>
      </c>
      <c r="B3551" t="s">
        <v>5013</v>
      </c>
      <c r="C3551">
        <v>8.0000000000000002E-3</v>
      </c>
    </row>
    <row r="3552" spans="1:3" x14ac:dyDescent="0.25">
      <c r="A3552">
        <v>280</v>
      </c>
      <c r="B3552" t="s">
        <v>5019</v>
      </c>
      <c r="C3552">
        <v>0.25</v>
      </c>
    </row>
    <row r="3553" spans="1:3" x14ac:dyDescent="0.25">
      <c r="A3553">
        <v>148</v>
      </c>
      <c r="B3553" t="s">
        <v>5019</v>
      </c>
      <c r="C3553">
        <v>0.25</v>
      </c>
    </row>
    <row r="3554" spans="1:3" x14ac:dyDescent="0.25">
      <c r="A3554">
        <v>2</v>
      </c>
      <c r="B3554" t="s">
        <v>5013</v>
      </c>
      <c r="C3554">
        <v>8.0000000000000002E-3</v>
      </c>
    </row>
    <row r="3555" spans="1:3" x14ac:dyDescent="0.25">
      <c r="A3555">
        <v>105</v>
      </c>
      <c r="B3555" t="s">
        <v>5017</v>
      </c>
      <c r="C3555">
        <v>0.2</v>
      </c>
    </row>
    <row r="3556" spans="1:3" x14ac:dyDescent="0.25">
      <c r="A3556">
        <v>176</v>
      </c>
      <c r="B3556" t="s">
        <v>5019</v>
      </c>
      <c r="C3556">
        <v>0.25</v>
      </c>
    </row>
    <row r="3557" spans="1:3" x14ac:dyDescent="0.25">
      <c r="A3557">
        <v>280</v>
      </c>
      <c r="B3557" t="s">
        <v>5019</v>
      </c>
      <c r="C3557">
        <v>0.25</v>
      </c>
    </row>
    <row r="3558" spans="1:3" x14ac:dyDescent="0.25">
      <c r="A3558">
        <v>308</v>
      </c>
      <c r="B3558" t="s">
        <v>5019</v>
      </c>
      <c r="C3558">
        <v>0.25</v>
      </c>
    </row>
    <row r="3559" spans="1:3" x14ac:dyDescent="0.25">
      <c r="A3559">
        <v>357</v>
      </c>
      <c r="B3559" t="s">
        <v>5019</v>
      </c>
      <c r="C3559">
        <v>0.25</v>
      </c>
    </row>
    <row r="3560" spans="1:3" x14ac:dyDescent="0.25">
      <c r="A3560">
        <v>316</v>
      </c>
      <c r="B3560" t="s">
        <v>5019</v>
      </c>
      <c r="C3560">
        <v>0.25</v>
      </c>
    </row>
    <row r="3561" spans="1:3" x14ac:dyDescent="0.25">
      <c r="A3561">
        <v>243</v>
      </c>
      <c r="B3561" t="s">
        <v>5019</v>
      </c>
      <c r="C3561">
        <v>0.25</v>
      </c>
    </row>
    <row r="3562" spans="1:3" x14ac:dyDescent="0.25">
      <c r="A3562">
        <v>54</v>
      </c>
      <c r="B3562" t="s">
        <v>5014</v>
      </c>
      <c r="C3562">
        <v>0.04</v>
      </c>
    </row>
    <row r="3563" spans="1:3" x14ac:dyDescent="0.25">
      <c r="A3563">
        <v>330</v>
      </c>
      <c r="B3563" t="s">
        <v>5019</v>
      </c>
      <c r="C3563">
        <v>0.25</v>
      </c>
    </row>
    <row r="3564" spans="1:3" x14ac:dyDescent="0.25">
      <c r="A3564">
        <v>350</v>
      </c>
      <c r="B3564" t="s">
        <v>5019</v>
      </c>
      <c r="C3564">
        <v>0.25</v>
      </c>
    </row>
    <row r="3565" spans="1:3" x14ac:dyDescent="0.25">
      <c r="A3565">
        <v>239</v>
      </c>
      <c r="B3565" t="s">
        <v>5019</v>
      </c>
      <c r="C3565">
        <v>0.25</v>
      </c>
    </row>
    <row r="3566" spans="1:3" x14ac:dyDescent="0.25">
      <c r="A3566">
        <v>68</v>
      </c>
      <c r="B3566" t="s">
        <v>5016</v>
      </c>
      <c r="C3566">
        <v>0.15</v>
      </c>
    </row>
    <row r="3567" spans="1:3" x14ac:dyDescent="0.25">
      <c r="A3567">
        <v>53</v>
      </c>
      <c r="B3567" t="s">
        <v>5014</v>
      </c>
      <c r="C3567">
        <v>0.04</v>
      </c>
    </row>
    <row r="3568" spans="1:3" x14ac:dyDescent="0.25">
      <c r="A3568">
        <v>92</v>
      </c>
      <c r="B3568" t="s">
        <v>5017</v>
      </c>
      <c r="C3568">
        <v>0.2</v>
      </c>
    </row>
    <row r="3569" spans="1:3" x14ac:dyDescent="0.25">
      <c r="A3569">
        <v>222</v>
      </c>
      <c r="B3569" t="s">
        <v>5019</v>
      </c>
      <c r="C3569">
        <v>0.25</v>
      </c>
    </row>
    <row r="3570" spans="1:3" x14ac:dyDescent="0.25">
      <c r="A3570">
        <v>246</v>
      </c>
      <c r="B3570" t="s">
        <v>5019</v>
      </c>
      <c r="C3570">
        <v>0.25</v>
      </c>
    </row>
    <row r="3571" spans="1:3" x14ac:dyDescent="0.25">
      <c r="A3571">
        <v>212</v>
      </c>
      <c r="B3571" t="s">
        <v>5019</v>
      </c>
      <c r="C3571">
        <v>0.25</v>
      </c>
    </row>
    <row r="3572" spans="1:3" x14ac:dyDescent="0.25">
      <c r="A3572">
        <v>214</v>
      </c>
      <c r="B3572" t="s">
        <v>5019</v>
      </c>
      <c r="C3572">
        <v>0.25</v>
      </c>
    </row>
    <row r="3573" spans="1:3" x14ac:dyDescent="0.25">
      <c r="A3573">
        <v>185</v>
      </c>
      <c r="B3573" t="s">
        <v>5019</v>
      </c>
      <c r="C3573">
        <v>0.25</v>
      </c>
    </row>
    <row r="3574" spans="1:3" x14ac:dyDescent="0.25">
      <c r="A3574">
        <v>247</v>
      </c>
      <c r="B3574" t="s">
        <v>5019</v>
      </c>
      <c r="C3574">
        <v>0.25</v>
      </c>
    </row>
    <row r="3575" spans="1:3" x14ac:dyDescent="0.25">
      <c r="A3575">
        <v>233</v>
      </c>
      <c r="B3575" t="s">
        <v>5019</v>
      </c>
      <c r="C3575">
        <v>0.25</v>
      </c>
    </row>
    <row r="3576" spans="1:3" x14ac:dyDescent="0.25">
      <c r="A3576">
        <v>345</v>
      </c>
      <c r="B3576" t="s">
        <v>5019</v>
      </c>
      <c r="C3576">
        <v>0.25</v>
      </c>
    </row>
    <row r="3577" spans="1:3" x14ac:dyDescent="0.25">
      <c r="A3577">
        <v>66</v>
      </c>
      <c r="B3577" t="s">
        <v>5016</v>
      </c>
      <c r="C3577">
        <v>0.15</v>
      </c>
    </row>
    <row r="3578" spans="1:3" x14ac:dyDescent="0.25">
      <c r="A3578">
        <v>285</v>
      </c>
      <c r="B3578" t="s">
        <v>5019</v>
      </c>
      <c r="C3578">
        <v>0.25</v>
      </c>
    </row>
    <row r="3579" spans="1:3" x14ac:dyDescent="0.25">
      <c r="A3579">
        <v>226</v>
      </c>
      <c r="B3579" t="s">
        <v>5019</v>
      </c>
      <c r="C3579">
        <v>0.25</v>
      </c>
    </row>
    <row r="3580" spans="1:3" x14ac:dyDescent="0.25">
      <c r="A3580">
        <v>333</v>
      </c>
      <c r="B3580" t="s">
        <v>5019</v>
      </c>
      <c r="C3580">
        <v>0.25</v>
      </c>
    </row>
    <row r="3581" spans="1:3" x14ac:dyDescent="0.25">
      <c r="A3581">
        <v>27</v>
      </c>
      <c r="B3581" t="s">
        <v>5013</v>
      </c>
      <c r="C3581">
        <v>8.0000000000000002E-3</v>
      </c>
    </row>
    <row r="3582" spans="1:3" x14ac:dyDescent="0.25">
      <c r="A3582">
        <v>248</v>
      </c>
      <c r="B3582" t="s">
        <v>5019</v>
      </c>
      <c r="C3582">
        <v>0.25</v>
      </c>
    </row>
    <row r="3583" spans="1:3" x14ac:dyDescent="0.25">
      <c r="A3583">
        <v>33</v>
      </c>
      <c r="B3583" t="s">
        <v>5014</v>
      </c>
      <c r="C3583">
        <v>0.04</v>
      </c>
    </row>
    <row r="3584" spans="1:3" x14ac:dyDescent="0.25">
      <c r="A3584">
        <v>8</v>
      </c>
      <c r="B3584" t="s">
        <v>5013</v>
      </c>
      <c r="C3584">
        <v>8.0000000000000002E-3</v>
      </c>
    </row>
    <row r="3585" spans="1:3" x14ac:dyDescent="0.25">
      <c r="A3585">
        <v>249</v>
      </c>
      <c r="B3585" t="s">
        <v>5019</v>
      </c>
      <c r="C3585">
        <v>0.25</v>
      </c>
    </row>
    <row r="3586" spans="1:3" x14ac:dyDescent="0.25">
      <c r="A3586">
        <v>283</v>
      </c>
      <c r="B3586" t="s">
        <v>5019</v>
      </c>
      <c r="C3586">
        <v>0.25</v>
      </c>
    </row>
    <row r="3587" spans="1:3" x14ac:dyDescent="0.25">
      <c r="A3587">
        <v>9</v>
      </c>
      <c r="B3587" t="s">
        <v>5013</v>
      </c>
      <c r="C3587">
        <v>8.0000000000000002E-3</v>
      </c>
    </row>
    <row r="3588" spans="1:3" x14ac:dyDescent="0.25">
      <c r="A3588">
        <v>4</v>
      </c>
      <c r="B3588" t="s">
        <v>5013</v>
      </c>
      <c r="C3588">
        <v>8.0000000000000002E-3</v>
      </c>
    </row>
    <row r="3589" spans="1:3" x14ac:dyDescent="0.25">
      <c r="A3589">
        <v>355</v>
      </c>
      <c r="B3589" t="s">
        <v>5019</v>
      </c>
      <c r="C3589">
        <v>0.25</v>
      </c>
    </row>
    <row r="3590" spans="1:3" x14ac:dyDescent="0.25">
      <c r="A3590">
        <v>84</v>
      </c>
      <c r="B3590" t="s">
        <v>5016</v>
      </c>
      <c r="C3590">
        <v>0.15</v>
      </c>
    </row>
    <row r="3591" spans="1:3" x14ac:dyDescent="0.25">
      <c r="A3591">
        <v>134</v>
      </c>
      <c r="B3591" t="s">
        <v>5019</v>
      </c>
      <c r="C3591">
        <v>0.25</v>
      </c>
    </row>
    <row r="3592" spans="1:3" x14ac:dyDescent="0.25">
      <c r="A3592">
        <v>90</v>
      </c>
      <c r="B3592" t="s">
        <v>5016</v>
      </c>
      <c r="C3592">
        <v>0.15</v>
      </c>
    </row>
    <row r="3593" spans="1:3" x14ac:dyDescent="0.25">
      <c r="A3593">
        <v>280</v>
      </c>
      <c r="B3593" t="s">
        <v>5019</v>
      </c>
      <c r="C3593">
        <v>0.25</v>
      </c>
    </row>
    <row r="3594" spans="1:3" x14ac:dyDescent="0.25">
      <c r="A3594">
        <v>334</v>
      </c>
      <c r="B3594" t="s">
        <v>5019</v>
      </c>
      <c r="C3594">
        <v>0.25</v>
      </c>
    </row>
    <row r="3595" spans="1:3" x14ac:dyDescent="0.25">
      <c r="A3595">
        <v>125</v>
      </c>
      <c r="B3595" t="s">
        <v>5019</v>
      </c>
      <c r="C3595">
        <v>0.25</v>
      </c>
    </row>
    <row r="3596" spans="1:3" x14ac:dyDescent="0.25">
      <c r="A3596">
        <v>254</v>
      </c>
      <c r="B3596" t="s">
        <v>5019</v>
      </c>
      <c r="C3596">
        <v>0.25</v>
      </c>
    </row>
    <row r="3597" spans="1:3" x14ac:dyDescent="0.25">
      <c r="A3597">
        <v>142</v>
      </c>
      <c r="B3597" t="s">
        <v>5019</v>
      </c>
      <c r="C3597">
        <v>0.25</v>
      </c>
    </row>
    <row r="3598" spans="1:3" x14ac:dyDescent="0.25">
      <c r="A3598">
        <v>115</v>
      </c>
      <c r="B3598" t="s">
        <v>5017</v>
      </c>
      <c r="C3598">
        <v>0.2</v>
      </c>
    </row>
    <row r="3599" spans="1:3" x14ac:dyDescent="0.25">
      <c r="A3599">
        <v>18</v>
      </c>
      <c r="B3599" t="s">
        <v>5013</v>
      </c>
      <c r="C3599">
        <v>8.0000000000000002E-3</v>
      </c>
    </row>
    <row r="3600" spans="1:3" x14ac:dyDescent="0.25">
      <c r="A3600">
        <v>342</v>
      </c>
      <c r="B3600" t="s">
        <v>5019</v>
      </c>
      <c r="C3600">
        <v>0.25</v>
      </c>
    </row>
    <row r="3601" spans="1:3" x14ac:dyDescent="0.25">
      <c r="A3601">
        <v>129</v>
      </c>
      <c r="B3601" t="s">
        <v>5019</v>
      </c>
      <c r="C3601">
        <v>0.25</v>
      </c>
    </row>
    <row r="3602" spans="1:3" x14ac:dyDescent="0.25">
      <c r="A3602">
        <v>299</v>
      </c>
      <c r="B3602" t="s">
        <v>5019</v>
      </c>
      <c r="C3602">
        <v>0.25</v>
      </c>
    </row>
    <row r="3603" spans="1:3" x14ac:dyDescent="0.25">
      <c r="A3603">
        <v>328</v>
      </c>
      <c r="B3603" t="s">
        <v>5019</v>
      </c>
      <c r="C3603">
        <v>0.25</v>
      </c>
    </row>
    <row r="3604" spans="1:3" x14ac:dyDescent="0.25">
      <c r="A3604">
        <v>240</v>
      </c>
      <c r="B3604" t="s">
        <v>5019</v>
      </c>
      <c r="C3604">
        <v>0.25</v>
      </c>
    </row>
    <row r="3605" spans="1:3" x14ac:dyDescent="0.25">
      <c r="A3605">
        <v>278</v>
      </c>
      <c r="B3605" t="s">
        <v>5019</v>
      </c>
      <c r="C3605">
        <v>0.25</v>
      </c>
    </row>
    <row r="3606" spans="1:3" x14ac:dyDescent="0.25">
      <c r="A3606">
        <v>224</v>
      </c>
      <c r="B3606" t="s">
        <v>5019</v>
      </c>
      <c r="C3606">
        <v>0.25</v>
      </c>
    </row>
    <row r="3607" spans="1:3" x14ac:dyDescent="0.25">
      <c r="A3607">
        <v>316</v>
      </c>
      <c r="B3607" t="s">
        <v>5019</v>
      </c>
      <c r="C3607">
        <v>0.25</v>
      </c>
    </row>
    <row r="3608" spans="1:3" x14ac:dyDescent="0.25">
      <c r="A3608">
        <v>102</v>
      </c>
      <c r="B3608" t="s">
        <v>5017</v>
      </c>
      <c r="C3608">
        <v>0.2</v>
      </c>
    </row>
    <row r="3609" spans="1:3" x14ac:dyDescent="0.25">
      <c r="A3609">
        <v>4</v>
      </c>
      <c r="B3609" t="s">
        <v>5013</v>
      </c>
      <c r="C3609">
        <v>8.0000000000000002E-3</v>
      </c>
    </row>
    <row r="3610" spans="1:3" x14ac:dyDescent="0.25">
      <c r="A3610">
        <v>197</v>
      </c>
      <c r="B3610" t="s">
        <v>5019</v>
      </c>
      <c r="C3610">
        <v>0.25</v>
      </c>
    </row>
    <row r="3611" spans="1:3" x14ac:dyDescent="0.25">
      <c r="A3611">
        <v>249</v>
      </c>
      <c r="B3611" t="s">
        <v>5019</v>
      </c>
      <c r="C3611">
        <v>0.25</v>
      </c>
    </row>
    <row r="3612" spans="1:3" x14ac:dyDescent="0.25">
      <c r="A3612">
        <v>161</v>
      </c>
      <c r="B3612" t="s">
        <v>5019</v>
      </c>
      <c r="C3612">
        <v>0.25</v>
      </c>
    </row>
    <row r="3613" spans="1:3" x14ac:dyDescent="0.25">
      <c r="A3613">
        <v>95</v>
      </c>
      <c r="B3613" t="s">
        <v>5017</v>
      </c>
      <c r="C3613">
        <v>0.2</v>
      </c>
    </row>
    <row r="3614" spans="1:3" x14ac:dyDescent="0.25">
      <c r="A3614">
        <v>220</v>
      </c>
      <c r="B3614" t="s">
        <v>5019</v>
      </c>
      <c r="C3614">
        <v>0.25</v>
      </c>
    </row>
    <row r="3615" spans="1:3" x14ac:dyDescent="0.25">
      <c r="A3615">
        <v>329</v>
      </c>
      <c r="B3615" t="s">
        <v>5019</v>
      </c>
      <c r="C3615">
        <v>0.25</v>
      </c>
    </row>
    <row r="3616" spans="1:3" x14ac:dyDescent="0.25">
      <c r="A3616">
        <v>136</v>
      </c>
      <c r="B3616" t="s">
        <v>5019</v>
      </c>
      <c r="C3616">
        <v>0.25</v>
      </c>
    </row>
    <row r="3617" spans="1:3" x14ac:dyDescent="0.25">
      <c r="A3617">
        <v>91</v>
      </c>
      <c r="B3617" t="s">
        <v>5017</v>
      </c>
      <c r="C3617">
        <v>0.2</v>
      </c>
    </row>
    <row r="3618" spans="1:3" x14ac:dyDescent="0.25">
      <c r="A3618">
        <v>343</v>
      </c>
      <c r="B3618" t="s">
        <v>5019</v>
      </c>
      <c r="C3618">
        <v>0.25</v>
      </c>
    </row>
    <row r="3619" spans="1:3" x14ac:dyDescent="0.25">
      <c r="A3619">
        <v>142</v>
      </c>
      <c r="B3619" t="s">
        <v>5019</v>
      </c>
      <c r="C3619">
        <v>0.25</v>
      </c>
    </row>
    <row r="3620" spans="1:3" x14ac:dyDescent="0.25">
      <c r="A3620">
        <v>131</v>
      </c>
      <c r="B3620" t="s">
        <v>5019</v>
      </c>
      <c r="C3620">
        <v>0.25</v>
      </c>
    </row>
    <row r="3621" spans="1:3" x14ac:dyDescent="0.25">
      <c r="A3621">
        <v>37</v>
      </c>
      <c r="B3621" t="s">
        <v>5014</v>
      </c>
      <c r="C3621">
        <v>0.04</v>
      </c>
    </row>
    <row r="3622" spans="1:3" x14ac:dyDescent="0.25">
      <c r="A3622">
        <v>264</v>
      </c>
      <c r="B3622" t="s">
        <v>5019</v>
      </c>
      <c r="C3622">
        <v>0.25</v>
      </c>
    </row>
    <row r="3623" spans="1:3" x14ac:dyDescent="0.25">
      <c r="A3623">
        <v>189</v>
      </c>
      <c r="B3623" t="s">
        <v>5019</v>
      </c>
      <c r="C3623">
        <v>0.25</v>
      </c>
    </row>
    <row r="3624" spans="1:3" x14ac:dyDescent="0.25">
      <c r="A3624">
        <v>273</v>
      </c>
      <c r="B3624" t="s">
        <v>5019</v>
      </c>
      <c r="C3624">
        <v>0.25</v>
      </c>
    </row>
    <row r="3625" spans="1:3" x14ac:dyDescent="0.25">
      <c r="A3625">
        <v>200</v>
      </c>
      <c r="B3625" t="s">
        <v>5019</v>
      </c>
      <c r="C3625">
        <v>0.25</v>
      </c>
    </row>
    <row r="3626" spans="1:3" x14ac:dyDescent="0.25">
      <c r="A3626">
        <v>243</v>
      </c>
      <c r="B3626" t="s">
        <v>5019</v>
      </c>
      <c r="C3626">
        <v>0.25</v>
      </c>
    </row>
    <row r="3627" spans="1:3" x14ac:dyDescent="0.25">
      <c r="A3627">
        <v>200</v>
      </c>
      <c r="B3627" t="s">
        <v>5019</v>
      </c>
      <c r="C3627">
        <v>0.25</v>
      </c>
    </row>
    <row r="3628" spans="1:3" x14ac:dyDescent="0.25">
      <c r="A3628">
        <v>305</v>
      </c>
      <c r="B3628" t="s">
        <v>5019</v>
      </c>
      <c r="C3628">
        <v>0.25</v>
      </c>
    </row>
    <row r="3629" spans="1:3" x14ac:dyDescent="0.25">
      <c r="A3629">
        <v>210</v>
      </c>
      <c r="B3629" t="s">
        <v>5019</v>
      </c>
      <c r="C3629">
        <v>0.25</v>
      </c>
    </row>
    <row r="3630" spans="1:3" x14ac:dyDescent="0.25">
      <c r="A3630">
        <v>305</v>
      </c>
      <c r="B3630" t="s">
        <v>5019</v>
      </c>
      <c r="C3630">
        <v>0.25</v>
      </c>
    </row>
    <row r="3631" spans="1:3" x14ac:dyDescent="0.25">
      <c r="A3631">
        <v>0</v>
      </c>
      <c r="B3631" t="s">
        <v>5013</v>
      </c>
      <c r="C3631">
        <v>8.0000000000000002E-3</v>
      </c>
    </row>
    <row r="3632" spans="1:3" x14ac:dyDescent="0.25">
      <c r="A3632">
        <v>278</v>
      </c>
      <c r="B3632" t="s">
        <v>5019</v>
      </c>
      <c r="C3632">
        <v>0.25</v>
      </c>
    </row>
    <row r="3633" spans="1:3" x14ac:dyDescent="0.25">
      <c r="A3633">
        <v>253</v>
      </c>
      <c r="B3633" t="s">
        <v>5019</v>
      </c>
      <c r="C3633">
        <v>0.25</v>
      </c>
    </row>
    <row r="3634" spans="1:3" x14ac:dyDescent="0.25">
      <c r="A3634">
        <v>64</v>
      </c>
      <c r="B3634" t="s">
        <v>5016</v>
      </c>
      <c r="C3634">
        <v>0.15</v>
      </c>
    </row>
    <row r="3635" spans="1:3" x14ac:dyDescent="0.25">
      <c r="A3635">
        <v>186</v>
      </c>
      <c r="B3635" t="s">
        <v>5019</v>
      </c>
      <c r="C3635">
        <v>0.25</v>
      </c>
    </row>
    <row r="3636" spans="1:3" x14ac:dyDescent="0.25">
      <c r="A3636">
        <v>362</v>
      </c>
      <c r="B3636" t="s">
        <v>5019</v>
      </c>
      <c r="C3636">
        <v>0.25</v>
      </c>
    </row>
    <row r="3637" spans="1:3" x14ac:dyDescent="0.25">
      <c r="A3637">
        <v>263</v>
      </c>
      <c r="B3637" t="s">
        <v>5019</v>
      </c>
      <c r="C3637">
        <v>0.25</v>
      </c>
    </row>
    <row r="3638" spans="1:3" x14ac:dyDescent="0.25">
      <c r="A3638">
        <v>184</v>
      </c>
      <c r="B3638" t="s">
        <v>5019</v>
      </c>
      <c r="C3638">
        <v>0.25</v>
      </c>
    </row>
    <row r="3639" spans="1:3" x14ac:dyDescent="0.25">
      <c r="A3639">
        <v>23</v>
      </c>
      <c r="B3639" t="s">
        <v>5013</v>
      </c>
      <c r="C3639">
        <v>8.0000000000000002E-3</v>
      </c>
    </row>
    <row r="3640" spans="1:3" x14ac:dyDescent="0.25">
      <c r="A3640">
        <v>106</v>
      </c>
      <c r="B3640" t="s">
        <v>5017</v>
      </c>
      <c r="C3640">
        <v>0.2</v>
      </c>
    </row>
    <row r="3641" spans="1:3" x14ac:dyDescent="0.25">
      <c r="A3641">
        <v>267</v>
      </c>
      <c r="B3641" t="s">
        <v>5019</v>
      </c>
      <c r="C3641">
        <v>0.25</v>
      </c>
    </row>
    <row r="3642" spans="1:3" x14ac:dyDescent="0.25">
      <c r="A3642">
        <v>361</v>
      </c>
      <c r="B3642" t="s">
        <v>5019</v>
      </c>
      <c r="C3642">
        <v>0.25</v>
      </c>
    </row>
    <row r="3643" spans="1:3" x14ac:dyDescent="0.25">
      <c r="A3643">
        <v>189</v>
      </c>
      <c r="B3643" t="s">
        <v>5019</v>
      </c>
      <c r="C3643">
        <v>0.25</v>
      </c>
    </row>
    <row r="3644" spans="1:3" x14ac:dyDescent="0.25">
      <c r="A3644">
        <v>62</v>
      </c>
      <c r="B3644" t="s">
        <v>5016</v>
      </c>
      <c r="C3644">
        <v>0.15</v>
      </c>
    </row>
    <row r="3645" spans="1:3" x14ac:dyDescent="0.25">
      <c r="A3645">
        <v>240</v>
      </c>
      <c r="B3645" t="s">
        <v>5019</v>
      </c>
      <c r="C3645">
        <v>0.25</v>
      </c>
    </row>
    <row r="3646" spans="1:3" x14ac:dyDescent="0.25">
      <c r="A3646">
        <v>344</v>
      </c>
      <c r="B3646" t="s">
        <v>5019</v>
      </c>
      <c r="C3646">
        <v>0.25</v>
      </c>
    </row>
    <row r="3647" spans="1:3" x14ac:dyDescent="0.25">
      <c r="A3647">
        <v>323</v>
      </c>
      <c r="B3647" t="s">
        <v>5019</v>
      </c>
      <c r="C3647">
        <v>0.25</v>
      </c>
    </row>
    <row r="3648" spans="1:3" x14ac:dyDescent="0.25">
      <c r="A3648">
        <v>215</v>
      </c>
      <c r="B3648" t="s">
        <v>5019</v>
      </c>
      <c r="C3648">
        <v>0.25</v>
      </c>
    </row>
    <row r="3649" spans="1:3" x14ac:dyDescent="0.25">
      <c r="A3649">
        <v>18</v>
      </c>
      <c r="B3649" t="s">
        <v>5013</v>
      </c>
      <c r="C3649">
        <v>8.0000000000000002E-3</v>
      </c>
    </row>
    <row r="3650" spans="1:3" x14ac:dyDescent="0.25">
      <c r="A3650">
        <v>353</v>
      </c>
      <c r="B3650" t="s">
        <v>5019</v>
      </c>
      <c r="C3650">
        <v>0.25</v>
      </c>
    </row>
    <row r="3651" spans="1:3" x14ac:dyDescent="0.25">
      <c r="A3651">
        <v>230</v>
      </c>
      <c r="B3651" t="s">
        <v>5019</v>
      </c>
      <c r="C3651">
        <v>0.25</v>
      </c>
    </row>
    <row r="3652" spans="1:3" x14ac:dyDescent="0.25">
      <c r="A3652">
        <v>148</v>
      </c>
      <c r="B3652" t="s">
        <v>5019</v>
      </c>
      <c r="C3652">
        <v>0.25</v>
      </c>
    </row>
    <row r="3653" spans="1:3" x14ac:dyDescent="0.25">
      <c r="A3653">
        <v>133</v>
      </c>
      <c r="B3653" t="s">
        <v>5019</v>
      </c>
      <c r="C3653">
        <v>0.25</v>
      </c>
    </row>
    <row r="3654" spans="1:3" x14ac:dyDescent="0.25">
      <c r="A3654">
        <v>216</v>
      </c>
      <c r="B3654" t="s">
        <v>5019</v>
      </c>
      <c r="C3654">
        <v>0.25</v>
      </c>
    </row>
    <row r="3655" spans="1:3" x14ac:dyDescent="0.25">
      <c r="A3655">
        <v>64</v>
      </c>
      <c r="B3655" t="s">
        <v>5016</v>
      </c>
      <c r="C3655">
        <v>0.15</v>
      </c>
    </row>
    <row r="3656" spans="1:3" x14ac:dyDescent="0.25">
      <c r="A3656">
        <v>253</v>
      </c>
      <c r="B3656" t="s">
        <v>5019</v>
      </c>
      <c r="C3656">
        <v>0.25</v>
      </c>
    </row>
    <row r="3657" spans="1:3" x14ac:dyDescent="0.25">
      <c r="A3657">
        <v>221</v>
      </c>
      <c r="B3657" t="s">
        <v>5019</v>
      </c>
      <c r="C3657">
        <v>0.25</v>
      </c>
    </row>
    <row r="3658" spans="1:3" x14ac:dyDescent="0.25">
      <c r="A3658">
        <v>23</v>
      </c>
      <c r="B3658" t="s">
        <v>5013</v>
      </c>
      <c r="C3658">
        <v>8.0000000000000002E-3</v>
      </c>
    </row>
    <row r="3659" spans="1:3" x14ac:dyDescent="0.25">
      <c r="A3659">
        <v>48</v>
      </c>
      <c r="B3659" t="s">
        <v>5014</v>
      </c>
      <c r="C3659">
        <v>0.04</v>
      </c>
    </row>
    <row r="3660" spans="1:3" x14ac:dyDescent="0.25">
      <c r="A3660">
        <v>17</v>
      </c>
      <c r="B3660" t="s">
        <v>5013</v>
      </c>
      <c r="C3660">
        <v>8.0000000000000002E-3</v>
      </c>
    </row>
    <row r="3661" spans="1:3" x14ac:dyDescent="0.25">
      <c r="A3661">
        <v>343</v>
      </c>
      <c r="B3661" t="s">
        <v>5019</v>
      </c>
      <c r="C3661">
        <v>0.25</v>
      </c>
    </row>
    <row r="3662" spans="1:3" x14ac:dyDescent="0.25">
      <c r="A3662">
        <v>164</v>
      </c>
      <c r="B3662" t="s">
        <v>5019</v>
      </c>
      <c r="C3662">
        <v>0.25</v>
      </c>
    </row>
    <row r="3663" spans="1:3" x14ac:dyDescent="0.25">
      <c r="A3663">
        <v>297</v>
      </c>
      <c r="B3663" t="s">
        <v>5019</v>
      </c>
      <c r="C3663">
        <v>0.25</v>
      </c>
    </row>
    <row r="3664" spans="1:3" x14ac:dyDescent="0.25">
      <c r="A3664">
        <v>239</v>
      </c>
      <c r="B3664" t="s">
        <v>5019</v>
      </c>
      <c r="C3664">
        <v>0.25</v>
      </c>
    </row>
    <row r="3665" spans="1:3" x14ac:dyDescent="0.25">
      <c r="A3665">
        <v>267</v>
      </c>
      <c r="B3665" t="s">
        <v>5019</v>
      </c>
      <c r="C3665">
        <v>0.25</v>
      </c>
    </row>
    <row r="3666" spans="1:3" x14ac:dyDescent="0.25">
      <c r="A3666">
        <v>298</v>
      </c>
      <c r="B3666" t="s">
        <v>5019</v>
      </c>
      <c r="C3666">
        <v>0.25</v>
      </c>
    </row>
    <row r="3667" spans="1:3" x14ac:dyDescent="0.25">
      <c r="A3667">
        <v>292</v>
      </c>
      <c r="B3667" t="s">
        <v>5019</v>
      </c>
      <c r="C3667">
        <v>0.25</v>
      </c>
    </row>
    <row r="3668" spans="1:3" x14ac:dyDescent="0.25">
      <c r="A3668">
        <v>56</v>
      </c>
      <c r="B3668" t="s">
        <v>5014</v>
      </c>
      <c r="C3668">
        <v>0.04</v>
      </c>
    </row>
    <row r="3669" spans="1:3" x14ac:dyDescent="0.25">
      <c r="A3669">
        <v>341</v>
      </c>
      <c r="B3669" t="s">
        <v>5019</v>
      </c>
      <c r="C3669">
        <v>0.25</v>
      </c>
    </row>
    <row r="3670" spans="1:3" x14ac:dyDescent="0.25">
      <c r="A3670">
        <v>125</v>
      </c>
      <c r="B3670" t="s">
        <v>5019</v>
      </c>
      <c r="C3670">
        <v>0.25</v>
      </c>
    </row>
    <row r="3671" spans="1:3" x14ac:dyDescent="0.25">
      <c r="A3671">
        <v>96</v>
      </c>
      <c r="B3671" t="s">
        <v>5017</v>
      </c>
      <c r="C3671">
        <v>0.2</v>
      </c>
    </row>
    <row r="3672" spans="1:3" x14ac:dyDescent="0.25">
      <c r="A3672">
        <v>65</v>
      </c>
      <c r="B3672" t="s">
        <v>5016</v>
      </c>
      <c r="C3672">
        <v>0.15</v>
      </c>
    </row>
    <row r="3673" spans="1:3" x14ac:dyDescent="0.25">
      <c r="A3673">
        <v>206</v>
      </c>
      <c r="B3673" t="s">
        <v>5019</v>
      </c>
      <c r="C3673">
        <v>0.25</v>
      </c>
    </row>
    <row r="3674" spans="1:3" x14ac:dyDescent="0.25">
      <c r="A3674">
        <v>341</v>
      </c>
      <c r="B3674" t="s">
        <v>5019</v>
      </c>
      <c r="C3674">
        <v>0.25</v>
      </c>
    </row>
    <row r="3675" spans="1:3" x14ac:dyDescent="0.25">
      <c r="A3675">
        <v>341</v>
      </c>
      <c r="B3675" t="s">
        <v>5019</v>
      </c>
      <c r="C3675">
        <v>0.25</v>
      </c>
    </row>
    <row r="3676" spans="1:3" x14ac:dyDescent="0.25">
      <c r="A3676">
        <v>130</v>
      </c>
      <c r="B3676" t="s">
        <v>5019</v>
      </c>
      <c r="C3676">
        <v>0.25</v>
      </c>
    </row>
    <row r="3677" spans="1:3" x14ac:dyDescent="0.25">
      <c r="A3677">
        <v>243</v>
      </c>
      <c r="B3677" t="s">
        <v>5019</v>
      </c>
      <c r="C3677">
        <v>0.25</v>
      </c>
    </row>
    <row r="3678" spans="1:3" x14ac:dyDescent="0.25">
      <c r="A3678">
        <v>182</v>
      </c>
      <c r="B3678" t="s">
        <v>5019</v>
      </c>
      <c r="C3678">
        <v>0.25</v>
      </c>
    </row>
    <row r="3679" spans="1:3" x14ac:dyDescent="0.25">
      <c r="A3679">
        <v>89</v>
      </c>
      <c r="B3679" t="s">
        <v>5016</v>
      </c>
      <c r="C3679">
        <v>0.15</v>
      </c>
    </row>
    <row r="3680" spans="1:3" x14ac:dyDescent="0.25">
      <c r="A3680">
        <v>10</v>
      </c>
      <c r="B3680" t="s">
        <v>5013</v>
      </c>
      <c r="C3680">
        <v>8.0000000000000002E-3</v>
      </c>
    </row>
    <row r="3681" spans="1:3" x14ac:dyDescent="0.25">
      <c r="A3681">
        <v>214</v>
      </c>
      <c r="B3681" t="s">
        <v>5019</v>
      </c>
      <c r="C3681">
        <v>0.25</v>
      </c>
    </row>
    <row r="3682" spans="1:3" x14ac:dyDescent="0.25">
      <c r="A3682">
        <v>60</v>
      </c>
      <c r="B3682" t="s">
        <v>5014</v>
      </c>
      <c r="C3682">
        <v>0.04</v>
      </c>
    </row>
    <row r="3683" spans="1:3" x14ac:dyDescent="0.25">
      <c r="A3683">
        <v>158</v>
      </c>
      <c r="B3683" t="s">
        <v>5019</v>
      </c>
      <c r="C3683">
        <v>0.25</v>
      </c>
    </row>
    <row r="3684" spans="1:3" x14ac:dyDescent="0.25">
      <c r="A3684">
        <v>120</v>
      </c>
      <c r="B3684" t="s">
        <v>5017</v>
      </c>
      <c r="C3684">
        <v>0.2</v>
      </c>
    </row>
    <row r="3685" spans="1:3" x14ac:dyDescent="0.25">
      <c r="A3685">
        <v>2</v>
      </c>
      <c r="B3685" t="s">
        <v>5013</v>
      </c>
      <c r="C3685">
        <v>8.0000000000000002E-3</v>
      </c>
    </row>
    <row r="3686" spans="1:3" x14ac:dyDescent="0.25">
      <c r="A3686">
        <v>276</v>
      </c>
      <c r="B3686" t="s">
        <v>5019</v>
      </c>
      <c r="C3686">
        <v>0.25</v>
      </c>
    </row>
    <row r="3687" spans="1:3" x14ac:dyDescent="0.25">
      <c r="A3687">
        <v>134</v>
      </c>
      <c r="B3687" t="s">
        <v>5019</v>
      </c>
      <c r="C3687">
        <v>0.25</v>
      </c>
    </row>
    <row r="3688" spans="1:3" x14ac:dyDescent="0.25">
      <c r="A3688">
        <v>56</v>
      </c>
      <c r="B3688" t="s">
        <v>5014</v>
      </c>
      <c r="C3688">
        <v>0.04</v>
      </c>
    </row>
    <row r="3689" spans="1:3" x14ac:dyDescent="0.25">
      <c r="A3689">
        <v>259</v>
      </c>
      <c r="B3689" t="s">
        <v>5019</v>
      </c>
      <c r="C3689">
        <v>0.25</v>
      </c>
    </row>
    <row r="3690" spans="1:3" x14ac:dyDescent="0.25">
      <c r="A3690">
        <v>32</v>
      </c>
      <c r="B3690" t="s">
        <v>5014</v>
      </c>
      <c r="C3690">
        <v>0.04</v>
      </c>
    </row>
    <row r="3691" spans="1:3" x14ac:dyDescent="0.25">
      <c r="A3691">
        <v>363</v>
      </c>
      <c r="B3691" t="s">
        <v>5019</v>
      </c>
      <c r="C3691">
        <v>0.25</v>
      </c>
    </row>
    <row r="3692" spans="1:3" x14ac:dyDescent="0.25">
      <c r="A3692">
        <v>119</v>
      </c>
      <c r="B3692" t="s">
        <v>5017</v>
      </c>
      <c r="C3692">
        <v>0.2</v>
      </c>
    </row>
    <row r="3693" spans="1:3" x14ac:dyDescent="0.25">
      <c r="A3693">
        <v>26</v>
      </c>
      <c r="B3693" t="s">
        <v>5013</v>
      </c>
      <c r="C3693">
        <v>8.0000000000000002E-3</v>
      </c>
    </row>
    <row r="3694" spans="1:3" x14ac:dyDescent="0.25">
      <c r="A3694">
        <v>131</v>
      </c>
      <c r="B3694" t="s">
        <v>5019</v>
      </c>
      <c r="C3694">
        <v>0.25</v>
      </c>
    </row>
    <row r="3695" spans="1:3" x14ac:dyDescent="0.25">
      <c r="A3695">
        <v>341</v>
      </c>
      <c r="B3695" t="s">
        <v>5019</v>
      </c>
      <c r="C3695">
        <v>0.25</v>
      </c>
    </row>
    <row r="3696" spans="1:3" x14ac:dyDescent="0.25">
      <c r="A3696">
        <v>125</v>
      </c>
      <c r="B3696" t="s">
        <v>5019</v>
      </c>
      <c r="C3696">
        <v>0.25</v>
      </c>
    </row>
    <row r="3697" spans="1:3" x14ac:dyDescent="0.25">
      <c r="A3697">
        <v>342</v>
      </c>
      <c r="B3697" t="s">
        <v>5019</v>
      </c>
      <c r="C3697">
        <v>0.25</v>
      </c>
    </row>
    <row r="3698" spans="1:3" x14ac:dyDescent="0.25">
      <c r="A3698">
        <v>316</v>
      </c>
      <c r="B3698" t="s">
        <v>5019</v>
      </c>
      <c r="C3698">
        <v>0.25</v>
      </c>
    </row>
    <row r="3699" spans="1:3" x14ac:dyDescent="0.25">
      <c r="A3699">
        <v>357</v>
      </c>
      <c r="B3699" t="s">
        <v>5019</v>
      </c>
      <c r="C3699">
        <v>0.25</v>
      </c>
    </row>
    <row r="3700" spans="1:3" x14ac:dyDescent="0.25">
      <c r="A3700">
        <v>84</v>
      </c>
      <c r="B3700" t="s">
        <v>5016</v>
      </c>
      <c r="C3700">
        <v>0.15</v>
      </c>
    </row>
    <row r="3701" spans="1:3" x14ac:dyDescent="0.25">
      <c r="A3701">
        <v>303</v>
      </c>
      <c r="B3701" t="s">
        <v>5019</v>
      </c>
      <c r="C3701">
        <v>0.25</v>
      </c>
    </row>
    <row r="3702" spans="1:3" x14ac:dyDescent="0.25">
      <c r="A3702">
        <v>278</v>
      </c>
      <c r="B3702" t="s">
        <v>5019</v>
      </c>
      <c r="C3702">
        <v>0.25</v>
      </c>
    </row>
    <row r="3703" spans="1:3" x14ac:dyDescent="0.25">
      <c r="A3703">
        <v>358</v>
      </c>
      <c r="B3703" t="s">
        <v>5019</v>
      </c>
      <c r="C3703">
        <v>0.25</v>
      </c>
    </row>
    <row r="3704" spans="1:3" x14ac:dyDescent="0.25">
      <c r="A3704">
        <v>161</v>
      </c>
      <c r="B3704" t="s">
        <v>5019</v>
      </c>
      <c r="C3704">
        <v>0.25</v>
      </c>
    </row>
    <row r="3705" spans="1:3" x14ac:dyDescent="0.25">
      <c r="A3705">
        <v>331</v>
      </c>
      <c r="B3705" t="s">
        <v>5019</v>
      </c>
      <c r="C3705">
        <v>0.25</v>
      </c>
    </row>
    <row r="3706" spans="1:3" x14ac:dyDescent="0.25">
      <c r="A3706">
        <v>191</v>
      </c>
      <c r="B3706" t="s">
        <v>5019</v>
      </c>
      <c r="C3706">
        <v>0.25</v>
      </c>
    </row>
    <row r="3707" spans="1:3" x14ac:dyDescent="0.25">
      <c r="A3707">
        <v>88</v>
      </c>
      <c r="B3707" t="s">
        <v>5016</v>
      </c>
      <c r="C3707">
        <v>0.15</v>
      </c>
    </row>
    <row r="3708" spans="1:3" x14ac:dyDescent="0.25">
      <c r="A3708">
        <v>26</v>
      </c>
      <c r="B3708" t="s">
        <v>5013</v>
      </c>
      <c r="C3708">
        <v>8.0000000000000002E-3</v>
      </c>
    </row>
    <row r="3709" spans="1:3" x14ac:dyDescent="0.25">
      <c r="A3709">
        <v>103</v>
      </c>
      <c r="B3709" t="s">
        <v>5017</v>
      </c>
      <c r="C3709">
        <v>0.2</v>
      </c>
    </row>
    <row r="3710" spans="1:3" x14ac:dyDescent="0.25">
      <c r="A3710">
        <v>130</v>
      </c>
      <c r="B3710" t="s">
        <v>5019</v>
      </c>
      <c r="C3710">
        <v>0.25</v>
      </c>
    </row>
    <row r="3711" spans="1:3" x14ac:dyDescent="0.25">
      <c r="A3711">
        <v>281</v>
      </c>
      <c r="B3711" t="s">
        <v>5019</v>
      </c>
      <c r="C3711">
        <v>0.25</v>
      </c>
    </row>
    <row r="3712" spans="1:3" x14ac:dyDescent="0.25">
      <c r="A3712">
        <v>46</v>
      </c>
      <c r="B3712" t="s">
        <v>5014</v>
      </c>
      <c r="C3712">
        <v>0.04</v>
      </c>
    </row>
    <row r="3713" spans="1:3" x14ac:dyDescent="0.25">
      <c r="A3713">
        <v>249</v>
      </c>
      <c r="B3713" t="s">
        <v>5019</v>
      </c>
      <c r="C3713">
        <v>0.25</v>
      </c>
    </row>
    <row r="3714" spans="1:3" x14ac:dyDescent="0.25">
      <c r="A3714">
        <v>155</v>
      </c>
      <c r="B3714" t="s">
        <v>5019</v>
      </c>
      <c r="C3714">
        <v>0.25</v>
      </c>
    </row>
    <row r="3715" spans="1:3" x14ac:dyDescent="0.25">
      <c r="A3715">
        <v>309</v>
      </c>
      <c r="B3715" t="s">
        <v>5019</v>
      </c>
      <c r="C3715">
        <v>0.25</v>
      </c>
    </row>
    <row r="3716" spans="1:3" x14ac:dyDescent="0.25">
      <c r="A3716">
        <v>342</v>
      </c>
      <c r="B3716" t="s">
        <v>5019</v>
      </c>
      <c r="C3716">
        <v>0.25</v>
      </c>
    </row>
    <row r="3717" spans="1:3" x14ac:dyDescent="0.25">
      <c r="A3717">
        <v>237</v>
      </c>
      <c r="B3717" t="s">
        <v>5019</v>
      </c>
      <c r="C3717">
        <v>0.25</v>
      </c>
    </row>
    <row r="3718" spans="1:3" x14ac:dyDescent="0.25">
      <c r="A3718">
        <v>303</v>
      </c>
      <c r="B3718" t="s">
        <v>5019</v>
      </c>
      <c r="C3718">
        <v>0.25</v>
      </c>
    </row>
    <row r="3719" spans="1:3" x14ac:dyDescent="0.25">
      <c r="A3719">
        <v>44</v>
      </c>
      <c r="B3719" t="s">
        <v>5014</v>
      </c>
      <c r="C3719">
        <v>0.04</v>
      </c>
    </row>
    <row r="3720" spans="1:3" x14ac:dyDescent="0.25">
      <c r="A3720">
        <v>26</v>
      </c>
      <c r="B3720" t="s">
        <v>5013</v>
      </c>
      <c r="C3720">
        <v>8.0000000000000002E-3</v>
      </c>
    </row>
    <row r="3721" spans="1:3" x14ac:dyDescent="0.25">
      <c r="A3721">
        <v>294</v>
      </c>
      <c r="B3721" t="s">
        <v>5019</v>
      </c>
      <c r="C3721">
        <v>0.25</v>
      </c>
    </row>
    <row r="3722" spans="1:3" x14ac:dyDescent="0.25">
      <c r="A3722">
        <v>149</v>
      </c>
      <c r="B3722" t="s">
        <v>5019</v>
      </c>
      <c r="C3722">
        <v>0.25</v>
      </c>
    </row>
    <row r="3723" spans="1:3" x14ac:dyDescent="0.25">
      <c r="A3723">
        <v>130</v>
      </c>
      <c r="B3723" t="s">
        <v>5019</v>
      </c>
      <c r="C3723">
        <v>0.25</v>
      </c>
    </row>
    <row r="3724" spans="1:3" x14ac:dyDescent="0.25">
      <c r="A3724">
        <v>120</v>
      </c>
      <c r="B3724" t="s">
        <v>5017</v>
      </c>
      <c r="C3724">
        <v>0.2</v>
      </c>
    </row>
    <row r="3725" spans="1:3" x14ac:dyDescent="0.25">
      <c r="A3725">
        <v>155</v>
      </c>
      <c r="B3725" t="s">
        <v>5019</v>
      </c>
      <c r="C3725">
        <v>0.25</v>
      </c>
    </row>
    <row r="3726" spans="1:3" x14ac:dyDescent="0.25">
      <c r="A3726">
        <v>35</v>
      </c>
      <c r="B3726" t="s">
        <v>5014</v>
      </c>
      <c r="C3726">
        <v>0.04</v>
      </c>
    </row>
    <row r="3727" spans="1:3" x14ac:dyDescent="0.25">
      <c r="A3727">
        <v>299</v>
      </c>
      <c r="B3727" t="s">
        <v>5019</v>
      </c>
      <c r="C3727">
        <v>0.25</v>
      </c>
    </row>
    <row r="3728" spans="1:3" x14ac:dyDescent="0.25">
      <c r="A3728">
        <v>7</v>
      </c>
      <c r="B3728" t="s">
        <v>5013</v>
      </c>
      <c r="C3728">
        <v>8.0000000000000002E-3</v>
      </c>
    </row>
    <row r="3729" spans="1:3" x14ac:dyDescent="0.25">
      <c r="A3729">
        <v>217</v>
      </c>
      <c r="B3729" t="s">
        <v>5019</v>
      </c>
      <c r="C3729">
        <v>0.25</v>
      </c>
    </row>
    <row r="3730" spans="1:3" x14ac:dyDescent="0.25">
      <c r="A3730">
        <v>79</v>
      </c>
      <c r="B3730" t="s">
        <v>5016</v>
      </c>
      <c r="C3730">
        <v>0.15</v>
      </c>
    </row>
    <row r="3731" spans="1:3" x14ac:dyDescent="0.25">
      <c r="A3731">
        <v>66</v>
      </c>
      <c r="B3731" t="s">
        <v>5016</v>
      </c>
      <c r="C3731">
        <v>0.15</v>
      </c>
    </row>
    <row r="3732" spans="1:3" x14ac:dyDescent="0.25">
      <c r="A3732">
        <v>71</v>
      </c>
      <c r="B3732" t="s">
        <v>5016</v>
      </c>
      <c r="C3732">
        <v>0.15</v>
      </c>
    </row>
    <row r="3733" spans="1:3" x14ac:dyDescent="0.25">
      <c r="A3733">
        <v>344</v>
      </c>
      <c r="B3733" t="s">
        <v>5019</v>
      </c>
      <c r="C3733">
        <v>0.25</v>
      </c>
    </row>
    <row r="3734" spans="1:3" x14ac:dyDescent="0.25">
      <c r="A3734">
        <v>115</v>
      </c>
      <c r="B3734" t="s">
        <v>5017</v>
      </c>
      <c r="C3734">
        <v>0.2</v>
      </c>
    </row>
    <row r="3735" spans="1:3" x14ac:dyDescent="0.25">
      <c r="A3735">
        <v>359</v>
      </c>
      <c r="B3735" t="s">
        <v>5019</v>
      </c>
      <c r="C3735">
        <v>0.25</v>
      </c>
    </row>
    <row r="3736" spans="1:3" x14ac:dyDescent="0.25">
      <c r="A3736">
        <v>146</v>
      </c>
      <c r="B3736" t="s">
        <v>5019</v>
      </c>
      <c r="C3736">
        <v>0.25</v>
      </c>
    </row>
    <row r="3737" spans="1:3" x14ac:dyDescent="0.25">
      <c r="A3737">
        <v>67</v>
      </c>
      <c r="B3737" t="s">
        <v>5016</v>
      </c>
      <c r="C3737">
        <v>0.15</v>
      </c>
    </row>
    <row r="3738" spans="1:3" x14ac:dyDescent="0.25">
      <c r="A3738">
        <v>206</v>
      </c>
      <c r="B3738" t="s">
        <v>5019</v>
      </c>
      <c r="C3738">
        <v>0.25</v>
      </c>
    </row>
    <row r="3739" spans="1:3" x14ac:dyDescent="0.25">
      <c r="A3739">
        <v>8</v>
      </c>
      <c r="B3739" t="s">
        <v>5013</v>
      </c>
      <c r="C3739">
        <v>8.0000000000000002E-3</v>
      </c>
    </row>
    <row r="3740" spans="1:3" x14ac:dyDescent="0.25">
      <c r="A3740">
        <v>123</v>
      </c>
      <c r="B3740" t="s">
        <v>5019</v>
      </c>
      <c r="C3740">
        <v>0.25</v>
      </c>
    </row>
    <row r="3741" spans="1:3" x14ac:dyDescent="0.25">
      <c r="A3741">
        <v>204</v>
      </c>
      <c r="B3741" t="s">
        <v>5019</v>
      </c>
      <c r="C3741">
        <v>0.25</v>
      </c>
    </row>
    <row r="3742" spans="1:3" x14ac:dyDescent="0.25">
      <c r="A3742">
        <v>71</v>
      </c>
      <c r="B3742" t="s">
        <v>5016</v>
      </c>
      <c r="C3742">
        <v>0.15</v>
      </c>
    </row>
    <row r="3743" spans="1:3" x14ac:dyDescent="0.25">
      <c r="A3743">
        <v>266</v>
      </c>
      <c r="B3743" t="s">
        <v>5019</v>
      </c>
      <c r="C3743">
        <v>0.25</v>
      </c>
    </row>
    <row r="3744" spans="1:3" x14ac:dyDescent="0.25">
      <c r="A3744">
        <v>78</v>
      </c>
      <c r="B3744" t="s">
        <v>5016</v>
      </c>
      <c r="C3744">
        <v>0.15</v>
      </c>
    </row>
    <row r="3745" spans="1:3" x14ac:dyDescent="0.25">
      <c r="A3745">
        <v>232</v>
      </c>
      <c r="B3745" t="s">
        <v>5019</v>
      </c>
      <c r="C3745">
        <v>0.25</v>
      </c>
    </row>
    <row r="3746" spans="1:3" x14ac:dyDescent="0.25">
      <c r="A3746">
        <v>227</v>
      </c>
      <c r="B3746" t="s">
        <v>5019</v>
      </c>
      <c r="C3746">
        <v>0.25</v>
      </c>
    </row>
    <row r="3747" spans="1:3" x14ac:dyDescent="0.25">
      <c r="A3747">
        <v>221</v>
      </c>
      <c r="B3747" t="s">
        <v>5019</v>
      </c>
      <c r="C3747">
        <v>0.25</v>
      </c>
    </row>
    <row r="3748" spans="1:3" x14ac:dyDescent="0.25">
      <c r="A3748">
        <v>35</v>
      </c>
      <c r="B3748" t="s">
        <v>5014</v>
      </c>
      <c r="C3748">
        <v>0.04</v>
      </c>
    </row>
    <row r="3749" spans="1:3" x14ac:dyDescent="0.25">
      <c r="A3749">
        <v>31</v>
      </c>
      <c r="B3749" t="s">
        <v>5014</v>
      </c>
      <c r="C3749">
        <v>0.04</v>
      </c>
    </row>
    <row r="3750" spans="1:3" x14ac:dyDescent="0.25">
      <c r="A3750">
        <v>214</v>
      </c>
      <c r="B3750" t="s">
        <v>5019</v>
      </c>
      <c r="C3750">
        <v>0.25</v>
      </c>
    </row>
    <row r="3751" spans="1:3" x14ac:dyDescent="0.25">
      <c r="A3751">
        <v>31</v>
      </c>
      <c r="B3751" t="s">
        <v>5014</v>
      </c>
      <c r="C3751">
        <v>0.04</v>
      </c>
    </row>
    <row r="3752" spans="1:3" x14ac:dyDescent="0.25">
      <c r="A3752">
        <v>172</v>
      </c>
      <c r="B3752" t="s">
        <v>5019</v>
      </c>
      <c r="C3752">
        <v>0.25</v>
      </c>
    </row>
    <row r="3753" spans="1:3" x14ac:dyDescent="0.25">
      <c r="A3753">
        <v>91</v>
      </c>
      <c r="B3753" t="s">
        <v>5017</v>
      </c>
      <c r="C3753">
        <v>0.2</v>
      </c>
    </row>
    <row r="3754" spans="1:3" x14ac:dyDescent="0.25">
      <c r="A3754">
        <v>169</v>
      </c>
      <c r="B3754" t="s">
        <v>5019</v>
      </c>
      <c r="C3754">
        <v>0.25</v>
      </c>
    </row>
    <row r="3755" spans="1:3" x14ac:dyDescent="0.25">
      <c r="A3755">
        <v>58</v>
      </c>
      <c r="B3755" t="s">
        <v>5014</v>
      </c>
      <c r="C3755">
        <v>0.04</v>
      </c>
    </row>
    <row r="3756" spans="1:3" x14ac:dyDescent="0.25">
      <c r="A3756">
        <v>228</v>
      </c>
      <c r="B3756" t="s">
        <v>5019</v>
      </c>
      <c r="C3756">
        <v>0.25</v>
      </c>
    </row>
    <row r="3757" spans="1:3" x14ac:dyDescent="0.25">
      <c r="A3757">
        <v>355</v>
      </c>
      <c r="B3757" t="s">
        <v>5019</v>
      </c>
      <c r="C3757">
        <v>0.25</v>
      </c>
    </row>
    <row r="3758" spans="1:3" x14ac:dyDescent="0.25">
      <c r="A3758">
        <v>313</v>
      </c>
      <c r="B3758" t="s">
        <v>5019</v>
      </c>
      <c r="C3758">
        <v>0.25</v>
      </c>
    </row>
    <row r="3759" spans="1:3" x14ac:dyDescent="0.25">
      <c r="A3759">
        <v>250</v>
      </c>
      <c r="B3759" t="s">
        <v>5019</v>
      </c>
      <c r="C3759">
        <v>0.25</v>
      </c>
    </row>
    <row r="3760" spans="1:3" x14ac:dyDescent="0.25">
      <c r="A3760">
        <v>89</v>
      </c>
      <c r="B3760" t="s">
        <v>5016</v>
      </c>
      <c r="C3760">
        <v>0.15</v>
      </c>
    </row>
    <row r="3761" spans="1:3" x14ac:dyDescent="0.25">
      <c r="A3761">
        <v>175</v>
      </c>
      <c r="B3761" t="s">
        <v>5019</v>
      </c>
      <c r="C3761">
        <v>0.25</v>
      </c>
    </row>
    <row r="3762" spans="1:3" x14ac:dyDescent="0.25">
      <c r="A3762">
        <v>345</v>
      </c>
      <c r="B3762" t="s">
        <v>5019</v>
      </c>
      <c r="C3762">
        <v>0.25</v>
      </c>
    </row>
    <row r="3763" spans="1:3" x14ac:dyDescent="0.25">
      <c r="A3763">
        <v>65</v>
      </c>
      <c r="B3763" t="s">
        <v>5016</v>
      </c>
      <c r="C3763">
        <v>0.15</v>
      </c>
    </row>
    <row r="3764" spans="1:3" x14ac:dyDescent="0.25">
      <c r="A3764">
        <v>166</v>
      </c>
      <c r="B3764" t="s">
        <v>5019</v>
      </c>
      <c r="C3764">
        <v>0.25</v>
      </c>
    </row>
    <row r="3765" spans="1:3" x14ac:dyDescent="0.25">
      <c r="A3765">
        <v>306</v>
      </c>
      <c r="B3765" t="s">
        <v>5019</v>
      </c>
      <c r="C3765">
        <v>0.25</v>
      </c>
    </row>
    <row r="3766" spans="1:3" x14ac:dyDescent="0.25">
      <c r="A3766">
        <v>340</v>
      </c>
      <c r="B3766" t="s">
        <v>5019</v>
      </c>
      <c r="C3766">
        <v>0.25</v>
      </c>
    </row>
    <row r="3767" spans="1:3" x14ac:dyDescent="0.25">
      <c r="A3767">
        <v>139</v>
      </c>
      <c r="B3767" t="s">
        <v>5019</v>
      </c>
      <c r="C3767">
        <v>0.25</v>
      </c>
    </row>
    <row r="3768" spans="1:3" x14ac:dyDescent="0.25">
      <c r="A3768">
        <v>86</v>
      </c>
      <c r="B3768" t="s">
        <v>5016</v>
      </c>
      <c r="C3768">
        <v>0.15</v>
      </c>
    </row>
    <row r="3769" spans="1:3" x14ac:dyDescent="0.25">
      <c r="A3769">
        <v>336</v>
      </c>
      <c r="B3769" t="s">
        <v>5019</v>
      </c>
      <c r="C3769">
        <v>0.25</v>
      </c>
    </row>
    <row r="3770" spans="1:3" x14ac:dyDescent="0.25">
      <c r="A3770">
        <v>157</v>
      </c>
      <c r="B3770" t="s">
        <v>5019</v>
      </c>
      <c r="C3770">
        <v>0.25</v>
      </c>
    </row>
    <row r="3771" spans="1:3" x14ac:dyDescent="0.25">
      <c r="A3771">
        <v>291</v>
      </c>
      <c r="B3771" t="s">
        <v>5019</v>
      </c>
      <c r="C3771">
        <v>0.25</v>
      </c>
    </row>
    <row r="3772" spans="1:3" x14ac:dyDescent="0.25">
      <c r="A3772">
        <v>160</v>
      </c>
      <c r="B3772" t="s">
        <v>5019</v>
      </c>
      <c r="C3772">
        <v>0.25</v>
      </c>
    </row>
    <row r="3773" spans="1:3" x14ac:dyDescent="0.25">
      <c r="A3773">
        <v>225</v>
      </c>
      <c r="B3773" t="s">
        <v>5019</v>
      </c>
      <c r="C3773">
        <v>0.25</v>
      </c>
    </row>
    <row r="3774" spans="1:3" x14ac:dyDescent="0.25">
      <c r="A3774">
        <v>216</v>
      </c>
      <c r="B3774" t="s">
        <v>5019</v>
      </c>
      <c r="C3774">
        <v>0.25</v>
      </c>
    </row>
    <row r="3775" spans="1:3" x14ac:dyDescent="0.25">
      <c r="A3775">
        <v>260</v>
      </c>
      <c r="B3775" t="s">
        <v>5019</v>
      </c>
      <c r="C3775">
        <v>0.25</v>
      </c>
    </row>
    <row r="3776" spans="1:3" x14ac:dyDescent="0.25">
      <c r="A3776">
        <v>203</v>
      </c>
      <c r="B3776" t="s">
        <v>5019</v>
      </c>
      <c r="C3776">
        <v>0.25</v>
      </c>
    </row>
    <row r="3777" spans="1:3" x14ac:dyDescent="0.25">
      <c r="A3777">
        <v>138</v>
      </c>
      <c r="B3777" t="s">
        <v>5019</v>
      </c>
      <c r="C3777">
        <v>0.25</v>
      </c>
    </row>
    <row r="3778" spans="1:3" x14ac:dyDescent="0.25">
      <c r="A3778">
        <v>170</v>
      </c>
      <c r="B3778" t="s">
        <v>5019</v>
      </c>
      <c r="C3778">
        <v>0.25</v>
      </c>
    </row>
    <row r="3779" spans="1:3" x14ac:dyDescent="0.25">
      <c r="A3779">
        <v>166</v>
      </c>
      <c r="B3779" t="s">
        <v>5019</v>
      </c>
      <c r="C3779">
        <v>0.25</v>
      </c>
    </row>
    <row r="3780" spans="1:3" x14ac:dyDescent="0.25">
      <c r="A3780">
        <v>257</v>
      </c>
      <c r="B3780" t="s">
        <v>5019</v>
      </c>
      <c r="C3780">
        <v>0.25</v>
      </c>
    </row>
    <row r="3781" spans="1:3" x14ac:dyDescent="0.25">
      <c r="A3781">
        <v>324</v>
      </c>
      <c r="B3781" t="s">
        <v>5019</v>
      </c>
      <c r="C3781">
        <v>0.25</v>
      </c>
    </row>
    <row r="3782" spans="1:3" x14ac:dyDescent="0.25">
      <c r="A3782">
        <v>199</v>
      </c>
      <c r="B3782" t="s">
        <v>5019</v>
      </c>
      <c r="C3782">
        <v>0.25</v>
      </c>
    </row>
    <row r="3783" spans="1:3" x14ac:dyDescent="0.25">
      <c r="A3783">
        <v>76</v>
      </c>
      <c r="B3783" t="s">
        <v>5016</v>
      </c>
      <c r="C3783">
        <v>0.15</v>
      </c>
    </row>
    <row r="3784" spans="1:3" x14ac:dyDescent="0.25">
      <c r="A3784">
        <v>4</v>
      </c>
      <c r="B3784" t="s">
        <v>5013</v>
      </c>
      <c r="C3784">
        <v>8.0000000000000002E-3</v>
      </c>
    </row>
    <row r="3785" spans="1:3" x14ac:dyDescent="0.25">
      <c r="A3785">
        <v>227</v>
      </c>
      <c r="B3785" t="s">
        <v>5019</v>
      </c>
      <c r="C3785">
        <v>0.25</v>
      </c>
    </row>
    <row r="3786" spans="1:3" x14ac:dyDescent="0.25">
      <c r="A3786">
        <v>213</v>
      </c>
      <c r="B3786" t="s">
        <v>5019</v>
      </c>
      <c r="C3786">
        <v>0.25</v>
      </c>
    </row>
    <row r="3787" spans="1:3" x14ac:dyDescent="0.25">
      <c r="A3787">
        <v>122</v>
      </c>
      <c r="B3787" t="s">
        <v>5019</v>
      </c>
      <c r="C3787">
        <v>0.25</v>
      </c>
    </row>
    <row r="3788" spans="1:3" x14ac:dyDescent="0.25">
      <c r="A3788">
        <v>58</v>
      </c>
      <c r="B3788" t="s">
        <v>5014</v>
      </c>
      <c r="C3788">
        <v>0.04</v>
      </c>
    </row>
    <row r="3789" spans="1:3" x14ac:dyDescent="0.25">
      <c r="A3789">
        <v>30</v>
      </c>
      <c r="B3789" t="s">
        <v>5013</v>
      </c>
      <c r="C3789">
        <v>8.0000000000000002E-3</v>
      </c>
    </row>
    <row r="3790" spans="1:3" x14ac:dyDescent="0.25">
      <c r="A3790">
        <v>263</v>
      </c>
      <c r="B3790" t="s">
        <v>5019</v>
      </c>
      <c r="C3790">
        <v>0.25</v>
      </c>
    </row>
    <row r="3791" spans="1:3" x14ac:dyDescent="0.25">
      <c r="A3791">
        <v>151</v>
      </c>
      <c r="B3791" t="s">
        <v>5019</v>
      </c>
      <c r="C3791">
        <v>0.25</v>
      </c>
    </row>
    <row r="3792" spans="1:3" x14ac:dyDescent="0.25">
      <c r="A3792">
        <v>42</v>
      </c>
      <c r="B3792" t="s">
        <v>5014</v>
      </c>
      <c r="C3792">
        <v>0.04</v>
      </c>
    </row>
    <row r="3793" spans="1:3" x14ac:dyDescent="0.25">
      <c r="A3793">
        <v>162</v>
      </c>
      <c r="B3793" t="s">
        <v>5019</v>
      </c>
      <c r="C3793">
        <v>0.25</v>
      </c>
    </row>
    <row r="3794" spans="1:3" x14ac:dyDescent="0.25">
      <c r="A3794">
        <v>9</v>
      </c>
      <c r="B3794" t="s">
        <v>5013</v>
      </c>
      <c r="C3794">
        <v>8.0000000000000002E-3</v>
      </c>
    </row>
    <row r="3795" spans="1:3" x14ac:dyDescent="0.25">
      <c r="A3795">
        <v>203</v>
      </c>
      <c r="B3795" t="s">
        <v>5019</v>
      </c>
      <c r="C3795">
        <v>0.25</v>
      </c>
    </row>
    <row r="3796" spans="1:3" x14ac:dyDescent="0.25">
      <c r="A3796">
        <v>351</v>
      </c>
      <c r="B3796" t="s">
        <v>5019</v>
      </c>
      <c r="C3796">
        <v>0.25</v>
      </c>
    </row>
    <row r="3797" spans="1:3" x14ac:dyDescent="0.25">
      <c r="A3797">
        <v>247</v>
      </c>
      <c r="B3797" t="s">
        <v>5019</v>
      </c>
      <c r="C3797">
        <v>0.25</v>
      </c>
    </row>
    <row r="3798" spans="1:3" x14ac:dyDescent="0.25">
      <c r="A3798">
        <v>136</v>
      </c>
      <c r="B3798" t="s">
        <v>5019</v>
      </c>
      <c r="C3798">
        <v>0.25</v>
      </c>
    </row>
    <row r="3799" spans="1:3" x14ac:dyDescent="0.25">
      <c r="A3799">
        <v>214</v>
      </c>
      <c r="B3799" t="s">
        <v>5019</v>
      </c>
      <c r="C3799">
        <v>0.25</v>
      </c>
    </row>
    <row r="3800" spans="1:3" x14ac:dyDescent="0.25">
      <c r="A3800">
        <v>279</v>
      </c>
      <c r="B3800" t="s">
        <v>5019</v>
      </c>
      <c r="C3800">
        <v>0.25</v>
      </c>
    </row>
    <row r="3801" spans="1:3" x14ac:dyDescent="0.25">
      <c r="A3801">
        <v>342</v>
      </c>
      <c r="B3801" t="s">
        <v>5019</v>
      </c>
      <c r="C3801">
        <v>0.25</v>
      </c>
    </row>
    <row r="3802" spans="1:3" x14ac:dyDescent="0.25">
      <c r="A3802">
        <v>76</v>
      </c>
      <c r="B3802" t="s">
        <v>5016</v>
      </c>
      <c r="C3802">
        <v>0.15</v>
      </c>
    </row>
    <row r="3803" spans="1:3" x14ac:dyDescent="0.25">
      <c r="A3803">
        <v>207</v>
      </c>
      <c r="B3803" t="s">
        <v>5019</v>
      </c>
      <c r="C3803">
        <v>0.25</v>
      </c>
    </row>
    <row r="3804" spans="1:3" x14ac:dyDescent="0.25">
      <c r="A3804">
        <v>0</v>
      </c>
      <c r="B3804" t="s">
        <v>5013</v>
      </c>
      <c r="C3804">
        <v>8.0000000000000002E-3</v>
      </c>
    </row>
    <row r="3805" spans="1:3" x14ac:dyDescent="0.25">
      <c r="A3805">
        <v>19</v>
      </c>
      <c r="B3805" t="s">
        <v>5013</v>
      </c>
      <c r="C3805">
        <v>8.0000000000000002E-3</v>
      </c>
    </row>
    <row r="3806" spans="1:3" x14ac:dyDescent="0.25">
      <c r="A3806">
        <v>117</v>
      </c>
      <c r="B3806" t="s">
        <v>5017</v>
      </c>
      <c r="C3806">
        <v>0.2</v>
      </c>
    </row>
    <row r="3807" spans="1:3" x14ac:dyDescent="0.25">
      <c r="A3807">
        <v>100</v>
      </c>
      <c r="B3807" t="s">
        <v>5017</v>
      </c>
      <c r="C3807">
        <v>0.2</v>
      </c>
    </row>
    <row r="3808" spans="1:3" x14ac:dyDescent="0.25">
      <c r="A3808">
        <v>171</v>
      </c>
      <c r="B3808" t="s">
        <v>5019</v>
      </c>
      <c r="C3808">
        <v>0.25</v>
      </c>
    </row>
    <row r="3809" spans="1:3" x14ac:dyDescent="0.25">
      <c r="A3809">
        <v>363</v>
      </c>
      <c r="B3809" t="s">
        <v>5019</v>
      </c>
      <c r="C3809">
        <v>0.25</v>
      </c>
    </row>
    <row r="3810" spans="1:3" x14ac:dyDescent="0.25">
      <c r="A3810">
        <v>185</v>
      </c>
      <c r="B3810" t="s">
        <v>5019</v>
      </c>
      <c r="C3810">
        <v>0.25</v>
      </c>
    </row>
    <row r="3811" spans="1:3" x14ac:dyDescent="0.25">
      <c r="A3811">
        <v>313</v>
      </c>
      <c r="B3811" t="s">
        <v>5019</v>
      </c>
      <c r="C3811">
        <v>0.25</v>
      </c>
    </row>
    <row r="3812" spans="1:3" x14ac:dyDescent="0.25">
      <c r="A3812">
        <v>305</v>
      </c>
      <c r="B3812" t="s">
        <v>5019</v>
      </c>
      <c r="C3812">
        <v>0.25</v>
      </c>
    </row>
    <row r="3813" spans="1:3" x14ac:dyDescent="0.25">
      <c r="A3813">
        <v>4</v>
      </c>
      <c r="B3813" t="s">
        <v>5013</v>
      </c>
      <c r="C3813">
        <v>8.0000000000000002E-3</v>
      </c>
    </row>
    <row r="3814" spans="1:3" x14ac:dyDescent="0.25">
      <c r="A3814">
        <v>199</v>
      </c>
      <c r="B3814" t="s">
        <v>5019</v>
      </c>
      <c r="C3814">
        <v>0.25</v>
      </c>
    </row>
    <row r="3815" spans="1:3" x14ac:dyDescent="0.25">
      <c r="A3815">
        <v>128</v>
      </c>
      <c r="B3815" t="s">
        <v>5019</v>
      </c>
      <c r="C3815">
        <v>0.25</v>
      </c>
    </row>
    <row r="3816" spans="1:3" x14ac:dyDescent="0.25">
      <c r="A3816">
        <v>216</v>
      </c>
      <c r="B3816" t="s">
        <v>5019</v>
      </c>
      <c r="C3816">
        <v>0.25</v>
      </c>
    </row>
    <row r="3817" spans="1:3" x14ac:dyDescent="0.25">
      <c r="A3817">
        <v>11</v>
      </c>
      <c r="B3817" t="s">
        <v>5013</v>
      </c>
      <c r="C3817">
        <v>8.0000000000000002E-3</v>
      </c>
    </row>
    <row r="3818" spans="1:3" x14ac:dyDescent="0.25">
      <c r="A3818">
        <v>300</v>
      </c>
      <c r="B3818" t="s">
        <v>5019</v>
      </c>
      <c r="C3818">
        <v>0.25</v>
      </c>
    </row>
    <row r="3819" spans="1:3" x14ac:dyDescent="0.25">
      <c r="A3819">
        <v>277</v>
      </c>
      <c r="B3819" t="s">
        <v>5019</v>
      </c>
      <c r="C3819">
        <v>0.25</v>
      </c>
    </row>
    <row r="3820" spans="1:3" x14ac:dyDescent="0.25">
      <c r="A3820">
        <v>159</v>
      </c>
      <c r="B3820" t="s">
        <v>5019</v>
      </c>
      <c r="C3820">
        <v>0.25</v>
      </c>
    </row>
    <row r="3821" spans="1:3" x14ac:dyDescent="0.25">
      <c r="A3821">
        <v>82</v>
      </c>
      <c r="B3821" t="s">
        <v>5016</v>
      </c>
      <c r="C3821">
        <v>0.15</v>
      </c>
    </row>
    <row r="3822" spans="1:3" x14ac:dyDescent="0.25">
      <c r="A3822">
        <v>241</v>
      </c>
      <c r="B3822" t="s">
        <v>5019</v>
      </c>
      <c r="C3822">
        <v>0.25</v>
      </c>
    </row>
    <row r="3823" spans="1:3" x14ac:dyDescent="0.25">
      <c r="A3823">
        <v>139</v>
      </c>
      <c r="B3823" t="s">
        <v>5019</v>
      </c>
      <c r="C3823">
        <v>0.25</v>
      </c>
    </row>
    <row r="3824" spans="1:3" x14ac:dyDescent="0.25">
      <c r="A3824">
        <v>9</v>
      </c>
      <c r="B3824" t="s">
        <v>5013</v>
      </c>
      <c r="C3824">
        <v>8.0000000000000002E-3</v>
      </c>
    </row>
    <row r="3825" spans="1:3" x14ac:dyDescent="0.25">
      <c r="A3825">
        <v>263</v>
      </c>
      <c r="B3825" t="s">
        <v>5019</v>
      </c>
      <c r="C3825">
        <v>0.25</v>
      </c>
    </row>
    <row r="3826" spans="1:3" x14ac:dyDescent="0.25">
      <c r="A3826">
        <v>11</v>
      </c>
      <c r="B3826" t="s">
        <v>5013</v>
      </c>
      <c r="C3826">
        <v>8.0000000000000002E-3</v>
      </c>
    </row>
    <row r="3827" spans="1:3" x14ac:dyDescent="0.25">
      <c r="A3827">
        <v>326</v>
      </c>
      <c r="B3827" t="s">
        <v>5019</v>
      </c>
      <c r="C3827">
        <v>0.25</v>
      </c>
    </row>
    <row r="3828" spans="1:3" x14ac:dyDescent="0.25">
      <c r="A3828">
        <v>229</v>
      </c>
      <c r="B3828" t="s">
        <v>5019</v>
      </c>
      <c r="C3828">
        <v>0.25</v>
      </c>
    </row>
    <row r="3829" spans="1:3" x14ac:dyDescent="0.25">
      <c r="A3829">
        <v>201</v>
      </c>
      <c r="B3829" t="s">
        <v>5019</v>
      </c>
      <c r="C3829">
        <v>0.25</v>
      </c>
    </row>
    <row r="3830" spans="1:3" x14ac:dyDescent="0.25">
      <c r="A3830">
        <v>54</v>
      </c>
      <c r="B3830" t="s">
        <v>5014</v>
      </c>
      <c r="C3830">
        <v>0.04</v>
      </c>
    </row>
    <row r="3831" spans="1:3" x14ac:dyDescent="0.25">
      <c r="A3831">
        <v>239</v>
      </c>
      <c r="B3831" t="s">
        <v>5019</v>
      </c>
      <c r="C3831">
        <v>0.25</v>
      </c>
    </row>
    <row r="3832" spans="1:3" x14ac:dyDescent="0.25">
      <c r="A3832">
        <v>77</v>
      </c>
      <c r="B3832" t="s">
        <v>5016</v>
      </c>
      <c r="C3832">
        <v>0.15</v>
      </c>
    </row>
    <row r="3833" spans="1:3" x14ac:dyDescent="0.25">
      <c r="A3833">
        <v>143</v>
      </c>
      <c r="B3833" t="s">
        <v>5019</v>
      </c>
      <c r="C3833">
        <v>0.25</v>
      </c>
    </row>
    <row r="3834" spans="1:3" x14ac:dyDescent="0.25">
      <c r="A3834">
        <v>318</v>
      </c>
      <c r="B3834" t="s">
        <v>5019</v>
      </c>
      <c r="C3834">
        <v>0.25</v>
      </c>
    </row>
    <row r="3835" spans="1:3" x14ac:dyDescent="0.25">
      <c r="A3835">
        <v>192</v>
      </c>
      <c r="B3835" t="s">
        <v>5019</v>
      </c>
      <c r="C3835">
        <v>0.25</v>
      </c>
    </row>
    <row r="3836" spans="1:3" x14ac:dyDescent="0.25">
      <c r="A3836">
        <v>346</v>
      </c>
      <c r="B3836" t="s">
        <v>5019</v>
      </c>
      <c r="C3836">
        <v>0.25</v>
      </c>
    </row>
    <row r="3837" spans="1:3" x14ac:dyDescent="0.25">
      <c r="A3837">
        <v>31</v>
      </c>
      <c r="B3837" t="s">
        <v>5014</v>
      </c>
      <c r="C3837">
        <v>0.04</v>
      </c>
    </row>
    <row r="3838" spans="1:3" x14ac:dyDescent="0.25">
      <c r="A3838">
        <v>127</v>
      </c>
      <c r="B3838" t="s">
        <v>5019</v>
      </c>
      <c r="C3838">
        <v>0.25</v>
      </c>
    </row>
    <row r="3839" spans="1:3" x14ac:dyDescent="0.25">
      <c r="A3839">
        <v>113</v>
      </c>
      <c r="B3839" t="s">
        <v>5017</v>
      </c>
      <c r="C3839">
        <v>0.2</v>
      </c>
    </row>
    <row r="3840" spans="1:3" x14ac:dyDescent="0.25">
      <c r="A3840">
        <v>162</v>
      </c>
      <c r="B3840" t="s">
        <v>5019</v>
      </c>
      <c r="C3840">
        <v>0.25</v>
      </c>
    </row>
    <row r="3841" spans="1:3" x14ac:dyDescent="0.25">
      <c r="A3841">
        <v>123</v>
      </c>
      <c r="B3841" t="s">
        <v>5019</v>
      </c>
      <c r="C3841">
        <v>0.25</v>
      </c>
    </row>
    <row r="3842" spans="1:3" x14ac:dyDescent="0.25">
      <c r="A3842">
        <v>88</v>
      </c>
      <c r="B3842" t="s">
        <v>5016</v>
      </c>
      <c r="C3842">
        <v>0.15</v>
      </c>
    </row>
    <row r="3843" spans="1:3" x14ac:dyDescent="0.25">
      <c r="A3843">
        <v>364</v>
      </c>
      <c r="B3843" t="s">
        <v>5019</v>
      </c>
      <c r="C3843">
        <v>0.25</v>
      </c>
    </row>
    <row r="3844" spans="1:3" x14ac:dyDescent="0.25">
      <c r="A3844">
        <v>119</v>
      </c>
      <c r="B3844" t="s">
        <v>5017</v>
      </c>
      <c r="C3844">
        <v>0.2</v>
      </c>
    </row>
    <row r="3845" spans="1:3" x14ac:dyDescent="0.25">
      <c r="A3845">
        <v>310</v>
      </c>
      <c r="B3845" t="s">
        <v>5019</v>
      </c>
      <c r="C3845">
        <v>0.25</v>
      </c>
    </row>
    <row r="3846" spans="1:3" x14ac:dyDescent="0.25">
      <c r="A3846">
        <v>333</v>
      </c>
      <c r="B3846" t="s">
        <v>5019</v>
      </c>
      <c r="C3846">
        <v>0.25</v>
      </c>
    </row>
    <row r="3847" spans="1:3" x14ac:dyDescent="0.25">
      <c r="A3847">
        <v>153</v>
      </c>
      <c r="B3847" t="s">
        <v>5019</v>
      </c>
      <c r="C3847">
        <v>0.25</v>
      </c>
    </row>
    <row r="3848" spans="1:3" x14ac:dyDescent="0.25">
      <c r="A3848">
        <v>47</v>
      </c>
      <c r="B3848" t="s">
        <v>5014</v>
      </c>
      <c r="C3848">
        <v>0.04</v>
      </c>
    </row>
    <row r="3849" spans="1:3" x14ac:dyDescent="0.25">
      <c r="A3849">
        <v>113</v>
      </c>
      <c r="B3849" t="s">
        <v>5017</v>
      </c>
      <c r="C3849">
        <v>0.2</v>
      </c>
    </row>
    <row r="3850" spans="1:3" x14ac:dyDescent="0.25">
      <c r="A3850">
        <v>41</v>
      </c>
      <c r="B3850" t="s">
        <v>5014</v>
      </c>
      <c r="C3850">
        <v>0.04</v>
      </c>
    </row>
    <row r="3851" spans="1:3" x14ac:dyDescent="0.25">
      <c r="A3851">
        <v>37</v>
      </c>
      <c r="B3851" t="s">
        <v>5014</v>
      </c>
      <c r="C3851">
        <v>0.04</v>
      </c>
    </row>
    <row r="3852" spans="1:3" x14ac:dyDescent="0.25">
      <c r="A3852">
        <v>208</v>
      </c>
      <c r="B3852" t="s">
        <v>5019</v>
      </c>
      <c r="C3852">
        <v>0.25</v>
      </c>
    </row>
    <row r="3853" spans="1:3" x14ac:dyDescent="0.25">
      <c r="A3853">
        <v>176</v>
      </c>
      <c r="B3853" t="s">
        <v>5019</v>
      </c>
      <c r="C3853">
        <v>0.25</v>
      </c>
    </row>
    <row r="3854" spans="1:3" x14ac:dyDescent="0.25">
      <c r="A3854">
        <v>78</v>
      </c>
      <c r="B3854" t="s">
        <v>5016</v>
      </c>
      <c r="C3854">
        <v>0.15</v>
      </c>
    </row>
    <row r="3855" spans="1:3" x14ac:dyDescent="0.25">
      <c r="A3855">
        <v>78</v>
      </c>
      <c r="B3855" t="s">
        <v>5016</v>
      </c>
      <c r="C3855">
        <v>0.15</v>
      </c>
    </row>
    <row r="3856" spans="1:3" x14ac:dyDescent="0.25">
      <c r="A3856">
        <v>255</v>
      </c>
      <c r="B3856" t="s">
        <v>5019</v>
      </c>
      <c r="C3856">
        <v>0.25</v>
      </c>
    </row>
    <row r="3857" spans="1:3" x14ac:dyDescent="0.25">
      <c r="A3857">
        <v>71</v>
      </c>
      <c r="B3857" t="s">
        <v>5016</v>
      </c>
      <c r="C3857">
        <v>0.15</v>
      </c>
    </row>
    <row r="3858" spans="1:3" x14ac:dyDescent="0.25">
      <c r="A3858">
        <v>252</v>
      </c>
      <c r="B3858" t="s">
        <v>5019</v>
      </c>
      <c r="C3858">
        <v>0.25</v>
      </c>
    </row>
    <row r="3859" spans="1:3" x14ac:dyDescent="0.25">
      <c r="A3859">
        <v>189</v>
      </c>
      <c r="B3859" t="s">
        <v>5019</v>
      </c>
      <c r="C3859">
        <v>0.25</v>
      </c>
    </row>
    <row r="3860" spans="1:3" x14ac:dyDescent="0.25">
      <c r="A3860">
        <v>324</v>
      </c>
      <c r="B3860" t="s">
        <v>5019</v>
      </c>
      <c r="C3860">
        <v>0.25</v>
      </c>
    </row>
    <row r="3861" spans="1:3" x14ac:dyDescent="0.25">
      <c r="A3861">
        <v>121</v>
      </c>
      <c r="B3861" t="s">
        <v>5019</v>
      </c>
      <c r="C3861">
        <v>0.25</v>
      </c>
    </row>
    <row r="3862" spans="1:3" x14ac:dyDescent="0.25">
      <c r="A3862">
        <v>170</v>
      </c>
      <c r="B3862" t="s">
        <v>5019</v>
      </c>
      <c r="C3862">
        <v>0.25</v>
      </c>
    </row>
    <row r="3863" spans="1:3" x14ac:dyDescent="0.25">
      <c r="A3863">
        <v>264</v>
      </c>
      <c r="B3863" t="s">
        <v>5019</v>
      </c>
      <c r="C3863">
        <v>0.25</v>
      </c>
    </row>
    <row r="3864" spans="1:3" x14ac:dyDescent="0.25">
      <c r="A3864">
        <v>186</v>
      </c>
      <c r="B3864" t="s">
        <v>5019</v>
      </c>
      <c r="C3864">
        <v>0.25</v>
      </c>
    </row>
    <row r="3865" spans="1:3" x14ac:dyDescent="0.25">
      <c r="A3865">
        <v>169</v>
      </c>
      <c r="B3865" t="s">
        <v>5019</v>
      </c>
      <c r="C3865">
        <v>0.25</v>
      </c>
    </row>
    <row r="3866" spans="1:3" x14ac:dyDescent="0.25">
      <c r="A3866">
        <v>55</v>
      </c>
      <c r="B3866" t="s">
        <v>5014</v>
      </c>
      <c r="C3866">
        <v>0.04</v>
      </c>
    </row>
    <row r="3867" spans="1:3" x14ac:dyDescent="0.25">
      <c r="A3867">
        <v>110</v>
      </c>
      <c r="B3867" t="s">
        <v>5017</v>
      </c>
      <c r="C3867">
        <v>0.2</v>
      </c>
    </row>
    <row r="3868" spans="1:3" x14ac:dyDescent="0.25">
      <c r="A3868">
        <v>105</v>
      </c>
      <c r="B3868" t="s">
        <v>5017</v>
      </c>
      <c r="C3868">
        <v>0.2</v>
      </c>
    </row>
    <row r="3869" spans="1:3" x14ac:dyDescent="0.25">
      <c r="A3869">
        <v>190</v>
      </c>
      <c r="B3869" t="s">
        <v>5019</v>
      </c>
      <c r="C3869">
        <v>0.25</v>
      </c>
    </row>
    <row r="3870" spans="1:3" x14ac:dyDescent="0.25">
      <c r="A3870">
        <v>337</v>
      </c>
      <c r="B3870" t="s">
        <v>5019</v>
      </c>
      <c r="C3870">
        <v>0.25</v>
      </c>
    </row>
    <row r="3871" spans="1:3" x14ac:dyDescent="0.25">
      <c r="A3871">
        <v>227</v>
      </c>
      <c r="B3871" t="s">
        <v>5019</v>
      </c>
      <c r="C3871">
        <v>0.25</v>
      </c>
    </row>
    <row r="3872" spans="1:3" x14ac:dyDescent="0.25">
      <c r="A3872">
        <v>73</v>
      </c>
      <c r="B3872" t="s">
        <v>5016</v>
      </c>
      <c r="C3872">
        <v>0.15</v>
      </c>
    </row>
    <row r="3873" spans="1:3" x14ac:dyDescent="0.25">
      <c r="A3873">
        <v>275</v>
      </c>
      <c r="B3873" t="s">
        <v>5019</v>
      </c>
      <c r="C3873">
        <v>0.25</v>
      </c>
    </row>
    <row r="3874" spans="1:3" x14ac:dyDescent="0.25">
      <c r="A3874">
        <v>24</v>
      </c>
      <c r="B3874" t="s">
        <v>5013</v>
      </c>
      <c r="C3874">
        <v>8.0000000000000002E-3</v>
      </c>
    </row>
    <row r="3875" spans="1:3" x14ac:dyDescent="0.25">
      <c r="A3875">
        <v>180</v>
      </c>
      <c r="B3875" t="s">
        <v>5019</v>
      </c>
      <c r="C3875">
        <v>0.25</v>
      </c>
    </row>
    <row r="3876" spans="1:3" x14ac:dyDescent="0.25">
      <c r="A3876">
        <v>200</v>
      </c>
      <c r="B3876" t="s">
        <v>5019</v>
      </c>
      <c r="C3876">
        <v>0.25</v>
      </c>
    </row>
    <row r="3877" spans="1:3" x14ac:dyDescent="0.25">
      <c r="A3877">
        <v>62</v>
      </c>
      <c r="B3877" t="s">
        <v>5016</v>
      </c>
      <c r="C3877">
        <v>0.15</v>
      </c>
    </row>
    <row r="3878" spans="1:3" x14ac:dyDescent="0.25">
      <c r="A3878">
        <v>278</v>
      </c>
      <c r="B3878" t="s">
        <v>5019</v>
      </c>
      <c r="C3878">
        <v>0.25</v>
      </c>
    </row>
    <row r="3879" spans="1:3" x14ac:dyDescent="0.25">
      <c r="A3879">
        <v>94</v>
      </c>
      <c r="B3879" t="s">
        <v>5017</v>
      </c>
      <c r="C3879">
        <v>0.2</v>
      </c>
    </row>
    <row r="3880" spans="1:3" x14ac:dyDescent="0.25">
      <c r="A3880">
        <v>290</v>
      </c>
      <c r="B3880" t="s">
        <v>5019</v>
      </c>
      <c r="C3880">
        <v>0.25</v>
      </c>
    </row>
    <row r="3881" spans="1:3" x14ac:dyDescent="0.25">
      <c r="A3881">
        <v>209</v>
      </c>
      <c r="B3881" t="s">
        <v>5019</v>
      </c>
      <c r="C3881">
        <v>0.25</v>
      </c>
    </row>
    <row r="3882" spans="1:3" x14ac:dyDescent="0.25">
      <c r="A3882">
        <v>322</v>
      </c>
      <c r="B3882" t="s">
        <v>5019</v>
      </c>
      <c r="C3882">
        <v>0.25</v>
      </c>
    </row>
    <row r="3883" spans="1:3" x14ac:dyDescent="0.25">
      <c r="A3883">
        <v>104</v>
      </c>
      <c r="B3883" t="s">
        <v>5017</v>
      </c>
      <c r="C3883">
        <v>0.2</v>
      </c>
    </row>
    <row r="3884" spans="1:3" x14ac:dyDescent="0.25">
      <c r="A3884">
        <v>202</v>
      </c>
      <c r="B3884" t="s">
        <v>5019</v>
      </c>
      <c r="C3884">
        <v>0.25</v>
      </c>
    </row>
    <row r="3885" spans="1:3" x14ac:dyDescent="0.25">
      <c r="A3885">
        <v>292</v>
      </c>
      <c r="B3885" t="s">
        <v>5019</v>
      </c>
      <c r="C3885">
        <v>0.25</v>
      </c>
    </row>
    <row r="3886" spans="1:3" x14ac:dyDescent="0.25">
      <c r="A3886">
        <v>63</v>
      </c>
      <c r="B3886" t="s">
        <v>5016</v>
      </c>
      <c r="C3886">
        <v>0.15</v>
      </c>
    </row>
    <row r="3887" spans="1:3" x14ac:dyDescent="0.25">
      <c r="A3887">
        <v>29</v>
      </c>
      <c r="B3887" t="s">
        <v>5013</v>
      </c>
      <c r="C3887">
        <v>8.0000000000000002E-3</v>
      </c>
    </row>
    <row r="3888" spans="1:3" x14ac:dyDescent="0.25">
      <c r="A3888">
        <v>24</v>
      </c>
      <c r="B3888" t="s">
        <v>5013</v>
      </c>
      <c r="C3888">
        <v>8.0000000000000002E-3</v>
      </c>
    </row>
    <row r="3889" spans="1:3" x14ac:dyDescent="0.25">
      <c r="A3889">
        <v>261</v>
      </c>
      <c r="B3889" t="s">
        <v>5019</v>
      </c>
      <c r="C3889">
        <v>0.25</v>
      </c>
    </row>
    <row r="3890" spans="1:3" x14ac:dyDescent="0.25">
      <c r="A3890">
        <v>114</v>
      </c>
      <c r="B3890" t="s">
        <v>5017</v>
      </c>
      <c r="C3890">
        <v>0.2</v>
      </c>
    </row>
    <row r="3891" spans="1:3" x14ac:dyDescent="0.25">
      <c r="A3891">
        <v>69</v>
      </c>
      <c r="B3891" t="s">
        <v>5016</v>
      </c>
      <c r="C3891">
        <v>0.15</v>
      </c>
    </row>
    <row r="3892" spans="1:3" x14ac:dyDescent="0.25">
      <c r="A3892">
        <v>186</v>
      </c>
      <c r="B3892" t="s">
        <v>5019</v>
      </c>
      <c r="C3892">
        <v>0.25</v>
      </c>
    </row>
    <row r="3893" spans="1:3" x14ac:dyDescent="0.25">
      <c r="A3893">
        <v>307</v>
      </c>
      <c r="B3893" t="s">
        <v>5019</v>
      </c>
      <c r="C3893">
        <v>0.25</v>
      </c>
    </row>
    <row r="3894" spans="1:3" x14ac:dyDescent="0.25">
      <c r="A3894">
        <v>176</v>
      </c>
      <c r="B3894" t="s">
        <v>5019</v>
      </c>
      <c r="C3894">
        <v>0.25</v>
      </c>
    </row>
    <row r="3895" spans="1:3" x14ac:dyDescent="0.25">
      <c r="A3895">
        <v>4</v>
      </c>
      <c r="B3895" t="s">
        <v>5013</v>
      </c>
      <c r="C3895">
        <v>8.0000000000000002E-3</v>
      </c>
    </row>
    <row r="3896" spans="1:3" x14ac:dyDescent="0.25">
      <c r="A3896">
        <v>32</v>
      </c>
      <c r="B3896" t="s">
        <v>5014</v>
      </c>
      <c r="C3896">
        <v>0.04</v>
      </c>
    </row>
    <row r="3897" spans="1:3" x14ac:dyDescent="0.25">
      <c r="A3897">
        <v>67</v>
      </c>
      <c r="B3897" t="s">
        <v>5016</v>
      </c>
      <c r="C3897">
        <v>0.15</v>
      </c>
    </row>
    <row r="3898" spans="1:3" x14ac:dyDescent="0.25">
      <c r="A3898">
        <v>338</v>
      </c>
      <c r="B3898" t="s">
        <v>5019</v>
      </c>
      <c r="C3898">
        <v>0.25</v>
      </c>
    </row>
    <row r="3899" spans="1:3" x14ac:dyDescent="0.25">
      <c r="A3899">
        <v>322</v>
      </c>
      <c r="B3899" t="s">
        <v>5019</v>
      </c>
      <c r="C3899">
        <v>0.25</v>
      </c>
    </row>
    <row r="3900" spans="1:3" x14ac:dyDescent="0.25">
      <c r="A3900">
        <v>32</v>
      </c>
      <c r="B3900" t="s">
        <v>5014</v>
      </c>
      <c r="C3900">
        <v>0.04</v>
      </c>
    </row>
    <row r="3901" spans="1:3" x14ac:dyDescent="0.25">
      <c r="A3901">
        <v>223</v>
      </c>
      <c r="B3901" t="s">
        <v>5019</v>
      </c>
      <c r="C3901">
        <v>0.25</v>
      </c>
    </row>
    <row r="3902" spans="1:3" x14ac:dyDescent="0.25">
      <c r="A3902">
        <v>213</v>
      </c>
      <c r="B3902" t="s">
        <v>5019</v>
      </c>
      <c r="C3902">
        <v>0.25</v>
      </c>
    </row>
    <row r="3903" spans="1:3" x14ac:dyDescent="0.25">
      <c r="A3903">
        <v>320</v>
      </c>
      <c r="B3903" t="s">
        <v>5019</v>
      </c>
      <c r="C3903">
        <v>0.25</v>
      </c>
    </row>
    <row r="3904" spans="1:3" x14ac:dyDescent="0.25">
      <c r="A3904">
        <v>290</v>
      </c>
      <c r="B3904" t="s">
        <v>5019</v>
      </c>
      <c r="C3904">
        <v>0.25</v>
      </c>
    </row>
    <row r="3905" spans="1:3" x14ac:dyDescent="0.25">
      <c r="A3905">
        <v>120</v>
      </c>
      <c r="B3905" t="s">
        <v>5017</v>
      </c>
      <c r="C3905">
        <v>0.2</v>
      </c>
    </row>
    <row r="3906" spans="1:3" x14ac:dyDescent="0.25">
      <c r="A3906">
        <v>134</v>
      </c>
      <c r="B3906" t="s">
        <v>5019</v>
      </c>
      <c r="C3906">
        <v>0.25</v>
      </c>
    </row>
    <row r="3907" spans="1:3" x14ac:dyDescent="0.25">
      <c r="A3907">
        <v>307</v>
      </c>
      <c r="B3907" t="s">
        <v>5019</v>
      </c>
      <c r="C3907">
        <v>0.25</v>
      </c>
    </row>
    <row r="3908" spans="1:3" x14ac:dyDescent="0.25">
      <c r="A3908">
        <v>87</v>
      </c>
      <c r="B3908" t="s">
        <v>5016</v>
      </c>
      <c r="C3908">
        <v>0.15</v>
      </c>
    </row>
    <row r="3909" spans="1:3" x14ac:dyDescent="0.25">
      <c r="A3909">
        <v>290</v>
      </c>
      <c r="B3909" t="s">
        <v>5019</v>
      </c>
      <c r="C3909">
        <v>0.25</v>
      </c>
    </row>
    <row r="3910" spans="1:3" x14ac:dyDescent="0.25">
      <c r="A3910">
        <v>13</v>
      </c>
      <c r="B3910" t="s">
        <v>5013</v>
      </c>
      <c r="C3910">
        <v>8.0000000000000002E-3</v>
      </c>
    </row>
    <row r="3911" spans="1:3" x14ac:dyDescent="0.25">
      <c r="A3911">
        <v>178</v>
      </c>
      <c r="B3911" t="s">
        <v>5019</v>
      </c>
      <c r="C3911">
        <v>0.25</v>
      </c>
    </row>
    <row r="3912" spans="1:3" x14ac:dyDescent="0.25">
      <c r="A3912">
        <v>329</v>
      </c>
      <c r="B3912" t="s">
        <v>5019</v>
      </c>
      <c r="C3912">
        <v>0.25</v>
      </c>
    </row>
    <row r="3913" spans="1:3" x14ac:dyDescent="0.25">
      <c r="A3913">
        <v>118</v>
      </c>
      <c r="B3913" t="s">
        <v>5017</v>
      </c>
      <c r="C3913">
        <v>0.2</v>
      </c>
    </row>
    <row r="3914" spans="1:3" x14ac:dyDescent="0.25">
      <c r="A3914">
        <v>23</v>
      </c>
      <c r="B3914" t="s">
        <v>5013</v>
      </c>
      <c r="C3914">
        <v>8.0000000000000002E-3</v>
      </c>
    </row>
    <row r="3915" spans="1:3" x14ac:dyDescent="0.25">
      <c r="A3915">
        <v>284</v>
      </c>
      <c r="B3915" t="s">
        <v>5019</v>
      </c>
      <c r="C3915">
        <v>0.25</v>
      </c>
    </row>
    <row r="3916" spans="1:3" x14ac:dyDescent="0.25">
      <c r="A3916">
        <v>128</v>
      </c>
      <c r="B3916" t="s">
        <v>5019</v>
      </c>
      <c r="C3916">
        <v>0.25</v>
      </c>
    </row>
    <row r="3917" spans="1:3" x14ac:dyDescent="0.25">
      <c r="A3917">
        <v>274</v>
      </c>
      <c r="B3917" t="s">
        <v>5019</v>
      </c>
      <c r="C3917">
        <v>0.25</v>
      </c>
    </row>
    <row r="3918" spans="1:3" x14ac:dyDescent="0.25">
      <c r="A3918">
        <v>2</v>
      </c>
      <c r="B3918" t="s">
        <v>5013</v>
      </c>
      <c r="C3918">
        <v>8.0000000000000002E-3</v>
      </c>
    </row>
    <row r="3919" spans="1:3" x14ac:dyDescent="0.25">
      <c r="A3919">
        <v>266</v>
      </c>
      <c r="B3919" t="s">
        <v>5019</v>
      </c>
      <c r="C3919">
        <v>0.25</v>
      </c>
    </row>
    <row r="3920" spans="1:3" x14ac:dyDescent="0.25">
      <c r="A3920">
        <v>144</v>
      </c>
      <c r="B3920" t="s">
        <v>5019</v>
      </c>
      <c r="C3920">
        <v>0.25</v>
      </c>
    </row>
    <row r="3921" spans="1:3" x14ac:dyDescent="0.25">
      <c r="A3921">
        <v>5</v>
      </c>
      <c r="B3921" t="s">
        <v>5013</v>
      </c>
      <c r="C3921">
        <v>8.0000000000000002E-3</v>
      </c>
    </row>
    <row r="3922" spans="1:3" x14ac:dyDescent="0.25">
      <c r="A3922">
        <v>341</v>
      </c>
      <c r="B3922" t="s">
        <v>5019</v>
      </c>
      <c r="C3922">
        <v>0.25</v>
      </c>
    </row>
    <row r="3923" spans="1:3" x14ac:dyDescent="0.25">
      <c r="A3923">
        <v>149</v>
      </c>
      <c r="B3923" t="s">
        <v>5019</v>
      </c>
      <c r="C3923">
        <v>0.25</v>
      </c>
    </row>
    <row r="3924" spans="1:3" x14ac:dyDescent="0.25">
      <c r="A3924">
        <v>234</v>
      </c>
      <c r="B3924" t="s">
        <v>5019</v>
      </c>
      <c r="C3924">
        <v>0.25</v>
      </c>
    </row>
    <row r="3925" spans="1:3" x14ac:dyDescent="0.25">
      <c r="A3925">
        <v>67</v>
      </c>
      <c r="B3925" t="s">
        <v>5016</v>
      </c>
      <c r="C3925">
        <v>0.15</v>
      </c>
    </row>
    <row r="3926" spans="1:3" x14ac:dyDescent="0.25">
      <c r="A3926">
        <v>338</v>
      </c>
      <c r="B3926" t="s">
        <v>5019</v>
      </c>
      <c r="C3926">
        <v>0.25</v>
      </c>
    </row>
    <row r="3927" spans="1:3" x14ac:dyDescent="0.25">
      <c r="A3927">
        <v>24</v>
      </c>
      <c r="B3927" t="s">
        <v>5013</v>
      </c>
      <c r="C3927">
        <v>8.0000000000000002E-3</v>
      </c>
    </row>
    <row r="3928" spans="1:3" x14ac:dyDescent="0.25">
      <c r="A3928">
        <v>248</v>
      </c>
      <c r="B3928" t="s">
        <v>5019</v>
      </c>
      <c r="C3928">
        <v>0.25</v>
      </c>
    </row>
    <row r="3929" spans="1:3" x14ac:dyDescent="0.25">
      <c r="A3929">
        <v>129</v>
      </c>
      <c r="B3929" t="s">
        <v>5019</v>
      </c>
      <c r="C3929">
        <v>0.25</v>
      </c>
    </row>
    <row r="3930" spans="1:3" x14ac:dyDescent="0.25">
      <c r="A3930">
        <v>26</v>
      </c>
      <c r="B3930" t="s">
        <v>5013</v>
      </c>
      <c r="C3930">
        <v>8.0000000000000002E-3</v>
      </c>
    </row>
    <row r="3931" spans="1:3" x14ac:dyDescent="0.25">
      <c r="A3931">
        <v>280</v>
      </c>
      <c r="B3931" t="s">
        <v>5019</v>
      </c>
      <c r="C3931">
        <v>0.25</v>
      </c>
    </row>
    <row r="3932" spans="1:3" x14ac:dyDescent="0.25">
      <c r="A3932">
        <v>264</v>
      </c>
      <c r="B3932" t="s">
        <v>5019</v>
      </c>
      <c r="C3932">
        <v>0.25</v>
      </c>
    </row>
    <row r="3933" spans="1:3" x14ac:dyDescent="0.25">
      <c r="A3933">
        <v>30</v>
      </c>
      <c r="B3933" t="s">
        <v>5013</v>
      </c>
      <c r="C3933">
        <v>8.0000000000000002E-3</v>
      </c>
    </row>
    <row r="3934" spans="1:3" x14ac:dyDescent="0.25">
      <c r="A3934">
        <v>109</v>
      </c>
      <c r="B3934" t="s">
        <v>5017</v>
      </c>
      <c r="C3934">
        <v>0.2</v>
      </c>
    </row>
    <row r="3935" spans="1:3" x14ac:dyDescent="0.25">
      <c r="A3935">
        <v>129</v>
      </c>
      <c r="B3935" t="s">
        <v>5019</v>
      </c>
      <c r="C3935">
        <v>0.25</v>
      </c>
    </row>
    <row r="3936" spans="1:3" x14ac:dyDescent="0.25">
      <c r="A3936">
        <v>344</v>
      </c>
      <c r="B3936" t="s">
        <v>5019</v>
      </c>
      <c r="C3936">
        <v>0.25</v>
      </c>
    </row>
    <row r="3937" spans="1:3" x14ac:dyDescent="0.25">
      <c r="A3937">
        <v>293</v>
      </c>
      <c r="B3937" t="s">
        <v>5019</v>
      </c>
      <c r="C3937">
        <v>0.25</v>
      </c>
    </row>
    <row r="3938" spans="1:3" x14ac:dyDescent="0.25">
      <c r="A3938">
        <v>187</v>
      </c>
      <c r="B3938" t="s">
        <v>5019</v>
      </c>
      <c r="C3938">
        <v>0.25</v>
      </c>
    </row>
    <row r="3939" spans="1:3" x14ac:dyDescent="0.25">
      <c r="A3939">
        <v>146</v>
      </c>
      <c r="B3939" t="s">
        <v>5019</v>
      </c>
      <c r="C3939">
        <v>0.25</v>
      </c>
    </row>
    <row r="3940" spans="1:3" x14ac:dyDescent="0.25">
      <c r="A3940">
        <v>3</v>
      </c>
      <c r="B3940" t="s">
        <v>5013</v>
      </c>
      <c r="C3940">
        <v>8.0000000000000002E-3</v>
      </c>
    </row>
    <row r="3941" spans="1:3" x14ac:dyDescent="0.25">
      <c r="A3941">
        <v>54</v>
      </c>
      <c r="B3941" t="s">
        <v>5014</v>
      </c>
      <c r="C3941">
        <v>0.04</v>
      </c>
    </row>
    <row r="3942" spans="1:3" x14ac:dyDescent="0.25">
      <c r="A3942">
        <v>313</v>
      </c>
      <c r="B3942" t="s">
        <v>5019</v>
      </c>
      <c r="C3942">
        <v>0.25</v>
      </c>
    </row>
    <row r="3943" spans="1:3" x14ac:dyDescent="0.25">
      <c r="A3943">
        <v>172</v>
      </c>
      <c r="B3943" t="s">
        <v>5019</v>
      </c>
      <c r="C3943">
        <v>0.25</v>
      </c>
    </row>
    <row r="3944" spans="1:3" x14ac:dyDescent="0.25">
      <c r="A3944">
        <v>88</v>
      </c>
      <c r="B3944" t="s">
        <v>5016</v>
      </c>
      <c r="C3944">
        <v>0.15</v>
      </c>
    </row>
    <row r="3945" spans="1:3" x14ac:dyDescent="0.25">
      <c r="A3945">
        <v>43</v>
      </c>
      <c r="B3945" t="s">
        <v>5014</v>
      </c>
      <c r="C3945">
        <v>0.04</v>
      </c>
    </row>
    <row r="3946" spans="1:3" x14ac:dyDescent="0.25">
      <c r="A3946">
        <v>197</v>
      </c>
      <c r="B3946" t="s">
        <v>5019</v>
      </c>
      <c r="C3946">
        <v>0.25</v>
      </c>
    </row>
    <row r="3947" spans="1:3" x14ac:dyDescent="0.25">
      <c r="A3947">
        <v>1</v>
      </c>
      <c r="B3947" t="s">
        <v>5013</v>
      </c>
      <c r="C3947">
        <v>8.0000000000000002E-3</v>
      </c>
    </row>
    <row r="3948" spans="1:3" x14ac:dyDescent="0.25">
      <c r="A3948">
        <v>111</v>
      </c>
      <c r="B3948" t="s">
        <v>5017</v>
      </c>
      <c r="C3948">
        <v>0.2</v>
      </c>
    </row>
    <row r="3949" spans="1:3" x14ac:dyDescent="0.25">
      <c r="A3949">
        <v>320</v>
      </c>
      <c r="B3949" t="s">
        <v>5019</v>
      </c>
      <c r="C3949">
        <v>0.25</v>
      </c>
    </row>
    <row r="3950" spans="1:3" x14ac:dyDescent="0.25">
      <c r="A3950">
        <v>279</v>
      </c>
      <c r="B3950" t="s">
        <v>5019</v>
      </c>
      <c r="C3950">
        <v>0.25</v>
      </c>
    </row>
    <row r="3951" spans="1:3" x14ac:dyDescent="0.25">
      <c r="A3951">
        <v>1</v>
      </c>
      <c r="B3951" t="s">
        <v>5013</v>
      </c>
      <c r="C3951">
        <v>8.0000000000000002E-3</v>
      </c>
    </row>
    <row r="3952" spans="1:3" x14ac:dyDescent="0.25">
      <c r="A3952">
        <v>155</v>
      </c>
      <c r="B3952" t="s">
        <v>5019</v>
      </c>
      <c r="C3952">
        <v>0.25</v>
      </c>
    </row>
    <row r="3953" spans="1:3" x14ac:dyDescent="0.25">
      <c r="A3953">
        <v>9</v>
      </c>
      <c r="B3953" t="s">
        <v>5013</v>
      </c>
      <c r="C3953">
        <v>8.0000000000000002E-3</v>
      </c>
    </row>
    <row r="3954" spans="1:3" x14ac:dyDescent="0.25">
      <c r="A3954">
        <v>204</v>
      </c>
      <c r="B3954" t="s">
        <v>5019</v>
      </c>
      <c r="C3954">
        <v>0.25</v>
      </c>
    </row>
    <row r="3955" spans="1:3" x14ac:dyDescent="0.25">
      <c r="A3955">
        <v>346</v>
      </c>
      <c r="B3955" t="s">
        <v>5019</v>
      </c>
      <c r="C3955">
        <v>0.25</v>
      </c>
    </row>
    <row r="3956" spans="1:3" x14ac:dyDescent="0.25">
      <c r="A3956">
        <v>275</v>
      </c>
      <c r="B3956" t="s">
        <v>5019</v>
      </c>
      <c r="C3956">
        <v>0.25</v>
      </c>
    </row>
    <row r="3957" spans="1:3" x14ac:dyDescent="0.25">
      <c r="A3957">
        <v>194</v>
      </c>
      <c r="B3957" t="s">
        <v>5019</v>
      </c>
      <c r="C3957">
        <v>0.25</v>
      </c>
    </row>
    <row r="3958" spans="1:3" x14ac:dyDescent="0.25">
      <c r="A3958">
        <v>165</v>
      </c>
      <c r="B3958" t="s">
        <v>5019</v>
      </c>
      <c r="C3958">
        <v>0.25</v>
      </c>
    </row>
    <row r="3959" spans="1:3" x14ac:dyDescent="0.25">
      <c r="A3959">
        <v>71</v>
      </c>
      <c r="B3959" t="s">
        <v>5016</v>
      </c>
      <c r="C3959">
        <v>0.15</v>
      </c>
    </row>
    <row r="3960" spans="1:3" x14ac:dyDescent="0.25">
      <c r="A3960">
        <v>3</v>
      </c>
      <c r="B3960" t="s">
        <v>5013</v>
      </c>
      <c r="C3960">
        <v>8.0000000000000002E-3</v>
      </c>
    </row>
    <row r="3961" spans="1:3" x14ac:dyDescent="0.25">
      <c r="A3961">
        <v>0</v>
      </c>
      <c r="B3961" t="s">
        <v>5013</v>
      </c>
      <c r="C3961">
        <v>8.0000000000000002E-3</v>
      </c>
    </row>
    <row r="3962" spans="1:3" x14ac:dyDescent="0.25">
      <c r="A3962">
        <v>253</v>
      </c>
      <c r="B3962" t="s">
        <v>5019</v>
      </c>
      <c r="C3962">
        <v>0.25</v>
      </c>
    </row>
    <row r="3963" spans="1:3" x14ac:dyDescent="0.25">
      <c r="A3963">
        <v>238</v>
      </c>
      <c r="B3963" t="s">
        <v>5019</v>
      </c>
      <c r="C3963">
        <v>0.25</v>
      </c>
    </row>
    <row r="3964" spans="1:3" x14ac:dyDescent="0.25">
      <c r="A3964">
        <v>181</v>
      </c>
      <c r="B3964" t="s">
        <v>5019</v>
      </c>
      <c r="C3964">
        <v>0.25</v>
      </c>
    </row>
    <row r="3965" spans="1:3" x14ac:dyDescent="0.25">
      <c r="A3965">
        <v>92</v>
      </c>
      <c r="B3965" t="s">
        <v>5017</v>
      </c>
      <c r="C3965">
        <v>0.2</v>
      </c>
    </row>
    <row r="3966" spans="1:3" x14ac:dyDescent="0.25">
      <c r="A3966">
        <v>141</v>
      </c>
      <c r="B3966" t="s">
        <v>5019</v>
      </c>
      <c r="C3966">
        <v>0.25</v>
      </c>
    </row>
    <row r="3967" spans="1:3" x14ac:dyDescent="0.25">
      <c r="A3967">
        <v>213</v>
      </c>
      <c r="B3967" t="s">
        <v>5019</v>
      </c>
      <c r="C3967">
        <v>0.25</v>
      </c>
    </row>
    <row r="3968" spans="1:3" x14ac:dyDescent="0.25">
      <c r="A3968">
        <v>0</v>
      </c>
      <c r="B3968" t="s">
        <v>5013</v>
      </c>
      <c r="C3968">
        <v>8.0000000000000002E-3</v>
      </c>
    </row>
    <row r="3969" spans="1:3" x14ac:dyDescent="0.25">
      <c r="A3969">
        <v>201</v>
      </c>
      <c r="B3969" t="s">
        <v>5019</v>
      </c>
      <c r="C3969">
        <v>0.25</v>
      </c>
    </row>
    <row r="3970" spans="1:3" x14ac:dyDescent="0.25">
      <c r="A3970">
        <v>224</v>
      </c>
      <c r="B3970" t="s">
        <v>5019</v>
      </c>
      <c r="C3970">
        <v>0.25</v>
      </c>
    </row>
    <row r="3971" spans="1:3" x14ac:dyDescent="0.25">
      <c r="A3971">
        <v>222</v>
      </c>
      <c r="B3971" t="s">
        <v>5019</v>
      </c>
      <c r="C3971">
        <v>0.25</v>
      </c>
    </row>
    <row r="3972" spans="1:3" x14ac:dyDescent="0.25">
      <c r="A3972">
        <v>196</v>
      </c>
      <c r="B3972" t="s">
        <v>5019</v>
      </c>
      <c r="C3972">
        <v>0.25</v>
      </c>
    </row>
    <row r="3973" spans="1:3" x14ac:dyDescent="0.25">
      <c r="A3973">
        <v>175</v>
      </c>
      <c r="B3973" t="s">
        <v>5019</v>
      </c>
      <c r="C3973">
        <v>0.25</v>
      </c>
    </row>
    <row r="3974" spans="1:3" x14ac:dyDescent="0.25">
      <c r="A3974">
        <v>179</v>
      </c>
      <c r="B3974" t="s">
        <v>5019</v>
      </c>
      <c r="C3974">
        <v>0.25</v>
      </c>
    </row>
    <row r="3975" spans="1:3" x14ac:dyDescent="0.25">
      <c r="A3975">
        <v>321</v>
      </c>
      <c r="B3975" t="s">
        <v>5019</v>
      </c>
      <c r="C3975">
        <v>0.25</v>
      </c>
    </row>
    <row r="3976" spans="1:3" x14ac:dyDescent="0.25">
      <c r="A3976">
        <v>140</v>
      </c>
      <c r="B3976" t="s">
        <v>5019</v>
      </c>
      <c r="C3976">
        <v>0.25</v>
      </c>
    </row>
    <row r="3977" spans="1:3" x14ac:dyDescent="0.25">
      <c r="A3977">
        <v>143</v>
      </c>
      <c r="B3977" t="s">
        <v>5019</v>
      </c>
      <c r="C3977">
        <v>0.25</v>
      </c>
    </row>
    <row r="3978" spans="1:3" x14ac:dyDescent="0.25">
      <c r="A3978">
        <v>199</v>
      </c>
      <c r="B3978" t="s">
        <v>5019</v>
      </c>
      <c r="C3978">
        <v>0.25</v>
      </c>
    </row>
    <row r="3979" spans="1:3" x14ac:dyDescent="0.25">
      <c r="A3979">
        <v>2</v>
      </c>
      <c r="B3979" t="s">
        <v>5013</v>
      </c>
      <c r="C3979">
        <v>8.0000000000000002E-3</v>
      </c>
    </row>
    <row r="3980" spans="1:3" x14ac:dyDescent="0.25">
      <c r="A3980">
        <v>332</v>
      </c>
      <c r="B3980" t="s">
        <v>5019</v>
      </c>
      <c r="C3980">
        <v>0.25</v>
      </c>
    </row>
    <row r="3981" spans="1:3" x14ac:dyDescent="0.25">
      <c r="A3981">
        <v>202</v>
      </c>
      <c r="B3981" t="s">
        <v>5019</v>
      </c>
      <c r="C3981">
        <v>0.25</v>
      </c>
    </row>
    <row r="3982" spans="1:3" x14ac:dyDescent="0.25">
      <c r="A3982">
        <v>286</v>
      </c>
      <c r="B3982" t="s">
        <v>5019</v>
      </c>
      <c r="C3982">
        <v>0.25</v>
      </c>
    </row>
    <row r="3983" spans="1:3" x14ac:dyDescent="0.25">
      <c r="A3983">
        <v>305</v>
      </c>
      <c r="B3983" t="s">
        <v>5019</v>
      </c>
      <c r="C3983">
        <v>0.25</v>
      </c>
    </row>
    <row r="3984" spans="1:3" x14ac:dyDescent="0.25">
      <c r="A3984">
        <v>14</v>
      </c>
      <c r="B3984" t="s">
        <v>5013</v>
      </c>
      <c r="C3984">
        <v>8.0000000000000002E-3</v>
      </c>
    </row>
    <row r="3985" spans="1:3" x14ac:dyDescent="0.25">
      <c r="A3985">
        <v>59</v>
      </c>
      <c r="B3985" t="s">
        <v>5014</v>
      </c>
      <c r="C3985">
        <v>0.04</v>
      </c>
    </row>
    <row r="3986" spans="1:3" x14ac:dyDescent="0.25">
      <c r="A3986">
        <v>212</v>
      </c>
      <c r="B3986" t="s">
        <v>5019</v>
      </c>
      <c r="C3986">
        <v>0.25</v>
      </c>
    </row>
    <row r="3987" spans="1:3" x14ac:dyDescent="0.25">
      <c r="A3987">
        <v>110</v>
      </c>
      <c r="B3987" t="s">
        <v>5017</v>
      </c>
      <c r="C3987">
        <v>0.2</v>
      </c>
    </row>
    <row r="3988" spans="1:3" x14ac:dyDescent="0.25">
      <c r="A3988">
        <v>316</v>
      </c>
      <c r="B3988" t="s">
        <v>5019</v>
      </c>
      <c r="C3988">
        <v>0.25</v>
      </c>
    </row>
    <row r="3989" spans="1:3" x14ac:dyDescent="0.25">
      <c r="A3989">
        <v>35</v>
      </c>
      <c r="B3989" t="s">
        <v>5014</v>
      </c>
      <c r="C3989">
        <v>0.04</v>
      </c>
    </row>
    <row r="3990" spans="1:3" x14ac:dyDescent="0.25">
      <c r="A3990">
        <v>95</v>
      </c>
      <c r="B3990" t="s">
        <v>5017</v>
      </c>
      <c r="C3990">
        <v>0.2</v>
      </c>
    </row>
    <row r="3991" spans="1:3" x14ac:dyDescent="0.25">
      <c r="A3991">
        <v>57</v>
      </c>
      <c r="B3991" t="s">
        <v>5014</v>
      </c>
      <c r="C3991">
        <v>0.04</v>
      </c>
    </row>
    <row r="3992" spans="1:3" x14ac:dyDescent="0.25">
      <c r="A3992">
        <v>2</v>
      </c>
      <c r="B3992" t="s">
        <v>5013</v>
      </c>
      <c r="C3992">
        <v>8.0000000000000002E-3</v>
      </c>
    </row>
    <row r="3993" spans="1:3" x14ac:dyDescent="0.25">
      <c r="A3993">
        <v>67</v>
      </c>
      <c r="B3993" t="s">
        <v>5016</v>
      </c>
      <c r="C3993">
        <v>0.15</v>
      </c>
    </row>
    <row r="3994" spans="1:3" x14ac:dyDescent="0.25">
      <c r="A3994">
        <v>206</v>
      </c>
      <c r="B3994" t="s">
        <v>5019</v>
      </c>
      <c r="C3994">
        <v>0.25</v>
      </c>
    </row>
    <row r="3995" spans="1:3" x14ac:dyDescent="0.25">
      <c r="A3995">
        <v>208</v>
      </c>
      <c r="B3995" t="s">
        <v>5019</v>
      </c>
      <c r="C3995">
        <v>0.25</v>
      </c>
    </row>
    <row r="3996" spans="1:3" x14ac:dyDescent="0.25">
      <c r="A3996">
        <v>160</v>
      </c>
      <c r="B3996" t="s">
        <v>5019</v>
      </c>
      <c r="C3996">
        <v>0.25</v>
      </c>
    </row>
    <row r="3997" spans="1:3" x14ac:dyDescent="0.25">
      <c r="A3997">
        <v>23</v>
      </c>
      <c r="B3997" t="s">
        <v>5013</v>
      </c>
      <c r="C3997">
        <v>8.0000000000000002E-3</v>
      </c>
    </row>
    <row r="3998" spans="1:3" x14ac:dyDescent="0.25">
      <c r="A3998">
        <v>266</v>
      </c>
      <c r="B3998" t="s">
        <v>5019</v>
      </c>
      <c r="C3998">
        <v>0.25</v>
      </c>
    </row>
    <row r="3999" spans="1:3" x14ac:dyDescent="0.25">
      <c r="A3999">
        <v>121</v>
      </c>
      <c r="B3999" t="s">
        <v>5019</v>
      </c>
      <c r="C3999">
        <v>0.25</v>
      </c>
    </row>
    <row r="4000" spans="1:3" x14ac:dyDescent="0.25">
      <c r="A4000">
        <v>8</v>
      </c>
      <c r="B4000" t="s">
        <v>5013</v>
      </c>
      <c r="C4000">
        <v>8.0000000000000002E-3</v>
      </c>
    </row>
    <row r="4001" spans="1:3" x14ac:dyDescent="0.25">
      <c r="A4001">
        <v>72</v>
      </c>
      <c r="B4001" t="s">
        <v>5016</v>
      </c>
      <c r="C4001">
        <v>0.15</v>
      </c>
    </row>
    <row r="4002" spans="1:3" x14ac:dyDescent="0.25">
      <c r="A4002">
        <v>351</v>
      </c>
      <c r="B4002" t="s">
        <v>5019</v>
      </c>
      <c r="C4002">
        <v>0.25</v>
      </c>
    </row>
    <row r="4003" spans="1:3" x14ac:dyDescent="0.25">
      <c r="A4003">
        <v>148</v>
      </c>
      <c r="B4003" t="s">
        <v>5019</v>
      </c>
      <c r="C4003">
        <v>0.25</v>
      </c>
    </row>
    <row r="4004" spans="1:3" x14ac:dyDescent="0.25">
      <c r="A4004">
        <v>164</v>
      </c>
      <c r="B4004" t="s">
        <v>5019</v>
      </c>
      <c r="C4004">
        <v>0.25</v>
      </c>
    </row>
    <row r="4005" spans="1:3" x14ac:dyDescent="0.25">
      <c r="A4005">
        <v>121</v>
      </c>
      <c r="B4005" t="s">
        <v>5019</v>
      </c>
      <c r="C4005">
        <v>0.25</v>
      </c>
    </row>
    <row r="4006" spans="1:3" x14ac:dyDescent="0.25">
      <c r="A4006">
        <v>326</v>
      </c>
      <c r="B4006" t="s">
        <v>5019</v>
      </c>
      <c r="C4006">
        <v>0.25</v>
      </c>
    </row>
    <row r="4007" spans="1:3" x14ac:dyDescent="0.25">
      <c r="A4007">
        <v>363</v>
      </c>
      <c r="B4007" t="s">
        <v>5019</v>
      </c>
      <c r="C4007">
        <v>0.25</v>
      </c>
    </row>
    <row r="4008" spans="1:3" x14ac:dyDescent="0.25">
      <c r="A4008">
        <v>274</v>
      </c>
      <c r="B4008" t="s">
        <v>5019</v>
      </c>
      <c r="C4008">
        <v>0.25</v>
      </c>
    </row>
    <row r="4009" spans="1:3" x14ac:dyDescent="0.25">
      <c r="A4009">
        <v>349</v>
      </c>
      <c r="B4009" t="s">
        <v>5019</v>
      </c>
      <c r="C4009">
        <v>0.25</v>
      </c>
    </row>
    <row r="4010" spans="1:3" x14ac:dyDescent="0.25">
      <c r="A4010">
        <v>307</v>
      </c>
      <c r="B4010" t="s">
        <v>5019</v>
      </c>
      <c r="C4010">
        <v>0.25</v>
      </c>
    </row>
    <row r="4011" spans="1:3" x14ac:dyDescent="0.25">
      <c r="A4011">
        <v>184</v>
      </c>
      <c r="B4011" t="s">
        <v>5019</v>
      </c>
      <c r="C4011">
        <v>0.25</v>
      </c>
    </row>
    <row r="4012" spans="1:3" x14ac:dyDescent="0.25">
      <c r="A4012">
        <v>302</v>
      </c>
      <c r="B4012" t="s">
        <v>5019</v>
      </c>
      <c r="C4012">
        <v>0.25</v>
      </c>
    </row>
    <row r="4013" spans="1:3" x14ac:dyDescent="0.25">
      <c r="A4013">
        <v>300</v>
      </c>
      <c r="B4013" t="s">
        <v>5019</v>
      </c>
      <c r="C4013">
        <v>0.25</v>
      </c>
    </row>
    <row r="4014" spans="1:3" x14ac:dyDescent="0.25">
      <c r="A4014">
        <v>189</v>
      </c>
      <c r="B4014" t="s">
        <v>5019</v>
      </c>
      <c r="C4014">
        <v>0.25</v>
      </c>
    </row>
    <row r="4015" spans="1:3" x14ac:dyDescent="0.25">
      <c r="A4015">
        <v>91</v>
      </c>
      <c r="B4015" t="s">
        <v>5017</v>
      </c>
      <c r="C4015">
        <v>0.2</v>
      </c>
    </row>
    <row r="4016" spans="1:3" x14ac:dyDescent="0.25">
      <c r="A4016">
        <v>7</v>
      </c>
      <c r="B4016" t="s">
        <v>5013</v>
      </c>
      <c r="C4016">
        <v>8.0000000000000002E-3</v>
      </c>
    </row>
    <row r="4017" spans="1:3" x14ac:dyDescent="0.25">
      <c r="A4017">
        <v>43</v>
      </c>
      <c r="B4017" t="s">
        <v>5014</v>
      </c>
      <c r="C4017">
        <v>0.04</v>
      </c>
    </row>
    <row r="4018" spans="1:3" x14ac:dyDescent="0.25">
      <c r="A4018">
        <v>142</v>
      </c>
      <c r="B4018" t="s">
        <v>5019</v>
      </c>
      <c r="C4018">
        <v>0.25</v>
      </c>
    </row>
    <row r="4019" spans="1:3" x14ac:dyDescent="0.25">
      <c r="A4019">
        <v>282</v>
      </c>
      <c r="B4019" t="s">
        <v>5019</v>
      </c>
      <c r="C4019">
        <v>0.25</v>
      </c>
    </row>
    <row r="4020" spans="1:3" x14ac:dyDescent="0.25">
      <c r="A4020">
        <v>108</v>
      </c>
      <c r="B4020" t="s">
        <v>5017</v>
      </c>
      <c r="C4020">
        <v>0.2</v>
      </c>
    </row>
    <row r="4021" spans="1:3" x14ac:dyDescent="0.25">
      <c r="A4021">
        <v>40</v>
      </c>
      <c r="B4021" t="s">
        <v>5014</v>
      </c>
      <c r="C4021">
        <v>0.04</v>
      </c>
    </row>
    <row r="4022" spans="1:3" x14ac:dyDescent="0.25">
      <c r="A4022">
        <v>167</v>
      </c>
      <c r="B4022" t="s">
        <v>5019</v>
      </c>
      <c r="C4022">
        <v>0.25</v>
      </c>
    </row>
    <row r="4023" spans="1:3" x14ac:dyDescent="0.25">
      <c r="A4023">
        <v>46</v>
      </c>
      <c r="B4023" t="s">
        <v>5014</v>
      </c>
      <c r="C4023">
        <v>0.04</v>
      </c>
    </row>
    <row r="4024" spans="1:3" x14ac:dyDescent="0.25">
      <c r="A4024">
        <v>349</v>
      </c>
      <c r="B4024" t="s">
        <v>5019</v>
      </c>
      <c r="C4024">
        <v>0.25</v>
      </c>
    </row>
    <row r="4025" spans="1:3" x14ac:dyDescent="0.25">
      <c r="A4025">
        <v>98</v>
      </c>
      <c r="B4025" t="s">
        <v>5017</v>
      </c>
      <c r="C4025">
        <v>0.2</v>
      </c>
    </row>
    <row r="4026" spans="1:3" x14ac:dyDescent="0.25">
      <c r="A4026">
        <v>109</v>
      </c>
      <c r="B4026" t="s">
        <v>5017</v>
      </c>
      <c r="C4026">
        <v>0.2</v>
      </c>
    </row>
    <row r="4027" spans="1:3" x14ac:dyDescent="0.25">
      <c r="A4027">
        <v>153</v>
      </c>
      <c r="B4027" t="s">
        <v>5019</v>
      </c>
      <c r="C4027">
        <v>0.25</v>
      </c>
    </row>
    <row r="4028" spans="1:3" x14ac:dyDescent="0.25">
      <c r="A4028">
        <v>127</v>
      </c>
      <c r="B4028" t="s">
        <v>5019</v>
      </c>
      <c r="C4028">
        <v>0.25</v>
      </c>
    </row>
    <row r="4029" spans="1:3" x14ac:dyDescent="0.25">
      <c r="A4029">
        <v>357</v>
      </c>
      <c r="B4029" t="s">
        <v>5019</v>
      </c>
      <c r="C4029">
        <v>0.25</v>
      </c>
    </row>
    <row r="4030" spans="1:3" x14ac:dyDescent="0.25">
      <c r="A4030">
        <v>189</v>
      </c>
      <c r="B4030" t="s">
        <v>5019</v>
      </c>
      <c r="C4030">
        <v>0.25</v>
      </c>
    </row>
    <row r="4031" spans="1:3" x14ac:dyDescent="0.25">
      <c r="A4031">
        <v>287</v>
      </c>
      <c r="B4031" t="s">
        <v>5019</v>
      </c>
      <c r="C4031">
        <v>0.25</v>
      </c>
    </row>
    <row r="4032" spans="1:3" x14ac:dyDescent="0.25">
      <c r="A4032">
        <v>312</v>
      </c>
      <c r="B4032" t="s">
        <v>5019</v>
      </c>
      <c r="C4032">
        <v>0.25</v>
      </c>
    </row>
    <row r="4033" spans="1:3" x14ac:dyDescent="0.25">
      <c r="A4033">
        <v>10</v>
      </c>
      <c r="B4033" t="s">
        <v>5013</v>
      </c>
      <c r="C4033">
        <v>8.0000000000000002E-3</v>
      </c>
    </row>
    <row r="4034" spans="1:3" x14ac:dyDescent="0.25">
      <c r="A4034">
        <v>197</v>
      </c>
      <c r="B4034" t="s">
        <v>5019</v>
      </c>
      <c r="C4034">
        <v>0.25</v>
      </c>
    </row>
    <row r="4035" spans="1:3" x14ac:dyDescent="0.25">
      <c r="A4035">
        <v>104</v>
      </c>
      <c r="B4035" t="s">
        <v>5017</v>
      </c>
      <c r="C4035">
        <v>0.2</v>
      </c>
    </row>
    <row r="4036" spans="1:3" x14ac:dyDescent="0.25">
      <c r="A4036">
        <v>338</v>
      </c>
      <c r="B4036" t="s">
        <v>5019</v>
      </c>
      <c r="C4036">
        <v>0.25</v>
      </c>
    </row>
    <row r="4037" spans="1:3" x14ac:dyDescent="0.25">
      <c r="A4037">
        <v>14</v>
      </c>
      <c r="B4037" t="s">
        <v>5013</v>
      </c>
      <c r="C4037">
        <v>8.0000000000000002E-3</v>
      </c>
    </row>
    <row r="4038" spans="1:3" x14ac:dyDescent="0.25">
      <c r="A4038">
        <v>226</v>
      </c>
      <c r="B4038" t="s">
        <v>5019</v>
      </c>
      <c r="C4038">
        <v>0.25</v>
      </c>
    </row>
    <row r="4039" spans="1:3" x14ac:dyDescent="0.25">
      <c r="A4039">
        <v>266</v>
      </c>
      <c r="B4039" t="s">
        <v>5019</v>
      </c>
      <c r="C4039">
        <v>0.25</v>
      </c>
    </row>
    <row r="4040" spans="1:3" x14ac:dyDescent="0.25">
      <c r="A4040">
        <v>30</v>
      </c>
      <c r="B4040" t="s">
        <v>5013</v>
      </c>
      <c r="C4040">
        <v>8.0000000000000002E-3</v>
      </c>
    </row>
    <row r="4041" spans="1:3" x14ac:dyDescent="0.25">
      <c r="A4041">
        <v>76</v>
      </c>
      <c r="B4041" t="s">
        <v>5016</v>
      </c>
      <c r="C4041">
        <v>0.15</v>
      </c>
    </row>
    <row r="4042" spans="1:3" x14ac:dyDescent="0.25">
      <c r="A4042">
        <v>186</v>
      </c>
      <c r="B4042" t="s">
        <v>5019</v>
      </c>
      <c r="C4042">
        <v>0.25</v>
      </c>
    </row>
    <row r="4043" spans="1:3" x14ac:dyDescent="0.25">
      <c r="A4043">
        <v>172</v>
      </c>
      <c r="B4043" t="s">
        <v>5019</v>
      </c>
      <c r="C4043">
        <v>0.25</v>
      </c>
    </row>
    <row r="4044" spans="1:3" x14ac:dyDescent="0.25">
      <c r="A4044">
        <v>280</v>
      </c>
      <c r="B4044" t="s">
        <v>5019</v>
      </c>
      <c r="C4044">
        <v>0.25</v>
      </c>
    </row>
    <row r="4045" spans="1:3" x14ac:dyDescent="0.25">
      <c r="A4045">
        <v>284</v>
      </c>
      <c r="B4045" t="s">
        <v>5019</v>
      </c>
      <c r="C4045">
        <v>0.25</v>
      </c>
    </row>
    <row r="4046" spans="1:3" x14ac:dyDescent="0.25">
      <c r="A4046">
        <v>212</v>
      </c>
      <c r="B4046" t="s">
        <v>5019</v>
      </c>
      <c r="C4046">
        <v>0.25</v>
      </c>
    </row>
    <row r="4047" spans="1:3" x14ac:dyDescent="0.25">
      <c r="A4047">
        <v>348</v>
      </c>
      <c r="B4047" t="s">
        <v>5019</v>
      </c>
      <c r="C4047">
        <v>0.25</v>
      </c>
    </row>
    <row r="4048" spans="1:3" x14ac:dyDescent="0.25">
      <c r="A4048">
        <v>36</v>
      </c>
      <c r="B4048" t="s">
        <v>5014</v>
      </c>
      <c r="C4048">
        <v>0.04</v>
      </c>
    </row>
    <row r="4049" spans="1:3" x14ac:dyDescent="0.25">
      <c r="A4049">
        <v>324</v>
      </c>
      <c r="B4049" t="s">
        <v>5019</v>
      </c>
      <c r="C4049">
        <v>0.25</v>
      </c>
    </row>
    <row r="4050" spans="1:3" x14ac:dyDescent="0.25">
      <c r="A4050">
        <v>297</v>
      </c>
      <c r="B4050" t="s">
        <v>5019</v>
      </c>
      <c r="C4050">
        <v>0.25</v>
      </c>
    </row>
    <row r="4051" spans="1:3" x14ac:dyDescent="0.25">
      <c r="A4051">
        <v>193</v>
      </c>
      <c r="B4051" t="s">
        <v>5019</v>
      </c>
      <c r="C4051">
        <v>0.25</v>
      </c>
    </row>
    <row r="4052" spans="1:3" x14ac:dyDescent="0.25">
      <c r="A4052">
        <v>177</v>
      </c>
      <c r="B4052" t="s">
        <v>5019</v>
      </c>
      <c r="C4052">
        <v>0.25</v>
      </c>
    </row>
    <row r="4053" spans="1:3" x14ac:dyDescent="0.25">
      <c r="A4053">
        <v>9</v>
      </c>
      <c r="B4053" t="s">
        <v>5013</v>
      </c>
      <c r="C4053">
        <v>8.0000000000000002E-3</v>
      </c>
    </row>
    <row r="4054" spans="1:3" x14ac:dyDescent="0.25">
      <c r="A4054">
        <v>170</v>
      </c>
      <c r="B4054" t="s">
        <v>5019</v>
      </c>
      <c r="C4054">
        <v>0.25</v>
      </c>
    </row>
    <row r="4055" spans="1:3" x14ac:dyDescent="0.25">
      <c r="A4055">
        <v>275</v>
      </c>
      <c r="B4055" t="s">
        <v>5019</v>
      </c>
      <c r="C4055">
        <v>0.25</v>
      </c>
    </row>
    <row r="4056" spans="1:3" x14ac:dyDescent="0.25">
      <c r="A4056">
        <v>270</v>
      </c>
      <c r="B4056" t="s">
        <v>5019</v>
      </c>
      <c r="C4056">
        <v>0.25</v>
      </c>
    </row>
    <row r="4057" spans="1:3" x14ac:dyDescent="0.25">
      <c r="A4057">
        <v>22</v>
      </c>
      <c r="B4057" t="s">
        <v>5013</v>
      </c>
      <c r="C4057">
        <v>8.0000000000000002E-3</v>
      </c>
    </row>
    <row r="4058" spans="1:3" x14ac:dyDescent="0.25">
      <c r="A4058">
        <v>102</v>
      </c>
      <c r="B4058" t="s">
        <v>5017</v>
      </c>
      <c r="C4058">
        <v>0.2</v>
      </c>
    </row>
    <row r="4059" spans="1:3" x14ac:dyDescent="0.25">
      <c r="A4059">
        <v>19</v>
      </c>
      <c r="B4059" t="s">
        <v>5013</v>
      </c>
      <c r="C4059">
        <v>8.0000000000000002E-3</v>
      </c>
    </row>
    <row r="4060" spans="1:3" x14ac:dyDescent="0.25">
      <c r="A4060">
        <v>48</v>
      </c>
      <c r="B4060" t="s">
        <v>5014</v>
      </c>
      <c r="C4060">
        <v>0.04</v>
      </c>
    </row>
    <row r="4061" spans="1:3" x14ac:dyDescent="0.25">
      <c r="A4061">
        <v>86</v>
      </c>
      <c r="B4061" t="s">
        <v>5016</v>
      </c>
      <c r="C4061">
        <v>0.15</v>
      </c>
    </row>
    <row r="4062" spans="1:3" x14ac:dyDescent="0.25">
      <c r="A4062">
        <v>84</v>
      </c>
      <c r="B4062" t="s">
        <v>5016</v>
      </c>
      <c r="C4062">
        <v>0.15</v>
      </c>
    </row>
    <row r="4063" spans="1:3" x14ac:dyDescent="0.25">
      <c r="A4063">
        <v>229</v>
      </c>
      <c r="B4063" t="s">
        <v>5019</v>
      </c>
      <c r="C4063">
        <v>0.25</v>
      </c>
    </row>
    <row r="4064" spans="1:3" x14ac:dyDescent="0.25">
      <c r="A4064">
        <v>83</v>
      </c>
      <c r="B4064" t="s">
        <v>5016</v>
      </c>
      <c r="C4064">
        <v>0.15</v>
      </c>
    </row>
    <row r="4065" spans="1:3" x14ac:dyDescent="0.25">
      <c r="A4065">
        <v>334</v>
      </c>
      <c r="B4065" t="s">
        <v>5019</v>
      </c>
      <c r="C4065">
        <v>0.25</v>
      </c>
    </row>
    <row r="4066" spans="1:3" x14ac:dyDescent="0.25">
      <c r="A4066">
        <v>330</v>
      </c>
      <c r="B4066" t="s">
        <v>5019</v>
      </c>
      <c r="C4066">
        <v>0.25</v>
      </c>
    </row>
    <row r="4067" spans="1:3" x14ac:dyDescent="0.25">
      <c r="A4067">
        <v>153</v>
      </c>
      <c r="B4067" t="s">
        <v>5019</v>
      </c>
      <c r="C4067">
        <v>0.25</v>
      </c>
    </row>
    <row r="4068" spans="1:3" x14ac:dyDescent="0.25">
      <c r="A4068">
        <v>59</v>
      </c>
      <c r="B4068" t="s">
        <v>5014</v>
      </c>
      <c r="C4068">
        <v>0.04</v>
      </c>
    </row>
    <row r="4069" spans="1:3" x14ac:dyDescent="0.25">
      <c r="A4069">
        <v>96</v>
      </c>
      <c r="B4069" t="s">
        <v>5017</v>
      </c>
      <c r="C4069">
        <v>0.2</v>
      </c>
    </row>
    <row r="4070" spans="1:3" x14ac:dyDescent="0.25">
      <c r="A4070">
        <v>165</v>
      </c>
      <c r="B4070" t="s">
        <v>5019</v>
      </c>
      <c r="C4070">
        <v>0.25</v>
      </c>
    </row>
    <row r="4071" spans="1:3" x14ac:dyDescent="0.25">
      <c r="A4071">
        <v>43</v>
      </c>
      <c r="B4071" t="s">
        <v>5014</v>
      </c>
      <c r="C4071">
        <v>0.04</v>
      </c>
    </row>
    <row r="4072" spans="1:3" x14ac:dyDescent="0.25">
      <c r="A4072">
        <v>13</v>
      </c>
      <c r="B4072" t="s">
        <v>5013</v>
      </c>
      <c r="C4072">
        <v>8.0000000000000002E-3</v>
      </c>
    </row>
    <row r="4073" spans="1:3" x14ac:dyDescent="0.25">
      <c r="A4073">
        <v>89</v>
      </c>
      <c r="B4073" t="s">
        <v>5016</v>
      </c>
      <c r="C4073">
        <v>0.15</v>
      </c>
    </row>
    <row r="4074" spans="1:3" x14ac:dyDescent="0.25">
      <c r="A4074">
        <v>18</v>
      </c>
      <c r="B4074" t="s">
        <v>5013</v>
      </c>
      <c r="C4074">
        <v>8.0000000000000002E-3</v>
      </c>
    </row>
    <row r="4075" spans="1:3" x14ac:dyDescent="0.25">
      <c r="A4075">
        <v>320</v>
      </c>
      <c r="B4075" t="s">
        <v>5019</v>
      </c>
      <c r="C4075">
        <v>0.25</v>
      </c>
    </row>
    <row r="4076" spans="1:3" x14ac:dyDescent="0.25">
      <c r="A4076">
        <v>346</v>
      </c>
      <c r="B4076" t="s">
        <v>5019</v>
      </c>
      <c r="C4076">
        <v>0.25</v>
      </c>
    </row>
    <row r="4077" spans="1:3" x14ac:dyDescent="0.25">
      <c r="A4077">
        <v>172</v>
      </c>
      <c r="B4077" t="s">
        <v>5019</v>
      </c>
      <c r="C4077">
        <v>0.25</v>
      </c>
    </row>
    <row r="4078" spans="1:3" x14ac:dyDescent="0.25">
      <c r="A4078">
        <v>247</v>
      </c>
      <c r="B4078" t="s">
        <v>5019</v>
      </c>
      <c r="C4078">
        <v>0.25</v>
      </c>
    </row>
    <row r="4079" spans="1:3" x14ac:dyDescent="0.25">
      <c r="A4079">
        <v>325</v>
      </c>
      <c r="B4079" t="s">
        <v>5019</v>
      </c>
      <c r="C4079">
        <v>0.25</v>
      </c>
    </row>
    <row r="4080" spans="1:3" x14ac:dyDescent="0.25">
      <c r="A4080">
        <v>282</v>
      </c>
      <c r="B4080" t="s">
        <v>5019</v>
      </c>
      <c r="C4080">
        <v>0.25</v>
      </c>
    </row>
    <row r="4081" spans="1:3" x14ac:dyDescent="0.25">
      <c r="A4081">
        <v>166</v>
      </c>
      <c r="B4081" t="s">
        <v>5019</v>
      </c>
      <c r="C4081">
        <v>0.25</v>
      </c>
    </row>
    <row r="4082" spans="1:3" x14ac:dyDescent="0.25">
      <c r="A4082">
        <v>134</v>
      </c>
      <c r="B4082" t="s">
        <v>5019</v>
      </c>
      <c r="C4082">
        <v>0.25</v>
      </c>
    </row>
    <row r="4083" spans="1:3" x14ac:dyDescent="0.25">
      <c r="A4083">
        <v>265</v>
      </c>
      <c r="B4083" t="s">
        <v>5019</v>
      </c>
      <c r="C4083">
        <v>0.25</v>
      </c>
    </row>
    <row r="4084" spans="1:3" x14ac:dyDescent="0.25">
      <c r="A4084">
        <v>357</v>
      </c>
      <c r="B4084" t="s">
        <v>5019</v>
      </c>
      <c r="C4084">
        <v>0.25</v>
      </c>
    </row>
    <row r="4085" spans="1:3" x14ac:dyDescent="0.25">
      <c r="A4085">
        <v>187</v>
      </c>
      <c r="B4085" t="s">
        <v>5019</v>
      </c>
      <c r="C4085">
        <v>0.25</v>
      </c>
    </row>
    <row r="4086" spans="1:3" x14ac:dyDescent="0.25">
      <c r="A4086">
        <v>285</v>
      </c>
      <c r="B4086" t="s">
        <v>5019</v>
      </c>
      <c r="C4086">
        <v>0.25</v>
      </c>
    </row>
    <row r="4087" spans="1:3" x14ac:dyDescent="0.25">
      <c r="A4087">
        <v>92</v>
      </c>
      <c r="B4087" t="s">
        <v>5017</v>
      </c>
      <c r="C4087">
        <v>0.2</v>
      </c>
    </row>
    <row r="4088" spans="1:3" x14ac:dyDescent="0.25">
      <c r="A4088">
        <v>138</v>
      </c>
      <c r="B4088" t="s">
        <v>5019</v>
      </c>
      <c r="C4088">
        <v>0.25</v>
      </c>
    </row>
    <row r="4089" spans="1:3" x14ac:dyDescent="0.25">
      <c r="A4089">
        <v>276</v>
      </c>
      <c r="B4089" t="s">
        <v>5019</v>
      </c>
      <c r="C4089">
        <v>0.25</v>
      </c>
    </row>
    <row r="4090" spans="1:3" x14ac:dyDescent="0.25">
      <c r="A4090">
        <v>23</v>
      </c>
      <c r="B4090" t="s">
        <v>5013</v>
      </c>
      <c r="C4090">
        <v>8.0000000000000002E-3</v>
      </c>
    </row>
    <row r="4091" spans="1:3" x14ac:dyDescent="0.25">
      <c r="A4091">
        <v>277</v>
      </c>
      <c r="B4091" t="s">
        <v>5019</v>
      </c>
      <c r="C4091">
        <v>0.25</v>
      </c>
    </row>
    <row r="4092" spans="1:3" x14ac:dyDescent="0.25">
      <c r="A4092">
        <v>181</v>
      </c>
      <c r="B4092" t="s">
        <v>5019</v>
      </c>
      <c r="C4092">
        <v>0.25</v>
      </c>
    </row>
    <row r="4093" spans="1:3" x14ac:dyDescent="0.25">
      <c r="A4093">
        <v>72</v>
      </c>
      <c r="B4093" t="s">
        <v>5016</v>
      </c>
      <c r="C4093">
        <v>0.15</v>
      </c>
    </row>
    <row r="4094" spans="1:3" x14ac:dyDescent="0.25">
      <c r="A4094">
        <v>122</v>
      </c>
      <c r="B4094" t="s">
        <v>5019</v>
      </c>
      <c r="C4094">
        <v>0.25</v>
      </c>
    </row>
    <row r="4095" spans="1:3" x14ac:dyDescent="0.25">
      <c r="A4095">
        <v>76</v>
      </c>
      <c r="B4095" t="s">
        <v>5016</v>
      </c>
      <c r="C4095">
        <v>0.15</v>
      </c>
    </row>
    <row r="4096" spans="1:3" x14ac:dyDescent="0.25">
      <c r="A4096">
        <v>179</v>
      </c>
      <c r="B4096" t="s">
        <v>5019</v>
      </c>
      <c r="C4096">
        <v>0.25</v>
      </c>
    </row>
    <row r="4097" spans="1:3" x14ac:dyDescent="0.25">
      <c r="A4097">
        <v>68</v>
      </c>
      <c r="B4097" t="s">
        <v>5016</v>
      </c>
      <c r="C4097">
        <v>0.15</v>
      </c>
    </row>
    <row r="4098" spans="1:3" x14ac:dyDescent="0.25">
      <c r="A4098">
        <v>223</v>
      </c>
      <c r="B4098" t="s">
        <v>5019</v>
      </c>
      <c r="C4098">
        <v>0.25</v>
      </c>
    </row>
    <row r="4099" spans="1:3" x14ac:dyDescent="0.25">
      <c r="A4099">
        <v>258</v>
      </c>
      <c r="B4099" t="s">
        <v>5019</v>
      </c>
      <c r="C4099">
        <v>0.25</v>
      </c>
    </row>
    <row r="4100" spans="1:3" x14ac:dyDescent="0.25">
      <c r="A4100">
        <v>271</v>
      </c>
      <c r="B4100" t="s">
        <v>5019</v>
      </c>
      <c r="C4100">
        <v>0.25</v>
      </c>
    </row>
    <row r="4101" spans="1:3" x14ac:dyDescent="0.25">
      <c r="A4101">
        <v>146</v>
      </c>
      <c r="B4101" t="s">
        <v>5019</v>
      </c>
      <c r="C4101">
        <v>0.25</v>
      </c>
    </row>
    <row r="4102" spans="1:3" x14ac:dyDescent="0.25">
      <c r="A4102">
        <v>183</v>
      </c>
      <c r="B4102" t="s">
        <v>5019</v>
      </c>
      <c r="C4102">
        <v>0.25</v>
      </c>
    </row>
    <row r="4103" spans="1:3" x14ac:dyDescent="0.25">
      <c r="A4103">
        <v>362</v>
      </c>
      <c r="B4103" t="s">
        <v>5019</v>
      </c>
      <c r="C4103">
        <v>0.25</v>
      </c>
    </row>
    <row r="4104" spans="1:3" x14ac:dyDescent="0.25">
      <c r="A4104">
        <v>16</v>
      </c>
      <c r="B4104" t="s">
        <v>5013</v>
      </c>
      <c r="C4104">
        <v>8.0000000000000002E-3</v>
      </c>
    </row>
    <row r="4105" spans="1:3" x14ac:dyDescent="0.25">
      <c r="A4105">
        <v>49</v>
      </c>
      <c r="B4105" t="s">
        <v>5014</v>
      </c>
      <c r="C4105">
        <v>0.04</v>
      </c>
    </row>
    <row r="4106" spans="1:3" x14ac:dyDescent="0.25">
      <c r="A4106">
        <v>145</v>
      </c>
      <c r="B4106" t="s">
        <v>5019</v>
      </c>
      <c r="C4106">
        <v>0.25</v>
      </c>
    </row>
    <row r="4107" spans="1:3" x14ac:dyDescent="0.25">
      <c r="A4107">
        <v>52</v>
      </c>
      <c r="B4107" t="s">
        <v>5014</v>
      </c>
      <c r="C4107">
        <v>0.04</v>
      </c>
    </row>
    <row r="4108" spans="1:3" x14ac:dyDescent="0.25">
      <c r="A4108">
        <v>133</v>
      </c>
      <c r="B4108" t="s">
        <v>5019</v>
      </c>
      <c r="C4108">
        <v>0.25</v>
      </c>
    </row>
    <row r="4109" spans="1:3" x14ac:dyDescent="0.25">
      <c r="A4109">
        <v>88</v>
      </c>
      <c r="B4109" t="s">
        <v>5016</v>
      </c>
      <c r="C4109">
        <v>0.15</v>
      </c>
    </row>
    <row r="4110" spans="1:3" x14ac:dyDescent="0.25">
      <c r="A4110">
        <v>230</v>
      </c>
      <c r="B4110" t="s">
        <v>5019</v>
      </c>
      <c r="C4110">
        <v>0.25</v>
      </c>
    </row>
    <row r="4111" spans="1:3" x14ac:dyDescent="0.25">
      <c r="A4111">
        <v>335</v>
      </c>
      <c r="B4111" t="s">
        <v>5019</v>
      </c>
      <c r="C4111">
        <v>0.25</v>
      </c>
    </row>
    <row r="4112" spans="1:3" x14ac:dyDescent="0.25">
      <c r="A4112">
        <v>271</v>
      </c>
      <c r="B4112" t="s">
        <v>5019</v>
      </c>
      <c r="C4112">
        <v>0.25</v>
      </c>
    </row>
    <row r="4113" spans="1:3" x14ac:dyDescent="0.25">
      <c r="A4113">
        <v>304</v>
      </c>
      <c r="B4113" t="s">
        <v>5019</v>
      </c>
      <c r="C4113">
        <v>0.25</v>
      </c>
    </row>
    <row r="4114" spans="1:3" x14ac:dyDescent="0.25">
      <c r="A4114">
        <v>61</v>
      </c>
      <c r="B4114" t="s">
        <v>5016</v>
      </c>
      <c r="C4114">
        <v>0.15</v>
      </c>
    </row>
    <row r="4115" spans="1:3" x14ac:dyDescent="0.25">
      <c r="A4115">
        <v>227</v>
      </c>
      <c r="B4115" t="s">
        <v>5019</v>
      </c>
      <c r="C4115">
        <v>0.25</v>
      </c>
    </row>
    <row r="4116" spans="1:3" x14ac:dyDescent="0.25">
      <c r="A4116">
        <v>305</v>
      </c>
      <c r="B4116" t="s">
        <v>5019</v>
      </c>
      <c r="C4116">
        <v>0.25</v>
      </c>
    </row>
    <row r="4117" spans="1:3" x14ac:dyDescent="0.25">
      <c r="A4117">
        <v>64</v>
      </c>
      <c r="B4117" t="s">
        <v>5016</v>
      </c>
      <c r="C4117">
        <v>0.15</v>
      </c>
    </row>
    <row r="4118" spans="1:3" x14ac:dyDescent="0.25">
      <c r="A4118">
        <v>19</v>
      </c>
      <c r="B4118" t="s">
        <v>5013</v>
      </c>
      <c r="C4118">
        <v>8.0000000000000002E-3</v>
      </c>
    </row>
    <row r="4119" spans="1:3" x14ac:dyDescent="0.25">
      <c r="A4119">
        <v>84</v>
      </c>
      <c r="B4119" t="s">
        <v>5016</v>
      </c>
      <c r="C4119">
        <v>0.15</v>
      </c>
    </row>
    <row r="4120" spans="1:3" x14ac:dyDescent="0.25">
      <c r="A4120">
        <v>237</v>
      </c>
      <c r="B4120" t="s">
        <v>5019</v>
      </c>
      <c r="C4120">
        <v>0.25</v>
      </c>
    </row>
    <row r="4121" spans="1:3" x14ac:dyDescent="0.25">
      <c r="A4121">
        <v>182</v>
      </c>
      <c r="B4121" t="s">
        <v>5019</v>
      </c>
      <c r="C4121">
        <v>0.25</v>
      </c>
    </row>
    <row r="4122" spans="1:3" x14ac:dyDescent="0.25">
      <c r="A4122">
        <v>229</v>
      </c>
      <c r="B4122" t="s">
        <v>5019</v>
      </c>
      <c r="C4122">
        <v>0.25</v>
      </c>
    </row>
    <row r="4123" spans="1:3" x14ac:dyDescent="0.25">
      <c r="A4123">
        <v>174</v>
      </c>
      <c r="B4123" t="s">
        <v>5019</v>
      </c>
      <c r="C4123">
        <v>0.25</v>
      </c>
    </row>
    <row r="4124" spans="1:3" x14ac:dyDescent="0.25">
      <c r="A4124">
        <v>202</v>
      </c>
      <c r="B4124" t="s">
        <v>5019</v>
      </c>
      <c r="C4124">
        <v>0.25</v>
      </c>
    </row>
    <row r="4125" spans="1:3" x14ac:dyDescent="0.25">
      <c r="A4125">
        <v>344</v>
      </c>
      <c r="B4125" t="s">
        <v>5019</v>
      </c>
      <c r="C4125">
        <v>0.25</v>
      </c>
    </row>
    <row r="4126" spans="1:3" x14ac:dyDescent="0.25">
      <c r="A4126">
        <v>146</v>
      </c>
      <c r="B4126" t="s">
        <v>5019</v>
      </c>
      <c r="C4126">
        <v>0.25</v>
      </c>
    </row>
    <row r="4127" spans="1:3" x14ac:dyDescent="0.25">
      <c r="A4127">
        <v>204</v>
      </c>
      <c r="B4127" t="s">
        <v>5019</v>
      </c>
      <c r="C4127">
        <v>0.25</v>
      </c>
    </row>
    <row r="4128" spans="1:3" x14ac:dyDescent="0.25">
      <c r="A4128">
        <v>360</v>
      </c>
      <c r="B4128" t="s">
        <v>5019</v>
      </c>
      <c r="C4128">
        <v>0.25</v>
      </c>
    </row>
    <row r="4129" spans="1:3" x14ac:dyDescent="0.25">
      <c r="A4129">
        <v>59</v>
      </c>
      <c r="B4129" t="s">
        <v>5014</v>
      </c>
      <c r="C4129">
        <v>0.04</v>
      </c>
    </row>
    <row r="4130" spans="1:3" x14ac:dyDescent="0.25">
      <c r="A4130">
        <v>334</v>
      </c>
      <c r="B4130" t="s">
        <v>5019</v>
      </c>
      <c r="C4130">
        <v>0.25</v>
      </c>
    </row>
    <row r="4131" spans="1:3" x14ac:dyDescent="0.25">
      <c r="A4131">
        <v>166</v>
      </c>
      <c r="B4131" t="s">
        <v>5019</v>
      </c>
      <c r="C4131">
        <v>0.25</v>
      </c>
    </row>
    <row r="4132" spans="1:3" x14ac:dyDescent="0.25">
      <c r="A4132">
        <v>5</v>
      </c>
      <c r="B4132" t="s">
        <v>5013</v>
      </c>
      <c r="C4132">
        <v>8.0000000000000002E-3</v>
      </c>
    </row>
    <row r="4133" spans="1:3" x14ac:dyDescent="0.25">
      <c r="A4133">
        <v>358</v>
      </c>
      <c r="B4133" t="s">
        <v>5019</v>
      </c>
      <c r="C4133">
        <v>0.25</v>
      </c>
    </row>
    <row r="4134" spans="1:3" x14ac:dyDescent="0.25">
      <c r="A4134">
        <v>116</v>
      </c>
      <c r="B4134" t="s">
        <v>5017</v>
      </c>
      <c r="C4134">
        <v>0.2</v>
      </c>
    </row>
    <row r="4135" spans="1:3" x14ac:dyDescent="0.25">
      <c r="A4135">
        <v>214</v>
      </c>
      <c r="B4135" t="s">
        <v>5019</v>
      </c>
      <c r="C4135">
        <v>0.25</v>
      </c>
    </row>
    <row r="4136" spans="1:3" x14ac:dyDescent="0.25">
      <c r="A4136">
        <v>215</v>
      </c>
      <c r="B4136" t="s">
        <v>5019</v>
      </c>
      <c r="C4136">
        <v>0.25</v>
      </c>
    </row>
    <row r="4137" spans="1:3" x14ac:dyDescent="0.25">
      <c r="A4137">
        <v>259</v>
      </c>
      <c r="B4137" t="s">
        <v>5019</v>
      </c>
      <c r="C4137">
        <v>0.25</v>
      </c>
    </row>
    <row r="4138" spans="1:3" x14ac:dyDescent="0.25">
      <c r="A4138">
        <v>340</v>
      </c>
      <c r="B4138" t="s">
        <v>5019</v>
      </c>
      <c r="C4138">
        <v>0.25</v>
      </c>
    </row>
    <row r="4139" spans="1:3" x14ac:dyDescent="0.25">
      <c r="A4139">
        <v>61</v>
      </c>
      <c r="B4139" t="s">
        <v>5016</v>
      </c>
      <c r="C4139">
        <v>0.15</v>
      </c>
    </row>
    <row r="4140" spans="1:3" x14ac:dyDescent="0.25">
      <c r="A4140">
        <v>320</v>
      </c>
      <c r="B4140" t="s">
        <v>5019</v>
      </c>
      <c r="C4140">
        <v>0.25</v>
      </c>
    </row>
    <row r="4141" spans="1:3" x14ac:dyDescent="0.25">
      <c r="A4141">
        <v>84</v>
      </c>
      <c r="B4141" t="s">
        <v>5016</v>
      </c>
      <c r="C4141">
        <v>0.15</v>
      </c>
    </row>
    <row r="4142" spans="1:3" x14ac:dyDescent="0.25">
      <c r="A4142">
        <v>123</v>
      </c>
      <c r="B4142" t="s">
        <v>5019</v>
      </c>
      <c r="C4142">
        <v>0.25</v>
      </c>
    </row>
    <row r="4143" spans="1:3" x14ac:dyDescent="0.25">
      <c r="A4143">
        <v>311</v>
      </c>
      <c r="B4143" t="s">
        <v>5019</v>
      </c>
      <c r="C4143">
        <v>0.25</v>
      </c>
    </row>
    <row r="4144" spans="1:3" x14ac:dyDescent="0.25">
      <c r="A4144">
        <v>164</v>
      </c>
      <c r="B4144" t="s">
        <v>5019</v>
      </c>
      <c r="C4144">
        <v>0.25</v>
      </c>
    </row>
    <row r="4145" spans="1:3" x14ac:dyDescent="0.25">
      <c r="A4145">
        <v>81</v>
      </c>
      <c r="B4145" t="s">
        <v>5016</v>
      </c>
      <c r="C4145">
        <v>0.15</v>
      </c>
    </row>
    <row r="4146" spans="1:3" x14ac:dyDescent="0.25">
      <c r="A4146">
        <v>159</v>
      </c>
      <c r="B4146" t="s">
        <v>5019</v>
      </c>
      <c r="C4146">
        <v>0.25</v>
      </c>
    </row>
    <row r="4147" spans="1:3" x14ac:dyDescent="0.25">
      <c r="A4147">
        <v>172</v>
      </c>
      <c r="B4147" t="s">
        <v>5019</v>
      </c>
      <c r="C4147">
        <v>0.25</v>
      </c>
    </row>
    <row r="4148" spans="1:3" x14ac:dyDescent="0.25">
      <c r="A4148">
        <v>92</v>
      </c>
      <c r="B4148" t="s">
        <v>5017</v>
      </c>
      <c r="C4148">
        <v>0.2</v>
      </c>
    </row>
    <row r="4149" spans="1:3" x14ac:dyDescent="0.25">
      <c r="A4149">
        <v>193</v>
      </c>
      <c r="B4149" t="s">
        <v>5019</v>
      </c>
      <c r="C4149">
        <v>0.25</v>
      </c>
    </row>
    <row r="4150" spans="1:3" x14ac:dyDescent="0.25">
      <c r="A4150">
        <v>361</v>
      </c>
      <c r="B4150" t="s">
        <v>5019</v>
      </c>
      <c r="C4150">
        <v>0.25</v>
      </c>
    </row>
    <row r="4151" spans="1:3" x14ac:dyDescent="0.25">
      <c r="A4151">
        <v>247</v>
      </c>
      <c r="B4151" t="s">
        <v>5019</v>
      </c>
      <c r="C4151">
        <v>0.25</v>
      </c>
    </row>
    <row r="4152" spans="1:3" x14ac:dyDescent="0.25">
      <c r="A4152">
        <v>79</v>
      </c>
      <c r="B4152" t="s">
        <v>5016</v>
      </c>
      <c r="C4152">
        <v>0.15</v>
      </c>
    </row>
    <row r="4153" spans="1:3" x14ac:dyDescent="0.25">
      <c r="A4153">
        <v>146</v>
      </c>
      <c r="B4153" t="s">
        <v>5019</v>
      </c>
      <c r="C4153">
        <v>0.25</v>
      </c>
    </row>
    <row r="4154" spans="1:3" x14ac:dyDescent="0.25">
      <c r="A4154">
        <v>233</v>
      </c>
      <c r="B4154" t="s">
        <v>5019</v>
      </c>
      <c r="C4154">
        <v>0.25</v>
      </c>
    </row>
    <row r="4155" spans="1:3" x14ac:dyDescent="0.25">
      <c r="A4155">
        <v>89</v>
      </c>
      <c r="B4155" t="s">
        <v>5016</v>
      </c>
      <c r="C4155">
        <v>0.15</v>
      </c>
    </row>
    <row r="4156" spans="1:3" x14ac:dyDescent="0.25">
      <c r="A4156">
        <v>322</v>
      </c>
      <c r="B4156" t="s">
        <v>5019</v>
      </c>
      <c r="C4156">
        <v>0.25</v>
      </c>
    </row>
    <row r="4157" spans="1:3" x14ac:dyDescent="0.25">
      <c r="A4157">
        <v>261</v>
      </c>
      <c r="B4157" t="s">
        <v>5019</v>
      </c>
      <c r="C4157">
        <v>0.25</v>
      </c>
    </row>
    <row r="4158" spans="1:3" x14ac:dyDescent="0.25">
      <c r="A4158">
        <v>302</v>
      </c>
      <c r="B4158" t="s">
        <v>5019</v>
      </c>
      <c r="C4158">
        <v>0.25</v>
      </c>
    </row>
    <row r="4159" spans="1:3" x14ac:dyDescent="0.25">
      <c r="A4159">
        <v>262</v>
      </c>
      <c r="B4159" t="s">
        <v>5019</v>
      </c>
      <c r="C4159">
        <v>0.25</v>
      </c>
    </row>
    <row r="4160" spans="1:3" x14ac:dyDescent="0.25">
      <c r="A4160">
        <v>60</v>
      </c>
      <c r="B4160" t="s">
        <v>5014</v>
      </c>
      <c r="C4160">
        <v>0.04</v>
      </c>
    </row>
    <row r="4161" spans="1:3" x14ac:dyDescent="0.25">
      <c r="A4161">
        <v>86</v>
      </c>
      <c r="B4161" t="s">
        <v>5016</v>
      </c>
      <c r="C4161">
        <v>0.15</v>
      </c>
    </row>
    <row r="4162" spans="1:3" x14ac:dyDescent="0.25">
      <c r="A4162">
        <v>341</v>
      </c>
      <c r="B4162" t="s">
        <v>5019</v>
      </c>
      <c r="C4162">
        <v>0.25</v>
      </c>
    </row>
    <row r="4163" spans="1:3" x14ac:dyDescent="0.25">
      <c r="A4163">
        <v>235</v>
      </c>
      <c r="B4163" t="s">
        <v>5019</v>
      </c>
      <c r="C4163">
        <v>0.25</v>
      </c>
    </row>
    <row r="4164" spans="1:3" x14ac:dyDescent="0.25">
      <c r="A4164">
        <v>59</v>
      </c>
      <c r="B4164" t="s">
        <v>5014</v>
      </c>
      <c r="C4164">
        <v>0.04</v>
      </c>
    </row>
    <row r="4165" spans="1:3" x14ac:dyDescent="0.25">
      <c r="A4165">
        <v>266</v>
      </c>
      <c r="B4165" t="s">
        <v>5019</v>
      </c>
      <c r="C4165">
        <v>0.25</v>
      </c>
    </row>
    <row r="4166" spans="1:3" x14ac:dyDescent="0.25">
      <c r="A4166">
        <v>306</v>
      </c>
      <c r="B4166" t="s">
        <v>5019</v>
      </c>
      <c r="C4166">
        <v>0.25</v>
      </c>
    </row>
    <row r="4167" spans="1:3" x14ac:dyDescent="0.25">
      <c r="A4167">
        <v>254</v>
      </c>
      <c r="B4167" t="s">
        <v>5019</v>
      </c>
      <c r="C4167">
        <v>0.25</v>
      </c>
    </row>
    <row r="4168" spans="1:3" x14ac:dyDescent="0.25">
      <c r="A4168">
        <v>95</v>
      </c>
      <c r="B4168" t="s">
        <v>5017</v>
      </c>
      <c r="C4168">
        <v>0.2</v>
      </c>
    </row>
    <row r="4169" spans="1:3" x14ac:dyDescent="0.25">
      <c r="A4169">
        <v>327</v>
      </c>
      <c r="B4169" t="s">
        <v>5019</v>
      </c>
      <c r="C4169">
        <v>0.25</v>
      </c>
    </row>
    <row r="4170" spans="1:3" x14ac:dyDescent="0.25">
      <c r="A4170">
        <v>329</v>
      </c>
      <c r="B4170" t="s">
        <v>5019</v>
      </c>
      <c r="C4170">
        <v>0.25</v>
      </c>
    </row>
    <row r="4171" spans="1:3" x14ac:dyDescent="0.25">
      <c r="A4171">
        <v>226</v>
      </c>
      <c r="B4171" t="s">
        <v>5019</v>
      </c>
      <c r="C4171">
        <v>0.25</v>
      </c>
    </row>
    <row r="4172" spans="1:3" x14ac:dyDescent="0.25">
      <c r="A4172">
        <v>50</v>
      </c>
      <c r="B4172" t="s">
        <v>5014</v>
      </c>
      <c r="C4172">
        <v>0.04</v>
      </c>
    </row>
    <row r="4173" spans="1:3" x14ac:dyDescent="0.25">
      <c r="A4173">
        <v>148</v>
      </c>
      <c r="B4173" t="s">
        <v>5019</v>
      </c>
      <c r="C4173">
        <v>0.25</v>
      </c>
    </row>
    <row r="4174" spans="1:3" x14ac:dyDescent="0.25">
      <c r="A4174">
        <v>98</v>
      </c>
      <c r="B4174" t="s">
        <v>5017</v>
      </c>
      <c r="C4174">
        <v>0.2</v>
      </c>
    </row>
    <row r="4175" spans="1:3" x14ac:dyDescent="0.25">
      <c r="A4175">
        <v>34</v>
      </c>
      <c r="B4175" t="s">
        <v>5014</v>
      </c>
      <c r="C4175">
        <v>0.04</v>
      </c>
    </row>
    <row r="4176" spans="1:3" x14ac:dyDescent="0.25">
      <c r="A4176">
        <v>316</v>
      </c>
      <c r="B4176" t="s">
        <v>5019</v>
      </c>
      <c r="C4176">
        <v>0.25</v>
      </c>
    </row>
    <row r="4177" spans="1:3" x14ac:dyDescent="0.25">
      <c r="A4177">
        <v>130</v>
      </c>
      <c r="B4177" t="s">
        <v>5019</v>
      </c>
      <c r="C4177">
        <v>0.25</v>
      </c>
    </row>
    <row r="4178" spans="1:3" x14ac:dyDescent="0.25">
      <c r="A4178">
        <v>352</v>
      </c>
      <c r="B4178" t="s">
        <v>5019</v>
      </c>
      <c r="C4178">
        <v>0.25</v>
      </c>
    </row>
    <row r="4179" spans="1:3" x14ac:dyDescent="0.25">
      <c r="A4179">
        <v>112</v>
      </c>
      <c r="B4179" t="s">
        <v>5017</v>
      </c>
      <c r="C4179">
        <v>0.2</v>
      </c>
    </row>
    <row r="4180" spans="1:3" x14ac:dyDescent="0.25">
      <c r="A4180">
        <v>19</v>
      </c>
      <c r="B4180" t="s">
        <v>5013</v>
      </c>
      <c r="C4180">
        <v>8.0000000000000002E-3</v>
      </c>
    </row>
    <row r="4181" spans="1:3" x14ac:dyDescent="0.25">
      <c r="A4181">
        <v>231</v>
      </c>
      <c r="B4181" t="s">
        <v>5019</v>
      </c>
      <c r="C4181">
        <v>0.25</v>
      </c>
    </row>
    <row r="4182" spans="1:3" x14ac:dyDescent="0.25">
      <c r="A4182">
        <v>332</v>
      </c>
      <c r="B4182" t="s">
        <v>5019</v>
      </c>
      <c r="C4182">
        <v>0.25</v>
      </c>
    </row>
    <row r="4183" spans="1:3" x14ac:dyDescent="0.25">
      <c r="A4183">
        <v>12</v>
      </c>
      <c r="B4183" t="s">
        <v>5013</v>
      </c>
      <c r="C4183">
        <v>8.0000000000000002E-3</v>
      </c>
    </row>
    <row r="4184" spans="1:3" x14ac:dyDescent="0.25">
      <c r="A4184">
        <v>121</v>
      </c>
      <c r="B4184" t="s">
        <v>5019</v>
      </c>
      <c r="C4184">
        <v>0.25</v>
      </c>
    </row>
    <row r="4185" spans="1:3" x14ac:dyDescent="0.25">
      <c r="A4185">
        <v>72</v>
      </c>
      <c r="B4185" t="s">
        <v>5016</v>
      </c>
      <c r="C4185">
        <v>0.15</v>
      </c>
    </row>
    <row r="4186" spans="1:3" x14ac:dyDescent="0.25">
      <c r="A4186">
        <v>168</v>
      </c>
      <c r="B4186" t="s">
        <v>5019</v>
      </c>
      <c r="C4186">
        <v>0.25</v>
      </c>
    </row>
    <row r="4187" spans="1:3" x14ac:dyDescent="0.25">
      <c r="A4187">
        <v>138</v>
      </c>
      <c r="B4187" t="s">
        <v>5019</v>
      </c>
      <c r="C4187">
        <v>0.25</v>
      </c>
    </row>
    <row r="4188" spans="1:3" x14ac:dyDescent="0.25">
      <c r="A4188">
        <v>177</v>
      </c>
      <c r="B4188" t="s">
        <v>5019</v>
      </c>
      <c r="C4188">
        <v>0.25</v>
      </c>
    </row>
    <row r="4189" spans="1:3" x14ac:dyDescent="0.25">
      <c r="A4189">
        <v>204</v>
      </c>
      <c r="B4189" t="s">
        <v>5019</v>
      </c>
      <c r="C4189">
        <v>0.25</v>
      </c>
    </row>
    <row r="4190" spans="1:3" x14ac:dyDescent="0.25">
      <c r="A4190">
        <v>145</v>
      </c>
      <c r="B4190" t="s">
        <v>5019</v>
      </c>
      <c r="C4190">
        <v>0.25</v>
      </c>
    </row>
    <row r="4191" spans="1:3" x14ac:dyDescent="0.25">
      <c r="A4191">
        <v>238</v>
      </c>
      <c r="B4191" t="s">
        <v>5019</v>
      </c>
      <c r="C4191">
        <v>0.25</v>
      </c>
    </row>
    <row r="4192" spans="1:3" x14ac:dyDescent="0.25">
      <c r="A4192">
        <v>35</v>
      </c>
      <c r="B4192" t="s">
        <v>5014</v>
      </c>
      <c r="C4192">
        <v>0.04</v>
      </c>
    </row>
    <row r="4193" spans="1:3" x14ac:dyDescent="0.25">
      <c r="A4193">
        <v>306</v>
      </c>
      <c r="B4193" t="s">
        <v>5019</v>
      </c>
      <c r="C4193">
        <v>0.25</v>
      </c>
    </row>
    <row r="4194" spans="1:3" x14ac:dyDescent="0.25">
      <c r="A4194">
        <v>248</v>
      </c>
      <c r="B4194" t="s">
        <v>5019</v>
      </c>
      <c r="C4194">
        <v>0.25</v>
      </c>
    </row>
    <row r="4195" spans="1:3" x14ac:dyDescent="0.25">
      <c r="A4195">
        <v>153</v>
      </c>
      <c r="B4195" t="s">
        <v>5019</v>
      </c>
      <c r="C4195">
        <v>0.25</v>
      </c>
    </row>
    <row r="4196" spans="1:3" x14ac:dyDescent="0.25">
      <c r="A4196">
        <v>144</v>
      </c>
      <c r="B4196" t="s">
        <v>5019</v>
      </c>
      <c r="C4196">
        <v>0.25</v>
      </c>
    </row>
    <row r="4197" spans="1:3" x14ac:dyDescent="0.25">
      <c r="A4197">
        <v>33</v>
      </c>
      <c r="B4197" t="s">
        <v>5014</v>
      </c>
      <c r="C4197">
        <v>0.04</v>
      </c>
    </row>
    <row r="4198" spans="1:3" x14ac:dyDescent="0.25">
      <c r="A4198">
        <v>12</v>
      </c>
      <c r="B4198" t="s">
        <v>5013</v>
      </c>
      <c r="C4198">
        <v>8.0000000000000002E-3</v>
      </c>
    </row>
    <row r="4199" spans="1:3" x14ac:dyDescent="0.25">
      <c r="A4199">
        <v>11</v>
      </c>
      <c r="B4199" t="s">
        <v>5013</v>
      </c>
      <c r="C4199">
        <v>8.0000000000000002E-3</v>
      </c>
    </row>
    <row r="4200" spans="1:3" x14ac:dyDescent="0.25">
      <c r="A4200">
        <v>123</v>
      </c>
      <c r="B4200" t="s">
        <v>5019</v>
      </c>
      <c r="C4200">
        <v>0.25</v>
      </c>
    </row>
    <row r="4201" spans="1:3" x14ac:dyDescent="0.25">
      <c r="A4201">
        <v>185</v>
      </c>
      <c r="B4201" t="s">
        <v>5019</v>
      </c>
      <c r="C4201">
        <v>0.25</v>
      </c>
    </row>
    <row r="4202" spans="1:3" x14ac:dyDescent="0.25">
      <c r="A4202">
        <v>49</v>
      </c>
      <c r="B4202" t="s">
        <v>5014</v>
      </c>
      <c r="C4202">
        <v>0.04</v>
      </c>
    </row>
    <row r="4203" spans="1:3" x14ac:dyDescent="0.25">
      <c r="A4203">
        <v>157</v>
      </c>
      <c r="B4203" t="s">
        <v>5019</v>
      </c>
      <c r="C4203">
        <v>0.25</v>
      </c>
    </row>
    <row r="4204" spans="1:3" x14ac:dyDescent="0.25">
      <c r="A4204">
        <v>272</v>
      </c>
      <c r="B4204" t="s">
        <v>5019</v>
      </c>
      <c r="C4204">
        <v>0.25</v>
      </c>
    </row>
    <row r="4205" spans="1:3" x14ac:dyDescent="0.25">
      <c r="A4205">
        <v>109</v>
      </c>
      <c r="B4205" t="s">
        <v>5017</v>
      </c>
      <c r="C4205">
        <v>0.2</v>
      </c>
    </row>
    <row r="4206" spans="1:3" x14ac:dyDescent="0.25">
      <c r="A4206">
        <v>211</v>
      </c>
      <c r="B4206" t="s">
        <v>5019</v>
      </c>
      <c r="C4206">
        <v>0.25</v>
      </c>
    </row>
    <row r="4207" spans="1:3" x14ac:dyDescent="0.25">
      <c r="A4207">
        <v>324</v>
      </c>
      <c r="B4207" t="s">
        <v>5019</v>
      </c>
      <c r="C4207">
        <v>0.25</v>
      </c>
    </row>
    <row r="4208" spans="1:3" x14ac:dyDescent="0.25">
      <c r="A4208">
        <v>237</v>
      </c>
      <c r="B4208" t="s">
        <v>5019</v>
      </c>
      <c r="C4208">
        <v>0.25</v>
      </c>
    </row>
    <row r="4209" spans="1:3" x14ac:dyDescent="0.25">
      <c r="A4209">
        <v>169</v>
      </c>
      <c r="B4209" t="s">
        <v>5019</v>
      </c>
      <c r="C4209">
        <v>0.25</v>
      </c>
    </row>
    <row r="4210" spans="1:3" x14ac:dyDescent="0.25">
      <c r="A4210">
        <v>185</v>
      </c>
      <c r="B4210" t="s">
        <v>5019</v>
      </c>
      <c r="C4210">
        <v>0.25</v>
      </c>
    </row>
    <row r="4211" spans="1:3" x14ac:dyDescent="0.25">
      <c r="A4211">
        <v>264</v>
      </c>
      <c r="B4211" t="s">
        <v>5019</v>
      </c>
      <c r="C4211">
        <v>0.25</v>
      </c>
    </row>
    <row r="4212" spans="1:3" x14ac:dyDescent="0.25">
      <c r="A4212">
        <v>206</v>
      </c>
      <c r="B4212" t="s">
        <v>5019</v>
      </c>
      <c r="C4212">
        <v>0.25</v>
      </c>
    </row>
    <row r="4213" spans="1:3" x14ac:dyDescent="0.25">
      <c r="A4213">
        <v>69</v>
      </c>
      <c r="B4213" t="s">
        <v>5016</v>
      </c>
      <c r="C4213">
        <v>0.15</v>
      </c>
    </row>
    <row r="4214" spans="1:3" x14ac:dyDescent="0.25">
      <c r="A4214">
        <v>352</v>
      </c>
      <c r="B4214" t="s">
        <v>5019</v>
      </c>
      <c r="C4214">
        <v>0.25</v>
      </c>
    </row>
    <row r="4215" spans="1:3" x14ac:dyDescent="0.25">
      <c r="A4215">
        <v>289</v>
      </c>
      <c r="B4215" t="s">
        <v>5019</v>
      </c>
      <c r="C4215">
        <v>0.25</v>
      </c>
    </row>
    <row r="4216" spans="1:3" x14ac:dyDescent="0.25">
      <c r="A4216">
        <v>187</v>
      </c>
      <c r="B4216" t="s">
        <v>5019</v>
      </c>
      <c r="C4216">
        <v>0.25</v>
      </c>
    </row>
    <row r="4217" spans="1:3" x14ac:dyDescent="0.25">
      <c r="A4217">
        <v>292</v>
      </c>
      <c r="B4217" t="s">
        <v>5019</v>
      </c>
      <c r="C4217">
        <v>0.25</v>
      </c>
    </row>
    <row r="4218" spans="1:3" x14ac:dyDescent="0.25">
      <c r="A4218">
        <v>151</v>
      </c>
      <c r="B4218" t="s">
        <v>5019</v>
      </c>
      <c r="C4218">
        <v>0.25</v>
      </c>
    </row>
    <row r="4219" spans="1:3" x14ac:dyDescent="0.25">
      <c r="A4219">
        <v>340</v>
      </c>
      <c r="B4219" t="s">
        <v>5019</v>
      </c>
      <c r="C4219">
        <v>0.25</v>
      </c>
    </row>
    <row r="4220" spans="1:3" x14ac:dyDescent="0.25">
      <c r="A4220">
        <v>346</v>
      </c>
      <c r="B4220" t="s">
        <v>5019</v>
      </c>
      <c r="C4220">
        <v>0.25</v>
      </c>
    </row>
    <row r="4221" spans="1:3" x14ac:dyDescent="0.25">
      <c r="A4221">
        <v>152</v>
      </c>
      <c r="B4221" t="s">
        <v>5019</v>
      </c>
      <c r="C4221">
        <v>0.25</v>
      </c>
    </row>
    <row r="4222" spans="1:3" x14ac:dyDescent="0.25">
      <c r="A4222">
        <v>11</v>
      </c>
      <c r="B4222" t="s">
        <v>5013</v>
      </c>
      <c r="C4222">
        <v>8.0000000000000002E-3</v>
      </c>
    </row>
    <row r="4223" spans="1:3" x14ac:dyDescent="0.25">
      <c r="A4223">
        <v>361</v>
      </c>
      <c r="B4223" t="s">
        <v>5019</v>
      </c>
      <c r="C4223">
        <v>0.25</v>
      </c>
    </row>
    <row r="4224" spans="1:3" x14ac:dyDescent="0.25">
      <c r="A4224">
        <v>320</v>
      </c>
      <c r="B4224" t="s">
        <v>5019</v>
      </c>
      <c r="C4224">
        <v>0.25</v>
      </c>
    </row>
    <row r="4225" spans="1:3" x14ac:dyDescent="0.25">
      <c r="A4225">
        <v>1</v>
      </c>
      <c r="B4225" t="s">
        <v>5013</v>
      </c>
      <c r="C4225">
        <v>8.0000000000000002E-3</v>
      </c>
    </row>
    <row r="4226" spans="1:3" x14ac:dyDescent="0.25">
      <c r="A4226">
        <v>357</v>
      </c>
      <c r="B4226" t="s">
        <v>5019</v>
      </c>
      <c r="C4226">
        <v>0.25</v>
      </c>
    </row>
    <row r="4227" spans="1:3" x14ac:dyDescent="0.25">
      <c r="A4227">
        <v>245</v>
      </c>
      <c r="B4227" t="s">
        <v>5019</v>
      </c>
      <c r="C4227">
        <v>0.25</v>
      </c>
    </row>
    <row r="4228" spans="1:3" x14ac:dyDescent="0.25">
      <c r="A4228">
        <v>39</v>
      </c>
      <c r="B4228" t="s">
        <v>5014</v>
      </c>
      <c r="C4228">
        <v>0.04</v>
      </c>
    </row>
    <row r="4229" spans="1:3" x14ac:dyDescent="0.25">
      <c r="A4229">
        <v>4</v>
      </c>
      <c r="B4229" t="s">
        <v>5013</v>
      </c>
      <c r="C4229">
        <v>8.0000000000000002E-3</v>
      </c>
    </row>
    <row r="4230" spans="1:3" x14ac:dyDescent="0.25">
      <c r="A4230">
        <v>297</v>
      </c>
      <c r="B4230" t="s">
        <v>5019</v>
      </c>
      <c r="C4230">
        <v>0.25</v>
      </c>
    </row>
    <row r="4231" spans="1:3" x14ac:dyDescent="0.25">
      <c r="A4231">
        <v>87</v>
      </c>
      <c r="B4231" t="s">
        <v>5016</v>
      </c>
      <c r="C4231">
        <v>0.15</v>
      </c>
    </row>
    <row r="4232" spans="1:3" x14ac:dyDescent="0.25">
      <c r="A4232">
        <v>294</v>
      </c>
      <c r="B4232" t="s">
        <v>5019</v>
      </c>
      <c r="C4232">
        <v>0.25</v>
      </c>
    </row>
    <row r="4233" spans="1:3" x14ac:dyDescent="0.25">
      <c r="A4233">
        <v>185</v>
      </c>
      <c r="B4233" t="s">
        <v>5019</v>
      </c>
      <c r="C4233">
        <v>0.25</v>
      </c>
    </row>
    <row r="4234" spans="1:3" x14ac:dyDescent="0.25">
      <c r="A4234">
        <v>133</v>
      </c>
      <c r="B4234" t="s">
        <v>5019</v>
      </c>
      <c r="C4234">
        <v>0.25</v>
      </c>
    </row>
    <row r="4235" spans="1:3" x14ac:dyDescent="0.25">
      <c r="A4235">
        <v>247</v>
      </c>
      <c r="B4235" t="s">
        <v>5019</v>
      </c>
      <c r="C4235">
        <v>0.25</v>
      </c>
    </row>
    <row r="4236" spans="1:3" x14ac:dyDescent="0.25">
      <c r="A4236">
        <v>26</v>
      </c>
      <c r="B4236" t="s">
        <v>5013</v>
      </c>
      <c r="C4236">
        <v>8.0000000000000002E-3</v>
      </c>
    </row>
    <row r="4237" spans="1:3" x14ac:dyDescent="0.25">
      <c r="A4237">
        <v>284</v>
      </c>
      <c r="B4237" t="s">
        <v>5019</v>
      </c>
      <c r="C4237">
        <v>0.25</v>
      </c>
    </row>
    <row r="4238" spans="1:3" x14ac:dyDescent="0.25">
      <c r="A4238">
        <v>119</v>
      </c>
      <c r="B4238" t="s">
        <v>5017</v>
      </c>
      <c r="C4238">
        <v>0.2</v>
      </c>
    </row>
    <row r="4239" spans="1:3" x14ac:dyDescent="0.25">
      <c r="A4239">
        <v>265</v>
      </c>
      <c r="B4239" t="s">
        <v>5019</v>
      </c>
      <c r="C4239">
        <v>0.25</v>
      </c>
    </row>
    <row r="4240" spans="1:3" x14ac:dyDescent="0.25">
      <c r="A4240">
        <v>217</v>
      </c>
      <c r="B4240" t="s">
        <v>5019</v>
      </c>
      <c r="C4240">
        <v>0.25</v>
      </c>
    </row>
    <row r="4241" spans="1:3" x14ac:dyDescent="0.25">
      <c r="A4241">
        <v>261</v>
      </c>
      <c r="B4241" t="s">
        <v>5019</v>
      </c>
      <c r="C4241">
        <v>0.25</v>
      </c>
    </row>
    <row r="4242" spans="1:3" x14ac:dyDescent="0.25">
      <c r="A4242">
        <v>88</v>
      </c>
      <c r="B4242" t="s">
        <v>5016</v>
      </c>
      <c r="C4242">
        <v>0.15</v>
      </c>
    </row>
    <row r="4243" spans="1:3" x14ac:dyDescent="0.25">
      <c r="A4243">
        <v>61</v>
      </c>
      <c r="B4243" t="s">
        <v>5016</v>
      </c>
      <c r="C4243">
        <v>0.15</v>
      </c>
    </row>
    <row r="4244" spans="1:3" x14ac:dyDescent="0.25">
      <c r="A4244">
        <v>199</v>
      </c>
      <c r="B4244" t="s">
        <v>5019</v>
      </c>
      <c r="C4244">
        <v>0.25</v>
      </c>
    </row>
    <row r="4245" spans="1:3" x14ac:dyDescent="0.25">
      <c r="A4245">
        <v>31</v>
      </c>
      <c r="B4245" t="s">
        <v>5014</v>
      </c>
      <c r="C4245">
        <v>0.04</v>
      </c>
    </row>
    <row r="4246" spans="1:3" x14ac:dyDescent="0.25">
      <c r="A4246">
        <v>171</v>
      </c>
      <c r="B4246" t="s">
        <v>5019</v>
      </c>
      <c r="C4246">
        <v>0.25</v>
      </c>
    </row>
    <row r="4247" spans="1:3" x14ac:dyDescent="0.25">
      <c r="A4247">
        <v>17</v>
      </c>
      <c r="B4247" t="s">
        <v>5013</v>
      </c>
      <c r="C4247">
        <v>8.0000000000000002E-3</v>
      </c>
    </row>
    <row r="4248" spans="1:3" x14ac:dyDescent="0.25">
      <c r="A4248">
        <v>360</v>
      </c>
      <c r="B4248" t="s">
        <v>5019</v>
      </c>
      <c r="C4248">
        <v>0.25</v>
      </c>
    </row>
    <row r="4249" spans="1:3" x14ac:dyDescent="0.25">
      <c r="A4249">
        <v>338</v>
      </c>
      <c r="B4249" t="s">
        <v>5019</v>
      </c>
      <c r="C4249">
        <v>0.25</v>
      </c>
    </row>
    <row r="4250" spans="1:3" x14ac:dyDescent="0.25">
      <c r="A4250">
        <v>146</v>
      </c>
      <c r="B4250" t="s">
        <v>5019</v>
      </c>
      <c r="C4250">
        <v>0.25</v>
      </c>
    </row>
    <row r="4251" spans="1:3" x14ac:dyDescent="0.25">
      <c r="A4251">
        <v>10</v>
      </c>
      <c r="B4251" t="s">
        <v>5013</v>
      </c>
      <c r="C4251">
        <v>8.0000000000000002E-3</v>
      </c>
    </row>
    <row r="4252" spans="1:3" x14ac:dyDescent="0.25">
      <c r="A4252">
        <v>32</v>
      </c>
      <c r="B4252" t="s">
        <v>5014</v>
      </c>
      <c r="C4252">
        <v>0.04</v>
      </c>
    </row>
    <row r="4253" spans="1:3" x14ac:dyDescent="0.25">
      <c r="A4253">
        <v>23</v>
      </c>
      <c r="B4253" t="s">
        <v>5013</v>
      </c>
      <c r="C4253">
        <v>8.0000000000000002E-3</v>
      </c>
    </row>
    <row r="4254" spans="1:3" x14ac:dyDescent="0.25">
      <c r="A4254">
        <v>123</v>
      </c>
      <c r="B4254" t="s">
        <v>5019</v>
      </c>
      <c r="C4254">
        <v>0.25</v>
      </c>
    </row>
    <row r="4255" spans="1:3" x14ac:dyDescent="0.25">
      <c r="A4255">
        <v>76</v>
      </c>
      <c r="B4255" t="s">
        <v>5016</v>
      </c>
      <c r="C4255">
        <v>0.15</v>
      </c>
    </row>
    <row r="4256" spans="1:3" x14ac:dyDescent="0.25">
      <c r="A4256">
        <v>244</v>
      </c>
      <c r="B4256" t="s">
        <v>5019</v>
      </c>
      <c r="C4256">
        <v>0.25</v>
      </c>
    </row>
    <row r="4257" spans="1:3" x14ac:dyDescent="0.25">
      <c r="A4257">
        <v>364</v>
      </c>
      <c r="B4257" t="s">
        <v>5019</v>
      </c>
      <c r="C4257">
        <v>0.25</v>
      </c>
    </row>
    <row r="4258" spans="1:3" x14ac:dyDescent="0.25">
      <c r="A4258">
        <v>20</v>
      </c>
      <c r="B4258" t="s">
        <v>5013</v>
      </c>
      <c r="C4258">
        <v>8.0000000000000002E-3</v>
      </c>
    </row>
    <row r="4259" spans="1:3" x14ac:dyDescent="0.25">
      <c r="A4259">
        <v>117</v>
      </c>
      <c r="B4259" t="s">
        <v>5017</v>
      </c>
      <c r="C4259">
        <v>0.2</v>
      </c>
    </row>
    <row r="4260" spans="1:3" x14ac:dyDescent="0.25">
      <c r="A4260">
        <v>140</v>
      </c>
      <c r="B4260" t="s">
        <v>5019</v>
      </c>
      <c r="C4260">
        <v>0.25</v>
      </c>
    </row>
    <row r="4261" spans="1:3" x14ac:dyDescent="0.25">
      <c r="A4261">
        <v>191</v>
      </c>
      <c r="B4261" t="s">
        <v>5019</v>
      </c>
      <c r="C4261">
        <v>0.25</v>
      </c>
    </row>
    <row r="4262" spans="1:3" x14ac:dyDescent="0.25">
      <c r="A4262">
        <v>311</v>
      </c>
      <c r="B4262" t="s">
        <v>5019</v>
      </c>
      <c r="C4262">
        <v>0.25</v>
      </c>
    </row>
    <row r="4263" spans="1:3" x14ac:dyDescent="0.25">
      <c r="A4263">
        <v>140</v>
      </c>
      <c r="B4263" t="s">
        <v>5019</v>
      </c>
      <c r="C4263">
        <v>0.25</v>
      </c>
    </row>
    <row r="4264" spans="1:3" x14ac:dyDescent="0.25">
      <c r="A4264">
        <v>35</v>
      </c>
      <c r="B4264" t="s">
        <v>5014</v>
      </c>
      <c r="C4264">
        <v>0.04</v>
      </c>
    </row>
    <row r="4265" spans="1:3" x14ac:dyDescent="0.25">
      <c r="A4265">
        <v>111</v>
      </c>
      <c r="B4265" t="s">
        <v>5017</v>
      </c>
      <c r="C4265">
        <v>0.2</v>
      </c>
    </row>
    <row r="4266" spans="1:3" x14ac:dyDescent="0.25">
      <c r="A4266">
        <v>76</v>
      </c>
      <c r="B4266" t="s">
        <v>5016</v>
      </c>
      <c r="C4266">
        <v>0.15</v>
      </c>
    </row>
    <row r="4267" spans="1:3" x14ac:dyDescent="0.25">
      <c r="A4267">
        <v>31</v>
      </c>
      <c r="B4267" t="s">
        <v>5014</v>
      </c>
      <c r="C4267">
        <v>0.04</v>
      </c>
    </row>
    <row r="4268" spans="1:3" x14ac:dyDescent="0.25">
      <c r="A4268">
        <v>155</v>
      </c>
      <c r="B4268" t="s">
        <v>5019</v>
      </c>
      <c r="C4268">
        <v>0.25</v>
      </c>
    </row>
    <row r="4269" spans="1:3" x14ac:dyDescent="0.25">
      <c r="A4269">
        <v>39</v>
      </c>
      <c r="B4269" t="s">
        <v>5014</v>
      </c>
      <c r="C4269">
        <v>0.04</v>
      </c>
    </row>
    <row r="4270" spans="1:3" x14ac:dyDescent="0.25">
      <c r="A4270">
        <v>196</v>
      </c>
      <c r="B4270" t="s">
        <v>5019</v>
      </c>
      <c r="C4270">
        <v>0.25</v>
      </c>
    </row>
    <row r="4271" spans="1:3" x14ac:dyDescent="0.25">
      <c r="A4271">
        <v>331</v>
      </c>
      <c r="B4271" t="s">
        <v>5019</v>
      </c>
      <c r="C4271">
        <v>0.25</v>
      </c>
    </row>
    <row r="4272" spans="1:3" x14ac:dyDescent="0.25">
      <c r="A4272">
        <v>359</v>
      </c>
      <c r="B4272" t="s">
        <v>5019</v>
      </c>
      <c r="C4272">
        <v>0.25</v>
      </c>
    </row>
    <row r="4273" spans="1:3" x14ac:dyDescent="0.25">
      <c r="A4273">
        <v>262</v>
      </c>
      <c r="B4273" t="s">
        <v>5019</v>
      </c>
      <c r="C4273">
        <v>0.25</v>
      </c>
    </row>
    <row r="4274" spans="1:3" x14ac:dyDescent="0.25">
      <c r="A4274">
        <v>54</v>
      </c>
      <c r="B4274" t="s">
        <v>5014</v>
      </c>
      <c r="C4274">
        <v>0.04</v>
      </c>
    </row>
    <row r="4275" spans="1:3" x14ac:dyDescent="0.25">
      <c r="A4275">
        <v>171</v>
      </c>
      <c r="B4275" t="s">
        <v>5019</v>
      </c>
      <c r="C4275">
        <v>0.25</v>
      </c>
    </row>
    <row r="4276" spans="1:3" x14ac:dyDescent="0.25">
      <c r="A4276">
        <v>175</v>
      </c>
      <c r="B4276" t="s">
        <v>5019</v>
      </c>
      <c r="C4276">
        <v>0.25</v>
      </c>
    </row>
    <row r="4277" spans="1:3" x14ac:dyDescent="0.25">
      <c r="A4277">
        <v>96</v>
      </c>
      <c r="B4277" t="s">
        <v>5017</v>
      </c>
      <c r="C4277">
        <v>0.2</v>
      </c>
    </row>
    <row r="4278" spans="1:3" x14ac:dyDescent="0.25">
      <c r="A4278">
        <v>291</v>
      </c>
      <c r="B4278" t="s">
        <v>5019</v>
      </c>
      <c r="C4278">
        <v>0.25</v>
      </c>
    </row>
    <row r="4279" spans="1:3" x14ac:dyDescent="0.25">
      <c r="A4279">
        <v>190</v>
      </c>
      <c r="B4279" t="s">
        <v>5019</v>
      </c>
      <c r="C4279">
        <v>0.25</v>
      </c>
    </row>
    <row r="4280" spans="1:3" x14ac:dyDescent="0.25">
      <c r="A4280">
        <v>8</v>
      </c>
      <c r="B4280" t="s">
        <v>5013</v>
      </c>
      <c r="C4280">
        <v>8.0000000000000002E-3</v>
      </c>
    </row>
    <row r="4281" spans="1:3" x14ac:dyDescent="0.25">
      <c r="A4281">
        <v>10</v>
      </c>
      <c r="B4281" t="s">
        <v>5013</v>
      </c>
      <c r="C4281">
        <v>8.0000000000000002E-3</v>
      </c>
    </row>
    <row r="4282" spans="1:3" x14ac:dyDescent="0.25">
      <c r="A4282">
        <v>63</v>
      </c>
      <c r="B4282" t="s">
        <v>5016</v>
      </c>
      <c r="C4282">
        <v>0.15</v>
      </c>
    </row>
    <row r="4283" spans="1:3" x14ac:dyDescent="0.25">
      <c r="A4283">
        <v>246</v>
      </c>
      <c r="B4283" t="s">
        <v>5019</v>
      </c>
      <c r="C4283">
        <v>0.25</v>
      </c>
    </row>
    <row r="4284" spans="1:3" x14ac:dyDescent="0.25">
      <c r="A4284">
        <v>6</v>
      </c>
      <c r="B4284" t="s">
        <v>5013</v>
      </c>
      <c r="C4284">
        <v>8.0000000000000002E-3</v>
      </c>
    </row>
    <row r="4285" spans="1:3" x14ac:dyDescent="0.25">
      <c r="A4285">
        <v>4</v>
      </c>
      <c r="B4285" t="s">
        <v>5013</v>
      </c>
      <c r="C4285">
        <v>8.0000000000000002E-3</v>
      </c>
    </row>
    <row r="4286" spans="1:3" x14ac:dyDescent="0.25">
      <c r="A4286">
        <v>127</v>
      </c>
      <c r="B4286" t="s">
        <v>5019</v>
      </c>
      <c r="C4286">
        <v>0.25</v>
      </c>
    </row>
    <row r="4287" spans="1:3" x14ac:dyDescent="0.25">
      <c r="A4287">
        <v>328</v>
      </c>
      <c r="B4287" t="s">
        <v>5019</v>
      </c>
      <c r="C4287">
        <v>0.25</v>
      </c>
    </row>
    <row r="4288" spans="1:3" x14ac:dyDescent="0.25">
      <c r="A4288">
        <v>147</v>
      </c>
      <c r="B4288" t="s">
        <v>5019</v>
      </c>
      <c r="C4288">
        <v>0.25</v>
      </c>
    </row>
    <row r="4289" spans="1:3" x14ac:dyDescent="0.25">
      <c r="A4289">
        <v>343</v>
      </c>
      <c r="B4289" t="s">
        <v>5019</v>
      </c>
      <c r="C4289">
        <v>0.25</v>
      </c>
    </row>
    <row r="4290" spans="1:3" x14ac:dyDescent="0.25">
      <c r="A4290">
        <v>156</v>
      </c>
      <c r="B4290" t="s">
        <v>5019</v>
      </c>
      <c r="C4290">
        <v>0.25</v>
      </c>
    </row>
    <row r="4291" spans="1:3" x14ac:dyDescent="0.25">
      <c r="A4291">
        <v>62</v>
      </c>
      <c r="B4291" t="s">
        <v>5016</v>
      </c>
      <c r="C4291">
        <v>0.15</v>
      </c>
    </row>
    <row r="4292" spans="1:3" x14ac:dyDescent="0.25">
      <c r="A4292">
        <v>329</v>
      </c>
      <c r="B4292" t="s">
        <v>5019</v>
      </c>
      <c r="C4292">
        <v>0.25</v>
      </c>
    </row>
    <row r="4293" spans="1:3" x14ac:dyDescent="0.25">
      <c r="A4293">
        <v>359</v>
      </c>
      <c r="B4293" t="s">
        <v>5019</v>
      </c>
      <c r="C4293">
        <v>0.25</v>
      </c>
    </row>
    <row r="4294" spans="1:3" x14ac:dyDescent="0.25">
      <c r="A4294">
        <v>341</v>
      </c>
      <c r="B4294" t="s">
        <v>5019</v>
      </c>
      <c r="C4294">
        <v>0.25</v>
      </c>
    </row>
    <row r="4295" spans="1:3" x14ac:dyDescent="0.25">
      <c r="A4295">
        <v>280</v>
      </c>
      <c r="B4295" t="s">
        <v>5019</v>
      </c>
      <c r="C4295">
        <v>0.25</v>
      </c>
    </row>
    <row r="4296" spans="1:3" x14ac:dyDescent="0.25">
      <c r="A4296">
        <v>9</v>
      </c>
      <c r="B4296" t="s">
        <v>5013</v>
      </c>
      <c r="C4296">
        <v>8.0000000000000002E-3</v>
      </c>
    </row>
    <row r="4297" spans="1:3" x14ac:dyDescent="0.25">
      <c r="A4297">
        <v>86</v>
      </c>
      <c r="B4297" t="s">
        <v>5016</v>
      </c>
      <c r="C4297">
        <v>0.15</v>
      </c>
    </row>
    <row r="4298" spans="1:3" x14ac:dyDescent="0.25">
      <c r="A4298">
        <v>285</v>
      </c>
      <c r="B4298" t="s">
        <v>5019</v>
      </c>
      <c r="C4298">
        <v>0.25</v>
      </c>
    </row>
    <row r="4299" spans="1:3" x14ac:dyDescent="0.25">
      <c r="A4299">
        <v>198</v>
      </c>
      <c r="B4299" t="s">
        <v>5019</v>
      </c>
      <c r="C4299">
        <v>0.25</v>
      </c>
    </row>
    <row r="4300" spans="1:3" x14ac:dyDescent="0.25">
      <c r="A4300">
        <v>23</v>
      </c>
      <c r="B4300" t="s">
        <v>5013</v>
      </c>
      <c r="C4300">
        <v>8.0000000000000002E-3</v>
      </c>
    </row>
    <row r="4301" spans="1:3" x14ac:dyDescent="0.25">
      <c r="A4301">
        <v>37</v>
      </c>
      <c r="B4301" t="s">
        <v>5014</v>
      </c>
      <c r="C4301">
        <v>0.04</v>
      </c>
    </row>
    <row r="4302" spans="1:3" x14ac:dyDescent="0.25">
      <c r="A4302">
        <v>22</v>
      </c>
      <c r="B4302" t="s">
        <v>5013</v>
      </c>
      <c r="C4302">
        <v>8.0000000000000002E-3</v>
      </c>
    </row>
    <row r="4303" spans="1:3" x14ac:dyDescent="0.25">
      <c r="A4303">
        <v>71</v>
      </c>
      <c r="B4303" t="s">
        <v>5016</v>
      </c>
      <c r="C4303">
        <v>0.15</v>
      </c>
    </row>
    <row r="4304" spans="1:3" x14ac:dyDescent="0.25">
      <c r="A4304">
        <v>316</v>
      </c>
      <c r="B4304" t="s">
        <v>5019</v>
      </c>
      <c r="C4304">
        <v>0.25</v>
      </c>
    </row>
    <row r="4305" spans="1:3" x14ac:dyDescent="0.25">
      <c r="A4305">
        <v>363</v>
      </c>
      <c r="B4305" t="s">
        <v>5019</v>
      </c>
      <c r="C4305">
        <v>0.25</v>
      </c>
    </row>
    <row r="4306" spans="1:3" x14ac:dyDescent="0.25">
      <c r="A4306">
        <v>38</v>
      </c>
      <c r="B4306" t="s">
        <v>5014</v>
      </c>
      <c r="C4306">
        <v>0.04</v>
      </c>
    </row>
    <row r="4307" spans="1:3" x14ac:dyDescent="0.25">
      <c r="A4307">
        <v>147</v>
      </c>
      <c r="B4307" t="s">
        <v>5019</v>
      </c>
      <c r="C4307">
        <v>0.25</v>
      </c>
    </row>
    <row r="4308" spans="1:3" x14ac:dyDescent="0.25">
      <c r="A4308">
        <v>12</v>
      </c>
      <c r="B4308" t="s">
        <v>5013</v>
      </c>
      <c r="C4308">
        <v>8.0000000000000002E-3</v>
      </c>
    </row>
    <row r="4309" spans="1:3" x14ac:dyDescent="0.25">
      <c r="A4309">
        <v>164</v>
      </c>
      <c r="B4309" t="s">
        <v>5019</v>
      </c>
      <c r="C4309">
        <v>0.25</v>
      </c>
    </row>
    <row r="4310" spans="1:3" x14ac:dyDescent="0.25">
      <c r="A4310">
        <v>118</v>
      </c>
      <c r="B4310" t="s">
        <v>5017</v>
      </c>
      <c r="C4310">
        <v>0.2</v>
      </c>
    </row>
    <row r="4311" spans="1:3" x14ac:dyDescent="0.25">
      <c r="A4311">
        <v>36</v>
      </c>
      <c r="B4311" t="s">
        <v>5014</v>
      </c>
      <c r="C4311">
        <v>0.04</v>
      </c>
    </row>
    <row r="4312" spans="1:3" x14ac:dyDescent="0.25">
      <c r="A4312">
        <v>178</v>
      </c>
      <c r="B4312" t="s">
        <v>5019</v>
      </c>
      <c r="C4312">
        <v>0.25</v>
      </c>
    </row>
    <row r="4313" spans="1:3" x14ac:dyDescent="0.25">
      <c r="A4313">
        <v>148</v>
      </c>
      <c r="B4313" t="s">
        <v>5019</v>
      </c>
      <c r="C4313">
        <v>0.25</v>
      </c>
    </row>
    <row r="4314" spans="1:3" x14ac:dyDescent="0.25">
      <c r="A4314">
        <v>174</v>
      </c>
      <c r="B4314" t="s">
        <v>5019</v>
      </c>
      <c r="C4314">
        <v>0.25</v>
      </c>
    </row>
    <row r="4315" spans="1:3" x14ac:dyDescent="0.25">
      <c r="A4315">
        <v>296</v>
      </c>
      <c r="B4315" t="s">
        <v>5019</v>
      </c>
      <c r="C4315">
        <v>0.25</v>
      </c>
    </row>
    <row r="4316" spans="1:3" x14ac:dyDescent="0.25">
      <c r="A4316">
        <v>116</v>
      </c>
      <c r="B4316" t="s">
        <v>5017</v>
      </c>
      <c r="C4316">
        <v>0.2</v>
      </c>
    </row>
    <row r="4317" spans="1:3" x14ac:dyDescent="0.25">
      <c r="A4317">
        <v>99</v>
      </c>
      <c r="B4317" t="s">
        <v>5017</v>
      </c>
      <c r="C4317">
        <v>0.2</v>
      </c>
    </row>
    <row r="4318" spans="1:3" x14ac:dyDescent="0.25">
      <c r="A4318">
        <v>334</v>
      </c>
      <c r="B4318" t="s">
        <v>5019</v>
      </c>
      <c r="C4318">
        <v>0.25</v>
      </c>
    </row>
    <row r="4319" spans="1:3" x14ac:dyDescent="0.25">
      <c r="A4319">
        <v>232</v>
      </c>
      <c r="B4319" t="s">
        <v>5019</v>
      </c>
      <c r="C4319">
        <v>0.25</v>
      </c>
    </row>
    <row r="4320" spans="1:3" x14ac:dyDescent="0.25">
      <c r="A4320">
        <v>252</v>
      </c>
      <c r="B4320" t="s">
        <v>5019</v>
      </c>
      <c r="C4320">
        <v>0.25</v>
      </c>
    </row>
    <row r="4321" spans="1:3" x14ac:dyDescent="0.25">
      <c r="A4321">
        <v>309</v>
      </c>
      <c r="B4321" t="s">
        <v>5019</v>
      </c>
      <c r="C4321">
        <v>0.25</v>
      </c>
    </row>
    <row r="4322" spans="1:3" x14ac:dyDescent="0.25">
      <c r="A4322">
        <v>173</v>
      </c>
      <c r="B4322" t="s">
        <v>5019</v>
      </c>
      <c r="C4322">
        <v>0.25</v>
      </c>
    </row>
    <row r="4323" spans="1:3" x14ac:dyDescent="0.25">
      <c r="A4323">
        <v>258</v>
      </c>
      <c r="B4323" t="s">
        <v>5019</v>
      </c>
      <c r="C4323">
        <v>0.25</v>
      </c>
    </row>
    <row r="4324" spans="1:3" x14ac:dyDescent="0.25">
      <c r="A4324">
        <v>173</v>
      </c>
      <c r="B4324" t="s">
        <v>5019</v>
      </c>
      <c r="C4324">
        <v>0.25</v>
      </c>
    </row>
    <row r="4325" spans="1:3" x14ac:dyDescent="0.25">
      <c r="A4325">
        <v>206</v>
      </c>
      <c r="B4325" t="s">
        <v>5019</v>
      </c>
      <c r="C4325">
        <v>0.25</v>
      </c>
    </row>
    <row r="4326" spans="1:3" x14ac:dyDescent="0.25">
      <c r="A4326">
        <v>91</v>
      </c>
      <c r="B4326" t="s">
        <v>5017</v>
      </c>
      <c r="C4326">
        <v>0.2</v>
      </c>
    </row>
    <row r="4327" spans="1:3" x14ac:dyDescent="0.25">
      <c r="A4327">
        <v>81</v>
      </c>
      <c r="B4327" t="s">
        <v>5016</v>
      </c>
      <c r="C4327">
        <v>0.15</v>
      </c>
    </row>
    <row r="4328" spans="1:3" x14ac:dyDescent="0.25">
      <c r="A4328">
        <v>338</v>
      </c>
      <c r="B4328" t="s">
        <v>5019</v>
      </c>
      <c r="C4328">
        <v>0.25</v>
      </c>
    </row>
    <row r="4329" spans="1:3" x14ac:dyDescent="0.25">
      <c r="A4329">
        <v>18</v>
      </c>
      <c r="B4329" t="s">
        <v>5013</v>
      </c>
      <c r="C4329">
        <v>8.0000000000000002E-3</v>
      </c>
    </row>
    <row r="4330" spans="1:3" x14ac:dyDescent="0.25">
      <c r="A4330">
        <v>61</v>
      </c>
      <c r="B4330" t="s">
        <v>5016</v>
      </c>
      <c r="C4330">
        <v>0.15</v>
      </c>
    </row>
    <row r="4331" spans="1:3" x14ac:dyDescent="0.25">
      <c r="A4331">
        <v>73</v>
      </c>
      <c r="B4331" t="s">
        <v>5016</v>
      </c>
      <c r="C4331">
        <v>0.15</v>
      </c>
    </row>
    <row r="4332" spans="1:3" x14ac:dyDescent="0.25">
      <c r="A4332">
        <v>26</v>
      </c>
      <c r="B4332" t="s">
        <v>5013</v>
      </c>
      <c r="C4332">
        <v>8.0000000000000002E-3</v>
      </c>
    </row>
    <row r="4333" spans="1:3" x14ac:dyDescent="0.25">
      <c r="A4333">
        <v>353</v>
      </c>
      <c r="B4333" t="s">
        <v>5019</v>
      </c>
      <c r="C4333">
        <v>0.25</v>
      </c>
    </row>
    <row r="4334" spans="1:3" x14ac:dyDescent="0.25">
      <c r="A4334">
        <v>276</v>
      </c>
      <c r="B4334" t="s">
        <v>5019</v>
      </c>
      <c r="C4334">
        <v>0.25</v>
      </c>
    </row>
    <row r="4335" spans="1:3" x14ac:dyDescent="0.25">
      <c r="A4335">
        <v>67</v>
      </c>
      <c r="B4335" t="s">
        <v>5016</v>
      </c>
      <c r="C4335">
        <v>0.15</v>
      </c>
    </row>
    <row r="4336" spans="1:3" x14ac:dyDescent="0.25">
      <c r="A4336">
        <v>132</v>
      </c>
      <c r="B4336" t="s">
        <v>5019</v>
      </c>
      <c r="C4336">
        <v>0.25</v>
      </c>
    </row>
    <row r="4337" spans="1:3" x14ac:dyDescent="0.25">
      <c r="A4337">
        <v>305</v>
      </c>
      <c r="B4337" t="s">
        <v>5019</v>
      </c>
      <c r="C4337">
        <v>0.25</v>
      </c>
    </row>
    <row r="4338" spans="1:3" x14ac:dyDescent="0.25">
      <c r="A4338">
        <v>311</v>
      </c>
      <c r="B4338" t="s">
        <v>5019</v>
      </c>
      <c r="C4338">
        <v>0.25</v>
      </c>
    </row>
    <row r="4339" spans="1:3" x14ac:dyDescent="0.25">
      <c r="A4339">
        <v>201</v>
      </c>
      <c r="B4339" t="s">
        <v>5019</v>
      </c>
      <c r="C4339">
        <v>0.25</v>
      </c>
    </row>
    <row r="4340" spans="1:3" x14ac:dyDescent="0.25">
      <c r="A4340">
        <v>108</v>
      </c>
      <c r="B4340" t="s">
        <v>5017</v>
      </c>
      <c r="C4340">
        <v>0.2</v>
      </c>
    </row>
    <row r="4341" spans="1:3" x14ac:dyDescent="0.25">
      <c r="A4341">
        <v>271</v>
      </c>
      <c r="B4341" t="s">
        <v>5019</v>
      </c>
      <c r="C4341">
        <v>0.25</v>
      </c>
    </row>
    <row r="4342" spans="1:3" x14ac:dyDescent="0.25">
      <c r="A4342">
        <v>297</v>
      </c>
      <c r="B4342" t="s">
        <v>5019</v>
      </c>
      <c r="C4342">
        <v>0.25</v>
      </c>
    </row>
    <row r="4343" spans="1:3" x14ac:dyDescent="0.25">
      <c r="A4343">
        <v>304</v>
      </c>
      <c r="B4343" t="s">
        <v>5019</v>
      </c>
      <c r="C4343">
        <v>0.25</v>
      </c>
    </row>
    <row r="4344" spans="1:3" x14ac:dyDescent="0.25">
      <c r="A4344">
        <v>142</v>
      </c>
      <c r="B4344" t="s">
        <v>5019</v>
      </c>
      <c r="C4344">
        <v>0.25</v>
      </c>
    </row>
    <row r="4345" spans="1:3" x14ac:dyDescent="0.25">
      <c r="A4345">
        <v>229</v>
      </c>
      <c r="B4345" t="s">
        <v>5019</v>
      </c>
      <c r="C4345">
        <v>0.25</v>
      </c>
    </row>
    <row r="4346" spans="1:3" x14ac:dyDescent="0.25">
      <c r="A4346">
        <v>12</v>
      </c>
      <c r="B4346" t="s">
        <v>5013</v>
      </c>
      <c r="C4346">
        <v>8.0000000000000002E-3</v>
      </c>
    </row>
    <row r="4347" spans="1:3" x14ac:dyDescent="0.25">
      <c r="A4347">
        <v>141</v>
      </c>
      <c r="B4347" t="s">
        <v>5019</v>
      </c>
      <c r="C4347">
        <v>0.25</v>
      </c>
    </row>
    <row r="4348" spans="1:3" x14ac:dyDescent="0.25">
      <c r="A4348">
        <v>2</v>
      </c>
      <c r="B4348" t="s">
        <v>5013</v>
      </c>
      <c r="C4348">
        <v>8.0000000000000002E-3</v>
      </c>
    </row>
    <row r="4349" spans="1:3" x14ac:dyDescent="0.25">
      <c r="A4349">
        <v>42</v>
      </c>
      <c r="B4349" t="s">
        <v>5014</v>
      </c>
      <c r="C4349">
        <v>0.04</v>
      </c>
    </row>
    <row r="4350" spans="1:3" x14ac:dyDescent="0.25">
      <c r="A4350">
        <v>272</v>
      </c>
      <c r="B4350" t="s">
        <v>5019</v>
      </c>
      <c r="C4350">
        <v>0.25</v>
      </c>
    </row>
    <row r="4351" spans="1:3" x14ac:dyDescent="0.25">
      <c r="A4351">
        <v>321</v>
      </c>
      <c r="B4351" t="s">
        <v>5019</v>
      </c>
      <c r="C4351">
        <v>0.25</v>
      </c>
    </row>
    <row r="4352" spans="1:3" x14ac:dyDescent="0.25">
      <c r="A4352">
        <v>227</v>
      </c>
      <c r="B4352" t="s">
        <v>5019</v>
      </c>
      <c r="C4352">
        <v>0.25</v>
      </c>
    </row>
    <row r="4353" spans="1:3" x14ac:dyDescent="0.25">
      <c r="A4353">
        <v>261</v>
      </c>
      <c r="B4353" t="s">
        <v>5019</v>
      </c>
      <c r="C4353">
        <v>0.25</v>
      </c>
    </row>
    <row r="4354" spans="1:3" x14ac:dyDescent="0.25">
      <c r="A4354">
        <v>70</v>
      </c>
      <c r="B4354" t="s">
        <v>5016</v>
      </c>
      <c r="C4354">
        <v>0.15</v>
      </c>
    </row>
    <row r="4355" spans="1:3" x14ac:dyDescent="0.25">
      <c r="A4355">
        <v>115</v>
      </c>
      <c r="B4355" t="s">
        <v>5017</v>
      </c>
      <c r="C4355">
        <v>0.2</v>
      </c>
    </row>
    <row r="4356" spans="1:3" x14ac:dyDescent="0.25">
      <c r="A4356">
        <v>18</v>
      </c>
      <c r="B4356" t="s">
        <v>5013</v>
      </c>
      <c r="C4356">
        <v>8.0000000000000002E-3</v>
      </c>
    </row>
    <row r="4357" spans="1:3" x14ac:dyDescent="0.25">
      <c r="A4357">
        <v>219</v>
      </c>
      <c r="B4357" t="s">
        <v>5019</v>
      </c>
      <c r="C4357">
        <v>0.25</v>
      </c>
    </row>
    <row r="4358" spans="1:3" x14ac:dyDescent="0.25">
      <c r="A4358">
        <v>66</v>
      </c>
      <c r="B4358" t="s">
        <v>5016</v>
      </c>
      <c r="C4358">
        <v>0.15</v>
      </c>
    </row>
    <row r="4359" spans="1:3" x14ac:dyDescent="0.25">
      <c r="A4359">
        <v>160</v>
      </c>
      <c r="B4359" t="s">
        <v>5019</v>
      </c>
      <c r="C4359">
        <v>0.25</v>
      </c>
    </row>
    <row r="4360" spans="1:3" x14ac:dyDescent="0.25">
      <c r="A4360">
        <v>179</v>
      </c>
      <c r="B4360" t="s">
        <v>5019</v>
      </c>
      <c r="C4360">
        <v>0.25</v>
      </c>
    </row>
    <row r="4361" spans="1:3" x14ac:dyDescent="0.25">
      <c r="A4361">
        <v>105</v>
      </c>
      <c r="B4361" t="s">
        <v>5017</v>
      </c>
      <c r="C4361">
        <v>0.2</v>
      </c>
    </row>
    <row r="4362" spans="1:3" x14ac:dyDescent="0.25">
      <c r="A4362">
        <v>267</v>
      </c>
      <c r="B4362" t="s">
        <v>5019</v>
      </c>
      <c r="C4362">
        <v>0.25</v>
      </c>
    </row>
    <row r="4363" spans="1:3" x14ac:dyDescent="0.25">
      <c r="A4363">
        <v>52</v>
      </c>
      <c r="B4363" t="s">
        <v>5014</v>
      </c>
      <c r="C4363">
        <v>0.04</v>
      </c>
    </row>
    <row r="4364" spans="1:3" x14ac:dyDescent="0.25">
      <c r="A4364">
        <v>186</v>
      </c>
      <c r="B4364" t="s">
        <v>5019</v>
      </c>
      <c r="C4364">
        <v>0.25</v>
      </c>
    </row>
    <row r="4365" spans="1:3" x14ac:dyDescent="0.25">
      <c r="A4365">
        <v>178</v>
      </c>
      <c r="B4365" t="s">
        <v>5019</v>
      </c>
      <c r="C4365">
        <v>0.25</v>
      </c>
    </row>
    <row r="4366" spans="1:3" x14ac:dyDescent="0.25">
      <c r="A4366">
        <v>276</v>
      </c>
      <c r="B4366" t="s">
        <v>5019</v>
      </c>
      <c r="C4366">
        <v>0.25</v>
      </c>
    </row>
    <row r="4367" spans="1:3" x14ac:dyDescent="0.25">
      <c r="A4367">
        <v>300</v>
      </c>
      <c r="B4367" t="s">
        <v>5019</v>
      </c>
      <c r="C4367">
        <v>0.25</v>
      </c>
    </row>
    <row r="4368" spans="1:3" x14ac:dyDescent="0.25">
      <c r="A4368">
        <v>94</v>
      </c>
      <c r="B4368" t="s">
        <v>5017</v>
      </c>
      <c r="C4368">
        <v>0.2</v>
      </c>
    </row>
    <row r="4369" spans="1:3" x14ac:dyDescent="0.25">
      <c r="A4369">
        <v>354</v>
      </c>
      <c r="B4369" t="s">
        <v>5019</v>
      </c>
      <c r="C4369">
        <v>0.25</v>
      </c>
    </row>
    <row r="4370" spans="1:3" x14ac:dyDescent="0.25">
      <c r="A4370">
        <v>59</v>
      </c>
      <c r="B4370" t="s">
        <v>5014</v>
      </c>
      <c r="C4370">
        <v>0.04</v>
      </c>
    </row>
    <row r="4371" spans="1:3" x14ac:dyDescent="0.25">
      <c r="A4371">
        <v>79</v>
      </c>
      <c r="B4371" t="s">
        <v>5016</v>
      </c>
      <c r="C4371">
        <v>0.15</v>
      </c>
    </row>
    <row r="4372" spans="1:3" x14ac:dyDescent="0.25">
      <c r="A4372">
        <v>178</v>
      </c>
      <c r="B4372" t="s">
        <v>5019</v>
      </c>
      <c r="C4372">
        <v>0.25</v>
      </c>
    </row>
    <row r="4373" spans="1:3" x14ac:dyDescent="0.25">
      <c r="A4373">
        <v>246</v>
      </c>
      <c r="B4373" t="s">
        <v>5019</v>
      </c>
      <c r="C4373">
        <v>0.25</v>
      </c>
    </row>
    <row r="4374" spans="1:3" x14ac:dyDescent="0.25">
      <c r="A4374">
        <v>301</v>
      </c>
      <c r="B4374" t="s">
        <v>5019</v>
      </c>
      <c r="C4374">
        <v>0.25</v>
      </c>
    </row>
    <row r="4375" spans="1:3" x14ac:dyDescent="0.25">
      <c r="A4375">
        <v>315</v>
      </c>
      <c r="B4375" t="s">
        <v>5019</v>
      </c>
      <c r="C4375">
        <v>0.25</v>
      </c>
    </row>
    <row r="4376" spans="1:3" x14ac:dyDescent="0.25">
      <c r="A4376">
        <v>162</v>
      </c>
      <c r="B4376" t="s">
        <v>5019</v>
      </c>
      <c r="C4376">
        <v>0.25</v>
      </c>
    </row>
    <row r="4377" spans="1:3" x14ac:dyDescent="0.25">
      <c r="A4377">
        <v>344</v>
      </c>
      <c r="B4377" t="s">
        <v>5019</v>
      </c>
      <c r="C4377">
        <v>0.25</v>
      </c>
    </row>
    <row r="4378" spans="1:3" x14ac:dyDescent="0.25">
      <c r="A4378">
        <v>268</v>
      </c>
      <c r="B4378" t="s">
        <v>5019</v>
      </c>
      <c r="C4378">
        <v>0.25</v>
      </c>
    </row>
    <row r="4379" spans="1:3" x14ac:dyDescent="0.25">
      <c r="A4379">
        <v>83</v>
      </c>
      <c r="B4379" t="s">
        <v>5016</v>
      </c>
      <c r="C4379">
        <v>0.15</v>
      </c>
    </row>
    <row r="4380" spans="1:3" x14ac:dyDescent="0.25">
      <c r="A4380">
        <v>162</v>
      </c>
      <c r="B4380" t="s">
        <v>5019</v>
      </c>
      <c r="C4380">
        <v>0.25</v>
      </c>
    </row>
    <row r="4381" spans="1:3" x14ac:dyDescent="0.25">
      <c r="A4381">
        <v>79</v>
      </c>
      <c r="B4381" t="s">
        <v>5016</v>
      </c>
      <c r="C4381">
        <v>0.15</v>
      </c>
    </row>
    <row r="4382" spans="1:3" x14ac:dyDescent="0.25">
      <c r="A4382">
        <v>236</v>
      </c>
      <c r="B4382" t="s">
        <v>5019</v>
      </c>
      <c r="C4382">
        <v>0.25</v>
      </c>
    </row>
    <row r="4383" spans="1:3" x14ac:dyDescent="0.25">
      <c r="A4383">
        <v>211</v>
      </c>
      <c r="B4383" t="s">
        <v>5019</v>
      </c>
      <c r="C4383">
        <v>0.25</v>
      </c>
    </row>
    <row r="4384" spans="1:3" x14ac:dyDescent="0.25">
      <c r="A4384">
        <v>207</v>
      </c>
      <c r="B4384" t="s">
        <v>5019</v>
      </c>
      <c r="C4384">
        <v>0.25</v>
      </c>
    </row>
    <row r="4385" spans="1:3" x14ac:dyDescent="0.25">
      <c r="A4385">
        <v>316</v>
      </c>
      <c r="B4385" t="s">
        <v>5019</v>
      </c>
      <c r="C4385">
        <v>0.25</v>
      </c>
    </row>
    <row r="4386" spans="1:3" x14ac:dyDescent="0.25">
      <c r="A4386">
        <v>52</v>
      </c>
      <c r="B4386" t="s">
        <v>5014</v>
      </c>
      <c r="C4386">
        <v>0.04</v>
      </c>
    </row>
    <row r="4387" spans="1:3" x14ac:dyDescent="0.25">
      <c r="A4387">
        <v>251</v>
      </c>
      <c r="B4387" t="s">
        <v>5019</v>
      </c>
      <c r="C4387">
        <v>0.25</v>
      </c>
    </row>
    <row r="4388" spans="1:3" x14ac:dyDescent="0.25">
      <c r="A4388">
        <v>280</v>
      </c>
      <c r="B4388" t="s">
        <v>5019</v>
      </c>
      <c r="C4388">
        <v>0.25</v>
      </c>
    </row>
    <row r="4389" spans="1:3" x14ac:dyDescent="0.25">
      <c r="A4389">
        <v>291</v>
      </c>
      <c r="B4389" t="s">
        <v>5019</v>
      </c>
      <c r="C4389">
        <v>0.25</v>
      </c>
    </row>
    <row r="4390" spans="1:3" x14ac:dyDescent="0.25">
      <c r="A4390">
        <v>334</v>
      </c>
      <c r="B4390" t="s">
        <v>5019</v>
      </c>
      <c r="C4390">
        <v>0.25</v>
      </c>
    </row>
    <row r="4391" spans="1:3" x14ac:dyDescent="0.25">
      <c r="A4391">
        <v>316</v>
      </c>
      <c r="B4391" t="s">
        <v>5019</v>
      </c>
      <c r="C4391">
        <v>0.25</v>
      </c>
    </row>
    <row r="4392" spans="1:3" x14ac:dyDescent="0.25">
      <c r="A4392">
        <v>63</v>
      </c>
      <c r="B4392" t="s">
        <v>5016</v>
      </c>
      <c r="C4392">
        <v>0.15</v>
      </c>
    </row>
    <row r="4393" spans="1:3" x14ac:dyDescent="0.25">
      <c r="A4393">
        <v>331</v>
      </c>
      <c r="B4393" t="s">
        <v>5019</v>
      </c>
      <c r="C4393">
        <v>0.25</v>
      </c>
    </row>
    <row r="4394" spans="1:3" x14ac:dyDescent="0.25">
      <c r="A4394">
        <v>251</v>
      </c>
      <c r="B4394" t="s">
        <v>5019</v>
      </c>
      <c r="C4394">
        <v>0.25</v>
      </c>
    </row>
    <row r="4395" spans="1:3" x14ac:dyDescent="0.25">
      <c r="A4395">
        <v>360</v>
      </c>
      <c r="B4395" t="s">
        <v>5019</v>
      </c>
      <c r="C4395">
        <v>0.25</v>
      </c>
    </row>
    <row r="4396" spans="1:3" x14ac:dyDescent="0.25">
      <c r="A4396">
        <v>25</v>
      </c>
      <c r="B4396" t="s">
        <v>5013</v>
      </c>
      <c r="C4396">
        <v>8.0000000000000002E-3</v>
      </c>
    </row>
    <row r="4397" spans="1:3" x14ac:dyDescent="0.25">
      <c r="A4397">
        <v>196</v>
      </c>
      <c r="B4397" t="s">
        <v>5019</v>
      </c>
      <c r="C4397">
        <v>0.25</v>
      </c>
    </row>
    <row r="4398" spans="1:3" x14ac:dyDescent="0.25">
      <c r="A4398">
        <v>244</v>
      </c>
      <c r="B4398" t="s">
        <v>5019</v>
      </c>
      <c r="C4398">
        <v>0.25</v>
      </c>
    </row>
    <row r="4399" spans="1:3" x14ac:dyDescent="0.25">
      <c r="A4399">
        <v>332</v>
      </c>
      <c r="B4399" t="s">
        <v>5019</v>
      </c>
      <c r="C4399">
        <v>0.25</v>
      </c>
    </row>
    <row r="4400" spans="1:3" x14ac:dyDescent="0.25">
      <c r="A4400">
        <v>252</v>
      </c>
      <c r="B4400" t="s">
        <v>5019</v>
      </c>
      <c r="C4400">
        <v>0.25</v>
      </c>
    </row>
    <row r="4401" spans="1:3" x14ac:dyDescent="0.25">
      <c r="A4401">
        <v>270</v>
      </c>
      <c r="B4401" t="s">
        <v>5019</v>
      </c>
      <c r="C4401">
        <v>0.25</v>
      </c>
    </row>
    <row r="4402" spans="1:3" x14ac:dyDescent="0.25">
      <c r="A4402">
        <v>246</v>
      </c>
      <c r="B4402" t="s">
        <v>5019</v>
      </c>
      <c r="C4402">
        <v>0.25</v>
      </c>
    </row>
    <row r="4403" spans="1:3" x14ac:dyDescent="0.25">
      <c r="A4403">
        <v>142</v>
      </c>
      <c r="B4403" t="s">
        <v>5019</v>
      </c>
      <c r="C4403">
        <v>0.25</v>
      </c>
    </row>
    <row r="4404" spans="1:3" x14ac:dyDescent="0.25">
      <c r="A4404">
        <v>317</v>
      </c>
      <c r="B4404" t="s">
        <v>5019</v>
      </c>
      <c r="C4404">
        <v>0.25</v>
      </c>
    </row>
    <row r="4405" spans="1:3" x14ac:dyDescent="0.25">
      <c r="A4405">
        <v>102</v>
      </c>
      <c r="B4405" t="s">
        <v>5017</v>
      </c>
      <c r="C4405">
        <v>0.2</v>
      </c>
    </row>
    <row r="4406" spans="1:3" x14ac:dyDescent="0.25">
      <c r="A4406">
        <v>297</v>
      </c>
      <c r="B4406" t="s">
        <v>5019</v>
      </c>
      <c r="C4406">
        <v>0.25</v>
      </c>
    </row>
    <row r="4407" spans="1:3" x14ac:dyDescent="0.25">
      <c r="A4407">
        <v>158</v>
      </c>
      <c r="B4407" t="s">
        <v>5019</v>
      </c>
      <c r="C4407">
        <v>0.25</v>
      </c>
    </row>
    <row r="4408" spans="1:3" x14ac:dyDescent="0.25">
      <c r="A4408">
        <v>91</v>
      </c>
      <c r="B4408" t="s">
        <v>5017</v>
      </c>
      <c r="C4408">
        <v>0.2</v>
      </c>
    </row>
    <row r="4409" spans="1:3" x14ac:dyDescent="0.25">
      <c r="A4409">
        <v>261</v>
      </c>
      <c r="B4409" t="s">
        <v>5019</v>
      </c>
      <c r="C4409">
        <v>0.25</v>
      </c>
    </row>
    <row r="4410" spans="1:3" x14ac:dyDescent="0.25">
      <c r="A4410">
        <v>259</v>
      </c>
      <c r="B4410" t="s">
        <v>5019</v>
      </c>
      <c r="C4410">
        <v>0.25</v>
      </c>
    </row>
    <row r="4411" spans="1:3" x14ac:dyDescent="0.25">
      <c r="A4411">
        <v>156</v>
      </c>
      <c r="B4411" t="s">
        <v>5019</v>
      </c>
      <c r="C4411">
        <v>0.25</v>
      </c>
    </row>
    <row r="4412" spans="1:3" x14ac:dyDescent="0.25">
      <c r="A4412">
        <v>85</v>
      </c>
      <c r="B4412" t="s">
        <v>5016</v>
      </c>
      <c r="C4412">
        <v>0.15</v>
      </c>
    </row>
    <row r="4413" spans="1:3" x14ac:dyDescent="0.25">
      <c r="A4413">
        <v>10</v>
      </c>
      <c r="B4413" t="s">
        <v>5013</v>
      </c>
      <c r="C4413">
        <v>8.0000000000000002E-3</v>
      </c>
    </row>
    <row r="4414" spans="1:3" x14ac:dyDescent="0.25">
      <c r="A4414">
        <v>133</v>
      </c>
      <c r="B4414" t="s">
        <v>5019</v>
      </c>
      <c r="C4414">
        <v>0.25</v>
      </c>
    </row>
    <row r="4415" spans="1:3" x14ac:dyDescent="0.25">
      <c r="A4415">
        <v>212</v>
      </c>
      <c r="B4415" t="s">
        <v>5019</v>
      </c>
      <c r="C4415">
        <v>0.25</v>
      </c>
    </row>
    <row r="4416" spans="1:3" x14ac:dyDescent="0.25">
      <c r="A4416">
        <v>56</v>
      </c>
      <c r="B4416" t="s">
        <v>5014</v>
      </c>
      <c r="C4416">
        <v>0.04</v>
      </c>
    </row>
    <row r="4417" spans="1:3" x14ac:dyDescent="0.25">
      <c r="A4417">
        <v>152</v>
      </c>
      <c r="B4417" t="s">
        <v>5019</v>
      </c>
      <c r="C4417">
        <v>0.25</v>
      </c>
    </row>
    <row r="4418" spans="1:3" x14ac:dyDescent="0.25">
      <c r="A4418">
        <v>40</v>
      </c>
      <c r="B4418" t="s">
        <v>5014</v>
      </c>
      <c r="C4418">
        <v>0.04</v>
      </c>
    </row>
    <row r="4419" spans="1:3" x14ac:dyDescent="0.25">
      <c r="A4419">
        <v>61</v>
      </c>
      <c r="B4419" t="s">
        <v>5016</v>
      </c>
      <c r="C4419">
        <v>0.15</v>
      </c>
    </row>
    <row r="4420" spans="1:3" x14ac:dyDescent="0.25">
      <c r="A4420">
        <v>344</v>
      </c>
      <c r="B4420" t="s">
        <v>5019</v>
      </c>
      <c r="C4420">
        <v>0.25</v>
      </c>
    </row>
    <row r="4421" spans="1:3" x14ac:dyDescent="0.25">
      <c r="A4421">
        <v>226</v>
      </c>
      <c r="B4421" t="s">
        <v>5019</v>
      </c>
      <c r="C4421">
        <v>0.25</v>
      </c>
    </row>
    <row r="4422" spans="1:3" x14ac:dyDescent="0.25">
      <c r="A4422">
        <v>215</v>
      </c>
      <c r="B4422" t="s">
        <v>5019</v>
      </c>
      <c r="C4422">
        <v>0.25</v>
      </c>
    </row>
    <row r="4423" spans="1:3" x14ac:dyDescent="0.25">
      <c r="A4423">
        <v>302</v>
      </c>
      <c r="B4423" t="s">
        <v>5019</v>
      </c>
      <c r="C4423">
        <v>0.25</v>
      </c>
    </row>
    <row r="4424" spans="1:3" x14ac:dyDescent="0.25">
      <c r="A4424">
        <v>306</v>
      </c>
      <c r="B4424" t="s">
        <v>5019</v>
      </c>
      <c r="C4424">
        <v>0.25</v>
      </c>
    </row>
    <row r="4425" spans="1:3" x14ac:dyDescent="0.25">
      <c r="A4425">
        <v>16</v>
      </c>
      <c r="B4425" t="s">
        <v>5013</v>
      </c>
      <c r="C4425">
        <v>8.0000000000000002E-3</v>
      </c>
    </row>
    <row r="4426" spans="1:3" x14ac:dyDescent="0.25">
      <c r="A4426">
        <v>99</v>
      </c>
      <c r="B4426" t="s">
        <v>5017</v>
      </c>
      <c r="C4426">
        <v>0.2</v>
      </c>
    </row>
    <row r="4427" spans="1:3" x14ac:dyDescent="0.25">
      <c r="A4427">
        <v>98</v>
      </c>
      <c r="B4427" t="s">
        <v>5017</v>
      </c>
      <c r="C4427">
        <v>0.2</v>
      </c>
    </row>
    <row r="4428" spans="1:3" x14ac:dyDescent="0.25">
      <c r="A4428">
        <v>194</v>
      </c>
      <c r="B4428" t="s">
        <v>5019</v>
      </c>
      <c r="C4428">
        <v>0.25</v>
      </c>
    </row>
    <row r="4429" spans="1:3" x14ac:dyDescent="0.25">
      <c r="A4429">
        <v>69</v>
      </c>
      <c r="B4429" t="s">
        <v>5016</v>
      </c>
      <c r="C4429">
        <v>0.15</v>
      </c>
    </row>
    <row r="4430" spans="1:3" x14ac:dyDescent="0.25">
      <c r="A4430">
        <v>301</v>
      </c>
      <c r="B4430" t="s">
        <v>5019</v>
      </c>
      <c r="C4430">
        <v>0.25</v>
      </c>
    </row>
    <row r="4431" spans="1:3" x14ac:dyDescent="0.25">
      <c r="A4431">
        <v>50</v>
      </c>
      <c r="B4431" t="s">
        <v>5014</v>
      </c>
      <c r="C4431">
        <v>0.04</v>
      </c>
    </row>
    <row r="4432" spans="1:3" x14ac:dyDescent="0.25">
      <c r="A4432">
        <v>146</v>
      </c>
      <c r="B4432" t="s">
        <v>5019</v>
      </c>
      <c r="C4432">
        <v>0.25</v>
      </c>
    </row>
    <row r="4433" spans="1:3" x14ac:dyDescent="0.25">
      <c r="A4433">
        <v>274</v>
      </c>
      <c r="B4433" t="s">
        <v>5019</v>
      </c>
      <c r="C4433">
        <v>0.25</v>
      </c>
    </row>
    <row r="4434" spans="1:3" x14ac:dyDescent="0.25">
      <c r="A4434">
        <v>113</v>
      </c>
      <c r="B4434" t="s">
        <v>5017</v>
      </c>
      <c r="C4434">
        <v>0.2</v>
      </c>
    </row>
    <row r="4435" spans="1:3" x14ac:dyDescent="0.25">
      <c r="A4435">
        <v>320</v>
      </c>
      <c r="B4435" t="s">
        <v>5019</v>
      </c>
      <c r="C4435">
        <v>0.25</v>
      </c>
    </row>
    <row r="4436" spans="1:3" x14ac:dyDescent="0.25">
      <c r="A4436">
        <v>345</v>
      </c>
      <c r="B4436" t="s">
        <v>5019</v>
      </c>
      <c r="C4436">
        <v>0.25</v>
      </c>
    </row>
    <row r="4437" spans="1:3" x14ac:dyDescent="0.25">
      <c r="A4437">
        <v>160</v>
      </c>
      <c r="B4437" t="s">
        <v>5019</v>
      </c>
      <c r="C4437">
        <v>0.25</v>
      </c>
    </row>
    <row r="4438" spans="1:3" x14ac:dyDescent="0.25">
      <c r="A4438">
        <v>296</v>
      </c>
      <c r="B4438" t="s">
        <v>5019</v>
      </c>
      <c r="C4438">
        <v>0.25</v>
      </c>
    </row>
    <row r="4439" spans="1:3" x14ac:dyDescent="0.25">
      <c r="A4439">
        <v>145</v>
      </c>
      <c r="B4439" t="s">
        <v>5019</v>
      </c>
      <c r="C4439">
        <v>0.25</v>
      </c>
    </row>
    <row r="4440" spans="1:3" x14ac:dyDescent="0.25">
      <c r="A4440">
        <v>186</v>
      </c>
      <c r="B4440" t="s">
        <v>5019</v>
      </c>
      <c r="C4440">
        <v>0.25</v>
      </c>
    </row>
    <row r="4441" spans="1:3" x14ac:dyDescent="0.25">
      <c r="A4441">
        <v>143</v>
      </c>
      <c r="B4441" t="s">
        <v>5019</v>
      </c>
      <c r="C4441">
        <v>0.25</v>
      </c>
    </row>
    <row r="4442" spans="1:3" x14ac:dyDescent="0.25">
      <c r="A4442">
        <v>234</v>
      </c>
      <c r="B4442" t="s">
        <v>5019</v>
      </c>
      <c r="C4442">
        <v>0.25</v>
      </c>
    </row>
    <row r="4443" spans="1:3" x14ac:dyDescent="0.25">
      <c r="A4443">
        <v>260</v>
      </c>
      <c r="B4443" t="s">
        <v>5019</v>
      </c>
      <c r="C4443">
        <v>0.25</v>
      </c>
    </row>
    <row r="4444" spans="1:3" x14ac:dyDescent="0.25">
      <c r="A4444">
        <v>212</v>
      </c>
      <c r="B4444" t="s">
        <v>5019</v>
      </c>
      <c r="C4444">
        <v>0.25</v>
      </c>
    </row>
    <row r="4445" spans="1:3" x14ac:dyDescent="0.25">
      <c r="A4445">
        <v>105</v>
      </c>
      <c r="B4445" t="s">
        <v>5017</v>
      </c>
      <c r="C4445">
        <v>0.2</v>
      </c>
    </row>
    <row r="4446" spans="1:3" x14ac:dyDescent="0.25">
      <c r="A4446">
        <v>45</v>
      </c>
      <c r="B4446" t="s">
        <v>5014</v>
      </c>
      <c r="C4446">
        <v>0.04</v>
      </c>
    </row>
    <row r="4447" spans="1:3" x14ac:dyDescent="0.25">
      <c r="A4447">
        <v>155</v>
      </c>
      <c r="B4447" t="s">
        <v>5019</v>
      </c>
      <c r="C4447">
        <v>0.25</v>
      </c>
    </row>
    <row r="4448" spans="1:3" x14ac:dyDescent="0.25">
      <c r="A4448">
        <v>72</v>
      </c>
      <c r="B4448" t="s">
        <v>5016</v>
      </c>
      <c r="C4448">
        <v>0.15</v>
      </c>
    </row>
    <row r="4449" spans="1:3" x14ac:dyDescent="0.25">
      <c r="A4449">
        <v>341</v>
      </c>
      <c r="B4449" t="s">
        <v>5019</v>
      </c>
      <c r="C4449">
        <v>0.25</v>
      </c>
    </row>
    <row r="4450" spans="1:3" x14ac:dyDescent="0.25">
      <c r="A4450">
        <v>65</v>
      </c>
      <c r="B4450" t="s">
        <v>5016</v>
      </c>
      <c r="C4450">
        <v>0.15</v>
      </c>
    </row>
    <row r="4451" spans="1:3" x14ac:dyDescent="0.25">
      <c r="A4451">
        <v>104</v>
      </c>
      <c r="B4451" t="s">
        <v>5017</v>
      </c>
      <c r="C4451">
        <v>0.2</v>
      </c>
    </row>
    <row r="4452" spans="1:3" x14ac:dyDescent="0.25">
      <c r="A4452">
        <v>238</v>
      </c>
      <c r="B4452" t="s">
        <v>5019</v>
      </c>
      <c r="C4452">
        <v>0.25</v>
      </c>
    </row>
    <row r="4453" spans="1:3" x14ac:dyDescent="0.25">
      <c r="A4453">
        <v>195</v>
      </c>
      <c r="B4453" t="s">
        <v>5019</v>
      </c>
      <c r="C4453">
        <v>0.25</v>
      </c>
    </row>
    <row r="4454" spans="1:3" x14ac:dyDescent="0.25">
      <c r="A4454">
        <v>304</v>
      </c>
      <c r="B4454" t="s">
        <v>5019</v>
      </c>
      <c r="C4454">
        <v>0.25</v>
      </c>
    </row>
    <row r="4455" spans="1:3" x14ac:dyDescent="0.25">
      <c r="A4455">
        <v>221</v>
      </c>
      <c r="B4455" t="s">
        <v>5019</v>
      </c>
      <c r="C4455">
        <v>0.25</v>
      </c>
    </row>
    <row r="4456" spans="1:3" x14ac:dyDescent="0.25">
      <c r="A4456">
        <v>118</v>
      </c>
      <c r="B4456" t="s">
        <v>5017</v>
      </c>
      <c r="C4456">
        <v>0.2</v>
      </c>
    </row>
    <row r="4457" spans="1:3" x14ac:dyDescent="0.25">
      <c r="A4457">
        <v>191</v>
      </c>
      <c r="B4457" t="s">
        <v>5019</v>
      </c>
      <c r="C4457">
        <v>0.25</v>
      </c>
    </row>
    <row r="4458" spans="1:3" x14ac:dyDescent="0.25">
      <c r="A4458">
        <v>146</v>
      </c>
      <c r="B4458" t="s">
        <v>5019</v>
      </c>
      <c r="C4458">
        <v>0.25</v>
      </c>
    </row>
    <row r="4459" spans="1:3" x14ac:dyDescent="0.25">
      <c r="A4459">
        <v>46</v>
      </c>
      <c r="B4459" t="s">
        <v>5014</v>
      </c>
      <c r="C4459">
        <v>0.04</v>
      </c>
    </row>
    <row r="4460" spans="1:3" x14ac:dyDescent="0.25">
      <c r="A4460">
        <v>133</v>
      </c>
      <c r="B4460" t="s">
        <v>5019</v>
      </c>
      <c r="C4460">
        <v>0.25</v>
      </c>
    </row>
    <row r="4461" spans="1:3" x14ac:dyDescent="0.25">
      <c r="A4461">
        <v>288</v>
      </c>
      <c r="B4461" t="s">
        <v>5019</v>
      </c>
      <c r="C4461">
        <v>0.25</v>
      </c>
    </row>
    <row r="4462" spans="1:3" x14ac:dyDescent="0.25">
      <c r="A4462">
        <v>133</v>
      </c>
      <c r="B4462" t="s">
        <v>5019</v>
      </c>
      <c r="C4462">
        <v>0.25</v>
      </c>
    </row>
    <row r="4463" spans="1:3" x14ac:dyDescent="0.25">
      <c r="A4463">
        <v>343</v>
      </c>
      <c r="B4463" t="s">
        <v>5019</v>
      </c>
      <c r="C4463">
        <v>0.25</v>
      </c>
    </row>
    <row r="4464" spans="1:3" x14ac:dyDescent="0.25">
      <c r="A4464">
        <v>356</v>
      </c>
      <c r="B4464" t="s">
        <v>5019</v>
      </c>
      <c r="C4464">
        <v>0.25</v>
      </c>
    </row>
    <row r="4465" spans="1:3" x14ac:dyDescent="0.25">
      <c r="A4465">
        <v>300</v>
      </c>
      <c r="B4465" t="s">
        <v>5019</v>
      </c>
      <c r="C4465">
        <v>0.25</v>
      </c>
    </row>
    <row r="4466" spans="1:3" x14ac:dyDescent="0.25">
      <c r="A4466">
        <v>358</v>
      </c>
      <c r="B4466" t="s">
        <v>5019</v>
      </c>
      <c r="C4466">
        <v>0.25</v>
      </c>
    </row>
    <row r="4467" spans="1:3" x14ac:dyDescent="0.25">
      <c r="A4467">
        <v>292</v>
      </c>
      <c r="B4467" t="s">
        <v>5019</v>
      </c>
      <c r="C4467">
        <v>0.25</v>
      </c>
    </row>
    <row r="4468" spans="1:3" x14ac:dyDescent="0.25">
      <c r="A4468">
        <v>27</v>
      </c>
      <c r="B4468" t="s">
        <v>5013</v>
      </c>
      <c r="C4468">
        <v>8.0000000000000002E-3</v>
      </c>
    </row>
    <row r="4469" spans="1:3" x14ac:dyDescent="0.25">
      <c r="A4469">
        <v>2</v>
      </c>
      <c r="B4469" t="s">
        <v>5013</v>
      </c>
      <c r="C4469">
        <v>8.0000000000000002E-3</v>
      </c>
    </row>
    <row r="4470" spans="1:3" x14ac:dyDescent="0.25">
      <c r="A4470">
        <v>82</v>
      </c>
      <c r="B4470" t="s">
        <v>5016</v>
      </c>
      <c r="C4470">
        <v>0.15</v>
      </c>
    </row>
    <row r="4471" spans="1:3" x14ac:dyDescent="0.25">
      <c r="A4471">
        <v>183</v>
      </c>
      <c r="B4471" t="s">
        <v>5019</v>
      </c>
      <c r="C4471">
        <v>0.25</v>
      </c>
    </row>
    <row r="4472" spans="1:3" x14ac:dyDescent="0.25">
      <c r="A4472">
        <v>186</v>
      </c>
      <c r="B4472" t="s">
        <v>5019</v>
      </c>
      <c r="C4472">
        <v>0.25</v>
      </c>
    </row>
    <row r="4473" spans="1:3" x14ac:dyDescent="0.25">
      <c r="A4473">
        <v>220</v>
      </c>
      <c r="B4473" t="s">
        <v>5019</v>
      </c>
      <c r="C4473">
        <v>0.25</v>
      </c>
    </row>
    <row r="4474" spans="1:3" x14ac:dyDescent="0.25">
      <c r="A4474">
        <v>282</v>
      </c>
      <c r="B4474" t="s">
        <v>5019</v>
      </c>
      <c r="C4474">
        <v>0.25</v>
      </c>
    </row>
    <row r="4475" spans="1:3" x14ac:dyDescent="0.25">
      <c r="A4475">
        <v>58</v>
      </c>
      <c r="B4475" t="s">
        <v>5014</v>
      </c>
      <c r="C4475">
        <v>0.04</v>
      </c>
    </row>
    <row r="4476" spans="1:3" x14ac:dyDescent="0.25">
      <c r="A4476">
        <v>173</v>
      </c>
      <c r="B4476" t="s">
        <v>5019</v>
      </c>
      <c r="C4476">
        <v>0.25</v>
      </c>
    </row>
    <row r="4477" spans="1:3" x14ac:dyDescent="0.25">
      <c r="A4477">
        <v>349</v>
      </c>
      <c r="B4477" t="s">
        <v>5019</v>
      </c>
      <c r="C4477">
        <v>0.25</v>
      </c>
    </row>
    <row r="4478" spans="1:3" x14ac:dyDescent="0.25">
      <c r="A4478">
        <v>204</v>
      </c>
      <c r="B4478" t="s">
        <v>5019</v>
      </c>
      <c r="C4478">
        <v>0.25</v>
      </c>
    </row>
    <row r="4479" spans="1:3" x14ac:dyDescent="0.25">
      <c r="A4479">
        <v>252</v>
      </c>
      <c r="B4479" t="s">
        <v>5019</v>
      </c>
      <c r="C4479">
        <v>0.25</v>
      </c>
    </row>
    <row r="4480" spans="1:3" x14ac:dyDescent="0.25">
      <c r="A4480">
        <v>51</v>
      </c>
      <c r="B4480" t="s">
        <v>5014</v>
      </c>
      <c r="C4480">
        <v>0.04</v>
      </c>
    </row>
    <row r="4481" spans="1:3" x14ac:dyDescent="0.25">
      <c r="A4481">
        <v>161</v>
      </c>
      <c r="B4481" t="s">
        <v>5019</v>
      </c>
      <c r="C4481">
        <v>0.25</v>
      </c>
    </row>
    <row r="4482" spans="1:3" x14ac:dyDescent="0.25">
      <c r="A4482">
        <v>178</v>
      </c>
      <c r="B4482" t="s">
        <v>5019</v>
      </c>
      <c r="C4482">
        <v>0.25</v>
      </c>
    </row>
    <row r="4483" spans="1:3" x14ac:dyDescent="0.25">
      <c r="A4483">
        <v>137</v>
      </c>
      <c r="B4483" t="s">
        <v>5019</v>
      </c>
      <c r="C4483">
        <v>0.25</v>
      </c>
    </row>
    <row r="4484" spans="1:3" x14ac:dyDescent="0.25">
      <c r="A4484">
        <v>272</v>
      </c>
      <c r="B4484" t="s">
        <v>5019</v>
      </c>
      <c r="C4484">
        <v>0.25</v>
      </c>
    </row>
    <row r="4485" spans="1:3" x14ac:dyDescent="0.25">
      <c r="A4485">
        <v>334</v>
      </c>
      <c r="B4485" t="s">
        <v>5019</v>
      </c>
      <c r="C4485">
        <v>0.25</v>
      </c>
    </row>
    <row r="4486" spans="1:3" x14ac:dyDescent="0.25">
      <c r="A4486">
        <v>23</v>
      </c>
      <c r="B4486" t="s">
        <v>5013</v>
      </c>
      <c r="C4486">
        <v>8.0000000000000002E-3</v>
      </c>
    </row>
    <row r="4487" spans="1:3" x14ac:dyDescent="0.25">
      <c r="A4487">
        <v>142</v>
      </c>
      <c r="B4487" t="s">
        <v>5019</v>
      </c>
      <c r="C4487">
        <v>0.25</v>
      </c>
    </row>
    <row r="4488" spans="1:3" x14ac:dyDescent="0.25">
      <c r="A4488">
        <v>328</v>
      </c>
      <c r="B4488" t="s">
        <v>5019</v>
      </c>
      <c r="C4488">
        <v>0.25</v>
      </c>
    </row>
    <row r="4489" spans="1:3" x14ac:dyDescent="0.25">
      <c r="A4489">
        <v>333</v>
      </c>
      <c r="B4489" t="s">
        <v>5019</v>
      </c>
      <c r="C4489">
        <v>0.25</v>
      </c>
    </row>
    <row r="4490" spans="1:3" x14ac:dyDescent="0.25">
      <c r="A4490">
        <v>37</v>
      </c>
      <c r="B4490" t="s">
        <v>5014</v>
      </c>
      <c r="C4490">
        <v>0.04</v>
      </c>
    </row>
    <row r="4491" spans="1:3" x14ac:dyDescent="0.25">
      <c r="A4491">
        <v>117</v>
      </c>
      <c r="B4491" t="s">
        <v>5017</v>
      </c>
      <c r="C4491">
        <v>0.2</v>
      </c>
    </row>
    <row r="4492" spans="1:3" x14ac:dyDescent="0.25">
      <c r="A4492">
        <v>61</v>
      </c>
      <c r="B4492" t="s">
        <v>5016</v>
      </c>
      <c r="C4492">
        <v>0.15</v>
      </c>
    </row>
    <row r="4493" spans="1:3" x14ac:dyDescent="0.25">
      <c r="A4493">
        <v>137</v>
      </c>
      <c r="B4493" t="s">
        <v>5019</v>
      </c>
      <c r="C4493">
        <v>0.25</v>
      </c>
    </row>
    <row r="4494" spans="1:3" x14ac:dyDescent="0.25">
      <c r="A4494">
        <v>70</v>
      </c>
      <c r="B4494" t="s">
        <v>5016</v>
      </c>
      <c r="C4494">
        <v>0.15</v>
      </c>
    </row>
    <row r="4495" spans="1:3" x14ac:dyDescent="0.25">
      <c r="A4495">
        <v>356</v>
      </c>
      <c r="B4495" t="s">
        <v>5019</v>
      </c>
      <c r="C4495">
        <v>0.25</v>
      </c>
    </row>
    <row r="4496" spans="1:3" x14ac:dyDescent="0.25">
      <c r="A4496">
        <v>333</v>
      </c>
      <c r="B4496" t="s">
        <v>5019</v>
      </c>
      <c r="C4496">
        <v>0.25</v>
      </c>
    </row>
    <row r="4497" spans="1:3" x14ac:dyDescent="0.25">
      <c r="A4497">
        <v>205</v>
      </c>
      <c r="B4497" t="s">
        <v>5019</v>
      </c>
      <c r="C4497">
        <v>0.25</v>
      </c>
    </row>
    <row r="4498" spans="1:3" x14ac:dyDescent="0.25">
      <c r="A4498">
        <v>222</v>
      </c>
      <c r="B4498" t="s">
        <v>5019</v>
      </c>
      <c r="C4498">
        <v>0.25</v>
      </c>
    </row>
    <row r="4499" spans="1:3" x14ac:dyDescent="0.25">
      <c r="A4499">
        <v>22</v>
      </c>
      <c r="B4499" t="s">
        <v>5013</v>
      </c>
      <c r="C4499">
        <v>8.0000000000000002E-3</v>
      </c>
    </row>
    <row r="4500" spans="1:3" x14ac:dyDescent="0.25">
      <c r="A4500">
        <v>286</v>
      </c>
      <c r="B4500" t="s">
        <v>5019</v>
      </c>
      <c r="C4500">
        <v>0.25</v>
      </c>
    </row>
    <row r="4501" spans="1:3" x14ac:dyDescent="0.25">
      <c r="A4501">
        <v>310</v>
      </c>
      <c r="B4501" t="s">
        <v>5019</v>
      </c>
      <c r="C4501">
        <v>0.25</v>
      </c>
    </row>
    <row r="4502" spans="1:3" x14ac:dyDescent="0.25">
      <c r="A4502">
        <v>200</v>
      </c>
      <c r="B4502" t="s">
        <v>5019</v>
      </c>
      <c r="C4502">
        <v>0.25</v>
      </c>
    </row>
    <row r="4503" spans="1:3" x14ac:dyDescent="0.25">
      <c r="A4503">
        <v>160</v>
      </c>
      <c r="B4503" t="s">
        <v>5019</v>
      </c>
      <c r="C4503">
        <v>0.25</v>
      </c>
    </row>
    <row r="4504" spans="1:3" x14ac:dyDescent="0.25">
      <c r="A4504">
        <v>232</v>
      </c>
      <c r="B4504" t="s">
        <v>5019</v>
      </c>
      <c r="C4504">
        <v>0.25</v>
      </c>
    </row>
    <row r="4505" spans="1:3" x14ac:dyDescent="0.25">
      <c r="A4505">
        <v>142</v>
      </c>
      <c r="B4505" t="s">
        <v>5019</v>
      </c>
      <c r="C4505">
        <v>0.25</v>
      </c>
    </row>
    <row r="4506" spans="1:3" x14ac:dyDescent="0.25">
      <c r="A4506">
        <v>226</v>
      </c>
      <c r="B4506" t="s">
        <v>5019</v>
      </c>
      <c r="C4506">
        <v>0.25</v>
      </c>
    </row>
    <row r="4507" spans="1:3" x14ac:dyDescent="0.25">
      <c r="A4507">
        <v>32</v>
      </c>
      <c r="B4507" t="s">
        <v>5014</v>
      </c>
      <c r="C4507">
        <v>0.04</v>
      </c>
    </row>
    <row r="4508" spans="1:3" x14ac:dyDescent="0.25">
      <c r="A4508">
        <v>102</v>
      </c>
      <c r="B4508" t="s">
        <v>5017</v>
      </c>
      <c r="C4508">
        <v>0.2</v>
      </c>
    </row>
    <row r="4509" spans="1:3" x14ac:dyDescent="0.25">
      <c r="A4509">
        <v>120</v>
      </c>
      <c r="B4509" t="s">
        <v>5017</v>
      </c>
      <c r="C4509">
        <v>0.2</v>
      </c>
    </row>
    <row r="4510" spans="1:3" x14ac:dyDescent="0.25">
      <c r="A4510">
        <v>92</v>
      </c>
      <c r="B4510" t="s">
        <v>5017</v>
      </c>
      <c r="C4510">
        <v>0.2</v>
      </c>
    </row>
    <row r="4511" spans="1:3" x14ac:dyDescent="0.25">
      <c r="A4511">
        <v>251</v>
      </c>
      <c r="B4511" t="s">
        <v>5019</v>
      </c>
      <c r="C4511">
        <v>0.25</v>
      </c>
    </row>
    <row r="4512" spans="1:3" x14ac:dyDescent="0.25">
      <c r="A4512">
        <v>2</v>
      </c>
      <c r="B4512" t="s">
        <v>5013</v>
      </c>
      <c r="C4512">
        <v>8.0000000000000002E-3</v>
      </c>
    </row>
    <row r="4513" spans="1:3" x14ac:dyDescent="0.25">
      <c r="A4513">
        <v>129</v>
      </c>
      <c r="B4513" t="s">
        <v>5019</v>
      </c>
      <c r="C4513">
        <v>0.25</v>
      </c>
    </row>
    <row r="4514" spans="1:3" x14ac:dyDescent="0.25">
      <c r="A4514">
        <v>288</v>
      </c>
      <c r="B4514" t="s">
        <v>5019</v>
      </c>
      <c r="C4514">
        <v>0.25</v>
      </c>
    </row>
    <row r="4515" spans="1:3" x14ac:dyDescent="0.25">
      <c r="A4515">
        <v>255</v>
      </c>
      <c r="B4515" t="s">
        <v>5019</v>
      </c>
      <c r="C4515">
        <v>0.25</v>
      </c>
    </row>
    <row r="4516" spans="1:3" x14ac:dyDescent="0.25">
      <c r="A4516">
        <v>143</v>
      </c>
      <c r="B4516" t="s">
        <v>5019</v>
      </c>
      <c r="C4516">
        <v>0.25</v>
      </c>
    </row>
    <row r="4517" spans="1:3" x14ac:dyDescent="0.25">
      <c r="A4517">
        <v>117</v>
      </c>
      <c r="B4517" t="s">
        <v>5017</v>
      </c>
      <c r="C4517">
        <v>0.2</v>
      </c>
    </row>
    <row r="4518" spans="1:3" x14ac:dyDescent="0.25">
      <c r="A4518">
        <v>192</v>
      </c>
      <c r="B4518" t="s">
        <v>5019</v>
      </c>
      <c r="C4518">
        <v>0.25</v>
      </c>
    </row>
    <row r="4519" spans="1:3" x14ac:dyDescent="0.25">
      <c r="A4519">
        <v>320</v>
      </c>
      <c r="B4519" t="s">
        <v>5019</v>
      </c>
      <c r="C4519">
        <v>0.25</v>
      </c>
    </row>
    <row r="4520" spans="1:3" x14ac:dyDescent="0.25">
      <c r="A4520">
        <v>10</v>
      </c>
      <c r="B4520" t="s">
        <v>5013</v>
      </c>
      <c r="C4520">
        <v>8.0000000000000002E-3</v>
      </c>
    </row>
    <row r="4521" spans="1:3" x14ac:dyDescent="0.25">
      <c r="A4521">
        <v>97</v>
      </c>
      <c r="B4521" t="s">
        <v>5017</v>
      </c>
      <c r="C4521">
        <v>0.2</v>
      </c>
    </row>
    <row r="4522" spans="1:3" x14ac:dyDescent="0.25">
      <c r="A4522">
        <v>2</v>
      </c>
      <c r="B4522" t="s">
        <v>5013</v>
      </c>
      <c r="C4522">
        <v>8.0000000000000002E-3</v>
      </c>
    </row>
    <row r="4523" spans="1:3" x14ac:dyDescent="0.25">
      <c r="A4523">
        <v>54</v>
      </c>
      <c r="B4523" t="s">
        <v>5014</v>
      </c>
      <c r="C4523">
        <v>0.04</v>
      </c>
    </row>
    <row r="4524" spans="1:3" x14ac:dyDescent="0.25">
      <c r="A4524">
        <v>324</v>
      </c>
      <c r="B4524" t="s">
        <v>5019</v>
      </c>
      <c r="C4524">
        <v>0.25</v>
      </c>
    </row>
    <row r="4525" spans="1:3" x14ac:dyDescent="0.25">
      <c r="A4525">
        <v>283</v>
      </c>
      <c r="B4525" t="s">
        <v>5019</v>
      </c>
      <c r="C4525">
        <v>0.25</v>
      </c>
    </row>
    <row r="4526" spans="1:3" x14ac:dyDescent="0.25">
      <c r="A4526">
        <v>360</v>
      </c>
      <c r="B4526" t="s">
        <v>5019</v>
      </c>
      <c r="C4526">
        <v>0.25</v>
      </c>
    </row>
    <row r="4527" spans="1:3" x14ac:dyDescent="0.25">
      <c r="A4527">
        <v>120</v>
      </c>
      <c r="B4527" t="s">
        <v>5017</v>
      </c>
      <c r="C4527">
        <v>0.2</v>
      </c>
    </row>
    <row r="4528" spans="1:3" x14ac:dyDescent="0.25">
      <c r="A4528">
        <v>120</v>
      </c>
      <c r="B4528" t="s">
        <v>5017</v>
      </c>
      <c r="C4528">
        <v>0.2</v>
      </c>
    </row>
    <row r="4529" spans="1:3" x14ac:dyDescent="0.25">
      <c r="A4529">
        <v>242</v>
      </c>
      <c r="B4529" t="s">
        <v>5019</v>
      </c>
      <c r="C4529">
        <v>0.25</v>
      </c>
    </row>
    <row r="4530" spans="1:3" x14ac:dyDescent="0.25">
      <c r="A4530">
        <v>340</v>
      </c>
      <c r="B4530" t="s">
        <v>5019</v>
      </c>
      <c r="C4530">
        <v>0.25</v>
      </c>
    </row>
    <row r="4531" spans="1:3" x14ac:dyDescent="0.25">
      <c r="A4531">
        <v>144</v>
      </c>
      <c r="B4531" t="s">
        <v>5019</v>
      </c>
      <c r="C4531">
        <v>0.25</v>
      </c>
    </row>
    <row r="4532" spans="1:3" x14ac:dyDescent="0.25">
      <c r="A4532">
        <v>34</v>
      </c>
      <c r="B4532" t="s">
        <v>5014</v>
      </c>
      <c r="C4532">
        <v>0.04</v>
      </c>
    </row>
    <row r="4533" spans="1:3" x14ac:dyDescent="0.25">
      <c r="A4533">
        <v>100</v>
      </c>
      <c r="B4533" t="s">
        <v>5017</v>
      </c>
      <c r="C4533">
        <v>0.2</v>
      </c>
    </row>
    <row r="4534" spans="1:3" x14ac:dyDescent="0.25">
      <c r="A4534">
        <v>166</v>
      </c>
      <c r="B4534" t="s">
        <v>5019</v>
      </c>
      <c r="C4534">
        <v>0.25</v>
      </c>
    </row>
    <row r="4535" spans="1:3" x14ac:dyDescent="0.25">
      <c r="A4535">
        <v>99</v>
      </c>
      <c r="B4535" t="s">
        <v>5017</v>
      </c>
      <c r="C4535">
        <v>0.2</v>
      </c>
    </row>
    <row r="4536" spans="1:3" x14ac:dyDescent="0.25">
      <c r="A4536">
        <v>28</v>
      </c>
      <c r="B4536" t="s">
        <v>5013</v>
      </c>
      <c r="C4536">
        <v>8.0000000000000002E-3</v>
      </c>
    </row>
    <row r="4537" spans="1:3" x14ac:dyDescent="0.25">
      <c r="A4537">
        <v>252</v>
      </c>
      <c r="B4537" t="s">
        <v>5019</v>
      </c>
      <c r="C4537">
        <v>0.25</v>
      </c>
    </row>
    <row r="4538" spans="1:3" x14ac:dyDescent="0.25">
      <c r="A4538">
        <v>317</v>
      </c>
      <c r="B4538" t="s">
        <v>5019</v>
      </c>
      <c r="C4538">
        <v>0.25</v>
      </c>
    </row>
    <row r="4539" spans="1:3" x14ac:dyDescent="0.25">
      <c r="A4539">
        <v>111</v>
      </c>
      <c r="B4539" t="s">
        <v>5017</v>
      </c>
      <c r="C4539">
        <v>0.2</v>
      </c>
    </row>
    <row r="4540" spans="1:3" x14ac:dyDescent="0.25">
      <c r="A4540">
        <v>199</v>
      </c>
      <c r="B4540" t="s">
        <v>5019</v>
      </c>
      <c r="C4540">
        <v>0.25</v>
      </c>
    </row>
    <row r="4541" spans="1:3" x14ac:dyDescent="0.25">
      <c r="A4541">
        <v>3</v>
      </c>
      <c r="B4541" t="s">
        <v>5013</v>
      </c>
      <c r="C4541">
        <v>8.0000000000000002E-3</v>
      </c>
    </row>
    <row r="4542" spans="1:3" x14ac:dyDescent="0.25">
      <c r="A4542">
        <v>273</v>
      </c>
      <c r="B4542" t="s">
        <v>5019</v>
      </c>
      <c r="C4542">
        <v>0.25</v>
      </c>
    </row>
    <row r="4543" spans="1:3" x14ac:dyDescent="0.25">
      <c r="A4543">
        <v>283</v>
      </c>
      <c r="B4543" t="s">
        <v>5019</v>
      </c>
      <c r="C4543">
        <v>0.25</v>
      </c>
    </row>
    <row r="4544" spans="1:3" x14ac:dyDescent="0.25">
      <c r="A4544">
        <v>159</v>
      </c>
      <c r="B4544" t="s">
        <v>5019</v>
      </c>
      <c r="C4544">
        <v>0.25</v>
      </c>
    </row>
    <row r="4545" spans="1:3" x14ac:dyDescent="0.25">
      <c r="A4545">
        <v>340</v>
      </c>
      <c r="B4545" t="s">
        <v>5019</v>
      </c>
      <c r="C4545">
        <v>0.25</v>
      </c>
    </row>
    <row r="4546" spans="1:3" x14ac:dyDescent="0.25">
      <c r="A4546">
        <v>240</v>
      </c>
      <c r="B4546" t="s">
        <v>5019</v>
      </c>
      <c r="C4546">
        <v>0.25</v>
      </c>
    </row>
    <row r="4547" spans="1:3" x14ac:dyDescent="0.25">
      <c r="A4547">
        <v>141</v>
      </c>
      <c r="B4547" t="s">
        <v>5019</v>
      </c>
      <c r="C4547">
        <v>0.25</v>
      </c>
    </row>
    <row r="4548" spans="1:3" x14ac:dyDescent="0.25">
      <c r="A4548">
        <v>44</v>
      </c>
      <c r="B4548" t="s">
        <v>5014</v>
      </c>
      <c r="C4548">
        <v>0.04</v>
      </c>
    </row>
    <row r="4549" spans="1:3" x14ac:dyDescent="0.25">
      <c r="A4549">
        <v>43</v>
      </c>
      <c r="B4549" t="s">
        <v>5014</v>
      </c>
      <c r="C4549">
        <v>0.04</v>
      </c>
    </row>
    <row r="4550" spans="1:3" x14ac:dyDescent="0.25">
      <c r="A4550">
        <v>233</v>
      </c>
      <c r="B4550" t="s">
        <v>5019</v>
      </c>
      <c r="C4550">
        <v>0.25</v>
      </c>
    </row>
    <row r="4551" spans="1:3" x14ac:dyDescent="0.25">
      <c r="A4551">
        <v>121</v>
      </c>
      <c r="B4551" t="s">
        <v>5019</v>
      </c>
      <c r="C4551">
        <v>0.25</v>
      </c>
    </row>
    <row r="4552" spans="1:3" x14ac:dyDescent="0.25">
      <c r="A4552">
        <v>15</v>
      </c>
      <c r="B4552" t="s">
        <v>5013</v>
      </c>
      <c r="C4552">
        <v>8.0000000000000002E-3</v>
      </c>
    </row>
    <row r="4553" spans="1:3" x14ac:dyDescent="0.25">
      <c r="A4553">
        <v>184</v>
      </c>
      <c r="B4553" t="s">
        <v>5019</v>
      </c>
      <c r="C4553">
        <v>0.25</v>
      </c>
    </row>
    <row r="4554" spans="1:3" x14ac:dyDescent="0.25">
      <c r="A4554">
        <v>263</v>
      </c>
      <c r="B4554" t="s">
        <v>5019</v>
      </c>
      <c r="C4554">
        <v>0.25</v>
      </c>
    </row>
    <row r="4555" spans="1:3" x14ac:dyDescent="0.25">
      <c r="A4555">
        <v>275</v>
      </c>
      <c r="B4555" t="s">
        <v>5019</v>
      </c>
      <c r="C4555">
        <v>0.25</v>
      </c>
    </row>
    <row r="4556" spans="1:3" x14ac:dyDescent="0.25">
      <c r="A4556">
        <v>68</v>
      </c>
      <c r="B4556" t="s">
        <v>5016</v>
      </c>
      <c r="C4556">
        <v>0.15</v>
      </c>
    </row>
    <row r="4557" spans="1:3" x14ac:dyDescent="0.25">
      <c r="A4557">
        <v>357</v>
      </c>
      <c r="B4557" t="s">
        <v>5019</v>
      </c>
      <c r="C4557">
        <v>0.25</v>
      </c>
    </row>
    <row r="4558" spans="1:3" x14ac:dyDescent="0.25">
      <c r="A4558">
        <v>349</v>
      </c>
      <c r="B4558" t="s">
        <v>5019</v>
      </c>
      <c r="C4558">
        <v>0.25</v>
      </c>
    </row>
    <row r="4559" spans="1:3" x14ac:dyDescent="0.25">
      <c r="A4559">
        <v>117</v>
      </c>
      <c r="B4559" t="s">
        <v>5017</v>
      </c>
      <c r="C4559">
        <v>0.2</v>
      </c>
    </row>
    <row r="4560" spans="1:3" x14ac:dyDescent="0.25">
      <c r="A4560">
        <v>159</v>
      </c>
      <c r="B4560" t="s">
        <v>5019</v>
      </c>
      <c r="C4560">
        <v>0.25</v>
      </c>
    </row>
    <row r="4561" spans="1:3" x14ac:dyDescent="0.25">
      <c r="A4561">
        <v>319</v>
      </c>
      <c r="B4561" t="s">
        <v>5019</v>
      </c>
      <c r="C4561">
        <v>0.25</v>
      </c>
    </row>
    <row r="4562" spans="1:3" x14ac:dyDescent="0.25">
      <c r="A4562">
        <v>240</v>
      </c>
      <c r="B4562" t="s">
        <v>5019</v>
      </c>
      <c r="C4562">
        <v>0.25</v>
      </c>
    </row>
    <row r="4563" spans="1:3" x14ac:dyDescent="0.25">
      <c r="A4563">
        <v>248</v>
      </c>
      <c r="B4563" t="s">
        <v>5019</v>
      </c>
      <c r="C4563">
        <v>0.25</v>
      </c>
    </row>
    <row r="4564" spans="1:3" x14ac:dyDescent="0.25">
      <c r="A4564">
        <v>206</v>
      </c>
      <c r="B4564" t="s">
        <v>5019</v>
      </c>
      <c r="C4564">
        <v>0.25</v>
      </c>
    </row>
    <row r="4565" spans="1:3" x14ac:dyDescent="0.25">
      <c r="A4565">
        <v>174</v>
      </c>
      <c r="B4565" t="s">
        <v>5019</v>
      </c>
      <c r="C4565">
        <v>0.25</v>
      </c>
    </row>
    <row r="4566" spans="1:3" x14ac:dyDescent="0.25">
      <c r="A4566">
        <v>71</v>
      </c>
      <c r="B4566" t="s">
        <v>5016</v>
      </c>
      <c r="C4566">
        <v>0.15</v>
      </c>
    </row>
    <row r="4567" spans="1:3" x14ac:dyDescent="0.25">
      <c r="A4567">
        <v>59</v>
      </c>
      <c r="B4567" t="s">
        <v>5014</v>
      </c>
      <c r="C4567">
        <v>0.04</v>
      </c>
    </row>
    <row r="4568" spans="1:3" x14ac:dyDescent="0.25">
      <c r="A4568">
        <v>303</v>
      </c>
      <c r="B4568" t="s">
        <v>5019</v>
      </c>
      <c r="C4568">
        <v>0.25</v>
      </c>
    </row>
    <row r="4569" spans="1:3" x14ac:dyDescent="0.25">
      <c r="A4569">
        <v>262</v>
      </c>
      <c r="B4569" t="s">
        <v>5019</v>
      </c>
      <c r="C4569">
        <v>0.25</v>
      </c>
    </row>
    <row r="4570" spans="1:3" x14ac:dyDescent="0.25">
      <c r="A4570">
        <v>220</v>
      </c>
      <c r="B4570" t="s">
        <v>5019</v>
      </c>
      <c r="C4570">
        <v>0.25</v>
      </c>
    </row>
    <row r="4571" spans="1:3" x14ac:dyDescent="0.25">
      <c r="A4571">
        <v>27</v>
      </c>
      <c r="B4571" t="s">
        <v>5013</v>
      </c>
      <c r="C4571">
        <v>8.0000000000000002E-3</v>
      </c>
    </row>
    <row r="4572" spans="1:3" x14ac:dyDescent="0.25">
      <c r="A4572">
        <v>131</v>
      </c>
      <c r="B4572" t="s">
        <v>5019</v>
      </c>
      <c r="C4572">
        <v>0.25</v>
      </c>
    </row>
    <row r="4573" spans="1:3" x14ac:dyDescent="0.25">
      <c r="A4573">
        <v>255</v>
      </c>
      <c r="B4573" t="s">
        <v>5019</v>
      </c>
      <c r="C4573">
        <v>0.25</v>
      </c>
    </row>
    <row r="4574" spans="1:3" x14ac:dyDescent="0.25">
      <c r="A4574">
        <v>340</v>
      </c>
      <c r="B4574" t="s">
        <v>5019</v>
      </c>
      <c r="C4574">
        <v>0.25</v>
      </c>
    </row>
    <row r="4575" spans="1:3" x14ac:dyDescent="0.25">
      <c r="A4575">
        <v>5</v>
      </c>
      <c r="B4575" t="s">
        <v>5013</v>
      </c>
      <c r="C4575">
        <v>8.0000000000000002E-3</v>
      </c>
    </row>
    <row r="4576" spans="1:3" x14ac:dyDescent="0.25">
      <c r="A4576">
        <v>355</v>
      </c>
      <c r="B4576" t="s">
        <v>5019</v>
      </c>
      <c r="C4576">
        <v>0.25</v>
      </c>
    </row>
    <row r="4577" spans="1:3" x14ac:dyDescent="0.25">
      <c r="A4577">
        <v>21</v>
      </c>
      <c r="B4577" t="s">
        <v>5013</v>
      </c>
      <c r="C4577">
        <v>8.0000000000000002E-3</v>
      </c>
    </row>
    <row r="4578" spans="1:3" x14ac:dyDescent="0.25">
      <c r="A4578">
        <v>81</v>
      </c>
      <c r="B4578" t="s">
        <v>5016</v>
      </c>
      <c r="C4578">
        <v>0.15</v>
      </c>
    </row>
    <row r="4579" spans="1:3" x14ac:dyDescent="0.25">
      <c r="A4579">
        <v>274</v>
      </c>
      <c r="B4579" t="s">
        <v>5019</v>
      </c>
      <c r="C4579">
        <v>0.25</v>
      </c>
    </row>
    <row r="4580" spans="1:3" x14ac:dyDescent="0.25">
      <c r="A4580">
        <v>272</v>
      </c>
      <c r="B4580" t="s">
        <v>5019</v>
      </c>
      <c r="C4580">
        <v>0.25</v>
      </c>
    </row>
    <row r="4581" spans="1:3" x14ac:dyDescent="0.25">
      <c r="A4581">
        <v>328</v>
      </c>
      <c r="B4581" t="s">
        <v>5019</v>
      </c>
      <c r="C4581">
        <v>0.25</v>
      </c>
    </row>
    <row r="4582" spans="1:3" x14ac:dyDescent="0.25">
      <c r="A4582">
        <v>108</v>
      </c>
      <c r="B4582" t="s">
        <v>5017</v>
      </c>
      <c r="C4582">
        <v>0.2</v>
      </c>
    </row>
    <row r="4583" spans="1:3" x14ac:dyDescent="0.25">
      <c r="A4583">
        <v>263</v>
      </c>
      <c r="B4583" t="s">
        <v>5019</v>
      </c>
      <c r="C4583">
        <v>0.25</v>
      </c>
    </row>
    <row r="4584" spans="1:3" x14ac:dyDescent="0.25">
      <c r="A4584">
        <v>59</v>
      </c>
      <c r="B4584" t="s">
        <v>5014</v>
      </c>
      <c r="C4584">
        <v>0.04</v>
      </c>
    </row>
    <row r="4585" spans="1:3" x14ac:dyDescent="0.25">
      <c r="A4585">
        <v>124</v>
      </c>
      <c r="B4585" t="s">
        <v>5019</v>
      </c>
      <c r="C4585">
        <v>0.25</v>
      </c>
    </row>
    <row r="4586" spans="1:3" x14ac:dyDescent="0.25">
      <c r="A4586">
        <v>237</v>
      </c>
      <c r="B4586" t="s">
        <v>5019</v>
      </c>
      <c r="C4586">
        <v>0.25</v>
      </c>
    </row>
    <row r="4587" spans="1:3" x14ac:dyDescent="0.25">
      <c r="A4587">
        <v>184</v>
      </c>
      <c r="B4587" t="s">
        <v>5019</v>
      </c>
      <c r="C4587">
        <v>0.25</v>
      </c>
    </row>
    <row r="4588" spans="1:3" x14ac:dyDescent="0.25">
      <c r="A4588">
        <v>324</v>
      </c>
      <c r="B4588" t="s">
        <v>5019</v>
      </c>
      <c r="C4588">
        <v>0.25</v>
      </c>
    </row>
    <row r="4589" spans="1:3" x14ac:dyDescent="0.25">
      <c r="A4589">
        <v>338</v>
      </c>
      <c r="B4589" t="s">
        <v>5019</v>
      </c>
      <c r="C4589">
        <v>0.25</v>
      </c>
    </row>
    <row r="4590" spans="1:3" x14ac:dyDescent="0.25">
      <c r="A4590">
        <v>100</v>
      </c>
      <c r="B4590" t="s">
        <v>5017</v>
      </c>
      <c r="C4590">
        <v>0.2</v>
      </c>
    </row>
    <row r="4591" spans="1:3" x14ac:dyDescent="0.25">
      <c r="A4591">
        <v>63</v>
      </c>
      <c r="B4591" t="s">
        <v>5016</v>
      </c>
      <c r="C4591">
        <v>0.15</v>
      </c>
    </row>
    <row r="4592" spans="1:3" x14ac:dyDescent="0.25">
      <c r="A4592">
        <v>25</v>
      </c>
      <c r="B4592" t="s">
        <v>5013</v>
      </c>
      <c r="C4592">
        <v>8.0000000000000002E-3</v>
      </c>
    </row>
    <row r="4593" spans="1:3" x14ac:dyDescent="0.25">
      <c r="A4593">
        <v>88</v>
      </c>
      <c r="B4593" t="s">
        <v>5016</v>
      </c>
      <c r="C4593">
        <v>0.15</v>
      </c>
    </row>
    <row r="4594" spans="1:3" x14ac:dyDescent="0.25">
      <c r="A4594">
        <v>13</v>
      </c>
      <c r="B4594" t="s">
        <v>5013</v>
      </c>
      <c r="C4594">
        <v>8.0000000000000002E-3</v>
      </c>
    </row>
    <row r="4595" spans="1:3" x14ac:dyDescent="0.25">
      <c r="A4595">
        <v>260</v>
      </c>
      <c r="B4595" t="s">
        <v>5019</v>
      </c>
      <c r="C4595">
        <v>0.25</v>
      </c>
    </row>
    <row r="4596" spans="1:3" x14ac:dyDescent="0.25">
      <c r="A4596">
        <v>256</v>
      </c>
      <c r="B4596" t="s">
        <v>5019</v>
      </c>
      <c r="C4596">
        <v>0.25</v>
      </c>
    </row>
    <row r="4597" spans="1:3" x14ac:dyDescent="0.25">
      <c r="A4597">
        <v>160</v>
      </c>
      <c r="B4597" t="s">
        <v>5019</v>
      </c>
      <c r="C4597">
        <v>0.25</v>
      </c>
    </row>
    <row r="4598" spans="1:3" x14ac:dyDescent="0.25">
      <c r="A4598">
        <v>325</v>
      </c>
      <c r="B4598" t="s">
        <v>5019</v>
      </c>
      <c r="C4598">
        <v>0.25</v>
      </c>
    </row>
    <row r="4599" spans="1:3" x14ac:dyDescent="0.25">
      <c r="A4599">
        <v>196</v>
      </c>
      <c r="B4599" t="s">
        <v>5019</v>
      </c>
      <c r="C4599">
        <v>0.25</v>
      </c>
    </row>
    <row r="4600" spans="1:3" x14ac:dyDescent="0.25">
      <c r="A4600">
        <v>45</v>
      </c>
      <c r="B4600" t="s">
        <v>5014</v>
      </c>
      <c r="C4600">
        <v>0.04</v>
      </c>
    </row>
    <row r="4601" spans="1:3" x14ac:dyDescent="0.25">
      <c r="A4601">
        <v>145</v>
      </c>
      <c r="B4601" t="s">
        <v>5019</v>
      </c>
      <c r="C4601">
        <v>0.25</v>
      </c>
    </row>
    <row r="4602" spans="1:3" x14ac:dyDescent="0.25">
      <c r="A4602">
        <v>271</v>
      </c>
      <c r="B4602" t="s">
        <v>5019</v>
      </c>
      <c r="C4602">
        <v>0.25</v>
      </c>
    </row>
    <row r="4603" spans="1:3" x14ac:dyDescent="0.25">
      <c r="A4603">
        <v>131</v>
      </c>
      <c r="B4603" t="s">
        <v>5019</v>
      </c>
      <c r="C4603">
        <v>0.25</v>
      </c>
    </row>
    <row r="4604" spans="1:3" x14ac:dyDescent="0.25">
      <c r="A4604">
        <v>4</v>
      </c>
      <c r="B4604" t="s">
        <v>5013</v>
      </c>
      <c r="C4604">
        <v>8.0000000000000002E-3</v>
      </c>
    </row>
    <row r="4605" spans="1:3" x14ac:dyDescent="0.25">
      <c r="A4605">
        <v>155</v>
      </c>
      <c r="B4605" t="s">
        <v>5019</v>
      </c>
      <c r="C4605">
        <v>0.25</v>
      </c>
    </row>
    <row r="4606" spans="1:3" x14ac:dyDescent="0.25">
      <c r="A4606">
        <v>203</v>
      </c>
      <c r="B4606" t="s">
        <v>5019</v>
      </c>
      <c r="C4606">
        <v>0.25</v>
      </c>
    </row>
    <row r="4607" spans="1:3" x14ac:dyDescent="0.25">
      <c r="A4607">
        <v>292</v>
      </c>
      <c r="B4607" t="s">
        <v>5019</v>
      </c>
      <c r="C4607">
        <v>0.25</v>
      </c>
    </row>
    <row r="4608" spans="1:3" x14ac:dyDescent="0.25">
      <c r="A4608">
        <v>89</v>
      </c>
      <c r="B4608" t="s">
        <v>5016</v>
      </c>
      <c r="C4608">
        <v>0.15</v>
      </c>
    </row>
    <row r="4609" spans="1:3" x14ac:dyDescent="0.25">
      <c r="A4609">
        <v>176</v>
      </c>
      <c r="B4609" t="s">
        <v>5019</v>
      </c>
      <c r="C4609">
        <v>0.25</v>
      </c>
    </row>
    <row r="4610" spans="1:3" x14ac:dyDescent="0.25">
      <c r="A4610">
        <v>251</v>
      </c>
      <c r="B4610" t="s">
        <v>5019</v>
      </c>
      <c r="C4610">
        <v>0.25</v>
      </c>
    </row>
    <row r="4611" spans="1:3" x14ac:dyDescent="0.25">
      <c r="A4611">
        <v>201</v>
      </c>
      <c r="B4611" t="s">
        <v>5019</v>
      </c>
      <c r="C4611">
        <v>0.25</v>
      </c>
    </row>
    <row r="4612" spans="1:3" x14ac:dyDescent="0.25">
      <c r="A4612">
        <v>66</v>
      </c>
      <c r="B4612" t="s">
        <v>5016</v>
      </c>
      <c r="C4612">
        <v>0.15</v>
      </c>
    </row>
    <row r="4613" spans="1:3" x14ac:dyDescent="0.25">
      <c r="A4613">
        <v>10</v>
      </c>
      <c r="B4613" t="s">
        <v>5013</v>
      </c>
      <c r="C4613">
        <v>8.0000000000000002E-3</v>
      </c>
    </row>
    <row r="4614" spans="1:3" x14ac:dyDescent="0.25">
      <c r="A4614">
        <v>285</v>
      </c>
      <c r="B4614" t="s">
        <v>5019</v>
      </c>
      <c r="C4614">
        <v>0.25</v>
      </c>
    </row>
    <row r="4615" spans="1:3" x14ac:dyDescent="0.25">
      <c r="A4615">
        <v>326</v>
      </c>
      <c r="B4615" t="s">
        <v>5019</v>
      </c>
      <c r="C4615">
        <v>0.25</v>
      </c>
    </row>
    <row r="4616" spans="1:3" x14ac:dyDescent="0.25">
      <c r="A4616">
        <v>269</v>
      </c>
      <c r="B4616" t="s">
        <v>5019</v>
      </c>
      <c r="C4616">
        <v>0.25</v>
      </c>
    </row>
    <row r="4617" spans="1:3" x14ac:dyDescent="0.25">
      <c r="A4617">
        <v>288</v>
      </c>
      <c r="B4617" t="s">
        <v>5019</v>
      </c>
      <c r="C4617">
        <v>0.25</v>
      </c>
    </row>
    <row r="4618" spans="1:3" x14ac:dyDescent="0.25">
      <c r="A4618">
        <v>149</v>
      </c>
      <c r="B4618" t="s">
        <v>5019</v>
      </c>
      <c r="C4618">
        <v>0.25</v>
      </c>
    </row>
    <row r="4619" spans="1:3" x14ac:dyDescent="0.25">
      <c r="A4619">
        <v>160</v>
      </c>
      <c r="B4619" t="s">
        <v>5019</v>
      </c>
      <c r="C4619">
        <v>0.25</v>
      </c>
    </row>
    <row r="4620" spans="1:3" x14ac:dyDescent="0.25">
      <c r="A4620">
        <v>15</v>
      </c>
      <c r="B4620" t="s">
        <v>5013</v>
      </c>
      <c r="C4620">
        <v>8.0000000000000002E-3</v>
      </c>
    </row>
    <row r="4621" spans="1:3" x14ac:dyDescent="0.25">
      <c r="A4621">
        <v>292</v>
      </c>
      <c r="B4621" t="s">
        <v>5019</v>
      </c>
      <c r="C4621">
        <v>0.25</v>
      </c>
    </row>
    <row r="4622" spans="1:3" x14ac:dyDescent="0.25">
      <c r="A4622">
        <v>252</v>
      </c>
      <c r="B4622" t="s">
        <v>5019</v>
      </c>
      <c r="C4622">
        <v>0.25</v>
      </c>
    </row>
    <row r="4623" spans="1:3" x14ac:dyDescent="0.25">
      <c r="A4623">
        <v>22</v>
      </c>
      <c r="B4623" t="s">
        <v>5013</v>
      </c>
      <c r="C4623">
        <v>8.0000000000000002E-3</v>
      </c>
    </row>
    <row r="4624" spans="1:3" x14ac:dyDescent="0.25">
      <c r="A4624">
        <v>94</v>
      </c>
      <c r="B4624" t="s">
        <v>5017</v>
      </c>
      <c r="C4624">
        <v>0.2</v>
      </c>
    </row>
    <row r="4625" spans="1:3" x14ac:dyDescent="0.25">
      <c r="A4625">
        <v>333</v>
      </c>
      <c r="B4625" t="s">
        <v>5019</v>
      </c>
      <c r="C4625">
        <v>0.25</v>
      </c>
    </row>
    <row r="4626" spans="1:3" x14ac:dyDescent="0.25">
      <c r="A4626">
        <v>76</v>
      </c>
      <c r="B4626" t="s">
        <v>5016</v>
      </c>
      <c r="C4626">
        <v>0.15</v>
      </c>
    </row>
    <row r="4627" spans="1:3" x14ac:dyDescent="0.25">
      <c r="A4627">
        <v>261</v>
      </c>
      <c r="B4627" t="s">
        <v>5019</v>
      </c>
      <c r="C4627">
        <v>0.25</v>
      </c>
    </row>
    <row r="4628" spans="1:3" x14ac:dyDescent="0.25">
      <c r="A4628">
        <v>109</v>
      </c>
      <c r="B4628" t="s">
        <v>5017</v>
      </c>
      <c r="C4628">
        <v>0.2</v>
      </c>
    </row>
    <row r="4629" spans="1:3" x14ac:dyDescent="0.25">
      <c r="A4629">
        <v>293</v>
      </c>
      <c r="B4629" t="s">
        <v>5019</v>
      </c>
      <c r="C4629">
        <v>0.25</v>
      </c>
    </row>
    <row r="4630" spans="1:3" x14ac:dyDescent="0.25">
      <c r="A4630">
        <v>61</v>
      </c>
      <c r="B4630" t="s">
        <v>5016</v>
      </c>
      <c r="C4630">
        <v>0.15</v>
      </c>
    </row>
    <row r="4631" spans="1:3" x14ac:dyDescent="0.25">
      <c r="A4631">
        <v>107</v>
      </c>
      <c r="B4631" t="s">
        <v>5017</v>
      </c>
      <c r="C4631">
        <v>0.2</v>
      </c>
    </row>
    <row r="4632" spans="1:3" x14ac:dyDescent="0.25">
      <c r="A4632">
        <v>132</v>
      </c>
      <c r="B4632" t="s">
        <v>5019</v>
      </c>
      <c r="C4632">
        <v>0.25</v>
      </c>
    </row>
    <row r="4633" spans="1:3" x14ac:dyDescent="0.25">
      <c r="A4633">
        <v>313</v>
      </c>
      <c r="B4633" t="s">
        <v>5019</v>
      </c>
      <c r="C4633">
        <v>0.25</v>
      </c>
    </row>
    <row r="4634" spans="1:3" x14ac:dyDescent="0.25">
      <c r="A4634">
        <v>145</v>
      </c>
      <c r="B4634" t="s">
        <v>5019</v>
      </c>
      <c r="C4634">
        <v>0.25</v>
      </c>
    </row>
    <row r="4635" spans="1:3" x14ac:dyDescent="0.25">
      <c r="A4635">
        <v>215</v>
      </c>
      <c r="B4635" t="s">
        <v>5019</v>
      </c>
      <c r="C4635">
        <v>0.25</v>
      </c>
    </row>
    <row r="4636" spans="1:3" x14ac:dyDescent="0.25">
      <c r="A4636">
        <v>207</v>
      </c>
      <c r="B4636" t="s">
        <v>5019</v>
      </c>
      <c r="C4636">
        <v>0.25</v>
      </c>
    </row>
    <row r="4637" spans="1:3" x14ac:dyDescent="0.25">
      <c r="A4637">
        <v>291</v>
      </c>
      <c r="B4637" t="s">
        <v>5019</v>
      </c>
      <c r="C4637">
        <v>0.25</v>
      </c>
    </row>
    <row r="4638" spans="1:3" x14ac:dyDescent="0.25">
      <c r="A4638">
        <v>160</v>
      </c>
      <c r="B4638" t="s">
        <v>5019</v>
      </c>
      <c r="C4638">
        <v>0.25</v>
      </c>
    </row>
    <row r="4639" spans="1:3" x14ac:dyDescent="0.25">
      <c r="A4639">
        <v>80</v>
      </c>
      <c r="B4639" t="s">
        <v>5016</v>
      </c>
      <c r="C4639">
        <v>0.15</v>
      </c>
    </row>
    <row r="4640" spans="1:3" x14ac:dyDescent="0.25">
      <c r="A4640">
        <v>135</v>
      </c>
      <c r="B4640" t="s">
        <v>5019</v>
      </c>
      <c r="C4640">
        <v>0.25</v>
      </c>
    </row>
    <row r="4641" spans="1:3" x14ac:dyDescent="0.25">
      <c r="A4641">
        <v>205</v>
      </c>
      <c r="B4641" t="s">
        <v>5019</v>
      </c>
      <c r="C4641">
        <v>0.25</v>
      </c>
    </row>
    <row r="4642" spans="1:3" x14ac:dyDescent="0.25">
      <c r="A4642">
        <v>63</v>
      </c>
      <c r="B4642" t="s">
        <v>5016</v>
      </c>
      <c r="C4642">
        <v>0.15</v>
      </c>
    </row>
    <row r="4643" spans="1:3" x14ac:dyDescent="0.25">
      <c r="A4643">
        <v>153</v>
      </c>
      <c r="B4643" t="s">
        <v>5019</v>
      </c>
      <c r="C4643">
        <v>0.25</v>
      </c>
    </row>
    <row r="4644" spans="1:3" x14ac:dyDescent="0.25">
      <c r="A4644">
        <v>229</v>
      </c>
      <c r="B4644" t="s">
        <v>5019</v>
      </c>
      <c r="C4644">
        <v>0.25</v>
      </c>
    </row>
    <row r="4645" spans="1:3" x14ac:dyDescent="0.25">
      <c r="A4645">
        <v>197</v>
      </c>
      <c r="B4645" t="s">
        <v>5019</v>
      </c>
      <c r="C4645">
        <v>0.25</v>
      </c>
    </row>
    <row r="4646" spans="1:3" x14ac:dyDescent="0.25">
      <c r="A4646">
        <v>204</v>
      </c>
      <c r="B4646" t="s">
        <v>5019</v>
      </c>
      <c r="C4646">
        <v>0.25</v>
      </c>
    </row>
    <row r="4647" spans="1:3" x14ac:dyDescent="0.25">
      <c r="A4647">
        <v>351</v>
      </c>
      <c r="B4647" t="s">
        <v>5019</v>
      </c>
      <c r="C4647">
        <v>0.25</v>
      </c>
    </row>
    <row r="4648" spans="1:3" x14ac:dyDescent="0.25">
      <c r="A4648">
        <v>323</v>
      </c>
      <c r="B4648" t="s">
        <v>5019</v>
      </c>
      <c r="C4648">
        <v>0.25</v>
      </c>
    </row>
    <row r="4649" spans="1:3" x14ac:dyDescent="0.25">
      <c r="A4649">
        <v>67</v>
      </c>
      <c r="B4649" t="s">
        <v>5016</v>
      </c>
      <c r="C4649">
        <v>0.15</v>
      </c>
    </row>
    <row r="4650" spans="1:3" x14ac:dyDescent="0.25">
      <c r="A4650">
        <v>141</v>
      </c>
      <c r="B4650" t="s">
        <v>5019</v>
      </c>
      <c r="C4650">
        <v>0.25</v>
      </c>
    </row>
    <row r="4651" spans="1:3" x14ac:dyDescent="0.25">
      <c r="A4651">
        <v>335</v>
      </c>
      <c r="B4651" t="s">
        <v>5019</v>
      </c>
      <c r="C4651">
        <v>0.25</v>
      </c>
    </row>
    <row r="4652" spans="1:3" x14ac:dyDescent="0.25">
      <c r="A4652">
        <v>85</v>
      </c>
      <c r="B4652" t="s">
        <v>5016</v>
      </c>
      <c r="C4652">
        <v>0.15</v>
      </c>
    </row>
    <row r="4653" spans="1:3" x14ac:dyDescent="0.25">
      <c r="A4653">
        <v>13</v>
      </c>
      <c r="B4653" t="s">
        <v>5013</v>
      </c>
      <c r="C4653">
        <v>8.0000000000000002E-3</v>
      </c>
    </row>
    <row r="4654" spans="1:3" x14ac:dyDescent="0.25">
      <c r="A4654">
        <v>144</v>
      </c>
      <c r="B4654" t="s">
        <v>5019</v>
      </c>
      <c r="C4654">
        <v>0.25</v>
      </c>
    </row>
    <row r="4655" spans="1:3" x14ac:dyDescent="0.25">
      <c r="A4655">
        <v>352</v>
      </c>
      <c r="B4655" t="s">
        <v>5019</v>
      </c>
      <c r="C4655">
        <v>0.25</v>
      </c>
    </row>
    <row r="4656" spans="1:3" x14ac:dyDescent="0.25">
      <c r="A4656">
        <v>84</v>
      </c>
      <c r="B4656" t="s">
        <v>5016</v>
      </c>
      <c r="C4656">
        <v>0.15</v>
      </c>
    </row>
    <row r="4657" spans="1:3" x14ac:dyDescent="0.25">
      <c r="A4657">
        <v>45</v>
      </c>
      <c r="B4657" t="s">
        <v>5014</v>
      </c>
      <c r="C4657">
        <v>0.04</v>
      </c>
    </row>
    <row r="4658" spans="1:3" x14ac:dyDescent="0.25">
      <c r="A4658">
        <v>128</v>
      </c>
      <c r="B4658" t="s">
        <v>5019</v>
      </c>
      <c r="C4658">
        <v>0.25</v>
      </c>
    </row>
    <row r="4659" spans="1:3" x14ac:dyDescent="0.25">
      <c r="A4659">
        <v>164</v>
      </c>
      <c r="B4659" t="s">
        <v>5019</v>
      </c>
      <c r="C4659">
        <v>0.25</v>
      </c>
    </row>
    <row r="4660" spans="1:3" x14ac:dyDescent="0.25">
      <c r="A4660">
        <v>199</v>
      </c>
      <c r="B4660" t="s">
        <v>5019</v>
      </c>
      <c r="C4660">
        <v>0.25</v>
      </c>
    </row>
    <row r="4661" spans="1:3" x14ac:dyDescent="0.25">
      <c r="A4661">
        <v>344</v>
      </c>
      <c r="B4661" t="s">
        <v>5019</v>
      </c>
      <c r="C4661">
        <v>0.25</v>
      </c>
    </row>
    <row r="4662" spans="1:3" x14ac:dyDescent="0.25">
      <c r="A4662">
        <v>354</v>
      </c>
      <c r="B4662" t="s">
        <v>5019</v>
      </c>
      <c r="C4662">
        <v>0.25</v>
      </c>
    </row>
    <row r="4663" spans="1:3" x14ac:dyDescent="0.25">
      <c r="A4663">
        <v>12</v>
      </c>
      <c r="B4663" t="s">
        <v>5013</v>
      </c>
      <c r="C4663">
        <v>8.0000000000000002E-3</v>
      </c>
    </row>
    <row r="4664" spans="1:3" x14ac:dyDescent="0.25">
      <c r="A4664">
        <v>225</v>
      </c>
      <c r="B4664" t="s">
        <v>5019</v>
      </c>
      <c r="C4664">
        <v>0.25</v>
      </c>
    </row>
    <row r="4665" spans="1:3" x14ac:dyDescent="0.25">
      <c r="A4665">
        <v>35</v>
      </c>
      <c r="B4665" t="s">
        <v>5014</v>
      </c>
      <c r="C4665">
        <v>0.04</v>
      </c>
    </row>
    <row r="4666" spans="1:3" x14ac:dyDescent="0.25">
      <c r="A4666">
        <v>153</v>
      </c>
      <c r="B4666" t="s">
        <v>5019</v>
      </c>
      <c r="C4666">
        <v>0.25</v>
      </c>
    </row>
    <row r="4667" spans="1:3" x14ac:dyDescent="0.25">
      <c r="A4667">
        <v>115</v>
      </c>
      <c r="B4667" t="s">
        <v>5017</v>
      </c>
      <c r="C4667">
        <v>0.2</v>
      </c>
    </row>
    <row r="4668" spans="1:3" x14ac:dyDescent="0.25">
      <c r="A4668">
        <v>345</v>
      </c>
      <c r="B4668" t="s">
        <v>5019</v>
      </c>
      <c r="C4668">
        <v>0.25</v>
      </c>
    </row>
    <row r="4669" spans="1:3" x14ac:dyDescent="0.25">
      <c r="A4669">
        <v>130</v>
      </c>
      <c r="B4669" t="s">
        <v>5019</v>
      </c>
      <c r="C4669">
        <v>0.25</v>
      </c>
    </row>
    <row r="4670" spans="1:3" x14ac:dyDescent="0.25">
      <c r="A4670">
        <v>315</v>
      </c>
      <c r="B4670" t="s">
        <v>5019</v>
      </c>
      <c r="C4670">
        <v>0.25</v>
      </c>
    </row>
    <row r="4671" spans="1:3" x14ac:dyDescent="0.25">
      <c r="A4671">
        <v>183</v>
      </c>
      <c r="B4671" t="s">
        <v>5019</v>
      </c>
      <c r="C4671">
        <v>0.25</v>
      </c>
    </row>
    <row r="4672" spans="1:3" x14ac:dyDescent="0.25">
      <c r="A4672">
        <v>232</v>
      </c>
      <c r="B4672" t="s">
        <v>5019</v>
      </c>
      <c r="C4672">
        <v>0.25</v>
      </c>
    </row>
    <row r="4673" spans="1:3" x14ac:dyDescent="0.25">
      <c r="A4673">
        <v>22</v>
      </c>
      <c r="B4673" t="s">
        <v>5013</v>
      </c>
      <c r="C4673">
        <v>8.0000000000000002E-3</v>
      </c>
    </row>
    <row r="4674" spans="1:3" x14ac:dyDescent="0.25">
      <c r="A4674">
        <v>190</v>
      </c>
      <c r="B4674" t="s">
        <v>5019</v>
      </c>
      <c r="C4674">
        <v>0.25</v>
      </c>
    </row>
    <row r="4675" spans="1:3" x14ac:dyDescent="0.25">
      <c r="A4675">
        <v>325</v>
      </c>
      <c r="B4675" t="s">
        <v>5019</v>
      </c>
      <c r="C4675">
        <v>0.25</v>
      </c>
    </row>
    <row r="4676" spans="1:3" x14ac:dyDescent="0.25">
      <c r="A4676">
        <v>62</v>
      </c>
      <c r="B4676" t="s">
        <v>5016</v>
      </c>
      <c r="C4676">
        <v>0.15</v>
      </c>
    </row>
    <row r="4677" spans="1:3" x14ac:dyDescent="0.25">
      <c r="A4677">
        <v>233</v>
      </c>
      <c r="B4677" t="s">
        <v>5019</v>
      </c>
      <c r="C4677">
        <v>0.25</v>
      </c>
    </row>
    <row r="4678" spans="1:3" x14ac:dyDescent="0.25">
      <c r="A4678">
        <v>257</v>
      </c>
      <c r="B4678" t="s">
        <v>5019</v>
      </c>
      <c r="C4678">
        <v>0.25</v>
      </c>
    </row>
    <row r="4679" spans="1:3" x14ac:dyDescent="0.25">
      <c r="A4679">
        <v>196</v>
      </c>
      <c r="B4679" t="s">
        <v>5019</v>
      </c>
      <c r="C4679">
        <v>0.25</v>
      </c>
    </row>
    <row r="4680" spans="1:3" x14ac:dyDescent="0.25">
      <c r="A4680">
        <v>55</v>
      </c>
      <c r="B4680" t="s">
        <v>5014</v>
      </c>
      <c r="C4680">
        <v>0.04</v>
      </c>
    </row>
    <row r="4681" spans="1:3" x14ac:dyDescent="0.25">
      <c r="A4681">
        <v>170</v>
      </c>
      <c r="B4681" t="s">
        <v>5019</v>
      </c>
      <c r="C4681">
        <v>0.25</v>
      </c>
    </row>
    <row r="4682" spans="1:3" x14ac:dyDescent="0.25">
      <c r="A4682">
        <v>98</v>
      </c>
      <c r="B4682" t="s">
        <v>5017</v>
      </c>
      <c r="C4682">
        <v>0.2</v>
      </c>
    </row>
    <row r="4683" spans="1:3" x14ac:dyDescent="0.25">
      <c r="A4683">
        <v>150</v>
      </c>
      <c r="B4683" t="s">
        <v>5019</v>
      </c>
      <c r="C4683">
        <v>0.25</v>
      </c>
    </row>
    <row r="4684" spans="1:3" x14ac:dyDescent="0.25">
      <c r="A4684">
        <v>332</v>
      </c>
      <c r="B4684" t="s">
        <v>5019</v>
      </c>
      <c r="C4684">
        <v>0.25</v>
      </c>
    </row>
    <row r="4685" spans="1:3" x14ac:dyDescent="0.25">
      <c r="A4685">
        <v>190</v>
      </c>
      <c r="B4685" t="s">
        <v>5019</v>
      </c>
      <c r="C4685">
        <v>0.25</v>
      </c>
    </row>
    <row r="4686" spans="1:3" x14ac:dyDescent="0.25">
      <c r="A4686">
        <v>266</v>
      </c>
      <c r="B4686" t="s">
        <v>5019</v>
      </c>
      <c r="C4686">
        <v>0.25</v>
      </c>
    </row>
    <row r="4687" spans="1:3" x14ac:dyDescent="0.25">
      <c r="A4687">
        <v>237</v>
      </c>
      <c r="B4687" t="s">
        <v>5019</v>
      </c>
      <c r="C4687">
        <v>0.25</v>
      </c>
    </row>
    <row r="4688" spans="1:3" x14ac:dyDescent="0.25">
      <c r="A4688">
        <v>260</v>
      </c>
      <c r="B4688" t="s">
        <v>5019</v>
      </c>
      <c r="C4688">
        <v>0.25</v>
      </c>
    </row>
    <row r="4689" spans="1:3" x14ac:dyDescent="0.25">
      <c r="A4689">
        <v>94</v>
      </c>
      <c r="B4689" t="s">
        <v>5017</v>
      </c>
      <c r="C4689">
        <v>0.2</v>
      </c>
    </row>
    <row r="4690" spans="1:3" x14ac:dyDescent="0.25">
      <c r="A4690">
        <v>337</v>
      </c>
      <c r="B4690" t="s">
        <v>5019</v>
      </c>
      <c r="C4690">
        <v>0.25</v>
      </c>
    </row>
    <row r="4691" spans="1:3" x14ac:dyDescent="0.25">
      <c r="A4691">
        <v>251</v>
      </c>
      <c r="B4691" t="s">
        <v>5019</v>
      </c>
      <c r="C4691">
        <v>0.25</v>
      </c>
    </row>
    <row r="4692" spans="1:3" x14ac:dyDescent="0.25">
      <c r="A4692">
        <v>75</v>
      </c>
      <c r="B4692" t="s">
        <v>5016</v>
      </c>
      <c r="C4692">
        <v>0.15</v>
      </c>
    </row>
    <row r="4693" spans="1:3" x14ac:dyDescent="0.25">
      <c r="A4693">
        <v>163</v>
      </c>
      <c r="B4693" t="s">
        <v>5019</v>
      </c>
      <c r="C4693">
        <v>0.25</v>
      </c>
    </row>
    <row r="4694" spans="1:3" x14ac:dyDescent="0.25">
      <c r="A4694">
        <v>270</v>
      </c>
      <c r="B4694" t="s">
        <v>5019</v>
      </c>
      <c r="C4694">
        <v>0.25</v>
      </c>
    </row>
    <row r="4695" spans="1:3" x14ac:dyDescent="0.25">
      <c r="A4695">
        <v>52</v>
      </c>
      <c r="B4695" t="s">
        <v>5014</v>
      </c>
      <c r="C4695">
        <v>0.04</v>
      </c>
    </row>
    <row r="4696" spans="1:3" x14ac:dyDescent="0.25">
      <c r="A4696">
        <v>221</v>
      </c>
      <c r="B4696" t="s">
        <v>5019</v>
      </c>
      <c r="C4696">
        <v>0.25</v>
      </c>
    </row>
    <row r="4697" spans="1:3" x14ac:dyDescent="0.25">
      <c r="A4697">
        <v>125</v>
      </c>
      <c r="B4697" t="s">
        <v>5019</v>
      </c>
      <c r="C4697">
        <v>0.25</v>
      </c>
    </row>
    <row r="4698" spans="1:3" x14ac:dyDescent="0.25">
      <c r="A4698">
        <v>178</v>
      </c>
      <c r="B4698" t="s">
        <v>5019</v>
      </c>
      <c r="C4698">
        <v>0.25</v>
      </c>
    </row>
    <row r="4699" spans="1:3" x14ac:dyDescent="0.25">
      <c r="A4699">
        <v>29</v>
      </c>
      <c r="B4699" t="s">
        <v>5013</v>
      </c>
      <c r="C4699">
        <v>8.0000000000000002E-3</v>
      </c>
    </row>
    <row r="4700" spans="1:3" x14ac:dyDescent="0.25">
      <c r="A4700">
        <v>353</v>
      </c>
      <c r="B4700" t="s">
        <v>5019</v>
      </c>
      <c r="C4700">
        <v>0.25</v>
      </c>
    </row>
    <row r="4701" spans="1:3" x14ac:dyDescent="0.25">
      <c r="A4701">
        <v>41</v>
      </c>
      <c r="B4701" t="s">
        <v>5014</v>
      </c>
      <c r="C4701">
        <v>0.04</v>
      </c>
    </row>
    <row r="4702" spans="1:3" x14ac:dyDescent="0.25">
      <c r="A4702">
        <v>360</v>
      </c>
      <c r="B4702" t="s">
        <v>5019</v>
      </c>
      <c r="C4702">
        <v>0.25</v>
      </c>
    </row>
    <row r="4703" spans="1:3" x14ac:dyDescent="0.25">
      <c r="A4703">
        <v>195</v>
      </c>
      <c r="B4703" t="s">
        <v>5019</v>
      </c>
      <c r="C4703">
        <v>0.25</v>
      </c>
    </row>
    <row r="4704" spans="1:3" x14ac:dyDescent="0.25">
      <c r="A4704">
        <v>33</v>
      </c>
      <c r="B4704" t="s">
        <v>5014</v>
      </c>
      <c r="C4704">
        <v>0.04</v>
      </c>
    </row>
    <row r="4705" spans="1:3" x14ac:dyDescent="0.25">
      <c r="A4705">
        <v>203</v>
      </c>
      <c r="B4705" t="s">
        <v>5019</v>
      </c>
      <c r="C4705">
        <v>0.25</v>
      </c>
    </row>
    <row r="4706" spans="1:3" x14ac:dyDescent="0.25">
      <c r="A4706">
        <v>150</v>
      </c>
      <c r="B4706" t="s">
        <v>5019</v>
      </c>
      <c r="C4706">
        <v>0.25</v>
      </c>
    </row>
    <row r="4707" spans="1:3" x14ac:dyDescent="0.25">
      <c r="A4707">
        <v>328</v>
      </c>
      <c r="B4707" t="s">
        <v>5019</v>
      </c>
      <c r="C4707">
        <v>0.25</v>
      </c>
    </row>
    <row r="4708" spans="1:3" x14ac:dyDescent="0.25">
      <c r="A4708">
        <v>75</v>
      </c>
      <c r="B4708" t="s">
        <v>5016</v>
      </c>
      <c r="C4708">
        <v>0.15</v>
      </c>
    </row>
    <row r="4709" spans="1:3" x14ac:dyDescent="0.25">
      <c r="A4709">
        <v>217</v>
      </c>
      <c r="B4709" t="s">
        <v>5019</v>
      </c>
      <c r="C4709">
        <v>0.25</v>
      </c>
    </row>
    <row r="4710" spans="1:3" x14ac:dyDescent="0.25">
      <c r="A4710">
        <v>170</v>
      </c>
      <c r="B4710" t="s">
        <v>5019</v>
      </c>
      <c r="C4710">
        <v>0.25</v>
      </c>
    </row>
    <row r="4711" spans="1:3" x14ac:dyDescent="0.25">
      <c r="A4711">
        <v>341</v>
      </c>
      <c r="B4711" t="s">
        <v>5019</v>
      </c>
      <c r="C4711">
        <v>0.25</v>
      </c>
    </row>
    <row r="4712" spans="1:3" x14ac:dyDescent="0.25">
      <c r="A4712">
        <v>291</v>
      </c>
      <c r="B4712" t="s">
        <v>5019</v>
      </c>
      <c r="C4712">
        <v>0.25</v>
      </c>
    </row>
    <row r="4713" spans="1:3" x14ac:dyDescent="0.25">
      <c r="A4713">
        <v>364</v>
      </c>
      <c r="B4713" t="s">
        <v>5019</v>
      </c>
      <c r="C4713">
        <v>0.25</v>
      </c>
    </row>
    <row r="4714" spans="1:3" x14ac:dyDescent="0.25">
      <c r="A4714">
        <v>94</v>
      </c>
      <c r="B4714" t="s">
        <v>5017</v>
      </c>
      <c r="C4714">
        <v>0.2</v>
      </c>
    </row>
    <row r="4715" spans="1:3" x14ac:dyDescent="0.25">
      <c r="A4715">
        <v>130</v>
      </c>
      <c r="B4715" t="s">
        <v>5019</v>
      </c>
      <c r="C4715">
        <v>0.25</v>
      </c>
    </row>
    <row r="4716" spans="1:3" x14ac:dyDescent="0.25">
      <c r="A4716">
        <v>126</v>
      </c>
      <c r="B4716" t="s">
        <v>5019</v>
      </c>
      <c r="C4716">
        <v>0.25</v>
      </c>
    </row>
    <row r="4717" spans="1:3" x14ac:dyDescent="0.25">
      <c r="A4717">
        <v>115</v>
      </c>
      <c r="B4717" t="s">
        <v>5017</v>
      </c>
      <c r="C4717">
        <v>0.2</v>
      </c>
    </row>
    <row r="4718" spans="1:3" x14ac:dyDescent="0.25">
      <c r="A4718">
        <v>67</v>
      </c>
      <c r="B4718" t="s">
        <v>5016</v>
      </c>
      <c r="C4718">
        <v>0.15</v>
      </c>
    </row>
    <row r="4719" spans="1:3" x14ac:dyDescent="0.25">
      <c r="A4719">
        <v>179</v>
      </c>
      <c r="B4719" t="s">
        <v>5019</v>
      </c>
      <c r="C4719">
        <v>0.25</v>
      </c>
    </row>
    <row r="4720" spans="1:3" x14ac:dyDescent="0.25">
      <c r="A4720">
        <v>64</v>
      </c>
      <c r="B4720" t="s">
        <v>5016</v>
      </c>
      <c r="C4720">
        <v>0.15</v>
      </c>
    </row>
    <row r="4721" spans="1:3" x14ac:dyDescent="0.25">
      <c r="A4721">
        <v>256</v>
      </c>
      <c r="B4721" t="s">
        <v>5019</v>
      </c>
      <c r="C4721">
        <v>0.25</v>
      </c>
    </row>
    <row r="4722" spans="1:3" x14ac:dyDescent="0.25">
      <c r="A4722">
        <v>341</v>
      </c>
      <c r="B4722" t="s">
        <v>5019</v>
      </c>
      <c r="C4722">
        <v>0.25</v>
      </c>
    </row>
    <row r="4723" spans="1:3" x14ac:dyDescent="0.25">
      <c r="A4723">
        <v>335</v>
      </c>
      <c r="B4723" t="s">
        <v>5019</v>
      </c>
      <c r="C4723">
        <v>0.25</v>
      </c>
    </row>
    <row r="4724" spans="1:3" x14ac:dyDescent="0.25">
      <c r="A4724">
        <v>331</v>
      </c>
      <c r="B4724" t="s">
        <v>5019</v>
      </c>
      <c r="C4724">
        <v>0.25</v>
      </c>
    </row>
    <row r="4725" spans="1:3" x14ac:dyDescent="0.25">
      <c r="A4725">
        <v>140</v>
      </c>
      <c r="B4725" t="s">
        <v>5019</v>
      </c>
      <c r="C4725">
        <v>0.25</v>
      </c>
    </row>
    <row r="4726" spans="1:3" x14ac:dyDescent="0.25">
      <c r="A4726">
        <v>1</v>
      </c>
      <c r="B4726" t="s">
        <v>5013</v>
      </c>
      <c r="C4726">
        <v>8.0000000000000002E-3</v>
      </c>
    </row>
    <row r="4727" spans="1:3" x14ac:dyDescent="0.25">
      <c r="A4727">
        <v>87</v>
      </c>
      <c r="B4727" t="s">
        <v>5016</v>
      </c>
      <c r="C4727">
        <v>0.15</v>
      </c>
    </row>
    <row r="4728" spans="1:3" x14ac:dyDescent="0.25">
      <c r="A4728">
        <v>19</v>
      </c>
      <c r="B4728" t="s">
        <v>5013</v>
      </c>
      <c r="C4728">
        <v>8.0000000000000002E-3</v>
      </c>
    </row>
    <row r="4729" spans="1:3" x14ac:dyDescent="0.25">
      <c r="A4729">
        <v>47</v>
      </c>
      <c r="B4729" t="s">
        <v>5014</v>
      </c>
      <c r="C4729">
        <v>0.04</v>
      </c>
    </row>
    <row r="4730" spans="1:3" x14ac:dyDescent="0.25">
      <c r="A4730">
        <v>162</v>
      </c>
      <c r="B4730" t="s">
        <v>5019</v>
      </c>
      <c r="C4730">
        <v>0.25</v>
      </c>
    </row>
    <row r="4731" spans="1:3" x14ac:dyDescent="0.25">
      <c r="A4731">
        <v>156</v>
      </c>
      <c r="B4731" t="s">
        <v>5019</v>
      </c>
      <c r="C4731">
        <v>0.25</v>
      </c>
    </row>
    <row r="4732" spans="1:3" x14ac:dyDescent="0.25">
      <c r="A4732">
        <v>165</v>
      </c>
      <c r="B4732" t="s">
        <v>5019</v>
      </c>
      <c r="C4732">
        <v>0.25</v>
      </c>
    </row>
    <row r="4733" spans="1:3" x14ac:dyDescent="0.25">
      <c r="A4733">
        <v>103</v>
      </c>
      <c r="B4733" t="s">
        <v>5017</v>
      </c>
      <c r="C4733">
        <v>0.2</v>
      </c>
    </row>
    <row r="4734" spans="1:3" x14ac:dyDescent="0.25">
      <c r="A4734">
        <v>79</v>
      </c>
      <c r="B4734" t="s">
        <v>5016</v>
      </c>
      <c r="C4734">
        <v>0.15</v>
      </c>
    </row>
    <row r="4735" spans="1:3" x14ac:dyDescent="0.25">
      <c r="A4735">
        <v>20</v>
      </c>
      <c r="B4735" t="s">
        <v>5013</v>
      </c>
      <c r="C4735">
        <v>8.0000000000000002E-3</v>
      </c>
    </row>
    <row r="4736" spans="1:3" x14ac:dyDescent="0.25">
      <c r="A4736">
        <v>231</v>
      </c>
      <c r="B4736" t="s">
        <v>5019</v>
      </c>
      <c r="C4736">
        <v>0.25</v>
      </c>
    </row>
    <row r="4737" spans="1:3" x14ac:dyDescent="0.25">
      <c r="A4737">
        <v>2</v>
      </c>
      <c r="B4737" t="s">
        <v>5013</v>
      </c>
      <c r="C4737">
        <v>8.0000000000000002E-3</v>
      </c>
    </row>
    <row r="4738" spans="1:3" x14ac:dyDescent="0.25">
      <c r="A4738">
        <v>198</v>
      </c>
      <c r="B4738" t="s">
        <v>5019</v>
      </c>
      <c r="C4738">
        <v>0.25</v>
      </c>
    </row>
    <row r="4739" spans="1:3" x14ac:dyDescent="0.25">
      <c r="A4739">
        <v>179</v>
      </c>
      <c r="B4739" t="s">
        <v>5019</v>
      </c>
      <c r="C4739">
        <v>0.25</v>
      </c>
    </row>
    <row r="4740" spans="1:3" x14ac:dyDescent="0.25">
      <c r="A4740">
        <v>295</v>
      </c>
      <c r="B4740" t="s">
        <v>5019</v>
      </c>
      <c r="C4740">
        <v>0.25</v>
      </c>
    </row>
    <row r="4741" spans="1:3" x14ac:dyDescent="0.25">
      <c r="A4741">
        <v>7</v>
      </c>
      <c r="B4741" t="s">
        <v>5013</v>
      </c>
      <c r="C4741">
        <v>8.0000000000000002E-3</v>
      </c>
    </row>
    <row r="4742" spans="1:3" x14ac:dyDescent="0.25">
      <c r="A4742">
        <v>31</v>
      </c>
      <c r="B4742" t="s">
        <v>5014</v>
      </c>
      <c r="C4742">
        <v>0.04</v>
      </c>
    </row>
    <row r="4743" spans="1:3" x14ac:dyDescent="0.25">
      <c r="A4743">
        <v>364</v>
      </c>
      <c r="B4743" t="s">
        <v>5019</v>
      </c>
      <c r="C4743">
        <v>0.25</v>
      </c>
    </row>
    <row r="4744" spans="1:3" x14ac:dyDescent="0.25">
      <c r="A4744">
        <v>21</v>
      </c>
      <c r="B4744" t="s">
        <v>5013</v>
      </c>
      <c r="C4744">
        <v>8.0000000000000002E-3</v>
      </c>
    </row>
    <row r="4745" spans="1:3" x14ac:dyDescent="0.25">
      <c r="A4745">
        <v>356</v>
      </c>
      <c r="B4745" t="s">
        <v>5019</v>
      </c>
      <c r="C4745">
        <v>0.25</v>
      </c>
    </row>
    <row r="4746" spans="1:3" x14ac:dyDescent="0.25">
      <c r="A4746">
        <v>362</v>
      </c>
      <c r="B4746" t="s">
        <v>5019</v>
      </c>
      <c r="C4746">
        <v>0.25</v>
      </c>
    </row>
    <row r="4747" spans="1:3" x14ac:dyDescent="0.25">
      <c r="A4747">
        <v>359</v>
      </c>
      <c r="B4747" t="s">
        <v>5019</v>
      </c>
      <c r="C4747">
        <v>0.25</v>
      </c>
    </row>
    <row r="4748" spans="1:3" x14ac:dyDescent="0.25">
      <c r="A4748">
        <v>116</v>
      </c>
      <c r="B4748" t="s">
        <v>5017</v>
      </c>
      <c r="C4748">
        <v>0.2</v>
      </c>
    </row>
    <row r="4749" spans="1:3" x14ac:dyDescent="0.25">
      <c r="A4749">
        <v>310</v>
      </c>
      <c r="B4749" t="s">
        <v>5019</v>
      </c>
      <c r="C4749">
        <v>0.25</v>
      </c>
    </row>
    <row r="4750" spans="1:3" x14ac:dyDescent="0.25">
      <c r="A4750">
        <v>330</v>
      </c>
      <c r="B4750" t="s">
        <v>5019</v>
      </c>
      <c r="C4750">
        <v>0.25</v>
      </c>
    </row>
    <row r="4751" spans="1:3" x14ac:dyDescent="0.25">
      <c r="A4751">
        <v>12</v>
      </c>
      <c r="B4751" t="s">
        <v>5013</v>
      </c>
      <c r="C4751">
        <v>8.0000000000000002E-3</v>
      </c>
    </row>
    <row r="4752" spans="1:3" x14ac:dyDescent="0.25">
      <c r="A4752">
        <v>299</v>
      </c>
      <c r="B4752" t="s">
        <v>5019</v>
      </c>
      <c r="C4752">
        <v>0.25</v>
      </c>
    </row>
    <row r="4753" spans="1:3" x14ac:dyDescent="0.25">
      <c r="A4753">
        <v>172</v>
      </c>
      <c r="B4753" t="s">
        <v>5019</v>
      </c>
      <c r="C4753">
        <v>0.25</v>
      </c>
    </row>
    <row r="4754" spans="1:3" x14ac:dyDescent="0.25">
      <c r="A4754">
        <v>14</v>
      </c>
      <c r="B4754" t="s">
        <v>5013</v>
      </c>
      <c r="C4754">
        <v>8.0000000000000002E-3</v>
      </c>
    </row>
    <row r="4755" spans="1:3" x14ac:dyDescent="0.25">
      <c r="A4755">
        <v>120</v>
      </c>
      <c r="B4755" t="s">
        <v>5017</v>
      </c>
      <c r="C4755">
        <v>0.2</v>
      </c>
    </row>
    <row r="4756" spans="1:3" x14ac:dyDescent="0.25">
      <c r="A4756">
        <v>66</v>
      </c>
      <c r="B4756" t="s">
        <v>5016</v>
      </c>
      <c r="C4756">
        <v>0.15</v>
      </c>
    </row>
    <row r="4757" spans="1:3" x14ac:dyDescent="0.25">
      <c r="A4757">
        <v>352</v>
      </c>
      <c r="B4757" t="s">
        <v>5019</v>
      </c>
      <c r="C4757">
        <v>0.25</v>
      </c>
    </row>
    <row r="4758" spans="1:3" x14ac:dyDescent="0.25">
      <c r="A4758">
        <v>262</v>
      </c>
      <c r="B4758" t="s">
        <v>5019</v>
      </c>
      <c r="C4758">
        <v>0.25</v>
      </c>
    </row>
    <row r="4759" spans="1:3" x14ac:dyDescent="0.25">
      <c r="A4759">
        <v>214</v>
      </c>
      <c r="B4759" t="s">
        <v>5019</v>
      </c>
      <c r="C4759">
        <v>0.25</v>
      </c>
    </row>
    <row r="4760" spans="1:3" x14ac:dyDescent="0.25">
      <c r="A4760">
        <v>325</v>
      </c>
      <c r="B4760" t="s">
        <v>5019</v>
      </c>
      <c r="C4760">
        <v>0.25</v>
      </c>
    </row>
    <row r="4761" spans="1:3" x14ac:dyDescent="0.25">
      <c r="A4761">
        <v>148</v>
      </c>
      <c r="B4761" t="s">
        <v>5019</v>
      </c>
      <c r="C4761">
        <v>0.25</v>
      </c>
    </row>
    <row r="4762" spans="1:3" x14ac:dyDescent="0.25">
      <c r="A4762">
        <v>50</v>
      </c>
      <c r="B4762" t="s">
        <v>5014</v>
      </c>
      <c r="C4762">
        <v>0.04</v>
      </c>
    </row>
    <row r="4763" spans="1:3" x14ac:dyDescent="0.25">
      <c r="A4763">
        <v>220</v>
      </c>
      <c r="B4763" t="s">
        <v>5019</v>
      </c>
      <c r="C4763">
        <v>0.25</v>
      </c>
    </row>
    <row r="4764" spans="1:3" x14ac:dyDescent="0.25">
      <c r="A4764">
        <v>245</v>
      </c>
      <c r="B4764" t="s">
        <v>5019</v>
      </c>
      <c r="C4764">
        <v>0.25</v>
      </c>
    </row>
    <row r="4765" spans="1:3" x14ac:dyDescent="0.25">
      <c r="A4765">
        <v>264</v>
      </c>
      <c r="B4765" t="s">
        <v>5019</v>
      </c>
      <c r="C4765">
        <v>0.25</v>
      </c>
    </row>
    <row r="4766" spans="1:3" x14ac:dyDescent="0.25">
      <c r="A4766">
        <v>237</v>
      </c>
      <c r="B4766" t="s">
        <v>5019</v>
      </c>
      <c r="C4766">
        <v>0.25</v>
      </c>
    </row>
    <row r="4767" spans="1:3" x14ac:dyDescent="0.25">
      <c r="A4767">
        <v>104</v>
      </c>
      <c r="B4767" t="s">
        <v>5017</v>
      </c>
      <c r="C4767">
        <v>0.2</v>
      </c>
    </row>
    <row r="4768" spans="1:3" x14ac:dyDescent="0.25">
      <c r="A4768">
        <v>17</v>
      </c>
      <c r="B4768" t="s">
        <v>5013</v>
      </c>
      <c r="C4768">
        <v>8.0000000000000002E-3</v>
      </c>
    </row>
    <row r="4769" spans="1:3" x14ac:dyDescent="0.25">
      <c r="A4769">
        <v>249</v>
      </c>
      <c r="B4769" t="s">
        <v>5019</v>
      </c>
      <c r="C4769">
        <v>0.25</v>
      </c>
    </row>
    <row r="4770" spans="1:3" x14ac:dyDescent="0.25">
      <c r="A4770">
        <v>352</v>
      </c>
      <c r="B4770" t="s">
        <v>5019</v>
      </c>
      <c r="C4770">
        <v>0.25</v>
      </c>
    </row>
    <row r="4771" spans="1:3" x14ac:dyDescent="0.25">
      <c r="A4771">
        <v>143</v>
      </c>
      <c r="B4771" t="s">
        <v>5019</v>
      </c>
      <c r="C4771">
        <v>0.25</v>
      </c>
    </row>
    <row r="4772" spans="1:3" x14ac:dyDescent="0.25">
      <c r="A4772">
        <v>271</v>
      </c>
      <c r="B4772" t="s">
        <v>5019</v>
      </c>
      <c r="C4772">
        <v>0.25</v>
      </c>
    </row>
    <row r="4773" spans="1:3" x14ac:dyDescent="0.25">
      <c r="A4773">
        <v>63</v>
      </c>
      <c r="B4773" t="s">
        <v>5016</v>
      </c>
      <c r="C4773">
        <v>0.15</v>
      </c>
    </row>
    <row r="4774" spans="1:3" x14ac:dyDescent="0.25">
      <c r="A4774">
        <v>200</v>
      </c>
      <c r="B4774" t="s">
        <v>5019</v>
      </c>
      <c r="C4774">
        <v>0.25</v>
      </c>
    </row>
    <row r="4775" spans="1:3" x14ac:dyDescent="0.25">
      <c r="A4775">
        <v>202</v>
      </c>
      <c r="B4775" t="s">
        <v>5019</v>
      </c>
      <c r="C4775">
        <v>0.25</v>
      </c>
    </row>
    <row r="4776" spans="1:3" x14ac:dyDescent="0.25">
      <c r="A4776">
        <v>214</v>
      </c>
      <c r="B4776" t="s">
        <v>5019</v>
      </c>
      <c r="C4776">
        <v>0.25</v>
      </c>
    </row>
    <row r="4777" spans="1:3" x14ac:dyDescent="0.25">
      <c r="A4777">
        <v>286</v>
      </c>
      <c r="B4777" t="s">
        <v>5019</v>
      </c>
      <c r="C4777">
        <v>0.25</v>
      </c>
    </row>
    <row r="4778" spans="1:3" x14ac:dyDescent="0.25">
      <c r="A4778">
        <v>42</v>
      </c>
      <c r="B4778" t="s">
        <v>5014</v>
      </c>
      <c r="C4778">
        <v>0.04</v>
      </c>
    </row>
    <row r="4779" spans="1:3" x14ac:dyDescent="0.25">
      <c r="A4779">
        <v>126</v>
      </c>
      <c r="B4779" t="s">
        <v>5019</v>
      </c>
      <c r="C4779">
        <v>0.25</v>
      </c>
    </row>
    <row r="4780" spans="1:3" x14ac:dyDescent="0.25">
      <c r="A4780">
        <v>106</v>
      </c>
      <c r="B4780" t="s">
        <v>5017</v>
      </c>
      <c r="C4780">
        <v>0.2</v>
      </c>
    </row>
    <row r="4781" spans="1:3" x14ac:dyDescent="0.25">
      <c r="A4781">
        <v>259</v>
      </c>
      <c r="B4781" t="s">
        <v>5019</v>
      </c>
      <c r="C4781">
        <v>0.25</v>
      </c>
    </row>
    <row r="4782" spans="1:3" x14ac:dyDescent="0.25">
      <c r="A4782">
        <v>14</v>
      </c>
      <c r="B4782" t="s">
        <v>5013</v>
      </c>
      <c r="C4782">
        <v>8.0000000000000002E-3</v>
      </c>
    </row>
    <row r="4783" spans="1:3" x14ac:dyDescent="0.25">
      <c r="A4783">
        <v>125</v>
      </c>
      <c r="B4783" t="s">
        <v>5019</v>
      </c>
      <c r="C4783">
        <v>0.25</v>
      </c>
    </row>
    <row r="4784" spans="1:3" x14ac:dyDescent="0.25">
      <c r="A4784">
        <v>151</v>
      </c>
      <c r="B4784" t="s">
        <v>5019</v>
      </c>
      <c r="C4784">
        <v>0.25</v>
      </c>
    </row>
    <row r="4785" spans="1:3" x14ac:dyDescent="0.25">
      <c r="A4785">
        <v>43</v>
      </c>
      <c r="B4785" t="s">
        <v>5014</v>
      </c>
      <c r="C4785">
        <v>0.04</v>
      </c>
    </row>
    <row r="4786" spans="1:3" x14ac:dyDescent="0.25">
      <c r="A4786">
        <v>210</v>
      </c>
      <c r="B4786" t="s">
        <v>5019</v>
      </c>
      <c r="C4786">
        <v>0.25</v>
      </c>
    </row>
    <row r="4787" spans="1:3" x14ac:dyDescent="0.25">
      <c r="A4787">
        <v>241</v>
      </c>
      <c r="B4787" t="s">
        <v>5019</v>
      </c>
      <c r="C4787">
        <v>0.25</v>
      </c>
    </row>
    <row r="4788" spans="1:3" x14ac:dyDescent="0.25">
      <c r="A4788">
        <v>89</v>
      </c>
      <c r="B4788" t="s">
        <v>5016</v>
      </c>
      <c r="C4788">
        <v>0.15</v>
      </c>
    </row>
    <row r="4789" spans="1:3" x14ac:dyDescent="0.25">
      <c r="A4789">
        <v>102</v>
      </c>
      <c r="B4789" t="s">
        <v>5017</v>
      </c>
      <c r="C4789">
        <v>0.2</v>
      </c>
    </row>
    <row r="4790" spans="1:3" x14ac:dyDescent="0.25">
      <c r="A4790">
        <v>19</v>
      </c>
      <c r="B4790" t="s">
        <v>5013</v>
      </c>
      <c r="C4790">
        <v>8.0000000000000002E-3</v>
      </c>
    </row>
    <row r="4791" spans="1:3" x14ac:dyDescent="0.25">
      <c r="A4791">
        <v>107</v>
      </c>
      <c r="B4791" t="s">
        <v>5017</v>
      </c>
      <c r="C4791">
        <v>0.2</v>
      </c>
    </row>
    <row r="4792" spans="1:3" x14ac:dyDescent="0.25">
      <c r="A4792">
        <v>266</v>
      </c>
      <c r="B4792" t="s">
        <v>5019</v>
      </c>
      <c r="C4792">
        <v>0.25</v>
      </c>
    </row>
    <row r="4793" spans="1:3" x14ac:dyDescent="0.25">
      <c r="A4793">
        <v>185</v>
      </c>
      <c r="B4793" t="s">
        <v>5019</v>
      </c>
      <c r="C4793">
        <v>0.25</v>
      </c>
    </row>
    <row r="4794" spans="1:3" x14ac:dyDescent="0.25">
      <c r="A4794">
        <v>181</v>
      </c>
      <c r="B4794" t="s">
        <v>5019</v>
      </c>
      <c r="C4794">
        <v>0.25</v>
      </c>
    </row>
    <row r="4795" spans="1:3" x14ac:dyDescent="0.25">
      <c r="A4795">
        <v>2</v>
      </c>
      <c r="B4795" t="s">
        <v>5013</v>
      </c>
      <c r="C4795">
        <v>8.0000000000000002E-3</v>
      </c>
    </row>
    <row r="4796" spans="1:3" x14ac:dyDescent="0.25">
      <c r="A4796">
        <v>306</v>
      </c>
      <c r="B4796" t="s">
        <v>5019</v>
      </c>
      <c r="C4796">
        <v>0.25</v>
      </c>
    </row>
    <row r="4797" spans="1:3" x14ac:dyDescent="0.25">
      <c r="A4797">
        <v>236</v>
      </c>
      <c r="B4797" t="s">
        <v>5019</v>
      </c>
      <c r="C4797">
        <v>0.25</v>
      </c>
    </row>
    <row r="4798" spans="1:3" x14ac:dyDescent="0.25">
      <c r="A4798">
        <v>47</v>
      </c>
      <c r="B4798" t="s">
        <v>5014</v>
      </c>
      <c r="C4798">
        <v>0.04</v>
      </c>
    </row>
    <row r="4799" spans="1:3" x14ac:dyDescent="0.25">
      <c r="A4799">
        <v>274</v>
      </c>
      <c r="B4799" t="s">
        <v>5019</v>
      </c>
      <c r="C4799">
        <v>0.25</v>
      </c>
    </row>
    <row r="4800" spans="1:3" x14ac:dyDescent="0.25">
      <c r="A4800">
        <v>146</v>
      </c>
      <c r="B4800" t="s">
        <v>5019</v>
      </c>
      <c r="C4800">
        <v>0.25</v>
      </c>
    </row>
    <row r="4801" spans="1:3" x14ac:dyDescent="0.25">
      <c r="A4801">
        <v>150</v>
      </c>
      <c r="B4801" t="s">
        <v>5019</v>
      </c>
      <c r="C4801">
        <v>0.25</v>
      </c>
    </row>
    <row r="4802" spans="1:3" x14ac:dyDescent="0.25">
      <c r="A4802">
        <v>329</v>
      </c>
      <c r="B4802" t="s">
        <v>5019</v>
      </c>
      <c r="C4802">
        <v>0.25</v>
      </c>
    </row>
    <row r="4803" spans="1:3" x14ac:dyDescent="0.25">
      <c r="A4803">
        <v>290</v>
      </c>
      <c r="B4803" t="s">
        <v>5019</v>
      </c>
      <c r="C4803">
        <v>0.25</v>
      </c>
    </row>
    <row r="4804" spans="1:3" x14ac:dyDescent="0.25">
      <c r="A4804">
        <v>309</v>
      </c>
      <c r="B4804" t="s">
        <v>5019</v>
      </c>
      <c r="C4804">
        <v>0.25</v>
      </c>
    </row>
    <row r="4805" spans="1:3" x14ac:dyDescent="0.25">
      <c r="A4805">
        <v>273</v>
      </c>
      <c r="B4805" t="s">
        <v>5019</v>
      </c>
      <c r="C4805">
        <v>0.25</v>
      </c>
    </row>
    <row r="4806" spans="1:3" x14ac:dyDescent="0.25">
      <c r="A4806">
        <v>344</v>
      </c>
      <c r="B4806" t="s">
        <v>5019</v>
      </c>
      <c r="C4806">
        <v>0.25</v>
      </c>
    </row>
    <row r="4807" spans="1:3" x14ac:dyDescent="0.25">
      <c r="A4807">
        <v>84</v>
      </c>
      <c r="B4807" t="s">
        <v>5016</v>
      </c>
      <c r="C4807">
        <v>0.15</v>
      </c>
    </row>
    <row r="4808" spans="1:3" x14ac:dyDescent="0.25">
      <c r="A4808">
        <v>292</v>
      </c>
      <c r="B4808" t="s">
        <v>5019</v>
      </c>
      <c r="C4808">
        <v>0.25</v>
      </c>
    </row>
    <row r="4809" spans="1:3" x14ac:dyDescent="0.25">
      <c r="A4809">
        <v>216</v>
      </c>
      <c r="B4809" t="s">
        <v>5019</v>
      </c>
      <c r="C4809">
        <v>0.25</v>
      </c>
    </row>
    <row r="4810" spans="1:3" x14ac:dyDescent="0.25">
      <c r="A4810">
        <v>32</v>
      </c>
      <c r="B4810" t="s">
        <v>5014</v>
      </c>
      <c r="C4810">
        <v>0.04</v>
      </c>
    </row>
    <row r="4811" spans="1:3" x14ac:dyDescent="0.25">
      <c r="A4811">
        <v>257</v>
      </c>
      <c r="B4811" t="s">
        <v>5019</v>
      </c>
      <c r="C4811">
        <v>0.25</v>
      </c>
    </row>
    <row r="4812" spans="1:3" x14ac:dyDescent="0.25">
      <c r="A4812">
        <v>121</v>
      </c>
      <c r="B4812" t="s">
        <v>5019</v>
      </c>
      <c r="C4812">
        <v>0.25</v>
      </c>
    </row>
    <row r="4813" spans="1:3" x14ac:dyDescent="0.25">
      <c r="A4813">
        <v>224</v>
      </c>
      <c r="B4813" t="s">
        <v>5019</v>
      </c>
      <c r="C4813">
        <v>0.25</v>
      </c>
    </row>
    <row r="4814" spans="1:3" x14ac:dyDescent="0.25">
      <c r="A4814">
        <v>248</v>
      </c>
      <c r="B4814" t="s">
        <v>5019</v>
      </c>
      <c r="C4814">
        <v>0.25</v>
      </c>
    </row>
    <row r="4815" spans="1:3" x14ac:dyDescent="0.25">
      <c r="A4815">
        <v>278</v>
      </c>
      <c r="B4815" t="s">
        <v>5019</v>
      </c>
      <c r="C4815">
        <v>0.25</v>
      </c>
    </row>
    <row r="4816" spans="1:3" x14ac:dyDescent="0.25">
      <c r="A4816">
        <v>50</v>
      </c>
      <c r="B4816" t="s">
        <v>5014</v>
      </c>
      <c r="C4816">
        <v>0.04</v>
      </c>
    </row>
    <row r="4817" spans="1:3" x14ac:dyDescent="0.25">
      <c r="A4817">
        <v>97</v>
      </c>
      <c r="B4817" t="s">
        <v>5017</v>
      </c>
      <c r="C4817">
        <v>0.2</v>
      </c>
    </row>
    <row r="4818" spans="1:3" x14ac:dyDescent="0.25">
      <c r="A4818">
        <v>200</v>
      </c>
      <c r="B4818" t="s">
        <v>5019</v>
      </c>
      <c r="C4818">
        <v>0.25</v>
      </c>
    </row>
    <row r="4819" spans="1:3" x14ac:dyDescent="0.25">
      <c r="A4819">
        <v>55</v>
      </c>
      <c r="B4819" t="s">
        <v>5014</v>
      </c>
      <c r="C4819">
        <v>0.04</v>
      </c>
    </row>
    <row r="4820" spans="1:3" x14ac:dyDescent="0.25">
      <c r="A4820">
        <v>123</v>
      </c>
      <c r="B4820" t="s">
        <v>5019</v>
      </c>
      <c r="C4820">
        <v>0.25</v>
      </c>
    </row>
    <row r="4821" spans="1:3" x14ac:dyDescent="0.25">
      <c r="A4821">
        <v>143</v>
      </c>
      <c r="B4821" t="s">
        <v>5019</v>
      </c>
      <c r="C4821">
        <v>0.25</v>
      </c>
    </row>
    <row r="4822" spans="1:3" x14ac:dyDescent="0.25">
      <c r="A4822">
        <v>223</v>
      </c>
      <c r="B4822" t="s">
        <v>5019</v>
      </c>
      <c r="C4822">
        <v>0.25</v>
      </c>
    </row>
    <row r="4823" spans="1:3" x14ac:dyDescent="0.25">
      <c r="A4823">
        <v>30</v>
      </c>
      <c r="B4823" t="s">
        <v>5013</v>
      </c>
      <c r="C4823">
        <v>8.0000000000000002E-3</v>
      </c>
    </row>
    <row r="4824" spans="1:3" x14ac:dyDescent="0.25">
      <c r="A4824">
        <v>322</v>
      </c>
      <c r="B4824" t="s">
        <v>5019</v>
      </c>
      <c r="C4824">
        <v>0.25</v>
      </c>
    </row>
    <row r="4825" spans="1:3" x14ac:dyDescent="0.25">
      <c r="A4825">
        <v>163</v>
      </c>
      <c r="B4825" t="s">
        <v>5019</v>
      </c>
      <c r="C4825">
        <v>0.25</v>
      </c>
    </row>
    <row r="4826" spans="1:3" x14ac:dyDescent="0.25">
      <c r="A4826">
        <v>307</v>
      </c>
      <c r="B4826" t="s">
        <v>5019</v>
      </c>
      <c r="C4826">
        <v>0.25</v>
      </c>
    </row>
    <row r="4827" spans="1:3" x14ac:dyDescent="0.25">
      <c r="A4827">
        <v>183</v>
      </c>
      <c r="B4827" t="s">
        <v>5019</v>
      </c>
      <c r="C4827">
        <v>0.25</v>
      </c>
    </row>
    <row r="4828" spans="1:3" x14ac:dyDescent="0.25">
      <c r="A4828">
        <v>25</v>
      </c>
      <c r="B4828" t="s">
        <v>5013</v>
      </c>
      <c r="C4828">
        <v>8.0000000000000002E-3</v>
      </c>
    </row>
    <row r="4829" spans="1:3" x14ac:dyDescent="0.25">
      <c r="A4829">
        <v>284</v>
      </c>
      <c r="B4829" t="s">
        <v>5019</v>
      </c>
      <c r="C4829">
        <v>0.25</v>
      </c>
    </row>
    <row r="4830" spans="1:3" x14ac:dyDescent="0.25">
      <c r="A4830">
        <v>197</v>
      </c>
      <c r="B4830" t="s">
        <v>5019</v>
      </c>
      <c r="C4830">
        <v>0.25</v>
      </c>
    </row>
    <row r="4831" spans="1:3" x14ac:dyDescent="0.25">
      <c r="A4831">
        <v>70</v>
      </c>
      <c r="B4831" t="s">
        <v>5016</v>
      </c>
      <c r="C4831">
        <v>0.15</v>
      </c>
    </row>
    <row r="4832" spans="1:3" x14ac:dyDescent="0.25">
      <c r="A4832">
        <v>174</v>
      </c>
      <c r="B4832" t="s">
        <v>5019</v>
      </c>
      <c r="C4832">
        <v>0.25</v>
      </c>
    </row>
    <row r="4833" spans="1:3" x14ac:dyDescent="0.25">
      <c r="A4833">
        <v>347</v>
      </c>
      <c r="B4833" t="s">
        <v>5019</v>
      </c>
      <c r="C4833">
        <v>0.25</v>
      </c>
    </row>
    <row r="4834" spans="1:3" x14ac:dyDescent="0.25">
      <c r="A4834">
        <v>244</v>
      </c>
      <c r="B4834" t="s">
        <v>5019</v>
      </c>
      <c r="C4834">
        <v>0.25</v>
      </c>
    </row>
    <row r="4835" spans="1:3" x14ac:dyDescent="0.25">
      <c r="A4835">
        <v>74</v>
      </c>
      <c r="B4835" t="s">
        <v>5016</v>
      </c>
      <c r="C4835">
        <v>0.15</v>
      </c>
    </row>
    <row r="4836" spans="1:3" x14ac:dyDescent="0.25">
      <c r="A4836">
        <v>113</v>
      </c>
      <c r="B4836" t="s">
        <v>5017</v>
      </c>
      <c r="C4836">
        <v>0.2</v>
      </c>
    </row>
    <row r="4837" spans="1:3" x14ac:dyDescent="0.25">
      <c r="A4837">
        <v>188</v>
      </c>
      <c r="B4837" t="s">
        <v>5019</v>
      </c>
      <c r="C4837">
        <v>0.25</v>
      </c>
    </row>
    <row r="4838" spans="1:3" x14ac:dyDescent="0.25">
      <c r="A4838">
        <v>124</v>
      </c>
      <c r="B4838" t="s">
        <v>5019</v>
      </c>
      <c r="C4838">
        <v>0.25</v>
      </c>
    </row>
    <row r="4839" spans="1:3" x14ac:dyDescent="0.25">
      <c r="A4839">
        <v>292</v>
      </c>
      <c r="B4839" t="s">
        <v>5019</v>
      </c>
      <c r="C4839">
        <v>0.25</v>
      </c>
    </row>
    <row r="4840" spans="1:3" x14ac:dyDescent="0.25">
      <c r="A4840">
        <v>137</v>
      </c>
      <c r="B4840" t="s">
        <v>5019</v>
      </c>
      <c r="C4840">
        <v>0.25</v>
      </c>
    </row>
    <row r="4841" spans="1:3" x14ac:dyDescent="0.25">
      <c r="A4841">
        <v>6</v>
      </c>
      <c r="B4841" t="s">
        <v>5013</v>
      </c>
      <c r="C4841">
        <v>8.0000000000000002E-3</v>
      </c>
    </row>
    <row r="4842" spans="1:3" x14ac:dyDescent="0.25">
      <c r="A4842">
        <v>45</v>
      </c>
      <c r="B4842" t="s">
        <v>5014</v>
      </c>
      <c r="C4842">
        <v>0.04</v>
      </c>
    </row>
    <row r="4843" spans="1:3" x14ac:dyDescent="0.25">
      <c r="A4843">
        <v>88</v>
      </c>
      <c r="B4843" t="s">
        <v>5016</v>
      </c>
      <c r="C4843">
        <v>0.15</v>
      </c>
    </row>
    <row r="4844" spans="1:3" x14ac:dyDescent="0.25">
      <c r="A4844">
        <v>287</v>
      </c>
      <c r="B4844" t="s">
        <v>5019</v>
      </c>
      <c r="C4844">
        <v>0.25</v>
      </c>
    </row>
    <row r="4845" spans="1:3" x14ac:dyDescent="0.25">
      <c r="A4845">
        <v>33</v>
      </c>
      <c r="B4845" t="s">
        <v>5014</v>
      </c>
      <c r="C4845">
        <v>0.04</v>
      </c>
    </row>
    <row r="4846" spans="1:3" x14ac:dyDescent="0.25">
      <c r="A4846">
        <v>237</v>
      </c>
      <c r="B4846" t="s">
        <v>5019</v>
      </c>
      <c r="C4846">
        <v>0.25</v>
      </c>
    </row>
    <row r="4847" spans="1:3" x14ac:dyDescent="0.25">
      <c r="A4847">
        <v>360</v>
      </c>
      <c r="B4847" t="s">
        <v>5019</v>
      </c>
      <c r="C4847">
        <v>0.25</v>
      </c>
    </row>
    <row r="4848" spans="1:3" x14ac:dyDescent="0.25">
      <c r="A4848">
        <v>342</v>
      </c>
      <c r="B4848" t="s">
        <v>5019</v>
      </c>
      <c r="C4848">
        <v>0.25</v>
      </c>
    </row>
    <row r="4849" spans="1:3" x14ac:dyDescent="0.25">
      <c r="A4849">
        <v>341</v>
      </c>
      <c r="B4849" t="s">
        <v>5019</v>
      </c>
      <c r="C4849">
        <v>0.25</v>
      </c>
    </row>
    <row r="4850" spans="1:3" x14ac:dyDescent="0.25">
      <c r="A4850">
        <v>262</v>
      </c>
      <c r="B4850" t="s">
        <v>5019</v>
      </c>
      <c r="C4850">
        <v>0.25</v>
      </c>
    </row>
    <row r="4851" spans="1:3" x14ac:dyDescent="0.25">
      <c r="A4851">
        <v>250</v>
      </c>
      <c r="B4851" t="s">
        <v>5019</v>
      </c>
      <c r="C4851">
        <v>0.25</v>
      </c>
    </row>
    <row r="4852" spans="1:3" x14ac:dyDescent="0.25">
      <c r="A4852">
        <v>95</v>
      </c>
      <c r="B4852" t="s">
        <v>5017</v>
      </c>
      <c r="C4852">
        <v>0.2</v>
      </c>
    </row>
    <row r="4853" spans="1:3" x14ac:dyDescent="0.25">
      <c r="A4853">
        <v>363</v>
      </c>
      <c r="B4853" t="s">
        <v>5019</v>
      </c>
      <c r="C4853">
        <v>0.25</v>
      </c>
    </row>
    <row r="4854" spans="1:3" x14ac:dyDescent="0.25">
      <c r="A4854">
        <v>8</v>
      </c>
      <c r="B4854" t="s">
        <v>5013</v>
      </c>
      <c r="C4854">
        <v>8.0000000000000002E-3</v>
      </c>
    </row>
    <row r="4855" spans="1:3" x14ac:dyDescent="0.25">
      <c r="A4855">
        <v>55</v>
      </c>
      <c r="B4855" t="s">
        <v>5014</v>
      </c>
      <c r="C4855">
        <v>0.04</v>
      </c>
    </row>
    <row r="4856" spans="1:3" x14ac:dyDescent="0.25">
      <c r="A4856">
        <v>152</v>
      </c>
      <c r="B4856" t="s">
        <v>5019</v>
      </c>
      <c r="C4856">
        <v>0.25</v>
      </c>
    </row>
    <row r="4857" spans="1:3" x14ac:dyDescent="0.25">
      <c r="A4857">
        <v>327</v>
      </c>
      <c r="B4857" t="s">
        <v>5019</v>
      </c>
      <c r="C4857">
        <v>0.25</v>
      </c>
    </row>
    <row r="4858" spans="1:3" x14ac:dyDescent="0.25">
      <c r="A4858">
        <v>220</v>
      </c>
      <c r="B4858" t="s">
        <v>5019</v>
      </c>
      <c r="C4858">
        <v>0.25</v>
      </c>
    </row>
    <row r="4859" spans="1:3" x14ac:dyDescent="0.25">
      <c r="A4859">
        <v>242</v>
      </c>
      <c r="B4859" t="s">
        <v>5019</v>
      </c>
      <c r="C4859">
        <v>0.25</v>
      </c>
    </row>
    <row r="4860" spans="1:3" x14ac:dyDescent="0.25">
      <c r="A4860">
        <v>235</v>
      </c>
      <c r="B4860" t="s">
        <v>5019</v>
      </c>
      <c r="C4860">
        <v>0.25</v>
      </c>
    </row>
    <row r="4861" spans="1:3" x14ac:dyDescent="0.25">
      <c r="A4861">
        <v>245</v>
      </c>
      <c r="B4861" t="s">
        <v>5019</v>
      </c>
      <c r="C4861">
        <v>0.25</v>
      </c>
    </row>
    <row r="4862" spans="1:3" x14ac:dyDescent="0.25">
      <c r="A4862">
        <v>132</v>
      </c>
      <c r="B4862" t="s">
        <v>5019</v>
      </c>
      <c r="C4862">
        <v>0.25</v>
      </c>
    </row>
    <row r="4863" spans="1:3" x14ac:dyDescent="0.25">
      <c r="A4863">
        <v>192</v>
      </c>
      <c r="B4863" t="s">
        <v>5019</v>
      </c>
      <c r="C4863">
        <v>0.25</v>
      </c>
    </row>
    <row r="4864" spans="1:3" x14ac:dyDescent="0.25">
      <c r="A4864">
        <v>266</v>
      </c>
      <c r="B4864" t="s">
        <v>5019</v>
      </c>
      <c r="C4864">
        <v>0.25</v>
      </c>
    </row>
    <row r="4865" spans="1:3" x14ac:dyDescent="0.25">
      <c r="A4865">
        <v>101</v>
      </c>
      <c r="B4865" t="s">
        <v>5017</v>
      </c>
      <c r="C4865">
        <v>0.2</v>
      </c>
    </row>
    <row r="4866" spans="1:3" x14ac:dyDescent="0.25">
      <c r="A4866">
        <v>41</v>
      </c>
      <c r="B4866" t="s">
        <v>5014</v>
      </c>
      <c r="C4866">
        <v>0.04</v>
      </c>
    </row>
    <row r="4867" spans="1:3" x14ac:dyDescent="0.25">
      <c r="A4867">
        <v>194</v>
      </c>
      <c r="B4867" t="s">
        <v>5019</v>
      </c>
      <c r="C4867">
        <v>0.25</v>
      </c>
    </row>
    <row r="4868" spans="1:3" x14ac:dyDescent="0.25">
      <c r="A4868">
        <v>289</v>
      </c>
      <c r="B4868" t="s">
        <v>5019</v>
      </c>
      <c r="C4868">
        <v>0.25</v>
      </c>
    </row>
    <row r="4869" spans="1:3" x14ac:dyDescent="0.25">
      <c r="A4869">
        <v>133</v>
      </c>
      <c r="B4869" t="s">
        <v>5019</v>
      </c>
      <c r="C4869">
        <v>0.25</v>
      </c>
    </row>
    <row r="4870" spans="1:3" x14ac:dyDescent="0.25">
      <c r="A4870">
        <v>197</v>
      </c>
      <c r="B4870" t="s">
        <v>5019</v>
      </c>
      <c r="C4870">
        <v>0.25</v>
      </c>
    </row>
    <row r="4871" spans="1:3" x14ac:dyDescent="0.25">
      <c r="A4871">
        <v>48</v>
      </c>
      <c r="B4871" t="s">
        <v>5014</v>
      </c>
      <c r="C4871">
        <v>0.04</v>
      </c>
    </row>
    <row r="4872" spans="1:3" x14ac:dyDescent="0.25">
      <c r="A4872">
        <v>23</v>
      </c>
      <c r="B4872" t="s">
        <v>5013</v>
      </c>
      <c r="C4872">
        <v>8.0000000000000002E-3</v>
      </c>
    </row>
    <row r="4873" spans="1:3" x14ac:dyDescent="0.25">
      <c r="A4873">
        <v>149</v>
      </c>
      <c r="B4873" t="s">
        <v>5019</v>
      </c>
      <c r="C4873">
        <v>0.25</v>
      </c>
    </row>
    <row r="4874" spans="1:3" x14ac:dyDescent="0.25">
      <c r="A4874">
        <v>80</v>
      </c>
      <c r="B4874" t="s">
        <v>5016</v>
      </c>
      <c r="C4874">
        <v>0.15</v>
      </c>
    </row>
    <row r="4875" spans="1:3" x14ac:dyDescent="0.25">
      <c r="A4875">
        <v>264</v>
      </c>
      <c r="B4875" t="s">
        <v>5019</v>
      </c>
      <c r="C4875">
        <v>0.25</v>
      </c>
    </row>
    <row r="4876" spans="1:3" x14ac:dyDescent="0.25">
      <c r="A4876">
        <v>348</v>
      </c>
      <c r="B4876" t="s">
        <v>5019</v>
      </c>
      <c r="C4876">
        <v>0.25</v>
      </c>
    </row>
    <row r="4877" spans="1:3" x14ac:dyDescent="0.25">
      <c r="A4877">
        <v>314</v>
      </c>
      <c r="B4877" t="s">
        <v>5019</v>
      </c>
      <c r="C4877">
        <v>0.25</v>
      </c>
    </row>
    <row r="4878" spans="1:3" x14ac:dyDescent="0.25">
      <c r="A4878">
        <v>30</v>
      </c>
      <c r="B4878" t="s">
        <v>5013</v>
      </c>
      <c r="C4878">
        <v>8.0000000000000002E-3</v>
      </c>
    </row>
    <row r="4879" spans="1:3" x14ac:dyDescent="0.25">
      <c r="A4879">
        <v>126</v>
      </c>
      <c r="B4879" t="s">
        <v>5019</v>
      </c>
      <c r="C4879">
        <v>0.25</v>
      </c>
    </row>
    <row r="4880" spans="1:3" x14ac:dyDescent="0.25">
      <c r="A4880">
        <v>284</v>
      </c>
      <c r="B4880" t="s">
        <v>5019</v>
      </c>
      <c r="C4880">
        <v>0.25</v>
      </c>
    </row>
    <row r="4881" spans="1:3" x14ac:dyDescent="0.25">
      <c r="A4881">
        <v>239</v>
      </c>
      <c r="B4881" t="s">
        <v>5019</v>
      </c>
      <c r="C4881">
        <v>0.25</v>
      </c>
    </row>
    <row r="4882" spans="1:3" x14ac:dyDescent="0.25">
      <c r="A4882">
        <v>278</v>
      </c>
      <c r="B4882" t="s">
        <v>5019</v>
      </c>
      <c r="C4882">
        <v>0.25</v>
      </c>
    </row>
    <row r="4883" spans="1:3" x14ac:dyDescent="0.25">
      <c r="A4883">
        <v>305</v>
      </c>
      <c r="B4883" t="s">
        <v>5019</v>
      </c>
      <c r="C4883">
        <v>0.25</v>
      </c>
    </row>
    <row r="4884" spans="1:3" x14ac:dyDescent="0.25">
      <c r="A4884">
        <v>47</v>
      </c>
      <c r="B4884" t="s">
        <v>5014</v>
      </c>
      <c r="C4884">
        <v>0.04</v>
      </c>
    </row>
    <row r="4885" spans="1:3" x14ac:dyDescent="0.25">
      <c r="A4885">
        <v>110</v>
      </c>
      <c r="B4885" t="s">
        <v>5017</v>
      </c>
      <c r="C4885">
        <v>0.2</v>
      </c>
    </row>
    <row r="4886" spans="1:3" x14ac:dyDescent="0.25">
      <c r="A4886">
        <v>42</v>
      </c>
      <c r="B4886" t="s">
        <v>5014</v>
      </c>
      <c r="C4886">
        <v>0.04</v>
      </c>
    </row>
    <row r="4887" spans="1:3" x14ac:dyDescent="0.25">
      <c r="A4887">
        <v>271</v>
      </c>
      <c r="B4887" t="s">
        <v>5019</v>
      </c>
      <c r="C4887">
        <v>0.25</v>
      </c>
    </row>
    <row r="4888" spans="1:3" x14ac:dyDescent="0.25">
      <c r="A4888">
        <v>161</v>
      </c>
      <c r="B4888" t="s">
        <v>5019</v>
      </c>
      <c r="C4888">
        <v>0.25</v>
      </c>
    </row>
    <row r="4889" spans="1:3" x14ac:dyDescent="0.25">
      <c r="A4889">
        <v>143</v>
      </c>
      <c r="B4889" t="s">
        <v>5019</v>
      </c>
      <c r="C4889">
        <v>0.25</v>
      </c>
    </row>
    <row r="4890" spans="1:3" x14ac:dyDescent="0.25">
      <c r="A4890">
        <v>91</v>
      </c>
      <c r="B4890" t="s">
        <v>5017</v>
      </c>
      <c r="C4890">
        <v>0.2</v>
      </c>
    </row>
    <row r="4891" spans="1:3" x14ac:dyDescent="0.25">
      <c r="A4891">
        <v>156</v>
      </c>
      <c r="B4891" t="s">
        <v>5019</v>
      </c>
      <c r="C4891">
        <v>0.25</v>
      </c>
    </row>
    <row r="4892" spans="1:3" x14ac:dyDescent="0.25">
      <c r="A4892">
        <v>118</v>
      </c>
      <c r="B4892" t="s">
        <v>5017</v>
      </c>
      <c r="C4892">
        <v>0.2</v>
      </c>
    </row>
    <row r="4893" spans="1:3" x14ac:dyDescent="0.25">
      <c r="A4893">
        <v>99</v>
      </c>
      <c r="B4893" t="s">
        <v>5017</v>
      </c>
      <c r="C4893">
        <v>0.2</v>
      </c>
    </row>
    <row r="4894" spans="1:3" x14ac:dyDescent="0.25">
      <c r="A4894">
        <v>132</v>
      </c>
      <c r="B4894" t="s">
        <v>5019</v>
      </c>
      <c r="C4894">
        <v>0.25</v>
      </c>
    </row>
    <row r="4895" spans="1:3" x14ac:dyDescent="0.25">
      <c r="A4895">
        <v>160</v>
      </c>
      <c r="B4895" t="s">
        <v>5019</v>
      </c>
      <c r="C4895">
        <v>0.25</v>
      </c>
    </row>
    <row r="4896" spans="1:3" x14ac:dyDescent="0.25">
      <c r="A4896">
        <v>96</v>
      </c>
      <c r="B4896" t="s">
        <v>5017</v>
      </c>
      <c r="C4896">
        <v>0.2</v>
      </c>
    </row>
    <row r="4897" spans="1:3" x14ac:dyDescent="0.25">
      <c r="A4897">
        <v>194</v>
      </c>
      <c r="B4897" t="s">
        <v>5019</v>
      </c>
      <c r="C4897">
        <v>0.25</v>
      </c>
    </row>
    <row r="4898" spans="1:3" x14ac:dyDescent="0.25">
      <c r="A4898">
        <v>155</v>
      </c>
      <c r="B4898" t="s">
        <v>5019</v>
      </c>
      <c r="C4898">
        <v>0.25</v>
      </c>
    </row>
    <row r="4899" spans="1:3" x14ac:dyDescent="0.25">
      <c r="A4899">
        <v>131</v>
      </c>
      <c r="B4899" t="s">
        <v>5019</v>
      </c>
      <c r="C4899">
        <v>0.25</v>
      </c>
    </row>
    <row r="4900" spans="1:3" x14ac:dyDescent="0.25">
      <c r="A4900">
        <v>50</v>
      </c>
      <c r="B4900" t="s">
        <v>5014</v>
      </c>
      <c r="C4900">
        <v>0.04</v>
      </c>
    </row>
    <row r="4901" spans="1:3" x14ac:dyDescent="0.25">
      <c r="A4901">
        <v>128</v>
      </c>
      <c r="B4901" t="s">
        <v>5019</v>
      </c>
      <c r="C4901">
        <v>0.25</v>
      </c>
    </row>
    <row r="4902" spans="1:3" x14ac:dyDescent="0.25">
      <c r="A4902">
        <v>316</v>
      </c>
      <c r="B4902" t="s">
        <v>5019</v>
      </c>
      <c r="C4902">
        <v>0.25</v>
      </c>
    </row>
    <row r="4903" spans="1:3" x14ac:dyDescent="0.25">
      <c r="A4903">
        <v>298</v>
      </c>
      <c r="B4903" t="s">
        <v>5019</v>
      </c>
      <c r="C4903">
        <v>0.25</v>
      </c>
    </row>
    <row r="4904" spans="1:3" x14ac:dyDescent="0.25">
      <c r="A4904">
        <v>263</v>
      </c>
      <c r="B4904" t="s">
        <v>5019</v>
      </c>
      <c r="C4904">
        <v>0.25</v>
      </c>
    </row>
    <row r="4905" spans="1:3" x14ac:dyDescent="0.25">
      <c r="A4905">
        <v>108</v>
      </c>
      <c r="B4905" t="s">
        <v>5017</v>
      </c>
      <c r="C4905">
        <v>0.2</v>
      </c>
    </row>
    <row r="4906" spans="1:3" x14ac:dyDescent="0.25">
      <c r="A4906">
        <v>11</v>
      </c>
      <c r="B4906" t="s">
        <v>5013</v>
      </c>
      <c r="C4906">
        <v>8.0000000000000002E-3</v>
      </c>
    </row>
    <row r="4907" spans="1:3" x14ac:dyDescent="0.25">
      <c r="A4907">
        <v>94</v>
      </c>
      <c r="B4907" t="s">
        <v>5017</v>
      </c>
      <c r="C4907">
        <v>0.2</v>
      </c>
    </row>
    <row r="4908" spans="1:3" x14ac:dyDescent="0.25">
      <c r="A4908">
        <v>127</v>
      </c>
      <c r="B4908" t="s">
        <v>5019</v>
      </c>
      <c r="C4908">
        <v>0.25</v>
      </c>
    </row>
    <row r="4909" spans="1:3" x14ac:dyDescent="0.25">
      <c r="A4909">
        <v>253</v>
      </c>
      <c r="B4909" t="s">
        <v>5019</v>
      </c>
      <c r="C4909">
        <v>0.25</v>
      </c>
    </row>
    <row r="4910" spans="1:3" x14ac:dyDescent="0.25">
      <c r="A4910">
        <v>72</v>
      </c>
      <c r="B4910" t="s">
        <v>5016</v>
      </c>
      <c r="C4910">
        <v>0.15</v>
      </c>
    </row>
    <row r="4911" spans="1:3" x14ac:dyDescent="0.25">
      <c r="A4911">
        <v>69</v>
      </c>
      <c r="B4911" t="s">
        <v>5016</v>
      </c>
      <c r="C4911">
        <v>0.15</v>
      </c>
    </row>
    <row r="4912" spans="1:3" x14ac:dyDescent="0.25">
      <c r="A4912">
        <v>127</v>
      </c>
      <c r="B4912" t="s">
        <v>5019</v>
      </c>
      <c r="C4912">
        <v>0.25</v>
      </c>
    </row>
    <row r="4913" spans="1:3" x14ac:dyDescent="0.25">
      <c r="A4913">
        <v>168</v>
      </c>
      <c r="B4913" t="s">
        <v>5019</v>
      </c>
      <c r="C4913">
        <v>0.25</v>
      </c>
    </row>
    <row r="4914" spans="1:3" x14ac:dyDescent="0.25">
      <c r="A4914">
        <v>31</v>
      </c>
      <c r="B4914" t="s">
        <v>5014</v>
      </c>
      <c r="C4914">
        <v>0.04</v>
      </c>
    </row>
    <row r="4915" spans="1:3" x14ac:dyDescent="0.25">
      <c r="A4915">
        <v>106</v>
      </c>
      <c r="B4915" t="s">
        <v>5017</v>
      </c>
      <c r="C4915">
        <v>0.2</v>
      </c>
    </row>
    <row r="4916" spans="1:3" x14ac:dyDescent="0.25">
      <c r="A4916">
        <v>251</v>
      </c>
      <c r="B4916" t="s">
        <v>5019</v>
      </c>
      <c r="C4916">
        <v>0.25</v>
      </c>
    </row>
    <row r="4917" spans="1:3" x14ac:dyDescent="0.25">
      <c r="A4917">
        <v>56</v>
      </c>
      <c r="B4917" t="s">
        <v>5014</v>
      </c>
      <c r="C4917">
        <v>0.04</v>
      </c>
    </row>
    <row r="4918" spans="1:3" x14ac:dyDescent="0.25">
      <c r="A4918">
        <v>312</v>
      </c>
      <c r="B4918" t="s">
        <v>5019</v>
      </c>
      <c r="C4918">
        <v>0.25</v>
      </c>
    </row>
    <row r="4919" spans="1:3" x14ac:dyDescent="0.25">
      <c r="A4919">
        <v>67</v>
      </c>
      <c r="B4919" t="s">
        <v>5016</v>
      </c>
      <c r="C4919">
        <v>0.15</v>
      </c>
    </row>
    <row r="4920" spans="1:3" x14ac:dyDescent="0.25">
      <c r="A4920">
        <v>221</v>
      </c>
      <c r="B4920" t="s">
        <v>5019</v>
      </c>
      <c r="C4920">
        <v>0.25</v>
      </c>
    </row>
    <row r="4921" spans="1:3" x14ac:dyDescent="0.25">
      <c r="A4921">
        <v>54</v>
      </c>
      <c r="B4921" t="s">
        <v>5014</v>
      </c>
      <c r="C4921">
        <v>0.04</v>
      </c>
    </row>
    <row r="4922" spans="1:3" x14ac:dyDescent="0.25">
      <c r="A4922">
        <v>284</v>
      </c>
      <c r="B4922" t="s">
        <v>5019</v>
      </c>
      <c r="C4922">
        <v>0.25</v>
      </c>
    </row>
    <row r="4923" spans="1:3" x14ac:dyDescent="0.25">
      <c r="A4923">
        <v>335</v>
      </c>
      <c r="B4923" t="s">
        <v>5019</v>
      </c>
      <c r="C4923">
        <v>0.25</v>
      </c>
    </row>
    <row r="4924" spans="1:3" x14ac:dyDescent="0.25">
      <c r="A4924">
        <v>168</v>
      </c>
      <c r="B4924" t="s">
        <v>5019</v>
      </c>
      <c r="C4924">
        <v>0.25</v>
      </c>
    </row>
    <row r="4925" spans="1:3" x14ac:dyDescent="0.25">
      <c r="A4925">
        <v>104</v>
      </c>
      <c r="B4925" t="s">
        <v>5017</v>
      </c>
      <c r="C4925">
        <v>0.2</v>
      </c>
    </row>
    <row r="4926" spans="1:3" x14ac:dyDescent="0.25">
      <c r="A4926">
        <v>359</v>
      </c>
      <c r="B4926" t="s">
        <v>5019</v>
      </c>
      <c r="C4926">
        <v>0.25</v>
      </c>
    </row>
    <row r="4927" spans="1:3" x14ac:dyDescent="0.25">
      <c r="A4927">
        <v>271</v>
      </c>
      <c r="B4927" t="s">
        <v>5019</v>
      </c>
      <c r="C4927">
        <v>0.25</v>
      </c>
    </row>
    <row r="4928" spans="1:3" x14ac:dyDescent="0.25">
      <c r="A4928">
        <v>206</v>
      </c>
      <c r="B4928" t="s">
        <v>5019</v>
      </c>
      <c r="C4928">
        <v>0.25</v>
      </c>
    </row>
    <row r="4929" spans="1:3" x14ac:dyDescent="0.25">
      <c r="A4929">
        <v>272</v>
      </c>
      <c r="B4929" t="s">
        <v>5019</v>
      </c>
      <c r="C4929">
        <v>0.25</v>
      </c>
    </row>
    <row r="4930" spans="1:3" x14ac:dyDescent="0.25">
      <c r="A4930">
        <v>61</v>
      </c>
      <c r="B4930" t="s">
        <v>5016</v>
      </c>
      <c r="C4930">
        <v>0.15</v>
      </c>
    </row>
    <row r="4931" spans="1:3" x14ac:dyDescent="0.25">
      <c r="A4931">
        <v>329</v>
      </c>
      <c r="B4931" t="s">
        <v>5019</v>
      </c>
      <c r="C4931">
        <v>0.25</v>
      </c>
    </row>
    <row r="4932" spans="1:3" x14ac:dyDescent="0.25">
      <c r="A4932">
        <v>13</v>
      </c>
      <c r="B4932" t="s">
        <v>5013</v>
      </c>
      <c r="C4932">
        <v>8.0000000000000002E-3</v>
      </c>
    </row>
    <row r="4933" spans="1:3" x14ac:dyDescent="0.25">
      <c r="A4933">
        <v>175</v>
      </c>
      <c r="B4933" t="s">
        <v>5019</v>
      </c>
      <c r="C4933">
        <v>0.25</v>
      </c>
    </row>
    <row r="4934" spans="1:3" x14ac:dyDescent="0.25">
      <c r="A4934">
        <v>128</v>
      </c>
      <c r="B4934" t="s">
        <v>5019</v>
      </c>
      <c r="C4934">
        <v>0.25</v>
      </c>
    </row>
    <row r="4935" spans="1:3" x14ac:dyDescent="0.25">
      <c r="A4935">
        <v>65</v>
      </c>
      <c r="B4935" t="s">
        <v>5016</v>
      </c>
      <c r="C4935">
        <v>0.15</v>
      </c>
    </row>
    <row r="4936" spans="1:3" x14ac:dyDescent="0.25">
      <c r="A4936">
        <v>120</v>
      </c>
      <c r="B4936" t="s">
        <v>5017</v>
      </c>
      <c r="C4936">
        <v>0.2</v>
      </c>
    </row>
    <row r="4937" spans="1:3" x14ac:dyDescent="0.25">
      <c r="A4937">
        <v>58</v>
      </c>
      <c r="B4937" t="s">
        <v>5014</v>
      </c>
      <c r="C4937">
        <v>0.04</v>
      </c>
    </row>
    <row r="4938" spans="1:3" x14ac:dyDescent="0.25">
      <c r="A4938">
        <v>111</v>
      </c>
      <c r="B4938" t="s">
        <v>5017</v>
      </c>
      <c r="C4938">
        <v>0.2</v>
      </c>
    </row>
    <row r="4939" spans="1:3" x14ac:dyDescent="0.25">
      <c r="A4939">
        <v>151</v>
      </c>
      <c r="B4939" t="s">
        <v>5019</v>
      </c>
      <c r="C4939">
        <v>0.25</v>
      </c>
    </row>
    <row r="4940" spans="1:3" x14ac:dyDescent="0.25">
      <c r="A4940">
        <v>297</v>
      </c>
      <c r="B4940" t="s">
        <v>5019</v>
      </c>
      <c r="C4940">
        <v>0.25</v>
      </c>
    </row>
    <row r="4941" spans="1:3" x14ac:dyDescent="0.25">
      <c r="A4941">
        <v>31</v>
      </c>
      <c r="B4941" t="s">
        <v>5014</v>
      </c>
      <c r="C4941">
        <v>0.04</v>
      </c>
    </row>
    <row r="4942" spans="1:3" x14ac:dyDescent="0.25">
      <c r="A4942">
        <v>263</v>
      </c>
      <c r="B4942" t="s">
        <v>5019</v>
      </c>
      <c r="C4942">
        <v>0.25</v>
      </c>
    </row>
    <row r="4943" spans="1:3" x14ac:dyDescent="0.25">
      <c r="A4943">
        <v>335</v>
      </c>
      <c r="B4943" t="s">
        <v>5019</v>
      </c>
      <c r="C4943">
        <v>0.25</v>
      </c>
    </row>
    <row r="4944" spans="1:3" x14ac:dyDescent="0.25">
      <c r="A4944">
        <v>236</v>
      </c>
      <c r="B4944" t="s">
        <v>5019</v>
      </c>
      <c r="C4944">
        <v>0.25</v>
      </c>
    </row>
    <row r="4945" spans="1:3" x14ac:dyDescent="0.25">
      <c r="A4945">
        <v>160</v>
      </c>
      <c r="B4945" t="s">
        <v>5019</v>
      </c>
      <c r="C4945">
        <v>0.25</v>
      </c>
    </row>
    <row r="4946" spans="1:3" x14ac:dyDescent="0.25">
      <c r="A4946">
        <v>53</v>
      </c>
      <c r="B4946" t="s">
        <v>5014</v>
      </c>
      <c r="C4946">
        <v>0.04</v>
      </c>
    </row>
    <row r="4947" spans="1:3" x14ac:dyDescent="0.25">
      <c r="A4947">
        <v>248</v>
      </c>
      <c r="B4947" t="s">
        <v>5019</v>
      </c>
      <c r="C4947">
        <v>0.25</v>
      </c>
    </row>
    <row r="4948" spans="1:3" x14ac:dyDescent="0.25">
      <c r="A4948">
        <v>263</v>
      </c>
      <c r="B4948" t="s">
        <v>5019</v>
      </c>
      <c r="C4948">
        <v>0.25</v>
      </c>
    </row>
    <row r="4949" spans="1:3" x14ac:dyDescent="0.25">
      <c r="A4949">
        <v>364</v>
      </c>
      <c r="B4949" t="s">
        <v>5019</v>
      </c>
      <c r="C4949">
        <v>0.25</v>
      </c>
    </row>
    <row r="4950" spans="1:3" x14ac:dyDescent="0.25">
      <c r="A4950">
        <v>35</v>
      </c>
      <c r="B4950" t="s">
        <v>5014</v>
      </c>
      <c r="C4950">
        <v>0.04</v>
      </c>
    </row>
    <row r="4951" spans="1:3" x14ac:dyDescent="0.25">
      <c r="A4951">
        <v>64</v>
      </c>
      <c r="B4951" t="s">
        <v>5016</v>
      </c>
      <c r="C4951">
        <v>0.15</v>
      </c>
    </row>
    <row r="4952" spans="1:3" x14ac:dyDescent="0.25">
      <c r="A4952">
        <v>323</v>
      </c>
      <c r="B4952" t="s">
        <v>5019</v>
      </c>
      <c r="C4952">
        <v>0.25</v>
      </c>
    </row>
    <row r="4953" spans="1:3" x14ac:dyDescent="0.25">
      <c r="A4953">
        <v>76</v>
      </c>
      <c r="B4953" t="s">
        <v>5016</v>
      </c>
      <c r="C4953">
        <v>0.15</v>
      </c>
    </row>
    <row r="4954" spans="1:3" x14ac:dyDescent="0.25">
      <c r="A4954">
        <v>353</v>
      </c>
      <c r="B4954" t="s">
        <v>5019</v>
      </c>
      <c r="C4954">
        <v>0.25</v>
      </c>
    </row>
    <row r="4955" spans="1:3" x14ac:dyDescent="0.25">
      <c r="A4955">
        <v>80</v>
      </c>
      <c r="B4955" t="s">
        <v>5016</v>
      </c>
      <c r="C4955">
        <v>0.15</v>
      </c>
    </row>
    <row r="4956" spans="1:3" x14ac:dyDescent="0.25">
      <c r="A4956">
        <v>174</v>
      </c>
      <c r="B4956" t="s">
        <v>5019</v>
      </c>
      <c r="C4956">
        <v>0.25</v>
      </c>
    </row>
    <row r="4957" spans="1:3" x14ac:dyDescent="0.25">
      <c r="A4957">
        <v>206</v>
      </c>
      <c r="B4957" t="s">
        <v>5019</v>
      </c>
      <c r="C4957">
        <v>0.25</v>
      </c>
    </row>
    <row r="4958" spans="1:3" x14ac:dyDescent="0.25">
      <c r="A4958">
        <v>251</v>
      </c>
      <c r="B4958" t="s">
        <v>5019</v>
      </c>
      <c r="C4958">
        <v>0.25</v>
      </c>
    </row>
    <row r="4959" spans="1:3" x14ac:dyDescent="0.25">
      <c r="A4959">
        <v>291</v>
      </c>
      <c r="B4959" t="s">
        <v>5019</v>
      </c>
      <c r="C4959">
        <v>0.25</v>
      </c>
    </row>
    <row r="4960" spans="1:3" x14ac:dyDescent="0.25">
      <c r="A4960">
        <v>223</v>
      </c>
      <c r="B4960" t="s">
        <v>5019</v>
      </c>
      <c r="C4960">
        <v>0.25</v>
      </c>
    </row>
    <row r="4961" spans="1:3" x14ac:dyDescent="0.25">
      <c r="A4961">
        <v>163</v>
      </c>
      <c r="B4961" t="s">
        <v>5019</v>
      </c>
      <c r="C4961">
        <v>0.25</v>
      </c>
    </row>
    <row r="4962" spans="1:3" x14ac:dyDescent="0.25">
      <c r="A4962">
        <v>209</v>
      </c>
      <c r="B4962" t="s">
        <v>5019</v>
      </c>
      <c r="C4962">
        <v>0.25</v>
      </c>
    </row>
    <row r="4963" spans="1:3" x14ac:dyDescent="0.25">
      <c r="A4963">
        <v>25</v>
      </c>
      <c r="B4963" t="s">
        <v>5013</v>
      </c>
      <c r="C4963">
        <v>8.0000000000000002E-3</v>
      </c>
    </row>
    <row r="4964" spans="1:3" x14ac:dyDescent="0.25">
      <c r="A4964">
        <v>330</v>
      </c>
      <c r="B4964" t="s">
        <v>5019</v>
      </c>
      <c r="C4964">
        <v>0.25</v>
      </c>
    </row>
    <row r="4965" spans="1:3" x14ac:dyDescent="0.25">
      <c r="A4965">
        <v>128</v>
      </c>
      <c r="B4965" t="s">
        <v>5019</v>
      </c>
      <c r="C4965">
        <v>0.25</v>
      </c>
    </row>
    <row r="4966" spans="1:3" x14ac:dyDescent="0.25">
      <c r="A4966">
        <v>14</v>
      </c>
      <c r="B4966" t="s">
        <v>5013</v>
      </c>
      <c r="C4966">
        <v>8.0000000000000002E-3</v>
      </c>
    </row>
    <row r="4967" spans="1:3" x14ac:dyDescent="0.25">
      <c r="A4967">
        <v>186</v>
      </c>
      <c r="B4967" t="s">
        <v>5019</v>
      </c>
      <c r="C4967">
        <v>0.25</v>
      </c>
    </row>
    <row r="4968" spans="1:3" x14ac:dyDescent="0.25">
      <c r="A4968">
        <v>219</v>
      </c>
      <c r="B4968" t="s">
        <v>5019</v>
      </c>
      <c r="C4968">
        <v>0.25</v>
      </c>
    </row>
    <row r="4969" spans="1:3" x14ac:dyDescent="0.25">
      <c r="A4969">
        <v>174</v>
      </c>
      <c r="B4969" t="s">
        <v>5019</v>
      </c>
      <c r="C4969">
        <v>0.25</v>
      </c>
    </row>
    <row r="4970" spans="1:3" x14ac:dyDescent="0.25">
      <c r="A4970">
        <v>246</v>
      </c>
      <c r="B4970" t="s">
        <v>5019</v>
      </c>
      <c r="C4970">
        <v>0.25</v>
      </c>
    </row>
    <row r="4971" spans="1:3" x14ac:dyDescent="0.25">
      <c r="A4971">
        <v>258</v>
      </c>
      <c r="B4971" t="s">
        <v>5019</v>
      </c>
      <c r="C4971">
        <v>0.25</v>
      </c>
    </row>
    <row r="4972" spans="1:3" x14ac:dyDescent="0.25">
      <c r="A4972">
        <v>311</v>
      </c>
      <c r="B4972" t="s">
        <v>5019</v>
      </c>
      <c r="C4972">
        <v>0.25</v>
      </c>
    </row>
    <row r="4973" spans="1:3" x14ac:dyDescent="0.25">
      <c r="A4973">
        <v>92</v>
      </c>
      <c r="B4973" t="s">
        <v>5017</v>
      </c>
      <c r="C4973">
        <v>0.2</v>
      </c>
    </row>
    <row r="4974" spans="1:3" x14ac:dyDescent="0.25">
      <c r="A4974">
        <v>362</v>
      </c>
      <c r="B4974" t="s">
        <v>5019</v>
      </c>
      <c r="C4974">
        <v>0.25</v>
      </c>
    </row>
    <row r="4975" spans="1:3" x14ac:dyDescent="0.25">
      <c r="A4975">
        <v>12</v>
      </c>
      <c r="B4975" t="s">
        <v>5013</v>
      </c>
      <c r="C4975">
        <v>8.0000000000000002E-3</v>
      </c>
    </row>
    <row r="4976" spans="1:3" x14ac:dyDescent="0.25">
      <c r="A4976">
        <v>3</v>
      </c>
      <c r="B4976" t="s">
        <v>5013</v>
      </c>
      <c r="C4976">
        <v>8.0000000000000002E-3</v>
      </c>
    </row>
    <row r="4977" spans="1:3" x14ac:dyDescent="0.25">
      <c r="A4977">
        <v>34</v>
      </c>
      <c r="B4977" t="s">
        <v>5014</v>
      </c>
      <c r="C4977">
        <v>0.04</v>
      </c>
    </row>
    <row r="4978" spans="1:3" x14ac:dyDescent="0.25">
      <c r="A4978">
        <v>88</v>
      </c>
      <c r="B4978" t="s">
        <v>5016</v>
      </c>
      <c r="C4978">
        <v>0.15</v>
      </c>
    </row>
    <row r="4979" spans="1:3" x14ac:dyDescent="0.25">
      <c r="A4979">
        <v>195</v>
      </c>
      <c r="B4979" t="s">
        <v>5019</v>
      </c>
      <c r="C4979">
        <v>0.25</v>
      </c>
    </row>
    <row r="4980" spans="1:3" x14ac:dyDescent="0.25">
      <c r="A4980">
        <v>34</v>
      </c>
      <c r="B4980" t="s">
        <v>5014</v>
      </c>
      <c r="C4980">
        <v>0.04</v>
      </c>
    </row>
    <row r="4981" spans="1:3" x14ac:dyDescent="0.25">
      <c r="A4981">
        <v>156</v>
      </c>
      <c r="B4981" t="s">
        <v>5019</v>
      </c>
      <c r="C4981">
        <v>0.25</v>
      </c>
    </row>
    <row r="4982" spans="1:3" x14ac:dyDescent="0.25">
      <c r="A4982">
        <v>16</v>
      </c>
      <c r="B4982" t="s">
        <v>5013</v>
      </c>
      <c r="C4982">
        <v>8.0000000000000002E-3</v>
      </c>
    </row>
    <row r="4983" spans="1:3" x14ac:dyDescent="0.25">
      <c r="A4983">
        <v>12</v>
      </c>
      <c r="B4983" t="s">
        <v>5013</v>
      </c>
      <c r="C4983">
        <v>8.0000000000000002E-3</v>
      </c>
    </row>
    <row r="4984" spans="1:3" x14ac:dyDescent="0.25">
      <c r="A4984">
        <v>297</v>
      </c>
      <c r="B4984" t="s">
        <v>5019</v>
      </c>
      <c r="C4984">
        <v>0.25</v>
      </c>
    </row>
    <row r="4985" spans="1:3" x14ac:dyDescent="0.25">
      <c r="A4985">
        <v>84</v>
      </c>
      <c r="B4985" t="s">
        <v>5016</v>
      </c>
      <c r="C4985">
        <v>0.15</v>
      </c>
    </row>
    <row r="4986" spans="1:3" x14ac:dyDescent="0.25">
      <c r="A4986">
        <v>35</v>
      </c>
      <c r="B4986" t="s">
        <v>5014</v>
      </c>
      <c r="C4986">
        <v>0.04</v>
      </c>
    </row>
    <row r="4987" spans="1:3" x14ac:dyDescent="0.25">
      <c r="A4987">
        <v>305</v>
      </c>
      <c r="B4987" t="s">
        <v>5019</v>
      </c>
      <c r="C4987">
        <v>0.25</v>
      </c>
    </row>
    <row r="4988" spans="1:3" x14ac:dyDescent="0.25">
      <c r="A4988">
        <v>218</v>
      </c>
      <c r="B4988" t="s">
        <v>5019</v>
      </c>
      <c r="C4988">
        <v>0.25</v>
      </c>
    </row>
    <row r="4989" spans="1:3" x14ac:dyDescent="0.25">
      <c r="A4989">
        <v>221</v>
      </c>
      <c r="B4989" t="s">
        <v>5019</v>
      </c>
      <c r="C4989">
        <v>0.25</v>
      </c>
    </row>
    <row r="4990" spans="1:3" x14ac:dyDescent="0.25">
      <c r="A4990">
        <v>240</v>
      </c>
      <c r="B4990" t="s">
        <v>5019</v>
      </c>
      <c r="C4990">
        <v>0.25</v>
      </c>
    </row>
    <row r="4991" spans="1:3" x14ac:dyDescent="0.25">
      <c r="A4991">
        <v>70</v>
      </c>
      <c r="B4991" t="s">
        <v>5016</v>
      </c>
      <c r="C4991">
        <v>0.15</v>
      </c>
    </row>
    <row r="4992" spans="1:3" x14ac:dyDescent="0.25">
      <c r="A4992">
        <v>36</v>
      </c>
      <c r="B4992" t="s">
        <v>5014</v>
      </c>
      <c r="C4992">
        <v>0.04</v>
      </c>
    </row>
    <row r="4993" spans="1:3" x14ac:dyDescent="0.25">
      <c r="A4993">
        <v>288</v>
      </c>
      <c r="B4993" t="s">
        <v>5019</v>
      </c>
      <c r="C4993">
        <v>0.25</v>
      </c>
    </row>
    <row r="4994" spans="1:3" x14ac:dyDescent="0.25">
      <c r="A4994">
        <v>196</v>
      </c>
      <c r="B4994" t="s">
        <v>5019</v>
      </c>
      <c r="C4994">
        <v>0.25</v>
      </c>
    </row>
    <row r="4995" spans="1:3" x14ac:dyDescent="0.25">
      <c r="A4995">
        <v>221</v>
      </c>
      <c r="B4995" t="s">
        <v>5019</v>
      </c>
      <c r="C4995">
        <v>0.25</v>
      </c>
    </row>
    <row r="4996" spans="1:3" x14ac:dyDescent="0.25">
      <c r="A4996">
        <v>345</v>
      </c>
      <c r="B4996" t="s">
        <v>5019</v>
      </c>
      <c r="C4996">
        <v>0.25</v>
      </c>
    </row>
    <row r="4997" spans="1:3" x14ac:dyDescent="0.25">
      <c r="A4997">
        <v>238</v>
      </c>
      <c r="B4997" t="s">
        <v>5019</v>
      </c>
      <c r="C4997">
        <v>0.25</v>
      </c>
    </row>
    <row r="4998" spans="1:3" x14ac:dyDescent="0.25">
      <c r="A4998">
        <v>70</v>
      </c>
      <c r="B4998" t="s">
        <v>5016</v>
      </c>
      <c r="C4998">
        <v>0.15</v>
      </c>
    </row>
    <row r="4999" spans="1:3" x14ac:dyDescent="0.25">
      <c r="A4999">
        <v>350</v>
      </c>
      <c r="B4999" t="s">
        <v>5019</v>
      </c>
      <c r="C4999">
        <v>0.25</v>
      </c>
    </row>
    <row r="5000" spans="1:3" x14ac:dyDescent="0.25">
      <c r="A5000">
        <v>71</v>
      </c>
      <c r="B5000" t="s">
        <v>5016</v>
      </c>
      <c r="C5000">
        <v>0.15</v>
      </c>
    </row>
    <row r="5001" spans="1:3" x14ac:dyDescent="0.25">
      <c r="A5001">
        <v>300</v>
      </c>
      <c r="B5001" t="s">
        <v>5019</v>
      </c>
      <c r="C5001">
        <v>0.25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9"/>
  <sheetViews>
    <sheetView workbookViewId="0">
      <selection activeCell="B9" sqref="B9"/>
    </sheetView>
  </sheetViews>
  <sheetFormatPr defaultRowHeight="15" x14ac:dyDescent="0.25"/>
  <cols>
    <col min="1" max="1" width="13.140625" bestFit="1" customWidth="1"/>
    <col min="2" max="2" width="17" bestFit="1" customWidth="1"/>
  </cols>
  <sheetData>
    <row r="3" spans="1:2" x14ac:dyDescent="0.25">
      <c r="A3" s="8" t="s">
        <v>5008</v>
      </c>
      <c r="B3" t="s">
        <v>5026</v>
      </c>
    </row>
    <row r="4" spans="1:2" x14ac:dyDescent="0.25">
      <c r="A4" s="9" t="s">
        <v>5019</v>
      </c>
      <c r="B4" s="10">
        <v>710704.93999999855</v>
      </c>
    </row>
    <row r="5" spans="1:2" x14ac:dyDescent="0.25">
      <c r="A5" s="9" t="s">
        <v>5013</v>
      </c>
      <c r="B5" s="10">
        <v>3137.8683999999967</v>
      </c>
    </row>
    <row r="6" spans="1:2" x14ac:dyDescent="0.25">
      <c r="A6" s="9" t="s">
        <v>5014</v>
      </c>
      <c r="B6" s="10">
        <v>15174.493200000008</v>
      </c>
    </row>
    <row r="7" spans="1:2" x14ac:dyDescent="0.25">
      <c r="A7" s="9" t="s">
        <v>5016</v>
      </c>
      <c r="B7" s="10">
        <v>55343.690999999963</v>
      </c>
    </row>
    <row r="8" spans="1:2" x14ac:dyDescent="0.25">
      <c r="A8" s="9" t="s">
        <v>5017</v>
      </c>
      <c r="B8" s="10">
        <v>62612.73199999996</v>
      </c>
    </row>
    <row r="9" spans="1:2" x14ac:dyDescent="0.25">
      <c r="A9" s="9" t="s">
        <v>5009</v>
      </c>
      <c r="B9" s="10">
        <v>846973.72459999856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5"/>
  <sheetViews>
    <sheetView workbookViewId="0">
      <selection activeCell="E23" sqref="E23"/>
    </sheetView>
  </sheetViews>
  <sheetFormatPr defaultRowHeight="15" x14ac:dyDescent="0.25"/>
  <cols>
    <col min="1" max="1" width="17" bestFit="1" customWidth="1"/>
    <col min="2" max="2" width="16.28515625" bestFit="1" customWidth="1"/>
    <col min="3" max="3" width="10" customWidth="1"/>
    <col min="4" max="4" width="11" customWidth="1"/>
    <col min="5" max="6" width="10" customWidth="1"/>
    <col min="7" max="7" width="12" bestFit="1" customWidth="1"/>
  </cols>
  <sheetData>
    <row r="3" spans="1:7" x14ac:dyDescent="0.25">
      <c r="A3" s="8" t="s">
        <v>5026</v>
      </c>
      <c r="B3" s="8" t="s">
        <v>5027</v>
      </c>
    </row>
    <row r="4" spans="1:7" x14ac:dyDescent="0.25">
      <c r="A4" s="8" t="s">
        <v>5008</v>
      </c>
      <c r="B4" t="s">
        <v>5019</v>
      </c>
      <c r="C4" t="s">
        <v>5013</v>
      </c>
      <c r="D4" t="s">
        <v>5014</v>
      </c>
      <c r="E4" t="s">
        <v>5016</v>
      </c>
      <c r="F4" t="s">
        <v>5017</v>
      </c>
      <c r="G4" t="s">
        <v>5009</v>
      </c>
    </row>
    <row r="5" spans="1:7" x14ac:dyDescent="0.25">
      <c r="A5" s="9">
        <v>1</v>
      </c>
      <c r="B5" s="10">
        <v>46389.777500000011</v>
      </c>
      <c r="C5" s="10">
        <v>132.04799999999997</v>
      </c>
      <c r="D5" s="10">
        <v>925.1196000000001</v>
      </c>
      <c r="E5" s="10">
        <v>4615.3650000000007</v>
      </c>
      <c r="F5" s="10">
        <v>4056.1999999999994</v>
      </c>
      <c r="G5" s="10">
        <v>56118.510100000007</v>
      </c>
    </row>
    <row r="6" spans="1:7" x14ac:dyDescent="0.25">
      <c r="A6" s="9">
        <v>2</v>
      </c>
      <c r="B6" s="10">
        <v>57052.672500000008</v>
      </c>
      <c r="C6" s="10">
        <v>289.1576</v>
      </c>
      <c r="D6" s="10">
        <v>1385.5000000000002</v>
      </c>
      <c r="E6" s="10">
        <v>3733.0169999999989</v>
      </c>
      <c r="F6" s="10">
        <v>4596.9879999999994</v>
      </c>
      <c r="G6" s="10">
        <v>67057.335100000011</v>
      </c>
    </row>
    <row r="7" spans="1:7" x14ac:dyDescent="0.25">
      <c r="A7" s="9">
        <v>3</v>
      </c>
      <c r="B7" s="10">
        <v>46094.75499999999</v>
      </c>
      <c r="C7" s="10">
        <v>253.39880000000005</v>
      </c>
      <c r="D7" s="10">
        <v>1345.7848000000001</v>
      </c>
      <c r="E7" s="10">
        <v>5203.723500000001</v>
      </c>
      <c r="F7" s="10">
        <v>4520.3759999999993</v>
      </c>
      <c r="G7" s="10">
        <v>57418.038099999991</v>
      </c>
    </row>
    <row r="8" spans="1:7" x14ac:dyDescent="0.25">
      <c r="A8" s="9">
        <v>4</v>
      </c>
      <c r="B8" s="10">
        <v>56178.249999999993</v>
      </c>
      <c r="C8" s="10">
        <v>203.47280000000001</v>
      </c>
      <c r="D8" s="10">
        <v>1236.1076</v>
      </c>
      <c r="E8" s="10">
        <v>3468.9869999999992</v>
      </c>
      <c r="F8" s="10">
        <v>3624.6100000000006</v>
      </c>
      <c r="G8" s="10">
        <v>64711.4274</v>
      </c>
    </row>
    <row r="9" spans="1:7" x14ac:dyDescent="0.25">
      <c r="A9" s="9">
        <v>5</v>
      </c>
      <c r="B9" s="10">
        <v>47528.264999999985</v>
      </c>
      <c r="C9" s="10">
        <v>240.82880000000003</v>
      </c>
      <c r="D9" s="10">
        <v>1160.8920000000003</v>
      </c>
      <c r="E9" s="10">
        <v>2829.6644999999999</v>
      </c>
      <c r="F9" s="10">
        <v>5776.5320000000011</v>
      </c>
      <c r="G9" s="10">
        <v>57536.182299999986</v>
      </c>
    </row>
    <row r="10" spans="1:7" x14ac:dyDescent="0.25">
      <c r="A10" s="9">
        <v>6</v>
      </c>
      <c r="B10" s="10">
        <v>54748.202499999999</v>
      </c>
      <c r="C10" s="10">
        <v>231.36496</v>
      </c>
      <c r="D10" s="10">
        <v>1061.8864000000001</v>
      </c>
      <c r="E10" s="10">
        <v>3390.3599999999997</v>
      </c>
      <c r="F10" s="10">
        <v>5759.0500000000011</v>
      </c>
      <c r="G10" s="10">
        <v>65190.863860000005</v>
      </c>
    </row>
    <row r="11" spans="1:7" x14ac:dyDescent="0.25">
      <c r="A11" s="9">
        <v>7</v>
      </c>
      <c r="B11" s="10">
        <v>141107.5275</v>
      </c>
      <c r="C11" s="10">
        <v>657.05880000000002</v>
      </c>
      <c r="D11" s="10">
        <v>3271.0628000000002</v>
      </c>
      <c r="E11" s="10">
        <v>10707.968999999997</v>
      </c>
      <c r="F11" s="10">
        <v>10177.398000000001</v>
      </c>
      <c r="G11" s="10">
        <v>165921.01610000001</v>
      </c>
    </row>
    <row r="12" spans="1:7" x14ac:dyDescent="0.25">
      <c r="A12" s="9">
        <v>8</v>
      </c>
      <c r="B12" s="10">
        <v>85445.107499999984</v>
      </c>
      <c r="C12" s="10">
        <v>431.23456000000004</v>
      </c>
      <c r="D12" s="10">
        <v>1368.4959999999999</v>
      </c>
      <c r="E12" s="10">
        <v>6830.6040000000003</v>
      </c>
      <c r="F12" s="10">
        <v>7415.8320000000012</v>
      </c>
      <c r="G12" s="10">
        <v>101491.27405999998</v>
      </c>
    </row>
    <row r="13" spans="1:7" x14ac:dyDescent="0.25">
      <c r="A13" s="9">
        <v>9</v>
      </c>
      <c r="B13" s="10">
        <v>85923.109999999971</v>
      </c>
      <c r="C13" s="10">
        <v>376.86959999999999</v>
      </c>
      <c r="D13" s="10">
        <v>1624.306</v>
      </c>
      <c r="E13" s="10">
        <v>7236.8759999999993</v>
      </c>
      <c r="F13" s="10">
        <v>8896.4040000000005</v>
      </c>
      <c r="G13" s="10">
        <v>104057.56559999997</v>
      </c>
    </row>
    <row r="14" spans="1:7" x14ac:dyDescent="0.25">
      <c r="A14" s="9">
        <v>10</v>
      </c>
      <c r="B14" s="10">
        <v>90237.272500000006</v>
      </c>
      <c r="C14" s="10">
        <v>322.43448000000006</v>
      </c>
      <c r="D14" s="10">
        <v>1795.3380000000002</v>
      </c>
      <c r="E14" s="10">
        <v>7327.125</v>
      </c>
      <c r="F14" s="10">
        <v>7789.3419999999996</v>
      </c>
      <c r="G14" s="10">
        <v>107471.51198000001</v>
      </c>
    </row>
    <row r="15" spans="1:7" x14ac:dyDescent="0.25">
      <c r="A15" s="9" t="s">
        <v>5009</v>
      </c>
      <c r="B15" s="10">
        <v>710704.93999999983</v>
      </c>
      <c r="C15" s="10">
        <v>3137.8684000000003</v>
      </c>
      <c r="D15" s="10">
        <v>15174.493200000001</v>
      </c>
      <c r="E15" s="10">
        <v>55343.690999999992</v>
      </c>
      <c r="F15" s="10">
        <v>62612.732000000004</v>
      </c>
      <c r="G15" s="10">
        <v>846973.72459999984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27"/>
  <sheetViews>
    <sheetView topLeftCell="A9" workbookViewId="0">
      <selection activeCell="F31" sqref="F31"/>
    </sheetView>
  </sheetViews>
  <sheetFormatPr defaultRowHeight="15" x14ac:dyDescent="0.25"/>
  <cols>
    <col min="1" max="1" width="13.140625" bestFit="1" customWidth="1"/>
    <col min="2" max="2" width="17" bestFit="1" customWidth="1"/>
  </cols>
  <sheetData>
    <row r="3" spans="1:2" x14ac:dyDescent="0.25">
      <c r="A3" s="8" t="s">
        <v>5008</v>
      </c>
      <c r="B3" t="s">
        <v>5026</v>
      </c>
    </row>
    <row r="4" spans="1:2" x14ac:dyDescent="0.25">
      <c r="A4" s="9">
        <v>1</v>
      </c>
      <c r="B4" s="10">
        <v>33698.738499999999</v>
      </c>
    </row>
    <row r="5" spans="1:2" x14ac:dyDescent="0.25">
      <c r="A5" s="9">
        <v>2</v>
      </c>
      <c r="B5" s="10">
        <v>39674.992060000011</v>
      </c>
    </row>
    <row r="6" spans="1:2" x14ac:dyDescent="0.25">
      <c r="A6" s="9">
        <v>3</v>
      </c>
      <c r="B6" s="10">
        <v>33338.448839999983</v>
      </c>
    </row>
    <row r="7" spans="1:2" x14ac:dyDescent="0.25">
      <c r="A7" s="9">
        <v>4</v>
      </c>
      <c r="B7" s="10">
        <v>31599.940180000001</v>
      </c>
    </row>
    <row r="8" spans="1:2" x14ac:dyDescent="0.25">
      <c r="A8" s="9">
        <v>5</v>
      </c>
      <c r="B8" s="10">
        <v>40596.385679999992</v>
      </c>
    </row>
    <row r="9" spans="1:2" x14ac:dyDescent="0.25">
      <c r="A9" s="9">
        <v>6</v>
      </c>
      <c r="B9" s="10">
        <v>29935.35518000001</v>
      </c>
    </row>
    <row r="10" spans="1:2" x14ac:dyDescent="0.25">
      <c r="A10" s="9">
        <v>7</v>
      </c>
      <c r="B10" s="10">
        <v>38817.304680000001</v>
      </c>
    </row>
    <row r="11" spans="1:2" x14ac:dyDescent="0.25">
      <c r="A11" s="9">
        <v>8</v>
      </c>
      <c r="B11" s="10">
        <v>36885.052960000001</v>
      </c>
    </row>
    <row r="12" spans="1:2" x14ac:dyDescent="0.25">
      <c r="A12" s="9">
        <v>9</v>
      </c>
      <c r="B12" s="10">
        <v>38509.354579999999</v>
      </c>
    </row>
    <row r="13" spans="1:2" x14ac:dyDescent="0.25">
      <c r="A13" s="9">
        <v>10</v>
      </c>
      <c r="B13" s="10">
        <v>36474.762820000011</v>
      </c>
    </row>
    <row r="14" spans="1:2" x14ac:dyDescent="0.25">
      <c r="A14" s="9">
        <v>11</v>
      </c>
      <c r="B14" s="10">
        <v>33310.172520000007</v>
      </c>
    </row>
    <row r="15" spans="1:2" x14ac:dyDescent="0.25">
      <c r="A15" s="9">
        <v>12</v>
      </c>
      <c r="B15" s="10">
        <v>33860.317600000002</v>
      </c>
    </row>
    <row r="16" spans="1:2" x14ac:dyDescent="0.25">
      <c r="A16" s="9">
        <v>13</v>
      </c>
      <c r="B16" s="10">
        <v>34642.55384</v>
      </c>
    </row>
    <row r="17" spans="1:2" x14ac:dyDescent="0.25">
      <c r="A17" s="9">
        <v>14</v>
      </c>
      <c r="B17" s="10">
        <v>41154.970539999966</v>
      </c>
    </row>
    <row r="18" spans="1:2" x14ac:dyDescent="0.25">
      <c r="A18" s="9">
        <v>15</v>
      </c>
      <c r="B18" s="10">
        <v>38221.35175999999</v>
      </c>
    </row>
    <row r="19" spans="1:2" x14ac:dyDescent="0.25">
      <c r="A19" s="9">
        <v>16</v>
      </c>
      <c r="B19" s="10">
        <v>41868.148519999995</v>
      </c>
    </row>
    <row r="20" spans="1:2" x14ac:dyDescent="0.25">
      <c r="A20" s="9">
        <v>17</v>
      </c>
      <c r="B20" s="10">
        <v>33847.28557999996</v>
      </c>
    </row>
    <row r="21" spans="1:2" x14ac:dyDescent="0.25">
      <c r="A21" s="9">
        <v>18</v>
      </c>
      <c r="B21" s="10">
        <v>42373.648780000003</v>
      </c>
    </row>
    <row r="22" spans="1:2" x14ac:dyDescent="0.25">
      <c r="A22" s="9">
        <v>19</v>
      </c>
      <c r="B22" s="10">
        <v>36719.75643999999</v>
      </c>
    </row>
    <row r="23" spans="1:2" x14ac:dyDescent="0.25">
      <c r="A23" s="9">
        <v>20</v>
      </c>
      <c r="B23" s="10">
        <v>37969.648300000015</v>
      </c>
    </row>
    <row r="24" spans="1:2" x14ac:dyDescent="0.25">
      <c r="A24" s="9">
        <v>21</v>
      </c>
      <c r="B24" s="10">
        <v>33253.661540000008</v>
      </c>
    </row>
    <row r="25" spans="1:2" x14ac:dyDescent="0.25">
      <c r="A25" s="9">
        <v>22</v>
      </c>
      <c r="B25" s="10">
        <v>38428.909780000009</v>
      </c>
    </row>
    <row r="26" spans="1:2" x14ac:dyDescent="0.25">
      <c r="A26" s="9">
        <v>23</v>
      </c>
      <c r="B26" s="10">
        <v>41792.963920000002</v>
      </c>
    </row>
    <row r="27" spans="1:2" x14ac:dyDescent="0.25">
      <c r="A27" s="9" t="s">
        <v>5009</v>
      </c>
      <c r="B27" s="10">
        <v>846973.72459999996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01"/>
  <sheetViews>
    <sheetView workbookViewId="0">
      <selection activeCell="M2" sqref="M2"/>
    </sheetView>
  </sheetViews>
  <sheetFormatPr defaultRowHeight="15" x14ac:dyDescent="0.25"/>
  <cols>
    <col min="5" max="5" width="15.42578125" customWidth="1"/>
    <col min="8" max="8" width="12.28515625" customWidth="1"/>
  </cols>
  <sheetData>
    <row r="1" spans="1:16" x14ac:dyDescent="0.25">
      <c r="A1" s="4" t="s">
        <v>5007</v>
      </c>
      <c r="B1" s="5" t="s">
        <v>5004</v>
      </c>
      <c r="C1" s="5" t="s">
        <v>5005</v>
      </c>
      <c r="D1" s="5" t="s">
        <v>5000</v>
      </c>
      <c r="E1" s="6" t="s">
        <v>5001</v>
      </c>
      <c r="F1" s="7" t="s">
        <v>5002</v>
      </c>
      <c r="G1" s="7" t="s">
        <v>5003</v>
      </c>
      <c r="H1" s="6" t="s">
        <v>5006</v>
      </c>
      <c r="I1" s="5" t="s">
        <v>5015</v>
      </c>
      <c r="J1" s="5" t="s">
        <v>5020</v>
      </c>
      <c r="K1" s="5" t="s">
        <v>5021</v>
      </c>
      <c r="L1" s="5" t="s">
        <v>5025</v>
      </c>
      <c r="M1" s="5"/>
      <c r="N1" s="5"/>
      <c r="O1" s="5"/>
      <c r="P1" s="5"/>
    </row>
    <row r="2" spans="1:16" x14ac:dyDescent="0.25">
      <c r="A2" s="2" t="s">
        <v>0</v>
      </c>
      <c r="B2">
        <v>5</v>
      </c>
      <c r="C2">
        <v>6</v>
      </c>
      <c r="D2">
        <v>1330</v>
      </c>
      <c r="E2" s="1">
        <v>43569</v>
      </c>
      <c r="F2" s="3">
        <v>93.100000000000009</v>
      </c>
      <c r="G2" s="3">
        <v>239.4</v>
      </c>
      <c r="H2" s="1">
        <v>43830</v>
      </c>
      <c r="I2">
        <f t="shared" ref="I2:I65" si="0">H2-E2</f>
        <v>261</v>
      </c>
      <c r="J2" t="str">
        <f t="shared" ref="J2:J65" si="1">VLOOKUP(I2,groupings,2,1)</f>
        <v>&gt;121</v>
      </c>
      <c r="K2">
        <f t="shared" ref="K2:K65" si="2">VLOOKUP(I2,$N$8:$P$12,3,TRUE)</f>
        <v>0.25</v>
      </c>
      <c r="L2">
        <f t="shared" ref="L2:L65" si="3">(G2+F2)*K2</f>
        <v>83.125</v>
      </c>
    </row>
    <row r="3" spans="1:16" x14ac:dyDescent="0.25">
      <c r="A3" s="2" t="s">
        <v>1</v>
      </c>
      <c r="B3">
        <v>9</v>
      </c>
      <c r="C3">
        <v>16</v>
      </c>
      <c r="D3">
        <v>770</v>
      </c>
      <c r="E3" s="1">
        <v>43485</v>
      </c>
      <c r="F3" s="3">
        <v>38.5</v>
      </c>
      <c r="G3" s="3">
        <v>238.70000000000002</v>
      </c>
      <c r="H3" s="1">
        <v>43830</v>
      </c>
      <c r="I3">
        <f t="shared" si="0"/>
        <v>345</v>
      </c>
      <c r="J3" t="str">
        <f t="shared" si="1"/>
        <v>&gt;121</v>
      </c>
      <c r="K3">
        <f t="shared" si="2"/>
        <v>0.25</v>
      </c>
      <c r="L3">
        <f t="shared" si="3"/>
        <v>69.300000000000011</v>
      </c>
    </row>
    <row r="4" spans="1:16" x14ac:dyDescent="0.25">
      <c r="A4" s="2" t="s">
        <v>2</v>
      </c>
      <c r="B4">
        <v>5</v>
      </c>
      <c r="C4">
        <v>13</v>
      </c>
      <c r="D4">
        <v>4560</v>
      </c>
      <c r="E4" s="1">
        <v>43808</v>
      </c>
      <c r="F4" s="3">
        <v>45.599999999999994</v>
      </c>
      <c r="G4" s="3">
        <v>684</v>
      </c>
      <c r="H4" s="1">
        <v>43830</v>
      </c>
      <c r="I4">
        <f t="shared" si="0"/>
        <v>22</v>
      </c>
      <c r="J4" t="str">
        <f t="shared" si="1"/>
        <v>0-30</v>
      </c>
      <c r="K4">
        <f t="shared" si="2"/>
        <v>8.0000000000000002E-3</v>
      </c>
      <c r="L4">
        <f t="shared" si="3"/>
        <v>5.8368000000000002</v>
      </c>
    </row>
    <row r="5" spans="1:16" x14ac:dyDescent="0.25">
      <c r="A5" s="2" t="s">
        <v>3</v>
      </c>
      <c r="B5">
        <v>7</v>
      </c>
      <c r="C5">
        <v>8</v>
      </c>
      <c r="D5">
        <v>2280</v>
      </c>
      <c r="E5" s="1">
        <v>43524</v>
      </c>
      <c r="F5" s="3">
        <v>22.799999999999997</v>
      </c>
      <c r="G5" s="3">
        <v>1504.8</v>
      </c>
      <c r="H5" s="1">
        <v>43830</v>
      </c>
      <c r="I5">
        <f t="shared" si="0"/>
        <v>306</v>
      </c>
      <c r="J5" t="str">
        <f t="shared" si="1"/>
        <v>&gt;121</v>
      </c>
      <c r="K5">
        <f t="shared" si="2"/>
        <v>0.25</v>
      </c>
      <c r="L5">
        <f t="shared" si="3"/>
        <v>381.9</v>
      </c>
    </row>
    <row r="6" spans="1:16" x14ac:dyDescent="0.25">
      <c r="A6" s="2" t="s">
        <v>4</v>
      </c>
      <c r="B6">
        <v>2</v>
      </c>
      <c r="C6">
        <v>10</v>
      </c>
      <c r="D6">
        <v>2160</v>
      </c>
      <c r="E6" s="1">
        <v>43722</v>
      </c>
      <c r="F6" s="3">
        <v>151.19999999999999</v>
      </c>
      <c r="G6" s="3">
        <v>626.4</v>
      </c>
      <c r="H6" s="1">
        <v>43830</v>
      </c>
      <c r="I6">
        <f t="shared" si="0"/>
        <v>108</v>
      </c>
      <c r="J6" t="str">
        <f t="shared" si="1"/>
        <v>91-120</v>
      </c>
      <c r="K6">
        <f t="shared" si="2"/>
        <v>0.2</v>
      </c>
      <c r="L6">
        <f t="shared" si="3"/>
        <v>155.51999999999998</v>
      </c>
    </row>
    <row r="7" spans="1:16" x14ac:dyDescent="0.25">
      <c r="A7" s="2" t="s">
        <v>5</v>
      </c>
      <c r="B7">
        <v>10</v>
      </c>
      <c r="C7">
        <v>13</v>
      </c>
      <c r="D7">
        <v>960</v>
      </c>
      <c r="E7" s="1">
        <v>43466</v>
      </c>
      <c r="F7" s="3">
        <v>48</v>
      </c>
      <c r="G7" s="3">
        <v>345.6</v>
      </c>
      <c r="H7" s="1">
        <v>43830</v>
      </c>
      <c r="I7">
        <f t="shared" si="0"/>
        <v>364</v>
      </c>
      <c r="J7" t="str">
        <f t="shared" si="1"/>
        <v>&gt;121</v>
      </c>
      <c r="K7">
        <f t="shared" si="2"/>
        <v>0.25</v>
      </c>
      <c r="L7">
        <f t="shared" si="3"/>
        <v>98.4</v>
      </c>
      <c r="O7" s="11" t="s">
        <v>5018</v>
      </c>
      <c r="P7" s="11"/>
    </row>
    <row r="8" spans="1:16" x14ac:dyDescent="0.25">
      <c r="A8" s="2" t="s">
        <v>6</v>
      </c>
      <c r="B8">
        <v>5</v>
      </c>
      <c r="C8">
        <v>14</v>
      </c>
      <c r="D8">
        <v>1080</v>
      </c>
      <c r="E8" s="1">
        <v>43640</v>
      </c>
      <c r="F8" s="3">
        <v>54</v>
      </c>
      <c r="G8" s="3">
        <v>280.79999999999995</v>
      </c>
      <c r="H8" s="1">
        <v>43830</v>
      </c>
      <c r="I8">
        <f t="shared" si="0"/>
        <v>190</v>
      </c>
      <c r="J8" t="str">
        <f t="shared" si="1"/>
        <v>&gt;121</v>
      </c>
      <c r="K8">
        <f t="shared" si="2"/>
        <v>0.25</v>
      </c>
      <c r="L8">
        <f t="shared" si="3"/>
        <v>83.699999999999989</v>
      </c>
      <c r="N8">
        <v>0</v>
      </c>
      <c r="O8" s="12" t="s">
        <v>5013</v>
      </c>
      <c r="P8" s="13">
        <v>8.0000000000000002E-3</v>
      </c>
    </row>
    <row r="9" spans="1:16" x14ac:dyDescent="0.25">
      <c r="A9" s="2" t="s">
        <v>7</v>
      </c>
      <c r="B9">
        <v>1</v>
      </c>
      <c r="C9">
        <v>3</v>
      </c>
      <c r="D9">
        <v>768.00000000000011</v>
      </c>
      <c r="E9" s="1">
        <v>43562</v>
      </c>
      <c r="F9" s="3">
        <v>76.800000000000011</v>
      </c>
      <c r="G9" s="3">
        <v>122.88000000000002</v>
      </c>
      <c r="H9" s="1">
        <v>43830</v>
      </c>
      <c r="I9">
        <f t="shared" si="0"/>
        <v>268</v>
      </c>
      <c r="J9" t="str">
        <f t="shared" si="1"/>
        <v>&gt;121</v>
      </c>
      <c r="K9">
        <f t="shared" si="2"/>
        <v>0.25</v>
      </c>
      <c r="L9">
        <f t="shared" si="3"/>
        <v>49.920000000000009</v>
      </c>
      <c r="N9">
        <v>31</v>
      </c>
      <c r="O9" s="12" t="s">
        <v>5014</v>
      </c>
      <c r="P9" s="14">
        <v>0.04</v>
      </c>
    </row>
    <row r="10" spans="1:16" x14ac:dyDescent="0.25">
      <c r="A10" s="2" t="s">
        <v>8</v>
      </c>
      <c r="B10">
        <v>5</v>
      </c>
      <c r="C10">
        <v>16</v>
      </c>
      <c r="D10">
        <v>5060</v>
      </c>
      <c r="E10" s="1">
        <v>43732</v>
      </c>
      <c r="F10" s="3">
        <v>101.19999999999999</v>
      </c>
      <c r="G10" s="3">
        <v>1315.6</v>
      </c>
      <c r="H10" s="1">
        <v>43830</v>
      </c>
      <c r="I10">
        <f t="shared" si="0"/>
        <v>98</v>
      </c>
      <c r="J10" t="str">
        <f t="shared" si="1"/>
        <v>91-120</v>
      </c>
      <c r="K10">
        <f t="shared" si="2"/>
        <v>0.2</v>
      </c>
      <c r="L10">
        <f t="shared" si="3"/>
        <v>283.36</v>
      </c>
      <c r="N10">
        <v>61</v>
      </c>
      <c r="O10" s="12" t="s">
        <v>5016</v>
      </c>
      <c r="P10" s="14">
        <v>0.15</v>
      </c>
    </row>
    <row r="11" spans="1:16" x14ac:dyDescent="0.25">
      <c r="A11" s="2" t="s">
        <v>9</v>
      </c>
      <c r="B11">
        <v>2</v>
      </c>
      <c r="C11">
        <v>22</v>
      </c>
      <c r="D11">
        <v>1088</v>
      </c>
      <c r="E11" s="1">
        <v>43808</v>
      </c>
      <c r="F11" s="3">
        <v>76.160000000000011</v>
      </c>
      <c r="G11" s="3">
        <v>228.48000000000002</v>
      </c>
      <c r="H11" s="1">
        <v>43830</v>
      </c>
      <c r="I11">
        <f t="shared" si="0"/>
        <v>22</v>
      </c>
      <c r="J11" t="str">
        <f t="shared" si="1"/>
        <v>0-30</v>
      </c>
      <c r="K11">
        <f t="shared" si="2"/>
        <v>8.0000000000000002E-3</v>
      </c>
      <c r="L11">
        <f t="shared" si="3"/>
        <v>2.4371200000000002</v>
      </c>
      <c r="N11">
        <v>91</v>
      </c>
      <c r="O11" s="12" t="s">
        <v>5017</v>
      </c>
      <c r="P11" s="14">
        <v>0.2</v>
      </c>
    </row>
    <row r="12" spans="1:16" x14ac:dyDescent="0.25">
      <c r="A12" s="2" t="s">
        <v>10</v>
      </c>
      <c r="B12">
        <v>1</v>
      </c>
      <c r="C12">
        <v>5</v>
      </c>
      <c r="D12">
        <v>1152</v>
      </c>
      <c r="E12" s="1">
        <v>43664</v>
      </c>
      <c r="F12" s="3">
        <v>92.160000000000011</v>
      </c>
      <c r="G12" s="3">
        <v>322.56</v>
      </c>
      <c r="H12" s="1">
        <v>43830</v>
      </c>
      <c r="I12">
        <f t="shared" si="0"/>
        <v>166</v>
      </c>
      <c r="J12" t="str">
        <f t="shared" si="1"/>
        <v>&gt;121</v>
      </c>
      <c r="K12">
        <f t="shared" si="2"/>
        <v>0.25</v>
      </c>
      <c r="L12">
        <f t="shared" si="3"/>
        <v>103.68</v>
      </c>
      <c r="N12">
        <v>121</v>
      </c>
      <c r="O12" s="12" t="s">
        <v>5019</v>
      </c>
      <c r="P12" s="14">
        <v>0.25</v>
      </c>
    </row>
    <row r="13" spans="1:16" x14ac:dyDescent="0.25">
      <c r="A13" s="2" t="s">
        <v>11</v>
      </c>
      <c r="B13">
        <v>2</v>
      </c>
      <c r="C13">
        <v>17</v>
      </c>
      <c r="D13">
        <v>960</v>
      </c>
      <c r="E13" s="1">
        <v>43714</v>
      </c>
      <c r="F13" s="3">
        <v>38.4</v>
      </c>
      <c r="G13" s="3">
        <v>211.20000000000002</v>
      </c>
      <c r="H13" s="1">
        <v>43830</v>
      </c>
      <c r="I13">
        <f t="shared" si="0"/>
        <v>116</v>
      </c>
      <c r="J13" t="str">
        <f t="shared" si="1"/>
        <v>91-120</v>
      </c>
      <c r="K13">
        <f t="shared" si="2"/>
        <v>0.2</v>
      </c>
      <c r="L13">
        <f t="shared" si="3"/>
        <v>49.920000000000009</v>
      </c>
    </row>
    <row r="14" spans="1:16" x14ac:dyDescent="0.25">
      <c r="A14" s="2" t="s">
        <v>12</v>
      </c>
      <c r="B14">
        <v>4</v>
      </c>
      <c r="C14">
        <v>22</v>
      </c>
      <c r="D14">
        <v>960</v>
      </c>
      <c r="E14" s="1">
        <v>43694</v>
      </c>
      <c r="F14" s="3">
        <v>48</v>
      </c>
      <c r="G14" s="3">
        <v>182.39999999999998</v>
      </c>
      <c r="H14" s="1">
        <v>43830</v>
      </c>
      <c r="I14">
        <f t="shared" si="0"/>
        <v>136</v>
      </c>
      <c r="J14" t="str">
        <f t="shared" si="1"/>
        <v>&gt;121</v>
      </c>
      <c r="K14">
        <f t="shared" si="2"/>
        <v>0.25</v>
      </c>
      <c r="L14">
        <f t="shared" si="3"/>
        <v>57.599999999999994</v>
      </c>
    </row>
    <row r="15" spans="1:16" x14ac:dyDescent="0.25">
      <c r="A15" s="2" t="s">
        <v>13</v>
      </c>
      <c r="B15">
        <v>8</v>
      </c>
      <c r="C15">
        <v>7</v>
      </c>
      <c r="D15">
        <v>810</v>
      </c>
      <c r="E15" s="1">
        <v>43509</v>
      </c>
      <c r="F15" s="3">
        <v>32.400000000000006</v>
      </c>
      <c r="G15" s="3">
        <v>218.70000000000002</v>
      </c>
      <c r="H15" s="1">
        <v>43830</v>
      </c>
      <c r="I15">
        <f t="shared" si="0"/>
        <v>321</v>
      </c>
      <c r="J15" t="str">
        <f t="shared" si="1"/>
        <v>&gt;121</v>
      </c>
      <c r="K15">
        <f t="shared" si="2"/>
        <v>0.25</v>
      </c>
      <c r="L15">
        <f t="shared" si="3"/>
        <v>62.775000000000006</v>
      </c>
    </row>
    <row r="16" spans="1:16" x14ac:dyDescent="0.25">
      <c r="A16" s="2" t="s">
        <v>14</v>
      </c>
      <c r="B16">
        <v>3</v>
      </c>
      <c r="C16">
        <v>19</v>
      </c>
      <c r="D16">
        <v>600</v>
      </c>
      <c r="E16" s="1">
        <v>43626</v>
      </c>
      <c r="F16" s="3">
        <v>12</v>
      </c>
      <c r="G16" s="3">
        <v>102</v>
      </c>
      <c r="H16" s="1">
        <v>43830</v>
      </c>
      <c r="I16">
        <f t="shared" si="0"/>
        <v>204</v>
      </c>
      <c r="J16" t="str">
        <f t="shared" si="1"/>
        <v>&gt;121</v>
      </c>
      <c r="K16">
        <f t="shared" si="2"/>
        <v>0.25</v>
      </c>
      <c r="L16">
        <f t="shared" si="3"/>
        <v>28.5</v>
      </c>
    </row>
    <row r="17" spans="1:12" x14ac:dyDescent="0.25">
      <c r="A17" s="2" t="s">
        <v>15</v>
      </c>
      <c r="B17">
        <v>9</v>
      </c>
      <c r="C17">
        <v>16</v>
      </c>
      <c r="D17">
        <v>4560</v>
      </c>
      <c r="E17" s="1">
        <v>43499</v>
      </c>
      <c r="F17" s="3">
        <v>91.199999999999989</v>
      </c>
      <c r="G17" s="3">
        <v>1322.4</v>
      </c>
      <c r="H17" s="1">
        <v>43830</v>
      </c>
      <c r="I17">
        <f t="shared" si="0"/>
        <v>331</v>
      </c>
      <c r="J17" t="str">
        <f t="shared" si="1"/>
        <v>&gt;121</v>
      </c>
      <c r="K17">
        <f t="shared" si="2"/>
        <v>0.25</v>
      </c>
      <c r="L17">
        <f t="shared" si="3"/>
        <v>353.40000000000003</v>
      </c>
    </row>
    <row r="18" spans="1:12" x14ac:dyDescent="0.25">
      <c r="A18" s="2" t="s">
        <v>16</v>
      </c>
      <c r="B18">
        <v>5</v>
      </c>
      <c r="C18">
        <v>8</v>
      </c>
      <c r="D18">
        <v>1240</v>
      </c>
      <c r="E18" s="1">
        <v>43821</v>
      </c>
      <c r="F18" s="3">
        <v>111.6</v>
      </c>
      <c r="G18" s="3">
        <v>186</v>
      </c>
      <c r="H18" s="1">
        <v>43830</v>
      </c>
      <c r="I18">
        <f t="shared" si="0"/>
        <v>9</v>
      </c>
      <c r="J18" t="str">
        <f t="shared" si="1"/>
        <v>0-30</v>
      </c>
      <c r="K18">
        <f t="shared" si="2"/>
        <v>8.0000000000000002E-3</v>
      </c>
      <c r="L18">
        <f t="shared" si="3"/>
        <v>2.3808000000000002</v>
      </c>
    </row>
    <row r="19" spans="1:12" x14ac:dyDescent="0.25">
      <c r="A19" s="2" t="s">
        <v>17</v>
      </c>
      <c r="B19">
        <v>3</v>
      </c>
      <c r="C19">
        <v>17</v>
      </c>
      <c r="D19">
        <v>1800</v>
      </c>
      <c r="E19" s="1">
        <v>43626</v>
      </c>
      <c r="F19" s="3">
        <v>126</v>
      </c>
      <c r="G19" s="3">
        <v>486</v>
      </c>
      <c r="H19" s="1">
        <v>43830</v>
      </c>
      <c r="I19">
        <f t="shared" si="0"/>
        <v>204</v>
      </c>
      <c r="J19" t="str">
        <f t="shared" si="1"/>
        <v>&gt;121</v>
      </c>
      <c r="K19">
        <f t="shared" si="2"/>
        <v>0.25</v>
      </c>
      <c r="L19">
        <f t="shared" si="3"/>
        <v>153</v>
      </c>
    </row>
    <row r="20" spans="1:12" x14ac:dyDescent="0.25">
      <c r="A20" s="2" t="s">
        <v>18</v>
      </c>
      <c r="B20">
        <v>2</v>
      </c>
      <c r="C20">
        <v>23</v>
      </c>
      <c r="D20">
        <v>190</v>
      </c>
      <c r="E20" s="1">
        <v>43589</v>
      </c>
      <c r="F20" s="3">
        <v>7.6</v>
      </c>
      <c r="G20" s="3">
        <v>57</v>
      </c>
      <c r="H20" s="1">
        <v>43830</v>
      </c>
      <c r="I20">
        <f t="shared" si="0"/>
        <v>241</v>
      </c>
      <c r="J20" t="str">
        <f t="shared" si="1"/>
        <v>&gt;121</v>
      </c>
      <c r="K20">
        <f t="shared" si="2"/>
        <v>0.25</v>
      </c>
      <c r="L20">
        <f t="shared" si="3"/>
        <v>16.149999999999999</v>
      </c>
    </row>
    <row r="21" spans="1:12" x14ac:dyDescent="0.25">
      <c r="A21" s="2" t="s">
        <v>19</v>
      </c>
      <c r="B21">
        <v>1</v>
      </c>
      <c r="C21">
        <v>18</v>
      </c>
      <c r="D21">
        <v>1560</v>
      </c>
      <c r="E21" s="1">
        <v>43789</v>
      </c>
      <c r="F21" s="3">
        <v>15.600000000000001</v>
      </c>
      <c r="G21" s="3">
        <v>358.8</v>
      </c>
      <c r="H21" s="1">
        <v>43830</v>
      </c>
      <c r="I21">
        <f t="shared" si="0"/>
        <v>41</v>
      </c>
      <c r="J21" t="str">
        <f t="shared" si="1"/>
        <v>31-60</v>
      </c>
      <c r="K21">
        <f t="shared" si="2"/>
        <v>0.04</v>
      </c>
      <c r="L21">
        <f t="shared" si="3"/>
        <v>14.976000000000001</v>
      </c>
    </row>
    <row r="22" spans="1:12" x14ac:dyDescent="0.25">
      <c r="A22" s="2" t="s">
        <v>20</v>
      </c>
      <c r="B22">
        <v>5</v>
      </c>
      <c r="C22">
        <v>16</v>
      </c>
      <c r="D22">
        <v>3600</v>
      </c>
      <c r="E22" s="1">
        <v>43784</v>
      </c>
      <c r="F22" s="3">
        <v>216</v>
      </c>
      <c r="G22" s="3">
        <v>540</v>
      </c>
      <c r="H22" s="1">
        <v>43830</v>
      </c>
      <c r="I22">
        <f t="shared" si="0"/>
        <v>46</v>
      </c>
      <c r="J22" t="str">
        <f t="shared" si="1"/>
        <v>31-60</v>
      </c>
      <c r="K22">
        <f t="shared" si="2"/>
        <v>0.04</v>
      </c>
      <c r="L22">
        <f t="shared" si="3"/>
        <v>30.240000000000002</v>
      </c>
    </row>
    <row r="23" spans="1:12" x14ac:dyDescent="0.25">
      <c r="A23" s="2" t="s">
        <v>21</v>
      </c>
      <c r="B23">
        <v>6</v>
      </c>
      <c r="C23">
        <v>18</v>
      </c>
      <c r="D23">
        <v>660</v>
      </c>
      <c r="E23" s="1">
        <v>43782</v>
      </c>
      <c r="F23" s="3">
        <v>59.400000000000006</v>
      </c>
      <c r="G23" s="3">
        <v>151.80000000000001</v>
      </c>
      <c r="H23" s="1">
        <v>43830</v>
      </c>
      <c r="I23">
        <f t="shared" si="0"/>
        <v>48</v>
      </c>
      <c r="J23" t="str">
        <f t="shared" si="1"/>
        <v>31-60</v>
      </c>
      <c r="K23">
        <f t="shared" si="2"/>
        <v>0.04</v>
      </c>
      <c r="L23">
        <f t="shared" si="3"/>
        <v>8.4480000000000004</v>
      </c>
    </row>
    <row r="24" spans="1:12" x14ac:dyDescent="0.25">
      <c r="A24" s="2" t="s">
        <v>22</v>
      </c>
      <c r="B24">
        <v>4</v>
      </c>
      <c r="C24">
        <v>1</v>
      </c>
      <c r="D24">
        <v>2160</v>
      </c>
      <c r="E24" s="1">
        <v>43564</v>
      </c>
      <c r="F24" s="3">
        <v>64.800000000000011</v>
      </c>
      <c r="G24" s="3">
        <v>648</v>
      </c>
      <c r="H24" s="1">
        <v>43830</v>
      </c>
      <c r="I24">
        <f t="shared" si="0"/>
        <v>266</v>
      </c>
      <c r="J24" t="str">
        <f t="shared" si="1"/>
        <v>&gt;121</v>
      </c>
      <c r="K24">
        <f t="shared" si="2"/>
        <v>0.25</v>
      </c>
      <c r="L24">
        <f t="shared" si="3"/>
        <v>178.2</v>
      </c>
    </row>
    <row r="25" spans="1:12" x14ac:dyDescent="0.25">
      <c r="A25" s="2" t="s">
        <v>23</v>
      </c>
      <c r="B25">
        <v>9</v>
      </c>
      <c r="C25">
        <v>23</v>
      </c>
      <c r="D25">
        <v>3230</v>
      </c>
      <c r="E25" s="1">
        <v>43477</v>
      </c>
      <c r="F25" s="3">
        <v>355.3</v>
      </c>
      <c r="G25" s="3">
        <v>936.7</v>
      </c>
      <c r="H25" s="1">
        <v>43830</v>
      </c>
      <c r="I25">
        <f t="shared" si="0"/>
        <v>353</v>
      </c>
      <c r="J25" t="str">
        <f t="shared" si="1"/>
        <v>&gt;121</v>
      </c>
      <c r="K25">
        <f t="shared" si="2"/>
        <v>0.25</v>
      </c>
      <c r="L25">
        <f t="shared" si="3"/>
        <v>323</v>
      </c>
    </row>
    <row r="26" spans="1:12" x14ac:dyDescent="0.25">
      <c r="A26" s="2" t="s">
        <v>24</v>
      </c>
      <c r="B26">
        <v>4</v>
      </c>
      <c r="C26">
        <v>7</v>
      </c>
      <c r="D26">
        <v>3720</v>
      </c>
      <c r="E26" s="1">
        <v>43546</v>
      </c>
      <c r="F26" s="3">
        <v>74.400000000000006</v>
      </c>
      <c r="G26" s="3">
        <v>669.59999999999991</v>
      </c>
      <c r="H26" s="1">
        <v>43830</v>
      </c>
      <c r="I26">
        <f t="shared" si="0"/>
        <v>284</v>
      </c>
      <c r="J26" t="str">
        <f t="shared" si="1"/>
        <v>&gt;121</v>
      </c>
      <c r="K26">
        <f t="shared" si="2"/>
        <v>0.25</v>
      </c>
      <c r="L26">
        <f t="shared" si="3"/>
        <v>185.99999999999997</v>
      </c>
    </row>
    <row r="27" spans="1:12" x14ac:dyDescent="0.25">
      <c r="A27" s="2" t="s">
        <v>25</v>
      </c>
      <c r="B27">
        <v>7</v>
      </c>
      <c r="C27">
        <v>14</v>
      </c>
      <c r="D27">
        <v>2070</v>
      </c>
      <c r="E27" s="1">
        <v>43636</v>
      </c>
      <c r="F27" s="3">
        <v>517.5</v>
      </c>
      <c r="G27" s="3">
        <v>662.4</v>
      </c>
      <c r="H27" s="1">
        <v>43830</v>
      </c>
      <c r="I27">
        <f t="shared" si="0"/>
        <v>194</v>
      </c>
      <c r="J27" t="str">
        <f t="shared" si="1"/>
        <v>&gt;121</v>
      </c>
      <c r="K27">
        <f t="shared" si="2"/>
        <v>0.25</v>
      </c>
      <c r="L27">
        <f t="shared" si="3"/>
        <v>294.97500000000002</v>
      </c>
    </row>
    <row r="28" spans="1:12" x14ac:dyDescent="0.25">
      <c r="A28" s="2" t="s">
        <v>26</v>
      </c>
      <c r="B28">
        <v>4</v>
      </c>
      <c r="C28">
        <v>10</v>
      </c>
      <c r="D28">
        <v>960</v>
      </c>
      <c r="E28" s="1">
        <v>43477</v>
      </c>
      <c r="F28" s="3">
        <v>19.2</v>
      </c>
      <c r="G28" s="3">
        <v>192</v>
      </c>
      <c r="H28" s="1">
        <v>43830</v>
      </c>
      <c r="I28">
        <f t="shared" si="0"/>
        <v>353</v>
      </c>
      <c r="J28" t="str">
        <f t="shared" si="1"/>
        <v>&gt;121</v>
      </c>
      <c r="K28">
        <f t="shared" si="2"/>
        <v>0.25</v>
      </c>
      <c r="L28">
        <f t="shared" si="3"/>
        <v>52.8</v>
      </c>
    </row>
    <row r="29" spans="1:12" x14ac:dyDescent="0.25">
      <c r="A29" s="2" t="s">
        <v>27</v>
      </c>
      <c r="B29">
        <v>2</v>
      </c>
      <c r="C29">
        <v>6</v>
      </c>
      <c r="D29">
        <v>1056</v>
      </c>
      <c r="E29" s="1">
        <v>43783</v>
      </c>
      <c r="F29" s="3">
        <v>52.800000000000004</v>
      </c>
      <c r="G29" s="3">
        <v>253.44</v>
      </c>
      <c r="H29" s="1">
        <v>43830</v>
      </c>
      <c r="I29">
        <f t="shared" si="0"/>
        <v>47</v>
      </c>
      <c r="J29" t="str">
        <f t="shared" si="1"/>
        <v>31-60</v>
      </c>
      <c r="K29">
        <f t="shared" si="2"/>
        <v>0.04</v>
      </c>
      <c r="L29">
        <f t="shared" si="3"/>
        <v>12.249600000000001</v>
      </c>
    </row>
    <row r="30" spans="1:12" x14ac:dyDescent="0.25">
      <c r="A30" s="2" t="s">
        <v>28</v>
      </c>
      <c r="B30">
        <v>4</v>
      </c>
      <c r="C30">
        <v>11</v>
      </c>
      <c r="D30">
        <v>190</v>
      </c>
      <c r="E30" s="1">
        <v>43632</v>
      </c>
      <c r="F30" s="3">
        <v>1.9</v>
      </c>
      <c r="G30" s="3">
        <v>53.2</v>
      </c>
      <c r="H30" s="1">
        <v>43830</v>
      </c>
      <c r="I30">
        <f t="shared" si="0"/>
        <v>198</v>
      </c>
      <c r="J30" t="str">
        <f t="shared" si="1"/>
        <v>&gt;121</v>
      </c>
      <c r="K30">
        <f t="shared" si="2"/>
        <v>0.25</v>
      </c>
      <c r="L30">
        <f t="shared" si="3"/>
        <v>13.775</v>
      </c>
    </row>
    <row r="31" spans="1:12" x14ac:dyDescent="0.25">
      <c r="A31" s="2" t="s">
        <v>29</v>
      </c>
      <c r="B31">
        <v>1</v>
      </c>
      <c r="C31">
        <v>4</v>
      </c>
      <c r="D31">
        <v>5600</v>
      </c>
      <c r="E31" s="1">
        <v>43828</v>
      </c>
      <c r="F31" s="3">
        <v>168</v>
      </c>
      <c r="G31" s="3">
        <v>1176</v>
      </c>
      <c r="H31" s="1">
        <v>43830</v>
      </c>
      <c r="I31">
        <f t="shared" si="0"/>
        <v>2</v>
      </c>
      <c r="J31" t="str">
        <f t="shared" si="1"/>
        <v>0-30</v>
      </c>
      <c r="K31">
        <f t="shared" si="2"/>
        <v>8.0000000000000002E-3</v>
      </c>
      <c r="L31">
        <f t="shared" si="3"/>
        <v>10.752000000000001</v>
      </c>
    </row>
    <row r="32" spans="1:12" x14ac:dyDescent="0.25">
      <c r="A32" s="2" t="s">
        <v>30</v>
      </c>
      <c r="B32">
        <v>7</v>
      </c>
      <c r="C32">
        <v>4</v>
      </c>
      <c r="D32">
        <v>1840</v>
      </c>
      <c r="E32" s="1">
        <v>43710</v>
      </c>
      <c r="F32" s="3">
        <v>460</v>
      </c>
      <c r="G32" s="3">
        <v>1582.4</v>
      </c>
      <c r="H32" s="1">
        <v>43830</v>
      </c>
      <c r="I32">
        <f t="shared" si="0"/>
        <v>120</v>
      </c>
      <c r="J32" t="str">
        <f t="shared" si="1"/>
        <v>91-120</v>
      </c>
      <c r="K32">
        <f t="shared" si="2"/>
        <v>0.2</v>
      </c>
      <c r="L32">
        <f t="shared" si="3"/>
        <v>408.48</v>
      </c>
    </row>
    <row r="33" spans="1:12" x14ac:dyDescent="0.25">
      <c r="A33" s="2" t="s">
        <v>31</v>
      </c>
      <c r="B33">
        <v>10</v>
      </c>
      <c r="C33">
        <v>22</v>
      </c>
      <c r="D33">
        <v>1976.0000000000002</v>
      </c>
      <c r="E33" s="1">
        <v>43822</v>
      </c>
      <c r="F33" s="3">
        <v>197.60000000000002</v>
      </c>
      <c r="G33" s="3">
        <v>731.12000000000012</v>
      </c>
      <c r="H33" s="1">
        <v>43830</v>
      </c>
      <c r="I33">
        <f t="shared" si="0"/>
        <v>8</v>
      </c>
      <c r="J33" t="str">
        <f t="shared" si="1"/>
        <v>0-30</v>
      </c>
      <c r="K33">
        <f t="shared" si="2"/>
        <v>8.0000000000000002E-3</v>
      </c>
      <c r="L33">
        <f t="shared" si="3"/>
        <v>7.4297600000000017</v>
      </c>
    </row>
    <row r="34" spans="1:12" x14ac:dyDescent="0.25">
      <c r="A34" s="2" t="s">
        <v>32</v>
      </c>
      <c r="B34">
        <v>10</v>
      </c>
      <c r="C34">
        <v>15</v>
      </c>
      <c r="D34">
        <v>1210</v>
      </c>
      <c r="E34" s="1">
        <v>43564</v>
      </c>
      <c r="F34" s="3">
        <v>157.30000000000001</v>
      </c>
      <c r="G34" s="3">
        <v>314.60000000000002</v>
      </c>
      <c r="H34" s="1">
        <v>43830</v>
      </c>
      <c r="I34">
        <f t="shared" si="0"/>
        <v>266</v>
      </c>
      <c r="J34" t="str">
        <f t="shared" si="1"/>
        <v>&gt;121</v>
      </c>
      <c r="K34">
        <f t="shared" si="2"/>
        <v>0.25</v>
      </c>
      <c r="L34">
        <f t="shared" si="3"/>
        <v>117.97500000000001</v>
      </c>
    </row>
    <row r="35" spans="1:12" x14ac:dyDescent="0.25">
      <c r="A35" s="2" t="s">
        <v>33</v>
      </c>
      <c r="B35">
        <v>9</v>
      </c>
      <c r="C35">
        <v>4</v>
      </c>
      <c r="D35">
        <v>1200</v>
      </c>
      <c r="E35" s="1">
        <v>43504</v>
      </c>
      <c r="F35" s="3">
        <v>192</v>
      </c>
      <c r="G35" s="3">
        <v>420</v>
      </c>
      <c r="H35" s="1">
        <v>43830</v>
      </c>
      <c r="I35">
        <f t="shared" si="0"/>
        <v>326</v>
      </c>
      <c r="J35" t="str">
        <f t="shared" si="1"/>
        <v>&gt;121</v>
      </c>
      <c r="K35">
        <f t="shared" si="2"/>
        <v>0.25</v>
      </c>
      <c r="L35">
        <f t="shared" si="3"/>
        <v>153</v>
      </c>
    </row>
    <row r="36" spans="1:12" x14ac:dyDescent="0.25">
      <c r="A36" s="2" t="s">
        <v>34</v>
      </c>
      <c r="B36">
        <v>6</v>
      </c>
      <c r="C36">
        <v>2</v>
      </c>
      <c r="D36">
        <v>2700</v>
      </c>
      <c r="E36" s="1">
        <v>43610</v>
      </c>
      <c r="F36" s="3">
        <v>162</v>
      </c>
      <c r="G36" s="3">
        <v>540</v>
      </c>
      <c r="H36" s="1">
        <v>43830</v>
      </c>
      <c r="I36">
        <f t="shared" si="0"/>
        <v>220</v>
      </c>
      <c r="J36" t="str">
        <f t="shared" si="1"/>
        <v>&gt;121</v>
      </c>
      <c r="K36">
        <f t="shared" si="2"/>
        <v>0.25</v>
      </c>
      <c r="L36">
        <f t="shared" si="3"/>
        <v>175.5</v>
      </c>
    </row>
    <row r="37" spans="1:12" x14ac:dyDescent="0.25">
      <c r="A37" s="2" t="s">
        <v>35</v>
      </c>
      <c r="B37">
        <v>3</v>
      </c>
      <c r="C37">
        <v>3</v>
      </c>
      <c r="D37">
        <v>540</v>
      </c>
      <c r="E37" s="1">
        <v>43669</v>
      </c>
      <c r="F37" s="3">
        <v>54</v>
      </c>
      <c r="G37" s="3">
        <v>113.4</v>
      </c>
      <c r="H37" s="1">
        <v>43830</v>
      </c>
      <c r="I37">
        <f t="shared" si="0"/>
        <v>161</v>
      </c>
      <c r="J37" t="str">
        <f t="shared" si="1"/>
        <v>&gt;121</v>
      </c>
      <c r="K37">
        <f t="shared" si="2"/>
        <v>0.25</v>
      </c>
      <c r="L37">
        <f t="shared" si="3"/>
        <v>41.85</v>
      </c>
    </row>
    <row r="38" spans="1:12" x14ac:dyDescent="0.25">
      <c r="A38" s="2" t="s">
        <v>36</v>
      </c>
      <c r="B38">
        <v>7</v>
      </c>
      <c r="C38">
        <v>20</v>
      </c>
      <c r="D38">
        <v>1560</v>
      </c>
      <c r="E38" s="1">
        <v>43681</v>
      </c>
      <c r="F38" s="3">
        <v>312</v>
      </c>
      <c r="G38" s="3">
        <v>1029.5999999999999</v>
      </c>
      <c r="H38" s="1">
        <v>43830</v>
      </c>
      <c r="I38">
        <f t="shared" si="0"/>
        <v>149</v>
      </c>
      <c r="J38" t="str">
        <f t="shared" si="1"/>
        <v>&gt;121</v>
      </c>
      <c r="K38">
        <f t="shared" si="2"/>
        <v>0.25</v>
      </c>
      <c r="L38">
        <f t="shared" si="3"/>
        <v>335.4</v>
      </c>
    </row>
    <row r="39" spans="1:12" x14ac:dyDescent="0.25">
      <c r="A39" s="2" t="s">
        <v>37</v>
      </c>
      <c r="B39">
        <v>8</v>
      </c>
      <c r="C39">
        <v>9</v>
      </c>
      <c r="D39">
        <v>1980</v>
      </c>
      <c r="E39" s="1">
        <v>43588</v>
      </c>
      <c r="F39" s="3">
        <v>79.2</v>
      </c>
      <c r="G39" s="3">
        <v>732.6</v>
      </c>
      <c r="H39" s="1">
        <v>43830</v>
      </c>
      <c r="I39">
        <f t="shared" si="0"/>
        <v>242</v>
      </c>
      <c r="J39" t="str">
        <f t="shared" si="1"/>
        <v>&gt;121</v>
      </c>
      <c r="K39">
        <f t="shared" si="2"/>
        <v>0.25</v>
      </c>
      <c r="L39">
        <f t="shared" si="3"/>
        <v>202.95000000000002</v>
      </c>
    </row>
    <row r="40" spans="1:12" x14ac:dyDescent="0.25">
      <c r="A40" s="2" t="s">
        <v>38</v>
      </c>
      <c r="B40">
        <v>2</v>
      </c>
      <c r="C40">
        <v>7</v>
      </c>
      <c r="D40">
        <v>2400</v>
      </c>
      <c r="E40" s="1">
        <v>43562</v>
      </c>
      <c r="F40" s="3">
        <v>240</v>
      </c>
      <c r="G40" s="3">
        <v>672</v>
      </c>
      <c r="H40" s="1">
        <v>43830</v>
      </c>
      <c r="I40">
        <f t="shared" si="0"/>
        <v>268</v>
      </c>
      <c r="J40" t="str">
        <f t="shared" si="1"/>
        <v>&gt;121</v>
      </c>
      <c r="K40">
        <f t="shared" si="2"/>
        <v>0.25</v>
      </c>
      <c r="L40">
        <f t="shared" si="3"/>
        <v>228</v>
      </c>
    </row>
    <row r="41" spans="1:12" x14ac:dyDescent="0.25">
      <c r="A41" s="2" t="s">
        <v>39</v>
      </c>
      <c r="B41">
        <v>10</v>
      </c>
      <c r="C41">
        <v>3</v>
      </c>
      <c r="D41">
        <v>480</v>
      </c>
      <c r="E41" s="1">
        <v>43519</v>
      </c>
      <c r="F41" s="3">
        <v>19.2</v>
      </c>
      <c r="G41" s="3">
        <v>144</v>
      </c>
      <c r="H41" s="1">
        <v>43830</v>
      </c>
      <c r="I41">
        <f t="shared" si="0"/>
        <v>311</v>
      </c>
      <c r="J41" t="str">
        <f t="shared" si="1"/>
        <v>&gt;121</v>
      </c>
      <c r="K41">
        <f t="shared" si="2"/>
        <v>0.25</v>
      </c>
      <c r="L41">
        <f t="shared" si="3"/>
        <v>40.799999999999997</v>
      </c>
    </row>
    <row r="42" spans="1:12" x14ac:dyDescent="0.25">
      <c r="A42" s="2" t="s">
        <v>40</v>
      </c>
      <c r="B42">
        <v>10</v>
      </c>
      <c r="C42">
        <v>17</v>
      </c>
      <c r="D42">
        <v>630</v>
      </c>
      <c r="E42" s="1">
        <v>43584</v>
      </c>
      <c r="F42" s="3">
        <v>119.7</v>
      </c>
      <c r="G42" s="3">
        <v>170.10000000000002</v>
      </c>
      <c r="H42" s="1">
        <v>43830</v>
      </c>
      <c r="I42">
        <f t="shared" si="0"/>
        <v>246</v>
      </c>
      <c r="J42" t="str">
        <f t="shared" si="1"/>
        <v>&gt;121</v>
      </c>
      <c r="K42">
        <f t="shared" si="2"/>
        <v>0.25</v>
      </c>
      <c r="L42">
        <f t="shared" si="3"/>
        <v>72.45</v>
      </c>
    </row>
    <row r="43" spans="1:12" x14ac:dyDescent="0.25">
      <c r="A43" s="2" t="s">
        <v>41</v>
      </c>
      <c r="B43">
        <v>4</v>
      </c>
      <c r="C43">
        <v>14</v>
      </c>
      <c r="D43">
        <v>440</v>
      </c>
      <c r="E43" s="1">
        <v>43745</v>
      </c>
      <c r="F43" s="3">
        <v>4.4000000000000004</v>
      </c>
      <c r="G43" s="3">
        <v>92.4</v>
      </c>
      <c r="H43" s="1">
        <v>43830</v>
      </c>
      <c r="I43">
        <f t="shared" si="0"/>
        <v>85</v>
      </c>
      <c r="J43" t="str">
        <f t="shared" si="1"/>
        <v>61-90</v>
      </c>
      <c r="K43">
        <f t="shared" si="2"/>
        <v>0.15</v>
      </c>
      <c r="L43">
        <f t="shared" si="3"/>
        <v>14.520000000000001</v>
      </c>
    </row>
    <row r="44" spans="1:12" x14ac:dyDescent="0.25">
      <c r="A44" s="2" t="s">
        <v>42</v>
      </c>
      <c r="B44">
        <v>8</v>
      </c>
      <c r="C44">
        <v>15</v>
      </c>
      <c r="D44">
        <v>4560</v>
      </c>
      <c r="E44" s="1">
        <v>43627</v>
      </c>
      <c r="F44" s="3">
        <v>592.79999999999995</v>
      </c>
      <c r="G44" s="3">
        <v>2143.1999999999998</v>
      </c>
      <c r="H44" s="1">
        <v>43830</v>
      </c>
      <c r="I44">
        <f t="shared" si="0"/>
        <v>203</v>
      </c>
      <c r="J44" t="str">
        <f t="shared" si="1"/>
        <v>&gt;121</v>
      </c>
      <c r="K44">
        <f t="shared" si="2"/>
        <v>0.25</v>
      </c>
      <c r="L44">
        <f t="shared" si="3"/>
        <v>684</v>
      </c>
    </row>
    <row r="45" spans="1:12" x14ac:dyDescent="0.25">
      <c r="A45" s="2" t="s">
        <v>43</v>
      </c>
      <c r="B45">
        <v>6</v>
      </c>
      <c r="C45">
        <v>12</v>
      </c>
      <c r="D45">
        <v>5580</v>
      </c>
      <c r="E45" s="1">
        <v>43620</v>
      </c>
      <c r="F45" s="3">
        <v>223.2</v>
      </c>
      <c r="G45" s="3">
        <v>1060.2</v>
      </c>
      <c r="H45" s="1">
        <v>43830</v>
      </c>
      <c r="I45">
        <f t="shared" si="0"/>
        <v>210</v>
      </c>
      <c r="J45" t="str">
        <f t="shared" si="1"/>
        <v>&gt;121</v>
      </c>
      <c r="K45">
        <f t="shared" si="2"/>
        <v>0.25</v>
      </c>
      <c r="L45">
        <f t="shared" si="3"/>
        <v>320.85000000000002</v>
      </c>
    </row>
    <row r="46" spans="1:12" x14ac:dyDescent="0.25">
      <c r="A46" s="2" t="s">
        <v>44</v>
      </c>
      <c r="B46">
        <v>9</v>
      </c>
      <c r="C46">
        <v>5</v>
      </c>
      <c r="D46">
        <v>630</v>
      </c>
      <c r="E46" s="1">
        <v>43594</v>
      </c>
      <c r="F46" s="3">
        <v>6.3</v>
      </c>
      <c r="G46" s="3">
        <v>296.10000000000002</v>
      </c>
      <c r="H46" s="1">
        <v>43830</v>
      </c>
      <c r="I46">
        <f t="shared" si="0"/>
        <v>236</v>
      </c>
      <c r="J46" t="str">
        <f t="shared" si="1"/>
        <v>&gt;121</v>
      </c>
      <c r="K46">
        <f t="shared" si="2"/>
        <v>0.25</v>
      </c>
      <c r="L46">
        <f t="shared" si="3"/>
        <v>75.600000000000009</v>
      </c>
    </row>
    <row r="47" spans="1:12" x14ac:dyDescent="0.25">
      <c r="A47" s="2" t="s">
        <v>45</v>
      </c>
      <c r="B47">
        <v>1</v>
      </c>
      <c r="C47">
        <v>13</v>
      </c>
      <c r="D47">
        <v>1728</v>
      </c>
      <c r="E47" s="1">
        <v>43561</v>
      </c>
      <c r="F47" s="3">
        <v>155.51999999999998</v>
      </c>
      <c r="G47" s="3">
        <v>380.16000000000008</v>
      </c>
      <c r="H47" s="1">
        <v>43830</v>
      </c>
      <c r="I47">
        <f t="shared" si="0"/>
        <v>269</v>
      </c>
      <c r="J47" t="str">
        <f t="shared" si="1"/>
        <v>&gt;121</v>
      </c>
      <c r="K47">
        <f t="shared" si="2"/>
        <v>0.25</v>
      </c>
      <c r="L47">
        <f t="shared" si="3"/>
        <v>133.92000000000002</v>
      </c>
    </row>
    <row r="48" spans="1:12" x14ac:dyDescent="0.25">
      <c r="A48" s="2" t="s">
        <v>46</v>
      </c>
      <c r="B48">
        <v>10</v>
      </c>
      <c r="C48">
        <v>5</v>
      </c>
      <c r="D48">
        <v>1980</v>
      </c>
      <c r="E48" s="1">
        <v>43639</v>
      </c>
      <c r="F48" s="3">
        <v>59.400000000000006</v>
      </c>
      <c r="G48" s="3">
        <v>990</v>
      </c>
      <c r="H48" s="1">
        <v>43830</v>
      </c>
      <c r="I48">
        <f t="shared" si="0"/>
        <v>191</v>
      </c>
      <c r="J48" t="str">
        <f t="shared" si="1"/>
        <v>&gt;121</v>
      </c>
      <c r="K48">
        <f t="shared" si="2"/>
        <v>0.25</v>
      </c>
      <c r="L48">
        <f t="shared" si="3"/>
        <v>262.35000000000002</v>
      </c>
    </row>
    <row r="49" spans="1:12" x14ac:dyDescent="0.25">
      <c r="A49" s="2" t="s">
        <v>47</v>
      </c>
      <c r="B49">
        <v>6</v>
      </c>
      <c r="C49">
        <v>16</v>
      </c>
      <c r="D49">
        <v>3960</v>
      </c>
      <c r="E49" s="1">
        <v>43485</v>
      </c>
      <c r="F49" s="3">
        <v>79.2</v>
      </c>
      <c r="G49" s="3">
        <v>1029.5999999999999</v>
      </c>
      <c r="H49" s="1">
        <v>43830</v>
      </c>
      <c r="I49">
        <f t="shared" si="0"/>
        <v>345</v>
      </c>
      <c r="J49" t="str">
        <f t="shared" si="1"/>
        <v>&gt;121</v>
      </c>
      <c r="K49">
        <f t="shared" si="2"/>
        <v>0.25</v>
      </c>
      <c r="L49">
        <f t="shared" si="3"/>
        <v>277.2</v>
      </c>
    </row>
    <row r="50" spans="1:12" x14ac:dyDescent="0.25">
      <c r="A50" s="2" t="s">
        <v>48</v>
      </c>
      <c r="B50">
        <v>1</v>
      </c>
      <c r="C50">
        <v>18</v>
      </c>
      <c r="D50">
        <v>2640</v>
      </c>
      <c r="E50" s="1">
        <v>43792</v>
      </c>
      <c r="F50" s="3">
        <v>132</v>
      </c>
      <c r="G50" s="3">
        <v>396</v>
      </c>
      <c r="H50" s="1">
        <v>43830</v>
      </c>
      <c r="I50">
        <f t="shared" si="0"/>
        <v>38</v>
      </c>
      <c r="J50" t="str">
        <f t="shared" si="1"/>
        <v>31-60</v>
      </c>
      <c r="K50">
        <f t="shared" si="2"/>
        <v>0.04</v>
      </c>
      <c r="L50">
        <f t="shared" si="3"/>
        <v>21.12</v>
      </c>
    </row>
    <row r="51" spans="1:12" x14ac:dyDescent="0.25">
      <c r="A51" s="2" t="s">
        <v>49</v>
      </c>
      <c r="B51">
        <v>10</v>
      </c>
      <c r="C51">
        <v>21</v>
      </c>
      <c r="D51">
        <v>1400</v>
      </c>
      <c r="E51" s="1">
        <v>43668</v>
      </c>
      <c r="F51" s="3">
        <v>70</v>
      </c>
      <c r="G51" s="3">
        <v>490</v>
      </c>
      <c r="H51" s="1">
        <v>43830</v>
      </c>
      <c r="I51">
        <f t="shared" si="0"/>
        <v>162</v>
      </c>
      <c r="J51" t="str">
        <f t="shared" si="1"/>
        <v>&gt;121</v>
      </c>
      <c r="K51">
        <f t="shared" si="2"/>
        <v>0.25</v>
      </c>
      <c r="L51">
        <f t="shared" si="3"/>
        <v>140</v>
      </c>
    </row>
    <row r="52" spans="1:12" x14ac:dyDescent="0.25">
      <c r="A52" s="2" t="s">
        <v>50</v>
      </c>
      <c r="B52">
        <v>7</v>
      </c>
      <c r="C52">
        <v>21</v>
      </c>
      <c r="D52">
        <v>992</v>
      </c>
      <c r="E52" s="1">
        <v>43739</v>
      </c>
      <c r="F52" s="3">
        <v>257.92</v>
      </c>
      <c r="G52" s="3">
        <v>624.96</v>
      </c>
      <c r="H52" s="1">
        <v>43830</v>
      </c>
      <c r="I52">
        <f t="shared" si="0"/>
        <v>91</v>
      </c>
      <c r="J52" t="str">
        <f t="shared" si="1"/>
        <v>91-120</v>
      </c>
      <c r="K52">
        <f t="shared" si="2"/>
        <v>0.2</v>
      </c>
      <c r="L52">
        <f t="shared" si="3"/>
        <v>176.57600000000002</v>
      </c>
    </row>
    <row r="53" spans="1:12" x14ac:dyDescent="0.25">
      <c r="A53" s="2" t="s">
        <v>51</v>
      </c>
      <c r="B53">
        <v>2</v>
      </c>
      <c r="C53">
        <v>13</v>
      </c>
      <c r="D53">
        <v>2640</v>
      </c>
      <c r="E53" s="1">
        <v>43603</v>
      </c>
      <c r="F53" s="3">
        <v>158.4</v>
      </c>
      <c r="G53" s="3">
        <v>580.79999999999995</v>
      </c>
      <c r="H53" s="1">
        <v>43830</v>
      </c>
      <c r="I53">
        <f t="shared" si="0"/>
        <v>227</v>
      </c>
      <c r="J53" t="str">
        <f t="shared" si="1"/>
        <v>&gt;121</v>
      </c>
      <c r="K53">
        <f t="shared" si="2"/>
        <v>0.25</v>
      </c>
      <c r="L53">
        <f t="shared" si="3"/>
        <v>184.79999999999998</v>
      </c>
    </row>
    <row r="54" spans="1:12" x14ac:dyDescent="0.25">
      <c r="A54" s="2" t="s">
        <v>52</v>
      </c>
      <c r="B54">
        <v>6</v>
      </c>
      <c r="C54">
        <v>20</v>
      </c>
      <c r="D54">
        <v>960</v>
      </c>
      <c r="E54" s="1">
        <v>43615</v>
      </c>
      <c r="F54" s="3">
        <v>38.4</v>
      </c>
      <c r="G54" s="3">
        <v>163.19999999999999</v>
      </c>
      <c r="H54" s="1">
        <v>43830</v>
      </c>
      <c r="I54">
        <f t="shared" si="0"/>
        <v>215</v>
      </c>
      <c r="J54" t="str">
        <f t="shared" si="1"/>
        <v>&gt;121</v>
      </c>
      <c r="K54">
        <f t="shared" si="2"/>
        <v>0.25</v>
      </c>
      <c r="L54">
        <f t="shared" si="3"/>
        <v>50.4</v>
      </c>
    </row>
    <row r="55" spans="1:12" x14ac:dyDescent="0.25">
      <c r="A55" s="2" t="s">
        <v>53</v>
      </c>
      <c r="B55">
        <v>2</v>
      </c>
      <c r="C55">
        <v>9</v>
      </c>
      <c r="D55">
        <v>4400</v>
      </c>
      <c r="E55" s="1">
        <v>43742</v>
      </c>
      <c r="F55" s="3">
        <v>220</v>
      </c>
      <c r="G55" s="3">
        <v>968</v>
      </c>
      <c r="H55" s="1">
        <v>43830</v>
      </c>
      <c r="I55">
        <f t="shared" si="0"/>
        <v>88</v>
      </c>
      <c r="J55" t="str">
        <f t="shared" si="1"/>
        <v>61-90</v>
      </c>
      <c r="K55">
        <f t="shared" si="2"/>
        <v>0.15</v>
      </c>
      <c r="L55">
        <f t="shared" si="3"/>
        <v>178.2</v>
      </c>
    </row>
    <row r="56" spans="1:12" x14ac:dyDescent="0.25">
      <c r="A56" s="2" t="s">
        <v>54</v>
      </c>
      <c r="B56">
        <v>7</v>
      </c>
      <c r="C56">
        <v>7</v>
      </c>
      <c r="D56">
        <v>4320</v>
      </c>
      <c r="E56" s="1">
        <v>43645</v>
      </c>
      <c r="F56" s="3">
        <v>302.39999999999998</v>
      </c>
      <c r="G56" s="3">
        <v>2116.8000000000002</v>
      </c>
      <c r="H56" s="1">
        <v>43830</v>
      </c>
      <c r="I56">
        <f t="shared" si="0"/>
        <v>185</v>
      </c>
      <c r="J56" t="str">
        <f t="shared" si="1"/>
        <v>&gt;121</v>
      </c>
      <c r="K56">
        <f t="shared" si="2"/>
        <v>0.25</v>
      </c>
      <c r="L56">
        <f t="shared" si="3"/>
        <v>604.80000000000007</v>
      </c>
    </row>
    <row r="57" spans="1:12" x14ac:dyDescent="0.25">
      <c r="A57" s="2" t="s">
        <v>55</v>
      </c>
      <c r="B57">
        <v>2</v>
      </c>
      <c r="C57">
        <v>12</v>
      </c>
      <c r="D57">
        <v>198</v>
      </c>
      <c r="E57" s="1">
        <v>43656</v>
      </c>
      <c r="F57" s="3">
        <v>7.92</v>
      </c>
      <c r="G57" s="3">
        <v>37.619999999999997</v>
      </c>
      <c r="H57" s="1">
        <v>43830</v>
      </c>
      <c r="I57">
        <f t="shared" si="0"/>
        <v>174</v>
      </c>
      <c r="J57" t="str">
        <f t="shared" si="1"/>
        <v>&gt;121</v>
      </c>
      <c r="K57">
        <f t="shared" si="2"/>
        <v>0.25</v>
      </c>
      <c r="L57">
        <f t="shared" si="3"/>
        <v>11.385</v>
      </c>
    </row>
    <row r="58" spans="1:12" x14ac:dyDescent="0.25">
      <c r="A58" s="2" t="s">
        <v>56</v>
      </c>
      <c r="B58">
        <v>2</v>
      </c>
      <c r="C58">
        <v>15</v>
      </c>
      <c r="D58">
        <v>4370</v>
      </c>
      <c r="E58" s="1">
        <v>43671</v>
      </c>
      <c r="F58" s="3">
        <v>305.89999999999998</v>
      </c>
      <c r="G58" s="3">
        <v>1048.8</v>
      </c>
      <c r="H58" s="1">
        <v>43830</v>
      </c>
      <c r="I58">
        <f t="shared" si="0"/>
        <v>159</v>
      </c>
      <c r="J58" t="str">
        <f t="shared" si="1"/>
        <v>&gt;121</v>
      </c>
      <c r="K58">
        <f t="shared" si="2"/>
        <v>0.25</v>
      </c>
      <c r="L58">
        <f t="shared" si="3"/>
        <v>338.67499999999995</v>
      </c>
    </row>
    <row r="59" spans="1:12" x14ac:dyDescent="0.25">
      <c r="A59" s="2" t="s">
        <v>57</v>
      </c>
      <c r="B59">
        <v>5</v>
      </c>
      <c r="C59">
        <v>14</v>
      </c>
      <c r="D59">
        <v>1520</v>
      </c>
      <c r="E59" s="1">
        <v>43492</v>
      </c>
      <c r="F59" s="3">
        <v>60.8</v>
      </c>
      <c r="G59" s="3">
        <v>319.20000000000005</v>
      </c>
      <c r="H59" s="1">
        <v>43830</v>
      </c>
      <c r="I59">
        <f t="shared" si="0"/>
        <v>338</v>
      </c>
      <c r="J59" t="str">
        <f t="shared" si="1"/>
        <v>&gt;121</v>
      </c>
      <c r="K59">
        <f t="shared" si="2"/>
        <v>0.25</v>
      </c>
      <c r="L59">
        <f t="shared" si="3"/>
        <v>95.000000000000014</v>
      </c>
    </row>
    <row r="60" spans="1:12" x14ac:dyDescent="0.25">
      <c r="A60" s="2" t="s">
        <v>58</v>
      </c>
      <c r="B60">
        <v>2</v>
      </c>
      <c r="C60">
        <v>2</v>
      </c>
      <c r="D60">
        <v>640</v>
      </c>
      <c r="E60" s="1">
        <v>43791</v>
      </c>
      <c r="F60" s="3">
        <v>19.2</v>
      </c>
      <c r="G60" s="3">
        <v>96</v>
      </c>
      <c r="H60" s="1">
        <v>43830</v>
      </c>
      <c r="I60">
        <f t="shared" si="0"/>
        <v>39</v>
      </c>
      <c r="J60" t="str">
        <f t="shared" si="1"/>
        <v>31-60</v>
      </c>
      <c r="K60">
        <f t="shared" si="2"/>
        <v>0.04</v>
      </c>
      <c r="L60">
        <f t="shared" si="3"/>
        <v>4.6080000000000005</v>
      </c>
    </row>
    <row r="61" spans="1:12" x14ac:dyDescent="0.25">
      <c r="A61" s="2" t="s">
        <v>59</v>
      </c>
      <c r="B61">
        <v>8</v>
      </c>
      <c r="C61">
        <v>20</v>
      </c>
      <c r="D61">
        <v>3720</v>
      </c>
      <c r="E61" s="1">
        <v>43491</v>
      </c>
      <c r="F61" s="3">
        <v>520.79999999999995</v>
      </c>
      <c r="G61" s="3">
        <v>1264.8</v>
      </c>
      <c r="H61" s="1">
        <v>43830</v>
      </c>
      <c r="I61">
        <f t="shared" si="0"/>
        <v>339</v>
      </c>
      <c r="J61" t="str">
        <f t="shared" si="1"/>
        <v>&gt;121</v>
      </c>
      <c r="K61">
        <f t="shared" si="2"/>
        <v>0.25</v>
      </c>
      <c r="L61">
        <f t="shared" si="3"/>
        <v>446.4</v>
      </c>
    </row>
    <row r="62" spans="1:12" x14ac:dyDescent="0.25">
      <c r="A62" s="2" t="s">
        <v>60</v>
      </c>
      <c r="B62">
        <v>6</v>
      </c>
      <c r="C62">
        <v>3</v>
      </c>
      <c r="D62">
        <v>880</v>
      </c>
      <c r="E62" s="1">
        <v>43510</v>
      </c>
      <c r="F62" s="3">
        <v>35.200000000000003</v>
      </c>
      <c r="G62" s="3">
        <v>255.2</v>
      </c>
      <c r="H62" s="1">
        <v>43830</v>
      </c>
      <c r="I62">
        <f t="shared" si="0"/>
        <v>320</v>
      </c>
      <c r="J62" t="str">
        <f t="shared" si="1"/>
        <v>&gt;121</v>
      </c>
      <c r="K62">
        <f t="shared" si="2"/>
        <v>0.25</v>
      </c>
      <c r="L62">
        <f t="shared" si="3"/>
        <v>72.599999999999994</v>
      </c>
    </row>
    <row r="63" spans="1:12" x14ac:dyDescent="0.25">
      <c r="A63" s="2" t="s">
        <v>61</v>
      </c>
      <c r="B63">
        <v>5</v>
      </c>
      <c r="C63">
        <v>9</v>
      </c>
      <c r="D63">
        <v>90</v>
      </c>
      <c r="E63" s="1">
        <v>43559</v>
      </c>
      <c r="F63" s="3">
        <v>2.7</v>
      </c>
      <c r="G63" s="3">
        <v>23.4</v>
      </c>
      <c r="H63" s="1">
        <v>43830</v>
      </c>
      <c r="I63">
        <f t="shared" si="0"/>
        <v>271</v>
      </c>
      <c r="J63" t="str">
        <f t="shared" si="1"/>
        <v>&gt;121</v>
      </c>
      <c r="K63">
        <f t="shared" si="2"/>
        <v>0.25</v>
      </c>
      <c r="L63">
        <f t="shared" si="3"/>
        <v>6.5249999999999995</v>
      </c>
    </row>
    <row r="64" spans="1:12" x14ac:dyDescent="0.25">
      <c r="A64" s="2" t="s">
        <v>62</v>
      </c>
      <c r="B64">
        <v>8</v>
      </c>
      <c r="C64">
        <v>16</v>
      </c>
      <c r="D64">
        <v>1240</v>
      </c>
      <c r="E64" s="1">
        <v>43586</v>
      </c>
      <c r="F64" s="3">
        <v>223.2</v>
      </c>
      <c r="G64" s="3">
        <v>620</v>
      </c>
      <c r="H64" s="1">
        <v>43830</v>
      </c>
      <c r="I64">
        <f t="shared" si="0"/>
        <v>244</v>
      </c>
      <c r="J64" t="str">
        <f t="shared" si="1"/>
        <v>&gt;121</v>
      </c>
      <c r="K64">
        <f t="shared" si="2"/>
        <v>0.25</v>
      </c>
      <c r="L64">
        <f t="shared" si="3"/>
        <v>210.8</v>
      </c>
    </row>
    <row r="65" spans="1:12" x14ac:dyDescent="0.25">
      <c r="A65" s="2" t="s">
        <v>63</v>
      </c>
      <c r="B65">
        <v>6</v>
      </c>
      <c r="C65">
        <v>12</v>
      </c>
      <c r="D65">
        <v>528</v>
      </c>
      <c r="E65" s="1">
        <v>43587</v>
      </c>
      <c r="F65" s="3">
        <v>5.28</v>
      </c>
      <c r="G65" s="3">
        <v>153.12</v>
      </c>
      <c r="H65" s="1">
        <v>43830</v>
      </c>
      <c r="I65">
        <f t="shared" si="0"/>
        <v>243</v>
      </c>
      <c r="J65" t="str">
        <f t="shared" si="1"/>
        <v>&gt;121</v>
      </c>
      <c r="K65">
        <f t="shared" si="2"/>
        <v>0.25</v>
      </c>
      <c r="L65">
        <f t="shared" si="3"/>
        <v>39.6</v>
      </c>
    </row>
    <row r="66" spans="1:12" x14ac:dyDescent="0.25">
      <c r="A66" s="2" t="s">
        <v>64</v>
      </c>
      <c r="B66">
        <v>3</v>
      </c>
      <c r="C66">
        <v>18</v>
      </c>
      <c r="D66">
        <v>4400</v>
      </c>
      <c r="E66" s="1">
        <v>43523</v>
      </c>
      <c r="F66" s="3">
        <v>44</v>
      </c>
      <c r="G66" s="3">
        <v>1320</v>
      </c>
      <c r="H66" s="1">
        <v>43830</v>
      </c>
      <c r="I66">
        <f t="shared" ref="I66:I129" si="4">H66-E66</f>
        <v>307</v>
      </c>
      <c r="J66" t="str">
        <f t="shared" ref="J66:J129" si="5">VLOOKUP(I66,groupings,2,1)</f>
        <v>&gt;121</v>
      </c>
      <c r="K66">
        <f t="shared" ref="K66:K129" si="6">VLOOKUP(I66,$N$8:$P$12,3,TRUE)</f>
        <v>0.25</v>
      </c>
      <c r="L66">
        <f t="shared" ref="L66:L129" si="7">(G66+F66)*K66</f>
        <v>341</v>
      </c>
    </row>
    <row r="67" spans="1:12" x14ac:dyDescent="0.25">
      <c r="A67" s="2" t="s">
        <v>65</v>
      </c>
      <c r="B67">
        <v>2</v>
      </c>
      <c r="C67">
        <v>6</v>
      </c>
      <c r="D67">
        <v>1344</v>
      </c>
      <c r="E67" s="1">
        <v>43709</v>
      </c>
      <c r="F67" s="3">
        <v>120.96000000000002</v>
      </c>
      <c r="G67" s="3">
        <v>322.56</v>
      </c>
      <c r="H67" s="1">
        <v>43830</v>
      </c>
      <c r="I67">
        <f t="shared" si="4"/>
        <v>121</v>
      </c>
      <c r="J67" t="str">
        <f t="shared" si="5"/>
        <v>&gt;121</v>
      </c>
      <c r="K67">
        <f t="shared" si="6"/>
        <v>0.25</v>
      </c>
      <c r="L67">
        <f t="shared" si="7"/>
        <v>110.88000000000001</v>
      </c>
    </row>
    <row r="68" spans="1:12" x14ac:dyDescent="0.25">
      <c r="A68" s="2" t="s">
        <v>66</v>
      </c>
      <c r="B68">
        <v>4</v>
      </c>
      <c r="C68">
        <v>3</v>
      </c>
      <c r="D68">
        <v>6160</v>
      </c>
      <c r="E68" s="1">
        <v>43661</v>
      </c>
      <c r="F68" s="3">
        <v>431.2</v>
      </c>
      <c r="G68" s="3">
        <v>1848</v>
      </c>
      <c r="H68" s="1">
        <v>43830</v>
      </c>
      <c r="I68">
        <f t="shared" si="4"/>
        <v>169</v>
      </c>
      <c r="J68" t="str">
        <f t="shared" si="5"/>
        <v>&gt;121</v>
      </c>
      <c r="K68">
        <f t="shared" si="6"/>
        <v>0.25</v>
      </c>
      <c r="L68">
        <f t="shared" si="7"/>
        <v>569.79999999999995</v>
      </c>
    </row>
    <row r="69" spans="1:12" x14ac:dyDescent="0.25">
      <c r="A69" s="2" t="s">
        <v>67</v>
      </c>
      <c r="B69">
        <v>2</v>
      </c>
      <c r="C69">
        <v>19</v>
      </c>
      <c r="D69">
        <v>360</v>
      </c>
      <c r="E69" s="1">
        <v>43826</v>
      </c>
      <c r="F69" s="3">
        <v>28.799999999999997</v>
      </c>
      <c r="G69" s="3">
        <v>82.8</v>
      </c>
      <c r="H69" s="1">
        <v>43830</v>
      </c>
      <c r="I69">
        <f t="shared" si="4"/>
        <v>4</v>
      </c>
      <c r="J69" t="str">
        <f t="shared" si="5"/>
        <v>0-30</v>
      </c>
      <c r="K69">
        <f t="shared" si="6"/>
        <v>8.0000000000000002E-3</v>
      </c>
      <c r="L69">
        <f t="shared" si="7"/>
        <v>0.89279999999999993</v>
      </c>
    </row>
    <row r="70" spans="1:12" x14ac:dyDescent="0.25">
      <c r="A70" s="2" t="s">
        <v>68</v>
      </c>
      <c r="B70">
        <v>10</v>
      </c>
      <c r="C70">
        <v>6</v>
      </c>
      <c r="D70">
        <v>4650</v>
      </c>
      <c r="E70" s="1">
        <v>43595</v>
      </c>
      <c r="F70" s="3">
        <v>883.5</v>
      </c>
      <c r="G70" s="3">
        <v>1674</v>
      </c>
      <c r="H70" s="1">
        <v>43830</v>
      </c>
      <c r="I70">
        <f t="shared" si="4"/>
        <v>235</v>
      </c>
      <c r="J70" t="str">
        <f t="shared" si="5"/>
        <v>&gt;121</v>
      </c>
      <c r="K70">
        <f t="shared" si="6"/>
        <v>0.25</v>
      </c>
      <c r="L70">
        <f t="shared" si="7"/>
        <v>639.375</v>
      </c>
    </row>
    <row r="71" spans="1:12" x14ac:dyDescent="0.25">
      <c r="A71" s="2" t="s">
        <v>69</v>
      </c>
      <c r="B71">
        <v>7</v>
      </c>
      <c r="C71">
        <v>16</v>
      </c>
      <c r="D71">
        <v>2750</v>
      </c>
      <c r="E71" s="1">
        <v>43589</v>
      </c>
      <c r="F71" s="3">
        <v>440</v>
      </c>
      <c r="G71" s="3">
        <v>2612.5</v>
      </c>
      <c r="H71" s="1">
        <v>43830</v>
      </c>
      <c r="I71">
        <f t="shared" si="4"/>
        <v>241</v>
      </c>
      <c r="J71" t="str">
        <f t="shared" si="5"/>
        <v>&gt;121</v>
      </c>
      <c r="K71">
        <f t="shared" si="6"/>
        <v>0.25</v>
      </c>
      <c r="L71">
        <f t="shared" si="7"/>
        <v>763.125</v>
      </c>
    </row>
    <row r="72" spans="1:12" x14ac:dyDescent="0.25">
      <c r="A72" s="2" t="s">
        <v>70</v>
      </c>
      <c r="B72">
        <v>6</v>
      </c>
      <c r="C72">
        <v>19</v>
      </c>
      <c r="D72">
        <v>2728</v>
      </c>
      <c r="E72" s="1">
        <v>43509</v>
      </c>
      <c r="F72" s="3">
        <v>27.28</v>
      </c>
      <c r="G72" s="3">
        <v>491.04000000000008</v>
      </c>
      <c r="H72" s="1">
        <v>43830</v>
      </c>
      <c r="I72">
        <f t="shared" si="4"/>
        <v>321</v>
      </c>
      <c r="J72" t="str">
        <f t="shared" si="5"/>
        <v>&gt;121</v>
      </c>
      <c r="K72">
        <f t="shared" si="6"/>
        <v>0.25</v>
      </c>
      <c r="L72">
        <f t="shared" si="7"/>
        <v>129.58000000000001</v>
      </c>
    </row>
    <row r="73" spans="1:12" x14ac:dyDescent="0.25">
      <c r="A73" s="2" t="s">
        <v>71</v>
      </c>
      <c r="B73">
        <v>6</v>
      </c>
      <c r="C73">
        <v>22</v>
      </c>
      <c r="D73">
        <v>1210</v>
      </c>
      <c r="E73" s="1">
        <v>43774</v>
      </c>
      <c r="F73" s="3">
        <v>108.9</v>
      </c>
      <c r="G73" s="3">
        <v>242</v>
      </c>
      <c r="H73" s="1">
        <v>43830</v>
      </c>
      <c r="I73">
        <f t="shared" si="4"/>
        <v>56</v>
      </c>
      <c r="J73" t="str">
        <f t="shared" si="5"/>
        <v>31-60</v>
      </c>
      <c r="K73">
        <f t="shared" si="6"/>
        <v>0.04</v>
      </c>
      <c r="L73">
        <f t="shared" si="7"/>
        <v>14.036</v>
      </c>
    </row>
    <row r="74" spans="1:12" x14ac:dyDescent="0.25">
      <c r="A74" s="2" t="s">
        <v>72</v>
      </c>
      <c r="B74">
        <v>7</v>
      </c>
      <c r="C74">
        <v>11</v>
      </c>
      <c r="D74">
        <v>2790</v>
      </c>
      <c r="E74" s="1">
        <v>43674</v>
      </c>
      <c r="F74" s="3">
        <v>418.5</v>
      </c>
      <c r="G74" s="3">
        <v>2148.3000000000002</v>
      </c>
      <c r="H74" s="1">
        <v>43830</v>
      </c>
      <c r="I74">
        <f t="shared" si="4"/>
        <v>156</v>
      </c>
      <c r="J74" t="str">
        <f t="shared" si="5"/>
        <v>&gt;121</v>
      </c>
      <c r="K74">
        <f t="shared" si="6"/>
        <v>0.25</v>
      </c>
      <c r="L74">
        <f t="shared" si="7"/>
        <v>641.70000000000005</v>
      </c>
    </row>
    <row r="75" spans="1:12" x14ac:dyDescent="0.25">
      <c r="A75" s="2" t="s">
        <v>73</v>
      </c>
      <c r="B75">
        <v>4</v>
      </c>
      <c r="C75">
        <v>21</v>
      </c>
      <c r="D75">
        <v>4620</v>
      </c>
      <c r="E75" s="1">
        <v>43518</v>
      </c>
      <c r="F75" s="3">
        <v>462</v>
      </c>
      <c r="G75" s="3">
        <v>739.2</v>
      </c>
      <c r="H75" s="1">
        <v>43830</v>
      </c>
      <c r="I75">
        <f t="shared" si="4"/>
        <v>312</v>
      </c>
      <c r="J75" t="str">
        <f t="shared" si="5"/>
        <v>&gt;121</v>
      </c>
      <c r="K75">
        <f t="shared" si="6"/>
        <v>0.25</v>
      </c>
      <c r="L75">
        <f t="shared" si="7"/>
        <v>300.3</v>
      </c>
    </row>
    <row r="76" spans="1:12" x14ac:dyDescent="0.25">
      <c r="A76" s="2" t="s">
        <v>74</v>
      </c>
      <c r="B76">
        <v>7</v>
      </c>
      <c r="C76">
        <v>1</v>
      </c>
      <c r="D76">
        <v>2170</v>
      </c>
      <c r="E76" s="1">
        <v>43767</v>
      </c>
      <c r="F76" s="3">
        <v>477.40000000000003</v>
      </c>
      <c r="G76" s="3">
        <v>1041.5999999999999</v>
      </c>
      <c r="H76" s="1">
        <v>43830</v>
      </c>
      <c r="I76">
        <f t="shared" si="4"/>
        <v>63</v>
      </c>
      <c r="J76" t="str">
        <f t="shared" si="5"/>
        <v>61-90</v>
      </c>
      <c r="K76">
        <f t="shared" si="6"/>
        <v>0.15</v>
      </c>
      <c r="L76">
        <f t="shared" si="7"/>
        <v>227.85</v>
      </c>
    </row>
    <row r="77" spans="1:12" x14ac:dyDescent="0.25">
      <c r="A77" s="2" t="s">
        <v>75</v>
      </c>
      <c r="B77">
        <v>4</v>
      </c>
      <c r="C77">
        <v>2</v>
      </c>
      <c r="D77">
        <v>3800</v>
      </c>
      <c r="E77" s="1">
        <v>43628</v>
      </c>
      <c r="F77" s="3">
        <v>380</v>
      </c>
      <c r="G77" s="3">
        <v>646</v>
      </c>
      <c r="H77" s="1">
        <v>43830</v>
      </c>
      <c r="I77">
        <f t="shared" si="4"/>
        <v>202</v>
      </c>
      <c r="J77" t="str">
        <f t="shared" si="5"/>
        <v>&gt;121</v>
      </c>
      <c r="K77">
        <f t="shared" si="6"/>
        <v>0.25</v>
      </c>
      <c r="L77">
        <f t="shared" si="7"/>
        <v>256.5</v>
      </c>
    </row>
    <row r="78" spans="1:12" x14ac:dyDescent="0.25">
      <c r="A78" s="2" t="s">
        <v>76</v>
      </c>
      <c r="B78">
        <v>8</v>
      </c>
      <c r="C78">
        <v>4</v>
      </c>
      <c r="D78">
        <v>3276</v>
      </c>
      <c r="E78" s="1">
        <v>43692</v>
      </c>
      <c r="F78" s="3">
        <v>98.280000000000015</v>
      </c>
      <c r="G78" s="3">
        <v>1244.8800000000001</v>
      </c>
      <c r="H78" s="1">
        <v>43830</v>
      </c>
      <c r="I78">
        <f t="shared" si="4"/>
        <v>138</v>
      </c>
      <c r="J78" t="str">
        <f t="shared" si="5"/>
        <v>&gt;121</v>
      </c>
      <c r="K78">
        <f t="shared" si="6"/>
        <v>0.25</v>
      </c>
      <c r="L78">
        <f t="shared" si="7"/>
        <v>335.79</v>
      </c>
    </row>
    <row r="79" spans="1:12" x14ac:dyDescent="0.25">
      <c r="A79" s="2" t="s">
        <v>77</v>
      </c>
      <c r="B79">
        <v>4</v>
      </c>
      <c r="C79">
        <v>13</v>
      </c>
      <c r="D79">
        <v>1360</v>
      </c>
      <c r="E79" s="1">
        <v>43512</v>
      </c>
      <c r="F79" s="3">
        <v>13.600000000000001</v>
      </c>
      <c r="G79" s="3">
        <v>217.60000000000002</v>
      </c>
      <c r="H79" s="1">
        <v>43830</v>
      </c>
      <c r="I79">
        <f t="shared" si="4"/>
        <v>318</v>
      </c>
      <c r="J79" t="str">
        <f t="shared" si="5"/>
        <v>&gt;121</v>
      </c>
      <c r="K79">
        <f t="shared" si="6"/>
        <v>0.25</v>
      </c>
      <c r="L79">
        <f t="shared" si="7"/>
        <v>57.800000000000004</v>
      </c>
    </row>
    <row r="80" spans="1:12" x14ac:dyDescent="0.25">
      <c r="A80" s="2" t="s">
        <v>78</v>
      </c>
      <c r="B80">
        <v>5</v>
      </c>
      <c r="C80">
        <v>18</v>
      </c>
      <c r="D80">
        <v>3080</v>
      </c>
      <c r="E80" s="1">
        <v>43492</v>
      </c>
      <c r="F80" s="3">
        <v>154</v>
      </c>
      <c r="G80" s="3">
        <v>585.20000000000005</v>
      </c>
      <c r="H80" s="1">
        <v>43830</v>
      </c>
      <c r="I80">
        <f t="shared" si="4"/>
        <v>338</v>
      </c>
      <c r="J80" t="str">
        <f t="shared" si="5"/>
        <v>&gt;121</v>
      </c>
      <c r="K80">
        <f t="shared" si="6"/>
        <v>0.25</v>
      </c>
      <c r="L80">
        <f t="shared" si="7"/>
        <v>184.8</v>
      </c>
    </row>
    <row r="81" spans="1:12" x14ac:dyDescent="0.25">
      <c r="A81" s="2" t="s">
        <v>79</v>
      </c>
      <c r="B81">
        <v>8</v>
      </c>
      <c r="C81">
        <v>18</v>
      </c>
      <c r="D81">
        <v>400</v>
      </c>
      <c r="E81" s="1">
        <v>43748</v>
      </c>
      <c r="F81" s="3">
        <v>20</v>
      </c>
      <c r="G81" s="3">
        <v>156</v>
      </c>
      <c r="H81" s="1">
        <v>43830</v>
      </c>
      <c r="I81">
        <f t="shared" si="4"/>
        <v>82</v>
      </c>
      <c r="J81" t="str">
        <f t="shared" si="5"/>
        <v>61-90</v>
      </c>
      <c r="K81">
        <f t="shared" si="6"/>
        <v>0.15</v>
      </c>
      <c r="L81">
        <f t="shared" si="7"/>
        <v>26.4</v>
      </c>
    </row>
    <row r="82" spans="1:12" x14ac:dyDescent="0.25">
      <c r="A82" s="2" t="s">
        <v>80</v>
      </c>
      <c r="B82">
        <v>10</v>
      </c>
      <c r="C82">
        <v>10</v>
      </c>
      <c r="D82">
        <v>150</v>
      </c>
      <c r="E82" s="1">
        <v>43726</v>
      </c>
      <c r="F82" s="3">
        <v>24</v>
      </c>
      <c r="G82" s="3">
        <v>64.5</v>
      </c>
      <c r="H82" s="1">
        <v>43830</v>
      </c>
      <c r="I82">
        <f t="shared" si="4"/>
        <v>104</v>
      </c>
      <c r="J82" t="str">
        <f t="shared" si="5"/>
        <v>91-120</v>
      </c>
      <c r="K82">
        <f t="shared" si="6"/>
        <v>0.2</v>
      </c>
      <c r="L82">
        <f t="shared" si="7"/>
        <v>17.7</v>
      </c>
    </row>
    <row r="83" spans="1:12" x14ac:dyDescent="0.25">
      <c r="A83" s="2" t="s">
        <v>81</v>
      </c>
      <c r="B83">
        <v>1</v>
      </c>
      <c r="C83">
        <v>18</v>
      </c>
      <c r="D83">
        <v>1320</v>
      </c>
      <c r="E83" s="1">
        <v>43609</v>
      </c>
      <c r="F83" s="3">
        <v>118.80000000000001</v>
      </c>
      <c r="G83" s="3">
        <v>382.8</v>
      </c>
      <c r="H83" s="1">
        <v>43830</v>
      </c>
      <c r="I83">
        <f t="shared" si="4"/>
        <v>221</v>
      </c>
      <c r="J83" t="str">
        <f t="shared" si="5"/>
        <v>&gt;121</v>
      </c>
      <c r="K83">
        <f t="shared" si="6"/>
        <v>0.25</v>
      </c>
      <c r="L83">
        <f t="shared" si="7"/>
        <v>125.4</v>
      </c>
    </row>
    <row r="84" spans="1:12" x14ac:dyDescent="0.25">
      <c r="A84" s="2" t="s">
        <v>82</v>
      </c>
      <c r="B84">
        <v>10</v>
      </c>
      <c r="C84">
        <v>11</v>
      </c>
      <c r="D84">
        <v>3276</v>
      </c>
      <c r="E84" s="1">
        <v>43571</v>
      </c>
      <c r="F84" s="3">
        <v>622.44000000000005</v>
      </c>
      <c r="G84" s="3">
        <v>1572.4800000000002</v>
      </c>
      <c r="H84" s="1">
        <v>43830</v>
      </c>
      <c r="I84">
        <f t="shared" si="4"/>
        <v>259</v>
      </c>
      <c r="J84" t="str">
        <f t="shared" si="5"/>
        <v>&gt;121</v>
      </c>
      <c r="K84">
        <f t="shared" si="6"/>
        <v>0.25</v>
      </c>
      <c r="L84">
        <f t="shared" si="7"/>
        <v>548.73</v>
      </c>
    </row>
    <row r="85" spans="1:12" x14ac:dyDescent="0.25">
      <c r="A85" s="2" t="s">
        <v>83</v>
      </c>
      <c r="B85">
        <v>3</v>
      </c>
      <c r="C85">
        <v>13</v>
      </c>
      <c r="D85">
        <v>1701</v>
      </c>
      <c r="E85" s="1">
        <v>43521</v>
      </c>
      <c r="F85" s="3">
        <v>136.07999999999998</v>
      </c>
      <c r="G85" s="3">
        <v>391.22999999999996</v>
      </c>
      <c r="H85" s="1">
        <v>43830</v>
      </c>
      <c r="I85">
        <f t="shared" si="4"/>
        <v>309</v>
      </c>
      <c r="J85" t="str">
        <f t="shared" si="5"/>
        <v>&gt;121</v>
      </c>
      <c r="K85">
        <f t="shared" si="6"/>
        <v>0.25</v>
      </c>
      <c r="L85">
        <f t="shared" si="7"/>
        <v>131.82749999999999</v>
      </c>
    </row>
    <row r="86" spans="1:12" x14ac:dyDescent="0.25">
      <c r="A86" s="2" t="s">
        <v>84</v>
      </c>
      <c r="B86">
        <v>7</v>
      </c>
      <c r="C86">
        <v>7</v>
      </c>
      <c r="D86">
        <v>3230</v>
      </c>
      <c r="E86" s="1">
        <v>43474</v>
      </c>
      <c r="F86" s="3">
        <v>904.4</v>
      </c>
      <c r="G86" s="3">
        <v>2551.6999999999998</v>
      </c>
      <c r="H86" s="1">
        <v>43830</v>
      </c>
      <c r="I86">
        <f t="shared" si="4"/>
        <v>356</v>
      </c>
      <c r="J86" t="str">
        <f t="shared" si="5"/>
        <v>&gt;121</v>
      </c>
      <c r="K86">
        <f t="shared" si="6"/>
        <v>0.25</v>
      </c>
      <c r="L86">
        <f t="shared" si="7"/>
        <v>864.02499999999998</v>
      </c>
    </row>
    <row r="87" spans="1:12" x14ac:dyDescent="0.25">
      <c r="A87" s="2" t="s">
        <v>85</v>
      </c>
      <c r="B87">
        <v>1</v>
      </c>
      <c r="C87">
        <v>15</v>
      </c>
      <c r="D87">
        <v>1080</v>
      </c>
      <c r="E87" s="1">
        <v>43496</v>
      </c>
      <c r="F87" s="3">
        <v>75.599999999999994</v>
      </c>
      <c r="G87" s="3">
        <v>313.2</v>
      </c>
      <c r="H87" s="1">
        <v>43830</v>
      </c>
      <c r="I87">
        <f t="shared" si="4"/>
        <v>334</v>
      </c>
      <c r="J87" t="str">
        <f t="shared" si="5"/>
        <v>&gt;121</v>
      </c>
      <c r="K87">
        <f t="shared" si="6"/>
        <v>0.25</v>
      </c>
      <c r="L87">
        <f t="shared" si="7"/>
        <v>97.199999999999989</v>
      </c>
    </row>
    <row r="88" spans="1:12" x14ac:dyDescent="0.25">
      <c r="A88" s="2" t="s">
        <v>86</v>
      </c>
      <c r="B88">
        <v>6</v>
      </c>
      <c r="C88">
        <v>3</v>
      </c>
      <c r="D88">
        <v>950</v>
      </c>
      <c r="E88" s="1">
        <v>43700</v>
      </c>
      <c r="F88" s="3">
        <v>76</v>
      </c>
      <c r="G88" s="3">
        <v>142.5</v>
      </c>
      <c r="H88" s="1">
        <v>43830</v>
      </c>
      <c r="I88">
        <f t="shared" si="4"/>
        <v>130</v>
      </c>
      <c r="J88" t="str">
        <f t="shared" si="5"/>
        <v>&gt;121</v>
      </c>
      <c r="K88">
        <f t="shared" si="6"/>
        <v>0.25</v>
      </c>
      <c r="L88">
        <f t="shared" si="7"/>
        <v>54.625</v>
      </c>
    </row>
    <row r="89" spans="1:12" x14ac:dyDescent="0.25">
      <c r="A89" s="2" t="s">
        <v>87</v>
      </c>
      <c r="B89">
        <v>3</v>
      </c>
      <c r="C89">
        <v>7</v>
      </c>
      <c r="D89">
        <v>1530</v>
      </c>
      <c r="E89" s="1">
        <v>43511</v>
      </c>
      <c r="F89" s="3">
        <v>91.8</v>
      </c>
      <c r="G89" s="3">
        <v>260.10000000000002</v>
      </c>
      <c r="H89" s="1">
        <v>43830</v>
      </c>
      <c r="I89">
        <f t="shared" si="4"/>
        <v>319</v>
      </c>
      <c r="J89" t="str">
        <f t="shared" si="5"/>
        <v>&gt;121</v>
      </c>
      <c r="K89">
        <f t="shared" si="6"/>
        <v>0.25</v>
      </c>
      <c r="L89">
        <f t="shared" si="7"/>
        <v>87.975000000000009</v>
      </c>
    </row>
    <row r="90" spans="1:12" x14ac:dyDescent="0.25">
      <c r="A90" s="2" t="s">
        <v>88</v>
      </c>
      <c r="B90">
        <v>4</v>
      </c>
      <c r="C90">
        <v>20</v>
      </c>
      <c r="D90">
        <v>3720</v>
      </c>
      <c r="E90" s="1">
        <v>43741</v>
      </c>
      <c r="F90" s="3">
        <v>111.6</v>
      </c>
      <c r="G90" s="3">
        <v>706.80000000000007</v>
      </c>
      <c r="H90" s="1">
        <v>43830</v>
      </c>
      <c r="I90">
        <f t="shared" si="4"/>
        <v>89</v>
      </c>
      <c r="J90" t="str">
        <f t="shared" si="5"/>
        <v>61-90</v>
      </c>
      <c r="K90">
        <f t="shared" si="6"/>
        <v>0.15</v>
      </c>
      <c r="L90">
        <f t="shared" si="7"/>
        <v>122.76</v>
      </c>
    </row>
    <row r="91" spans="1:12" x14ac:dyDescent="0.25">
      <c r="A91" s="2" t="s">
        <v>89</v>
      </c>
      <c r="B91">
        <v>10</v>
      </c>
      <c r="C91">
        <v>14</v>
      </c>
      <c r="D91">
        <v>5890</v>
      </c>
      <c r="E91" s="1">
        <v>43626</v>
      </c>
      <c r="F91" s="3">
        <v>589</v>
      </c>
      <c r="G91" s="3">
        <v>2945</v>
      </c>
      <c r="H91" s="1">
        <v>43830</v>
      </c>
      <c r="I91">
        <f t="shared" si="4"/>
        <v>204</v>
      </c>
      <c r="J91" t="str">
        <f t="shared" si="5"/>
        <v>&gt;121</v>
      </c>
      <c r="K91">
        <f t="shared" si="6"/>
        <v>0.25</v>
      </c>
      <c r="L91">
        <f t="shared" si="7"/>
        <v>883.5</v>
      </c>
    </row>
    <row r="92" spans="1:12" x14ac:dyDescent="0.25">
      <c r="A92" s="2" t="s">
        <v>90</v>
      </c>
      <c r="B92">
        <v>3</v>
      </c>
      <c r="C92">
        <v>11</v>
      </c>
      <c r="D92">
        <v>720</v>
      </c>
      <c r="E92" s="1">
        <v>43681</v>
      </c>
      <c r="F92" s="3">
        <v>28.799999999999997</v>
      </c>
      <c r="G92" s="3">
        <v>108</v>
      </c>
      <c r="H92" s="1">
        <v>43830</v>
      </c>
      <c r="I92">
        <f t="shared" si="4"/>
        <v>149</v>
      </c>
      <c r="J92" t="str">
        <f t="shared" si="5"/>
        <v>&gt;121</v>
      </c>
      <c r="K92">
        <f t="shared" si="6"/>
        <v>0.25</v>
      </c>
      <c r="L92">
        <f t="shared" si="7"/>
        <v>34.200000000000003</v>
      </c>
    </row>
    <row r="93" spans="1:12" x14ac:dyDescent="0.25">
      <c r="A93" s="2" t="s">
        <v>91</v>
      </c>
      <c r="B93">
        <v>6</v>
      </c>
      <c r="C93">
        <v>7</v>
      </c>
      <c r="D93">
        <v>1152</v>
      </c>
      <c r="E93" s="1">
        <v>43467</v>
      </c>
      <c r="F93" s="3">
        <v>69.12</v>
      </c>
      <c r="G93" s="3">
        <v>241.92000000000004</v>
      </c>
      <c r="H93" s="1">
        <v>43830</v>
      </c>
      <c r="I93">
        <f t="shared" si="4"/>
        <v>363</v>
      </c>
      <c r="J93" t="str">
        <f t="shared" si="5"/>
        <v>&gt;121</v>
      </c>
      <c r="K93">
        <f t="shared" si="6"/>
        <v>0.25</v>
      </c>
      <c r="L93">
        <f t="shared" si="7"/>
        <v>77.760000000000019</v>
      </c>
    </row>
    <row r="94" spans="1:12" x14ac:dyDescent="0.25">
      <c r="A94" s="2" t="s">
        <v>92</v>
      </c>
      <c r="B94">
        <v>2</v>
      </c>
      <c r="C94">
        <v>7</v>
      </c>
      <c r="D94">
        <v>990</v>
      </c>
      <c r="E94" s="1">
        <v>43765</v>
      </c>
      <c r="F94" s="3">
        <v>19.8</v>
      </c>
      <c r="G94" s="3">
        <v>267.3</v>
      </c>
      <c r="H94" s="1">
        <v>43830</v>
      </c>
      <c r="I94">
        <f t="shared" si="4"/>
        <v>65</v>
      </c>
      <c r="J94" t="str">
        <f t="shared" si="5"/>
        <v>61-90</v>
      </c>
      <c r="K94">
        <f t="shared" si="6"/>
        <v>0.15</v>
      </c>
      <c r="L94">
        <f t="shared" si="7"/>
        <v>43.065000000000005</v>
      </c>
    </row>
    <row r="95" spans="1:12" x14ac:dyDescent="0.25">
      <c r="A95" s="2" t="s">
        <v>93</v>
      </c>
      <c r="B95">
        <v>3</v>
      </c>
      <c r="C95">
        <v>11</v>
      </c>
      <c r="D95">
        <v>540</v>
      </c>
      <c r="E95" s="1">
        <v>43576</v>
      </c>
      <c r="F95" s="3">
        <v>32.400000000000006</v>
      </c>
      <c r="G95" s="3">
        <v>91.8</v>
      </c>
      <c r="H95" s="1">
        <v>43830</v>
      </c>
      <c r="I95">
        <f t="shared" si="4"/>
        <v>254</v>
      </c>
      <c r="J95" t="str">
        <f t="shared" si="5"/>
        <v>&gt;121</v>
      </c>
      <c r="K95">
        <f t="shared" si="6"/>
        <v>0.25</v>
      </c>
      <c r="L95">
        <f t="shared" si="7"/>
        <v>31.05</v>
      </c>
    </row>
    <row r="96" spans="1:12" x14ac:dyDescent="0.25">
      <c r="A96" s="2" t="s">
        <v>94</v>
      </c>
      <c r="B96">
        <v>4</v>
      </c>
      <c r="C96">
        <v>23</v>
      </c>
      <c r="D96">
        <v>330</v>
      </c>
      <c r="E96" s="1">
        <v>43468</v>
      </c>
      <c r="F96" s="3">
        <v>9.9</v>
      </c>
      <c r="G96" s="3">
        <v>69.3</v>
      </c>
      <c r="H96" s="1">
        <v>43830</v>
      </c>
      <c r="I96">
        <f t="shared" si="4"/>
        <v>362</v>
      </c>
      <c r="J96" t="str">
        <f t="shared" si="5"/>
        <v>&gt;121</v>
      </c>
      <c r="K96">
        <f t="shared" si="6"/>
        <v>0.25</v>
      </c>
      <c r="L96">
        <f t="shared" si="7"/>
        <v>19.8</v>
      </c>
    </row>
    <row r="97" spans="1:12" x14ac:dyDescent="0.25">
      <c r="A97" s="2" t="s">
        <v>95</v>
      </c>
      <c r="B97">
        <v>5</v>
      </c>
      <c r="C97">
        <v>9</v>
      </c>
      <c r="D97">
        <v>1860</v>
      </c>
      <c r="E97" s="1">
        <v>43679</v>
      </c>
      <c r="F97" s="3">
        <v>55.8</v>
      </c>
      <c r="G97" s="3">
        <v>316.2</v>
      </c>
      <c r="H97" s="1">
        <v>43830</v>
      </c>
      <c r="I97">
        <f t="shared" si="4"/>
        <v>151</v>
      </c>
      <c r="J97" t="str">
        <f t="shared" si="5"/>
        <v>&gt;121</v>
      </c>
      <c r="K97">
        <f t="shared" si="6"/>
        <v>0.25</v>
      </c>
      <c r="L97">
        <f t="shared" si="7"/>
        <v>93</v>
      </c>
    </row>
    <row r="98" spans="1:12" x14ac:dyDescent="0.25">
      <c r="A98" s="2" t="s">
        <v>96</v>
      </c>
      <c r="B98">
        <v>2</v>
      </c>
      <c r="C98">
        <v>21</v>
      </c>
      <c r="D98">
        <v>81</v>
      </c>
      <c r="E98" s="1">
        <v>43713</v>
      </c>
      <c r="F98" s="3">
        <v>3.24</v>
      </c>
      <c r="G98" s="3">
        <v>15.39</v>
      </c>
      <c r="H98" s="1">
        <v>43830</v>
      </c>
      <c r="I98">
        <f t="shared" si="4"/>
        <v>117</v>
      </c>
      <c r="J98" t="str">
        <f t="shared" si="5"/>
        <v>91-120</v>
      </c>
      <c r="K98">
        <f t="shared" si="6"/>
        <v>0.2</v>
      </c>
      <c r="L98">
        <f t="shared" si="7"/>
        <v>3.7260000000000009</v>
      </c>
    </row>
    <row r="99" spans="1:12" x14ac:dyDescent="0.25">
      <c r="A99" s="2" t="s">
        <v>97</v>
      </c>
      <c r="B99">
        <v>8</v>
      </c>
      <c r="C99">
        <v>4</v>
      </c>
      <c r="D99">
        <v>1836</v>
      </c>
      <c r="E99" s="1">
        <v>43484</v>
      </c>
      <c r="F99" s="3">
        <v>165.23999999999998</v>
      </c>
      <c r="G99" s="3">
        <v>550.79999999999995</v>
      </c>
      <c r="H99" s="1">
        <v>43830</v>
      </c>
      <c r="I99">
        <f t="shared" si="4"/>
        <v>346</v>
      </c>
      <c r="J99" t="str">
        <f t="shared" si="5"/>
        <v>&gt;121</v>
      </c>
      <c r="K99">
        <f t="shared" si="6"/>
        <v>0.25</v>
      </c>
      <c r="L99">
        <f t="shared" si="7"/>
        <v>179.01</v>
      </c>
    </row>
    <row r="100" spans="1:12" x14ac:dyDescent="0.25">
      <c r="A100" s="2" t="s">
        <v>98</v>
      </c>
      <c r="B100">
        <v>8</v>
      </c>
      <c r="C100">
        <v>17</v>
      </c>
      <c r="D100">
        <v>2304</v>
      </c>
      <c r="E100" s="1">
        <v>43794</v>
      </c>
      <c r="F100" s="3">
        <v>368.64000000000004</v>
      </c>
      <c r="G100" s="3">
        <v>783.36</v>
      </c>
      <c r="H100" s="1">
        <v>43830</v>
      </c>
      <c r="I100">
        <f t="shared" si="4"/>
        <v>36</v>
      </c>
      <c r="J100" t="str">
        <f t="shared" si="5"/>
        <v>31-60</v>
      </c>
      <c r="K100">
        <f t="shared" si="6"/>
        <v>0.04</v>
      </c>
      <c r="L100">
        <f t="shared" si="7"/>
        <v>46.08</v>
      </c>
    </row>
    <row r="101" spans="1:12" x14ac:dyDescent="0.25">
      <c r="A101" s="2" t="s">
        <v>99</v>
      </c>
      <c r="B101">
        <v>4</v>
      </c>
      <c r="C101">
        <v>23</v>
      </c>
      <c r="D101">
        <v>380</v>
      </c>
      <c r="E101" s="1">
        <v>43493</v>
      </c>
      <c r="F101" s="3">
        <v>19</v>
      </c>
      <c r="G101" s="3">
        <v>76</v>
      </c>
      <c r="H101" s="1">
        <v>43830</v>
      </c>
      <c r="I101">
        <f t="shared" si="4"/>
        <v>337</v>
      </c>
      <c r="J101" t="str">
        <f t="shared" si="5"/>
        <v>&gt;121</v>
      </c>
      <c r="K101">
        <f t="shared" si="6"/>
        <v>0.25</v>
      </c>
      <c r="L101">
        <f t="shared" si="7"/>
        <v>23.75</v>
      </c>
    </row>
    <row r="102" spans="1:12" x14ac:dyDescent="0.25">
      <c r="A102" s="2" t="s">
        <v>100</v>
      </c>
      <c r="B102">
        <v>1</v>
      </c>
      <c r="C102">
        <v>10</v>
      </c>
      <c r="D102">
        <v>2420</v>
      </c>
      <c r="E102" s="1">
        <v>43687</v>
      </c>
      <c r="F102" s="3">
        <v>24.2</v>
      </c>
      <c r="G102" s="3">
        <v>726</v>
      </c>
      <c r="H102" s="1">
        <v>43830</v>
      </c>
      <c r="I102">
        <f t="shared" si="4"/>
        <v>143</v>
      </c>
      <c r="J102" t="str">
        <f t="shared" si="5"/>
        <v>&gt;121</v>
      </c>
      <c r="K102">
        <f t="shared" si="6"/>
        <v>0.25</v>
      </c>
      <c r="L102">
        <f t="shared" si="7"/>
        <v>187.55</v>
      </c>
    </row>
    <row r="103" spans="1:12" x14ac:dyDescent="0.25">
      <c r="A103" s="2" t="s">
        <v>101</v>
      </c>
      <c r="B103">
        <v>2</v>
      </c>
      <c r="C103">
        <v>10</v>
      </c>
      <c r="D103">
        <v>5600</v>
      </c>
      <c r="E103" s="1">
        <v>43474</v>
      </c>
      <c r="F103" s="3">
        <v>224</v>
      </c>
      <c r="G103" s="3">
        <v>1456</v>
      </c>
      <c r="H103" s="1">
        <v>43830</v>
      </c>
      <c r="I103">
        <f t="shared" si="4"/>
        <v>356</v>
      </c>
      <c r="J103" t="str">
        <f t="shared" si="5"/>
        <v>&gt;121</v>
      </c>
      <c r="K103">
        <f t="shared" si="6"/>
        <v>0.25</v>
      </c>
      <c r="L103">
        <f t="shared" si="7"/>
        <v>420</v>
      </c>
    </row>
    <row r="104" spans="1:12" x14ac:dyDescent="0.25">
      <c r="A104" s="2" t="s">
        <v>102</v>
      </c>
      <c r="B104">
        <v>10</v>
      </c>
      <c r="C104">
        <v>10</v>
      </c>
      <c r="D104">
        <v>360</v>
      </c>
      <c r="E104" s="1">
        <v>43661</v>
      </c>
      <c r="F104" s="3">
        <v>14.399999999999999</v>
      </c>
      <c r="G104" s="3">
        <v>93.6</v>
      </c>
      <c r="H104" s="1">
        <v>43830</v>
      </c>
      <c r="I104">
        <f t="shared" si="4"/>
        <v>169</v>
      </c>
      <c r="J104" t="str">
        <f t="shared" si="5"/>
        <v>&gt;121</v>
      </c>
      <c r="K104">
        <f t="shared" si="6"/>
        <v>0.25</v>
      </c>
      <c r="L104">
        <f t="shared" si="7"/>
        <v>27</v>
      </c>
    </row>
    <row r="105" spans="1:12" x14ac:dyDescent="0.25">
      <c r="A105" s="2" t="s">
        <v>103</v>
      </c>
      <c r="B105">
        <v>6</v>
      </c>
      <c r="C105">
        <v>2</v>
      </c>
      <c r="D105">
        <v>1920</v>
      </c>
      <c r="E105" s="1">
        <v>43509</v>
      </c>
      <c r="F105" s="3">
        <v>38.4</v>
      </c>
      <c r="G105" s="3">
        <v>326.39999999999998</v>
      </c>
      <c r="H105" s="1">
        <v>43830</v>
      </c>
      <c r="I105">
        <f t="shared" si="4"/>
        <v>321</v>
      </c>
      <c r="J105" t="str">
        <f t="shared" si="5"/>
        <v>&gt;121</v>
      </c>
      <c r="K105">
        <f t="shared" si="6"/>
        <v>0.25</v>
      </c>
      <c r="L105">
        <f t="shared" si="7"/>
        <v>91.199999999999989</v>
      </c>
    </row>
    <row r="106" spans="1:12" x14ac:dyDescent="0.25">
      <c r="A106" s="2" t="s">
        <v>104</v>
      </c>
      <c r="B106">
        <v>3</v>
      </c>
      <c r="C106">
        <v>2</v>
      </c>
      <c r="D106">
        <v>5320</v>
      </c>
      <c r="E106" s="1">
        <v>43654</v>
      </c>
      <c r="F106" s="3">
        <v>478.8</v>
      </c>
      <c r="G106" s="3">
        <v>904.4</v>
      </c>
      <c r="H106" s="1">
        <v>43830</v>
      </c>
      <c r="I106">
        <f t="shared" si="4"/>
        <v>176</v>
      </c>
      <c r="J106" t="str">
        <f t="shared" si="5"/>
        <v>&gt;121</v>
      </c>
      <c r="K106">
        <f t="shared" si="6"/>
        <v>0.25</v>
      </c>
      <c r="L106">
        <f t="shared" si="7"/>
        <v>345.8</v>
      </c>
    </row>
    <row r="107" spans="1:12" x14ac:dyDescent="0.25">
      <c r="A107" s="2" t="s">
        <v>105</v>
      </c>
      <c r="B107">
        <v>4</v>
      </c>
      <c r="C107">
        <v>22</v>
      </c>
      <c r="D107">
        <v>5580</v>
      </c>
      <c r="E107" s="1">
        <v>43585</v>
      </c>
      <c r="F107" s="3">
        <v>334.79999999999995</v>
      </c>
      <c r="G107" s="3">
        <v>1674</v>
      </c>
      <c r="H107" s="1">
        <v>43830</v>
      </c>
      <c r="I107">
        <f t="shared" si="4"/>
        <v>245</v>
      </c>
      <c r="J107" t="str">
        <f t="shared" si="5"/>
        <v>&gt;121</v>
      </c>
      <c r="K107">
        <f t="shared" si="6"/>
        <v>0.25</v>
      </c>
      <c r="L107">
        <f t="shared" si="7"/>
        <v>502.2</v>
      </c>
    </row>
    <row r="108" spans="1:12" x14ac:dyDescent="0.25">
      <c r="A108" s="2" t="s">
        <v>106</v>
      </c>
      <c r="B108">
        <v>9</v>
      </c>
      <c r="C108">
        <v>2</v>
      </c>
      <c r="D108">
        <v>396</v>
      </c>
      <c r="E108" s="1">
        <v>43722</v>
      </c>
      <c r="F108" s="3">
        <v>39.6</v>
      </c>
      <c r="G108" s="3">
        <v>174.24</v>
      </c>
      <c r="H108" s="1">
        <v>43830</v>
      </c>
      <c r="I108">
        <f t="shared" si="4"/>
        <v>108</v>
      </c>
      <c r="J108" t="str">
        <f t="shared" si="5"/>
        <v>91-120</v>
      </c>
      <c r="K108">
        <f t="shared" si="6"/>
        <v>0.2</v>
      </c>
      <c r="L108">
        <f t="shared" si="7"/>
        <v>42.768000000000001</v>
      </c>
    </row>
    <row r="109" spans="1:12" x14ac:dyDescent="0.25">
      <c r="A109" s="2" t="s">
        <v>107</v>
      </c>
      <c r="B109">
        <v>2</v>
      </c>
      <c r="C109">
        <v>23</v>
      </c>
      <c r="D109">
        <v>4030</v>
      </c>
      <c r="E109" s="1">
        <v>43640</v>
      </c>
      <c r="F109" s="3">
        <v>282.10000000000002</v>
      </c>
      <c r="G109" s="3">
        <v>604.5</v>
      </c>
      <c r="H109" s="1">
        <v>43830</v>
      </c>
      <c r="I109">
        <f t="shared" si="4"/>
        <v>190</v>
      </c>
      <c r="J109" t="str">
        <f t="shared" si="5"/>
        <v>&gt;121</v>
      </c>
      <c r="K109">
        <f t="shared" si="6"/>
        <v>0.25</v>
      </c>
      <c r="L109">
        <f t="shared" si="7"/>
        <v>221.65</v>
      </c>
    </row>
    <row r="110" spans="1:12" x14ac:dyDescent="0.25">
      <c r="A110" s="2" t="s">
        <v>108</v>
      </c>
      <c r="B110">
        <v>4</v>
      </c>
      <c r="C110">
        <v>8</v>
      </c>
      <c r="D110">
        <v>1248</v>
      </c>
      <c r="E110" s="1">
        <v>43524</v>
      </c>
      <c r="F110" s="3">
        <v>62.400000000000006</v>
      </c>
      <c r="G110" s="3">
        <v>262.08000000000004</v>
      </c>
      <c r="H110" s="1">
        <v>43830</v>
      </c>
      <c r="I110">
        <f t="shared" si="4"/>
        <v>306</v>
      </c>
      <c r="J110" t="str">
        <f t="shared" si="5"/>
        <v>&gt;121</v>
      </c>
      <c r="K110">
        <f t="shared" si="6"/>
        <v>0.25</v>
      </c>
      <c r="L110">
        <f t="shared" si="7"/>
        <v>81.12</v>
      </c>
    </row>
    <row r="111" spans="1:12" x14ac:dyDescent="0.25">
      <c r="A111" s="2" t="s">
        <v>109</v>
      </c>
      <c r="B111">
        <v>8</v>
      </c>
      <c r="C111">
        <v>6</v>
      </c>
      <c r="D111">
        <v>4370</v>
      </c>
      <c r="E111" s="1">
        <v>43662</v>
      </c>
      <c r="F111" s="3">
        <v>43.7</v>
      </c>
      <c r="G111" s="3">
        <v>1616.9</v>
      </c>
      <c r="H111" s="1">
        <v>43830</v>
      </c>
      <c r="I111">
        <f t="shared" si="4"/>
        <v>168</v>
      </c>
      <c r="J111" t="str">
        <f t="shared" si="5"/>
        <v>&gt;121</v>
      </c>
      <c r="K111">
        <f t="shared" si="6"/>
        <v>0.25</v>
      </c>
      <c r="L111">
        <f t="shared" si="7"/>
        <v>415.15000000000003</v>
      </c>
    </row>
    <row r="112" spans="1:12" x14ac:dyDescent="0.25">
      <c r="A112" s="2" t="s">
        <v>110</v>
      </c>
      <c r="B112">
        <v>9</v>
      </c>
      <c r="C112">
        <v>8</v>
      </c>
      <c r="D112">
        <v>3024.0000000000005</v>
      </c>
      <c r="E112" s="1">
        <v>43818</v>
      </c>
      <c r="F112" s="3">
        <v>393.12000000000006</v>
      </c>
      <c r="G112" s="3">
        <v>907.20000000000016</v>
      </c>
      <c r="H112" s="1">
        <v>43830</v>
      </c>
      <c r="I112">
        <f t="shared" si="4"/>
        <v>12</v>
      </c>
      <c r="J112" t="str">
        <f t="shared" si="5"/>
        <v>0-30</v>
      </c>
      <c r="K112">
        <f t="shared" si="6"/>
        <v>8.0000000000000002E-3</v>
      </c>
      <c r="L112">
        <f t="shared" si="7"/>
        <v>10.402560000000001</v>
      </c>
    </row>
    <row r="113" spans="1:12" x14ac:dyDescent="0.25">
      <c r="A113" s="2" t="s">
        <v>111</v>
      </c>
      <c r="B113">
        <v>3</v>
      </c>
      <c r="C113">
        <v>3</v>
      </c>
      <c r="D113">
        <v>1960</v>
      </c>
      <c r="E113" s="1">
        <v>43715</v>
      </c>
      <c r="F113" s="3">
        <v>39.200000000000003</v>
      </c>
      <c r="G113" s="3">
        <v>352.8</v>
      </c>
      <c r="H113" s="1">
        <v>43830</v>
      </c>
      <c r="I113">
        <f t="shared" si="4"/>
        <v>115</v>
      </c>
      <c r="J113" t="str">
        <f t="shared" si="5"/>
        <v>91-120</v>
      </c>
      <c r="K113">
        <f t="shared" si="6"/>
        <v>0.2</v>
      </c>
      <c r="L113">
        <f t="shared" si="7"/>
        <v>78.400000000000006</v>
      </c>
    </row>
    <row r="114" spans="1:12" x14ac:dyDescent="0.25">
      <c r="A114" s="2" t="s">
        <v>112</v>
      </c>
      <c r="B114">
        <v>5</v>
      </c>
      <c r="C114">
        <v>20</v>
      </c>
      <c r="D114">
        <v>3450</v>
      </c>
      <c r="E114" s="1">
        <v>43668</v>
      </c>
      <c r="F114" s="3">
        <v>172.5</v>
      </c>
      <c r="G114" s="3">
        <v>621</v>
      </c>
      <c r="H114" s="1">
        <v>43830</v>
      </c>
      <c r="I114">
        <f t="shared" si="4"/>
        <v>162</v>
      </c>
      <c r="J114" t="str">
        <f t="shared" si="5"/>
        <v>&gt;121</v>
      </c>
      <c r="K114">
        <f t="shared" si="6"/>
        <v>0.25</v>
      </c>
      <c r="L114">
        <f t="shared" si="7"/>
        <v>198.375</v>
      </c>
    </row>
    <row r="115" spans="1:12" x14ac:dyDescent="0.25">
      <c r="A115" s="2" t="s">
        <v>113</v>
      </c>
      <c r="B115">
        <v>7</v>
      </c>
      <c r="C115">
        <v>8</v>
      </c>
      <c r="D115">
        <v>360</v>
      </c>
      <c r="E115" s="1">
        <v>43602</v>
      </c>
      <c r="F115" s="3">
        <v>72</v>
      </c>
      <c r="G115" s="3">
        <v>93.6</v>
      </c>
      <c r="H115" s="1">
        <v>43830</v>
      </c>
      <c r="I115">
        <f t="shared" si="4"/>
        <v>228</v>
      </c>
      <c r="J115" t="str">
        <f t="shared" si="5"/>
        <v>&gt;121</v>
      </c>
      <c r="K115">
        <f t="shared" si="6"/>
        <v>0.25</v>
      </c>
      <c r="L115">
        <f t="shared" si="7"/>
        <v>41.4</v>
      </c>
    </row>
    <row r="116" spans="1:12" x14ac:dyDescent="0.25">
      <c r="A116" s="2" t="s">
        <v>114</v>
      </c>
      <c r="B116">
        <v>7</v>
      </c>
      <c r="C116">
        <v>10</v>
      </c>
      <c r="D116">
        <v>2728</v>
      </c>
      <c r="E116" s="1">
        <v>43806</v>
      </c>
      <c r="F116" s="3">
        <v>791.12000000000012</v>
      </c>
      <c r="G116" s="3">
        <v>1718.64</v>
      </c>
      <c r="H116" s="1">
        <v>43830</v>
      </c>
      <c r="I116">
        <f t="shared" si="4"/>
        <v>24</v>
      </c>
      <c r="J116" t="str">
        <f t="shared" si="5"/>
        <v>0-30</v>
      </c>
      <c r="K116">
        <f t="shared" si="6"/>
        <v>8.0000000000000002E-3</v>
      </c>
      <c r="L116">
        <f t="shared" si="7"/>
        <v>20.078080000000003</v>
      </c>
    </row>
    <row r="117" spans="1:12" x14ac:dyDescent="0.25">
      <c r="A117" s="2" t="s">
        <v>115</v>
      </c>
      <c r="B117">
        <v>7</v>
      </c>
      <c r="C117">
        <v>8</v>
      </c>
      <c r="D117">
        <v>3420</v>
      </c>
      <c r="E117" s="1">
        <v>43811</v>
      </c>
      <c r="F117" s="3">
        <v>205.2</v>
      </c>
      <c r="G117" s="3">
        <v>1949.4</v>
      </c>
      <c r="H117" s="1">
        <v>43830</v>
      </c>
      <c r="I117">
        <f t="shared" si="4"/>
        <v>19</v>
      </c>
      <c r="J117" t="str">
        <f t="shared" si="5"/>
        <v>0-30</v>
      </c>
      <c r="K117">
        <f t="shared" si="6"/>
        <v>8.0000000000000002E-3</v>
      </c>
      <c r="L117">
        <f t="shared" si="7"/>
        <v>17.236799999999999</v>
      </c>
    </row>
    <row r="118" spans="1:12" x14ac:dyDescent="0.25">
      <c r="A118" s="2" t="s">
        <v>116</v>
      </c>
      <c r="B118">
        <v>8</v>
      </c>
      <c r="C118">
        <v>21</v>
      </c>
      <c r="D118">
        <v>2860</v>
      </c>
      <c r="E118" s="1">
        <v>43609</v>
      </c>
      <c r="F118" s="3">
        <v>228.79999999999998</v>
      </c>
      <c r="G118" s="3">
        <v>1201.2</v>
      </c>
      <c r="H118" s="1">
        <v>43830</v>
      </c>
      <c r="I118">
        <f t="shared" si="4"/>
        <v>221</v>
      </c>
      <c r="J118" t="str">
        <f t="shared" si="5"/>
        <v>&gt;121</v>
      </c>
      <c r="K118">
        <f t="shared" si="6"/>
        <v>0.25</v>
      </c>
      <c r="L118">
        <f t="shared" si="7"/>
        <v>357.5</v>
      </c>
    </row>
    <row r="119" spans="1:12" x14ac:dyDescent="0.25">
      <c r="A119" s="2" t="s">
        <v>117</v>
      </c>
      <c r="B119">
        <v>3</v>
      </c>
      <c r="C119">
        <v>3</v>
      </c>
      <c r="D119">
        <v>2480</v>
      </c>
      <c r="E119" s="1">
        <v>43573</v>
      </c>
      <c r="F119" s="3">
        <v>173.6</v>
      </c>
      <c r="G119" s="3">
        <v>372</v>
      </c>
      <c r="H119" s="1">
        <v>43830</v>
      </c>
      <c r="I119">
        <f t="shared" si="4"/>
        <v>257</v>
      </c>
      <c r="J119" t="str">
        <f t="shared" si="5"/>
        <v>&gt;121</v>
      </c>
      <c r="K119">
        <f t="shared" si="6"/>
        <v>0.25</v>
      </c>
      <c r="L119">
        <f t="shared" si="7"/>
        <v>136.4</v>
      </c>
    </row>
    <row r="120" spans="1:12" x14ac:dyDescent="0.25">
      <c r="A120" s="2" t="s">
        <v>118</v>
      </c>
      <c r="B120">
        <v>10</v>
      </c>
      <c r="C120">
        <v>5</v>
      </c>
      <c r="D120">
        <v>2640</v>
      </c>
      <c r="E120" s="1">
        <v>43638</v>
      </c>
      <c r="F120" s="3">
        <v>184.8</v>
      </c>
      <c r="G120" s="3">
        <v>1056</v>
      </c>
      <c r="H120" s="1">
        <v>43830</v>
      </c>
      <c r="I120">
        <f t="shared" si="4"/>
        <v>192</v>
      </c>
      <c r="J120" t="str">
        <f t="shared" si="5"/>
        <v>&gt;121</v>
      </c>
      <c r="K120">
        <f t="shared" si="6"/>
        <v>0.25</v>
      </c>
      <c r="L120">
        <f t="shared" si="7"/>
        <v>310.2</v>
      </c>
    </row>
    <row r="121" spans="1:12" x14ac:dyDescent="0.25">
      <c r="A121" s="2" t="s">
        <v>119</v>
      </c>
      <c r="B121">
        <v>2</v>
      </c>
      <c r="C121">
        <v>4</v>
      </c>
      <c r="D121">
        <v>1520</v>
      </c>
      <c r="E121" s="1">
        <v>43606</v>
      </c>
      <c r="F121" s="3">
        <v>121.6</v>
      </c>
      <c r="G121" s="3">
        <v>349.6</v>
      </c>
      <c r="H121" s="1">
        <v>43830</v>
      </c>
      <c r="I121">
        <f t="shared" si="4"/>
        <v>224</v>
      </c>
      <c r="J121" t="str">
        <f t="shared" si="5"/>
        <v>&gt;121</v>
      </c>
      <c r="K121">
        <f t="shared" si="6"/>
        <v>0.25</v>
      </c>
      <c r="L121">
        <f t="shared" si="7"/>
        <v>117.80000000000001</v>
      </c>
    </row>
    <row r="122" spans="1:12" x14ac:dyDescent="0.25">
      <c r="A122" s="2" t="s">
        <v>120</v>
      </c>
      <c r="B122">
        <v>2</v>
      </c>
      <c r="C122">
        <v>4</v>
      </c>
      <c r="D122">
        <v>80</v>
      </c>
      <c r="E122" s="1">
        <v>43562</v>
      </c>
      <c r="F122" s="3">
        <v>2.4</v>
      </c>
      <c r="G122" s="3">
        <v>19.2</v>
      </c>
      <c r="H122" s="1">
        <v>43830</v>
      </c>
      <c r="I122">
        <f t="shared" si="4"/>
        <v>268</v>
      </c>
      <c r="J122" t="str">
        <f t="shared" si="5"/>
        <v>&gt;121</v>
      </c>
      <c r="K122">
        <f t="shared" si="6"/>
        <v>0.25</v>
      </c>
      <c r="L122">
        <f t="shared" si="7"/>
        <v>5.3999999999999995</v>
      </c>
    </row>
    <row r="123" spans="1:12" x14ac:dyDescent="0.25">
      <c r="A123" s="2" t="s">
        <v>121</v>
      </c>
      <c r="B123">
        <v>6</v>
      </c>
      <c r="C123">
        <v>19</v>
      </c>
      <c r="D123">
        <v>1200</v>
      </c>
      <c r="E123" s="1">
        <v>43466</v>
      </c>
      <c r="F123" s="3">
        <v>12</v>
      </c>
      <c r="G123" s="3">
        <v>204</v>
      </c>
      <c r="H123" s="1">
        <v>43830</v>
      </c>
      <c r="I123">
        <f t="shared" si="4"/>
        <v>364</v>
      </c>
      <c r="J123" t="str">
        <f t="shared" si="5"/>
        <v>&gt;121</v>
      </c>
      <c r="K123">
        <f t="shared" si="6"/>
        <v>0.25</v>
      </c>
      <c r="L123">
        <f t="shared" si="7"/>
        <v>54</v>
      </c>
    </row>
    <row r="124" spans="1:12" x14ac:dyDescent="0.25">
      <c r="A124" s="2" t="s">
        <v>122</v>
      </c>
      <c r="B124">
        <v>2</v>
      </c>
      <c r="C124">
        <v>23</v>
      </c>
      <c r="D124">
        <v>2400</v>
      </c>
      <c r="E124" s="1">
        <v>43718</v>
      </c>
      <c r="F124" s="3">
        <v>24</v>
      </c>
      <c r="G124" s="3">
        <v>600</v>
      </c>
      <c r="H124" s="1">
        <v>43830</v>
      </c>
      <c r="I124">
        <f t="shared" si="4"/>
        <v>112</v>
      </c>
      <c r="J124" t="str">
        <f t="shared" si="5"/>
        <v>91-120</v>
      </c>
      <c r="K124">
        <f t="shared" si="6"/>
        <v>0.2</v>
      </c>
      <c r="L124">
        <f t="shared" si="7"/>
        <v>124.80000000000001</v>
      </c>
    </row>
    <row r="125" spans="1:12" x14ac:dyDescent="0.25">
      <c r="A125" s="2" t="s">
        <v>123</v>
      </c>
      <c r="B125">
        <v>1</v>
      </c>
      <c r="C125">
        <v>15</v>
      </c>
      <c r="D125">
        <v>1760</v>
      </c>
      <c r="E125" s="1">
        <v>43528</v>
      </c>
      <c r="F125" s="3">
        <v>176</v>
      </c>
      <c r="G125" s="3">
        <v>528</v>
      </c>
      <c r="H125" s="1">
        <v>43830</v>
      </c>
      <c r="I125">
        <f t="shared" si="4"/>
        <v>302</v>
      </c>
      <c r="J125" t="str">
        <f t="shared" si="5"/>
        <v>&gt;121</v>
      </c>
      <c r="K125">
        <f t="shared" si="6"/>
        <v>0.25</v>
      </c>
      <c r="L125">
        <f t="shared" si="7"/>
        <v>176</v>
      </c>
    </row>
    <row r="126" spans="1:12" x14ac:dyDescent="0.25">
      <c r="A126" s="2" t="s">
        <v>124</v>
      </c>
      <c r="B126">
        <v>3</v>
      </c>
      <c r="C126">
        <v>5</v>
      </c>
      <c r="D126">
        <v>2160</v>
      </c>
      <c r="E126" s="1">
        <v>43781</v>
      </c>
      <c r="F126" s="3">
        <v>86.4</v>
      </c>
      <c r="G126" s="3">
        <v>453.6</v>
      </c>
      <c r="H126" s="1">
        <v>43830</v>
      </c>
      <c r="I126">
        <f t="shared" si="4"/>
        <v>49</v>
      </c>
      <c r="J126" t="str">
        <f t="shared" si="5"/>
        <v>31-60</v>
      </c>
      <c r="K126">
        <f t="shared" si="6"/>
        <v>0.04</v>
      </c>
      <c r="L126">
        <f t="shared" si="7"/>
        <v>21.6</v>
      </c>
    </row>
    <row r="127" spans="1:12" x14ac:dyDescent="0.25">
      <c r="A127" s="2" t="s">
        <v>125</v>
      </c>
      <c r="B127">
        <v>7</v>
      </c>
      <c r="C127">
        <v>13</v>
      </c>
      <c r="D127">
        <v>1100</v>
      </c>
      <c r="E127" s="1">
        <v>43490</v>
      </c>
      <c r="F127" s="3">
        <v>275</v>
      </c>
      <c r="G127" s="3">
        <v>352</v>
      </c>
      <c r="H127" s="1">
        <v>43830</v>
      </c>
      <c r="I127">
        <f t="shared" si="4"/>
        <v>340</v>
      </c>
      <c r="J127" t="str">
        <f t="shared" si="5"/>
        <v>&gt;121</v>
      </c>
      <c r="K127">
        <f t="shared" si="6"/>
        <v>0.25</v>
      </c>
      <c r="L127">
        <f t="shared" si="7"/>
        <v>156.75</v>
      </c>
    </row>
    <row r="128" spans="1:12" x14ac:dyDescent="0.25">
      <c r="A128" s="2" t="s">
        <v>126</v>
      </c>
      <c r="B128">
        <v>1</v>
      </c>
      <c r="C128">
        <v>16</v>
      </c>
      <c r="D128">
        <v>220</v>
      </c>
      <c r="E128" s="1">
        <v>43571</v>
      </c>
      <c r="F128" s="3">
        <v>13.200000000000001</v>
      </c>
      <c r="G128" s="3">
        <v>41.8</v>
      </c>
      <c r="H128" s="1">
        <v>43830</v>
      </c>
      <c r="I128">
        <f t="shared" si="4"/>
        <v>259</v>
      </c>
      <c r="J128" t="str">
        <f t="shared" si="5"/>
        <v>&gt;121</v>
      </c>
      <c r="K128">
        <f t="shared" si="6"/>
        <v>0.25</v>
      </c>
      <c r="L128">
        <f t="shared" si="7"/>
        <v>13.75</v>
      </c>
    </row>
    <row r="129" spans="1:12" x14ac:dyDescent="0.25">
      <c r="A129" s="2" t="s">
        <v>127</v>
      </c>
      <c r="B129">
        <v>6</v>
      </c>
      <c r="C129">
        <v>23</v>
      </c>
      <c r="D129">
        <v>320</v>
      </c>
      <c r="E129" s="1">
        <v>43467</v>
      </c>
      <c r="F129" s="3">
        <v>9.6</v>
      </c>
      <c r="G129" s="3">
        <v>89.600000000000009</v>
      </c>
      <c r="H129" s="1">
        <v>43830</v>
      </c>
      <c r="I129">
        <f t="shared" si="4"/>
        <v>363</v>
      </c>
      <c r="J129" t="str">
        <f t="shared" si="5"/>
        <v>&gt;121</v>
      </c>
      <c r="K129">
        <f t="shared" si="6"/>
        <v>0.25</v>
      </c>
      <c r="L129">
        <f t="shared" si="7"/>
        <v>24.8</v>
      </c>
    </row>
    <row r="130" spans="1:12" x14ac:dyDescent="0.25">
      <c r="A130" s="2" t="s">
        <v>128</v>
      </c>
      <c r="B130">
        <v>2</v>
      </c>
      <c r="C130">
        <v>21</v>
      </c>
      <c r="D130">
        <v>2280</v>
      </c>
      <c r="E130" s="1">
        <v>43749</v>
      </c>
      <c r="F130" s="3">
        <v>136.80000000000001</v>
      </c>
      <c r="G130" s="3">
        <v>364.79999999999995</v>
      </c>
      <c r="H130" s="1">
        <v>43830</v>
      </c>
      <c r="I130">
        <f t="shared" ref="I130:I193" si="8">H130-E130</f>
        <v>81</v>
      </c>
      <c r="J130" t="str">
        <f t="shared" ref="J130:J193" si="9">VLOOKUP(I130,groupings,2,1)</f>
        <v>61-90</v>
      </c>
      <c r="K130">
        <f t="shared" ref="K130:K193" si="10">VLOOKUP(I130,$N$8:$P$12,3,TRUE)</f>
        <v>0.15</v>
      </c>
      <c r="L130">
        <f t="shared" ref="L130:L193" si="11">(G130+F130)*K130</f>
        <v>75.239999999999995</v>
      </c>
    </row>
    <row r="131" spans="1:12" x14ac:dyDescent="0.25">
      <c r="A131" s="2" t="s">
        <v>129</v>
      </c>
      <c r="B131">
        <v>3</v>
      </c>
      <c r="C131">
        <v>16</v>
      </c>
      <c r="D131">
        <v>560</v>
      </c>
      <c r="E131" s="1">
        <v>43829</v>
      </c>
      <c r="F131" s="3">
        <v>33.6</v>
      </c>
      <c r="G131" s="3">
        <v>123.2</v>
      </c>
      <c r="H131" s="1">
        <v>43830</v>
      </c>
      <c r="I131">
        <f t="shared" si="8"/>
        <v>1</v>
      </c>
      <c r="J131" t="str">
        <f t="shared" si="9"/>
        <v>0-30</v>
      </c>
      <c r="K131">
        <f t="shared" si="10"/>
        <v>8.0000000000000002E-3</v>
      </c>
      <c r="L131">
        <f t="shared" si="11"/>
        <v>1.2544000000000002</v>
      </c>
    </row>
    <row r="132" spans="1:12" x14ac:dyDescent="0.25">
      <c r="A132" s="2" t="s">
        <v>130</v>
      </c>
      <c r="B132">
        <v>4</v>
      </c>
      <c r="C132">
        <v>4</v>
      </c>
      <c r="D132">
        <v>4400</v>
      </c>
      <c r="E132" s="1">
        <v>43798</v>
      </c>
      <c r="F132" s="3">
        <v>264</v>
      </c>
      <c r="G132" s="3">
        <v>1232</v>
      </c>
      <c r="H132" s="1">
        <v>43830</v>
      </c>
      <c r="I132">
        <f t="shared" si="8"/>
        <v>32</v>
      </c>
      <c r="J132" t="str">
        <f t="shared" si="9"/>
        <v>31-60</v>
      </c>
      <c r="K132">
        <f t="shared" si="10"/>
        <v>0.04</v>
      </c>
      <c r="L132">
        <f t="shared" si="11"/>
        <v>59.84</v>
      </c>
    </row>
    <row r="133" spans="1:12" x14ac:dyDescent="0.25">
      <c r="A133" s="2" t="s">
        <v>131</v>
      </c>
      <c r="B133">
        <v>4</v>
      </c>
      <c r="C133">
        <v>1</v>
      </c>
      <c r="D133">
        <v>2420</v>
      </c>
      <c r="E133" s="1">
        <v>43479</v>
      </c>
      <c r="F133" s="3">
        <v>242</v>
      </c>
      <c r="G133" s="3">
        <v>605</v>
      </c>
      <c r="H133" s="1">
        <v>43830</v>
      </c>
      <c r="I133">
        <f t="shared" si="8"/>
        <v>351</v>
      </c>
      <c r="J133" t="str">
        <f t="shared" si="9"/>
        <v>&gt;121</v>
      </c>
      <c r="K133">
        <f t="shared" si="10"/>
        <v>0.25</v>
      </c>
      <c r="L133">
        <f t="shared" si="11"/>
        <v>211.75</v>
      </c>
    </row>
    <row r="134" spans="1:12" x14ac:dyDescent="0.25">
      <c r="A134" s="2" t="s">
        <v>132</v>
      </c>
      <c r="B134">
        <v>1</v>
      </c>
      <c r="C134">
        <v>20</v>
      </c>
      <c r="D134">
        <v>2850</v>
      </c>
      <c r="E134" s="1">
        <v>43466</v>
      </c>
      <c r="F134" s="3">
        <v>114</v>
      </c>
      <c r="G134" s="3">
        <v>598.5</v>
      </c>
      <c r="H134" s="1">
        <v>43830</v>
      </c>
      <c r="I134">
        <f t="shared" si="8"/>
        <v>364</v>
      </c>
      <c r="J134" t="str">
        <f t="shared" si="9"/>
        <v>&gt;121</v>
      </c>
      <c r="K134">
        <f t="shared" si="10"/>
        <v>0.25</v>
      </c>
      <c r="L134">
        <f t="shared" si="11"/>
        <v>178.125</v>
      </c>
    </row>
    <row r="135" spans="1:12" x14ac:dyDescent="0.25">
      <c r="A135" s="2" t="s">
        <v>133</v>
      </c>
      <c r="B135">
        <v>3</v>
      </c>
      <c r="C135">
        <v>19</v>
      </c>
      <c r="D135">
        <v>729</v>
      </c>
      <c r="E135" s="1">
        <v>43681</v>
      </c>
      <c r="F135" s="3">
        <v>14.580000000000002</v>
      </c>
      <c r="G135" s="3">
        <v>116.64000000000001</v>
      </c>
      <c r="H135" s="1">
        <v>43830</v>
      </c>
      <c r="I135">
        <f t="shared" si="8"/>
        <v>149</v>
      </c>
      <c r="J135" t="str">
        <f t="shared" si="9"/>
        <v>&gt;121</v>
      </c>
      <c r="K135">
        <f t="shared" si="10"/>
        <v>0.25</v>
      </c>
      <c r="L135">
        <f t="shared" si="11"/>
        <v>32.805000000000007</v>
      </c>
    </row>
    <row r="136" spans="1:12" x14ac:dyDescent="0.25">
      <c r="A136" s="2" t="s">
        <v>134</v>
      </c>
      <c r="B136">
        <v>1</v>
      </c>
      <c r="C136">
        <v>8</v>
      </c>
      <c r="D136">
        <v>1368</v>
      </c>
      <c r="E136" s="1">
        <v>43732</v>
      </c>
      <c r="F136" s="3">
        <v>95.76</v>
      </c>
      <c r="G136" s="3">
        <v>396.72</v>
      </c>
      <c r="H136" s="1">
        <v>43830</v>
      </c>
      <c r="I136">
        <f t="shared" si="8"/>
        <v>98</v>
      </c>
      <c r="J136" t="str">
        <f t="shared" si="9"/>
        <v>91-120</v>
      </c>
      <c r="K136">
        <f t="shared" si="10"/>
        <v>0.2</v>
      </c>
      <c r="L136">
        <f t="shared" si="11"/>
        <v>98.496000000000009</v>
      </c>
    </row>
    <row r="137" spans="1:12" x14ac:dyDescent="0.25">
      <c r="A137" s="2" t="s">
        <v>135</v>
      </c>
      <c r="B137">
        <v>1</v>
      </c>
      <c r="C137">
        <v>23</v>
      </c>
      <c r="D137">
        <v>1064</v>
      </c>
      <c r="E137" s="1">
        <v>43484</v>
      </c>
      <c r="F137" s="3">
        <v>85.12</v>
      </c>
      <c r="G137" s="3">
        <v>223.44</v>
      </c>
      <c r="H137" s="1">
        <v>43830</v>
      </c>
      <c r="I137">
        <f t="shared" si="8"/>
        <v>346</v>
      </c>
      <c r="J137" t="str">
        <f t="shared" si="9"/>
        <v>&gt;121</v>
      </c>
      <c r="K137">
        <f t="shared" si="10"/>
        <v>0.25</v>
      </c>
      <c r="L137">
        <f t="shared" si="11"/>
        <v>77.14</v>
      </c>
    </row>
    <row r="138" spans="1:12" x14ac:dyDescent="0.25">
      <c r="A138" s="2" t="s">
        <v>136</v>
      </c>
      <c r="B138">
        <v>9</v>
      </c>
      <c r="C138">
        <v>8</v>
      </c>
      <c r="D138">
        <v>1710</v>
      </c>
      <c r="E138" s="1">
        <v>43791</v>
      </c>
      <c r="F138" s="3">
        <v>85.5</v>
      </c>
      <c r="G138" s="3">
        <v>786.59999999999991</v>
      </c>
      <c r="H138" s="1">
        <v>43830</v>
      </c>
      <c r="I138">
        <f t="shared" si="8"/>
        <v>39</v>
      </c>
      <c r="J138" t="str">
        <f t="shared" si="9"/>
        <v>31-60</v>
      </c>
      <c r="K138">
        <f t="shared" si="10"/>
        <v>0.04</v>
      </c>
      <c r="L138">
        <f t="shared" si="11"/>
        <v>34.884</v>
      </c>
    </row>
    <row r="139" spans="1:12" x14ac:dyDescent="0.25">
      <c r="A139" s="2" t="s">
        <v>137</v>
      </c>
      <c r="B139">
        <v>8</v>
      </c>
      <c r="C139">
        <v>10</v>
      </c>
      <c r="D139">
        <v>1800</v>
      </c>
      <c r="E139" s="1">
        <v>43674</v>
      </c>
      <c r="F139" s="3">
        <v>18</v>
      </c>
      <c r="G139" s="3">
        <v>900</v>
      </c>
      <c r="H139" s="1">
        <v>43830</v>
      </c>
      <c r="I139">
        <f t="shared" si="8"/>
        <v>156</v>
      </c>
      <c r="J139" t="str">
        <f t="shared" si="9"/>
        <v>&gt;121</v>
      </c>
      <c r="K139">
        <f t="shared" si="10"/>
        <v>0.25</v>
      </c>
      <c r="L139">
        <f t="shared" si="11"/>
        <v>229.5</v>
      </c>
    </row>
    <row r="140" spans="1:12" x14ac:dyDescent="0.25">
      <c r="A140" s="2" t="s">
        <v>138</v>
      </c>
      <c r="B140">
        <v>9</v>
      </c>
      <c r="C140">
        <v>11</v>
      </c>
      <c r="D140">
        <v>240</v>
      </c>
      <c r="E140" s="1">
        <v>43547</v>
      </c>
      <c r="F140" s="3">
        <v>33.6</v>
      </c>
      <c r="G140" s="3">
        <v>60</v>
      </c>
      <c r="H140" s="1">
        <v>43830</v>
      </c>
      <c r="I140">
        <f t="shared" si="8"/>
        <v>283</v>
      </c>
      <c r="J140" t="str">
        <f t="shared" si="9"/>
        <v>&gt;121</v>
      </c>
      <c r="K140">
        <f t="shared" si="10"/>
        <v>0.25</v>
      </c>
      <c r="L140">
        <f t="shared" si="11"/>
        <v>23.4</v>
      </c>
    </row>
    <row r="141" spans="1:12" x14ac:dyDescent="0.25">
      <c r="A141" s="2" t="s">
        <v>139</v>
      </c>
      <c r="B141">
        <v>2</v>
      </c>
      <c r="C141">
        <v>8</v>
      </c>
      <c r="D141">
        <v>4750</v>
      </c>
      <c r="E141" s="1">
        <v>43570</v>
      </c>
      <c r="F141" s="3">
        <v>332.5</v>
      </c>
      <c r="G141" s="3">
        <v>855</v>
      </c>
      <c r="H141" s="1">
        <v>43830</v>
      </c>
      <c r="I141">
        <f t="shared" si="8"/>
        <v>260</v>
      </c>
      <c r="J141" t="str">
        <f t="shared" si="9"/>
        <v>&gt;121</v>
      </c>
      <c r="K141">
        <f t="shared" si="10"/>
        <v>0.25</v>
      </c>
      <c r="L141">
        <f t="shared" si="11"/>
        <v>296.875</v>
      </c>
    </row>
    <row r="142" spans="1:12" x14ac:dyDescent="0.25">
      <c r="A142" s="2" t="s">
        <v>140</v>
      </c>
      <c r="B142">
        <v>6</v>
      </c>
      <c r="C142">
        <v>13</v>
      </c>
      <c r="D142">
        <v>1500</v>
      </c>
      <c r="E142" s="1">
        <v>43625</v>
      </c>
      <c r="F142" s="3">
        <v>90</v>
      </c>
      <c r="G142" s="3">
        <v>300</v>
      </c>
      <c r="H142" s="1">
        <v>43830</v>
      </c>
      <c r="I142">
        <f t="shared" si="8"/>
        <v>205</v>
      </c>
      <c r="J142" t="str">
        <f t="shared" si="9"/>
        <v>&gt;121</v>
      </c>
      <c r="K142">
        <f t="shared" si="10"/>
        <v>0.25</v>
      </c>
      <c r="L142">
        <f t="shared" si="11"/>
        <v>97.5</v>
      </c>
    </row>
    <row r="143" spans="1:12" x14ac:dyDescent="0.25">
      <c r="A143" s="2" t="s">
        <v>141</v>
      </c>
      <c r="B143">
        <v>2</v>
      </c>
      <c r="C143">
        <v>4</v>
      </c>
      <c r="D143">
        <v>2550</v>
      </c>
      <c r="E143" s="1">
        <v>43580</v>
      </c>
      <c r="F143" s="3">
        <v>178.5</v>
      </c>
      <c r="G143" s="3">
        <v>688.5</v>
      </c>
      <c r="H143" s="1">
        <v>43830</v>
      </c>
      <c r="I143">
        <f t="shared" si="8"/>
        <v>250</v>
      </c>
      <c r="J143" t="str">
        <f t="shared" si="9"/>
        <v>&gt;121</v>
      </c>
      <c r="K143">
        <f t="shared" si="10"/>
        <v>0.25</v>
      </c>
      <c r="L143">
        <f t="shared" si="11"/>
        <v>216.75</v>
      </c>
    </row>
    <row r="144" spans="1:12" x14ac:dyDescent="0.25">
      <c r="A144" s="2" t="s">
        <v>142</v>
      </c>
      <c r="B144">
        <v>7</v>
      </c>
      <c r="C144">
        <v>23</v>
      </c>
      <c r="D144">
        <v>880</v>
      </c>
      <c r="E144" s="1">
        <v>43559</v>
      </c>
      <c r="F144" s="3">
        <v>246.4</v>
      </c>
      <c r="G144" s="3">
        <v>360.79999999999995</v>
      </c>
      <c r="H144" s="1">
        <v>43830</v>
      </c>
      <c r="I144">
        <f t="shared" si="8"/>
        <v>271</v>
      </c>
      <c r="J144" t="str">
        <f t="shared" si="9"/>
        <v>&gt;121</v>
      </c>
      <c r="K144">
        <f t="shared" si="10"/>
        <v>0.25</v>
      </c>
      <c r="L144">
        <f t="shared" si="11"/>
        <v>151.79999999999998</v>
      </c>
    </row>
    <row r="145" spans="1:12" x14ac:dyDescent="0.25">
      <c r="A145" s="2" t="s">
        <v>143</v>
      </c>
      <c r="B145">
        <v>1</v>
      </c>
      <c r="C145">
        <v>14</v>
      </c>
      <c r="D145">
        <v>1800</v>
      </c>
      <c r="E145" s="1">
        <v>43648</v>
      </c>
      <c r="F145" s="3">
        <v>108</v>
      </c>
      <c r="G145" s="3">
        <v>306</v>
      </c>
      <c r="H145" s="1">
        <v>43830</v>
      </c>
      <c r="I145">
        <f t="shared" si="8"/>
        <v>182</v>
      </c>
      <c r="J145" t="str">
        <f t="shared" si="9"/>
        <v>&gt;121</v>
      </c>
      <c r="K145">
        <f t="shared" si="10"/>
        <v>0.25</v>
      </c>
      <c r="L145">
        <f t="shared" si="11"/>
        <v>103.5</v>
      </c>
    </row>
    <row r="146" spans="1:12" x14ac:dyDescent="0.25">
      <c r="A146" s="2" t="s">
        <v>144</v>
      </c>
      <c r="B146">
        <v>6</v>
      </c>
      <c r="C146">
        <v>6</v>
      </c>
      <c r="D146">
        <v>1550</v>
      </c>
      <c r="E146" s="1">
        <v>43653</v>
      </c>
      <c r="F146" s="3">
        <v>15.5</v>
      </c>
      <c r="G146" s="3">
        <v>310</v>
      </c>
      <c r="H146" s="1">
        <v>43830</v>
      </c>
      <c r="I146">
        <f t="shared" si="8"/>
        <v>177</v>
      </c>
      <c r="J146" t="str">
        <f t="shared" si="9"/>
        <v>&gt;121</v>
      </c>
      <c r="K146">
        <f t="shared" si="10"/>
        <v>0.25</v>
      </c>
      <c r="L146">
        <f t="shared" si="11"/>
        <v>81.375</v>
      </c>
    </row>
    <row r="147" spans="1:12" x14ac:dyDescent="0.25">
      <c r="A147" s="2" t="s">
        <v>145</v>
      </c>
      <c r="B147">
        <v>9</v>
      </c>
      <c r="C147">
        <v>9</v>
      </c>
      <c r="D147">
        <v>270</v>
      </c>
      <c r="E147" s="1">
        <v>43709</v>
      </c>
      <c r="F147" s="3">
        <v>5.4</v>
      </c>
      <c r="G147" s="3">
        <v>118.80000000000001</v>
      </c>
      <c r="H147" s="1">
        <v>43830</v>
      </c>
      <c r="I147">
        <f t="shared" si="8"/>
        <v>121</v>
      </c>
      <c r="J147" t="str">
        <f t="shared" si="9"/>
        <v>&gt;121</v>
      </c>
      <c r="K147">
        <f t="shared" si="10"/>
        <v>0.25</v>
      </c>
      <c r="L147">
        <f t="shared" si="11"/>
        <v>31.050000000000004</v>
      </c>
    </row>
    <row r="148" spans="1:12" x14ac:dyDescent="0.25">
      <c r="A148" s="2" t="s">
        <v>146</v>
      </c>
      <c r="B148">
        <v>4</v>
      </c>
      <c r="C148">
        <v>11</v>
      </c>
      <c r="D148">
        <v>2790</v>
      </c>
      <c r="E148" s="1">
        <v>43821</v>
      </c>
      <c r="F148" s="3">
        <v>195.3</v>
      </c>
      <c r="G148" s="3">
        <v>641.70000000000005</v>
      </c>
      <c r="H148" s="1">
        <v>43830</v>
      </c>
      <c r="I148">
        <f t="shared" si="8"/>
        <v>9</v>
      </c>
      <c r="J148" t="str">
        <f t="shared" si="9"/>
        <v>0-30</v>
      </c>
      <c r="K148">
        <f t="shared" si="10"/>
        <v>8.0000000000000002E-3</v>
      </c>
      <c r="L148">
        <f t="shared" si="11"/>
        <v>6.6959999999999997</v>
      </c>
    </row>
    <row r="149" spans="1:12" x14ac:dyDescent="0.25">
      <c r="A149" s="2" t="s">
        <v>147</v>
      </c>
      <c r="B149">
        <v>7</v>
      </c>
      <c r="C149">
        <v>23</v>
      </c>
      <c r="D149">
        <v>1408</v>
      </c>
      <c r="E149" s="1">
        <v>43483</v>
      </c>
      <c r="F149" s="3">
        <v>84.48</v>
      </c>
      <c r="G149" s="3">
        <v>901.12000000000012</v>
      </c>
      <c r="H149" s="1">
        <v>43830</v>
      </c>
      <c r="I149">
        <f t="shared" si="8"/>
        <v>347</v>
      </c>
      <c r="J149" t="str">
        <f t="shared" si="9"/>
        <v>&gt;121</v>
      </c>
      <c r="K149">
        <f t="shared" si="10"/>
        <v>0.25</v>
      </c>
      <c r="L149">
        <f t="shared" si="11"/>
        <v>246.40000000000003</v>
      </c>
    </row>
    <row r="150" spans="1:12" x14ac:dyDescent="0.25">
      <c r="A150" s="2" t="s">
        <v>148</v>
      </c>
      <c r="B150">
        <v>4</v>
      </c>
      <c r="C150">
        <v>1</v>
      </c>
      <c r="D150">
        <v>2052</v>
      </c>
      <c r="E150" s="1">
        <v>43753</v>
      </c>
      <c r="F150" s="3">
        <v>143.64000000000001</v>
      </c>
      <c r="G150" s="3">
        <v>533.52</v>
      </c>
      <c r="H150" s="1">
        <v>43830</v>
      </c>
      <c r="I150">
        <f t="shared" si="8"/>
        <v>77</v>
      </c>
      <c r="J150" t="str">
        <f t="shared" si="9"/>
        <v>61-90</v>
      </c>
      <c r="K150">
        <f t="shared" si="10"/>
        <v>0.15</v>
      </c>
      <c r="L150">
        <f t="shared" si="11"/>
        <v>101.574</v>
      </c>
    </row>
    <row r="151" spans="1:12" x14ac:dyDescent="0.25">
      <c r="A151" s="2" t="s">
        <v>149</v>
      </c>
      <c r="B151">
        <v>5</v>
      </c>
      <c r="C151">
        <v>15</v>
      </c>
      <c r="D151">
        <v>3080</v>
      </c>
      <c r="E151" s="1">
        <v>43604</v>
      </c>
      <c r="F151" s="3">
        <v>61.6</v>
      </c>
      <c r="G151" s="3">
        <v>523.6</v>
      </c>
      <c r="H151" s="1">
        <v>43830</v>
      </c>
      <c r="I151">
        <f t="shared" si="8"/>
        <v>226</v>
      </c>
      <c r="J151" t="str">
        <f t="shared" si="9"/>
        <v>&gt;121</v>
      </c>
      <c r="K151">
        <f t="shared" si="10"/>
        <v>0.25</v>
      </c>
      <c r="L151">
        <f t="shared" si="11"/>
        <v>146.30000000000001</v>
      </c>
    </row>
    <row r="152" spans="1:12" x14ac:dyDescent="0.25">
      <c r="A152" s="2" t="s">
        <v>150</v>
      </c>
      <c r="B152">
        <v>1</v>
      </c>
      <c r="C152">
        <v>11</v>
      </c>
      <c r="D152">
        <v>4180</v>
      </c>
      <c r="E152" s="1">
        <v>43510</v>
      </c>
      <c r="F152" s="3">
        <v>167.2</v>
      </c>
      <c r="G152" s="3">
        <v>877.8</v>
      </c>
      <c r="H152" s="1">
        <v>43830</v>
      </c>
      <c r="I152">
        <f t="shared" si="8"/>
        <v>320</v>
      </c>
      <c r="J152" t="str">
        <f t="shared" si="9"/>
        <v>&gt;121</v>
      </c>
      <c r="K152">
        <f t="shared" si="10"/>
        <v>0.25</v>
      </c>
      <c r="L152">
        <f t="shared" si="11"/>
        <v>261.25</v>
      </c>
    </row>
    <row r="153" spans="1:12" x14ac:dyDescent="0.25">
      <c r="A153" s="2" t="s">
        <v>151</v>
      </c>
      <c r="B153">
        <v>9</v>
      </c>
      <c r="C153">
        <v>19</v>
      </c>
      <c r="D153">
        <v>4560</v>
      </c>
      <c r="E153" s="1">
        <v>43659</v>
      </c>
      <c r="F153" s="3">
        <v>547.20000000000005</v>
      </c>
      <c r="G153" s="3">
        <v>1824</v>
      </c>
      <c r="H153" s="1">
        <v>43830</v>
      </c>
      <c r="I153">
        <f t="shared" si="8"/>
        <v>171</v>
      </c>
      <c r="J153" t="str">
        <f t="shared" si="9"/>
        <v>&gt;121</v>
      </c>
      <c r="K153">
        <f t="shared" si="10"/>
        <v>0.25</v>
      </c>
      <c r="L153">
        <f t="shared" si="11"/>
        <v>592.79999999999995</v>
      </c>
    </row>
    <row r="154" spans="1:12" x14ac:dyDescent="0.25">
      <c r="A154" s="2" t="s">
        <v>152</v>
      </c>
      <c r="B154">
        <v>6</v>
      </c>
      <c r="C154">
        <v>22</v>
      </c>
      <c r="D154">
        <v>450</v>
      </c>
      <c r="E154" s="1">
        <v>43815</v>
      </c>
      <c r="F154" s="3">
        <v>4.5</v>
      </c>
      <c r="G154" s="3">
        <v>112.5</v>
      </c>
      <c r="H154" s="1">
        <v>43830</v>
      </c>
      <c r="I154">
        <f t="shared" si="8"/>
        <v>15</v>
      </c>
      <c r="J154" t="str">
        <f t="shared" si="9"/>
        <v>0-30</v>
      </c>
      <c r="K154">
        <f t="shared" si="10"/>
        <v>8.0000000000000002E-3</v>
      </c>
      <c r="L154">
        <f t="shared" si="11"/>
        <v>0.93600000000000005</v>
      </c>
    </row>
    <row r="155" spans="1:12" x14ac:dyDescent="0.25">
      <c r="A155" s="2" t="s">
        <v>153</v>
      </c>
      <c r="B155">
        <v>6</v>
      </c>
      <c r="C155">
        <v>13</v>
      </c>
      <c r="D155">
        <v>1024</v>
      </c>
      <c r="E155" s="1">
        <v>43715</v>
      </c>
      <c r="F155" s="3">
        <v>51.2</v>
      </c>
      <c r="G155" s="3">
        <v>235.52000000000004</v>
      </c>
      <c r="H155" s="1">
        <v>43830</v>
      </c>
      <c r="I155">
        <f t="shared" si="8"/>
        <v>115</v>
      </c>
      <c r="J155" t="str">
        <f t="shared" si="9"/>
        <v>91-120</v>
      </c>
      <c r="K155">
        <f t="shared" si="10"/>
        <v>0.2</v>
      </c>
      <c r="L155">
        <f t="shared" si="11"/>
        <v>57.344000000000008</v>
      </c>
    </row>
    <row r="156" spans="1:12" x14ac:dyDescent="0.25">
      <c r="A156" s="2" t="s">
        <v>154</v>
      </c>
      <c r="B156">
        <v>3</v>
      </c>
      <c r="C156">
        <v>19</v>
      </c>
      <c r="D156">
        <v>80</v>
      </c>
      <c r="E156" s="1">
        <v>43509</v>
      </c>
      <c r="F156" s="3">
        <v>3.2</v>
      </c>
      <c r="G156" s="3">
        <v>16</v>
      </c>
      <c r="H156" s="1">
        <v>43830</v>
      </c>
      <c r="I156">
        <f t="shared" si="8"/>
        <v>321</v>
      </c>
      <c r="J156" t="str">
        <f t="shared" si="9"/>
        <v>&gt;121</v>
      </c>
      <c r="K156">
        <f t="shared" si="10"/>
        <v>0.25</v>
      </c>
      <c r="L156">
        <f t="shared" si="11"/>
        <v>4.8</v>
      </c>
    </row>
    <row r="157" spans="1:12" x14ac:dyDescent="0.25">
      <c r="A157" s="2" t="s">
        <v>155</v>
      </c>
      <c r="B157">
        <v>9</v>
      </c>
      <c r="C157">
        <v>15</v>
      </c>
      <c r="D157">
        <v>1050</v>
      </c>
      <c r="E157" s="1">
        <v>43707</v>
      </c>
      <c r="F157" s="3">
        <v>73.5</v>
      </c>
      <c r="G157" s="3">
        <v>420</v>
      </c>
      <c r="H157" s="1">
        <v>43830</v>
      </c>
      <c r="I157">
        <f t="shared" si="8"/>
        <v>123</v>
      </c>
      <c r="J157" t="str">
        <f t="shared" si="9"/>
        <v>&gt;121</v>
      </c>
      <c r="K157">
        <f t="shared" si="10"/>
        <v>0.25</v>
      </c>
      <c r="L157">
        <f t="shared" si="11"/>
        <v>123.375</v>
      </c>
    </row>
    <row r="158" spans="1:12" x14ac:dyDescent="0.25">
      <c r="A158" s="2" t="s">
        <v>156</v>
      </c>
      <c r="B158">
        <v>10</v>
      </c>
      <c r="C158">
        <v>11</v>
      </c>
      <c r="D158">
        <v>600</v>
      </c>
      <c r="E158" s="1">
        <v>43703</v>
      </c>
      <c r="F158" s="3">
        <v>12</v>
      </c>
      <c r="G158" s="3">
        <v>222</v>
      </c>
      <c r="H158" s="1">
        <v>43830</v>
      </c>
      <c r="I158">
        <f t="shared" si="8"/>
        <v>127</v>
      </c>
      <c r="J158" t="str">
        <f t="shared" si="9"/>
        <v>&gt;121</v>
      </c>
      <c r="K158">
        <f t="shared" si="10"/>
        <v>0.25</v>
      </c>
      <c r="L158">
        <f t="shared" si="11"/>
        <v>58.5</v>
      </c>
    </row>
    <row r="159" spans="1:12" x14ac:dyDescent="0.25">
      <c r="A159" s="2" t="s">
        <v>157</v>
      </c>
      <c r="B159">
        <v>4</v>
      </c>
      <c r="C159">
        <v>19</v>
      </c>
      <c r="D159">
        <v>1680</v>
      </c>
      <c r="E159" s="1">
        <v>43603</v>
      </c>
      <c r="F159" s="3">
        <v>117.6</v>
      </c>
      <c r="G159" s="3">
        <v>336</v>
      </c>
      <c r="H159" s="1">
        <v>43830</v>
      </c>
      <c r="I159">
        <f t="shared" si="8"/>
        <v>227</v>
      </c>
      <c r="J159" t="str">
        <f t="shared" si="9"/>
        <v>&gt;121</v>
      </c>
      <c r="K159">
        <f t="shared" si="10"/>
        <v>0.25</v>
      </c>
      <c r="L159">
        <f t="shared" si="11"/>
        <v>113.4</v>
      </c>
    </row>
    <row r="160" spans="1:12" x14ac:dyDescent="0.25">
      <c r="A160" s="2" t="s">
        <v>158</v>
      </c>
      <c r="B160">
        <v>1</v>
      </c>
      <c r="C160">
        <v>20</v>
      </c>
      <c r="D160">
        <v>1064</v>
      </c>
      <c r="E160" s="1">
        <v>43789</v>
      </c>
      <c r="F160" s="3">
        <v>95.76</v>
      </c>
      <c r="G160" s="3">
        <v>191.52</v>
      </c>
      <c r="H160" s="1">
        <v>43830</v>
      </c>
      <c r="I160">
        <f t="shared" si="8"/>
        <v>41</v>
      </c>
      <c r="J160" t="str">
        <f t="shared" si="9"/>
        <v>31-60</v>
      </c>
      <c r="K160">
        <f t="shared" si="10"/>
        <v>0.04</v>
      </c>
      <c r="L160">
        <f t="shared" si="11"/>
        <v>11.491200000000001</v>
      </c>
    </row>
    <row r="161" spans="1:12" x14ac:dyDescent="0.25">
      <c r="A161" s="2" t="s">
        <v>159</v>
      </c>
      <c r="B161">
        <v>7</v>
      </c>
      <c r="C161">
        <v>13</v>
      </c>
      <c r="D161">
        <v>1200</v>
      </c>
      <c r="E161" s="1">
        <v>43756</v>
      </c>
      <c r="F161" s="3">
        <v>24</v>
      </c>
      <c r="G161" s="3">
        <v>372</v>
      </c>
      <c r="H161" s="1">
        <v>43830</v>
      </c>
      <c r="I161">
        <f t="shared" si="8"/>
        <v>74</v>
      </c>
      <c r="J161" t="str">
        <f t="shared" si="9"/>
        <v>61-90</v>
      </c>
      <c r="K161">
        <f t="shared" si="10"/>
        <v>0.15</v>
      </c>
      <c r="L161">
        <f t="shared" si="11"/>
        <v>59.4</v>
      </c>
    </row>
    <row r="162" spans="1:12" x14ac:dyDescent="0.25">
      <c r="A162" s="2" t="s">
        <v>160</v>
      </c>
      <c r="B162">
        <v>2</v>
      </c>
      <c r="C162">
        <v>7</v>
      </c>
      <c r="D162">
        <v>4536</v>
      </c>
      <c r="E162" s="1">
        <v>43792</v>
      </c>
      <c r="F162" s="3">
        <v>45.360000000000007</v>
      </c>
      <c r="G162" s="3">
        <v>1088.6400000000001</v>
      </c>
      <c r="H162" s="1">
        <v>43830</v>
      </c>
      <c r="I162">
        <f t="shared" si="8"/>
        <v>38</v>
      </c>
      <c r="J162" t="str">
        <f t="shared" si="9"/>
        <v>31-60</v>
      </c>
      <c r="K162">
        <f t="shared" si="10"/>
        <v>0.04</v>
      </c>
      <c r="L162">
        <f t="shared" si="11"/>
        <v>45.36</v>
      </c>
    </row>
    <row r="163" spans="1:12" x14ac:dyDescent="0.25">
      <c r="A163" s="2" t="s">
        <v>161</v>
      </c>
      <c r="B163">
        <v>8</v>
      </c>
      <c r="C163">
        <v>2</v>
      </c>
      <c r="D163">
        <v>1656</v>
      </c>
      <c r="E163" s="1">
        <v>43516</v>
      </c>
      <c r="F163" s="3">
        <v>66.239999999999995</v>
      </c>
      <c r="G163" s="3">
        <v>794.88</v>
      </c>
      <c r="H163" s="1">
        <v>43830</v>
      </c>
      <c r="I163">
        <f t="shared" si="8"/>
        <v>314</v>
      </c>
      <c r="J163" t="str">
        <f t="shared" si="9"/>
        <v>&gt;121</v>
      </c>
      <c r="K163">
        <f t="shared" si="10"/>
        <v>0.25</v>
      </c>
      <c r="L163">
        <f t="shared" si="11"/>
        <v>215.28</v>
      </c>
    </row>
    <row r="164" spans="1:12" x14ac:dyDescent="0.25">
      <c r="A164" s="2" t="s">
        <v>162</v>
      </c>
      <c r="B164">
        <v>5</v>
      </c>
      <c r="C164">
        <v>2</v>
      </c>
      <c r="D164">
        <v>3000</v>
      </c>
      <c r="E164" s="1">
        <v>43517</v>
      </c>
      <c r="F164" s="3">
        <v>150</v>
      </c>
      <c r="G164" s="3">
        <v>660</v>
      </c>
      <c r="H164" s="1">
        <v>43830</v>
      </c>
      <c r="I164">
        <f t="shared" si="8"/>
        <v>313</v>
      </c>
      <c r="J164" t="str">
        <f t="shared" si="9"/>
        <v>&gt;121</v>
      </c>
      <c r="K164">
        <f t="shared" si="10"/>
        <v>0.25</v>
      </c>
      <c r="L164">
        <f t="shared" si="11"/>
        <v>202.5</v>
      </c>
    </row>
    <row r="165" spans="1:12" x14ac:dyDescent="0.25">
      <c r="A165" s="2" t="s">
        <v>163</v>
      </c>
      <c r="B165">
        <v>6</v>
      </c>
      <c r="C165">
        <v>15</v>
      </c>
      <c r="D165">
        <v>792</v>
      </c>
      <c r="E165" s="1">
        <v>43618</v>
      </c>
      <c r="F165" s="3">
        <v>63.36</v>
      </c>
      <c r="G165" s="3">
        <v>150.47999999999999</v>
      </c>
      <c r="H165" s="1">
        <v>43830</v>
      </c>
      <c r="I165">
        <f t="shared" si="8"/>
        <v>212</v>
      </c>
      <c r="J165" t="str">
        <f t="shared" si="9"/>
        <v>&gt;121</v>
      </c>
      <c r="K165">
        <f t="shared" si="10"/>
        <v>0.25</v>
      </c>
      <c r="L165">
        <f t="shared" si="11"/>
        <v>53.459999999999994</v>
      </c>
    </row>
    <row r="166" spans="1:12" x14ac:dyDescent="0.25">
      <c r="A166" s="2" t="s">
        <v>164</v>
      </c>
      <c r="B166">
        <v>8</v>
      </c>
      <c r="C166">
        <v>2</v>
      </c>
      <c r="D166">
        <v>960</v>
      </c>
      <c r="E166" s="1">
        <v>43607</v>
      </c>
      <c r="F166" s="3">
        <v>96</v>
      </c>
      <c r="G166" s="3">
        <v>278.39999999999998</v>
      </c>
      <c r="H166" s="1">
        <v>43830</v>
      </c>
      <c r="I166">
        <f t="shared" si="8"/>
        <v>223</v>
      </c>
      <c r="J166" t="str">
        <f t="shared" si="9"/>
        <v>&gt;121</v>
      </c>
      <c r="K166">
        <f t="shared" si="10"/>
        <v>0.25</v>
      </c>
      <c r="L166">
        <f t="shared" si="11"/>
        <v>93.6</v>
      </c>
    </row>
    <row r="167" spans="1:12" x14ac:dyDescent="0.25">
      <c r="A167" s="2" t="s">
        <v>165</v>
      </c>
      <c r="B167">
        <v>10</v>
      </c>
      <c r="C167">
        <v>8</v>
      </c>
      <c r="D167">
        <v>4320</v>
      </c>
      <c r="E167" s="1">
        <v>43545</v>
      </c>
      <c r="F167" s="3">
        <v>86.4</v>
      </c>
      <c r="G167" s="3">
        <v>1339.1999999999998</v>
      </c>
      <c r="H167" s="1">
        <v>43830</v>
      </c>
      <c r="I167">
        <f t="shared" si="8"/>
        <v>285</v>
      </c>
      <c r="J167" t="str">
        <f t="shared" si="9"/>
        <v>&gt;121</v>
      </c>
      <c r="K167">
        <f t="shared" si="10"/>
        <v>0.25</v>
      </c>
      <c r="L167">
        <f t="shared" si="11"/>
        <v>356.4</v>
      </c>
    </row>
    <row r="168" spans="1:12" x14ac:dyDescent="0.25">
      <c r="A168" s="2" t="s">
        <v>166</v>
      </c>
      <c r="B168">
        <v>3</v>
      </c>
      <c r="C168">
        <v>7</v>
      </c>
      <c r="D168">
        <v>1386</v>
      </c>
      <c r="E168" s="1">
        <v>43759</v>
      </c>
      <c r="F168" s="3">
        <v>97.02</v>
      </c>
      <c r="G168" s="3">
        <v>304.91999999999996</v>
      </c>
      <c r="H168" s="1">
        <v>43830</v>
      </c>
      <c r="I168">
        <f t="shared" si="8"/>
        <v>71</v>
      </c>
      <c r="J168" t="str">
        <f t="shared" si="9"/>
        <v>61-90</v>
      </c>
      <c r="K168">
        <f t="shared" si="10"/>
        <v>0.15</v>
      </c>
      <c r="L168">
        <f t="shared" si="11"/>
        <v>60.29099999999999</v>
      </c>
    </row>
    <row r="169" spans="1:12" x14ac:dyDescent="0.25">
      <c r="A169" s="2" t="s">
        <v>167</v>
      </c>
      <c r="B169">
        <v>2</v>
      </c>
      <c r="C169">
        <v>1</v>
      </c>
      <c r="D169">
        <v>3080</v>
      </c>
      <c r="E169" s="1">
        <v>43563</v>
      </c>
      <c r="F169" s="3">
        <v>61.6</v>
      </c>
      <c r="G169" s="3">
        <v>739.2</v>
      </c>
      <c r="H169" s="1">
        <v>43830</v>
      </c>
      <c r="I169">
        <f t="shared" si="8"/>
        <v>267</v>
      </c>
      <c r="J169" t="str">
        <f t="shared" si="9"/>
        <v>&gt;121</v>
      </c>
      <c r="K169">
        <f t="shared" si="10"/>
        <v>0.25</v>
      </c>
      <c r="L169">
        <f t="shared" si="11"/>
        <v>200.20000000000002</v>
      </c>
    </row>
    <row r="170" spans="1:12" x14ac:dyDescent="0.25">
      <c r="A170" s="2" t="s">
        <v>168</v>
      </c>
      <c r="B170">
        <v>4</v>
      </c>
      <c r="C170">
        <v>1</v>
      </c>
      <c r="D170">
        <v>2400</v>
      </c>
      <c r="E170" s="1">
        <v>43555</v>
      </c>
      <c r="F170" s="3">
        <v>72</v>
      </c>
      <c r="G170" s="3">
        <v>528</v>
      </c>
      <c r="H170" s="1">
        <v>43830</v>
      </c>
      <c r="I170">
        <f t="shared" si="8"/>
        <v>275</v>
      </c>
      <c r="J170" t="str">
        <f t="shared" si="9"/>
        <v>&gt;121</v>
      </c>
      <c r="K170">
        <f t="shared" si="10"/>
        <v>0.25</v>
      </c>
      <c r="L170">
        <f t="shared" si="11"/>
        <v>150</v>
      </c>
    </row>
    <row r="171" spans="1:12" x14ac:dyDescent="0.25">
      <c r="A171" s="2" t="s">
        <v>169</v>
      </c>
      <c r="B171">
        <v>3</v>
      </c>
      <c r="C171">
        <v>10</v>
      </c>
      <c r="D171">
        <v>400</v>
      </c>
      <c r="E171" s="1">
        <v>43687</v>
      </c>
      <c r="F171" s="3">
        <v>20</v>
      </c>
      <c r="G171" s="3">
        <v>108</v>
      </c>
      <c r="H171" s="1">
        <v>43830</v>
      </c>
      <c r="I171">
        <f t="shared" si="8"/>
        <v>143</v>
      </c>
      <c r="J171" t="str">
        <f t="shared" si="9"/>
        <v>&gt;121</v>
      </c>
      <c r="K171">
        <f t="shared" si="10"/>
        <v>0.25</v>
      </c>
      <c r="L171">
        <f t="shared" si="11"/>
        <v>32</v>
      </c>
    </row>
    <row r="172" spans="1:12" x14ac:dyDescent="0.25">
      <c r="A172" s="2" t="s">
        <v>170</v>
      </c>
      <c r="B172">
        <v>1</v>
      </c>
      <c r="C172">
        <v>1</v>
      </c>
      <c r="D172">
        <v>2160</v>
      </c>
      <c r="E172" s="1">
        <v>43684</v>
      </c>
      <c r="F172" s="3">
        <v>194.4</v>
      </c>
      <c r="G172" s="3">
        <v>453.6</v>
      </c>
      <c r="H172" s="1">
        <v>43830</v>
      </c>
      <c r="I172">
        <f t="shared" si="8"/>
        <v>146</v>
      </c>
      <c r="J172" t="str">
        <f t="shared" si="9"/>
        <v>&gt;121</v>
      </c>
      <c r="K172">
        <f t="shared" si="10"/>
        <v>0.25</v>
      </c>
      <c r="L172">
        <f t="shared" si="11"/>
        <v>162</v>
      </c>
    </row>
    <row r="173" spans="1:12" x14ac:dyDescent="0.25">
      <c r="A173" s="2" t="s">
        <v>171</v>
      </c>
      <c r="B173">
        <v>5</v>
      </c>
      <c r="C173">
        <v>12</v>
      </c>
      <c r="D173">
        <v>2160</v>
      </c>
      <c r="E173" s="1">
        <v>43808</v>
      </c>
      <c r="F173" s="3">
        <v>129.60000000000002</v>
      </c>
      <c r="G173" s="3">
        <v>604.79999999999995</v>
      </c>
      <c r="H173" s="1">
        <v>43830</v>
      </c>
      <c r="I173">
        <f t="shared" si="8"/>
        <v>22</v>
      </c>
      <c r="J173" t="str">
        <f t="shared" si="9"/>
        <v>0-30</v>
      </c>
      <c r="K173">
        <f t="shared" si="10"/>
        <v>8.0000000000000002E-3</v>
      </c>
      <c r="L173">
        <f t="shared" si="11"/>
        <v>5.8751999999999995</v>
      </c>
    </row>
    <row r="174" spans="1:12" x14ac:dyDescent="0.25">
      <c r="A174" s="2" t="s">
        <v>172</v>
      </c>
      <c r="B174">
        <v>9</v>
      </c>
      <c r="C174">
        <v>16</v>
      </c>
      <c r="D174">
        <v>540</v>
      </c>
      <c r="E174" s="1">
        <v>43478</v>
      </c>
      <c r="F174" s="3">
        <v>43.2</v>
      </c>
      <c r="G174" s="3">
        <v>232.2</v>
      </c>
      <c r="H174" s="1">
        <v>43830</v>
      </c>
      <c r="I174">
        <f t="shared" si="8"/>
        <v>352</v>
      </c>
      <c r="J174" t="str">
        <f t="shared" si="9"/>
        <v>&gt;121</v>
      </c>
      <c r="K174">
        <f t="shared" si="10"/>
        <v>0.25</v>
      </c>
      <c r="L174">
        <f t="shared" si="11"/>
        <v>68.849999999999994</v>
      </c>
    </row>
    <row r="175" spans="1:12" x14ac:dyDescent="0.25">
      <c r="A175" s="2" t="s">
        <v>173</v>
      </c>
      <c r="B175">
        <v>7</v>
      </c>
      <c r="C175">
        <v>20</v>
      </c>
      <c r="D175">
        <v>1170</v>
      </c>
      <c r="E175" s="1">
        <v>43501</v>
      </c>
      <c r="F175" s="3">
        <v>93.6</v>
      </c>
      <c r="G175" s="3">
        <v>1017.9000000000001</v>
      </c>
      <c r="H175" s="1">
        <v>43830</v>
      </c>
      <c r="I175">
        <f t="shared" si="8"/>
        <v>329</v>
      </c>
      <c r="J175" t="str">
        <f t="shared" si="9"/>
        <v>&gt;121</v>
      </c>
      <c r="K175">
        <f t="shared" si="10"/>
        <v>0.25</v>
      </c>
      <c r="L175">
        <f t="shared" si="11"/>
        <v>277.875</v>
      </c>
    </row>
    <row r="176" spans="1:12" x14ac:dyDescent="0.25">
      <c r="A176" s="2" t="s">
        <v>174</v>
      </c>
      <c r="B176">
        <v>8</v>
      </c>
      <c r="C176">
        <v>14</v>
      </c>
      <c r="D176">
        <v>2160</v>
      </c>
      <c r="E176" s="1">
        <v>43705</v>
      </c>
      <c r="F176" s="3">
        <v>345.6</v>
      </c>
      <c r="G176" s="3">
        <v>799.2</v>
      </c>
      <c r="H176" s="1">
        <v>43830</v>
      </c>
      <c r="I176">
        <f t="shared" si="8"/>
        <v>125</v>
      </c>
      <c r="J176" t="str">
        <f t="shared" si="9"/>
        <v>&gt;121</v>
      </c>
      <c r="K176">
        <f t="shared" si="10"/>
        <v>0.25</v>
      </c>
      <c r="L176">
        <f t="shared" si="11"/>
        <v>286.20000000000005</v>
      </c>
    </row>
    <row r="177" spans="1:12" x14ac:dyDescent="0.25">
      <c r="A177" s="2" t="s">
        <v>175</v>
      </c>
      <c r="B177">
        <v>8</v>
      </c>
      <c r="C177">
        <v>1</v>
      </c>
      <c r="D177">
        <v>1080</v>
      </c>
      <c r="E177" s="1">
        <v>43760</v>
      </c>
      <c r="F177" s="3">
        <v>194.4</v>
      </c>
      <c r="G177" s="3">
        <v>302.39999999999998</v>
      </c>
      <c r="H177" s="1">
        <v>43830</v>
      </c>
      <c r="I177">
        <f t="shared" si="8"/>
        <v>70</v>
      </c>
      <c r="J177" t="str">
        <f t="shared" si="9"/>
        <v>61-90</v>
      </c>
      <c r="K177">
        <f t="shared" si="10"/>
        <v>0.15</v>
      </c>
      <c r="L177">
        <f t="shared" si="11"/>
        <v>74.52</v>
      </c>
    </row>
    <row r="178" spans="1:12" x14ac:dyDescent="0.25">
      <c r="A178" s="2" t="s">
        <v>176</v>
      </c>
      <c r="B178">
        <v>7</v>
      </c>
      <c r="C178">
        <v>20</v>
      </c>
      <c r="D178">
        <v>2000</v>
      </c>
      <c r="E178" s="1">
        <v>43716</v>
      </c>
      <c r="F178" s="3">
        <v>320</v>
      </c>
      <c r="G178" s="3">
        <v>1200</v>
      </c>
      <c r="H178" s="1">
        <v>43830</v>
      </c>
      <c r="I178">
        <f t="shared" si="8"/>
        <v>114</v>
      </c>
      <c r="J178" t="str">
        <f t="shared" si="9"/>
        <v>91-120</v>
      </c>
      <c r="K178">
        <f t="shared" si="10"/>
        <v>0.2</v>
      </c>
      <c r="L178">
        <f t="shared" si="11"/>
        <v>304</v>
      </c>
    </row>
    <row r="179" spans="1:12" x14ac:dyDescent="0.25">
      <c r="A179" s="2" t="s">
        <v>177</v>
      </c>
      <c r="B179">
        <v>4</v>
      </c>
      <c r="C179">
        <v>9</v>
      </c>
      <c r="D179">
        <v>160</v>
      </c>
      <c r="E179" s="1">
        <v>43680</v>
      </c>
      <c r="F179" s="3">
        <v>14.399999999999999</v>
      </c>
      <c r="G179" s="3">
        <v>27.200000000000003</v>
      </c>
      <c r="H179" s="1">
        <v>43830</v>
      </c>
      <c r="I179">
        <f t="shared" si="8"/>
        <v>150</v>
      </c>
      <c r="J179" t="str">
        <f t="shared" si="9"/>
        <v>&gt;121</v>
      </c>
      <c r="K179">
        <f t="shared" si="10"/>
        <v>0.25</v>
      </c>
      <c r="L179">
        <f t="shared" si="11"/>
        <v>10.4</v>
      </c>
    </row>
    <row r="180" spans="1:12" x14ac:dyDescent="0.25">
      <c r="A180" s="2" t="s">
        <v>178</v>
      </c>
      <c r="B180">
        <v>5</v>
      </c>
      <c r="C180">
        <v>10</v>
      </c>
      <c r="D180">
        <v>1360</v>
      </c>
      <c r="E180" s="1">
        <v>43665</v>
      </c>
      <c r="F180" s="3">
        <v>13.600000000000001</v>
      </c>
      <c r="G180" s="3">
        <v>340</v>
      </c>
      <c r="H180" s="1">
        <v>43830</v>
      </c>
      <c r="I180">
        <f t="shared" si="8"/>
        <v>165</v>
      </c>
      <c r="J180" t="str">
        <f t="shared" si="9"/>
        <v>&gt;121</v>
      </c>
      <c r="K180">
        <f t="shared" si="10"/>
        <v>0.25</v>
      </c>
      <c r="L180">
        <f t="shared" si="11"/>
        <v>88.4</v>
      </c>
    </row>
    <row r="181" spans="1:12" x14ac:dyDescent="0.25">
      <c r="A181" s="2" t="s">
        <v>179</v>
      </c>
      <c r="B181">
        <v>5</v>
      </c>
      <c r="C181">
        <v>20</v>
      </c>
      <c r="D181">
        <v>1760</v>
      </c>
      <c r="E181" s="1">
        <v>43756</v>
      </c>
      <c r="F181" s="3">
        <v>123.2</v>
      </c>
      <c r="G181" s="3">
        <v>369.6</v>
      </c>
      <c r="H181" s="1">
        <v>43830</v>
      </c>
      <c r="I181">
        <f t="shared" si="8"/>
        <v>74</v>
      </c>
      <c r="J181" t="str">
        <f t="shared" si="9"/>
        <v>61-90</v>
      </c>
      <c r="K181">
        <f t="shared" si="10"/>
        <v>0.15</v>
      </c>
      <c r="L181">
        <f t="shared" si="11"/>
        <v>73.92</v>
      </c>
    </row>
    <row r="182" spans="1:12" x14ac:dyDescent="0.25">
      <c r="A182" s="2" t="s">
        <v>180</v>
      </c>
      <c r="B182">
        <v>2</v>
      </c>
      <c r="C182">
        <v>3</v>
      </c>
      <c r="D182">
        <v>2520</v>
      </c>
      <c r="E182" s="1">
        <v>43715</v>
      </c>
      <c r="F182" s="3">
        <v>252</v>
      </c>
      <c r="G182" s="3">
        <v>705.6</v>
      </c>
      <c r="H182" s="1">
        <v>43830</v>
      </c>
      <c r="I182">
        <f t="shared" si="8"/>
        <v>115</v>
      </c>
      <c r="J182" t="str">
        <f t="shared" si="9"/>
        <v>91-120</v>
      </c>
      <c r="K182">
        <f t="shared" si="10"/>
        <v>0.2</v>
      </c>
      <c r="L182">
        <f t="shared" si="11"/>
        <v>191.52</v>
      </c>
    </row>
    <row r="183" spans="1:12" x14ac:dyDescent="0.25">
      <c r="A183" s="2" t="s">
        <v>181</v>
      </c>
      <c r="B183">
        <v>1</v>
      </c>
      <c r="C183">
        <v>16</v>
      </c>
      <c r="D183">
        <v>3420</v>
      </c>
      <c r="E183" s="1">
        <v>43498</v>
      </c>
      <c r="F183" s="3">
        <v>68.400000000000006</v>
      </c>
      <c r="G183" s="3">
        <v>786.59999999999991</v>
      </c>
      <c r="H183" s="1">
        <v>43830</v>
      </c>
      <c r="I183">
        <f t="shared" si="8"/>
        <v>332</v>
      </c>
      <c r="J183" t="str">
        <f t="shared" si="9"/>
        <v>&gt;121</v>
      </c>
      <c r="K183">
        <f t="shared" si="10"/>
        <v>0.25</v>
      </c>
      <c r="L183">
        <f t="shared" si="11"/>
        <v>213.74999999999997</v>
      </c>
    </row>
    <row r="184" spans="1:12" x14ac:dyDescent="0.25">
      <c r="A184" s="2" t="s">
        <v>182</v>
      </c>
      <c r="B184">
        <v>8</v>
      </c>
      <c r="C184">
        <v>23</v>
      </c>
      <c r="D184">
        <v>3069.0000000000005</v>
      </c>
      <c r="E184" s="1">
        <v>43480</v>
      </c>
      <c r="F184" s="3">
        <v>184.14000000000001</v>
      </c>
      <c r="G184" s="3">
        <v>1135.5300000000002</v>
      </c>
      <c r="H184" s="1">
        <v>43830</v>
      </c>
      <c r="I184">
        <f t="shared" si="8"/>
        <v>350</v>
      </c>
      <c r="J184" t="str">
        <f t="shared" si="9"/>
        <v>&gt;121</v>
      </c>
      <c r="K184">
        <f t="shared" si="10"/>
        <v>0.25</v>
      </c>
      <c r="L184">
        <f t="shared" si="11"/>
        <v>329.91750000000008</v>
      </c>
    </row>
    <row r="185" spans="1:12" x14ac:dyDescent="0.25">
      <c r="A185" s="2" t="s">
        <v>183</v>
      </c>
      <c r="B185">
        <v>10</v>
      </c>
      <c r="C185">
        <v>7</v>
      </c>
      <c r="D185">
        <v>880</v>
      </c>
      <c r="E185" s="1">
        <v>43495</v>
      </c>
      <c r="F185" s="3">
        <v>96.8</v>
      </c>
      <c r="G185" s="3">
        <v>343.2</v>
      </c>
      <c r="H185" s="1">
        <v>43830</v>
      </c>
      <c r="I185">
        <f t="shared" si="8"/>
        <v>335</v>
      </c>
      <c r="J185" t="str">
        <f t="shared" si="9"/>
        <v>&gt;121</v>
      </c>
      <c r="K185">
        <f t="shared" si="10"/>
        <v>0.25</v>
      </c>
      <c r="L185">
        <f t="shared" si="11"/>
        <v>110</v>
      </c>
    </row>
    <row r="186" spans="1:12" x14ac:dyDescent="0.25">
      <c r="A186" s="2" t="s">
        <v>184</v>
      </c>
      <c r="B186">
        <v>9</v>
      </c>
      <c r="C186">
        <v>6</v>
      </c>
      <c r="D186">
        <v>960</v>
      </c>
      <c r="E186" s="1">
        <v>43609</v>
      </c>
      <c r="F186" s="3">
        <v>67.2</v>
      </c>
      <c r="G186" s="3">
        <v>374.4</v>
      </c>
      <c r="H186" s="1">
        <v>43830</v>
      </c>
      <c r="I186">
        <f t="shared" si="8"/>
        <v>221</v>
      </c>
      <c r="J186" t="str">
        <f t="shared" si="9"/>
        <v>&gt;121</v>
      </c>
      <c r="K186">
        <f t="shared" si="10"/>
        <v>0.25</v>
      </c>
      <c r="L186">
        <f t="shared" si="11"/>
        <v>110.39999999999999</v>
      </c>
    </row>
    <row r="187" spans="1:12" x14ac:dyDescent="0.25">
      <c r="A187" s="2" t="s">
        <v>185</v>
      </c>
      <c r="B187">
        <v>9</v>
      </c>
      <c r="C187">
        <v>9</v>
      </c>
      <c r="D187">
        <v>352</v>
      </c>
      <c r="E187" s="1">
        <v>43666</v>
      </c>
      <c r="F187" s="3">
        <v>52.800000000000004</v>
      </c>
      <c r="G187" s="3">
        <v>95.04000000000002</v>
      </c>
      <c r="H187" s="1">
        <v>43830</v>
      </c>
      <c r="I187">
        <f t="shared" si="8"/>
        <v>164</v>
      </c>
      <c r="J187" t="str">
        <f t="shared" si="9"/>
        <v>&gt;121</v>
      </c>
      <c r="K187">
        <f t="shared" si="10"/>
        <v>0.25</v>
      </c>
      <c r="L187">
        <f t="shared" si="11"/>
        <v>36.960000000000008</v>
      </c>
    </row>
    <row r="188" spans="1:12" x14ac:dyDescent="0.25">
      <c r="A188" s="2" t="s">
        <v>186</v>
      </c>
      <c r="B188">
        <v>3</v>
      </c>
      <c r="C188">
        <v>2</v>
      </c>
      <c r="D188">
        <v>1530</v>
      </c>
      <c r="E188" s="1">
        <v>43646</v>
      </c>
      <c r="F188" s="3">
        <v>107.10000000000001</v>
      </c>
      <c r="G188" s="3">
        <v>351.9</v>
      </c>
      <c r="H188" s="1">
        <v>43830</v>
      </c>
      <c r="I188">
        <f t="shared" si="8"/>
        <v>184</v>
      </c>
      <c r="J188" t="str">
        <f t="shared" si="9"/>
        <v>&gt;121</v>
      </c>
      <c r="K188">
        <f t="shared" si="10"/>
        <v>0.25</v>
      </c>
      <c r="L188">
        <f t="shared" si="11"/>
        <v>114.75</v>
      </c>
    </row>
    <row r="189" spans="1:12" x14ac:dyDescent="0.25">
      <c r="A189" s="2" t="s">
        <v>187</v>
      </c>
      <c r="B189">
        <v>2</v>
      </c>
      <c r="C189">
        <v>7</v>
      </c>
      <c r="D189">
        <v>660</v>
      </c>
      <c r="E189" s="1">
        <v>43631</v>
      </c>
      <c r="F189" s="3">
        <v>19.8</v>
      </c>
      <c r="G189" s="3">
        <v>165</v>
      </c>
      <c r="H189" s="1">
        <v>43830</v>
      </c>
      <c r="I189">
        <f t="shared" si="8"/>
        <v>199</v>
      </c>
      <c r="J189" t="str">
        <f t="shared" si="9"/>
        <v>&gt;121</v>
      </c>
      <c r="K189">
        <f t="shared" si="10"/>
        <v>0.25</v>
      </c>
      <c r="L189">
        <f t="shared" si="11"/>
        <v>46.2</v>
      </c>
    </row>
    <row r="190" spans="1:12" x14ac:dyDescent="0.25">
      <c r="A190" s="2" t="s">
        <v>188</v>
      </c>
      <c r="B190">
        <v>2</v>
      </c>
      <c r="C190">
        <v>23</v>
      </c>
      <c r="D190">
        <v>720</v>
      </c>
      <c r="E190" s="1">
        <v>43550</v>
      </c>
      <c r="F190" s="3">
        <v>72</v>
      </c>
      <c r="G190" s="3">
        <v>151.19999999999999</v>
      </c>
      <c r="H190" s="1">
        <v>43830</v>
      </c>
      <c r="I190">
        <f t="shared" si="8"/>
        <v>280</v>
      </c>
      <c r="J190" t="str">
        <f t="shared" si="9"/>
        <v>&gt;121</v>
      </c>
      <c r="K190">
        <f t="shared" si="10"/>
        <v>0.25</v>
      </c>
      <c r="L190">
        <f t="shared" si="11"/>
        <v>55.8</v>
      </c>
    </row>
    <row r="191" spans="1:12" x14ac:dyDescent="0.25">
      <c r="A191" s="2" t="s">
        <v>189</v>
      </c>
      <c r="B191">
        <v>6</v>
      </c>
      <c r="C191">
        <v>16</v>
      </c>
      <c r="D191">
        <v>1950</v>
      </c>
      <c r="E191" s="1">
        <v>43570</v>
      </c>
      <c r="F191" s="3">
        <v>195</v>
      </c>
      <c r="G191" s="3">
        <v>292.5</v>
      </c>
      <c r="H191" s="1">
        <v>43830</v>
      </c>
      <c r="I191">
        <f t="shared" si="8"/>
        <v>260</v>
      </c>
      <c r="J191" t="str">
        <f t="shared" si="9"/>
        <v>&gt;121</v>
      </c>
      <c r="K191">
        <f t="shared" si="10"/>
        <v>0.25</v>
      </c>
      <c r="L191">
        <f t="shared" si="11"/>
        <v>121.875</v>
      </c>
    </row>
    <row r="192" spans="1:12" x14ac:dyDescent="0.25">
      <c r="A192" s="2" t="s">
        <v>190</v>
      </c>
      <c r="B192">
        <v>7</v>
      </c>
      <c r="C192">
        <v>13</v>
      </c>
      <c r="D192">
        <v>840</v>
      </c>
      <c r="E192" s="1">
        <v>43809</v>
      </c>
      <c r="F192" s="3">
        <v>176.4</v>
      </c>
      <c r="G192" s="3">
        <v>764.4</v>
      </c>
      <c r="H192" s="1">
        <v>43830</v>
      </c>
      <c r="I192">
        <f t="shared" si="8"/>
        <v>21</v>
      </c>
      <c r="J192" t="str">
        <f t="shared" si="9"/>
        <v>0-30</v>
      </c>
      <c r="K192">
        <f t="shared" si="10"/>
        <v>8.0000000000000002E-3</v>
      </c>
      <c r="L192">
        <f t="shared" si="11"/>
        <v>7.5263999999999998</v>
      </c>
    </row>
    <row r="193" spans="1:12" x14ac:dyDescent="0.25">
      <c r="A193" s="2" t="s">
        <v>191</v>
      </c>
      <c r="B193">
        <v>4</v>
      </c>
      <c r="C193">
        <v>13</v>
      </c>
      <c r="D193">
        <v>180</v>
      </c>
      <c r="E193" s="1">
        <v>43646</v>
      </c>
      <c r="F193" s="3">
        <v>14.399999999999999</v>
      </c>
      <c r="G193" s="3">
        <v>28.799999999999997</v>
      </c>
      <c r="H193" s="1">
        <v>43830</v>
      </c>
      <c r="I193">
        <f t="shared" si="8"/>
        <v>184</v>
      </c>
      <c r="J193" t="str">
        <f t="shared" si="9"/>
        <v>&gt;121</v>
      </c>
      <c r="K193">
        <f t="shared" si="10"/>
        <v>0.25</v>
      </c>
      <c r="L193">
        <f t="shared" si="11"/>
        <v>10.799999999999999</v>
      </c>
    </row>
    <row r="194" spans="1:12" x14ac:dyDescent="0.25">
      <c r="A194" s="2" t="s">
        <v>192</v>
      </c>
      <c r="B194">
        <v>9</v>
      </c>
      <c r="C194">
        <v>13</v>
      </c>
      <c r="D194">
        <v>880</v>
      </c>
      <c r="E194" s="1">
        <v>43829</v>
      </c>
      <c r="F194" s="3">
        <v>52.800000000000004</v>
      </c>
      <c r="G194" s="3">
        <v>246.4</v>
      </c>
      <c r="H194" s="1">
        <v>43830</v>
      </c>
      <c r="I194">
        <f t="shared" ref="I194:I257" si="12">H194-E194</f>
        <v>1</v>
      </c>
      <c r="J194" t="str">
        <f t="shared" ref="J194:J257" si="13">VLOOKUP(I194,groupings,2,1)</f>
        <v>0-30</v>
      </c>
      <c r="K194">
        <f t="shared" ref="K194:K257" si="14">VLOOKUP(I194,$N$8:$P$12,3,TRUE)</f>
        <v>8.0000000000000002E-3</v>
      </c>
      <c r="L194">
        <f t="shared" ref="L194:L257" si="15">(G194+F194)*K194</f>
        <v>2.3936000000000002</v>
      </c>
    </row>
    <row r="195" spans="1:12" x14ac:dyDescent="0.25">
      <c r="A195" s="2" t="s">
        <v>193</v>
      </c>
      <c r="B195">
        <v>7</v>
      </c>
      <c r="C195">
        <v>22</v>
      </c>
      <c r="D195">
        <v>1248</v>
      </c>
      <c r="E195" s="1">
        <v>43537</v>
      </c>
      <c r="F195" s="3">
        <v>262.08000000000004</v>
      </c>
      <c r="G195" s="3">
        <v>1023.36</v>
      </c>
      <c r="H195" s="1">
        <v>43830</v>
      </c>
      <c r="I195">
        <f t="shared" si="12"/>
        <v>293</v>
      </c>
      <c r="J195" t="str">
        <f t="shared" si="13"/>
        <v>&gt;121</v>
      </c>
      <c r="K195">
        <f t="shared" si="14"/>
        <v>0.25</v>
      </c>
      <c r="L195">
        <f t="shared" si="15"/>
        <v>321.36</v>
      </c>
    </row>
    <row r="196" spans="1:12" x14ac:dyDescent="0.25">
      <c r="A196" s="2" t="s">
        <v>194</v>
      </c>
      <c r="B196">
        <v>4</v>
      </c>
      <c r="C196">
        <v>2</v>
      </c>
      <c r="D196">
        <v>1680</v>
      </c>
      <c r="E196" s="1">
        <v>43508</v>
      </c>
      <c r="F196" s="3">
        <v>50.4</v>
      </c>
      <c r="G196" s="3">
        <v>336</v>
      </c>
      <c r="H196" s="1">
        <v>43830</v>
      </c>
      <c r="I196">
        <f t="shared" si="12"/>
        <v>322</v>
      </c>
      <c r="J196" t="str">
        <f t="shared" si="13"/>
        <v>&gt;121</v>
      </c>
      <c r="K196">
        <f t="shared" si="14"/>
        <v>0.25</v>
      </c>
      <c r="L196">
        <f t="shared" si="15"/>
        <v>96.6</v>
      </c>
    </row>
    <row r="197" spans="1:12" x14ac:dyDescent="0.25">
      <c r="A197" s="2" t="s">
        <v>195</v>
      </c>
      <c r="B197">
        <v>3</v>
      </c>
      <c r="C197">
        <v>11</v>
      </c>
      <c r="D197">
        <v>2640</v>
      </c>
      <c r="E197" s="1">
        <v>43487</v>
      </c>
      <c r="F197" s="3">
        <v>211.20000000000002</v>
      </c>
      <c r="G197" s="3">
        <v>792</v>
      </c>
      <c r="H197" s="1">
        <v>43830</v>
      </c>
      <c r="I197">
        <f t="shared" si="12"/>
        <v>343</v>
      </c>
      <c r="J197" t="str">
        <f t="shared" si="13"/>
        <v>&gt;121</v>
      </c>
      <c r="K197">
        <f t="shared" si="14"/>
        <v>0.25</v>
      </c>
      <c r="L197">
        <f t="shared" si="15"/>
        <v>250.8</v>
      </c>
    </row>
    <row r="198" spans="1:12" x14ac:dyDescent="0.25">
      <c r="A198" s="2" t="s">
        <v>196</v>
      </c>
      <c r="B198">
        <v>7</v>
      </c>
      <c r="C198">
        <v>2</v>
      </c>
      <c r="D198">
        <v>2760</v>
      </c>
      <c r="E198" s="1">
        <v>43786</v>
      </c>
      <c r="F198" s="3">
        <v>303.60000000000002</v>
      </c>
      <c r="G198" s="3">
        <v>2594.4</v>
      </c>
      <c r="H198" s="1">
        <v>43830</v>
      </c>
      <c r="I198">
        <f t="shared" si="12"/>
        <v>44</v>
      </c>
      <c r="J198" t="str">
        <f t="shared" si="13"/>
        <v>31-60</v>
      </c>
      <c r="K198">
        <f t="shared" si="14"/>
        <v>0.04</v>
      </c>
      <c r="L198">
        <f t="shared" si="15"/>
        <v>115.92</v>
      </c>
    </row>
    <row r="199" spans="1:12" x14ac:dyDescent="0.25">
      <c r="A199" s="2" t="s">
        <v>197</v>
      </c>
      <c r="B199">
        <v>3</v>
      </c>
      <c r="C199">
        <v>8</v>
      </c>
      <c r="D199">
        <v>1672.0000000000002</v>
      </c>
      <c r="E199" s="1">
        <v>43809</v>
      </c>
      <c r="F199" s="3">
        <v>133.76000000000002</v>
      </c>
      <c r="G199" s="3">
        <v>334.40000000000003</v>
      </c>
      <c r="H199" s="1">
        <v>43830</v>
      </c>
      <c r="I199">
        <f t="shared" si="12"/>
        <v>21</v>
      </c>
      <c r="J199" t="str">
        <f t="shared" si="13"/>
        <v>0-30</v>
      </c>
      <c r="K199">
        <f t="shared" si="14"/>
        <v>8.0000000000000002E-3</v>
      </c>
      <c r="L199">
        <f t="shared" si="15"/>
        <v>3.7452800000000006</v>
      </c>
    </row>
    <row r="200" spans="1:12" x14ac:dyDescent="0.25">
      <c r="A200" s="2" t="s">
        <v>198</v>
      </c>
      <c r="B200">
        <v>9</v>
      </c>
      <c r="C200">
        <v>13</v>
      </c>
      <c r="D200">
        <v>792</v>
      </c>
      <c r="E200" s="1">
        <v>43575</v>
      </c>
      <c r="F200" s="3">
        <v>95.04000000000002</v>
      </c>
      <c r="G200" s="3">
        <v>277.2</v>
      </c>
      <c r="H200" s="1">
        <v>43830</v>
      </c>
      <c r="I200">
        <f t="shared" si="12"/>
        <v>255</v>
      </c>
      <c r="J200" t="str">
        <f t="shared" si="13"/>
        <v>&gt;121</v>
      </c>
      <c r="K200">
        <f t="shared" si="14"/>
        <v>0.25</v>
      </c>
      <c r="L200">
        <f t="shared" si="15"/>
        <v>93.06</v>
      </c>
    </row>
    <row r="201" spans="1:12" x14ac:dyDescent="0.25">
      <c r="A201" s="2" t="s">
        <v>199</v>
      </c>
      <c r="B201">
        <v>5</v>
      </c>
      <c r="C201">
        <v>21</v>
      </c>
      <c r="D201">
        <v>1080</v>
      </c>
      <c r="E201" s="1">
        <v>43541</v>
      </c>
      <c r="F201" s="3">
        <v>75.599999999999994</v>
      </c>
      <c r="G201" s="3">
        <v>270</v>
      </c>
      <c r="H201" s="1">
        <v>43830</v>
      </c>
      <c r="I201">
        <f t="shared" si="12"/>
        <v>289</v>
      </c>
      <c r="J201" t="str">
        <f t="shared" si="13"/>
        <v>&gt;121</v>
      </c>
      <c r="K201">
        <f t="shared" si="14"/>
        <v>0.25</v>
      </c>
      <c r="L201">
        <f t="shared" si="15"/>
        <v>86.4</v>
      </c>
    </row>
    <row r="202" spans="1:12" x14ac:dyDescent="0.25">
      <c r="A202" s="2" t="s">
        <v>200</v>
      </c>
      <c r="B202">
        <v>5</v>
      </c>
      <c r="C202">
        <v>3</v>
      </c>
      <c r="D202">
        <v>3360</v>
      </c>
      <c r="E202" s="1">
        <v>43596</v>
      </c>
      <c r="F202" s="3">
        <v>168</v>
      </c>
      <c r="G202" s="3">
        <v>806.4</v>
      </c>
      <c r="H202" s="1">
        <v>43830</v>
      </c>
      <c r="I202">
        <f t="shared" si="12"/>
        <v>234</v>
      </c>
      <c r="J202" t="str">
        <f t="shared" si="13"/>
        <v>&gt;121</v>
      </c>
      <c r="K202">
        <f t="shared" si="14"/>
        <v>0.25</v>
      </c>
      <c r="L202">
        <f t="shared" si="15"/>
        <v>243.6</v>
      </c>
    </row>
    <row r="203" spans="1:12" x14ac:dyDescent="0.25">
      <c r="A203" s="2" t="s">
        <v>201</v>
      </c>
      <c r="B203">
        <v>9</v>
      </c>
      <c r="C203">
        <v>10</v>
      </c>
      <c r="D203">
        <v>1890</v>
      </c>
      <c r="E203" s="1">
        <v>43719</v>
      </c>
      <c r="F203" s="3">
        <v>75.599999999999994</v>
      </c>
      <c r="G203" s="3">
        <v>831.59999999999991</v>
      </c>
      <c r="H203" s="1">
        <v>43830</v>
      </c>
      <c r="I203">
        <f t="shared" si="12"/>
        <v>111</v>
      </c>
      <c r="J203" t="str">
        <f t="shared" si="13"/>
        <v>91-120</v>
      </c>
      <c r="K203">
        <f t="shared" si="14"/>
        <v>0.2</v>
      </c>
      <c r="L203">
        <f t="shared" si="15"/>
        <v>181.44</v>
      </c>
    </row>
    <row r="204" spans="1:12" x14ac:dyDescent="0.25">
      <c r="A204" s="2" t="s">
        <v>202</v>
      </c>
      <c r="B204">
        <v>10</v>
      </c>
      <c r="C204">
        <v>23</v>
      </c>
      <c r="D204">
        <v>2880</v>
      </c>
      <c r="E204" s="1">
        <v>43556</v>
      </c>
      <c r="F204" s="3">
        <v>547.20000000000005</v>
      </c>
      <c r="G204" s="3">
        <v>979.2</v>
      </c>
      <c r="H204" s="1">
        <v>43830</v>
      </c>
      <c r="I204">
        <f t="shared" si="12"/>
        <v>274</v>
      </c>
      <c r="J204" t="str">
        <f t="shared" si="13"/>
        <v>&gt;121</v>
      </c>
      <c r="K204">
        <f t="shared" si="14"/>
        <v>0.25</v>
      </c>
      <c r="L204">
        <f t="shared" si="15"/>
        <v>381.6</v>
      </c>
    </row>
    <row r="205" spans="1:12" x14ac:dyDescent="0.25">
      <c r="A205" s="2" t="s">
        <v>203</v>
      </c>
      <c r="B205">
        <v>6</v>
      </c>
      <c r="C205">
        <v>14</v>
      </c>
      <c r="D205">
        <v>1512.0000000000002</v>
      </c>
      <c r="E205" s="1">
        <v>43824</v>
      </c>
      <c r="F205" s="3">
        <v>120.96000000000002</v>
      </c>
      <c r="G205" s="3">
        <v>453.60000000000008</v>
      </c>
      <c r="H205" s="1">
        <v>43830</v>
      </c>
      <c r="I205">
        <f t="shared" si="12"/>
        <v>6</v>
      </c>
      <c r="J205" t="str">
        <f t="shared" si="13"/>
        <v>0-30</v>
      </c>
      <c r="K205">
        <f t="shared" si="14"/>
        <v>8.0000000000000002E-3</v>
      </c>
      <c r="L205">
        <f t="shared" si="15"/>
        <v>4.5964800000000006</v>
      </c>
    </row>
    <row r="206" spans="1:12" x14ac:dyDescent="0.25">
      <c r="A206" s="2" t="s">
        <v>204</v>
      </c>
      <c r="B206">
        <v>10</v>
      </c>
      <c r="C206">
        <v>15</v>
      </c>
      <c r="D206">
        <v>380</v>
      </c>
      <c r="E206" s="1">
        <v>43715</v>
      </c>
      <c r="F206" s="3">
        <v>60.8</v>
      </c>
      <c r="G206" s="3">
        <v>106.4</v>
      </c>
      <c r="H206" s="1">
        <v>43830</v>
      </c>
      <c r="I206">
        <f t="shared" si="12"/>
        <v>115</v>
      </c>
      <c r="J206" t="str">
        <f t="shared" si="13"/>
        <v>91-120</v>
      </c>
      <c r="K206">
        <f t="shared" si="14"/>
        <v>0.2</v>
      </c>
      <c r="L206">
        <f t="shared" si="15"/>
        <v>33.44</v>
      </c>
    </row>
    <row r="207" spans="1:12" x14ac:dyDescent="0.25">
      <c r="A207" s="2" t="s">
        <v>205</v>
      </c>
      <c r="B207">
        <v>9</v>
      </c>
      <c r="C207">
        <v>23</v>
      </c>
      <c r="D207">
        <v>1980</v>
      </c>
      <c r="E207" s="1">
        <v>43737</v>
      </c>
      <c r="F207" s="3">
        <v>376.2</v>
      </c>
      <c r="G207" s="3">
        <v>752.4</v>
      </c>
      <c r="H207" s="1">
        <v>43830</v>
      </c>
      <c r="I207">
        <f t="shared" si="12"/>
        <v>93</v>
      </c>
      <c r="J207" t="str">
        <f t="shared" si="13"/>
        <v>91-120</v>
      </c>
      <c r="K207">
        <f t="shared" si="14"/>
        <v>0.2</v>
      </c>
      <c r="L207">
        <f t="shared" si="15"/>
        <v>225.72</v>
      </c>
    </row>
    <row r="208" spans="1:12" x14ac:dyDescent="0.25">
      <c r="A208" s="2" t="s">
        <v>206</v>
      </c>
      <c r="B208">
        <v>10</v>
      </c>
      <c r="C208">
        <v>3</v>
      </c>
      <c r="D208">
        <v>1560</v>
      </c>
      <c r="E208" s="1">
        <v>43734</v>
      </c>
      <c r="F208" s="3">
        <v>312</v>
      </c>
      <c r="G208" s="3">
        <v>546</v>
      </c>
      <c r="H208" s="1">
        <v>43830</v>
      </c>
      <c r="I208">
        <f t="shared" si="12"/>
        <v>96</v>
      </c>
      <c r="J208" t="str">
        <f t="shared" si="13"/>
        <v>91-120</v>
      </c>
      <c r="K208">
        <f t="shared" si="14"/>
        <v>0.2</v>
      </c>
      <c r="L208">
        <f t="shared" si="15"/>
        <v>171.60000000000002</v>
      </c>
    </row>
    <row r="209" spans="1:12" x14ac:dyDescent="0.25">
      <c r="A209" s="2" t="s">
        <v>207</v>
      </c>
      <c r="B209">
        <v>8</v>
      </c>
      <c r="C209">
        <v>2</v>
      </c>
      <c r="D209">
        <v>2160</v>
      </c>
      <c r="E209" s="1">
        <v>43681</v>
      </c>
      <c r="F209" s="3">
        <v>21.6</v>
      </c>
      <c r="G209" s="3">
        <v>777.6</v>
      </c>
      <c r="H209" s="1">
        <v>43830</v>
      </c>
      <c r="I209">
        <f t="shared" si="12"/>
        <v>149</v>
      </c>
      <c r="J209" t="str">
        <f t="shared" si="13"/>
        <v>&gt;121</v>
      </c>
      <c r="K209">
        <f t="shared" si="14"/>
        <v>0.25</v>
      </c>
      <c r="L209">
        <f t="shared" si="15"/>
        <v>199.8</v>
      </c>
    </row>
    <row r="210" spans="1:12" x14ac:dyDescent="0.25">
      <c r="A210" s="2" t="s">
        <v>208</v>
      </c>
      <c r="B210">
        <v>8</v>
      </c>
      <c r="C210">
        <v>22</v>
      </c>
      <c r="D210">
        <v>4320</v>
      </c>
      <c r="E210" s="1">
        <v>43717</v>
      </c>
      <c r="F210" s="3">
        <v>216</v>
      </c>
      <c r="G210" s="3">
        <v>1728</v>
      </c>
      <c r="H210" s="1">
        <v>43830</v>
      </c>
      <c r="I210">
        <f t="shared" si="12"/>
        <v>113</v>
      </c>
      <c r="J210" t="str">
        <f t="shared" si="13"/>
        <v>91-120</v>
      </c>
      <c r="K210">
        <f t="shared" si="14"/>
        <v>0.2</v>
      </c>
      <c r="L210">
        <f t="shared" si="15"/>
        <v>388.8</v>
      </c>
    </row>
    <row r="211" spans="1:12" x14ac:dyDescent="0.25">
      <c r="A211" s="2" t="s">
        <v>209</v>
      </c>
      <c r="B211">
        <v>7</v>
      </c>
      <c r="C211">
        <v>19</v>
      </c>
      <c r="D211">
        <v>4320</v>
      </c>
      <c r="E211" s="1">
        <v>43742</v>
      </c>
      <c r="F211" s="3">
        <v>864</v>
      </c>
      <c r="G211" s="3">
        <v>2505.6</v>
      </c>
      <c r="H211" s="1">
        <v>43830</v>
      </c>
      <c r="I211">
        <f t="shared" si="12"/>
        <v>88</v>
      </c>
      <c r="J211" t="str">
        <f t="shared" si="13"/>
        <v>61-90</v>
      </c>
      <c r="K211">
        <f t="shared" si="14"/>
        <v>0.15</v>
      </c>
      <c r="L211">
        <f t="shared" si="15"/>
        <v>505.43999999999994</v>
      </c>
    </row>
    <row r="212" spans="1:12" x14ac:dyDescent="0.25">
      <c r="A212" s="2" t="s">
        <v>210</v>
      </c>
      <c r="B212">
        <v>7</v>
      </c>
      <c r="C212">
        <v>18</v>
      </c>
      <c r="D212">
        <v>1680</v>
      </c>
      <c r="E212" s="1">
        <v>43589</v>
      </c>
      <c r="F212" s="3">
        <v>369.6</v>
      </c>
      <c r="G212" s="3">
        <v>1579.1999999999998</v>
      </c>
      <c r="H212" s="1">
        <v>43830</v>
      </c>
      <c r="I212">
        <f t="shared" si="12"/>
        <v>241</v>
      </c>
      <c r="J212" t="str">
        <f t="shared" si="13"/>
        <v>&gt;121</v>
      </c>
      <c r="K212">
        <f t="shared" si="14"/>
        <v>0.25</v>
      </c>
      <c r="L212">
        <f t="shared" si="15"/>
        <v>487.19999999999993</v>
      </c>
    </row>
    <row r="213" spans="1:12" x14ac:dyDescent="0.25">
      <c r="A213" s="2" t="s">
        <v>211</v>
      </c>
      <c r="B213">
        <v>4</v>
      </c>
      <c r="C213">
        <v>3</v>
      </c>
      <c r="D213">
        <v>162</v>
      </c>
      <c r="E213" s="1">
        <v>43525</v>
      </c>
      <c r="F213" s="3">
        <v>8.1000000000000014</v>
      </c>
      <c r="G213" s="3">
        <v>29.159999999999997</v>
      </c>
      <c r="H213" s="1">
        <v>43830</v>
      </c>
      <c r="I213">
        <f t="shared" si="12"/>
        <v>305</v>
      </c>
      <c r="J213" t="str">
        <f t="shared" si="13"/>
        <v>&gt;121</v>
      </c>
      <c r="K213">
        <f t="shared" si="14"/>
        <v>0.25</v>
      </c>
      <c r="L213">
        <f t="shared" si="15"/>
        <v>9.3149999999999995</v>
      </c>
    </row>
    <row r="214" spans="1:12" x14ac:dyDescent="0.25">
      <c r="A214" s="2" t="s">
        <v>212</v>
      </c>
      <c r="B214">
        <v>1</v>
      </c>
      <c r="C214">
        <v>9</v>
      </c>
      <c r="D214">
        <v>1584</v>
      </c>
      <c r="E214" s="1">
        <v>43813</v>
      </c>
      <c r="F214" s="3">
        <v>126.72</v>
      </c>
      <c r="G214" s="3">
        <v>237.60000000000002</v>
      </c>
      <c r="H214" s="1">
        <v>43830</v>
      </c>
      <c r="I214">
        <f t="shared" si="12"/>
        <v>17</v>
      </c>
      <c r="J214" t="str">
        <f t="shared" si="13"/>
        <v>0-30</v>
      </c>
      <c r="K214">
        <f t="shared" si="14"/>
        <v>8.0000000000000002E-3</v>
      </c>
      <c r="L214">
        <f t="shared" si="15"/>
        <v>2.9145600000000003</v>
      </c>
    </row>
    <row r="215" spans="1:12" x14ac:dyDescent="0.25">
      <c r="A215" s="2" t="s">
        <v>213</v>
      </c>
      <c r="B215">
        <v>5</v>
      </c>
      <c r="C215">
        <v>1</v>
      </c>
      <c r="D215">
        <v>3520</v>
      </c>
      <c r="E215" s="1">
        <v>43826</v>
      </c>
      <c r="F215" s="3">
        <v>176</v>
      </c>
      <c r="G215" s="3">
        <v>950.40000000000009</v>
      </c>
      <c r="H215" s="1">
        <v>43830</v>
      </c>
      <c r="I215">
        <f t="shared" si="12"/>
        <v>4</v>
      </c>
      <c r="J215" t="str">
        <f t="shared" si="13"/>
        <v>0-30</v>
      </c>
      <c r="K215">
        <f t="shared" si="14"/>
        <v>8.0000000000000002E-3</v>
      </c>
      <c r="L215">
        <f t="shared" si="15"/>
        <v>9.0112000000000005</v>
      </c>
    </row>
    <row r="216" spans="1:12" x14ac:dyDescent="0.25">
      <c r="A216" s="2" t="s">
        <v>214</v>
      </c>
      <c r="B216">
        <v>8</v>
      </c>
      <c r="C216">
        <v>11</v>
      </c>
      <c r="D216">
        <v>1710</v>
      </c>
      <c r="E216" s="1">
        <v>43694</v>
      </c>
      <c r="F216" s="3">
        <v>102.6</v>
      </c>
      <c r="G216" s="3">
        <v>769.5</v>
      </c>
      <c r="H216" s="1">
        <v>43830</v>
      </c>
      <c r="I216">
        <f t="shared" si="12"/>
        <v>136</v>
      </c>
      <c r="J216" t="str">
        <f t="shared" si="13"/>
        <v>&gt;121</v>
      </c>
      <c r="K216">
        <f t="shared" si="14"/>
        <v>0.25</v>
      </c>
      <c r="L216">
        <f t="shared" si="15"/>
        <v>218.02500000000001</v>
      </c>
    </row>
    <row r="217" spans="1:12" x14ac:dyDescent="0.25">
      <c r="A217" s="2" t="s">
        <v>215</v>
      </c>
      <c r="B217">
        <v>1</v>
      </c>
      <c r="C217">
        <v>14</v>
      </c>
      <c r="D217">
        <v>2000</v>
      </c>
      <c r="E217" s="1">
        <v>43557</v>
      </c>
      <c r="F217" s="3">
        <v>60</v>
      </c>
      <c r="G217" s="3">
        <v>560</v>
      </c>
      <c r="H217" s="1">
        <v>43830</v>
      </c>
      <c r="I217">
        <f t="shared" si="12"/>
        <v>273</v>
      </c>
      <c r="J217" t="str">
        <f t="shared" si="13"/>
        <v>&gt;121</v>
      </c>
      <c r="K217">
        <f t="shared" si="14"/>
        <v>0.25</v>
      </c>
      <c r="L217">
        <f t="shared" si="15"/>
        <v>155</v>
      </c>
    </row>
    <row r="218" spans="1:12" x14ac:dyDescent="0.25">
      <c r="A218" s="2" t="s">
        <v>216</v>
      </c>
      <c r="B218">
        <v>9</v>
      </c>
      <c r="C218">
        <v>3</v>
      </c>
      <c r="D218">
        <v>3120</v>
      </c>
      <c r="E218" s="1">
        <v>43706</v>
      </c>
      <c r="F218" s="3">
        <v>436.8</v>
      </c>
      <c r="G218" s="3">
        <v>936</v>
      </c>
      <c r="H218" s="1">
        <v>43830</v>
      </c>
      <c r="I218">
        <f t="shared" si="12"/>
        <v>124</v>
      </c>
      <c r="J218" t="str">
        <f t="shared" si="13"/>
        <v>&gt;121</v>
      </c>
      <c r="K218">
        <f t="shared" si="14"/>
        <v>0.25</v>
      </c>
      <c r="L218">
        <f t="shared" si="15"/>
        <v>343.2</v>
      </c>
    </row>
    <row r="219" spans="1:12" x14ac:dyDescent="0.25">
      <c r="A219" s="2" t="s">
        <v>217</v>
      </c>
      <c r="B219">
        <v>8</v>
      </c>
      <c r="C219">
        <v>19</v>
      </c>
      <c r="D219">
        <v>2280</v>
      </c>
      <c r="E219" s="1">
        <v>43692</v>
      </c>
      <c r="F219" s="3">
        <v>250.79999999999998</v>
      </c>
      <c r="G219" s="3">
        <v>592.79999999999995</v>
      </c>
      <c r="H219" s="1">
        <v>43830</v>
      </c>
      <c r="I219">
        <f t="shared" si="12"/>
        <v>138</v>
      </c>
      <c r="J219" t="str">
        <f t="shared" si="13"/>
        <v>&gt;121</v>
      </c>
      <c r="K219">
        <f t="shared" si="14"/>
        <v>0.25</v>
      </c>
      <c r="L219">
        <f t="shared" si="15"/>
        <v>210.89999999999998</v>
      </c>
    </row>
    <row r="220" spans="1:12" x14ac:dyDescent="0.25">
      <c r="A220" s="2" t="s">
        <v>218</v>
      </c>
      <c r="B220">
        <v>9</v>
      </c>
      <c r="C220">
        <v>10</v>
      </c>
      <c r="D220">
        <v>1240</v>
      </c>
      <c r="E220" s="1">
        <v>43764</v>
      </c>
      <c r="F220" s="3">
        <v>148.80000000000001</v>
      </c>
      <c r="G220" s="3">
        <v>570.4</v>
      </c>
      <c r="H220" s="1">
        <v>43830</v>
      </c>
      <c r="I220">
        <f t="shared" si="12"/>
        <v>66</v>
      </c>
      <c r="J220" t="str">
        <f t="shared" si="13"/>
        <v>61-90</v>
      </c>
      <c r="K220">
        <f t="shared" si="14"/>
        <v>0.15</v>
      </c>
      <c r="L220">
        <f t="shared" si="15"/>
        <v>107.88000000000001</v>
      </c>
    </row>
    <row r="221" spans="1:12" x14ac:dyDescent="0.25">
      <c r="A221" s="2" t="s">
        <v>219</v>
      </c>
      <c r="B221">
        <v>2</v>
      </c>
      <c r="C221">
        <v>16</v>
      </c>
      <c r="D221">
        <v>570</v>
      </c>
      <c r="E221" s="1">
        <v>43647</v>
      </c>
      <c r="F221" s="3">
        <v>28.5</v>
      </c>
      <c r="G221" s="3">
        <v>165.3</v>
      </c>
      <c r="H221" s="1">
        <v>43830</v>
      </c>
      <c r="I221">
        <f t="shared" si="12"/>
        <v>183</v>
      </c>
      <c r="J221" t="str">
        <f t="shared" si="13"/>
        <v>&gt;121</v>
      </c>
      <c r="K221">
        <f t="shared" si="14"/>
        <v>0.25</v>
      </c>
      <c r="L221">
        <f t="shared" si="15"/>
        <v>48.45</v>
      </c>
    </row>
    <row r="222" spans="1:12" x14ac:dyDescent="0.25">
      <c r="A222" s="2" t="s">
        <v>220</v>
      </c>
      <c r="B222">
        <v>2</v>
      </c>
      <c r="C222">
        <v>7</v>
      </c>
      <c r="D222">
        <v>620</v>
      </c>
      <c r="E222" s="1">
        <v>43473</v>
      </c>
      <c r="F222" s="3">
        <v>12.4</v>
      </c>
      <c r="G222" s="3">
        <v>93</v>
      </c>
      <c r="H222" s="1">
        <v>43830</v>
      </c>
      <c r="I222">
        <f t="shared" si="12"/>
        <v>357</v>
      </c>
      <c r="J222" t="str">
        <f t="shared" si="13"/>
        <v>&gt;121</v>
      </c>
      <c r="K222">
        <f t="shared" si="14"/>
        <v>0.25</v>
      </c>
      <c r="L222">
        <f t="shared" si="15"/>
        <v>26.35</v>
      </c>
    </row>
    <row r="223" spans="1:12" x14ac:dyDescent="0.25">
      <c r="A223" s="2" t="s">
        <v>221</v>
      </c>
      <c r="B223">
        <v>7</v>
      </c>
      <c r="C223">
        <v>23</v>
      </c>
      <c r="D223">
        <v>990</v>
      </c>
      <c r="E223" s="1">
        <v>43543</v>
      </c>
      <c r="F223" s="3">
        <v>267.3</v>
      </c>
      <c r="G223" s="3">
        <v>693</v>
      </c>
      <c r="H223" s="1">
        <v>43830</v>
      </c>
      <c r="I223">
        <f t="shared" si="12"/>
        <v>287</v>
      </c>
      <c r="J223" t="str">
        <f t="shared" si="13"/>
        <v>&gt;121</v>
      </c>
      <c r="K223">
        <f t="shared" si="14"/>
        <v>0.25</v>
      </c>
      <c r="L223">
        <f t="shared" si="15"/>
        <v>240.07499999999999</v>
      </c>
    </row>
    <row r="224" spans="1:12" x14ac:dyDescent="0.25">
      <c r="A224" s="2" t="s">
        <v>222</v>
      </c>
      <c r="B224">
        <v>10</v>
      </c>
      <c r="C224">
        <v>1</v>
      </c>
      <c r="D224">
        <v>1764</v>
      </c>
      <c r="E224" s="1">
        <v>43583</v>
      </c>
      <c r="F224" s="3">
        <v>35.28</v>
      </c>
      <c r="G224" s="3">
        <v>811.44</v>
      </c>
      <c r="H224" s="1">
        <v>43830</v>
      </c>
      <c r="I224">
        <f t="shared" si="12"/>
        <v>247</v>
      </c>
      <c r="J224" t="str">
        <f t="shared" si="13"/>
        <v>&gt;121</v>
      </c>
      <c r="K224">
        <f t="shared" si="14"/>
        <v>0.25</v>
      </c>
      <c r="L224">
        <f t="shared" si="15"/>
        <v>211.68</v>
      </c>
    </row>
    <row r="225" spans="1:12" x14ac:dyDescent="0.25">
      <c r="A225" s="2" t="s">
        <v>223</v>
      </c>
      <c r="B225">
        <v>3</v>
      </c>
      <c r="C225">
        <v>8</v>
      </c>
      <c r="D225">
        <v>1472.0000000000002</v>
      </c>
      <c r="E225" s="1">
        <v>43623</v>
      </c>
      <c r="F225" s="3">
        <v>29.440000000000005</v>
      </c>
      <c r="G225" s="3">
        <v>338.56</v>
      </c>
      <c r="H225" s="1">
        <v>43830</v>
      </c>
      <c r="I225">
        <f t="shared" si="12"/>
        <v>207</v>
      </c>
      <c r="J225" t="str">
        <f t="shared" si="13"/>
        <v>&gt;121</v>
      </c>
      <c r="K225">
        <f t="shared" si="14"/>
        <v>0.25</v>
      </c>
      <c r="L225">
        <f t="shared" si="15"/>
        <v>92</v>
      </c>
    </row>
    <row r="226" spans="1:12" x14ac:dyDescent="0.25">
      <c r="A226" s="2" t="s">
        <v>224</v>
      </c>
      <c r="B226">
        <v>2</v>
      </c>
      <c r="C226">
        <v>21</v>
      </c>
      <c r="D226">
        <v>840</v>
      </c>
      <c r="E226" s="1">
        <v>43599</v>
      </c>
      <c r="F226" s="3">
        <v>16.8</v>
      </c>
      <c r="G226" s="3">
        <v>218.4</v>
      </c>
      <c r="H226" s="1">
        <v>43830</v>
      </c>
      <c r="I226">
        <f t="shared" si="12"/>
        <v>231</v>
      </c>
      <c r="J226" t="str">
        <f t="shared" si="13"/>
        <v>&gt;121</v>
      </c>
      <c r="K226">
        <f t="shared" si="14"/>
        <v>0.25</v>
      </c>
      <c r="L226">
        <f t="shared" si="15"/>
        <v>58.800000000000004</v>
      </c>
    </row>
    <row r="227" spans="1:12" x14ac:dyDescent="0.25">
      <c r="A227" s="2" t="s">
        <v>225</v>
      </c>
      <c r="B227">
        <v>7</v>
      </c>
      <c r="C227">
        <v>11</v>
      </c>
      <c r="D227">
        <v>1760</v>
      </c>
      <c r="E227" s="1">
        <v>43738</v>
      </c>
      <c r="F227" s="3">
        <v>387.2</v>
      </c>
      <c r="G227" s="3">
        <v>1654.4</v>
      </c>
      <c r="H227" s="1">
        <v>43830</v>
      </c>
      <c r="I227">
        <f t="shared" si="12"/>
        <v>92</v>
      </c>
      <c r="J227" t="str">
        <f t="shared" si="13"/>
        <v>91-120</v>
      </c>
      <c r="K227">
        <f t="shared" si="14"/>
        <v>0.2</v>
      </c>
      <c r="L227">
        <f t="shared" si="15"/>
        <v>408.32000000000005</v>
      </c>
    </row>
    <row r="228" spans="1:12" x14ac:dyDescent="0.25">
      <c r="A228" s="2" t="s">
        <v>226</v>
      </c>
      <c r="B228">
        <v>4</v>
      </c>
      <c r="C228">
        <v>22</v>
      </c>
      <c r="D228">
        <v>3840</v>
      </c>
      <c r="E228" s="1">
        <v>43579</v>
      </c>
      <c r="F228" s="3">
        <v>345.6</v>
      </c>
      <c r="G228" s="3">
        <v>691.2</v>
      </c>
      <c r="H228" s="1">
        <v>43830</v>
      </c>
      <c r="I228">
        <f t="shared" si="12"/>
        <v>251</v>
      </c>
      <c r="J228" t="str">
        <f t="shared" si="13"/>
        <v>&gt;121</v>
      </c>
      <c r="K228">
        <f t="shared" si="14"/>
        <v>0.25</v>
      </c>
      <c r="L228">
        <f t="shared" si="15"/>
        <v>259.20000000000005</v>
      </c>
    </row>
    <row r="229" spans="1:12" x14ac:dyDescent="0.25">
      <c r="A229" s="2" t="s">
        <v>227</v>
      </c>
      <c r="B229">
        <v>5</v>
      </c>
      <c r="C229">
        <v>18</v>
      </c>
      <c r="D229">
        <v>4320</v>
      </c>
      <c r="E229" s="1">
        <v>43733</v>
      </c>
      <c r="F229" s="3">
        <v>43.2</v>
      </c>
      <c r="G229" s="3">
        <v>691.2</v>
      </c>
      <c r="H229" s="1">
        <v>43830</v>
      </c>
      <c r="I229">
        <f t="shared" si="12"/>
        <v>97</v>
      </c>
      <c r="J229" t="str">
        <f t="shared" si="13"/>
        <v>91-120</v>
      </c>
      <c r="K229">
        <f t="shared" si="14"/>
        <v>0.2</v>
      </c>
      <c r="L229">
        <f t="shared" si="15"/>
        <v>146.88000000000002</v>
      </c>
    </row>
    <row r="230" spans="1:12" x14ac:dyDescent="0.25">
      <c r="A230" s="2" t="s">
        <v>228</v>
      </c>
      <c r="B230">
        <v>8</v>
      </c>
      <c r="C230">
        <v>19</v>
      </c>
      <c r="D230">
        <v>1512.0000000000002</v>
      </c>
      <c r="E230" s="1">
        <v>43644</v>
      </c>
      <c r="F230" s="3">
        <v>90.720000000000013</v>
      </c>
      <c r="G230" s="3">
        <v>544.32000000000005</v>
      </c>
      <c r="H230" s="1">
        <v>43830</v>
      </c>
      <c r="I230">
        <f t="shared" si="12"/>
        <v>186</v>
      </c>
      <c r="J230" t="str">
        <f t="shared" si="13"/>
        <v>&gt;121</v>
      </c>
      <c r="K230">
        <f t="shared" si="14"/>
        <v>0.25</v>
      </c>
      <c r="L230">
        <f t="shared" si="15"/>
        <v>158.76000000000002</v>
      </c>
    </row>
    <row r="231" spans="1:12" x14ac:dyDescent="0.25">
      <c r="A231" s="2" t="s">
        <v>229</v>
      </c>
      <c r="B231">
        <v>3</v>
      </c>
      <c r="C231">
        <v>4</v>
      </c>
      <c r="D231">
        <v>960</v>
      </c>
      <c r="E231" s="1">
        <v>43801</v>
      </c>
      <c r="F231" s="3">
        <v>96</v>
      </c>
      <c r="G231" s="3">
        <v>259.20000000000005</v>
      </c>
      <c r="H231" s="1">
        <v>43830</v>
      </c>
      <c r="I231">
        <f t="shared" si="12"/>
        <v>29</v>
      </c>
      <c r="J231" t="str">
        <f t="shared" si="13"/>
        <v>0-30</v>
      </c>
      <c r="K231">
        <f t="shared" si="14"/>
        <v>8.0000000000000002E-3</v>
      </c>
      <c r="L231">
        <f t="shared" si="15"/>
        <v>2.8416000000000006</v>
      </c>
    </row>
    <row r="232" spans="1:12" x14ac:dyDescent="0.25">
      <c r="A232" s="2" t="s">
        <v>230</v>
      </c>
      <c r="B232">
        <v>6</v>
      </c>
      <c r="C232">
        <v>22</v>
      </c>
      <c r="D232">
        <v>3360</v>
      </c>
      <c r="E232" s="1">
        <v>43738</v>
      </c>
      <c r="F232" s="3">
        <v>268.8</v>
      </c>
      <c r="G232" s="3">
        <v>672</v>
      </c>
      <c r="H232" s="1">
        <v>43830</v>
      </c>
      <c r="I232">
        <f t="shared" si="12"/>
        <v>92</v>
      </c>
      <c r="J232" t="str">
        <f t="shared" si="13"/>
        <v>91-120</v>
      </c>
      <c r="K232">
        <f t="shared" si="14"/>
        <v>0.2</v>
      </c>
      <c r="L232">
        <f t="shared" si="15"/>
        <v>188.16</v>
      </c>
    </row>
    <row r="233" spans="1:12" x14ac:dyDescent="0.25">
      <c r="A233" s="2" t="s">
        <v>231</v>
      </c>
      <c r="B233">
        <v>1</v>
      </c>
      <c r="C233">
        <v>13</v>
      </c>
      <c r="D233">
        <v>1440</v>
      </c>
      <c r="E233" s="1">
        <v>43791</v>
      </c>
      <c r="F233" s="3">
        <v>100.8</v>
      </c>
      <c r="G233" s="3">
        <v>216</v>
      </c>
      <c r="H233" s="1">
        <v>43830</v>
      </c>
      <c r="I233">
        <f t="shared" si="12"/>
        <v>39</v>
      </c>
      <c r="J233" t="str">
        <f t="shared" si="13"/>
        <v>31-60</v>
      </c>
      <c r="K233">
        <f t="shared" si="14"/>
        <v>0.04</v>
      </c>
      <c r="L233">
        <f t="shared" si="15"/>
        <v>12.672000000000001</v>
      </c>
    </row>
    <row r="234" spans="1:12" x14ac:dyDescent="0.25">
      <c r="A234" s="2" t="s">
        <v>232</v>
      </c>
      <c r="B234">
        <v>1</v>
      </c>
      <c r="C234">
        <v>19</v>
      </c>
      <c r="D234">
        <v>1760</v>
      </c>
      <c r="E234" s="1">
        <v>43560</v>
      </c>
      <c r="F234" s="3">
        <v>70.400000000000006</v>
      </c>
      <c r="G234" s="3">
        <v>264</v>
      </c>
      <c r="H234" s="1">
        <v>43830</v>
      </c>
      <c r="I234">
        <f t="shared" si="12"/>
        <v>270</v>
      </c>
      <c r="J234" t="str">
        <f t="shared" si="13"/>
        <v>&gt;121</v>
      </c>
      <c r="K234">
        <f t="shared" si="14"/>
        <v>0.25</v>
      </c>
      <c r="L234">
        <f t="shared" si="15"/>
        <v>83.6</v>
      </c>
    </row>
    <row r="235" spans="1:12" x14ac:dyDescent="0.25">
      <c r="A235" s="2" t="s">
        <v>233</v>
      </c>
      <c r="B235">
        <v>5</v>
      </c>
      <c r="C235">
        <v>12</v>
      </c>
      <c r="D235">
        <v>480</v>
      </c>
      <c r="E235" s="1">
        <v>43488</v>
      </c>
      <c r="F235" s="3">
        <v>38.4</v>
      </c>
      <c r="G235" s="3">
        <v>96</v>
      </c>
      <c r="H235" s="1">
        <v>43830</v>
      </c>
      <c r="I235">
        <f t="shared" si="12"/>
        <v>342</v>
      </c>
      <c r="J235" t="str">
        <f t="shared" si="13"/>
        <v>&gt;121</v>
      </c>
      <c r="K235">
        <f t="shared" si="14"/>
        <v>0.25</v>
      </c>
      <c r="L235">
        <f t="shared" si="15"/>
        <v>33.6</v>
      </c>
    </row>
    <row r="236" spans="1:12" x14ac:dyDescent="0.25">
      <c r="A236" s="2" t="s">
        <v>234</v>
      </c>
      <c r="B236">
        <v>6</v>
      </c>
      <c r="C236">
        <v>18</v>
      </c>
      <c r="D236">
        <v>930</v>
      </c>
      <c r="E236" s="1">
        <v>43738</v>
      </c>
      <c r="F236" s="3">
        <v>9.3000000000000007</v>
      </c>
      <c r="G236" s="3">
        <v>269.7</v>
      </c>
      <c r="H236" s="1">
        <v>43830</v>
      </c>
      <c r="I236">
        <f t="shared" si="12"/>
        <v>92</v>
      </c>
      <c r="J236" t="str">
        <f t="shared" si="13"/>
        <v>91-120</v>
      </c>
      <c r="K236">
        <f t="shared" si="14"/>
        <v>0.2</v>
      </c>
      <c r="L236">
        <f t="shared" si="15"/>
        <v>55.800000000000004</v>
      </c>
    </row>
    <row r="237" spans="1:12" x14ac:dyDescent="0.25">
      <c r="A237" s="2" t="s">
        <v>235</v>
      </c>
      <c r="B237">
        <v>5</v>
      </c>
      <c r="C237">
        <v>16</v>
      </c>
      <c r="D237">
        <v>90</v>
      </c>
      <c r="E237" s="1">
        <v>43685</v>
      </c>
      <c r="F237" s="3">
        <v>6.3</v>
      </c>
      <c r="G237" s="3">
        <v>20.7</v>
      </c>
      <c r="H237" s="1">
        <v>43830</v>
      </c>
      <c r="I237">
        <f t="shared" si="12"/>
        <v>145</v>
      </c>
      <c r="J237" t="str">
        <f t="shared" si="13"/>
        <v>&gt;121</v>
      </c>
      <c r="K237">
        <f t="shared" si="14"/>
        <v>0.25</v>
      </c>
      <c r="L237">
        <f t="shared" si="15"/>
        <v>6.75</v>
      </c>
    </row>
    <row r="238" spans="1:12" x14ac:dyDescent="0.25">
      <c r="A238" s="2" t="s">
        <v>236</v>
      </c>
      <c r="B238">
        <v>8</v>
      </c>
      <c r="C238">
        <v>17</v>
      </c>
      <c r="D238">
        <v>3249.0000000000005</v>
      </c>
      <c r="E238" s="1">
        <v>43575</v>
      </c>
      <c r="F238" s="3">
        <v>649.80000000000007</v>
      </c>
      <c r="G238" s="3">
        <v>1527.03</v>
      </c>
      <c r="H238" s="1">
        <v>43830</v>
      </c>
      <c r="I238">
        <f t="shared" si="12"/>
        <v>255</v>
      </c>
      <c r="J238" t="str">
        <f t="shared" si="13"/>
        <v>&gt;121</v>
      </c>
      <c r="K238">
        <f t="shared" si="14"/>
        <v>0.25</v>
      </c>
      <c r="L238">
        <f t="shared" si="15"/>
        <v>544.20749999999998</v>
      </c>
    </row>
    <row r="239" spans="1:12" x14ac:dyDescent="0.25">
      <c r="A239" s="2" t="s">
        <v>237</v>
      </c>
      <c r="B239">
        <v>1</v>
      </c>
      <c r="C239">
        <v>9</v>
      </c>
      <c r="D239">
        <v>1584</v>
      </c>
      <c r="E239" s="1">
        <v>43677</v>
      </c>
      <c r="F239" s="3">
        <v>95.04000000000002</v>
      </c>
      <c r="G239" s="3">
        <v>443.52</v>
      </c>
      <c r="H239" s="1">
        <v>43830</v>
      </c>
      <c r="I239">
        <f t="shared" si="12"/>
        <v>153</v>
      </c>
      <c r="J239" t="str">
        <f t="shared" si="13"/>
        <v>&gt;121</v>
      </c>
      <c r="K239">
        <f t="shared" si="14"/>
        <v>0.25</v>
      </c>
      <c r="L239">
        <f t="shared" si="15"/>
        <v>134.63999999999999</v>
      </c>
    </row>
    <row r="240" spans="1:12" x14ac:dyDescent="0.25">
      <c r="A240" s="2" t="s">
        <v>238</v>
      </c>
      <c r="B240">
        <v>9</v>
      </c>
      <c r="C240">
        <v>15</v>
      </c>
      <c r="D240">
        <v>1540</v>
      </c>
      <c r="E240" s="1">
        <v>43636</v>
      </c>
      <c r="F240" s="3">
        <v>77</v>
      </c>
      <c r="G240" s="3">
        <v>431.2</v>
      </c>
      <c r="H240" s="1">
        <v>43830</v>
      </c>
      <c r="I240">
        <f t="shared" si="12"/>
        <v>194</v>
      </c>
      <c r="J240" t="str">
        <f t="shared" si="13"/>
        <v>&gt;121</v>
      </c>
      <c r="K240">
        <f t="shared" si="14"/>
        <v>0.25</v>
      </c>
      <c r="L240">
        <f t="shared" si="15"/>
        <v>127.05</v>
      </c>
    </row>
    <row r="241" spans="1:12" x14ac:dyDescent="0.25">
      <c r="A241" s="2" t="s">
        <v>239</v>
      </c>
      <c r="B241">
        <v>4</v>
      </c>
      <c r="C241">
        <v>6</v>
      </c>
      <c r="D241">
        <v>1755</v>
      </c>
      <c r="E241" s="1">
        <v>43826</v>
      </c>
      <c r="F241" s="3">
        <v>70.199999999999989</v>
      </c>
      <c r="G241" s="3">
        <v>315.89999999999998</v>
      </c>
      <c r="H241" s="1">
        <v>43830</v>
      </c>
      <c r="I241">
        <f t="shared" si="12"/>
        <v>4</v>
      </c>
      <c r="J241" t="str">
        <f t="shared" si="13"/>
        <v>0-30</v>
      </c>
      <c r="K241">
        <f t="shared" si="14"/>
        <v>8.0000000000000002E-3</v>
      </c>
      <c r="L241">
        <f t="shared" si="15"/>
        <v>3.0888</v>
      </c>
    </row>
    <row r="242" spans="1:12" x14ac:dyDescent="0.25">
      <c r="A242" s="2" t="s">
        <v>240</v>
      </c>
      <c r="B242">
        <v>4</v>
      </c>
      <c r="C242">
        <v>6</v>
      </c>
      <c r="D242">
        <v>4340</v>
      </c>
      <c r="E242" s="1">
        <v>43622</v>
      </c>
      <c r="F242" s="3">
        <v>434</v>
      </c>
      <c r="G242" s="3">
        <v>911.4</v>
      </c>
      <c r="H242" s="1">
        <v>43830</v>
      </c>
      <c r="I242">
        <f t="shared" si="12"/>
        <v>208</v>
      </c>
      <c r="J242" t="str">
        <f t="shared" si="13"/>
        <v>&gt;121</v>
      </c>
      <c r="K242">
        <f t="shared" si="14"/>
        <v>0.25</v>
      </c>
      <c r="L242">
        <f t="shared" si="15"/>
        <v>336.35</v>
      </c>
    </row>
    <row r="243" spans="1:12" x14ac:dyDescent="0.25">
      <c r="A243" s="2" t="s">
        <v>241</v>
      </c>
      <c r="B243">
        <v>7</v>
      </c>
      <c r="C243">
        <v>1</v>
      </c>
      <c r="D243">
        <v>7750</v>
      </c>
      <c r="E243" s="1">
        <v>43626</v>
      </c>
      <c r="F243" s="3">
        <v>465</v>
      </c>
      <c r="G243" s="3">
        <v>6975</v>
      </c>
      <c r="H243" s="1">
        <v>43830</v>
      </c>
      <c r="I243">
        <f t="shared" si="12"/>
        <v>204</v>
      </c>
      <c r="J243" t="str">
        <f t="shared" si="13"/>
        <v>&gt;121</v>
      </c>
      <c r="K243">
        <f t="shared" si="14"/>
        <v>0.25</v>
      </c>
      <c r="L243">
        <f t="shared" si="15"/>
        <v>1860</v>
      </c>
    </row>
    <row r="244" spans="1:12" x14ac:dyDescent="0.25">
      <c r="A244" s="2" t="s">
        <v>242</v>
      </c>
      <c r="B244">
        <v>8</v>
      </c>
      <c r="C244">
        <v>8</v>
      </c>
      <c r="D244">
        <v>3080</v>
      </c>
      <c r="E244" s="1">
        <v>43621</v>
      </c>
      <c r="F244" s="3">
        <v>246.4</v>
      </c>
      <c r="G244" s="3">
        <v>1386</v>
      </c>
      <c r="H244" s="1">
        <v>43830</v>
      </c>
      <c r="I244">
        <f t="shared" si="12"/>
        <v>209</v>
      </c>
      <c r="J244" t="str">
        <f t="shared" si="13"/>
        <v>&gt;121</v>
      </c>
      <c r="K244">
        <f t="shared" si="14"/>
        <v>0.25</v>
      </c>
      <c r="L244">
        <f t="shared" si="15"/>
        <v>408.1</v>
      </c>
    </row>
    <row r="245" spans="1:12" x14ac:dyDescent="0.25">
      <c r="A245" s="2" t="s">
        <v>243</v>
      </c>
      <c r="B245">
        <v>4</v>
      </c>
      <c r="C245">
        <v>5</v>
      </c>
      <c r="D245">
        <v>1760</v>
      </c>
      <c r="E245" s="1">
        <v>43702</v>
      </c>
      <c r="F245" s="3">
        <v>35.200000000000003</v>
      </c>
      <c r="G245" s="3">
        <v>528</v>
      </c>
      <c r="H245" s="1">
        <v>43830</v>
      </c>
      <c r="I245">
        <f t="shared" si="12"/>
        <v>128</v>
      </c>
      <c r="J245" t="str">
        <f t="shared" si="13"/>
        <v>&gt;121</v>
      </c>
      <c r="K245">
        <f t="shared" si="14"/>
        <v>0.25</v>
      </c>
      <c r="L245">
        <f t="shared" si="15"/>
        <v>140.80000000000001</v>
      </c>
    </row>
    <row r="246" spans="1:12" x14ac:dyDescent="0.25">
      <c r="A246" s="2" t="s">
        <v>244</v>
      </c>
      <c r="B246">
        <v>5</v>
      </c>
      <c r="C246">
        <v>22</v>
      </c>
      <c r="D246">
        <v>1320</v>
      </c>
      <c r="E246" s="1">
        <v>43684</v>
      </c>
      <c r="F246" s="3">
        <v>52.800000000000004</v>
      </c>
      <c r="G246" s="3">
        <v>316.8</v>
      </c>
      <c r="H246" s="1">
        <v>43830</v>
      </c>
      <c r="I246">
        <f t="shared" si="12"/>
        <v>146</v>
      </c>
      <c r="J246" t="str">
        <f t="shared" si="13"/>
        <v>&gt;121</v>
      </c>
      <c r="K246">
        <f t="shared" si="14"/>
        <v>0.25</v>
      </c>
      <c r="L246">
        <f t="shared" si="15"/>
        <v>92.4</v>
      </c>
    </row>
    <row r="247" spans="1:12" x14ac:dyDescent="0.25">
      <c r="A247" s="2" t="s">
        <v>245</v>
      </c>
      <c r="B247">
        <v>6</v>
      </c>
      <c r="C247">
        <v>11</v>
      </c>
      <c r="D247">
        <v>300</v>
      </c>
      <c r="E247" s="1">
        <v>43556</v>
      </c>
      <c r="F247" s="3">
        <v>21</v>
      </c>
      <c r="G247" s="3">
        <v>60</v>
      </c>
      <c r="H247" s="1">
        <v>43830</v>
      </c>
      <c r="I247">
        <f t="shared" si="12"/>
        <v>274</v>
      </c>
      <c r="J247" t="str">
        <f t="shared" si="13"/>
        <v>&gt;121</v>
      </c>
      <c r="K247">
        <f t="shared" si="14"/>
        <v>0.25</v>
      </c>
      <c r="L247">
        <f t="shared" si="15"/>
        <v>20.25</v>
      </c>
    </row>
    <row r="248" spans="1:12" x14ac:dyDescent="0.25">
      <c r="A248" s="2" t="s">
        <v>246</v>
      </c>
      <c r="B248">
        <v>10</v>
      </c>
      <c r="C248">
        <v>4</v>
      </c>
      <c r="D248">
        <v>1800</v>
      </c>
      <c r="E248" s="1">
        <v>43584</v>
      </c>
      <c r="F248" s="3">
        <v>144</v>
      </c>
      <c r="G248" s="3">
        <v>558</v>
      </c>
      <c r="H248" s="1">
        <v>43830</v>
      </c>
      <c r="I248">
        <f t="shared" si="12"/>
        <v>246</v>
      </c>
      <c r="J248" t="str">
        <f t="shared" si="13"/>
        <v>&gt;121</v>
      </c>
      <c r="K248">
        <f t="shared" si="14"/>
        <v>0.25</v>
      </c>
      <c r="L248">
        <f t="shared" si="15"/>
        <v>175.5</v>
      </c>
    </row>
    <row r="249" spans="1:12" x14ac:dyDescent="0.25">
      <c r="A249" s="2" t="s">
        <v>247</v>
      </c>
      <c r="B249">
        <v>4</v>
      </c>
      <c r="C249">
        <v>13</v>
      </c>
      <c r="D249">
        <v>4760</v>
      </c>
      <c r="E249" s="1">
        <v>43736</v>
      </c>
      <c r="F249" s="3">
        <v>190.39999999999998</v>
      </c>
      <c r="G249" s="3">
        <v>1142.3999999999999</v>
      </c>
      <c r="H249" s="1">
        <v>43830</v>
      </c>
      <c r="I249">
        <f t="shared" si="12"/>
        <v>94</v>
      </c>
      <c r="J249" t="str">
        <f t="shared" si="13"/>
        <v>91-120</v>
      </c>
      <c r="K249">
        <f t="shared" si="14"/>
        <v>0.2</v>
      </c>
      <c r="L249">
        <f t="shared" si="15"/>
        <v>266.55999999999995</v>
      </c>
    </row>
    <row r="250" spans="1:12" x14ac:dyDescent="0.25">
      <c r="A250" s="2" t="s">
        <v>248</v>
      </c>
      <c r="B250">
        <v>1</v>
      </c>
      <c r="C250">
        <v>11</v>
      </c>
      <c r="D250">
        <v>2565</v>
      </c>
      <c r="E250" s="1">
        <v>43641</v>
      </c>
      <c r="F250" s="3">
        <v>179.54999999999998</v>
      </c>
      <c r="G250" s="3">
        <v>589.94999999999993</v>
      </c>
      <c r="H250" s="1">
        <v>43830</v>
      </c>
      <c r="I250">
        <f t="shared" si="12"/>
        <v>189</v>
      </c>
      <c r="J250" t="str">
        <f t="shared" si="13"/>
        <v>&gt;121</v>
      </c>
      <c r="K250">
        <f t="shared" si="14"/>
        <v>0.25</v>
      </c>
      <c r="L250">
        <f t="shared" si="15"/>
        <v>192.37499999999997</v>
      </c>
    </row>
    <row r="251" spans="1:12" x14ac:dyDescent="0.25">
      <c r="A251" s="2" t="s">
        <v>249</v>
      </c>
      <c r="B251">
        <v>8</v>
      </c>
      <c r="C251">
        <v>11</v>
      </c>
      <c r="D251">
        <v>1568</v>
      </c>
      <c r="E251" s="1">
        <v>43607</v>
      </c>
      <c r="F251" s="3">
        <v>156.80000000000001</v>
      </c>
      <c r="G251" s="3">
        <v>768.32</v>
      </c>
      <c r="H251" s="1">
        <v>43830</v>
      </c>
      <c r="I251">
        <f t="shared" si="12"/>
        <v>223</v>
      </c>
      <c r="J251" t="str">
        <f t="shared" si="13"/>
        <v>&gt;121</v>
      </c>
      <c r="K251">
        <f t="shared" si="14"/>
        <v>0.25</v>
      </c>
      <c r="L251">
        <f t="shared" si="15"/>
        <v>231.28000000000003</v>
      </c>
    </row>
    <row r="252" spans="1:12" x14ac:dyDescent="0.25">
      <c r="A252" s="2" t="s">
        <v>250</v>
      </c>
      <c r="B252">
        <v>10</v>
      </c>
      <c r="C252">
        <v>8</v>
      </c>
      <c r="D252">
        <v>6720</v>
      </c>
      <c r="E252" s="1">
        <v>43558</v>
      </c>
      <c r="F252" s="3">
        <v>1008</v>
      </c>
      <c r="G252" s="3">
        <v>3225.6</v>
      </c>
      <c r="H252" s="1">
        <v>43830</v>
      </c>
      <c r="I252">
        <f t="shared" si="12"/>
        <v>272</v>
      </c>
      <c r="J252" t="str">
        <f t="shared" si="13"/>
        <v>&gt;121</v>
      </c>
      <c r="K252">
        <f t="shared" si="14"/>
        <v>0.25</v>
      </c>
      <c r="L252">
        <f t="shared" si="15"/>
        <v>1058.4000000000001</v>
      </c>
    </row>
    <row r="253" spans="1:12" x14ac:dyDescent="0.25">
      <c r="A253" s="2" t="s">
        <v>251</v>
      </c>
      <c r="B253">
        <v>2</v>
      </c>
      <c r="C253">
        <v>7</v>
      </c>
      <c r="D253">
        <v>1881</v>
      </c>
      <c r="E253" s="1">
        <v>43672</v>
      </c>
      <c r="F253" s="3">
        <v>169.29</v>
      </c>
      <c r="G253" s="3">
        <v>376.2</v>
      </c>
      <c r="H253" s="1">
        <v>43830</v>
      </c>
      <c r="I253">
        <f t="shared" si="12"/>
        <v>158</v>
      </c>
      <c r="J253" t="str">
        <f t="shared" si="13"/>
        <v>&gt;121</v>
      </c>
      <c r="K253">
        <f t="shared" si="14"/>
        <v>0.25</v>
      </c>
      <c r="L253">
        <f t="shared" si="15"/>
        <v>136.3725</v>
      </c>
    </row>
    <row r="254" spans="1:12" x14ac:dyDescent="0.25">
      <c r="A254" s="2" t="s">
        <v>252</v>
      </c>
      <c r="B254">
        <v>8</v>
      </c>
      <c r="C254">
        <v>22</v>
      </c>
      <c r="D254">
        <v>1920</v>
      </c>
      <c r="E254" s="1">
        <v>43520</v>
      </c>
      <c r="F254" s="3">
        <v>230.39999999999998</v>
      </c>
      <c r="G254" s="3">
        <v>940.8</v>
      </c>
      <c r="H254" s="1">
        <v>43830</v>
      </c>
      <c r="I254">
        <f t="shared" si="12"/>
        <v>310</v>
      </c>
      <c r="J254" t="str">
        <f t="shared" si="13"/>
        <v>&gt;121</v>
      </c>
      <c r="K254">
        <f t="shared" si="14"/>
        <v>0.25</v>
      </c>
      <c r="L254">
        <f t="shared" si="15"/>
        <v>292.79999999999995</v>
      </c>
    </row>
    <row r="255" spans="1:12" x14ac:dyDescent="0.25">
      <c r="A255" s="2" t="s">
        <v>253</v>
      </c>
      <c r="B255">
        <v>7</v>
      </c>
      <c r="C255">
        <v>21</v>
      </c>
      <c r="D255">
        <v>2790</v>
      </c>
      <c r="E255" s="1">
        <v>43684</v>
      </c>
      <c r="F255" s="3">
        <v>83.699999999999989</v>
      </c>
      <c r="G255" s="3">
        <v>2204.1</v>
      </c>
      <c r="H255" s="1">
        <v>43830</v>
      </c>
      <c r="I255">
        <f t="shared" si="12"/>
        <v>146</v>
      </c>
      <c r="J255" t="str">
        <f t="shared" si="13"/>
        <v>&gt;121</v>
      </c>
      <c r="K255">
        <f t="shared" si="14"/>
        <v>0.25</v>
      </c>
      <c r="L255">
        <f t="shared" si="15"/>
        <v>571.94999999999993</v>
      </c>
    </row>
    <row r="256" spans="1:12" x14ac:dyDescent="0.25">
      <c r="A256" s="2" t="s">
        <v>254</v>
      </c>
      <c r="B256">
        <v>10</v>
      </c>
      <c r="C256">
        <v>15</v>
      </c>
      <c r="D256">
        <v>1210</v>
      </c>
      <c r="E256" s="1">
        <v>43741</v>
      </c>
      <c r="F256" s="3">
        <v>242</v>
      </c>
      <c r="G256" s="3">
        <v>435.6</v>
      </c>
      <c r="H256" s="1">
        <v>43830</v>
      </c>
      <c r="I256">
        <f t="shared" si="12"/>
        <v>89</v>
      </c>
      <c r="J256" t="str">
        <f t="shared" si="13"/>
        <v>61-90</v>
      </c>
      <c r="K256">
        <f t="shared" si="14"/>
        <v>0.15</v>
      </c>
      <c r="L256">
        <f t="shared" si="15"/>
        <v>101.64</v>
      </c>
    </row>
    <row r="257" spans="1:12" x14ac:dyDescent="0.25">
      <c r="A257" s="2" t="s">
        <v>255</v>
      </c>
      <c r="B257">
        <v>9</v>
      </c>
      <c r="C257">
        <v>3</v>
      </c>
      <c r="D257">
        <v>600</v>
      </c>
      <c r="E257" s="1">
        <v>43771</v>
      </c>
      <c r="F257" s="3">
        <v>114</v>
      </c>
      <c r="G257" s="3">
        <v>204</v>
      </c>
      <c r="H257" s="1">
        <v>43830</v>
      </c>
      <c r="I257">
        <f t="shared" si="12"/>
        <v>59</v>
      </c>
      <c r="J257" t="str">
        <f t="shared" si="13"/>
        <v>31-60</v>
      </c>
      <c r="K257">
        <f t="shared" si="14"/>
        <v>0.04</v>
      </c>
      <c r="L257">
        <f t="shared" si="15"/>
        <v>12.72</v>
      </c>
    </row>
    <row r="258" spans="1:12" x14ac:dyDescent="0.25">
      <c r="A258" s="2" t="s">
        <v>256</v>
      </c>
      <c r="B258">
        <v>7</v>
      </c>
      <c r="C258">
        <v>10</v>
      </c>
      <c r="D258">
        <v>3300</v>
      </c>
      <c r="E258" s="1">
        <v>43816</v>
      </c>
      <c r="F258" s="3">
        <v>462</v>
      </c>
      <c r="G258" s="3">
        <v>2277</v>
      </c>
      <c r="H258" s="1">
        <v>43830</v>
      </c>
      <c r="I258">
        <f t="shared" ref="I258:I321" si="16">H258-E258</f>
        <v>14</v>
      </c>
      <c r="J258" t="str">
        <f t="shared" ref="J258:J321" si="17">VLOOKUP(I258,groupings,2,1)</f>
        <v>0-30</v>
      </c>
      <c r="K258">
        <f t="shared" ref="K258:K321" si="18">VLOOKUP(I258,$N$8:$P$12,3,TRUE)</f>
        <v>8.0000000000000002E-3</v>
      </c>
      <c r="L258">
        <f t="shared" ref="L258:L321" si="19">(G258+F258)*K258</f>
        <v>21.911999999999999</v>
      </c>
    </row>
    <row r="259" spans="1:12" x14ac:dyDescent="0.25">
      <c r="A259" s="2" t="s">
        <v>257</v>
      </c>
      <c r="B259">
        <v>5</v>
      </c>
      <c r="C259">
        <v>15</v>
      </c>
      <c r="D259">
        <v>160</v>
      </c>
      <c r="E259" s="1">
        <v>43682</v>
      </c>
      <c r="F259" s="3">
        <v>3.2</v>
      </c>
      <c r="G259" s="3">
        <v>38.4</v>
      </c>
      <c r="H259" s="1">
        <v>43830</v>
      </c>
      <c r="I259">
        <f t="shared" si="16"/>
        <v>148</v>
      </c>
      <c r="J259" t="str">
        <f t="shared" si="17"/>
        <v>&gt;121</v>
      </c>
      <c r="K259">
        <f t="shared" si="18"/>
        <v>0.25</v>
      </c>
      <c r="L259">
        <f t="shared" si="19"/>
        <v>10.4</v>
      </c>
    </row>
    <row r="260" spans="1:12" x14ac:dyDescent="0.25">
      <c r="A260" s="2" t="s">
        <v>258</v>
      </c>
      <c r="B260">
        <v>4</v>
      </c>
      <c r="C260">
        <v>17</v>
      </c>
      <c r="D260">
        <v>3720</v>
      </c>
      <c r="E260" s="1">
        <v>43627</v>
      </c>
      <c r="F260" s="3">
        <v>74.400000000000006</v>
      </c>
      <c r="G260" s="3">
        <v>818.40000000000009</v>
      </c>
      <c r="H260" s="1">
        <v>43830</v>
      </c>
      <c r="I260">
        <f t="shared" si="16"/>
        <v>203</v>
      </c>
      <c r="J260" t="str">
        <f t="shared" si="17"/>
        <v>&gt;121</v>
      </c>
      <c r="K260">
        <f t="shared" si="18"/>
        <v>0.25</v>
      </c>
      <c r="L260">
        <f t="shared" si="19"/>
        <v>223.20000000000002</v>
      </c>
    </row>
    <row r="261" spans="1:12" x14ac:dyDescent="0.25">
      <c r="A261" s="2" t="s">
        <v>259</v>
      </c>
      <c r="B261">
        <v>8</v>
      </c>
      <c r="C261">
        <v>5</v>
      </c>
      <c r="D261">
        <v>3800</v>
      </c>
      <c r="E261" s="1">
        <v>43471</v>
      </c>
      <c r="F261" s="3">
        <v>114</v>
      </c>
      <c r="G261" s="3">
        <v>1786</v>
      </c>
      <c r="H261" s="1">
        <v>43830</v>
      </c>
      <c r="I261">
        <f t="shared" si="16"/>
        <v>359</v>
      </c>
      <c r="J261" t="str">
        <f t="shared" si="17"/>
        <v>&gt;121</v>
      </c>
      <c r="K261">
        <f t="shared" si="18"/>
        <v>0.25</v>
      </c>
      <c r="L261">
        <f t="shared" si="19"/>
        <v>475</v>
      </c>
    </row>
    <row r="262" spans="1:12" x14ac:dyDescent="0.25">
      <c r="A262" s="2" t="s">
        <v>260</v>
      </c>
      <c r="B262">
        <v>6</v>
      </c>
      <c r="C262">
        <v>2</v>
      </c>
      <c r="D262">
        <v>950</v>
      </c>
      <c r="E262" s="1">
        <v>43665</v>
      </c>
      <c r="F262" s="3">
        <v>9.5</v>
      </c>
      <c r="G262" s="3">
        <v>228</v>
      </c>
      <c r="H262" s="1">
        <v>43830</v>
      </c>
      <c r="I262">
        <f t="shared" si="16"/>
        <v>165</v>
      </c>
      <c r="J262" t="str">
        <f t="shared" si="17"/>
        <v>&gt;121</v>
      </c>
      <c r="K262">
        <f t="shared" si="18"/>
        <v>0.25</v>
      </c>
      <c r="L262">
        <f t="shared" si="19"/>
        <v>59.375</v>
      </c>
    </row>
    <row r="263" spans="1:12" x14ac:dyDescent="0.25">
      <c r="A263" s="2" t="s">
        <v>261</v>
      </c>
      <c r="B263">
        <v>7</v>
      </c>
      <c r="C263">
        <v>9</v>
      </c>
      <c r="D263">
        <v>1890</v>
      </c>
      <c r="E263" s="1">
        <v>43723</v>
      </c>
      <c r="F263" s="3">
        <v>113.4</v>
      </c>
      <c r="G263" s="3">
        <v>1682.1000000000001</v>
      </c>
      <c r="H263" s="1">
        <v>43830</v>
      </c>
      <c r="I263">
        <f t="shared" si="16"/>
        <v>107</v>
      </c>
      <c r="J263" t="str">
        <f t="shared" si="17"/>
        <v>91-120</v>
      </c>
      <c r="K263">
        <f t="shared" si="18"/>
        <v>0.2</v>
      </c>
      <c r="L263">
        <f t="shared" si="19"/>
        <v>359.10000000000008</v>
      </c>
    </row>
    <row r="264" spans="1:12" x14ac:dyDescent="0.25">
      <c r="A264" s="2" t="s">
        <v>262</v>
      </c>
      <c r="B264">
        <v>8</v>
      </c>
      <c r="C264">
        <v>7</v>
      </c>
      <c r="D264">
        <v>1320</v>
      </c>
      <c r="E264" s="1">
        <v>43508</v>
      </c>
      <c r="F264" s="3">
        <v>132</v>
      </c>
      <c r="G264" s="3">
        <v>528</v>
      </c>
      <c r="H264" s="1">
        <v>43830</v>
      </c>
      <c r="I264">
        <f t="shared" si="16"/>
        <v>322</v>
      </c>
      <c r="J264" t="str">
        <f t="shared" si="17"/>
        <v>&gt;121</v>
      </c>
      <c r="K264">
        <f t="shared" si="18"/>
        <v>0.25</v>
      </c>
      <c r="L264">
        <f t="shared" si="19"/>
        <v>165</v>
      </c>
    </row>
    <row r="265" spans="1:12" x14ac:dyDescent="0.25">
      <c r="A265" s="2" t="s">
        <v>263</v>
      </c>
      <c r="B265">
        <v>7</v>
      </c>
      <c r="C265">
        <v>19</v>
      </c>
      <c r="D265">
        <v>660</v>
      </c>
      <c r="E265" s="1">
        <v>43805</v>
      </c>
      <c r="F265" s="3">
        <v>66</v>
      </c>
      <c r="G265" s="3">
        <v>613.80000000000007</v>
      </c>
      <c r="H265" s="1">
        <v>43830</v>
      </c>
      <c r="I265">
        <f t="shared" si="16"/>
        <v>25</v>
      </c>
      <c r="J265" t="str">
        <f t="shared" si="17"/>
        <v>0-30</v>
      </c>
      <c r="K265">
        <f t="shared" si="18"/>
        <v>8.0000000000000002E-3</v>
      </c>
      <c r="L265">
        <f t="shared" si="19"/>
        <v>5.4384000000000006</v>
      </c>
    </row>
    <row r="266" spans="1:12" x14ac:dyDescent="0.25">
      <c r="A266" s="2" t="s">
        <v>264</v>
      </c>
      <c r="B266">
        <v>7</v>
      </c>
      <c r="C266">
        <v>20</v>
      </c>
      <c r="D266">
        <v>1680</v>
      </c>
      <c r="E266" s="1">
        <v>43485</v>
      </c>
      <c r="F266" s="3">
        <v>386.4</v>
      </c>
      <c r="G266" s="3">
        <v>1209.5999999999999</v>
      </c>
      <c r="H266" s="1">
        <v>43830</v>
      </c>
      <c r="I266">
        <f t="shared" si="16"/>
        <v>345</v>
      </c>
      <c r="J266" t="str">
        <f t="shared" si="17"/>
        <v>&gt;121</v>
      </c>
      <c r="K266">
        <f t="shared" si="18"/>
        <v>0.25</v>
      </c>
      <c r="L266">
        <f t="shared" si="19"/>
        <v>399</v>
      </c>
    </row>
    <row r="267" spans="1:12" x14ac:dyDescent="0.25">
      <c r="A267" s="2" t="s">
        <v>265</v>
      </c>
      <c r="B267">
        <v>9</v>
      </c>
      <c r="C267">
        <v>6</v>
      </c>
      <c r="D267">
        <v>110</v>
      </c>
      <c r="E267" s="1">
        <v>43604</v>
      </c>
      <c r="F267" s="3">
        <v>20.9</v>
      </c>
      <c r="G267" s="3">
        <v>47.300000000000004</v>
      </c>
      <c r="H267" s="1">
        <v>43830</v>
      </c>
      <c r="I267">
        <f t="shared" si="16"/>
        <v>226</v>
      </c>
      <c r="J267" t="str">
        <f t="shared" si="17"/>
        <v>&gt;121</v>
      </c>
      <c r="K267">
        <f t="shared" si="18"/>
        <v>0.25</v>
      </c>
      <c r="L267">
        <f t="shared" si="19"/>
        <v>17.05</v>
      </c>
    </row>
    <row r="268" spans="1:12" x14ac:dyDescent="0.25">
      <c r="A268" s="2" t="s">
        <v>266</v>
      </c>
      <c r="B268">
        <v>10</v>
      </c>
      <c r="C268">
        <v>7</v>
      </c>
      <c r="D268">
        <v>3410</v>
      </c>
      <c r="E268" s="1">
        <v>43793</v>
      </c>
      <c r="F268" s="3">
        <v>204.60000000000002</v>
      </c>
      <c r="G268" s="3">
        <v>1057.0999999999999</v>
      </c>
      <c r="H268" s="1">
        <v>43830</v>
      </c>
      <c r="I268">
        <f t="shared" si="16"/>
        <v>37</v>
      </c>
      <c r="J268" t="str">
        <f t="shared" si="17"/>
        <v>31-60</v>
      </c>
      <c r="K268">
        <f t="shared" si="18"/>
        <v>0.04</v>
      </c>
      <c r="L268">
        <f t="shared" si="19"/>
        <v>50.467999999999996</v>
      </c>
    </row>
    <row r="269" spans="1:12" x14ac:dyDescent="0.25">
      <c r="A269" s="2" t="s">
        <v>267</v>
      </c>
      <c r="B269">
        <v>6</v>
      </c>
      <c r="C269">
        <v>21</v>
      </c>
      <c r="D269">
        <v>2090</v>
      </c>
      <c r="E269" s="1">
        <v>43622</v>
      </c>
      <c r="F269" s="3">
        <v>167.2</v>
      </c>
      <c r="G269" s="3">
        <v>522.5</v>
      </c>
      <c r="H269" s="1">
        <v>43830</v>
      </c>
      <c r="I269">
        <f t="shared" si="16"/>
        <v>208</v>
      </c>
      <c r="J269" t="str">
        <f t="shared" si="17"/>
        <v>&gt;121</v>
      </c>
      <c r="K269">
        <f t="shared" si="18"/>
        <v>0.25</v>
      </c>
      <c r="L269">
        <f t="shared" si="19"/>
        <v>172.42500000000001</v>
      </c>
    </row>
    <row r="270" spans="1:12" x14ac:dyDescent="0.25">
      <c r="A270" s="2" t="s">
        <v>268</v>
      </c>
      <c r="B270">
        <v>1</v>
      </c>
      <c r="C270">
        <v>6</v>
      </c>
      <c r="D270">
        <v>4340</v>
      </c>
      <c r="E270" s="1">
        <v>43588</v>
      </c>
      <c r="F270" s="3">
        <v>434</v>
      </c>
      <c r="G270" s="3">
        <v>824.59999999999991</v>
      </c>
      <c r="H270" s="1">
        <v>43830</v>
      </c>
      <c r="I270">
        <f t="shared" si="16"/>
        <v>242</v>
      </c>
      <c r="J270" t="str">
        <f t="shared" si="17"/>
        <v>&gt;121</v>
      </c>
      <c r="K270">
        <f t="shared" si="18"/>
        <v>0.25</v>
      </c>
      <c r="L270">
        <f t="shared" si="19"/>
        <v>314.64999999999998</v>
      </c>
    </row>
    <row r="271" spans="1:12" x14ac:dyDescent="0.25">
      <c r="A271" s="2" t="s">
        <v>269</v>
      </c>
      <c r="B271">
        <v>7</v>
      </c>
      <c r="C271">
        <v>19</v>
      </c>
      <c r="D271">
        <v>2090</v>
      </c>
      <c r="E271" s="1">
        <v>43777</v>
      </c>
      <c r="F271" s="3">
        <v>292.60000000000002</v>
      </c>
      <c r="G271" s="3">
        <v>836</v>
      </c>
      <c r="H271" s="1">
        <v>43830</v>
      </c>
      <c r="I271">
        <f t="shared" si="16"/>
        <v>53</v>
      </c>
      <c r="J271" t="str">
        <f t="shared" si="17"/>
        <v>31-60</v>
      </c>
      <c r="K271">
        <f t="shared" si="18"/>
        <v>0.04</v>
      </c>
      <c r="L271">
        <f t="shared" si="19"/>
        <v>45.143999999999998</v>
      </c>
    </row>
    <row r="272" spans="1:12" x14ac:dyDescent="0.25">
      <c r="A272" s="2" t="s">
        <v>270</v>
      </c>
      <c r="B272">
        <v>8</v>
      </c>
      <c r="C272">
        <v>21</v>
      </c>
      <c r="D272">
        <v>1488</v>
      </c>
      <c r="E272" s="1">
        <v>43800</v>
      </c>
      <c r="F272" s="3">
        <v>148.80000000000001</v>
      </c>
      <c r="G272" s="3">
        <v>684.48</v>
      </c>
      <c r="H272" s="1">
        <v>43830</v>
      </c>
      <c r="I272">
        <f t="shared" si="16"/>
        <v>30</v>
      </c>
      <c r="J272" t="str">
        <f t="shared" si="17"/>
        <v>0-30</v>
      </c>
      <c r="K272">
        <f t="shared" si="18"/>
        <v>8.0000000000000002E-3</v>
      </c>
      <c r="L272">
        <f t="shared" si="19"/>
        <v>6.6662400000000002</v>
      </c>
    </row>
    <row r="273" spans="1:12" x14ac:dyDescent="0.25">
      <c r="A273" s="2" t="s">
        <v>271</v>
      </c>
      <c r="B273">
        <v>1</v>
      </c>
      <c r="C273">
        <v>18</v>
      </c>
      <c r="D273">
        <v>2040</v>
      </c>
      <c r="E273" s="1">
        <v>43620</v>
      </c>
      <c r="F273" s="3">
        <v>102</v>
      </c>
      <c r="G273" s="3">
        <v>326.39999999999998</v>
      </c>
      <c r="H273" s="1">
        <v>43830</v>
      </c>
      <c r="I273">
        <f t="shared" si="16"/>
        <v>210</v>
      </c>
      <c r="J273" t="str">
        <f t="shared" si="17"/>
        <v>&gt;121</v>
      </c>
      <c r="K273">
        <f t="shared" si="18"/>
        <v>0.25</v>
      </c>
      <c r="L273">
        <f t="shared" si="19"/>
        <v>107.1</v>
      </c>
    </row>
    <row r="274" spans="1:12" x14ac:dyDescent="0.25">
      <c r="A274" s="2" t="s">
        <v>272</v>
      </c>
      <c r="B274">
        <v>1</v>
      </c>
      <c r="C274">
        <v>4</v>
      </c>
      <c r="D274">
        <v>1550</v>
      </c>
      <c r="E274" s="1">
        <v>43743</v>
      </c>
      <c r="F274" s="3">
        <v>15.5</v>
      </c>
      <c r="G274" s="3">
        <v>294.5</v>
      </c>
      <c r="H274" s="1">
        <v>43830</v>
      </c>
      <c r="I274">
        <f t="shared" si="16"/>
        <v>87</v>
      </c>
      <c r="J274" t="str">
        <f t="shared" si="17"/>
        <v>61-90</v>
      </c>
      <c r="K274">
        <f t="shared" si="18"/>
        <v>0.15</v>
      </c>
      <c r="L274">
        <f t="shared" si="19"/>
        <v>46.5</v>
      </c>
    </row>
    <row r="275" spans="1:12" x14ac:dyDescent="0.25">
      <c r="A275" s="2" t="s">
        <v>273</v>
      </c>
      <c r="B275">
        <v>7</v>
      </c>
      <c r="C275">
        <v>4</v>
      </c>
      <c r="D275">
        <v>1440</v>
      </c>
      <c r="E275" s="1">
        <v>43758</v>
      </c>
      <c r="F275" s="3">
        <v>374.4</v>
      </c>
      <c r="G275" s="3">
        <v>964.80000000000007</v>
      </c>
      <c r="H275" s="1">
        <v>43830</v>
      </c>
      <c r="I275">
        <f t="shared" si="16"/>
        <v>72</v>
      </c>
      <c r="J275" t="str">
        <f t="shared" si="17"/>
        <v>61-90</v>
      </c>
      <c r="K275">
        <f t="shared" si="18"/>
        <v>0.15</v>
      </c>
      <c r="L275">
        <f t="shared" si="19"/>
        <v>200.88</v>
      </c>
    </row>
    <row r="276" spans="1:12" x14ac:dyDescent="0.25">
      <c r="A276" s="2" t="s">
        <v>274</v>
      </c>
      <c r="B276">
        <v>9</v>
      </c>
      <c r="C276">
        <v>10</v>
      </c>
      <c r="D276">
        <v>1680</v>
      </c>
      <c r="E276" s="1">
        <v>43725</v>
      </c>
      <c r="F276" s="3">
        <v>235.2</v>
      </c>
      <c r="G276" s="3">
        <v>487.2</v>
      </c>
      <c r="H276" s="1">
        <v>43830</v>
      </c>
      <c r="I276">
        <f t="shared" si="16"/>
        <v>105</v>
      </c>
      <c r="J276" t="str">
        <f t="shared" si="17"/>
        <v>91-120</v>
      </c>
      <c r="K276">
        <f t="shared" si="18"/>
        <v>0.2</v>
      </c>
      <c r="L276">
        <f t="shared" si="19"/>
        <v>144.47999999999999</v>
      </c>
    </row>
    <row r="277" spans="1:12" x14ac:dyDescent="0.25">
      <c r="A277" s="2" t="s">
        <v>275</v>
      </c>
      <c r="B277">
        <v>1</v>
      </c>
      <c r="C277">
        <v>7</v>
      </c>
      <c r="D277">
        <v>162</v>
      </c>
      <c r="E277" s="1">
        <v>43541</v>
      </c>
      <c r="F277" s="3">
        <v>11.34</v>
      </c>
      <c r="G277" s="3">
        <v>35.639999999999993</v>
      </c>
      <c r="H277" s="1">
        <v>43830</v>
      </c>
      <c r="I277">
        <f t="shared" si="16"/>
        <v>289</v>
      </c>
      <c r="J277" t="str">
        <f t="shared" si="17"/>
        <v>&gt;121</v>
      </c>
      <c r="K277">
        <f t="shared" si="18"/>
        <v>0.25</v>
      </c>
      <c r="L277">
        <f t="shared" si="19"/>
        <v>11.744999999999997</v>
      </c>
    </row>
    <row r="278" spans="1:12" x14ac:dyDescent="0.25">
      <c r="A278" s="2" t="s">
        <v>276</v>
      </c>
      <c r="B278">
        <v>4</v>
      </c>
      <c r="C278">
        <v>16</v>
      </c>
      <c r="D278">
        <v>240</v>
      </c>
      <c r="E278" s="1">
        <v>43698</v>
      </c>
      <c r="F278" s="3">
        <v>21.6</v>
      </c>
      <c r="G278" s="3">
        <v>43.2</v>
      </c>
      <c r="H278" s="1">
        <v>43830</v>
      </c>
      <c r="I278">
        <f t="shared" si="16"/>
        <v>132</v>
      </c>
      <c r="J278" t="str">
        <f t="shared" si="17"/>
        <v>&gt;121</v>
      </c>
      <c r="K278">
        <f t="shared" si="18"/>
        <v>0.25</v>
      </c>
      <c r="L278">
        <f t="shared" si="19"/>
        <v>16.200000000000003</v>
      </c>
    </row>
    <row r="279" spans="1:12" x14ac:dyDescent="0.25">
      <c r="A279" s="2" t="s">
        <v>277</v>
      </c>
      <c r="B279">
        <v>5</v>
      </c>
      <c r="C279">
        <v>19</v>
      </c>
      <c r="D279">
        <v>1920</v>
      </c>
      <c r="E279" s="1">
        <v>43773</v>
      </c>
      <c r="F279" s="3">
        <v>172.8</v>
      </c>
      <c r="G279" s="3">
        <v>403.2</v>
      </c>
      <c r="H279" s="1">
        <v>43830</v>
      </c>
      <c r="I279">
        <f t="shared" si="16"/>
        <v>57</v>
      </c>
      <c r="J279" t="str">
        <f t="shared" si="17"/>
        <v>31-60</v>
      </c>
      <c r="K279">
        <f t="shared" si="18"/>
        <v>0.04</v>
      </c>
      <c r="L279">
        <f t="shared" si="19"/>
        <v>23.04</v>
      </c>
    </row>
    <row r="280" spans="1:12" x14ac:dyDescent="0.25">
      <c r="A280" s="2" t="s">
        <v>278</v>
      </c>
      <c r="B280">
        <v>4</v>
      </c>
      <c r="C280">
        <v>9</v>
      </c>
      <c r="D280">
        <v>1620</v>
      </c>
      <c r="E280" s="1">
        <v>43660</v>
      </c>
      <c r="F280" s="3">
        <v>81</v>
      </c>
      <c r="G280" s="3">
        <v>259.20000000000005</v>
      </c>
      <c r="H280" s="1">
        <v>43830</v>
      </c>
      <c r="I280">
        <f t="shared" si="16"/>
        <v>170</v>
      </c>
      <c r="J280" t="str">
        <f t="shared" si="17"/>
        <v>&gt;121</v>
      </c>
      <c r="K280">
        <f t="shared" si="18"/>
        <v>0.25</v>
      </c>
      <c r="L280">
        <f t="shared" si="19"/>
        <v>85.050000000000011</v>
      </c>
    </row>
    <row r="281" spans="1:12" x14ac:dyDescent="0.25">
      <c r="A281" s="2" t="s">
        <v>279</v>
      </c>
      <c r="B281">
        <v>10</v>
      </c>
      <c r="C281">
        <v>11</v>
      </c>
      <c r="D281">
        <v>248</v>
      </c>
      <c r="E281" s="1">
        <v>43630</v>
      </c>
      <c r="F281" s="3">
        <v>19.84</v>
      </c>
      <c r="G281" s="3">
        <v>114.08</v>
      </c>
      <c r="H281" s="1">
        <v>43830</v>
      </c>
      <c r="I281">
        <f t="shared" si="16"/>
        <v>200</v>
      </c>
      <c r="J281" t="str">
        <f t="shared" si="17"/>
        <v>&gt;121</v>
      </c>
      <c r="K281">
        <f t="shared" si="18"/>
        <v>0.25</v>
      </c>
      <c r="L281">
        <f t="shared" si="19"/>
        <v>33.479999999999997</v>
      </c>
    </row>
    <row r="282" spans="1:12" x14ac:dyDescent="0.25">
      <c r="A282" s="2" t="s">
        <v>280</v>
      </c>
      <c r="B282">
        <v>10</v>
      </c>
      <c r="C282">
        <v>7</v>
      </c>
      <c r="D282">
        <v>1760</v>
      </c>
      <c r="E282" s="1">
        <v>43531</v>
      </c>
      <c r="F282" s="3">
        <v>193.6</v>
      </c>
      <c r="G282" s="3">
        <v>686.4</v>
      </c>
      <c r="H282" s="1">
        <v>43830</v>
      </c>
      <c r="I282">
        <f t="shared" si="16"/>
        <v>299</v>
      </c>
      <c r="J282" t="str">
        <f t="shared" si="17"/>
        <v>&gt;121</v>
      </c>
      <c r="K282">
        <f t="shared" si="18"/>
        <v>0.25</v>
      </c>
      <c r="L282">
        <f t="shared" si="19"/>
        <v>220</v>
      </c>
    </row>
    <row r="283" spans="1:12" x14ac:dyDescent="0.25">
      <c r="A283" s="2" t="s">
        <v>281</v>
      </c>
      <c r="B283">
        <v>2</v>
      </c>
      <c r="C283">
        <v>10</v>
      </c>
      <c r="D283">
        <v>5500</v>
      </c>
      <c r="E283" s="1">
        <v>43808</v>
      </c>
      <c r="F283" s="3">
        <v>275</v>
      </c>
      <c r="G283" s="3">
        <v>880</v>
      </c>
      <c r="H283" s="1">
        <v>43830</v>
      </c>
      <c r="I283">
        <f t="shared" si="16"/>
        <v>22</v>
      </c>
      <c r="J283" t="str">
        <f t="shared" si="17"/>
        <v>0-30</v>
      </c>
      <c r="K283">
        <f t="shared" si="18"/>
        <v>8.0000000000000002E-3</v>
      </c>
      <c r="L283">
        <f t="shared" si="19"/>
        <v>9.24</v>
      </c>
    </row>
    <row r="284" spans="1:12" x14ac:dyDescent="0.25">
      <c r="A284" s="2" t="s">
        <v>282</v>
      </c>
      <c r="B284">
        <v>2</v>
      </c>
      <c r="C284">
        <v>7</v>
      </c>
      <c r="D284">
        <v>5500</v>
      </c>
      <c r="E284" s="1">
        <v>43650</v>
      </c>
      <c r="F284" s="3">
        <v>495</v>
      </c>
      <c r="G284" s="3">
        <v>825</v>
      </c>
      <c r="H284" s="1">
        <v>43830</v>
      </c>
      <c r="I284">
        <f t="shared" si="16"/>
        <v>180</v>
      </c>
      <c r="J284" t="str">
        <f t="shared" si="17"/>
        <v>&gt;121</v>
      </c>
      <c r="K284">
        <f t="shared" si="18"/>
        <v>0.25</v>
      </c>
      <c r="L284">
        <f t="shared" si="19"/>
        <v>330</v>
      </c>
    </row>
    <row r="285" spans="1:12" x14ac:dyDescent="0.25">
      <c r="A285" s="2" t="s">
        <v>283</v>
      </c>
      <c r="B285">
        <v>3</v>
      </c>
      <c r="C285">
        <v>8</v>
      </c>
      <c r="D285">
        <v>1728</v>
      </c>
      <c r="E285" s="1">
        <v>43814</v>
      </c>
      <c r="F285" s="3">
        <v>120.96000000000002</v>
      </c>
      <c r="G285" s="3">
        <v>449.28000000000003</v>
      </c>
      <c r="H285" s="1">
        <v>43830</v>
      </c>
      <c r="I285">
        <f t="shared" si="16"/>
        <v>16</v>
      </c>
      <c r="J285" t="str">
        <f t="shared" si="17"/>
        <v>0-30</v>
      </c>
      <c r="K285">
        <f t="shared" si="18"/>
        <v>8.0000000000000002E-3</v>
      </c>
      <c r="L285">
        <f t="shared" si="19"/>
        <v>4.5619199999999998</v>
      </c>
    </row>
    <row r="286" spans="1:12" x14ac:dyDescent="0.25">
      <c r="A286" s="2" t="s">
        <v>284</v>
      </c>
      <c r="B286">
        <v>7</v>
      </c>
      <c r="C286">
        <v>19</v>
      </c>
      <c r="D286">
        <v>2808</v>
      </c>
      <c r="E286" s="1">
        <v>43689</v>
      </c>
      <c r="F286" s="3">
        <v>673.92000000000007</v>
      </c>
      <c r="G286" s="3">
        <v>1740.9600000000003</v>
      </c>
      <c r="H286" s="1">
        <v>43830</v>
      </c>
      <c r="I286">
        <f t="shared" si="16"/>
        <v>141</v>
      </c>
      <c r="J286" t="str">
        <f t="shared" si="17"/>
        <v>&gt;121</v>
      </c>
      <c r="K286">
        <f t="shared" si="18"/>
        <v>0.25</v>
      </c>
      <c r="L286">
        <f t="shared" si="19"/>
        <v>603.72</v>
      </c>
    </row>
    <row r="287" spans="1:12" x14ac:dyDescent="0.25">
      <c r="A287" s="2" t="s">
        <v>285</v>
      </c>
      <c r="B287">
        <v>8</v>
      </c>
      <c r="C287">
        <v>15</v>
      </c>
      <c r="D287">
        <v>150</v>
      </c>
      <c r="E287" s="1">
        <v>43607</v>
      </c>
      <c r="F287" s="3">
        <v>1.5</v>
      </c>
      <c r="G287" s="3">
        <v>75</v>
      </c>
      <c r="H287" s="1">
        <v>43830</v>
      </c>
      <c r="I287">
        <f t="shared" si="16"/>
        <v>223</v>
      </c>
      <c r="J287" t="str">
        <f t="shared" si="17"/>
        <v>&gt;121</v>
      </c>
      <c r="K287">
        <f t="shared" si="18"/>
        <v>0.25</v>
      </c>
      <c r="L287">
        <f t="shared" si="19"/>
        <v>19.125</v>
      </c>
    </row>
    <row r="288" spans="1:12" x14ac:dyDescent="0.25">
      <c r="A288" s="2" t="s">
        <v>286</v>
      </c>
      <c r="B288">
        <v>2</v>
      </c>
      <c r="C288">
        <v>14</v>
      </c>
      <c r="D288">
        <v>1920</v>
      </c>
      <c r="E288" s="1">
        <v>43483</v>
      </c>
      <c r="F288" s="3">
        <v>96</v>
      </c>
      <c r="G288" s="3">
        <v>441.59999999999997</v>
      </c>
      <c r="H288" s="1">
        <v>43830</v>
      </c>
      <c r="I288">
        <f t="shared" si="16"/>
        <v>347</v>
      </c>
      <c r="J288" t="str">
        <f t="shared" si="17"/>
        <v>&gt;121</v>
      </c>
      <c r="K288">
        <f t="shared" si="18"/>
        <v>0.25</v>
      </c>
      <c r="L288">
        <f t="shared" si="19"/>
        <v>134.39999999999998</v>
      </c>
    </row>
    <row r="289" spans="1:12" x14ac:dyDescent="0.25">
      <c r="A289" s="2" t="s">
        <v>287</v>
      </c>
      <c r="B289">
        <v>2</v>
      </c>
      <c r="C289">
        <v>21</v>
      </c>
      <c r="D289">
        <v>1536.0000000000002</v>
      </c>
      <c r="E289" s="1">
        <v>43686</v>
      </c>
      <c r="F289" s="3">
        <v>92.160000000000011</v>
      </c>
      <c r="G289" s="3">
        <v>230.40000000000006</v>
      </c>
      <c r="H289" s="1">
        <v>43830</v>
      </c>
      <c r="I289">
        <f t="shared" si="16"/>
        <v>144</v>
      </c>
      <c r="J289" t="str">
        <f t="shared" si="17"/>
        <v>&gt;121</v>
      </c>
      <c r="K289">
        <f t="shared" si="18"/>
        <v>0.25</v>
      </c>
      <c r="L289">
        <f t="shared" si="19"/>
        <v>80.640000000000015</v>
      </c>
    </row>
    <row r="290" spans="1:12" x14ac:dyDescent="0.25">
      <c r="A290" s="2" t="s">
        <v>288</v>
      </c>
      <c r="B290">
        <v>4</v>
      </c>
      <c r="C290">
        <v>21</v>
      </c>
      <c r="D290">
        <v>1600</v>
      </c>
      <c r="E290" s="1">
        <v>43607</v>
      </c>
      <c r="F290" s="3">
        <v>160</v>
      </c>
      <c r="G290" s="3">
        <v>400</v>
      </c>
      <c r="H290" s="1">
        <v>43830</v>
      </c>
      <c r="I290">
        <f t="shared" si="16"/>
        <v>223</v>
      </c>
      <c r="J290" t="str">
        <f t="shared" si="17"/>
        <v>&gt;121</v>
      </c>
      <c r="K290">
        <f t="shared" si="18"/>
        <v>0.25</v>
      </c>
      <c r="L290">
        <f t="shared" si="19"/>
        <v>140</v>
      </c>
    </row>
    <row r="291" spans="1:12" x14ac:dyDescent="0.25">
      <c r="A291" s="2" t="s">
        <v>289</v>
      </c>
      <c r="B291">
        <v>1</v>
      </c>
      <c r="C291">
        <v>15</v>
      </c>
      <c r="D291">
        <v>2000</v>
      </c>
      <c r="E291" s="1">
        <v>43478</v>
      </c>
      <c r="F291" s="3">
        <v>140</v>
      </c>
      <c r="G291" s="3">
        <v>380</v>
      </c>
      <c r="H291" s="1">
        <v>43830</v>
      </c>
      <c r="I291">
        <f t="shared" si="16"/>
        <v>352</v>
      </c>
      <c r="J291" t="str">
        <f t="shared" si="17"/>
        <v>&gt;121</v>
      </c>
      <c r="K291">
        <f t="shared" si="18"/>
        <v>0.25</v>
      </c>
      <c r="L291">
        <f t="shared" si="19"/>
        <v>130</v>
      </c>
    </row>
    <row r="292" spans="1:12" x14ac:dyDescent="0.25">
      <c r="A292" s="2" t="s">
        <v>290</v>
      </c>
      <c r="B292">
        <v>10</v>
      </c>
      <c r="C292">
        <v>7</v>
      </c>
      <c r="D292">
        <v>2280</v>
      </c>
      <c r="E292" s="1">
        <v>43613</v>
      </c>
      <c r="F292" s="3">
        <v>45.599999999999994</v>
      </c>
      <c r="G292" s="3">
        <v>638.40000000000009</v>
      </c>
      <c r="H292" s="1">
        <v>43830</v>
      </c>
      <c r="I292">
        <f t="shared" si="16"/>
        <v>217</v>
      </c>
      <c r="J292" t="str">
        <f t="shared" si="17"/>
        <v>&gt;121</v>
      </c>
      <c r="K292">
        <f t="shared" si="18"/>
        <v>0.25</v>
      </c>
      <c r="L292">
        <f t="shared" si="19"/>
        <v>171.00000000000003</v>
      </c>
    </row>
    <row r="293" spans="1:12" x14ac:dyDescent="0.25">
      <c r="A293" s="2" t="s">
        <v>291</v>
      </c>
      <c r="B293">
        <v>7</v>
      </c>
      <c r="C293">
        <v>2</v>
      </c>
      <c r="D293">
        <v>2160</v>
      </c>
      <c r="E293" s="1">
        <v>43802</v>
      </c>
      <c r="F293" s="3">
        <v>302.39999999999998</v>
      </c>
      <c r="G293" s="3">
        <v>1015.1999999999999</v>
      </c>
      <c r="H293" s="1">
        <v>43830</v>
      </c>
      <c r="I293">
        <f t="shared" si="16"/>
        <v>28</v>
      </c>
      <c r="J293" t="str">
        <f t="shared" si="17"/>
        <v>0-30</v>
      </c>
      <c r="K293">
        <f t="shared" si="18"/>
        <v>8.0000000000000002E-3</v>
      </c>
      <c r="L293">
        <f t="shared" si="19"/>
        <v>10.540799999999999</v>
      </c>
    </row>
    <row r="294" spans="1:12" x14ac:dyDescent="0.25">
      <c r="A294" s="2" t="s">
        <v>292</v>
      </c>
      <c r="B294">
        <v>7</v>
      </c>
      <c r="C294">
        <v>15</v>
      </c>
      <c r="D294">
        <v>3100</v>
      </c>
      <c r="E294" s="1">
        <v>43518</v>
      </c>
      <c r="F294" s="3">
        <v>434</v>
      </c>
      <c r="G294" s="3">
        <v>1426</v>
      </c>
      <c r="H294" s="1">
        <v>43830</v>
      </c>
      <c r="I294">
        <f t="shared" si="16"/>
        <v>312</v>
      </c>
      <c r="J294" t="str">
        <f t="shared" si="17"/>
        <v>&gt;121</v>
      </c>
      <c r="K294">
        <f t="shared" si="18"/>
        <v>0.25</v>
      </c>
      <c r="L294">
        <f t="shared" si="19"/>
        <v>465</v>
      </c>
    </row>
    <row r="295" spans="1:12" x14ac:dyDescent="0.25">
      <c r="A295" s="2" t="s">
        <v>293</v>
      </c>
      <c r="B295">
        <v>9</v>
      </c>
      <c r="C295">
        <v>11</v>
      </c>
      <c r="D295">
        <v>3224.0000000000005</v>
      </c>
      <c r="E295" s="1">
        <v>43485</v>
      </c>
      <c r="F295" s="3">
        <v>548.08000000000004</v>
      </c>
      <c r="G295" s="3">
        <v>902.72</v>
      </c>
      <c r="H295" s="1">
        <v>43830</v>
      </c>
      <c r="I295">
        <f t="shared" si="16"/>
        <v>345</v>
      </c>
      <c r="J295" t="str">
        <f t="shared" si="17"/>
        <v>&gt;121</v>
      </c>
      <c r="K295">
        <f t="shared" si="18"/>
        <v>0.25</v>
      </c>
      <c r="L295">
        <f t="shared" si="19"/>
        <v>362.70000000000005</v>
      </c>
    </row>
    <row r="296" spans="1:12" x14ac:dyDescent="0.25">
      <c r="A296" s="2" t="s">
        <v>294</v>
      </c>
      <c r="B296">
        <v>1</v>
      </c>
      <c r="C296">
        <v>5</v>
      </c>
      <c r="D296">
        <v>1944</v>
      </c>
      <c r="E296" s="1">
        <v>43488</v>
      </c>
      <c r="F296" s="3">
        <v>174.96000000000004</v>
      </c>
      <c r="G296" s="3">
        <v>349.92000000000007</v>
      </c>
      <c r="H296" s="1">
        <v>43830</v>
      </c>
      <c r="I296">
        <f t="shared" si="16"/>
        <v>342</v>
      </c>
      <c r="J296" t="str">
        <f t="shared" si="17"/>
        <v>&gt;121</v>
      </c>
      <c r="K296">
        <f t="shared" si="18"/>
        <v>0.25</v>
      </c>
      <c r="L296">
        <f t="shared" si="19"/>
        <v>131.22000000000003</v>
      </c>
    </row>
    <row r="297" spans="1:12" x14ac:dyDescent="0.25">
      <c r="A297" s="2" t="s">
        <v>295</v>
      </c>
      <c r="B297">
        <v>8</v>
      </c>
      <c r="C297">
        <v>21</v>
      </c>
      <c r="D297">
        <v>2850</v>
      </c>
      <c r="E297" s="1">
        <v>43656</v>
      </c>
      <c r="F297" s="3">
        <v>399</v>
      </c>
      <c r="G297" s="3">
        <v>1225.5</v>
      </c>
      <c r="H297" s="1">
        <v>43830</v>
      </c>
      <c r="I297">
        <f t="shared" si="16"/>
        <v>174</v>
      </c>
      <c r="J297" t="str">
        <f t="shared" si="17"/>
        <v>&gt;121</v>
      </c>
      <c r="K297">
        <f t="shared" si="18"/>
        <v>0.25</v>
      </c>
      <c r="L297">
        <f t="shared" si="19"/>
        <v>406.125</v>
      </c>
    </row>
    <row r="298" spans="1:12" x14ac:dyDescent="0.25">
      <c r="A298" s="2" t="s">
        <v>296</v>
      </c>
      <c r="B298">
        <v>2</v>
      </c>
      <c r="C298">
        <v>18</v>
      </c>
      <c r="D298">
        <v>3080</v>
      </c>
      <c r="E298" s="1">
        <v>43622</v>
      </c>
      <c r="F298" s="3">
        <v>246.4</v>
      </c>
      <c r="G298" s="3">
        <v>523.6</v>
      </c>
      <c r="H298" s="1">
        <v>43830</v>
      </c>
      <c r="I298">
        <f t="shared" si="16"/>
        <v>208</v>
      </c>
      <c r="J298" t="str">
        <f t="shared" si="17"/>
        <v>&gt;121</v>
      </c>
      <c r="K298">
        <f t="shared" si="18"/>
        <v>0.25</v>
      </c>
      <c r="L298">
        <f t="shared" si="19"/>
        <v>192.5</v>
      </c>
    </row>
    <row r="299" spans="1:12" x14ac:dyDescent="0.25">
      <c r="A299" s="2" t="s">
        <v>297</v>
      </c>
      <c r="B299">
        <v>6</v>
      </c>
      <c r="C299">
        <v>13</v>
      </c>
      <c r="D299">
        <v>1400</v>
      </c>
      <c r="E299" s="1">
        <v>43514</v>
      </c>
      <c r="F299" s="3">
        <v>84</v>
      </c>
      <c r="G299" s="3">
        <v>364</v>
      </c>
      <c r="H299" s="1">
        <v>43830</v>
      </c>
      <c r="I299">
        <f t="shared" si="16"/>
        <v>316</v>
      </c>
      <c r="J299" t="str">
        <f t="shared" si="17"/>
        <v>&gt;121</v>
      </c>
      <c r="K299">
        <f t="shared" si="18"/>
        <v>0.25</v>
      </c>
      <c r="L299">
        <f t="shared" si="19"/>
        <v>112</v>
      </c>
    </row>
    <row r="300" spans="1:12" x14ac:dyDescent="0.25">
      <c r="A300" s="2" t="s">
        <v>298</v>
      </c>
      <c r="B300">
        <v>3</v>
      </c>
      <c r="C300">
        <v>9</v>
      </c>
      <c r="D300">
        <v>2800</v>
      </c>
      <c r="E300" s="1">
        <v>43797</v>
      </c>
      <c r="F300" s="3">
        <v>224</v>
      </c>
      <c r="G300" s="3">
        <v>476</v>
      </c>
      <c r="H300" s="1">
        <v>43830</v>
      </c>
      <c r="I300">
        <f t="shared" si="16"/>
        <v>33</v>
      </c>
      <c r="J300" t="str">
        <f t="shared" si="17"/>
        <v>31-60</v>
      </c>
      <c r="K300">
        <f t="shared" si="18"/>
        <v>0.04</v>
      </c>
      <c r="L300">
        <f t="shared" si="19"/>
        <v>28</v>
      </c>
    </row>
    <row r="301" spans="1:12" x14ac:dyDescent="0.25">
      <c r="A301" s="2" t="s">
        <v>299</v>
      </c>
      <c r="B301">
        <v>4</v>
      </c>
      <c r="C301">
        <v>17</v>
      </c>
      <c r="D301">
        <v>1100</v>
      </c>
      <c r="E301" s="1">
        <v>43479</v>
      </c>
      <c r="F301" s="3">
        <v>77</v>
      </c>
      <c r="G301" s="3">
        <v>297</v>
      </c>
      <c r="H301" s="1">
        <v>43830</v>
      </c>
      <c r="I301">
        <f t="shared" si="16"/>
        <v>351</v>
      </c>
      <c r="J301" t="str">
        <f t="shared" si="17"/>
        <v>&gt;121</v>
      </c>
      <c r="K301">
        <f t="shared" si="18"/>
        <v>0.25</v>
      </c>
      <c r="L301">
        <f t="shared" si="19"/>
        <v>93.5</v>
      </c>
    </row>
    <row r="302" spans="1:12" x14ac:dyDescent="0.25">
      <c r="A302" s="2" t="s">
        <v>300</v>
      </c>
      <c r="B302">
        <v>10</v>
      </c>
      <c r="C302">
        <v>4</v>
      </c>
      <c r="D302">
        <v>1584</v>
      </c>
      <c r="E302" s="1">
        <v>43703</v>
      </c>
      <c r="F302" s="3">
        <v>190.08000000000004</v>
      </c>
      <c r="G302" s="3">
        <v>443.52</v>
      </c>
      <c r="H302" s="1">
        <v>43830</v>
      </c>
      <c r="I302">
        <f t="shared" si="16"/>
        <v>127</v>
      </c>
      <c r="J302" t="str">
        <f t="shared" si="17"/>
        <v>&gt;121</v>
      </c>
      <c r="K302">
        <f t="shared" si="18"/>
        <v>0.25</v>
      </c>
      <c r="L302">
        <f t="shared" si="19"/>
        <v>158.4</v>
      </c>
    </row>
    <row r="303" spans="1:12" x14ac:dyDescent="0.25">
      <c r="A303" s="2" t="s">
        <v>301</v>
      </c>
      <c r="B303">
        <v>9</v>
      </c>
      <c r="C303">
        <v>7</v>
      </c>
      <c r="D303">
        <v>80</v>
      </c>
      <c r="E303" s="1">
        <v>43727</v>
      </c>
      <c r="F303" s="3">
        <v>3.2</v>
      </c>
      <c r="G303" s="3">
        <v>20</v>
      </c>
      <c r="H303" s="1">
        <v>43830</v>
      </c>
      <c r="I303">
        <f t="shared" si="16"/>
        <v>103</v>
      </c>
      <c r="J303" t="str">
        <f t="shared" si="17"/>
        <v>91-120</v>
      </c>
      <c r="K303">
        <f t="shared" si="18"/>
        <v>0.2</v>
      </c>
      <c r="L303">
        <f t="shared" si="19"/>
        <v>4.6399999999999997</v>
      </c>
    </row>
    <row r="304" spans="1:12" x14ac:dyDescent="0.25">
      <c r="A304" s="2" t="s">
        <v>302</v>
      </c>
      <c r="B304">
        <v>8</v>
      </c>
      <c r="C304">
        <v>7</v>
      </c>
      <c r="D304">
        <v>930</v>
      </c>
      <c r="E304" s="1">
        <v>43829</v>
      </c>
      <c r="F304" s="3">
        <v>74.400000000000006</v>
      </c>
      <c r="G304" s="3">
        <v>344.09999999999997</v>
      </c>
      <c r="H304" s="1">
        <v>43830</v>
      </c>
      <c r="I304">
        <f t="shared" si="16"/>
        <v>1</v>
      </c>
      <c r="J304" t="str">
        <f t="shared" si="17"/>
        <v>0-30</v>
      </c>
      <c r="K304">
        <f t="shared" si="18"/>
        <v>8.0000000000000002E-3</v>
      </c>
      <c r="L304">
        <f t="shared" si="19"/>
        <v>3.3479999999999999</v>
      </c>
    </row>
    <row r="305" spans="1:12" x14ac:dyDescent="0.25">
      <c r="A305" s="2" t="s">
        <v>303</v>
      </c>
      <c r="B305">
        <v>10</v>
      </c>
      <c r="C305">
        <v>16</v>
      </c>
      <c r="D305">
        <v>240</v>
      </c>
      <c r="E305" s="1">
        <v>43532</v>
      </c>
      <c r="F305" s="3">
        <v>7.1999999999999993</v>
      </c>
      <c r="G305" s="3">
        <v>120</v>
      </c>
      <c r="H305" s="1">
        <v>43830</v>
      </c>
      <c r="I305">
        <f t="shared" si="16"/>
        <v>298</v>
      </c>
      <c r="J305" t="str">
        <f t="shared" si="17"/>
        <v>&gt;121</v>
      </c>
      <c r="K305">
        <f t="shared" si="18"/>
        <v>0.25</v>
      </c>
      <c r="L305">
        <f t="shared" si="19"/>
        <v>31.8</v>
      </c>
    </row>
    <row r="306" spans="1:12" x14ac:dyDescent="0.25">
      <c r="A306" s="2" t="s">
        <v>304</v>
      </c>
      <c r="B306">
        <v>7</v>
      </c>
      <c r="C306">
        <v>14</v>
      </c>
      <c r="D306">
        <v>180</v>
      </c>
      <c r="E306" s="1">
        <v>43537</v>
      </c>
      <c r="F306" s="3">
        <v>48.6</v>
      </c>
      <c r="G306" s="3">
        <v>106.19999999999999</v>
      </c>
      <c r="H306" s="1">
        <v>43830</v>
      </c>
      <c r="I306">
        <f t="shared" si="16"/>
        <v>293</v>
      </c>
      <c r="J306" t="str">
        <f t="shared" si="17"/>
        <v>&gt;121</v>
      </c>
      <c r="K306">
        <f t="shared" si="18"/>
        <v>0.25</v>
      </c>
      <c r="L306">
        <f t="shared" si="19"/>
        <v>38.699999999999996</v>
      </c>
    </row>
    <row r="307" spans="1:12" x14ac:dyDescent="0.25">
      <c r="A307" s="2" t="s">
        <v>305</v>
      </c>
      <c r="B307">
        <v>2</v>
      </c>
      <c r="C307">
        <v>13</v>
      </c>
      <c r="D307">
        <v>1200</v>
      </c>
      <c r="E307" s="1">
        <v>43828</v>
      </c>
      <c r="F307" s="3">
        <v>60</v>
      </c>
      <c r="G307" s="3">
        <v>228</v>
      </c>
      <c r="H307" s="1">
        <v>43830</v>
      </c>
      <c r="I307">
        <f t="shared" si="16"/>
        <v>2</v>
      </c>
      <c r="J307" t="str">
        <f t="shared" si="17"/>
        <v>0-30</v>
      </c>
      <c r="K307">
        <f t="shared" si="18"/>
        <v>8.0000000000000002E-3</v>
      </c>
      <c r="L307">
        <f t="shared" si="19"/>
        <v>2.3040000000000003</v>
      </c>
    </row>
    <row r="308" spans="1:12" x14ac:dyDescent="0.25">
      <c r="A308" s="2" t="s">
        <v>306</v>
      </c>
      <c r="B308">
        <v>6</v>
      </c>
      <c r="C308">
        <v>4</v>
      </c>
      <c r="D308">
        <v>1320</v>
      </c>
      <c r="E308" s="1">
        <v>43555</v>
      </c>
      <c r="F308" s="3">
        <v>66</v>
      </c>
      <c r="G308" s="3">
        <v>277.2</v>
      </c>
      <c r="H308" s="1">
        <v>43830</v>
      </c>
      <c r="I308">
        <f t="shared" si="16"/>
        <v>275</v>
      </c>
      <c r="J308" t="str">
        <f t="shared" si="17"/>
        <v>&gt;121</v>
      </c>
      <c r="K308">
        <f t="shared" si="18"/>
        <v>0.25</v>
      </c>
      <c r="L308">
        <f t="shared" si="19"/>
        <v>85.8</v>
      </c>
    </row>
    <row r="309" spans="1:12" x14ac:dyDescent="0.25">
      <c r="A309" s="2" t="s">
        <v>307</v>
      </c>
      <c r="B309">
        <v>7</v>
      </c>
      <c r="C309">
        <v>18</v>
      </c>
      <c r="D309">
        <v>150</v>
      </c>
      <c r="E309" s="1">
        <v>43767</v>
      </c>
      <c r="F309" s="3">
        <v>40.5</v>
      </c>
      <c r="G309" s="3">
        <v>114</v>
      </c>
      <c r="H309" s="1">
        <v>43830</v>
      </c>
      <c r="I309">
        <f t="shared" si="16"/>
        <v>63</v>
      </c>
      <c r="J309" t="str">
        <f t="shared" si="17"/>
        <v>61-90</v>
      </c>
      <c r="K309">
        <f t="shared" si="18"/>
        <v>0.15</v>
      </c>
      <c r="L309">
        <f t="shared" si="19"/>
        <v>23.175000000000001</v>
      </c>
    </row>
    <row r="310" spans="1:12" x14ac:dyDescent="0.25">
      <c r="A310" s="2" t="s">
        <v>308</v>
      </c>
      <c r="B310">
        <v>3</v>
      </c>
      <c r="C310">
        <v>12</v>
      </c>
      <c r="D310">
        <v>1800</v>
      </c>
      <c r="E310" s="1">
        <v>43794</v>
      </c>
      <c r="F310" s="3">
        <v>108</v>
      </c>
      <c r="G310" s="3">
        <v>360</v>
      </c>
      <c r="H310" s="1">
        <v>43830</v>
      </c>
      <c r="I310">
        <f t="shared" si="16"/>
        <v>36</v>
      </c>
      <c r="J310" t="str">
        <f t="shared" si="17"/>
        <v>31-60</v>
      </c>
      <c r="K310">
        <f t="shared" si="18"/>
        <v>0.04</v>
      </c>
      <c r="L310">
        <f t="shared" si="19"/>
        <v>18.72</v>
      </c>
    </row>
    <row r="311" spans="1:12" x14ac:dyDescent="0.25">
      <c r="A311" s="2" t="s">
        <v>309</v>
      </c>
      <c r="B311">
        <v>4</v>
      </c>
      <c r="C311">
        <v>9</v>
      </c>
      <c r="D311">
        <v>1710</v>
      </c>
      <c r="E311" s="1">
        <v>43743</v>
      </c>
      <c r="F311" s="3">
        <v>17.100000000000001</v>
      </c>
      <c r="G311" s="3">
        <v>461.70000000000005</v>
      </c>
      <c r="H311" s="1">
        <v>43830</v>
      </c>
      <c r="I311">
        <f t="shared" si="16"/>
        <v>87</v>
      </c>
      <c r="J311" t="str">
        <f t="shared" si="17"/>
        <v>61-90</v>
      </c>
      <c r="K311">
        <f t="shared" si="18"/>
        <v>0.15</v>
      </c>
      <c r="L311">
        <f t="shared" si="19"/>
        <v>71.820000000000007</v>
      </c>
    </row>
    <row r="312" spans="1:12" x14ac:dyDescent="0.25">
      <c r="A312" s="2" t="s">
        <v>310</v>
      </c>
      <c r="B312">
        <v>5</v>
      </c>
      <c r="C312">
        <v>11</v>
      </c>
      <c r="D312">
        <v>570</v>
      </c>
      <c r="E312" s="1">
        <v>43704</v>
      </c>
      <c r="F312" s="3">
        <v>57</v>
      </c>
      <c r="G312" s="3">
        <v>148.19999999999999</v>
      </c>
      <c r="H312" s="1">
        <v>43830</v>
      </c>
      <c r="I312">
        <f t="shared" si="16"/>
        <v>126</v>
      </c>
      <c r="J312" t="str">
        <f t="shared" si="17"/>
        <v>&gt;121</v>
      </c>
      <c r="K312">
        <f t="shared" si="18"/>
        <v>0.25</v>
      </c>
      <c r="L312">
        <f t="shared" si="19"/>
        <v>51.3</v>
      </c>
    </row>
    <row r="313" spans="1:12" x14ac:dyDescent="0.25">
      <c r="A313" s="2" t="s">
        <v>311</v>
      </c>
      <c r="B313">
        <v>6</v>
      </c>
      <c r="C313">
        <v>14</v>
      </c>
      <c r="D313">
        <v>2160</v>
      </c>
      <c r="E313" s="1">
        <v>43659</v>
      </c>
      <c r="F313" s="3">
        <v>43.2</v>
      </c>
      <c r="G313" s="3">
        <v>648</v>
      </c>
      <c r="H313" s="1">
        <v>43830</v>
      </c>
      <c r="I313">
        <f t="shared" si="16"/>
        <v>171</v>
      </c>
      <c r="J313" t="str">
        <f t="shared" si="17"/>
        <v>&gt;121</v>
      </c>
      <c r="K313">
        <f t="shared" si="18"/>
        <v>0.25</v>
      </c>
      <c r="L313">
        <f t="shared" si="19"/>
        <v>172.8</v>
      </c>
    </row>
    <row r="314" spans="1:12" x14ac:dyDescent="0.25">
      <c r="A314" s="2" t="s">
        <v>312</v>
      </c>
      <c r="B314">
        <v>4</v>
      </c>
      <c r="C314">
        <v>7</v>
      </c>
      <c r="D314">
        <v>1368</v>
      </c>
      <c r="E314" s="1">
        <v>43473</v>
      </c>
      <c r="F314" s="3">
        <v>123.12</v>
      </c>
      <c r="G314" s="3">
        <v>300.96000000000004</v>
      </c>
      <c r="H314" s="1">
        <v>43830</v>
      </c>
      <c r="I314">
        <f t="shared" si="16"/>
        <v>357</v>
      </c>
      <c r="J314" t="str">
        <f t="shared" si="17"/>
        <v>&gt;121</v>
      </c>
      <c r="K314">
        <f t="shared" si="18"/>
        <v>0.25</v>
      </c>
      <c r="L314">
        <f t="shared" si="19"/>
        <v>106.02000000000001</v>
      </c>
    </row>
    <row r="315" spans="1:12" x14ac:dyDescent="0.25">
      <c r="A315" s="2" t="s">
        <v>313</v>
      </c>
      <c r="B315">
        <v>5</v>
      </c>
      <c r="C315">
        <v>7</v>
      </c>
      <c r="D315">
        <v>1080</v>
      </c>
      <c r="E315" s="1">
        <v>43476</v>
      </c>
      <c r="F315" s="3">
        <v>10.8</v>
      </c>
      <c r="G315" s="3">
        <v>162</v>
      </c>
      <c r="H315" s="1">
        <v>43830</v>
      </c>
      <c r="I315">
        <f t="shared" si="16"/>
        <v>354</v>
      </c>
      <c r="J315" t="str">
        <f t="shared" si="17"/>
        <v>&gt;121</v>
      </c>
      <c r="K315">
        <f t="shared" si="18"/>
        <v>0.25</v>
      </c>
      <c r="L315">
        <f t="shared" si="19"/>
        <v>43.2</v>
      </c>
    </row>
    <row r="316" spans="1:12" x14ac:dyDescent="0.25">
      <c r="A316" s="2" t="s">
        <v>314</v>
      </c>
      <c r="B316">
        <v>9</v>
      </c>
      <c r="C316">
        <v>21</v>
      </c>
      <c r="D316">
        <v>1920</v>
      </c>
      <c r="E316" s="1">
        <v>43684</v>
      </c>
      <c r="F316" s="3">
        <v>38.4</v>
      </c>
      <c r="G316" s="3">
        <v>672</v>
      </c>
      <c r="H316" s="1">
        <v>43830</v>
      </c>
      <c r="I316">
        <f t="shared" si="16"/>
        <v>146</v>
      </c>
      <c r="J316" t="str">
        <f t="shared" si="17"/>
        <v>&gt;121</v>
      </c>
      <c r="K316">
        <f t="shared" si="18"/>
        <v>0.25</v>
      </c>
      <c r="L316">
        <f t="shared" si="19"/>
        <v>177.6</v>
      </c>
    </row>
    <row r="317" spans="1:12" x14ac:dyDescent="0.25">
      <c r="A317" s="2" t="s">
        <v>315</v>
      </c>
      <c r="B317">
        <v>8</v>
      </c>
      <c r="C317">
        <v>16</v>
      </c>
      <c r="D317">
        <v>1860</v>
      </c>
      <c r="E317" s="1">
        <v>43497</v>
      </c>
      <c r="F317" s="3">
        <v>279</v>
      </c>
      <c r="G317" s="3">
        <v>762.6</v>
      </c>
      <c r="H317" s="1">
        <v>43830</v>
      </c>
      <c r="I317">
        <f t="shared" si="16"/>
        <v>333</v>
      </c>
      <c r="J317" t="str">
        <f t="shared" si="17"/>
        <v>&gt;121</v>
      </c>
      <c r="K317">
        <f t="shared" si="18"/>
        <v>0.25</v>
      </c>
      <c r="L317">
        <f t="shared" si="19"/>
        <v>260.39999999999998</v>
      </c>
    </row>
    <row r="318" spans="1:12" x14ac:dyDescent="0.25">
      <c r="A318" s="2" t="s">
        <v>316</v>
      </c>
      <c r="B318">
        <v>8</v>
      </c>
      <c r="C318">
        <v>3</v>
      </c>
      <c r="D318">
        <v>3990</v>
      </c>
      <c r="E318" s="1">
        <v>43711</v>
      </c>
      <c r="F318" s="3">
        <v>598.5</v>
      </c>
      <c r="G318" s="3">
        <v>1635.9</v>
      </c>
      <c r="H318" s="1">
        <v>43830</v>
      </c>
      <c r="I318">
        <f t="shared" si="16"/>
        <v>119</v>
      </c>
      <c r="J318" t="str">
        <f t="shared" si="17"/>
        <v>91-120</v>
      </c>
      <c r="K318">
        <f t="shared" si="18"/>
        <v>0.2</v>
      </c>
      <c r="L318">
        <f t="shared" si="19"/>
        <v>446.88000000000005</v>
      </c>
    </row>
    <row r="319" spans="1:12" x14ac:dyDescent="0.25">
      <c r="A319" s="2" t="s">
        <v>317</v>
      </c>
      <c r="B319">
        <v>3</v>
      </c>
      <c r="C319">
        <v>22</v>
      </c>
      <c r="D319">
        <v>1040</v>
      </c>
      <c r="E319" s="1">
        <v>43586</v>
      </c>
      <c r="F319" s="3">
        <v>41.6</v>
      </c>
      <c r="G319" s="3">
        <v>228.79999999999998</v>
      </c>
      <c r="H319" s="1">
        <v>43830</v>
      </c>
      <c r="I319">
        <f t="shared" si="16"/>
        <v>244</v>
      </c>
      <c r="J319" t="str">
        <f t="shared" si="17"/>
        <v>&gt;121</v>
      </c>
      <c r="K319">
        <f t="shared" si="18"/>
        <v>0.25</v>
      </c>
      <c r="L319">
        <f t="shared" si="19"/>
        <v>67.599999999999994</v>
      </c>
    </row>
    <row r="320" spans="1:12" x14ac:dyDescent="0.25">
      <c r="A320" s="2" t="s">
        <v>318</v>
      </c>
      <c r="B320">
        <v>4</v>
      </c>
      <c r="C320">
        <v>23</v>
      </c>
      <c r="D320">
        <v>1440</v>
      </c>
      <c r="E320" s="1">
        <v>43666</v>
      </c>
      <c r="F320" s="3">
        <v>43.2</v>
      </c>
      <c r="G320" s="3">
        <v>331.2</v>
      </c>
      <c r="H320" s="1">
        <v>43830</v>
      </c>
      <c r="I320">
        <f t="shared" si="16"/>
        <v>164</v>
      </c>
      <c r="J320" t="str">
        <f t="shared" si="17"/>
        <v>&gt;121</v>
      </c>
      <c r="K320">
        <f t="shared" si="18"/>
        <v>0.25</v>
      </c>
      <c r="L320">
        <f t="shared" si="19"/>
        <v>93.6</v>
      </c>
    </row>
    <row r="321" spans="1:12" x14ac:dyDescent="0.25">
      <c r="A321" s="2" t="s">
        <v>319</v>
      </c>
      <c r="B321">
        <v>4</v>
      </c>
      <c r="C321">
        <v>5</v>
      </c>
      <c r="D321">
        <v>750</v>
      </c>
      <c r="E321" s="1">
        <v>43578</v>
      </c>
      <c r="F321" s="3">
        <v>45</v>
      </c>
      <c r="G321" s="3">
        <v>202.5</v>
      </c>
      <c r="H321" s="1">
        <v>43830</v>
      </c>
      <c r="I321">
        <f t="shared" si="16"/>
        <v>252</v>
      </c>
      <c r="J321" t="str">
        <f t="shared" si="17"/>
        <v>&gt;121</v>
      </c>
      <c r="K321">
        <f t="shared" si="18"/>
        <v>0.25</v>
      </c>
      <c r="L321">
        <f t="shared" si="19"/>
        <v>61.875</v>
      </c>
    </row>
    <row r="322" spans="1:12" x14ac:dyDescent="0.25">
      <c r="A322" s="2" t="s">
        <v>320</v>
      </c>
      <c r="B322">
        <v>10</v>
      </c>
      <c r="C322">
        <v>15</v>
      </c>
      <c r="D322">
        <v>3410</v>
      </c>
      <c r="E322" s="1">
        <v>43763</v>
      </c>
      <c r="F322" s="3">
        <v>511.5</v>
      </c>
      <c r="G322" s="3">
        <v>1329.9</v>
      </c>
      <c r="H322" s="1">
        <v>43830</v>
      </c>
      <c r="I322">
        <f t="shared" ref="I322:I385" si="20">H322-E322</f>
        <v>67</v>
      </c>
      <c r="J322" t="str">
        <f t="shared" ref="J322:J385" si="21">VLOOKUP(I322,groupings,2,1)</f>
        <v>61-90</v>
      </c>
      <c r="K322">
        <f t="shared" ref="K322:K385" si="22">VLOOKUP(I322,$N$8:$P$12,3,TRUE)</f>
        <v>0.15</v>
      </c>
      <c r="L322">
        <f t="shared" ref="L322:L385" si="23">(G322+F322)*K322</f>
        <v>276.20999999999998</v>
      </c>
    </row>
    <row r="323" spans="1:12" x14ac:dyDescent="0.25">
      <c r="A323" s="2" t="s">
        <v>321</v>
      </c>
      <c r="B323">
        <v>9</v>
      </c>
      <c r="C323">
        <v>10</v>
      </c>
      <c r="D323">
        <v>960</v>
      </c>
      <c r="E323" s="1">
        <v>43487</v>
      </c>
      <c r="F323" s="3">
        <v>115.19999999999999</v>
      </c>
      <c r="G323" s="3">
        <v>460.79999999999995</v>
      </c>
      <c r="H323" s="1">
        <v>43830</v>
      </c>
      <c r="I323">
        <f t="shared" si="20"/>
        <v>343</v>
      </c>
      <c r="J323" t="str">
        <f t="shared" si="21"/>
        <v>&gt;121</v>
      </c>
      <c r="K323">
        <f t="shared" si="22"/>
        <v>0.25</v>
      </c>
      <c r="L323">
        <f t="shared" si="23"/>
        <v>144</v>
      </c>
    </row>
    <row r="324" spans="1:12" x14ac:dyDescent="0.25">
      <c r="A324" s="2" t="s">
        <v>322</v>
      </c>
      <c r="B324">
        <v>3</v>
      </c>
      <c r="C324">
        <v>23</v>
      </c>
      <c r="D324">
        <v>1152</v>
      </c>
      <c r="E324" s="1">
        <v>43697</v>
      </c>
      <c r="F324" s="3">
        <v>92.160000000000011</v>
      </c>
      <c r="G324" s="3">
        <v>322.56</v>
      </c>
      <c r="H324" s="1">
        <v>43830</v>
      </c>
      <c r="I324">
        <f t="shared" si="20"/>
        <v>133</v>
      </c>
      <c r="J324" t="str">
        <f t="shared" si="21"/>
        <v>&gt;121</v>
      </c>
      <c r="K324">
        <f t="shared" si="22"/>
        <v>0.25</v>
      </c>
      <c r="L324">
        <f t="shared" si="23"/>
        <v>103.68</v>
      </c>
    </row>
    <row r="325" spans="1:12" x14ac:dyDescent="0.25">
      <c r="A325" s="2" t="s">
        <v>323</v>
      </c>
      <c r="B325">
        <v>10</v>
      </c>
      <c r="C325">
        <v>14</v>
      </c>
      <c r="D325">
        <v>1650</v>
      </c>
      <c r="E325" s="1">
        <v>43504</v>
      </c>
      <c r="F325" s="3">
        <v>66</v>
      </c>
      <c r="G325" s="3">
        <v>825</v>
      </c>
      <c r="H325" s="1">
        <v>43830</v>
      </c>
      <c r="I325">
        <f t="shared" si="20"/>
        <v>326</v>
      </c>
      <c r="J325" t="str">
        <f t="shared" si="21"/>
        <v>&gt;121</v>
      </c>
      <c r="K325">
        <f t="shared" si="22"/>
        <v>0.25</v>
      </c>
      <c r="L325">
        <f t="shared" si="23"/>
        <v>222.75</v>
      </c>
    </row>
    <row r="326" spans="1:12" x14ac:dyDescent="0.25">
      <c r="A326" s="2" t="s">
        <v>324</v>
      </c>
      <c r="B326">
        <v>1</v>
      </c>
      <c r="C326">
        <v>12</v>
      </c>
      <c r="D326">
        <v>2240</v>
      </c>
      <c r="E326" s="1">
        <v>43725</v>
      </c>
      <c r="F326" s="3">
        <v>22.400000000000002</v>
      </c>
      <c r="G326" s="3">
        <v>537.6</v>
      </c>
      <c r="H326" s="1">
        <v>43830</v>
      </c>
      <c r="I326">
        <f t="shared" si="20"/>
        <v>105</v>
      </c>
      <c r="J326" t="str">
        <f t="shared" si="21"/>
        <v>91-120</v>
      </c>
      <c r="K326">
        <f t="shared" si="22"/>
        <v>0.2</v>
      </c>
      <c r="L326">
        <f t="shared" si="23"/>
        <v>112</v>
      </c>
    </row>
    <row r="327" spans="1:12" x14ac:dyDescent="0.25">
      <c r="A327" s="2" t="s">
        <v>325</v>
      </c>
      <c r="B327">
        <v>4</v>
      </c>
      <c r="C327">
        <v>19</v>
      </c>
      <c r="D327">
        <v>2470</v>
      </c>
      <c r="E327" s="1">
        <v>43514</v>
      </c>
      <c r="F327" s="3">
        <v>24.700000000000003</v>
      </c>
      <c r="G327" s="3">
        <v>543.40000000000009</v>
      </c>
      <c r="H327" s="1">
        <v>43830</v>
      </c>
      <c r="I327">
        <f t="shared" si="20"/>
        <v>316</v>
      </c>
      <c r="J327" t="str">
        <f t="shared" si="21"/>
        <v>&gt;121</v>
      </c>
      <c r="K327">
        <f t="shared" si="22"/>
        <v>0.25</v>
      </c>
      <c r="L327">
        <f t="shared" si="23"/>
        <v>142.02500000000003</v>
      </c>
    </row>
    <row r="328" spans="1:12" x14ac:dyDescent="0.25">
      <c r="A328" s="2" t="s">
        <v>326</v>
      </c>
      <c r="B328">
        <v>1</v>
      </c>
      <c r="C328">
        <v>3</v>
      </c>
      <c r="D328">
        <v>1330</v>
      </c>
      <c r="E328" s="1">
        <v>43746</v>
      </c>
      <c r="F328" s="3">
        <v>39.900000000000006</v>
      </c>
      <c r="G328" s="3">
        <v>292.60000000000002</v>
      </c>
      <c r="H328" s="1">
        <v>43830</v>
      </c>
      <c r="I328">
        <f t="shared" si="20"/>
        <v>84</v>
      </c>
      <c r="J328" t="str">
        <f t="shared" si="21"/>
        <v>61-90</v>
      </c>
      <c r="K328">
        <f t="shared" si="22"/>
        <v>0.15</v>
      </c>
      <c r="L328">
        <f t="shared" si="23"/>
        <v>49.875</v>
      </c>
    </row>
    <row r="329" spans="1:12" x14ac:dyDescent="0.25">
      <c r="A329" s="2" t="s">
        <v>327</v>
      </c>
      <c r="B329">
        <v>9</v>
      </c>
      <c r="C329">
        <v>16</v>
      </c>
      <c r="D329">
        <v>5040</v>
      </c>
      <c r="E329" s="1">
        <v>43657</v>
      </c>
      <c r="F329" s="3">
        <v>705.6</v>
      </c>
      <c r="G329" s="3">
        <v>2217.6</v>
      </c>
      <c r="H329" s="1">
        <v>43830</v>
      </c>
      <c r="I329">
        <f t="shared" si="20"/>
        <v>173</v>
      </c>
      <c r="J329" t="str">
        <f t="shared" si="21"/>
        <v>&gt;121</v>
      </c>
      <c r="K329">
        <f t="shared" si="22"/>
        <v>0.25</v>
      </c>
      <c r="L329">
        <f t="shared" si="23"/>
        <v>730.8</v>
      </c>
    </row>
    <row r="330" spans="1:12" x14ac:dyDescent="0.25">
      <c r="A330" s="2" t="s">
        <v>328</v>
      </c>
      <c r="B330">
        <v>7</v>
      </c>
      <c r="C330">
        <v>23</v>
      </c>
      <c r="D330">
        <v>1050</v>
      </c>
      <c r="E330" s="1">
        <v>43483</v>
      </c>
      <c r="F330" s="3">
        <v>115.5</v>
      </c>
      <c r="G330" s="3">
        <v>882</v>
      </c>
      <c r="H330" s="1">
        <v>43830</v>
      </c>
      <c r="I330">
        <f t="shared" si="20"/>
        <v>347</v>
      </c>
      <c r="J330" t="str">
        <f t="shared" si="21"/>
        <v>&gt;121</v>
      </c>
      <c r="K330">
        <f t="shared" si="22"/>
        <v>0.25</v>
      </c>
      <c r="L330">
        <f t="shared" si="23"/>
        <v>249.375</v>
      </c>
    </row>
    <row r="331" spans="1:12" x14ac:dyDescent="0.25">
      <c r="A331" s="2" t="s">
        <v>329</v>
      </c>
      <c r="B331">
        <v>7</v>
      </c>
      <c r="C331">
        <v>13</v>
      </c>
      <c r="D331">
        <v>2520</v>
      </c>
      <c r="E331" s="1">
        <v>43691</v>
      </c>
      <c r="F331" s="3">
        <v>378</v>
      </c>
      <c r="G331" s="3">
        <v>705.6</v>
      </c>
      <c r="H331" s="1">
        <v>43830</v>
      </c>
      <c r="I331">
        <f t="shared" si="20"/>
        <v>139</v>
      </c>
      <c r="J331" t="str">
        <f t="shared" si="21"/>
        <v>&gt;121</v>
      </c>
      <c r="K331">
        <f t="shared" si="22"/>
        <v>0.25</v>
      </c>
      <c r="L331">
        <f t="shared" si="23"/>
        <v>270.89999999999998</v>
      </c>
    </row>
    <row r="332" spans="1:12" x14ac:dyDescent="0.25">
      <c r="A332" s="2" t="s">
        <v>330</v>
      </c>
      <c r="B332">
        <v>1</v>
      </c>
      <c r="C332">
        <v>13</v>
      </c>
      <c r="D332">
        <v>3472.0000000000005</v>
      </c>
      <c r="E332" s="1">
        <v>43830</v>
      </c>
      <c r="F332" s="3">
        <v>138.88000000000002</v>
      </c>
      <c r="G332" s="3">
        <v>937.44000000000017</v>
      </c>
      <c r="H332" s="1">
        <v>43830</v>
      </c>
      <c r="I332">
        <f t="shared" si="20"/>
        <v>0</v>
      </c>
      <c r="J332" t="str">
        <f t="shared" si="21"/>
        <v>0-30</v>
      </c>
      <c r="K332">
        <f t="shared" si="22"/>
        <v>8.0000000000000002E-3</v>
      </c>
      <c r="L332">
        <f t="shared" si="23"/>
        <v>8.6105600000000013</v>
      </c>
    </row>
    <row r="333" spans="1:12" x14ac:dyDescent="0.25">
      <c r="A333" s="2" t="s">
        <v>331</v>
      </c>
      <c r="B333">
        <v>8</v>
      </c>
      <c r="C333">
        <v>4</v>
      </c>
      <c r="D333">
        <v>5880</v>
      </c>
      <c r="E333" s="1">
        <v>43696</v>
      </c>
      <c r="F333" s="3">
        <v>1176</v>
      </c>
      <c r="G333" s="3">
        <v>1940.3999999999999</v>
      </c>
      <c r="H333" s="1">
        <v>43830</v>
      </c>
      <c r="I333">
        <f t="shared" si="20"/>
        <v>134</v>
      </c>
      <c r="J333" t="str">
        <f t="shared" si="21"/>
        <v>&gt;121</v>
      </c>
      <c r="K333">
        <f t="shared" si="22"/>
        <v>0.25</v>
      </c>
      <c r="L333">
        <f t="shared" si="23"/>
        <v>779.09999999999991</v>
      </c>
    </row>
    <row r="334" spans="1:12" x14ac:dyDescent="0.25">
      <c r="A334" s="2" t="s">
        <v>332</v>
      </c>
      <c r="B334">
        <v>10</v>
      </c>
      <c r="C334">
        <v>11</v>
      </c>
      <c r="D334">
        <v>2170</v>
      </c>
      <c r="E334" s="1">
        <v>43691</v>
      </c>
      <c r="F334" s="3">
        <v>412.29999999999995</v>
      </c>
      <c r="G334" s="3">
        <v>1085</v>
      </c>
      <c r="H334" s="1">
        <v>43830</v>
      </c>
      <c r="I334">
        <f t="shared" si="20"/>
        <v>139</v>
      </c>
      <c r="J334" t="str">
        <f t="shared" si="21"/>
        <v>&gt;121</v>
      </c>
      <c r="K334">
        <f t="shared" si="22"/>
        <v>0.25</v>
      </c>
      <c r="L334">
        <f t="shared" si="23"/>
        <v>374.32499999999999</v>
      </c>
    </row>
    <row r="335" spans="1:12" x14ac:dyDescent="0.25">
      <c r="A335" s="2" t="s">
        <v>333</v>
      </c>
      <c r="B335">
        <v>1</v>
      </c>
      <c r="C335">
        <v>16</v>
      </c>
      <c r="D335">
        <v>3120</v>
      </c>
      <c r="E335" s="1">
        <v>43637</v>
      </c>
      <c r="F335" s="3">
        <v>312</v>
      </c>
      <c r="G335" s="3">
        <v>561.59999999999991</v>
      </c>
      <c r="H335" s="1">
        <v>43830</v>
      </c>
      <c r="I335">
        <f t="shared" si="20"/>
        <v>193</v>
      </c>
      <c r="J335" t="str">
        <f t="shared" si="21"/>
        <v>&gt;121</v>
      </c>
      <c r="K335">
        <f t="shared" si="22"/>
        <v>0.25</v>
      </c>
      <c r="L335">
        <f t="shared" si="23"/>
        <v>218.39999999999998</v>
      </c>
    </row>
    <row r="336" spans="1:12" x14ac:dyDescent="0.25">
      <c r="A336" s="2" t="s">
        <v>334</v>
      </c>
      <c r="B336">
        <v>10</v>
      </c>
      <c r="C336">
        <v>7</v>
      </c>
      <c r="D336">
        <v>880</v>
      </c>
      <c r="E336" s="1">
        <v>43747</v>
      </c>
      <c r="F336" s="3">
        <v>79.2</v>
      </c>
      <c r="G336" s="3">
        <v>220</v>
      </c>
      <c r="H336" s="1">
        <v>43830</v>
      </c>
      <c r="I336">
        <f t="shared" si="20"/>
        <v>83</v>
      </c>
      <c r="J336" t="str">
        <f t="shared" si="21"/>
        <v>61-90</v>
      </c>
      <c r="K336">
        <f t="shared" si="22"/>
        <v>0.15</v>
      </c>
      <c r="L336">
        <f t="shared" si="23"/>
        <v>44.879999999999995</v>
      </c>
    </row>
    <row r="337" spans="1:12" x14ac:dyDescent="0.25">
      <c r="A337" s="2" t="s">
        <v>335</v>
      </c>
      <c r="B337">
        <v>4</v>
      </c>
      <c r="C337">
        <v>23</v>
      </c>
      <c r="D337">
        <v>3150</v>
      </c>
      <c r="E337" s="1">
        <v>43629</v>
      </c>
      <c r="F337" s="3">
        <v>63</v>
      </c>
      <c r="G337" s="3">
        <v>756</v>
      </c>
      <c r="H337" s="1">
        <v>43830</v>
      </c>
      <c r="I337">
        <f t="shared" si="20"/>
        <v>201</v>
      </c>
      <c r="J337" t="str">
        <f t="shared" si="21"/>
        <v>&gt;121</v>
      </c>
      <c r="K337">
        <f t="shared" si="22"/>
        <v>0.25</v>
      </c>
      <c r="L337">
        <f t="shared" si="23"/>
        <v>204.75</v>
      </c>
    </row>
    <row r="338" spans="1:12" x14ac:dyDescent="0.25">
      <c r="A338" s="2" t="s">
        <v>336</v>
      </c>
      <c r="B338">
        <v>3</v>
      </c>
      <c r="C338">
        <v>3</v>
      </c>
      <c r="D338">
        <v>2640</v>
      </c>
      <c r="E338" s="1">
        <v>43592</v>
      </c>
      <c r="F338" s="3">
        <v>52.800000000000004</v>
      </c>
      <c r="G338" s="3">
        <v>554.4</v>
      </c>
      <c r="H338" s="1">
        <v>43830</v>
      </c>
      <c r="I338">
        <f t="shared" si="20"/>
        <v>238</v>
      </c>
      <c r="J338" t="str">
        <f t="shared" si="21"/>
        <v>&gt;121</v>
      </c>
      <c r="K338">
        <f t="shared" si="22"/>
        <v>0.25</v>
      </c>
      <c r="L338">
        <f t="shared" si="23"/>
        <v>151.79999999999998</v>
      </c>
    </row>
    <row r="339" spans="1:12" x14ac:dyDescent="0.25">
      <c r="A339" s="2" t="s">
        <v>337</v>
      </c>
      <c r="B339">
        <v>3</v>
      </c>
      <c r="C339">
        <v>14</v>
      </c>
      <c r="D339">
        <v>2000</v>
      </c>
      <c r="E339" s="1">
        <v>43558</v>
      </c>
      <c r="F339" s="3">
        <v>160</v>
      </c>
      <c r="G339" s="3">
        <v>540</v>
      </c>
      <c r="H339" s="1">
        <v>43830</v>
      </c>
      <c r="I339">
        <f t="shared" si="20"/>
        <v>272</v>
      </c>
      <c r="J339" t="str">
        <f t="shared" si="21"/>
        <v>&gt;121</v>
      </c>
      <c r="K339">
        <f t="shared" si="22"/>
        <v>0.25</v>
      </c>
      <c r="L339">
        <f t="shared" si="23"/>
        <v>175</v>
      </c>
    </row>
    <row r="340" spans="1:12" x14ac:dyDescent="0.25">
      <c r="A340" s="2" t="s">
        <v>338</v>
      </c>
      <c r="B340">
        <v>2</v>
      </c>
      <c r="C340">
        <v>18</v>
      </c>
      <c r="D340">
        <v>2760</v>
      </c>
      <c r="E340" s="1">
        <v>43569</v>
      </c>
      <c r="F340" s="3">
        <v>220.79999999999998</v>
      </c>
      <c r="G340" s="3">
        <v>772.8</v>
      </c>
      <c r="H340" s="1">
        <v>43830</v>
      </c>
      <c r="I340">
        <f t="shared" si="20"/>
        <v>261</v>
      </c>
      <c r="J340" t="str">
        <f t="shared" si="21"/>
        <v>&gt;121</v>
      </c>
      <c r="K340">
        <f t="shared" si="22"/>
        <v>0.25</v>
      </c>
      <c r="L340">
        <f t="shared" si="23"/>
        <v>248.39999999999998</v>
      </c>
    </row>
    <row r="341" spans="1:12" x14ac:dyDescent="0.25">
      <c r="A341" s="2" t="s">
        <v>339</v>
      </c>
      <c r="B341">
        <v>3</v>
      </c>
      <c r="C341">
        <v>6</v>
      </c>
      <c r="D341">
        <v>540</v>
      </c>
      <c r="E341" s="1">
        <v>43676</v>
      </c>
      <c r="F341" s="3">
        <v>37.799999999999997</v>
      </c>
      <c r="G341" s="3">
        <v>91.8</v>
      </c>
      <c r="H341" s="1">
        <v>43830</v>
      </c>
      <c r="I341">
        <f t="shared" si="20"/>
        <v>154</v>
      </c>
      <c r="J341" t="str">
        <f t="shared" si="21"/>
        <v>&gt;121</v>
      </c>
      <c r="K341">
        <f t="shared" si="22"/>
        <v>0.25</v>
      </c>
      <c r="L341">
        <f t="shared" si="23"/>
        <v>32.4</v>
      </c>
    </row>
    <row r="342" spans="1:12" x14ac:dyDescent="0.25">
      <c r="A342" s="2" t="s">
        <v>340</v>
      </c>
      <c r="B342">
        <v>1</v>
      </c>
      <c r="C342">
        <v>12</v>
      </c>
      <c r="D342">
        <v>1600</v>
      </c>
      <c r="E342" s="1">
        <v>43555</v>
      </c>
      <c r="F342" s="3">
        <v>64</v>
      </c>
      <c r="G342" s="3">
        <v>336</v>
      </c>
      <c r="H342" s="1">
        <v>43830</v>
      </c>
      <c r="I342">
        <f t="shared" si="20"/>
        <v>275</v>
      </c>
      <c r="J342" t="str">
        <f t="shared" si="21"/>
        <v>&gt;121</v>
      </c>
      <c r="K342">
        <f t="shared" si="22"/>
        <v>0.25</v>
      </c>
      <c r="L342">
        <f t="shared" si="23"/>
        <v>100</v>
      </c>
    </row>
    <row r="343" spans="1:12" x14ac:dyDescent="0.25">
      <c r="A343" s="2" t="s">
        <v>341</v>
      </c>
      <c r="B343">
        <v>4</v>
      </c>
      <c r="C343">
        <v>20</v>
      </c>
      <c r="D343">
        <v>1800</v>
      </c>
      <c r="E343" s="1">
        <v>43638</v>
      </c>
      <c r="F343" s="3">
        <v>126</v>
      </c>
      <c r="G343" s="3">
        <v>342</v>
      </c>
      <c r="H343" s="1">
        <v>43830</v>
      </c>
      <c r="I343">
        <f t="shared" si="20"/>
        <v>192</v>
      </c>
      <c r="J343" t="str">
        <f t="shared" si="21"/>
        <v>&gt;121</v>
      </c>
      <c r="K343">
        <f t="shared" si="22"/>
        <v>0.25</v>
      </c>
      <c r="L343">
        <f t="shared" si="23"/>
        <v>117</v>
      </c>
    </row>
    <row r="344" spans="1:12" x14ac:dyDescent="0.25">
      <c r="A344" s="2" t="s">
        <v>342</v>
      </c>
      <c r="B344">
        <v>2</v>
      </c>
      <c r="C344">
        <v>10</v>
      </c>
      <c r="D344">
        <v>4030</v>
      </c>
      <c r="E344" s="1">
        <v>43815</v>
      </c>
      <c r="F344" s="3">
        <v>120.9</v>
      </c>
      <c r="G344" s="3">
        <v>644.80000000000007</v>
      </c>
      <c r="H344" s="1">
        <v>43830</v>
      </c>
      <c r="I344">
        <f t="shared" si="20"/>
        <v>15</v>
      </c>
      <c r="J344" t="str">
        <f t="shared" si="21"/>
        <v>0-30</v>
      </c>
      <c r="K344">
        <f t="shared" si="22"/>
        <v>8.0000000000000002E-3</v>
      </c>
      <c r="L344">
        <f t="shared" si="23"/>
        <v>6.1256000000000004</v>
      </c>
    </row>
    <row r="345" spans="1:12" x14ac:dyDescent="0.25">
      <c r="A345" s="2" t="s">
        <v>343</v>
      </c>
      <c r="B345">
        <v>8</v>
      </c>
      <c r="C345">
        <v>13</v>
      </c>
      <c r="D345">
        <v>3360</v>
      </c>
      <c r="E345" s="1">
        <v>43778</v>
      </c>
      <c r="F345" s="3">
        <v>134.4</v>
      </c>
      <c r="G345" s="3">
        <v>1041.5999999999999</v>
      </c>
      <c r="H345" s="1">
        <v>43830</v>
      </c>
      <c r="I345">
        <f t="shared" si="20"/>
        <v>52</v>
      </c>
      <c r="J345" t="str">
        <f t="shared" si="21"/>
        <v>31-60</v>
      </c>
      <c r="K345">
        <f t="shared" si="22"/>
        <v>0.04</v>
      </c>
      <c r="L345">
        <f t="shared" si="23"/>
        <v>47.04</v>
      </c>
    </row>
    <row r="346" spans="1:12" x14ac:dyDescent="0.25">
      <c r="A346" s="2" t="s">
        <v>344</v>
      </c>
      <c r="B346">
        <v>9</v>
      </c>
      <c r="C346">
        <v>5</v>
      </c>
      <c r="D346">
        <v>2420</v>
      </c>
      <c r="E346" s="1">
        <v>43617</v>
      </c>
      <c r="F346" s="3">
        <v>459.79999999999995</v>
      </c>
      <c r="G346" s="3">
        <v>847</v>
      </c>
      <c r="H346" s="1">
        <v>43830</v>
      </c>
      <c r="I346">
        <f t="shared" si="20"/>
        <v>213</v>
      </c>
      <c r="J346" t="str">
        <f t="shared" si="21"/>
        <v>&gt;121</v>
      </c>
      <c r="K346">
        <f t="shared" si="22"/>
        <v>0.25</v>
      </c>
      <c r="L346">
        <f t="shared" si="23"/>
        <v>326.7</v>
      </c>
    </row>
    <row r="347" spans="1:12" x14ac:dyDescent="0.25">
      <c r="A347" s="2" t="s">
        <v>345</v>
      </c>
      <c r="B347">
        <v>4</v>
      </c>
      <c r="C347">
        <v>16</v>
      </c>
      <c r="D347">
        <v>2660</v>
      </c>
      <c r="E347" s="1">
        <v>43615</v>
      </c>
      <c r="F347" s="3">
        <v>26.6</v>
      </c>
      <c r="G347" s="3">
        <v>798</v>
      </c>
      <c r="H347" s="1">
        <v>43830</v>
      </c>
      <c r="I347">
        <f t="shared" si="20"/>
        <v>215</v>
      </c>
      <c r="J347" t="str">
        <f t="shared" si="21"/>
        <v>&gt;121</v>
      </c>
      <c r="K347">
        <f t="shared" si="22"/>
        <v>0.25</v>
      </c>
      <c r="L347">
        <f t="shared" si="23"/>
        <v>206.15</v>
      </c>
    </row>
    <row r="348" spans="1:12" x14ac:dyDescent="0.25">
      <c r="A348" s="2" t="s">
        <v>346</v>
      </c>
      <c r="B348">
        <v>10</v>
      </c>
      <c r="C348">
        <v>19</v>
      </c>
      <c r="D348">
        <v>2520</v>
      </c>
      <c r="E348" s="1">
        <v>43486</v>
      </c>
      <c r="F348" s="3">
        <v>226.8</v>
      </c>
      <c r="G348" s="3">
        <v>655.19999999999993</v>
      </c>
      <c r="H348" s="1">
        <v>43830</v>
      </c>
      <c r="I348">
        <f t="shared" si="20"/>
        <v>344</v>
      </c>
      <c r="J348" t="str">
        <f t="shared" si="21"/>
        <v>&gt;121</v>
      </c>
      <c r="K348">
        <f t="shared" si="22"/>
        <v>0.25</v>
      </c>
      <c r="L348">
        <f t="shared" si="23"/>
        <v>220.5</v>
      </c>
    </row>
    <row r="349" spans="1:12" x14ac:dyDescent="0.25">
      <c r="A349" s="2" t="s">
        <v>347</v>
      </c>
      <c r="B349">
        <v>8</v>
      </c>
      <c r="C349">
        <v>9</v>
      </c>
      <c r="D349">
        <v>5280</v>
      </c>
      <c r="E349" s="1">
        <v>43746</v>
      </c>
      <c r="F349" s="3">
        <v>897.6</v>
      </c>
      <c r="G349" s="3">
        <v>2270.4</v>
      </c>
      <c r="H349" s="1">
        <v>43830</v>
      </c>
      <c r="I349">
        <f t="shared" si="20"/>
        <v>84</v>
      </c>
      <c r="J349" t="str">
        <f t="shared" si="21"/>
        <v>61-90</v>
      </c>
      <c r="K349">
        <f t="shared" si="22"/>
        <v>0.15</v>
      </c>
      <c r="L349">
        <f t="shared" si="23"/>
        <v>475.2</v>
      </c>
    </row>
    <row r="350" spans="1:12" x14ac:dyDescent="0.25">
      <c r="A350" s="2" t="s">
        <v>348</v>
      </c>
      <c r="B350">
        <v>6</v>
      </c>
      <c r="C350">
        <v>14</v>
      </c>
      <c r="D350">
        <v>2250</v>
      </c>
      <c r="E350" s="1">
        <v>43608</v>
      </c>
      <c r="F350" s="3">
        <v>135</v>
      </c>
      <c r="G350" s="3">
        <v>495</v>
      </c>
      <c r="H350" s="1">
        <v>43830</v>
      </c>
      <c r="I350">
        <f t="shared" si="20"/>
        <v>222</v>
      </c>
      <c r="J350" t="str">
        <f t="shared" si="21"/>
        <v>&gt;121</v>
      </c>
      <c r="K350">
        <f t="shared" si="22"/>
        <v>0.25</v>
      </c>
      <c r="L350">
        <f t="shared" si="23"/>
        <v>157.5</v>
      </c>
    </row>
    <row r="351" spans="1:12" x14ac:dyDescent="0.25">
      <c r="A351" s="2" t="s">
        <v>349</v>
      </c>
      <c r="B351">
        <v>5</v>
      </c>
      <c r="C351">
        <v>13</v>
      </c>
      <c r="D351">
        <v>320</v>
      </c>
      <c r="E351" s="1">
        <v>43648</v>
      </c>
      <c r="F351" s="3">
        <v>28.799999999999997</v>
      </c>
      <c r="G351" s="3">
        <v>48</v>
      </c>
      <c r="H351" s="1">
        <v>43830</v>
      </c>
      <c r="I351">
        <f t="shared" si="20"/>
        <v>182</v>
      </c>
      <c r="J351" t="str">
        <f t="shared" si="21"/>
        <v>&gt;121</v>
      </c>
      <c r="K351">
        <f t="shared" si="22"/>
        <v>0.25</v>
      </c>
      <c r="L351">
        <f t="shared" si="23"/>
        <v>19.2</v>
      </c>
    </row>
    <row r="352" spans="1:12" x14ac:dyDescent="0.25">
      <c r="A352" s="2" t="s">
        <v>350</v>
      </c>
      <c r="B352">
        <v>10</v>
      </c>
      <c r="C352">
        <v>18</v>
      </c>
      <c r="D352">
        <v>6440</v>
      </c>
      <c r="E352" s="1">
        <v>43495</v>
      </c>
      <c r="F352" s="3">
        <v>772.8</v>
      </c>
      <c r="G352" s="3">
        <v>2704.8</v>
      </c>
      <c r="H352" s="1">
        <v>43830</v>
      </c>
      <c r="I352">
        <f t="shared" si="20"/>
        <v>335</v>
      </c>
      <c r="J352" t="str">
        <f t="shared" si="21"/>
        <v>&gt;121</v>
      </c>
      <c r="K352">
        <f t="shared" si="22"/>
        <v>0.25</v>
      </c>
      <c r="L352">
        <f t="shared" si="23"/>
        <v>869.40000000000009</v>
      </c>
    </row>
    <row r="353" spans="1:12" x14ac:dyDescent="0.25">
      <c r="A353" s="2" t="s">
        <v>351</v>
      </c>
      <c r="B353">
        <v>3</v>
      </c>
      <c r="C353">
        <v>19</v>
      </c>
      <c r="D353">
        <v>280</v>
      </c>
      <c r="E353" s="1">
        <v>43496</v>
      </c>
      <c r="F353" s="3">
        <v>22.400000000000002</v>
      </c>
      <c r="G353" s="3">
        <v>50.4</v>
      </c>
      <c r="H353" s="1">
        <v>43830</v>
      </c>
      <c r="I353">
        <f t="shared" si="20"/>
        <v>334</v>
      </c>
      <c r="J353" t="str">
        <f t="shared" si="21"/>
        <v>&gt;121</v>
      </c>
      <c r="K353">
        <f t="shared" si="22"/>
        <v>0.25</v>
      </c>
      <c r="L353">
        <f t="shared" si="23"/>
        <v>18.2</v>
      </c>
    </row>
    <row r="354" spans="1:12" x14ac:dyDescent="0.25">
      <c r="A354" s="2" t="s">
        <v>352</v>
      </c>
      <c r="B354">
        <v>8</v>
      </c>
      <c r="C354">
        <v>13</v>
      </c>
      <c r="D354">
        <v>1287.0000000000002</v>
      </c>
      <c r="E354" s="1">
        <v>43649</v>
      </c>
      <c r="F354" s="3">
        <v>38.61</v>
      </c>
      <c r="G354" s="3">
        <v>347.49</v>
      </c>
      <c r="H354" s="1">
        <v>43830</v>
      </c>
      <c r="I354">
        <f t="shared" si="20"/>
        <v>181</v>
      </c>
      <c r="J354" t="str">
        <f t="shared" si="21"/>
        <v>&gt;121</v>
      </c>
      <c r="K354">
        <f t="shared" si="22"/>
        <v>0.25</v>
      </c>
      <c r="L354">
        <f t="shared" si="23"/>
        <v>96.525000000000006</v>
      </c>
    </row>
    <row r="355" spans="1:12" x14ac:dyDescent="0.25">
      <c r="A355" s="2" t="s">
        <v>353</v>
      </c>
      <c r="B355">
        <v>3</v>
      </c>
      <c r="C355">
        <v>4</v>
      </c>
      <c r="D355">
        <v>1200</v>
      </c>
      <c r="E355" s="1">
        <v>43647</v>
      </c>
      <c r="F355" s="3">
        <v>108</v>
      </c>
      <c r="G355" s="3">
        <v>204</v>
      </c>
      <c r="H355" s="1">
        <v>43830</v>
      </c>
      <c r="I355">
        <f t="shared" si="20"/>
        <v>183</v>
      </c>
      <c r="J355" t="str">
        <f t="shared" si="21"/>
        <v>&gt;121</v>
      </c>
      <c r="K355">
        <f t="shared" si="22"/>
        <v>0.25</v>
      </c>
      <c r="L355">
        <f t="shared" si="23"/>
        <v>78</v>
      </c>
    </row>
    <row r="356" spans="1:12" x14ac:dyDescent="0.25">
      <c r="A356" s="2" t="s">
        <v>354</v>
      </c>
      <c r="B356">
        <v>1</v>
      </c>
      <c r="C356">
        <v>2</v>
      </c>
      <c r="D356">
        <v>5301</v>
      </c>
      <c r="E356" s="1">
        <v>43760</v>
      </c>
      <c r="F356" s="3">
        <v>159.03000000000003</v>
      </c>
      <c r="G356" s="3">
        <v>1272.2400000000002</v>
      </c>
      <c r="H356" s="1">
        <v>43830</v>
      </c>
      <c r="I356">
        <f t="shared" si="20"/>
        <v>70</v>
      </c>
      <c r="J356" t="str">
        <f t="shared" si="21"/>
        <v>61-90</v>
      </c>
      <c r="K356">
        <f t="shared" si="22"/>
        <v>0.15</v>
      </c>
      <c r="L356">
        <f t="shared" si="23"/>
        <v>214.69050000000001</v>
      </c>
    </row>
    <row r="357" spans="1:12" x14ac:dyDescent="0.25">
      <c r="A357" s="2" t="s">
        <v>355</v>
      </c>
      <c r="B357">
        <v>1</v>
      </c>
      <c r="C357">
        <v>18</v>
      </c>
      <c r="D357">
        <v>4030</v>
      </c>
      <c r="E357" s="1">
        <v>43475</v>
      </c>
      <c r="F357" s="3">
        <v>40.300000000000004</v>
      </c>
      <c r="G357" s="3">
        <v>967.2</v>
      </c>
      <c r="H357" s="1">
        <v>43830</v>
      </c>
      <c r="I357">
        <f t="shared" si="20"/>
        <v>355</v>
      </c>
      <c r="J357" t="str">
        <f t="shared" si="21"/>
        <v>&gt;121</v>
      </c>
      <c r="K357">
        <f t="shared" si="22"/>
        <v>0.25</v>
      </c>
      <c r="L357">
        <f t="shared" si="23"/>
        <v>251.875</v>
      </c>
    </row>
    <row r="358" spans="1:12" x14ac:dyDescent="0.25">
      <c r="A358" s="2" t="s">
        <v>356</v>
      </c>
      <c r="B358">
        <v>4</v>
      </c>
      <c r="C358">
        <v>7</v>
      </c>
      <c r="D358">
        <v>1320</v>
      </c>
      <c r="E358" s="1">
        <v>43707</v>
      </c>
      <c r="F358" s="3">
        <v>13.200000000000001</v>
      </c>
      <c r="G358" s="3">
        <v>303.60000000000002</v>
      </c>
      <c r="H358" s="1">
        <v>43830</v>
      </c>
      <c r="I358">
        <f t="shared" si="20"/>
        <v>123</v>
      </c>
      <c r="J358" t="str">
        <f t="shared" si="21"/>
        <v>&gt;121</v>
      </c>
      <c r="K358">
        <f t="shared" si="22"/>
        <v>0.25</v>
      </c>
      <c r="L358">
        <f t="shared" si="23"/>
        <v>79.2</v>
      </c>
    </row>
    <row r="359" spans="1:12" x14ac:dyDescent="0.25">
      <c r="A359" s="2" t="s">
        <v>357</v>
      </c>
      <c r="B359">
        <v>6</v>
      </c>
      <c r="C359">
        <v>16</v>
      </c>
      <c r="D359">
        <v>3640</v>
      </c>
      <c r="E359" s="1">
        <v>43749</v>
      </c>
      <c r="F359" s="3">
        <v>72.8</v>
      </c>
      <c r="G359" s="3">
        <v>982.8</v>
      </c>
      <c r="H359" s="1">
        <v>43830</v>
      </c>
      <c r="I359">
        <f t="shared" si="20"/>
        <v>81</v>
      </c>
      <c r="J359" t="str">
        <f t="shared" si="21"/>
        <v>61-90</v>
      </c>
      <c r="K359">
        <f t="shared" si="22"/>
        <v>0.15</v>
      </c>
      <c r="L359">
        <f t="shared" si="23"/>
        <v>158.33999999999997</v>
      </c>
    </row>
    <row r="360" spans="1:12" x14ac:dyDescent="0.25">
      <c r="A360" s="2" t="s">
        <v>358</v>
      </c>
      <c r="B360">
        <v>8</v>
      </c>
      <c r="C360">
        <v>4</v>
      </c>
      <c r="D360">
        <v>2160</v>
      </c>
      <c r="E360" s="1">
        <v>43596</v>
      </c>
      <c r="F360" s="3">
        <v>216</v>
      </c>
      <c r="G360" s="3">
        <v>648</v>
      </c>
      <c r="H360" s="1">
        <v>43830</v>
      </c>
      <c r="I360">
        <f t="shared" si="20"/>
        <v>234</v>
      </c>
      <c r="J360" t="str">
        <f t="shared" si="21"/>
        <v>&gt;121</v>
      </c>
      <c r="K360">
        <f t="shared" si="22"/>
        <v>0.25</v>
      </c>
      <c r="L360">
        <f t="shared" si="23"/>
        <v>216</v>
      </c>
    </row>
    <row r="361" spans="1:12" x14ac:dyDescent="0.25">
      <c r="A361" s="2" t="s">
        <v>359</v>
      </c>
      <c r="B361">
        <v>6</v>
      </c>
      <c r="C361">
        <v>18</v>
      </c>
      <c r="D361">
        <v>3080</v>
      </c>
      <c r="E361" s="1">
        <v>43539</v>
      </c>
      <c r="F361" s="3">
        <v>154</v>
      </c>
      <c r="G361" s="3">
        <v>554.4</v>
      </c>
      <c r="H361" s="1">
        <v>43830</v>
      </c>
      <c r="I361">
        <f t="shared" si="20"/>
        <v>291</v>
      </c>
      <c r="J361" t="str">
        <f t="shared" si="21"/>
        <v>&gt;121</v>
      </c>
      <c r="K361">
        <f t="shared" si="22"/>
        <v>0.25</v>
      </c>
      <c r="L361">
        <f t="shared" si="23"/>
        <v>177.1</v>
      </c>
    </row>
    <row r="362" spans="1:12" x14ac:dyDescent="0.25">
      <c r="A362" s="2" t="s">
        <v>360</v>
      </c>
      <c r="B362">
        <v>10</v>
      </c>
      <c r="C362">
        <v>10</v>
      </c>
      <c r="D362">
        <v>160</v>
      </c>
      <c r="E362" s="1">
        <v>43602</v>
      </c>
      <c r="F362" s="3">
        <v>28.799999999999997</v>
      </c>
      <c r="G362" s="3">
        <v>78.400000000000006</v>
      </c>
      <c r="H362" s="1">
        <v>43830</v>
      </c>
      <c r="I362">
        <f t="shared" si="20"/>
        <v>228</v>
      </c>
      <c r="J362" t="str">
        <f t="shared" si="21"/>
        <v>&gt;121</v>
      </c>
      <c r="K362">
        <f t="shared" si="22"/>
        <v>0.25</v>
      </c>
      <c r="L362">
        <f t="shared" si="23"/>
        <v>26.8</v>
      </c>
    </row>
    <row r="363" spans="1:12" x14ac:dyDescent="0.25">
      <c r="A363" s="2" t="s">
        <v>361</v>
      </c>
      <c r="B363">
        <v>2</v>
      </c>
      <c r="C363">
        <v>12</v>
      </c>
      <c r="D363">
        <v>2100</v>
      </c>
      <c r="E363" s="1">
        <v>43515</v>
      </c>
      <c r="F363" s="3">
        <v>147</v>
      </c>
      <c r="G363" s="3">
        <v>315</v>
      </c>
      <c r="H363" s="1">
        <v>43830</v>
      </c>
      <c r="I363">
        <f t="shared" si="20"/>
        <v>315</v>
      </c>
      <c r="J363" t="str">
        <f t="shared" si="21"/>
        <v>&gt;121</v>
      </c>
      <c r="K363">
        <f t="shared" si="22"/>
        <v>0.25</v>
      </c>
      <c r="L363">
        <f t="shared" si="23"/>
        <v>115.5</v>
      </c>
    </row>
    <row r="364" spans="1:12" x14ac:dyDescent="0.25">
      <c r="A364" s="2" t="s">
        <v>362</v>
      </c>
      <c r="B364">
        <v>5</v>
      </c>
      <c r="C364">
        <v>18</v>
      </c>
      <c r="D364">
        <v>2160</v>
      </c>
      <c r="E364" s="1">
        <v>43485</v>
      </c>
      <c r="F364" s="3">
        <v>86.4</v>
      </c>
      <c r="G364" s="3">
        <v>367.2</v>
      </c>
      <c r="H364" s="1">
        <v>43830</v>
      </c>
      <c r="I364">
        <f t="shared" si="20"/>
        <v>345</v>
      </c>
      <c r="J364" t="str">
        <f t="shared" si="21"/>
        <v>&gt;121</v>
      </c>
      <c r="K364">
        <f t="shared" si="22"/>
        <v>0.25</v>
      </c>
      <c r="L364">
        <f t="shared" si="23"/>
        <v>113.4</v>
      </c>
    </row>
    <row r="365" spans="1:12" x14ac:dyDescent="0.25">
      <c r="A365" s="2" t="s">
        <v>363</v>
      </c>
      <c r="B365">
        <v>2</v>
      </c>
      <c r="C365">
        <v>23</v>
      </c>
      <c r="D365">
        <v>2640</v>
      </c>
      <c r="E365" s="1">
        <v>43611</v>
      </c>
      <c r="F365" s="3">
        <v>26.400000000000002</v>
      </c>
      <c r="G365" s="3">
        <v>554.4</v>
      </c>
      <c r="H365" s="1">
        <v>43830</v>
      </c>
      <c r="I365">
        <f t="shared" si="20"/>
        <v>219</v>
      </c>
      <c r="J365" t="str">
        <f t="shared" si="21"/>
        <v>&gt;121</v>
      </c>
      <c r="K365">
        <f t="shared" si="22"/>
        <v>0.25</v>
      </c>
      <c r="L365">
        <f t="shared" si="23"/>
        <v>145.19999999999999</v>
      </c>
    </row>
    <row r="366" spans="1:12" x14ac:dyDescent="0.25">
      <c r="A366" s="2" t="s">
        <v>364</v>
      </c>
      <c r="B366">
        <v>9</v>
      </c>
      <c r="C366">
        <v>20</v>
      </c>
      <c r="D366">
        <v>4800</v>
      </c>
      <c r="E366" s="1">
        <v>43710</v>
      </c>
      <c r="F366" s="3">
        <v>432</v>
      </c>
      <c r="G366" s="3">
        <v>1392</v>
      </c>
      <c r="H366" s="1">
        <v>43830</v>
      </c>
      <c r="I366">
        <f t="shared" si="20"/>
        <v>120</v>
      </c>
      <c r="J366" t="str">
        <f t="shared" si="21"/>
        <v>91-120</v>
      </c>
      <c r="K366">
        <f t="shared" si="22"/>
        <v>0.2</v>
      </c>
      <c r="L366">
        <f t="shared" si="23"/>
        <v>364.8</v>
      </c>
    </row>
    <row r="367" spans="1:12" x14ac:dyDescent="0.25">
      <c r="A367" s="2" t="s">
        <v>365</v>
      </c>
      <c r="B367">
        <v>4</v>
      </c>
      <c r="C367">
        <v>8</v>
      </c>
      <c r="D367">
        <v>1520</v>
      </c>
      <c r="E367" s="1">
        <v>43783</v>
      </c>
      <c r="F367" s="3">
        <v>45.599999999999994</v>
      </c>
      <c r="G367" s="3">
        <v>228</v>
      </c>
      <c r="H367" s="1">
        <v>43830</v>
      </c>
      <c r="I367">
        <f t="shared" si="20"/>
        <v>47</v>
      </c>
      <c r="J367" t="str">
        <f t="shared" si="21"/>
        <v>31-60</v>
      </c>
      <c r="K367">
        <f t="shared" si="22"/>
        <v>0.04</v>
      </c>
      <c r="L367">
        <f t="shared" si="23"/>
        <v>10.944000000000001</v>
      </c>
    </row>
    <row r="368" spans="1:12" x14ac:dyDescent="0.25">
      <c r="A368" s="2" t="s">
        <v>366</v>
      </c>
      <c r="B368">
        <v>6</v>
      </c>
      <c r="C368">
        <v>3</v>
      </c>
      <c r="D368">
        <v>3740</v>
      </c>
      <c r="E368" s="1">
        <v>43613</v>
      </c>
      <c r="F368" s="3">
        <v>336.59999999999997</v>
      </c>
      <c r="G368" s="3">
        <v>1084.5999999999999</v>
      </c>
      <c r="H368" s="1">
        <v>43830</v>
      </c>
      <c r="I368">
        <f t="shared" si="20"/>
        <v>217</v>
      </c>
      <c r="J368" t="str">
        <f t="shared" si="21"/>
        <v>&gt;121</v>
      </c>
      <c r="K368">
        <f t="shared" si="22"/>
        <v>0.25</v>
      </c>
      <c r="L368">
        <f t="shared" si="23"/>
        <v>355.29999999999995</v>
      </c>
    </row>
    <row r="369" spans="1:12" x14ac:dyDescent="0.25">
      <c r="A369" s="2" t="s">
        <v>367</v>
      </c>
      <c r="B369">
        <v>2</v>
      </c>
      <c r="C369">
        <v>14</v>
      </c>
      <c r="D369">
        <v>1980</v>
      </c>
      <c r="E369" s="1">
        <v>43495</v>
      </c>
      <c r="F369" s="3">
        <v>59.400000000000006</v>
      </c>
      <c r="G369" s="3">
        <v>594</v>
      </c>
      <c r="H369" s="1">
        <v>43830</v>
      </c>
      <c r="I369">
        <f t="shared" si="20"/>
        <v>335</v>
      </c>
      <c r="J369" t="str">
        <f t="shared" si="21"/>
        <v>&gt;121</v>
      </c>
      <c r="K369">
        <f t="shared" si="22"/>
        <v>0.25</v>
      </c>
      <c r="L369">
        <f t="shared" si="23"/>
        <v>163.35</v>
      </c>
    </row>
    <row r="370" spans="1:12" x14ac:dyDescent="0.25">
      <c r="A370" s="2" t="s">
        <v>368</v>
      </c>
      <c r="B370">
        <v>7</v>
      </c>
      <c r="C370">
        <v>23</v>
      </c>
      <c r="D370">
        <v>310</v>
      </c>
      <c r="E370" s="1">
        <v>43592</v>
      </c>
      <c r="F370" s="3">
        <v>27.9</v>
      </c>
      <c r="G370" s="3">
        <v>195.3</v>
      </c>
      <c r="H370" s="1">
        <v>43830</v>
      </c>
      <c r="I370">
        <f t="shared" si="20"/>
        <v>238</v>
      </c>
      <c r="J370" t="str">
        <f t="shared" si="21"/>
        <v>&gt;121</v>
      </c>
      <c r="K370">
        <f t="shared" si="22"/>
        <v>0.25</v>
      </c>
      <c r="L370">
        <f t="shared" si="23"/>
        <v>55.800000000000004</v>
      </c>
    </row>
    <row r="371" spans="1:12" x14ac:dyDescent="0.25">
      <c r="A371" s="2" t="s">
        <v>369</v>
      </c>
      <c r="B371">
        <v>4</v>
      </c>
      <c r="C371">
        <v>21</v>
      </c>
      <c r="D371">
        <v>684</v>
      </c>
      <c r="E371" s="1">
        <v>43756</v>
      </c>
      <c r="F371" s="3">
        <v>47.88</v>
      </c>
      <c r="G371" s="3">
        <v>157.32000000000002</v>
      </c>
      <c r="H371" s="1">
        <v>43830</v>
      </c>
      <c r="I371">
        <f t="shared" si="20"/>
        <v>74</v>
      </c>
      <c r="J371" t="str">
        <f t="shared" si="21"/>
        <v>61-90</v>
      </c>
      <c r="K371">
        <f t="shared" si="22"/>
        <v>0.15</v>
      </c>
      <c r="L371">
        <f t="shared" si="23"/>
        <v>30.78</v>
      </c>
    </row>
    <row r="372" spans="1:12" x14ac:dyDescent="0.25">
      <c r="A372" s="2" t="s">
        <v>370</v>
      </c>
      <c r="B372">
        <v>10</v>
      </c>
      <c r="C372">
        <v>13</v>
      </c>
      <c r="D372">
        <v>2160</v>
      </c>
      <c r="E372" s="1">
        <v>43548</v>
      </c>
      <c r="F372" s="3">
        <v>432</v>
      </c>
      <c r="G372" s="3">
        <v>583.20000000000005</v>
      </c>
      <c r="H372" s="1">
        <v>43830</v>
      </c>
      <c r="I372">
        <f t="shared" si="20"/>
        <v>282</v>
      </c>
      <c r="J372" t="str">
        <f t="shared" si="21"/>
        <v>&gt;121</v>
      </c>
      <c r="K372">
        <f t="shared" si="22"/>
        <v>0.25</v>
      </c>
      <c r="L372">
        <f t="shared" si="23"/>
        <v>253.8</v>
      </c>
    </row>
    <row r="373" spans="1:12" x14ac:dyDescent="0.25">
      <c r="A373" s="2" t="s">
        <v>371</v>
      </c>
      <c r="B373">
        <v>3</v>
      </c>
      <c r="C373">
        <v>12</v>
      </c>
      <c r="D373">
        <v>3300</v>
      </c>
      <c r="E373" s="1">
        <v>43568</v>
      </c>
      <c r="F373" s="3">
        <v>165</v>
      </c>
      <c r="G373" s="3">
        <v>792</v>
      </c>
      <c r="H373" s="1">
        <v>43830</v>
      </c>
      <c r="I373">
        <f t="shared" si="20"/>
        <v>262</v>
      </c>
      <c r="J373" t="str">
        <f t="shared" si="21"/>
        <v>&gt;121</v>
      </c>
      <c r="K373">
        <f t="shared" si="22"/>
        <v>0.25</v>
      </c>
      <c r="L373">
        <f t="shared" si="23"/>
        <v>239.25</v>
      </c>
    </row>
    <row r="374" spans="1:12" x14ac:dyDescent="0.25">
      <c r="A374" s="2" t="s">
        <v>372</v>
      </c>
      <c r="B374">
        <v>7</v>
      </c>
      <c r="C374">
        <v>4</v>
      </c>
      <c r="D374">
        <v>1920</v>
      </c>
      <c r="E374" s="1">
        <v>43495</v>
      </c>
      <c r="F374" s="3">
        <v>384</v>
      </c>
      <c r="G374" s="3">
        <v>1401.6</v>
      </c>
      <c r="H374" s="1">
        <v>43830</v>
      </c>
      <c r="I374">
        <f t="shared" si="20"/>
        <v>335</v>
      </c>
      <c r="J374" t="str">
        <f t="shared" si="21"/>
        <v>&gt;121</v>
      </c>
      <c r="K374">
        <f t="shared" si="22"/>
        <v>0.25</v>
      </c>
      <c r="L374">
        <f t="shared" si="23"/>
        <v>446.4</v>
      </c>
    </row>
    <row r="375" spans="1:12" x14ac:dyDescent="0.25">
      <c r="A375" s="2" t="s">
        <v>373</v>
      </c>
      <c r="B375">
        <v>7</v>
      </c>
      <c r="C375">
        <v>18</v>
      </c>
      <c r="D375">
        <v>3120</v>
      </c>
      <c r="E375" s="1">
        <v>43504</v>
      </c>
      <c r="F375" s="3">
        <v>31.200000000000003</v>
      </c>
      <c r="G375" s="3">
        <v>1965.6</v>
      </c>
      <c r="H375" s="1">
        <v>43830</v>
      </c>
      <c r="I375">
        <f t="shared" si="20"/>
        <v>326</v>
      </c>
      <c r="J375" t="str">
        <f t="shared" si="21"/>
        <v>&gt;121</v>
      </c>
      <c r="K375">
        <f t="shared" si="22"/>
        <v>0.25</v>
      </c>
      <c r="L375">
        <f t="shared" si="23"/>
        <v>499.2</v>
      </c>
    </row>
    <row r="376" spans="1:12" x14ac:dyDescent="0.25">
      <c r="A376" s="2" t="s">
        <v>374</v>
      </c>
      <c r="B376">
        <v>9</v>
      </c>
      <c r="C376">
        <v>17</v>
      </c>
      <c r="D376">
        <v>990</v>
      </c>
      <c r="E376" s="1">
        <v>43779</v>
      </c>
      <c r="F376" s="3">
        <v>19.8</v>
      </c>
      <c r="G376" s="3">
        <v>425.7</v>
      </c>
      <c r="H376" s="1">
        <v>43830</v>
      </c>
      <c r="I376">
        <f t="shared" si="20"/>
        <v>51</v>
      </c>
      <c r="J376" t="str">
        <f t="shared" si="21"/>
        <v>31-60</v>
      </c>
      <c r="K376">
        <f t="shared" si="22"/>
        <v>0.04</v>
      </c>
      <c r="L376">
        <f t="shared" si="23"/>
        <v>17.82</v>
      </c>
    </row>
    <row r="377" spans="1:12" x14ac:dyDescent="0.25">
      <c r="A377" s="2" t="s">
        <v>375</v>
      </c>
      <c r="B377">
        <v>1</v>
      </c>
      <c r="C377">
        <v>18</v>
      </c>
      <c r="D377">
        <v>2112</v>
      </c>
      <c r="E377" s="1">
        <v>43557</v>
      </c>
      <c r="F377" s="3">
        <v>147.84</v>
      </c>
      <c r="G377" s="3">
        <v>316.8</v>
      </c>
      <c r="H377" s="1">
        <v>43830</v>
      </c>
      <c r="I377">
        <f t="shared" si="20"/>
        <v>273</v>
      </c>
      <c r="J377" t="str">
        <f t="shared" si="21"/>
        <v>&gt;121</v>
      </c>
      <c r="K377">
        <f t="shared" si="22"/>
        <v>0.25</v>
      </c>
      <c r="L377">
        <f t="shared" si="23"/>
        <v>116.16</v>
      </c>
    </row>
    <row r="378" spans="1:12" x14ac:dyDescent="0.25">
      <c r="A378" s="2" t="s">
        <v>376</v>
      </c>
      <c r="B378">
        <v>8</v>
      </c>
      <c r="C378">
        <v>23</v>
      </c>
      <c r="D378">
        <v>1440</v>
      </c>
      <c r="E378" s="1">
        <v>43680</v>
      </c>
      <c r="F378" s="3">
        <v>144</v>
      </c>
      <c r="G378" s="3">
        <v>388.8</v>
      </c>
      <c r="H378" s="1">
        <v>43830</v>
      </c>
      <c r="I378">
        <f t="shared" si="20"/>
        <v>150</v>
      </c>
      <c r="J378" t="str">
        <f t="shared" si="21"/>
        <v>&gt;121</v>
      </c>
      <c r="K378">
        <f t="shared" si="22"/>
        <v>0.25</v>
      </c>
      <c r="L378">
        <f t="shared" si="23"/>
        <v>133.19999999999999</v>
      </c>
    </row>
    <row r="379" spans="1:12" x14ac:dyDescent="0.25">
      <c r="A379" s="2" t="s">
        <v>377</v>
      </c>
      <c r="B379">
        <v>2</v>
      </c>
      <c r="C379">
        <v>11</v>
      </c>
      <c r="D379">
        <v>1120</v>
      </c>
      <c r="E379" s="1">
        <v>43473</v>
      </c>
      <c r="F379" s="3">
        <v>44.800000000000004</v>
      </c>
      <c r="G379" s="3">
        <v>280</v>
      </c>
      <c r="H379" s="1">
        <v>43830</v>
      </c>
      <c r="I379">
        <f t="shared" si="20"/>
        <v>357</v>
      </c>
      <c r="J379" t="str">
        <f t="shared" si="21"/>
        <v>&gt;121</v>
      </c>
      <c r="K379">
        <f t="shared" si="22"/>
        <v>0.25</v>
      </c>
      <c r="L379">
        <f t="shared" si="23"/>
        <v>81.2</v>
      </c>
    </row>
    <row r="380" spans="1:12" x14ac:dyDescent="0.25">
      <c r="A380" s="2" t="s">
        <v>378</v>
      </c>
      <c r="B380">
        <v>8</v>
      </c>
      <c r="C380">
        <v>10</v>
      </c>
      <c r="D380">
        <v>2850</v>
      </c>
      <c r="E380" s="1">
        <v>43605</v>
      </c>
      <c r="F380" s="3">
        <v>399</v>
      </c>
      <c r="G380" s="3">
        <v>1311</v>
      </c>
      <c r="H380" s="1">
        <v>43830</v>
      </c>
      <c r="I380">
        <f t="shared" si="20"/>
        <v>225</v>
      </c>
      <c r="J380" t="str">
        <f t="shared" si="21"/>
        <v>&gt;121</v>
      </c>
      <c r="K380">
        <f t="shared" si="22"/>
        <v>0.25</v>
      </c>
      <c r="L380">
        <f t="shared" si="23"/>
        <v>427.5</v>
      </c>
    </row>
    <row r="381" spans="1:12" x14ac:dyDescent="0.25">
      <c r="A381" s="2" t="s">
        <v>379</v>
      </c>
      <c r="B381">
        <v>5</v>
      </c>
      <c r="C381">
        <v>19</v>
      </c>
      <c r="D381">
        <v>5600</v>
      </c>
      <c r="E381" s="1">
        <v>43684</v>
      </c>
      <c r="F381" s="3">
        <v>448</v>
      </c>
      <c r="G381" s="3">
        <v>1120</v>
      </c>
      <c r="H381" s="1">
        <v>43830</v>
      </c>
      <c r="I381">
        <f t="shared" si="20"/>
        <v>146</v>
      </c>
      <c r="J381" t="str">
        <f t="shared" si="21"/>
        <v>&gt;121</v>
      </c>
      <c r="K381">
        <f t="shared" si="22"/>
        <v>0.25</v>
      </c>
      <c r="L381">
        <f t="shared" si="23"/>
        <v>392</v>
      </c>
    </row>
    <row r="382" spans="1:12" x14ac:dyDescent="0.25">
      <c r="A382" s="2" t="s">
        <v>380</v>
      </c>
      <c r="B382">
        <v>4</v>
      </c>
      <c r="C382">
        <v>1</v>
      </c>
      <c r="D382">
        <v>550</v>
      </c>
      <c r="E382" s="1">
        <v>43692</v>
      </c>
      <c r="F382" s="3">
        <v>44</v>
      </c>
      <c r="G382" s="3">
        <v>115.5</v>
      </c>
      <c r="H382" s="1">
        <v>43830</v>
      </c>
      <c r="I382">
        <f t="shared" si="20"/>
        <v>138</v>
      </c>
      <c r="J382" t="str">
        <f t="shared" si="21"/>
        <v>&gt;121</v>
      </c>
      <c r="K382">
        <f t="shared" si="22"/>
        <v>0.25</v>
      </c>
      <c r="L382">
        <f t="shared" si="23"/>
        <v>39.875</v>
      </c>
    </row>
    <row r="383" spans="1:12" x14ac:dyDescent="0.25">
      <c r="A383" s="2" t="s">
        <v>381</v>
      </c>
      <c r="B383">
        <v>6</v>
      </c>
      <c r="C383">
        <v>18</v>
      </c>
      <c r="D383">
        <v>720</v>
      </c>
      <c r="E383" s="1">
        <v>43597</v>
      </c>
      <c r="F383" s="3">
        <v>64.800000000000011</v>
      </c>
      <c r="G383" s="3">
        <v>129.60000000000002</v>
      </c>
      <c r="H383" s="1">
        <v>43830</v>
      </c>
      <c r="I383">
        <f t="shared" si="20"/>
        <v>233</v>
      </c>
      <c r="J383" t="str">
        <f t="shared" si="21"/>
        <v>&gt;121</v>
      </c>
      <c r="K383">
        <f t="shared" si="22"/>
        <v>0.25</v>
      </c>
      <c r="L383">
        <f t="shared" si="23"/>
        <v>48.600000000000009</v>
      </c>
    </row>
    <row r="384" spans="1:12" x14ac:dyDescent="0.25">
      <c r="A384" s="2" t="s">
        <v>382</v>
      </c>
      <c r="B384">
        <v>8</v>
      </c>
      <c r="C384">
        <v>3</v>
      </c>
      <c r="D384">
        <v>960</v>
      </c>
      <c r="E384" s="1">
        <v>43466</v>
      </c>
      <c r="F384" s="3">
        <v>86.4</v>
      </c>
      <c r="G384" s="3">
        <v>326.39999999999998</v>
      </c>
      <c r="H384" s="1">
        <v>43830</v>
      </c>
      <c r="I384">
        <f t="shared" si="20"/>
        <v>364</v>
      </c>
      <c r="J384" t="str">
        <f t="shared" si="21"/>
        <v>&gt;121</v>
      </c>
      <c r="K384">
        <f t="shared" si="22"/>
        <v>0.25</v>
      </c>
      <c r="L384">
        <f t="shared" si="23"/>
        <v>103.19999999999999</v>
      </c>
    </row>
    <row r="385" spans="1:12" x14ac:dyDescent="0.25">
      <c r="A385" s="2" t="s">
        <v>383</v>
      </c>
      <c r="B385">
        <v>9</v>
      </c>
      <c r="C385">
        <v>11</v>
      </c>
      <c r="D385">
        <v>930</v>
      </c>
      <c r="E385" s="1">
        <v>43771</v>
      </c>
      <c r="F385" s="3">
        <v>9.3000000000000007</v>
      </c>
      <c r="G385" s="3">
        <v>241.8</v>
      </c>
      <c r="H385" s="1">
        <v>43830</v>
      </c>
      <c r="I385">
        <f t="shared" si="20"/>
        <v>59</v>
      </c>
      <c r="J385" t="str">
        <f t="shared" si="21"/>
        <v>31-60</v>
      </c>
      <c r="K385">
        <f t="shared" si="22"/>
        <v>0.04</v>
      </c>
      <c r="L385">
        <f t="shared" si="23"/>
        <v>10.044</v>
      </c>
    </row>
    <row r="386" spans="1:12" x14ac:dyDescent="0.25">
      <c r="A386" s="2" t="s">
        <v>384</v>
      </c>
      <c r="B386">
        <v>7</v>
      </c>
      <c r="C386">
        <v>18</v>
      </c>
      <c r="D386">
        <v>3600</v>
      </c>
      <c r="E386" s="1">
        <v>43646</v>
      </c>
      <c r="F386" s="3">
        <v>504</v>
      </c>
      <c r="G386" s="3">
        <v>2952</v>
      </c>
      <c r="H386" s="1">
        <v>43830</v>
      </c>
      <c r="I386">
        <f t="shared" ref="I386:I449" si="24">H386-E386</f>
        <v>184</v>
      </c>
      <c r="J386" t="str">
        <f t="shared" ref="J386:J449" si="25">VLOOKUP(I386,groupings,2,1)</f>
        <v>&gt;121</v>
      </c>
      <c r="K386">
        <f t="shared" ref="K386:K449" si="26">VLOOKUP(I386,$N$8:$P$12,3,TRUE)</f>
        <v>0.25</v>
      </c>
      <c r="L386">
        <f t="shared" ref="L386:L449" si="27">(G386+F386)*K386</f>
        <v>864</v>
      </c>
    </row>
    <row r="387" spans="1:12" x14ac:dyDescent="0.25">
      <c r="A387" s="2" t="s">
        <v>385</v>
      </c>
      <c r="B387">
        <v>5</v>
      </c>
      <c r="C387">
        <v>17</v>
      </c>
      <c r="D387">
        <v>1260</v>
      </c>
      <c r="E387" s="1">
        <v>43825</v>
      </c>
      <c r="F387" s="3">
        <v>50.4</v>
      </c>
      <c r="G387" s="3">
        <v>302.39999999999998</v>
      </c>
      <c r="H387" s="1">
        <v>43830</v>
      </c>
      <c r="I387">
        <f t="shared" si="24"/>
        <v>5</v>
      </c>
      <c r="J387" t="str">
        <f t="shared" si="25"/>
        <v>0-30</v>
      </c>
      <c r="K387">
        <f t="shared" si="26"/>
        <v>8.0000000000000002E-3</v>
      </c>
      <c r="L387">
        <f t="shared" si="27"/>
        <v>2.8223999999999996</v>
      </c>
    </row>
    <row r="388" spans="1:12" x14ac:dyDescent="0.25">
      <c r="A388" s="2" t="s">
        <v>386</v>
      </c>
      <c r="B388">
        <v>4</v>
      </c>
      <c r="C388">
        <v>14</v>
      </c>
      <c r="D388">
        <v>960</v>
      </c>
      <c r="E388" s="1">
        <v>43473</v>
      </c>
      <c r="F388" s="3">
        <v>76.8</v>
      </c>
      <c r="G388" s="3">
        <v>288</v>
      </c>
      <c r="H388" s="1">
        <v>43830</v>
      </c>
      <c r="I388">
        <f t="shared" si="24"/>
        <v>357</v>
      </c>
      <c r="J388" t="str">
        <f t="shared" si="25"/>
        <v>&gt;121</v>
      </c>
      <c r="K388">
        <f t="shared" si="26"/>
        <v>0.25</v>
      </c>
      <c r="L388">
        <f t="shared" si="27"/>
        <v>91.2</v>
      </c>
    </row>
    <row r="389" spans="1:12" x14ac:dyDescent="0.25">
      <c r="A389" s="2" t="s">
        <v>387</v>
      </c>
      <c r="B389">
        <v>6</v>
      </c>
      <c r="C389">
        <v>8</v>
      </c>
      <c r="D389">
        <v>480</v>
      </c>
      <c r="E389" s="1">
        <v>43695</v>
      </c>
      <c r="F389" s="3">
        <v>4.8</v>
      </c>
      <c r="G389" s="3">
        <v>96</v>
      </c>
      <c r="H389" s="1">
        <v>43830</v>
      </c>
      <c r="I389">
        <f t="shared" si="24"/>
        <v>135</v>
      </c>
      <c r="J389" t="str">
        <f t="shared" si="25"/>
        <v>&gt;121</v>
      </c>
      <c r="K389">
        <f t="shared" si="26"/>
        <v>0.25</v>
      </c>
      <c r="L389">
        <f t="shared" si="27"/>
        <v>25.2</v>
      </c>
    </row>
    <row r="390" spans="1:12" x14ac:dyDescent="0.25">
      <c r="A390" s="2" t="s">
        <v>388</v>
      </c>
      <c r="B390">
        <v>2</v>
      </c>
      <c r="C390">
        <v>14</v>
      </c>
      <c r="D390">
        <v>2052</v>
      </c>
      <c r="E390" s="1">
        <v>43790</v>
      </c>
      <c r="F390" s="3">
        <v>205.2</v>
      </c>
      <c r="G390" s="3">
        <v>348.84000000000003</v>
      </c>
      <c r="H390" s="1">
        <v>43830</v>
      </c>
      <c r="I390">
        <f t="shared" si="24"/>
        <v>40</v>
      </c>
      <c r="J390" t="str">
        <f t="shared" si="25"/>
        <v>31-60</v>
      </c>
      <c r="K390">
        <f t="shared" si="26"/>
        <v>0.04</v>
      </c>
      <c r="L390">
        <f t="shared" si="27"/>
        <v>22.1616</v>
      </c>
    </row>
    <row r="391" spans="1:12" x14ac:dyDescent="0.25">
      <c r="A391" s="2" t="s">
        <v>389</v>
      </c>
      <c r="B391">
        <v>9</v>
      </c>
      <c r="C391">
        <v>13</v>
      </c>
      <c r="D391">
        <v>7130</v>
      </c>
      <c r="E391" s="1">
        <v>43771</v>
      </c>
      <c r="F391" s="3">
        <v>285.2</v>
      </c>
      <c r="G391" s="3">
        <v>3565</v>
      </c>
      <c r="H391" s="1">
        <v>43830</v>
      </c>
      <c r="I391">
        <f t="shared" si="24"/>
        <v>59</v>
      </c>
      <c r="J391" t="str">
        <f t="shared" si="25"/>
        <v>31-60</v>
      </c>
      <c r="K391">
        <f t="shared" si="26"/>
        <v>0.04</v>
      </c>
      <c r="L391">
        <f t="shared" si="27"/>
        <v>154.00800000000001</v>
      </c>
    </row>
    <row r="392" spans="1:12" x14ac:dyDescent="0.25">
      <c r="A392" s="2" t="s">
        <v>390</v>
      </c>
      <c r="B392">
        <v>8</v>
      </c>
      <c r="C392">
        <v>17</v>
      </c>
      <c r="D392">
        <v>2800</v>
      </c>
      <c r="E392" s="1">
        <v>43678</v>
      </c>
      <c r="F392" s="3">
        <v>224</v>
      </c>
      <c r="G392" s="3">
        <v>1232</v>
      </c>
      <c r="H392" s="1">
        <v>43830</v>
      </c>
      <c r="I392">
        <f t="shared" si="24"/>
        <v>152</v>
      </c>
      <c r="J392" t="str">
        <f t="shared" si="25"/>
        <v>&gt;121</v>
      </c>
      <c r="K392">
        <f t="shared" si="26"/>
        <v>0.25</v>
      </c>
      <c r="L392">
        <f t="shared" si="27"/>
        <v>364</v>
      </c>
    </row>
    <row r="393" spans="1:12" x14ac:dyDescent="0.25">
      <c r="A393" s="2" t="s">
        <v>391</v>
      </c>
      <c r="B393">
        <v>10</v>
      </c>
      <c r="C393">
        <v>10</v>
      </c>
      <c r="D393">
        <v>1080</v>
      </c>
      <c r="E393" s="1">
        <v>43610</v>
      </c>
      <c r="F393" s="3">
        <v>183.6</v>
      </c>
      <c r="G393" s="3">
        <v>399.6</v>
      </c>
      <c r="H393" s="1">
        <v>43830</v>
      </c>
      <c r="I393">
        <f t="shared" si="24"/>
        <v>220</v>
      </c>
      <c r="J393" t="str">
        <f t="shared" si="25"/>
        <v>&gt;121</v>
      </c>
      <c r="K393">
        <f t="shared" si="26"/>
        <v>0.25</v>
      </c>
      <c r="L393">
        <f t="shared" si="27"/>
        <v>145.80000000000001</v>
      </c>
    </row>
    <row r="394" spans="1:12" x14ac:dyDescent="0.25">
      <c r="A394" s="2" t="s">
        <v>392</v>
      </c>
      <c r="B394">
        <v>8</v>
      </c>
      <c r="C394">
        <v>10</v>
      </c>
      <c r="D394">
        <v>630</v>
      </c>
      <c r="E394" s="1">
        <v>43801</v>
      </c>
      <c r="F394" s="3">
        <v>100.8</v>
      </c>
      <c r="G394" s="3">
        <v>170.10000000000002</v>
      </c>
      <c r="H394" s="1">
        <v>43830</v>
      </c>
      <c r="I394">
        <f t="shared" si="24"/>
        <v>29</v>
      </c>
      <c r="J394" t="str">
        <f t="shared" si="25"/>
        <v>0-30</v>
      </c>
      <c r="K394">
        <f t="shared" si="26"/>
        <v>8.0000000000000002E-3</v>
      </c>
      <c r="L394">
        <f t="shared" si="27"/>
        <v>2.1672000000000002</v>
      </c>
    </row>
    <row r="395" spans="1:12" x14ac:dyDescent="0.25">
      <c r="A395" s="2" t="s">
        <v>393</v>
      </c>
      <c r="B395">
        <v>2</v>
      </c>
      <c r="C395">
        <v>23</v>
      </c>
      <c r="D395">
        <v>1200</v>
      </c>
      <c r="E395" s="1">
        <v>43796</v>
      </c>
      <c r="F395" s="3">
        <v>24</v>
      </c>
      <c r="G395" s="3">
        <v>228</v>
      </c>
      <c r="H395" s="1">
        <v>43830</v>
      </c>
      <c r="I395">
        <f t="shared" si="24"/>
        <v>34</v>
      </c>
      <c r="J395" t="str">
        <f t="shared" si="25"/>
        <v>31-60</v>
      </c>
      <c r="K395">
        <f t="shared" si="26"/>
        <v>0.04</v>
      </c>
      <c r="L395">
        <f t="shared" si="27"/>
        <v>10.08</v>
      </c>
    </row>
    <row r="396" spans="1:12" x14ac:dyDescent="0.25">
      <c r="A396" s="2" t="s">
        <v>394</v>
      </c>
      <c r="B396">
        <v>6</v>
      </c>
      <c r="C396">
        <v>19</v>
      </c>
      <c r="D396">
        <v>864</v>
      </c>
      <c r="E396" s="1">
        <v>43537</v>
      </c>
      <c r="F396" s="3">
        <v>43.2</v>
      </c>
      <c r="G396" s="3">
        <v>224.64000000000001</v>
      </c>
      <c r="H396" s="1">
        <v>43830</v>
      </c>
      <c r="I396">
        <f t="shared" si="24"/>
        <v>293</v>
      </c>
      <c r="J396" t="str">
        <f t="shared" si="25"/>
        <v>&gt;121</v>
      </c>
      <c r="K396">
        <f t="shared" si="26"/>
        <v>0.25</v>
      </c>
      <c r="L396">
        <f t="shared" si="27"/>
        <v>66.960000000000008</v>
      </c>
    </row>
    <row r="397" spans="1:12" x14ac:dyDescent="0.25">
      <c r="A397" s="2" t="s">
        <v>395</v>
      </c>
      <c r="B397">
        <v>9</v>
      </c>
      <c r="C397">
        <v>23</v>
      </c>
      <c r="D397">
        <v>1330</v>
      </c>
      <c r="E397" s="1">
        <v>43603</v>
      </c>
      <c r="F397" s="3">
        <v>53.2</v>
      </c>
      <c r="G397" s="3">
        <v>598.5</v>
      </c>
      <c r="H397" s="1">
        <v>43830</v>
      </c>
      <c r="I397">
        <f t="shared" si="24"/>
        <v>227</v>
      </c>
      <c r="J397" t="str">
        <f t="shared" si="25"/>
        <v>&gt;121</v>
      </c>
      <c r="K397">
        <f t="shared" si="26"/>
        <v>0.25</v>
      </c>
      <c r="L397">
        <f t="shared" si="27"/>
        <v>162.92500000000001</v>
      </c>
    </row>
    <row r="398" spans="1:12" x14ac:dyDescent="0.25">
      <c r="A398" s="2" t="s">
        <v>396</v>
      </c>
      <c r="B398">
        <v>8</v>
      </c>
      <c r="C398">
        <v>2</v>
      </c>
      <c r="D398">
        <v>4800</v>
      </c>
      <c r="E398" s="1">
        <v>43499</v>
      </c>
      <c r="F398" s="3">
        <v>864</v>
      </c>
      <c r="G398" s="3">
        <v>1584</v>
      </c>
      <c r="H398" s="1">
        <v>43830</v>
      </c>
      <c r="I398">
        <f t="shared" si="24"/>
        <v>331</v>
      </c>
      <c r="J398" t="str">
        <f t="shared" si="25"/>
        <v>&gt;121</v>
      </c>
      <c r="K398">
        <f t="shared" si="26"/>
        <v>0.25</v>
      </c>
      <c r="L398">
        <f t="shared" si="27"/>
        <v>612</v>
      </c>
    </row>
    <row r="399" spans="1:12" x14ac:dyDescent="0.25">
      <c r="A399" s="2" t="s">
        <v>397</v>
      </c>
      <c r="B399">
        <v>8</v>
      </c>
      <c r="C399">
        <v>11</v>
      </c>
      <c r="D399">
        <v>4650</v>
      </c>
      <c r="E399" s="1">
        <v>43829</v>
      </c>
      <c r="F399" s="3">
        <v>465</v>
      </c>
      <c r="G399" s="3">
        <v>2092.5</v>
      </c>
      <c r="H399" s="1">
        <v>43830</v>
      </c>
      <c r="I399">
        <f t="shared" si="24"/>
        <v>1</v>
      </c>
      <c r="J399" t="str">
        <f t="shared" si="25"/>
        <v>0-30</v>
      </c>
      <c r="K399">
        <f t="shared" si="26"/>
        <v>8.0000000000000002E-3</v>
      </c>
      <c r="L399">
        <f t="shared" si="27"/>
        <v>20.46</v>
      </c>
    </row>
    <row r="400" spans="1:12" x14ac:dyDescent="0.25">
      <c r="A400" s="2" t="s">
        <v>398</v>
      </c>
      <c r="B400">
        <v>1</v>
      </c>
      <c r="C400">
        <v>16</v>
      </c>
      <c r="D400">
        <v>1360</v>
      </c>
      <c r="E400" s="1">
        <v>43550</v>
      </c>
      <c r="F400" s="3">
        <v>40.799999999999997</v>
      </c>
      <c r="G400" s="3">
        <v>231.20000000000002</v>
      </c>
      <c r="H400" s="1">
        <v>43830</v>
      </c>
      <c r="I400">
        <f t="shared" si="24"/>
        <v>280</v>
      </c>
      <c r="J400" t="str">
        <f t="shared" si="25"/>
        <v>&gt;121</v>
      </c>
      <c r="K400">
        <f t="shared" si="26"/>
        <v>0.25</v>
      </c>
      <c r="L400">
        <f t="shared" si="27"/>
        <v>68</v>
      </c>
    </row>
    <row r="401" spans="1:12" x14ac:dyDescent="0.25">
      <c r="A401" s="2" t="s">
        <v>399</v>
      </c>
      <c r="B401">
        <v>3</v>
      </c>
      <c r="C401">
        <v>21</v>
      </c>
      <c r="D401">
        <v>1540</v>
      </c>
      <c r="E401" s="1">
        <v>43630</v>
      </c>
      <c r="F401" s="3">
        <v>154</v>
      </c>
      <c r="G401" s="3">
        <v>415.79999999999995</v>
      </c>
      <c r="H401" s="1">
        <v>43830</v>
      </c>
      <c r="I401">
        <f t="shared" si="24"/>
        <v>200</v>
      </c>
      <c r="J401" t="str">
        <f t="shared" si="25"/>
        <v>&gt;121</v>
      </c>
      <c r="K401">
        <f t="shared" si="26"/>
        <v>0.25</v>
      </c>
      <c r="L401">
        <f t="shared" si="27"/>
        <v>142.44999999999999</v>
      </c>
    </row>
    <row r="402" spans="1:12" x14ac:dyDescent="0.25">
      <c r="A402" s="2" t="s">
        <v>400</v>
      </c>
      <c r="B402">
        <v>8</v>
      </c>
      <c r="C402">
        <v>14</v>
      </c>
      <c r="D402">
        <v>3300</v>
      </c>
      <c r="E402" s="1">
        <v>43740</v>
      </c>
      <c r="F402" s="3">
        <v>330</v>
      </c>
      <c r="G402" s="3">
        <v>1353</v>
      </c>
      <c r="H402" s="1">
        <v>43830</v>
      </c>
      <c r="I402">
        <f t="shared" si="24"/>
        <v>90</v>
      </c>
      <c r="J402" t="str">
        <f t="shared" si="25"/>
        <v>61-90</v>
      </c>
      <c r="K402">
        <f t="shared" si="26"/>
        <v>0.15</v>
      </c>
      <c r="L402">
        <f t="shared" si="27"/>
        <v>252.45</v>
      </c>
    </row>
    <row r="403" spans="1:12" x14ac:dyDescent="0.25">
      <c r="A403" s="2" t="s">
        <v>401</v>
      </c>
      <c r="B403">
        <v>10</v>
      </c>
      <c r="C403">
        <v>5</v>
      </c>
      <c r="D403">
        <v>2470</v>
      </c>
      <c r="E403" s="1">
        <v>43761</v>
      </c>
      <c r="F403" s="3">
        <v>469.3</v>
      </c>
      <c r="G403" s="3">
        <v>839.80000000000007</v>
      </c>
      <c r="H403" s="1">
        <v>43830</v>
      </c>
      <c r="I403">
        <f t="shared" si="24"/>
        <v>69</v>
      </c>
      <c r="J403" t="str">
        <f t="shared" si="25"/>
        <v>61-90</v>
      </c>
      <c r="K403">
        <f t="shared" si="26"/>
        <v>0.15</v>
      </c>
      <c r="L403">
        <f t="shared" si="27"/>
        <v>196.36500000000001</v>
      </c>
    </row>
    <row r="404" spans="1:12" x14ac:dyDescent="0.25">
      <c r="A404" s="2" t="s">
        <v>402</v>
      </c>
      <c r="B404">
        <v>8</v>
      </c>
      <c r="C404">
        <v>10</v>
      </c>
      <c r="D404">
        <v>2277</v>
      </c>
      <c r="E404" s="1">
        <v>43701</v>
      </c>
      <c r="F404" s="3">
        <v>387.09000000000003</v>
      </c>
      <c r="G404" s="3">
        <v>933.57000000000016</v>
      </c>
      <c r="H404" s="1">
        <v>43830</v>
      </c>
      <c r="I404">
        <f t="shared" si="24"/>
        <v>129</v>
      </c>
      <c r="J404" t="str">
        <f t="shared" si="25"/>
        <v>&gt;121</v>
      </c>
      <c r="K404">
        <f t="shared" si="26"/>
        <v>0.25</v>
      </c>
      <c r="L404">
        <f t="shared" si="27"/>
        <v>330.16500000000008</v>
      </c>
    </row>
    <row r="405" spans="1:12" x14ac:dyDescent="0.25">
      <c r="A405" s="2" t="s">
        <v>403</v>
      </c>
      <c r="B405">
        <v>5</v>
      </c>
      <c r="C405">
        <v>16</v>
      </c>
      <c r="D405">
        <v>3720</v>
      </c>
      <c r="E405" s="1">
        <v>43576</v>
      </c>
      <c r="F405" s="3">
        <v>223.2</v>
      </c>
      <c r="G405" s="3">
        <v>892.8</v>
      </c>
      <c r="H405" s="1">
        <v>43830</v>
      </c>
      <c r="I405">
        <f t="shared" si="24"/>
        <v>254</v>
      </c>
      <c r="J405" t="str">
        <f t="shared" si="25"/>
        <v>&gt;121</v>
      </c>
      <c r="K405">
        <f t="shared" si="26"/>
        <v>0.25</v>
      </c>
      <c r="L405">
        <f t="shared" si="27"/>
        <v>279</v>
      </c>
    </row>
    <row r="406" spans="1:12" x14ac:dyDescent="0.25">
      <c r="A406" s="2" t="s">
        <v>404</v>
      </c>
      <c r="B406">
        <v>1</v>
      </c>
      <c r="C406">
        <v>23</v>
      </c>
      <c r="D406">
        <v>4536</v>
      </c>
      <c r="E406" s="1">
        <v>43691</v>
      </c>
      <c r="F406" s="3">
        <v>136.08000000000001</v>
      </c>
      <c r="G406" s="3">
        <v>907.2</v>
      </c>
      <c r="H406" s="1">
        <v>43830</v>
      </c>
      <c r="I406">
        <f t="shared" si="24"/>
        <v>139</v>
      </c>
      <c r="J406" t="str">
        <f t="shared" si="25"/>
        <v>&gt;121</v>
      </c>
      <c r="K406">
        <f t="shared" si="26"/>
        <v>0.25</v>
      </c>
      <c r="L406">
        <f t="shared" si="27"/>
        <v>260.82</v>
      </c>
    </row>
    <row r="407" spans="1:12" x14ac:dyDescent="0.25">
      <c r="A407" s="2" t="s">
        <v>405</v>
      </c>
      <c r="B407">
        <v>10</v>
      </c>
      <c r="C407">
        <v>7</v>
      </c>
      <c r="D407">
        <v>310</v>
      </c>
      <c r="E407" s="1">
        <v>43684</v>
      </c>
      <c r="F407" s="3">
        <v>58.9</v>
      </c>
      <c r="G407" s="3">
        <v>145.69999999999999</v>
      </c>
      <c r="H407" s="1">
        <v>43830</v>
      </c>
      <c r="I407">
        <f t="shared" si="24"/>
        <v>146</v>
      </c>
      <c r="J407" t="str">
        <f t="shared" si="25"/>
        <v>&gt;121</v>
      </c>
      <c r="K407">
        <f t="shared" si="26"/>
        <v>0.25</v>
      </c>
      <c r="L407">
        <f t="shared" si="27"/>
        <v>51.15</v>
      </c>
    </row>
    <row r="408" spans="1:12" x14ac:dyDescent="0.25">
      <c r="A408" s="2" t="s">
        <v>406</v>
      </c>
      <c r="B408">
        <v>7</v>
      </c>
      <c r="C408">
        <v>15</v>
      </c>
      <c r="D408">
        <v>1100</v>
      </c>
      <c r="E408" s="1">
        <v>43693</v>
      </c>
      <c r="F408" s="3">
        <v>44</v>
      </c>
      <c r="G408" s="3">
        <v>341</v>
      </c>
      <c r="H408" s="1">
        <v>43830</v>
      </c>
      <c r="I408">
        <f t="shared" si="24"/>
        <v>137</v>
      </c>
      <c r="J408" t="str">
        <f t="shared" si="25"/>
        <v>&gt;121</v>
      </c>
      <c r="K408">
        <f t="shared" si="26"/>
        <v>0.25</v>
      </c>
      <c r="L408">
        <f t="shared" si="27"/>
        <v>96.25</v>
      </c>
    </row>
    <row r="409" spans="1:12" x14ac:dyDescent="0.25">
      <c r="A409" s="2" t="s">
        <v>407</v>
      </c>
      <c r="B409">
        <v>7</v>
      </c>
      <c r="C409">
        <v>18</v>
      </c>
      <c r="D409">
        <v>280</v>
      </c>
      <c r="E409" s="1">
        <v>43545</v>
      </c>
      <c r="F409" s="3">
        <v>53.2</v>
      </c>
      <c r="G409" s="3">
        <v>179.20000000000002</v>
      </c>
      <c r="H409" s="1">
        <v>43830</v>
      </c>
      <c r="I409">
        <f t="shared" si="24"/>
        <v>285</v>
      </c>
      <c r="J409" t="str">
        <f t="shared" si="25"/>
        <v>&gt;121</v>
      </c>
      <c r="K409">
        <f t="shared" si="26"/>
        <v>0.25</v>
      </c>
      <c r="L409">
        <f t="shared" si="27"/>
        <v>58.100000000000009</v>
      </c>
    </row>
    <row r="410" spans="1:12" x14ac:dyDescent="0.25">
      <c r="A410" s="2" t="s">
        <v>408</v>
      </c>
      <c r="B410">
        <v>9</v>
      </c>
      <c r="C410">
        <v>11</v>
      </c>
      <c r="D410">
        <v>5600</v>
      </c>
      <c r="E410" s="1">
        <v>43489</v>
      </c>
      <c r="F410" s="3">
        <v>840</v>
      </c>
      <c r="G410" s="3">
        <v>1568</v>
      </c>
      <c r="H410" s="1">
        <v>43830</v>
      </c>
      <c r="I410">
        <f t="shared" si="24"/>
        <v>341</v>
      </c>
      <c r="J410" t="str">
        <f t="shared" si="25"/>
        <v>&gt;121</v>
      </c>
      <c r="K410">
        <f t="shared" si="26"/>
        <v>0.25</v>
      </c>
      <c r="L410">
        <f t="shared" si="27"/>
        <v>602</v>
      </c>
    </row>
    <row r="411" spans="1:12" x14ac:dyDescent="0.25">
      <c r="A411" s="2" t="s">
        <v>409</v>
      </c>
      <c r="B411">
        <v>10</v>
      </c>
      <c r="C411">
        <v>7</v>
      </c>
      <c r="D411">
        <v>2070</v>
      </c>
      <c r="E411" s="1">
        <v>43689</v>
      </c>
      <c r="F411" s="3">
        <v>331.2</v>
      </c>
      <c r="G411" s="3">
        <v>765.90000000000009</v>
      </c>
      <c r="H411" s="1">
        <v>43830</v>
      </c>
      <c r="I411">
        <f t="shared" si="24"/>
        <v>141</v>
      </c>
      <c r="J411" t="str">
        <f t="shared" si="25"/>
        <v>&gt;121</v>
      </c>
      <c r="K411">
        <f t="shared" si="26"/>
        <v>0.25</v>
      </c>
      <c r="L411">
        <f t="shared" si="27"/>
        <v>274.27500000000003</v>
      </c>
    </row>
    <row r="412" spans="1:12" x14ac:dyDescent="0.25">
      <c r="A412" s="2" t="s">
        <v>410</v>
      </c>
      <c r="B412">
        <v>1</v>
      </c>
      <c r="C412">
        <v>18</v>
      </c>
      <c r="D412">
        <v>6160</v>
      </c>
      <c r="E412" s="1">
        <v>43569</v>
      </c>
      <c r="F412" s="3">
        <v>123.2</v>
      </c>
      <c r="G412" s="3">
        <v>1232</v>
      </c>
      <c r="H412" s="1">
        <v>43830</v>
      </c>
      <c r="I412">
        <f t="shared" si="24"/>
        <v>261</v>
      </c>
      <c r="J412" t="str">
        <f t="shared" si="25"/>
        <v>&gt;121</v>
      </c>
      <c r="K412">
        <f t="shared" si="26"/>
        <v>0.25</v>
      </c>
      <c r="L412">
        <f t="shared" si="27"/>
        <v>338.8</v>
      </c>
    </row>
    <row r="413" spans="1:12" x14ac:dyDescent="0.25">
      <c r="A413" s="2" t="s">
        <v>411</v>
      </c>
      <c r="B413">
        <v>4</v>
      </c>
      <c r="C413">
        <v>20</v>
      </c>
      <c r="D413">
        <v>1860</v>
      </c>
      <c r="E413" s="1">
        <v>43814</v>
      </c>
      <c r="F413" s="3">
        <v>37.200000000000003</v>
      </c>
      <c r="G413" s="3">
        <v>353.40000000000003</v>
      </c>
      <c r="H413" s="1">
        <v>43830</v>
      </c>
      <c r="I413">
        <f t="shared" si="24"/>
        <v>16</v>
      </c>
      <c r="J413" t="str">
        <f t="shared" si="25"/>
        <v>0-30</v>
      </c>
      <c r="K413">
        <f t="shared" si="26"/>
        <v>8.0000000000000002E-3</v>
      </c>
      <c r="L413">
        <f t="shared" si="27"/>
        <v>3.1248000000000005</v>
      </c>
    </row>
    <row r="414" spans="1:12" x14ac:dyDescent="0.25">
      <c r="A414" s="2" t="s">
        <v>412</v>
      </c>
      <c r="B414">
        <v>5</v>
      </c>
      <c r="C414">
        <v>7</v>
      </c>
      <c r="D414">
        <v>1600</v>
      </c>
      <c r="E414" s="1">
        <v>43750</v>
      </c>
      <c r="F414" s="3">
        <v>112</v>
      </c>
      <c r="G414" s="3">
        <v>320</v>
      </c>
      <c r="H414" s="1">
        <v>43830</v>
      </c>
      <c r="I414">
        <f t="shared" si="24"/>
        <v>80</v>
      </c>
      <c r="J414" t="str">
        <f t="shared" si="25"/>
        <v>61-90</v>
      </c>
      <c r="K414">
        <f t="shared" si="26"/>
        <v>0.15</v>
      </c>
      <c r="L414">
        <f t="shared" si="27"/>
        <v>64.8</v>
      </c>
    </row>
    <row r="415" spans="1:12" x14ac:dyDescent="0.25">
      <c r="A415" s="2" t="s">
        <v>413</v>
      </c>
      <c r="B415">
        <v>3</v>
      </c>
      <c r="C415">
        <v>9</v>
      </c>
      <c r="D415">
        <v>2880</v>
      </c>
      <c r="E415" s="1">
        <v>43557</v>
      </c>
      <c r="F415" s="3">
        <v>201.6</v>
      </c>
      <c r="G415" s="3">
        <v>691.2</v>
      </c>
      <c r="H415" s="1">
        <v>43830</v>
      </c>
      <c r="I415">
        <f t="shared" si="24"/>
        <v>273</v>
      </c>
      <c r="J415" t="str">
        <f t="shared" si="25"/>
        <v>&gt;121</v>
      </c>
      <c r="K415">
        <f t="shared" si="26"/>
        <v>0.25</v>
      </c>
      <c r="L415">
        <f t="shared" si="27"/>
        <v>223.20000000000002</v>
      </c>
    </row>
    <row r="416" spans="1:12" x14ac:dyDescent="0.25">
      <c r="A416" s="2" t="s">
        <v>414</v>
      </c>
      <c r="B416">
        <v>1</v>
      </c>
      <c r="C416">
        <v>18</v>
      </c>
      <c r="D416">
        <v>1900</v>
      </c>
      <c r="E416" s="1">
        <v>43662</v>
      </c>
      <c r="F416" s="3">
        <v>38</v>
      </c>
      <c r="G416" s="3">
        <v>532</v>
      </c>
      <c r="H416" s="1">
        <v>43830</v>
      </c>
      <c r="I416">
        <f t="shared" si="24"/>
        <v>168</v>
      </c>
      <c r="J416" t="str">
        <f t="shared" si="25"/>
        <v>&gt;121</v>
      </c>
      <c r="K416">
        <f t="shared" si="26"/>
        <v>0.25</v>
      </c>
      <c r="L416">
        <f t="shared" si="27"/>
        <v>142.5</v>
      </c>
    </row>
    <row r="417" spans="1:12" x14ac:dyDescent="0.25">
      <c r="A417" s="2" t="s">
        <v>415</v>
      </c>
      <c r="B417">
        <v>4</v>
      </c>
      <c r="C417">
        <v>16</v>
      </c>
      <c r="D417">
        <v>1710</v>
      </c>
      <c r="E417" s="1">
        <v>43785</v>
      </c>
      <c r="F417" s="3">
        <v>171</v>
      </c>
      <c r="G417" s="3">
        <v>273.60000000000002</v>
      </c>
      <c r="H417" s="1">
        <v>43830</v>
      </c>
      <c r="I417">
        <f t="shared" si="24"/>
        <v>45</v>
      </c>
      <c r="J417" t="str">
        <f t="shared" si="25"/>
        <v>31-60</v>
      </c>
      <c r="K417">
        <f t="shared" si="26"/>
        <v>0.04</v>
      </c>
      <c r="L417">
        <f t="shared" si="27"/>
        <v>17.784000000000002</v>
      </c>
    </row>
    <row r="418" spans="1:12" x14ac:dyDescent="0.25">
      <c r="A418" s="2" t="s">
        <v>416</v>
      </c>
      <c r="B418">
        <v>2</v>
      </c>
      <c r="C418">
        <v>10</v>
      </c>
      <c r="D418">
        <v>1100</v>
      </c>
      <c r="E418" s="1">
        <v>43648</v>
      </c>
      <c r="F418" s="3">
        <v>22</v>
      </c>
      <c r="G418" s="3">
        <v>319</v>
      </c>
      <c r="H418" s="1">
        <v>43830</v>
      </c>
      <c r="I418">
        <f t="shared" si="24"/>
        <v>182</v>
      </c>
      <c r="J418" t="str">
        <f t="shared" si="25"/>
        <v>&gt;121</v>
      </c>
      <c r="K418">
        <f t="shared" si="26"/>
        <v>0.25</v>
      </c>
      <c r="L418">
        <f t="shared" si="27"/>
        <v>85.25</v>
      </c>
    </row>
    <row r="419" spans="1:12" x14ac:dyDescent="0.25">
      <c r="A419" s="2" t="s">
        <v>417</v>
      </c>
      <c r="B419">
        <v>1</v>
      </c>
      <c r="C419">
        <v>8</v>
      </c>
      <c r="D419">
        <v>1440</v>
      </c>
      <c r="E419" s="1">
        <v>43540</v>
      </c>
      <c r="F419" s="3">
        <v>144</v>
      </c>
      <c r="G419" s="3">
        <v>345.6</v>
      </c>
      <c r="H419" s="1">
        <v>43830</v>
      </c>
      <c r="I419">
        <f t="shared" si="24"/>
        <v>290</v>
      </c>
      <c r="J419" t="str">
        <f t="shared" si="25"/>
        <v>&gt;121</v>
      </c>
      <c r="K419">
        <f t="shared" si="26"/>
        <v>0.25</v>
      </c>
      <c r="L419">
        <f t="shared" si="27"/>
        <v>122.4</v>
      </c>
    </row>
    <row r="420" spans="1:12" x14ac:dyDescent="0.25">
      <c r="A420" s="2" t="s">
        <v>418</v>
      </c>
      <c r="B420">
        <v>9</v>
      </c>
      <c r="C420">
        <v>5</v>
      </c>
      <c r="D420">
        <v>2750</v>
      </c>
      <c r="E420" s="1">
        <v>43502</v>
      </c>
      <c r="F420" s="3">
        <v>412.5</v>
      </c>
      <c r="G420" s="3">
        <v>1347.5</v>
      </c>
      <c r="H420" s="1">
        <v>43830</v>
      </c>
      <c r="I420">
        <f t="shared" si="24"/>
        <v>328</v>
      </c>
      <c r="J420" t="str">
        <f t="shared" si="25"/>
        <v>&gt;121</v>
      </c>
      <c r="K420">
        <f t="shared" si="26"/>
        <v>0.25</v>
      </c>
      <c r="L420">
        <f t="shared" si="27"/>
        <v>440</v>
      </c>
    </row>
    <row r="421" spans="1:12" x14ac:dyDescent="0.25">
      <c r="A421" s="2" t="s">
        <v>419</v>
      </c>
      <c r="B421">
        <v>3</v>
      </c>
      <c r="C421">
        <v>3</v>
      </c>
      <c r="D421">
        <v>560</v>
      </c>
      <c r="E421" s="1">
        <v>43607</v>
      </c>
      <c r="F421" s="3">
        <v>50.4</v>
      </c>
      <c r="G421" s="3">
        <v>84</v>
      </c>
      <c r="H421" s="1">
        <v>43830</v>
      </c>
      <c r="I421">
        <f t="shared" si="24"/>
        <v>223</v>
      </c>
      <c r="J421" t="str">
        <f t="shared" si="25"/>
        <v>&gt;121</v>
      </c>
      <c r="K421">
        <f t="shared" si="26"/>
        <v>0.25</v>
      </c>
      <c r="L421">
        <f t="shared" si="27"/>
        <v>33.6</v>
      </c>
    </row>
    <row r="422" spans="1:12" x14ac:dyDescent="0.25">
      <c r="A422" s="2" t="s">
        <v>420</v>
      </c>
      <c r="B422">
        <v>9</v>
      </c>
      <c r="C422">
        <v>17</v>
      </c>
      <c r="D422">
        <v>2750</v>
      </c>
      <c r="E422" s="1">
        <v>43583</v>
      </c>
      <c r="F422" s="3">
        <v>330</v>
      </c>
      <c r="G422" s="3">
        <v>687.5</v>
      </c>
      <c r="H422" s="1">
        <v>43830</v>
      </c>
      <c r="I422">
        <f t="shared" si="24"/>
        <v>247</v>
      </c>
      <c r="J422" t="str">
        <f t="shared" si="25"/>
        <v>&gt;121</v>
      </c>
      <c r="K422">
        <f t="shared" si="26"/>
        <v>0.25</v>
      </c>
      <c r="L422">
        <f t="shared" si="27"/>
        <v>254.375</v>
      </c>
    </row>
    <row r="423" spans="1:12" x14ac:dyDescent="0.25">
      <c r="A423" s="2" t="s">
        <v>421</v>
      </c>
      <c r="B423">
        <v>7</v>
      </c>
      <c r="C423">
        <v>19</v>
      </c>
      <c r="D423">
        <v>2160</v>
      </c>
      <c r="E423" s="1">
        <v>43524</v>
      </c>
      <c r="F423" s="3">
        <v>324</v>
      </c>
      <c r="G423" s="3">
        <v>1706.3999999999999</v>
      </c>
      <c r="H423" s="1">
        <v>43830</v>
      </c>
      <c r="I423">
        <f t="shared" si="24"/>
        <v>306</v>
      </c>
      <c r="J423" t="str">
        <f t="shared" si="25"/>
        <v>&gt;121</v>
      </c>
      <c r="K423">
        <f t="shared" si="26"/>
        <v>0.25</v>
      </c>
      <c r="L423">
        <f t="shared" si="27"/>
        <v>507.59999999999997</v>
      </c>
    </row>
    <row r="424" spans="1:12" x14ac:dyDescent="0.25">
      <c r="A424" s="2" t="s">
        <v>422</v>
      </c>
      <c r="B424">
        <v>6</v>
      </c>
      <c r="C424">
        <v>23</v>
      </c>
      <c r="D424">
        <v>450</v>
      </c>
      <c r="E424" s="1">
        <v>43580</v>
      </c>
      <c r="F424" s="3">
        <v>9</v>
      </c>
      <c r="G424" s="3">
        <v>117</v>
      </c>
      <c r="H424" s="1">
        <v>43830</v>
      </c>
      <c r="I424">
        <f t="shared" si="24"/>
        <v>250</v>
      </c>
      <c r="J424" t="str">
        <f t="shared" si="25"/>
        <v>&gt;121</v>
      </c>
      <c r="K424">
        <f t="shared" si="26"/>
        <v>0.25</v>
      </c>
      <c r="L424">
        <f t="shared" si="27"/>
        <v>31.5</v>
      </c>
    </row>
    <row r="425" spans="1:12" x14ac:dyDescent="0.25">
      <c r="A425" s="2" t="s">
        <v>423</v>
      </c>
      <c r="B425">
        <v>4</v>
      </c>
      <c r="C425">
        <v>10</v>
      </c>
      <c r="D425">
        <v>1240</v>
      </c>
      <c r="E425" s="1">
        <v>43485</v>
      </c>
      <c r="F425" s="3">
        <v>37.200000000000003</v>
      </c>
      <c r="G425" s="3">
        <v>210.79999999999998</v>
      </c>
      <c r="H425" s="1">
        <v>43830</v>
      </c>
      <c r="I425">
        <f t="shared" si="24"/>
        <v>345</v>
      </c>
      <c r="J425" t="str">
        <f t="shared" si="25"/>
        <v>&gt;121</v>
      </c>
      <c r="K425">
        <f t="shared" si="26"/>
        <v>0.25</v>
      </c>
      <c r="L425">
        <f t="shared" si="27"/>
        <v>62</v>
      </c>
    </row>
    <row r="426" spans="1:12" x14ac:dyDescent="0.25">
      <c r="A426" s="2" t="s">
        <v>424</v>
      </c>
      <c r="B426">
        <v>10</v>
      </c>
      <c r="C426">
        <v>5</v>
      </c>
      <c r="D426">
        <v>4560</v>
      </c>
      <c r="E426" s="1">
        <v>43511</v>
      </c>
      <c r="F426" s="3">
        <v>547.20000000000005</v>
      </c>
      <c r="G426" s="3">
        <v>1960.8000000000002</v>
      </c>
      <c r="H426" s="1">
        <v>43830</v>
      </c>
      <c r="I426">
        <f t="shared" si="24"/>
        <v>319</v>
      </c>
      <c r="J426" t="str">
        <f t="shared" si="25"/>
        <v>&gt;121</v>
      </c>
      <c r="K426">
        <f t="shared" si="26"/>
        <v>0.25</v>
      </c>
      <c r="L426">
        <f t="shared" si="27"/>
        <v>627</v>
      </c>
    </row>
    <row r="427" spans="1:12" x14ac:dyDescent="0.25">
      <c r="A427" s="2" t="s">
        <v>425</v>
      </c>
      <c r="B427">
        <v>9</v>
      </c>
      <c r="C427">
        <v>4</v>
      </c>
      <c r="D427">
        <v>310</v>
      </c>
      <c r="E427" s="1">
        <v>43736</v>
      </c>
      <c r="F427" s="3">
        <v>62</v>
      </c>
      <c r="G427" s="3">
        <v>151.9</v>
      </c>
      <c r="H427" s="1">
        <v>43830</v>
      </c>
      <c r="I427">
        <f t="shared" si="24"/>
        <v>94</v>
      </c>
      <c r="J427" t="str">
        <f t="shared" si="25"/>
        <v>91-120</v>
      </c>
      <c r="K427">
        <f t="shared" si="26"/>
        <v>0.2</v>
      </c>
      <c r="L427">
        <f t="shared" si="27"/>
        <v>42.78</v>
      </c>
    </row>
    <row r="428" spans="1:12" x14ac:dyDescent="0.25">
      <c r="A428" s="2" t="s">
        <v>426</v>
      </c>
      <c r="B428">
        <v>7</v>
      </c>
      <c r="C428">
        <v>2</v>
      </c>
      <c r="D428">
        <v>4480</v>
      </c>
      <c r="E428" s="1">
        <v>43576</v>
      </c>
      <c r="F428" s="3">
        <v>761.59999999999991</v>
      </c>
      <c r="G428" s="3">
        <v>2643.2</v>
      </c>
      <c r="H428" s="1">
        <v>43830</v>
      </c>
      <c r="I428">
        <f t="shared" si="24"/>
        <v>254</v>
      </c>
      <c r="J428" t="str">
        <f t="shared" si="25"/>
        <v>&gt;121</v>
      </c>
      <c r="K428">
        <f t="shared" si="26"/>
        <v>0.25</v>
      </c>
      <c r="L428">
        <f t="shared" si="27"/>
        <v>851.19999999999993</v>
      </c>
    </row>
    <row r="429" spans="1:12" x14ac:dyDescent="0.25">
      <c r="A429" s="2" t="s">
        <v>427</v>
      </c>
      <c r="B429">
        <v>7</v>
      </c>
      <c r="C429">
        <v>5</v>
      </c>
      <c r="D429">
        <v>1440</v>
      </c>
      <c r="E429" s="1">
        <v>43514</v>
      </c>
      <c r="F429" s="3">
        <v>172.8</v>
      </c>
      <c r="G429" s="3">
        <v>604.79999999999995</v>
      </c>
      <c r="H429" s="1">
        <v>43830</v>
      </c>
      <c r="I429">
        <f t="shared" si="24"/>
        <v>316</v>
      </c>
      <c r="J429" t="str">
        <f t="shared" si="25"/>
        <v>&gt;121</v>
      </c>
      <c r="K429">
        <f t="shared" si="26"/>
        <v>0.25</v>
      </c>
      <c r="L429">
        <f t="shared" si="27"/>
        <v>194.39999999999998</v>
      </c>
    </row>
    <row r="430" spans="1:12" x14ac:dyDescent="0.25">
      <c r="A430" s="2" t="s">
        <v>428</v>
      </c>
      <c r="B430">
        <v>10</v>
      </c>
      <c r="C430">
        <v>22</v>
      </c>
      <c r="D430">
        <v>2160</v>
      </c>
      <c r="E430" s="1">
        <v>43808</v>
      </c>
      <c r="F430" s="3">
        <v>108</v>
      </c>
      <c r="G430" s="3">
        <v>777.6</v>
      </c>
      <c r="H430" s="1">
        <v>43830</v>
      </c>
      <c r="I430">
        <f t="shared" si="24"/>
        <v>22</v>
      </c>
      <c r="J430" t="str">
        <f t="shared" si="25"/>
        <v>0-30</v>
      </c>
      <c r="K430">
        <f t="shared" si="26"/>
        <v>8.0000000000000002E-3</v>
      </c>
      <c r="L430">
        <f t="shared" si="27"/>
        <v>7.0848000000000004</v>
      </c>
    </row>
    <row r="431" spans="1:12" x14ac:dyDescent="0.25">
      <c r="A431" s="2" t="s">
        <v>429</v>
      </c>
      <c r="B431">
        <v>6</v>
      </c>
      <c r="C431">
        <v>17</v>
      </c>
      <c r="D431">
        <v>360</v>
      </c>
      <c r="E431" s="1">
        <v>43480</v>
      </c>
      <c r="F431" s="3">
        <v>18</v>
      </c>
      <c r="G431" s="3">
        <v>90</v>
      </c>
      <c r="H431" s="1">
        <v>43830</v>
      </c>
      <c r="I431">
        <f t="shared" si="24"/>
        <v>350</v>
      </c>
      <c r="J431" t="str">
        <f t="shared" si="25"/>
        <v>&gt;121</v>
      </c>
      <c r="K431">
        <f t="shared" si="26"/>
        <v>0.25</v>
      </c>
      <c r="L431">
        <f t="shared" si="27"/>
        <v>27</v>
      </c>
    </row>
    <row r="432" spans="1:12" x14ac:dyDescent="0.25">
      <c r="A432" s="2" t="s">
        <v>430</v>
      </c>
      <c r="B432">
        <v>10</v>
      </c>
      <c r="C432">
        <v>17</v>
      </c>
      <c r="D432">
        <v>160</v>
      </c>
      <c r="E432" s="1">
        <v>43806</v>
      </c>
      <c r="F432" s="3">
        <v>16</v>
      </c>
      <c r="G432" s="3">
        <v>43.2</v>
      </c>
      <c r="H432" s="1">
        <v>43830</v>
      </c>
      <c r="I432">
        <f t="shared" si="24"/>
        <v>24</v>
      </c>
      <c r="J432" t="str">
        <f t="shared" si="25"/>
        <v>0-30</v>
      </c>
      <c r="K432">
        <f t="shared" si="26"/>
        <v>8.0000000000000002E-3</v>
      </c>
      <c r="L432">
        <f t="shared" si="27"/>
        <v>0.47360000000000002</v>
      </c>
    </row>
    <row r="433" spans="1:12" x14ac:dyDescent="0.25">
      <c r="A433" s="2" t="s">
        <v>431</v>
      </c>
      <c r="B433">
        <v>7</v>
      </c>
      <c r="C433">
        <v>12</v>
      </c>
      <c r="D433">
        <v>504</v>
      </c>
      <c r="E433" s="1">
        <v>43830</v>
      </c>
      <c r="F433" s="3">
        <v>80.64</v>
      </c>
      <c r="G433" s="3">
        <v>388.08</v>
      </c>
      <c r="H433" s="1">
        <v>43830</v>
      </c>
      <c r="I433">
        <f t="shared" si="24"/>
        <v>0</v>
      </c>
      <c r="J433" t="str">
        <f t="shared" si="25"/>
        <v>0-30</v>
      </c>
      <c r="K433">
        <f t="shared" si="26"/>
        <v>8.0000000000000002E-3</v>
      </c>
      <c r="L433">
        <f t="shared" si="27"/>
        <v>3.7497599999999998</v>
      </c>
    </row>
    <row r="434" spans="1:12" x14ac:dyDescent="0.25">
      <c r="A434" s="2" t="s">
        <v>432</v>
      </c>
      <c r="B434">
        <v>9</v>
      </c>
      <c r="C434">
        <v>18</v>
      </c>
      <c r="D434">
        <v>1950</v>
      </c>
      <c r="E434" s="1">
        <v>43816</v>
      </c>
      <c r="F434" s="3">
        <v>117</v>
      </c>
      <c r="G434" s="3">
        <v>936</v>
      </c>
      <c r="H434" s="1">
        <v>43830</v>
      </c>
      <c r="I434">
        <f t="shared" si="24"/>
        <v>14</v>
      </c>
      <c r="J434" t="str">
        <f t="shared" si="25"/>
        <v>0-30</v>
      </c>
      <c r="K434">
        <f t="shared" si="26"/>
        <v>8.0000000000000002E-3</v>
      </c>
      <c r="L434">
        <f t="shared" si="27"/>
        <v>8.4239999999999995</v>
      </c>
    </row>
    <row r="435" spans="1:12" x14ac:dyDescent="0.25">
      <c r="A435" s="2" t="s">
        <v>433</v>
      </c>
      <c r="B435">
        <v>7</v>
      </c>
      <c r="C435">
        <v>12</v>
      </c>
      <c r="D435">
        <v>1680</v>
      </c>
      <c r="E435" s="1">
        <v>43772</v>
      </c>
      <c r="F435" s="3">
        <v>403.2</v>
      </c>
      <c r="G435" s="3">
        <v>739.2</v>
      </c>
      <c r="H435" s="1">
        <v>43830</v>
      </c>
      <c r="I435">
        <f t="shared" si="24"/>
        <v>58</v>
      </c>
      <c r="J435" t="str">
        <f t="shared" si="25"/>
        <v>31-60</v>
      </c>
      <c r="K435">
        <f t="shared" si="26"/>
        <v>0.04</v>
      </c>
      <c r="L435">
        <f t="shared" si="27"/>
        <v>45.696000000000005</v>
      </c>
    </row>
    <row r="436" spans="1:12" x14ac:dyDescent="0.25">
      <c r="A436" s="2" t="s">
        <v>434</v>
      </c>
      <c r="B436">
        <v>3</v>
      </c>
      <c r="C436">
        <v>6</v>
      </c>
      <c r="D436">
        <v>3450</v>
      </c>
      <c r="E436" s="1">
        <v>43624</v>
      </c>
      <c r="F436" s="3">
        <v>241.5</v>
      </c>
      <c r="G436" s="3">
        <v>690</v>
      </c>
      <c r="H436" s="1">
        <v>43830</v>
      </c>
      <c r="I436">
        <f t="shared" si="24"/>
        <v>206</v>
      </c>
      <c r="J436" t="str">
        <f t="shared" si="25"/>
        <v>&gt;121</v>
      </c>
      <c r="K436">
        <f t="shared" si="26"/>
        <v>0.25</v>
      </c>
      <c r="L436">
        <f t="shared" si="27"/>
        <v>232.875</v>
      </c>
    </row>
    <row r="437" spans="1:12" x14ac:dyDescent="0.25">
      <c r="A437" s="2" t="s">
        <v>435</v>
      </c>
      <c r="B437">
        <v>3</v>
      </c>
      <c r="C437">
        <v>19</v>
      </c>
      <c r="D437">
        <v>3230</v>
      </c>
      <c r="E437" s="1">
        <v>43742</v>
      </c>
      <c r="F437" s="3">
        <v>193.79999999999998</v>
      </c>
      <c r="G437" s="3">
        <v>581.4</v>
      </c>
      <c r="H437" s="1">
        <v>43830</v>
      </c>
      <c r="I437">
        <f t="shared" si="24"/>
        <v>88</v>
      </c>
      <c r="J437" t="str">
        <f t="shared" si="25"/>
        <v>61-90</v>
      </c>
      <c r="K437">
        <f t="shared" si="26"/>
        <v>0.15</v>
      </c>
      <c r="L437">
        <f t="shared" si="27"/>
        <v>116.27999999999999</v>
      </c>
    </row>
    <row r="438" spans="1:12" x14ac:dyDescent="0.25">
      <c r="A438" s="2" t="s">
        <v>436</v>
      </c>
      <c r="B438">
        <v>8</v>
      </c>
      <c r="C438">
        <v>8</v>
      </c>
      <c r="D438">
        <v>1210</v>
      </c>
      <c r="E438" s="1">
        <v>43646</v>
      </c>
      <c r="F438" s="3">
        <v>229.89999999999998</v>
      </c>
      <c r="G438" s="3">
        <v>338.8</v>
      </c>
      <c r="H438" s="1">
        <v>43830</v>
      </c>
      <c r="I438">
        <f t="shared" si="24"/>
        <v>184</v>
      </c>
      <c r="J438" t="str">
        <f t="shared" si="25"/>
        <v>&gt;121</v>
      </c>
      <c r="K438">
        <f t="shared" si="26"/>
        <v>0.25</v>
      </c>
      <c r="L438">
        <f t="shared" si="27"/>
        <v>142.17500000000001</v>
      </c>
    </row>
    <row r="439" spans="1:12" x14ac:dyDescent="0.25">
      <c r="A439" s="2" t="s">
        <v>437</v>
      </c>
      <c r="B439">
        <v>2</v>
      </c>
      <c r="C439">
        <v>10</v>
      </c>
      <c r="D439">
        <v>3960</v>
      </c>
      <c r="E439" s="1">
        <v>43826</v>
      </c>
      <c r="F439" s="3">
        <v>396</v>
      </c>
      <c r="G439" s="3">
        <v>792</v>
      </c>
      <c r="H439" s="1">
        <v>43830</v>
      </c>
      <c r="I439">
        <f t="shared" si="24"/>
        <v>4</v>
      </c>
      <c r="J439" t="str">
        <f t="shared" si="25"/>
        <v>0-30</v>
      </c>
      <c r="K439">
        <f t="shared" si="26"/>
        <v>8.0000000000000002E-3</v>
      </c>
      <c r="L439">
        <f t="shared" si="27"/>
        <v>9.5039999999999996</v>
      </c>
    </row>
    <row r="440" spans="1:12" x14ac:dyDescent="0.25">
      <c r="A440" s="2" t="s">
        <v>438</v>
      </c>
      <c r="B440">
        <v>1</v>
      </c>
      <c r="C440">
        <v>11</v>
      </c>
      <c r="D440">
        <v>2240</v>
      </c>
      <c r="E440" s="1">
        <v>43689</v>
      </c>
      <c r="F440" s="3">
        <v>89.600000000000009</v>
      </c>
      <c r="G440" s="3">
        <v>403.2</v>
      </c>
      <c r="H440" s="1">
        <v>43830</v>
      </c>
      <c r="I440">
        <f t="shared" si="24"/>
        <v>141</v>
      </c>
      <c r="J440" t="str">
        <f t="shared" si="25"/>
        <v>&gt;121</v>
      </c>
      <c r="K440">
        <f t="shared" si="26"/>
        <v>0.25</v>
      </c>
      <c r="L440">
        <f t="shared" si="27"/>
        <v>123.2</v>
      </c>
    </row>
    <row r="441" spans="1:12" x14ac:dyDescent="0.25">
      <c r="A441" s="2" t="s">
        <v>439</v>
      </c>
      <c r="B441">
        <v>3</v>
      </c>
      <c r="C441">
        <v>11</v>
      </c>
      <c r="D441">
        <v>5760</v>
      </c>
      <c r="E441" s="1">
        <v>43676</v>
      </c>
      <c r="F441" s="3">
        <v>345.6</v>
      </c>
      <c r="G441" s="3">
        <v>1440</v>
      </c>
      <c r="H441" s="1">
        <v>43830</v>
      </c>
      <c r="I441">
        <f t="shared" si="24"/>
        <v>154</v>
      </c>
      <c r="J441" t="str">
        <f t="shared" si="25"/>
        <v>&gt;121</v>
      </c>
      <c r="K441">
        <f t="shared" si="26"/>
        <v>0.25</v>
      </c>
      <c r="L441">
        <f t="shared" si="27"/>
        <v>446.4</v>
      </c>
    </row>
    <row r="442" spans="1:12" x14ac:dyDescent="0.25">
      <c r="A442" s="2" t="s">
        <v>440</v>
      </c>
      <c r="B442">
        <v>2</v>
      </c>
      <c r="C442">
        <v>2</v>
      </c>
      <c r="D442">
        <v>440</v>
      </c>
      <c r="E442" s="1">
        <v>43495</v>
      </c>
      <c r="F442" s="3">
        <v>44</v>
      </c>
      <c r="G442" s="3">
        <v>114.39999999999999</v>
      </c>
      <c r="H442" s="1">
        <v>43830</v>
      </c>
      <c r="I442">
        <f t="shared" si="24"/>
        <v>335</v>
      </c>
      <c r="J442" t="str">
        <f t="shared" si="25"/>
        <v>&gt;121</v>
      </c>
      <c r="K442">
        <f t="shared" si="26"/>
        <v>0.25</v>
      </c>
      <c r="L442">
        <f t="shared" si="27"/>
        <v>39.599999999999994</v>
      </c>
    </row>
    <row r="443" spans="1:12" x14ac:dyDescent="0.25">
      <c r="A443" s="2" t="s">
        <v>441</v>
      </c>
      <c r="B443">
        <v>8</v>
      </c>
      <c r="C443">
        <v>20</v>
      </c>
      <c r="D443">
        <v>960</v>
      </c>
      <c r="E443" s="1">
        <v>43823</v>
      </c>
      <c r="F443" s="3">
        <v>105.60000000000001</v>
      </c>
      <c r="G443" s="3">
        <v>355.20000000000005</v>
      </c>
      <c r="H443" s="1">
        <v>43830</v>
      </c>
      <c r="I443">
        <f t="shared" si="24"/>
        <v>7</v>
      </c>
      <c r="J443" t="str">
        <f t="shared" si="25"/>
        <v>0-30</v>
      </c>
      <c r="K443">
        <f t="shared" si="26"/>
        <v>8.0000000000000002E-3</v>
      </c>
      <c r="L443">
        <f t="shared" si="27"/>
        <v>3.6864000000000008</v>
      </c>
    </row>
    <row r="444" spans="1:12" x14ac:dyDescent="0.25">
      <c r="A444" s="2" t="s">
        <v>442</v>
      </c>
      <c r="B444">
        <v>8</v>
      </c>
      <c r="C444">
        <v>21</v>
      </c>
      <c r="D444">
        <v>1920</v>
      </c>
      <c r="E444" s="1">
        <v>43725</v>
      </c>
      <c r="F444" s="3">
        <v>76.8</v>
      </c>
      <c r="G444" s="3">
        <v>806.4</v>
      </c>
      <c r="H444" s="1">
        <v>43830</v>
      </c>
      <c r="I444">
        <f t="shared" si="24"/>
        <v>105</v>
      </c>
      <c r="J444" t="str">
        <f t="shared" si="25"/>
        <v>91-120</v>
      </c>
      <c r="K444">
        <f t="shared" si="26"/>
        <v>0.2</v>
      </c>
      <c r="L444">
        <f t="shared" si="27"/>
        <v>176.64</v>
      </c>
    </row>
    <row r="445" spans="1:12" x14ac:dyDescent="0.25">
      <c r="A445" s="2" t="s">
        <v>443</v>
      </c>
      <c r="B445">
        <v>5</v>
      </c>
      <c r="C445">
        <v>8</v>
      </c>
      <c r="D445">
        <v>3872.0000000000005</v>
      </c>
      <c r="E445" s="1">
        <v>43470</v>
      </c>
      <c r="F445" s="3">
        <v>387.20000000000005</v>
      </c>
      <c r="G445" s="3">
        <v>1006.7200000000001</v>
      </c>
      <c r="H445" s="1">
        <v>43830</v>
      </c>
      <c r="I445">
        <f t="shared" si="24"/>
        <v>360</v>
      </c>
      <c r="J445" t="str">
        <f t="shared" si="25"/>
        <v>&gt;121</v>
      </c>
      <c r="K445">
        <f t="shared" si="26"/>
        <v>0.25</v>
      </c>
      <c r="L445">
        <f t="shared" si="27"/>
        <v>348.48</v>
      </c>
    </row>
    <row r="446" spans="1:12" x14ac:dyDescent="0.25">
      <c r="A446" s="2" t="s">
        <v>444</v>
      </c>
      <c r="B446">
        <v>6</v>
      </c>
      <c r="C446">
        <v>18</v>
      </c>
      <c r="D446">
        <v>80</v>
      </c>
      <c r="E446" s="1">
        <v>43642</v>
      </c>
      <c r="F446" s="3">
        <v>0.8</v>
      </c>
      <c r="G446" s="3">
        <v>13.600000000000001</v>
      </c>
      <c r="H446" s="1">
        <v>43830</v>
      </c>
      <c r="I446">
        <f t="shared" si="24"/>
        <v>188</v>
      </c>
      <c r="J446" t="str">
        <f t="shared" si="25"/>
        <v>&gt;121</v>
      </c>
      <c r="K446">
        <f t="shared" si="26"/>
        <v>0.25</v>
      </c>
      <c r="L446">
        <f t="shared" si="27"/>
        <v>3.6000000000000005</v>
      </c>
    </row>
    <row r="447" spans="1:12" x14ac:dyDescent="0.25">
      <c r="A447" s="2" t="s">
        <v>445</v>
      </c>
      <c r="B447">
        <v>6</v>
      </c>
      <c r="C447">
        <v>20</v>
      </c>
      <c r="D447">
        <v>1116</v>
      </c>
      <c r="E447" s="1">
        <v>43755</v>
      </c>
      <c r="F447" s="3">
        <v>100.44</v>
      </c>
      <c r="G447" s="3">
        <v>212.04000000000002</v>
      </c>
      <c r="H447" s="1">
        <v>43830</v>
      </c>
      <c r="I447">
        <f t="shared" si="24"/>
        <v>75</v>
      </c>
      <c r="J447" t="str">
        <f t="shared" si="25"/>
        <v>61-90</v>
      </c>
      <c r="K447">
        <f t="shared" si="26"/>
        <v>0.15</v>
      </c>
      <c r="L447">
        <f t="shared" si="27"/>
        <v>46.872</v>
      </c>
    </row>
    <row r="448" spans="1:12" x14ac:dyDescent="0.25">
      <c r="A448" s="2" t="s">
        <v>446</v>
      </c>
      <c r="B448">
        <v>1</v>
      </c>
      <c r="C448">
        <v>3</v>
      </c>
      <c r="D448">
        <v>1650</v>
      </c>
      <c r="E448" s="1">
        <v>43811</v>
      </c>
      <c r="F448" s="3">
        <v>33</v>
      </c>
      <c r="G448" s="3">
        <v>313.5</v>
      </c>
      <c r="H448" s="1">
        <v>43830</v>
      </c>
      <c r="I448">
        <f t="shared" si="24"/>
        <v>19</v>
      </c>
      <c r="J448" t="str">
        <f t="shared" si="25"/>
        <v>0-30</v>
      </c>
      <c r="K448">
        <f t="shared" si="26"/>
        <v>8.0000000000000002E-3</v>
      </c>
      <c r="L448">
        <f t="shared" si="27"/>
        <v>2.7720000000000002</v>
      </c>
    </row>
    <row r="449" spans="1:12" x14ac:dyDescent="0.25">
      <c r="A449" s="2" t="s">
        <v>447</v>
      </c>
      <c r="B449">
        <v>10</v>
      </c>
      <c r="C449">
        <v>2</v>
      </c>
      <c r="D449">
        <v>1792.0000000000002</v>
      </c>
      <c r="E449" s="1">
        <v>43532</v>
      </c>
      <c r="F449" s="3">
        <v>53.760000000000005</v>
      </c>
      <c r="G449" s="3">
        <v>609.28000000000009</v>
      </c>
      <c r="H449" s="1">
        <v>43830</v>
      </c>
      <c r="I449">
        <f t="shared" si="24"/>
        <v>298</v>
      </c>
      <c r="J449" t="str">
        <f t="shared" si="25"/>
        <v>&gt;121</v>
      </c>
      <c r="K449">
        <f t="shared" si="26"/>
        <v>0.25</v>
      </c>
      <c r="L449">
        <f t="shared" si="27"/>
        <v>165.76000000000002</v>
      </c>
    </row>
    <row r="450" spans="1:12" x14ac:dyDescent="0.25">
      <c r="A450" s="2" t="s">
        <v>448</v>
      </c>
      <c r="B450">
        <v>5</v>
      </c>
      <c r="C450">
        <v>5</v>
      </c>
      <c r="D450">
        <v>88</v>
      </c>
      <c r="E450" s="1">
        <v>43613</v>
      </c>
      <c r="F450" s="3">
        <v>1.7600000000000002</v>
      </c>
      <c r="G450" s="3">
        <v>25.52</v>
      </c>
      <c r="H450" s="1">
        <v>43830</v>
      </c>
      <c r="I450">
        <f t="shared" ref="I450:I513" si="28">H450-E450</f>
        <v>217</v>
      </c>
      <c r="J450" t="str">
        <f t="shared" ref="J450:J513" si="29">VLOOKUP(I450,groupings,2,1)</f>
        <v>&gt;121</v>
      </c>
      <c r="K450">
        <f t="shared" ref="K450:K513" si="30">VLOOKUP(I450,$N$8:$P$12,3,TRUE)</f>
        <v>0.25</v>
      </c>
      <c r="L450">
        <f t="shared" ref="L450:L513" si="31">(G450+F450)*K450</f>
        <v>6.82</v>
      </c>
    </row>
    <row r="451" spans="1:12" x14ac:dyDescent="0.25">
      <c r="A451" s="2" t="s">
        <v>449</v>
      </c>
      <c r="B451">
        <v>6</v>
      </c>
      <c r="C451">
        <v>4</v>
      </c>
      <c r="D451">
        <v>2420</v>
      </c>
      <c r="E451" s="1">
        <v>43538</v>
      </c>
      <c r="F451" s="3">
        <v>24.2</v>
      </c>
      <c r="G451" s="3">
        <v>677.6</v>
      </c>
      <c r="H451" s="1">
        <v>43830</v>
      </c>
      <c r="I451">
        <f t="shared" si="28"/>
        <v>292</v>
      </c>
      <c r="J451" t="str">
        <f t="shared" si="29"/>
        <v>&gt;121</v>
      </c>
      <c r="K451">
        <f t="shared" si="30"/>
        <v>0.25</v>
      </c>
      <c r="L451">
        <f t="shared" si="31"/>
        <v>175.45000000000002</v>
      </c>
    </row>
    <row r="452" spans="1:12" x14ac:dyDescent="0.25">
      <c r="A452" s="2" t="s">
        <v>450</v>
      </c>
      <c r="B452">
        <v>5</v>
      </c>
      <c r="C452">
        <v>14</v>
      </c>
      <c r="D452">
        <v>2530</v>
      </c>
      <c r="E452" s="1">
        <v>43705</v>
      </c>
      <c r="F452" s="3">
        <v>151.80000000000001</v>
      </c>
      <c r="G452" s="3">
        <v>531.30000000000007</v>
      </c>
      <c r="H452" s="1">
        <v>43830</v>
      </c>
      <c r="I452">
        <f t="shared" si="28"/>
        <v>125</v>
      </c>
      <c r="J452" t="str">
        <f t="shared" si="29"/>
        <v>&gt;121</v>
      </c>
      <c r="K452">
        <f t="shared" si="30"/>
        <v>0.25</v>
      </c>
      <c r="L452">
        <f t="shared" si="31"/>
        <v>170.77500000000003</v>
      </c>
    </row>
    <row r="453" spans="1:12" x14ac:dyDescent="0.25">
      <c r="A453" s="2" t="s">
        <v>451</v>
      </c>
      <c r="B453">
        <v>6</v>
      </c>
      <c r="C453">
        <v>18</v>
      </c>
      <c r="D453">
        <v>513</v>
      </c>
      <c r="E453" s="1">
        <v>43496</v>
      </c>
      <c r="F453" s="3">
        <v>51.3</v>
      </c>
      <c r="G453" s="3">
        <v>87.210000000000008</v>
      </c>
      <c r="H453" s="1">
        <v>43830</v>
      </c>
      <c r="I453">
        <f t="shared" si="28"/>
        <v>334</v>
      </c>
      <c r="J453" t="str">
        <f t="shared" si="29"/>
        <v>&gt;121</v>
      </c>
      <c r="K453">
        <f t="shared" si="30"/>
        <v>0.25</v>
      </c>
      <c r="L453">
        <f t="shared" si="31"/>
        <v>34.627499999999998</v>
      </c>
    </row>
    <row r="454" spans="1:12" x14ac:dyDescent="0.25">
      <c r="A454" s="2" t="s">
        <v>452</v>
      </c>
      <c r="B454">
        <v>5</v>
      </c>
      <c r="C454">
        <v>6</v>
      </c>
      <c r="D454">
        <v>2880</v>
      </c>
      <c r="E454" s="1">
        <v>43614</v>
      </c>
      <c r="F454" s="3">
        <v>144</v>
      </c>
      <c r="G454" s="3">
        <v>777.6</v>
      </c>
      <c r="H454" s="1">
        <v>43830</v>
      </c>
      <c r="I454">
        <f t="shared" si="28"/>
        <v>216</v>
      </c>
      <c r="J454" t="str">
        <f t="shared" si="29"/>
        <v>&gt;121</v>
      </c>
      <c r="K454">
        <f t="shared" si="30"/>
        <v>0.25</v>
      </c>
      <c r="L454">
        <f t="shared" si="31"/>
        <v>230.4</v>
      </c>
    </row>
    <row r="455" spans="1:12" x14ac:dyDescent="0.25">
      <c r="A455" s="2" t="s">
        <v>453</v>
      </c>
      <c r="B455">
        <v>3</v>
      </c>
      <c r="C455">
        <v>14</v>
      </c>
      <c r="D455">
        <v>880</v>
      </c>
      <c r="E455" s="1">
        <v>43782</v>
      </c>
      <c r="F455" s="3">
        <v>79.2</v>
      </c>
      <c r="G455" s="3">
        <v>132</v>
      </c>
      <c r="H455" s="1">
        <v>43830</v>
      </c>
      <c r="I455">
        <f t="shared" si="28"/>
        <v>48</v>
      </c>
      <c r="J455" t="str">
        <f t="shared" si="29"/>
        <v>31-60</v>
      </c>
      <c r="K455">
        <f t="shared" si="30"/>
        <v>0.04</v>
      </c>
      <c r="L455">
        <f t="shared" si="31"/>
        <v>8.4480000000000004</v>
      </c>
    </row>
    <row r="456" spans="1:12" x14ac:dyDescent="0.25">
      <c r="A456" s="2" t="s">
        <v>454</v>
      </c>
      <c r="B456">
        <v>10</v>
      </c>
      <c r="C456">
        <v>5</v>
      </c>
      <c r="D456">
        <v>3080</v>
      </c>
      <c r="E456" s="1">
        <v>43480</v>
      </c>
      <c r="F456" s="3">
        <v>277.2</v>
      </c>
      <c r="G456" s="3">
        <v>1139.5999999999999</v>
      </c>
      <c r="H456" s="1">
        <v>43830</v>
      </c>
      <c r="I456">
        <f t="shared" si="28"/>
        <v>350</v>
      </c>
      <c r="J456" t="str">
        <f t="shared" si="29"/>
        <v>&gt;121</v>
      </c>
      <c r="K456">
        <f t="shared" si="30"/>
        <v>0.25</v>
      </c>
      <c r="L456">
        <f t="shared" si="31"/>
        <v>354.2</v>
      </c>
    </row>
    <row r="457" spans="1:12" x14ac:dyDescent="0.25">
      <c r="A457" s="2" t="s">
        <v>455</v>
      </c>
      <c r="B457">
        <v>2</v>
      </c>
      <c r="C457">
        <v>18</v>
      </c>
      <c r="D457">
        <v>720</v>
      </c>
      <c r="E457" s="1">
        <v>43498</v>
      </c>
      <c r="F457" s="3">
        <v>57.599999999999994</v>
      </c>
      <c r="G457" s="3">
        <v>187.2</v>
      </c>
      <c r="H457" s="1">
        <v>43830</v>
      </c>
      <c r="I457">
        <f t="shared" si="28"/>
        <v>332</v>
      </c>
      <c r="J457" t="str">
        <f t="shared" si="29"/>
        <v>&gt;121</v>
      </c>
      <c r="K457">
        <f t="shared" si="30"/>
        <v>0.25</v>
      </c>
      <c r="L457">
        <f t="shared" si="31"/>
        <v>61.199999999999996</v>
      </c>
    </row>
    <row r="458" spans="1:12" x14ac:dyDescent="0.25">
      <c r="A458" s="2" t="s">
        <v>456</v>
      </c>
      <c r="B458">
        <v>7</v>
      </c>
      <c r="C458">
        <v>5</v>
      </c>
      <c r="D458">
        <v>1320</v>
      </c>
      <c r="E458" s="1">
        <v>43637</v>
      </c>
      <c r="F458" s="3">
        <v>158.4</v>
      </c>
      <c r="G458" s="3">
        <v>884.4</v>
      </c>
      <c r="H458" s="1">
        <v>43830</v>
      </c>
      <c r="I458">
        <f t="shared" si="28"/>
        <v>193</v>
      </c>
      <c r="J458" t="str">
        <f t="shared" si="29"/>
        <v>&gt;121</v>
      </c>
      <c r="K458">
        <f t="shared" si="30"/>
        <v>0.25</v>
      </c>
      <c r="L458">
        <f t="shared" si="31"/>
        <v>260.7</v>
      </c>
    </row>
    <row r="459" spans="1:12" x14ac:dyDescent="0.25">
      <c r="A459" s="2" t="s">
        <v>457</v>
      </c>
      <c r="B459">
        <v>6</v>
      </c>
      <c r="C459">
        <v>1</v>
      </c>
      <c r="D459">
        <v>6200</v>
      </c>
      <c r="E459" s="1">
        <v>43584</v>
      </c>
      <c r="F459" s="3">
        <v>124</v>
      </c>
      <c r="G459" s="3">
        <v>930</v>
      </c>
      <c r="H459" s="1">
        <v>43830</v>
      </c>
      <c r="I459">
        <f t="shared" si="28"/>
        <v>246</v>
      </c>
      <c r="J459" t="str">
        <f t="shared" si="29"/>
        <v>&gt;121</v>
      </c>
      <c r="K459">
        <f t="shared" si="30"/>
        <v>0.25</v>
      </c>
      <c r="L459">
        <f t="shared" si="31"/>
        <v>263.5</v>
      </c>
    </row>
    <row r="460" spans="1:12" x14ac:dyDescent="0.25">
      <c r="A460" s="2" t="s">
        <v>458</v>
      </c>
      <c r="B460">
        <v>8</v>
      </c>
      <c r="C460">
        <v>12</v>
      </c>
      <c r="D460">
        <v>3420</v>
      </c>
      <c r="E460" s="1">
        <v>43521</v>
      </c>
      <c r="F460" s="3">
        <v>273.60000000000002</v>
      </c>
      <c r="G460" s="3">
        <v>855</v>
      </c>
      <c r="H460" s="1">
        <v>43830</v>
      </c>
      <c r="I460">
        <f t="shared" si="28"/>
        <v>309</v>
      </c>
      <c r="J460" t="str">
        <f t="shared" si="29"/>
        <v>&gt;121</v>
      </c>
      <c r="K460">
        <f t="shared" si="30"/>
        <v>0.25</v>
      </c>
      <c r="L460">
        <f t="shared" si="31"/>
        <v>282.14999999999998</v>
      </c>
    </row>
    <row r="461" spans="1:12" x14ac:dyDescent="0.25">
      <c r="A461" s="2" t="s">
        <v>459</v>
      </c>
      <c r="B461">
        <v>9</v>
      </c>
      <c r="C461">
        <v>19</v>
      </c>
      <c r="D461">
        <v>3000</v>
      </c>
      <c r="E461" s="1">
        <v>43596</v>
      </c>
      <c r="F461" s="3">
        <v>480</v>
      </c>
      <c r="G461" s="3">
        <v>1320</v>
      </c>
      <c r="H461" s="1">
        <v>43830</v>
      </c>
      <c r="I461">
        <f t="shared" si="28"/>
        <v>234</v>
      </c>
      <c r="J461" t="str">
        <f t="shared" si="29"/>
        <v>&gt;121</v>
      </c>
      <c r="K461">
        <f t="shared" si="30"/>
        <v>0.25</v>
      </c>
      <c r="L461">
        <f t="shared" si="31"/>
        <v>450</v>
      </c>
    </row>
    <row r="462" spans="1:12" x14ac:dyDescent="0.25">
      <c r="A462" s="2" t="s">
        <v>460</v>
      </c>
      <c r="B462">
        <v>6</v>
      </c>
      <c r="C462">
        <v>5</v>
      </c>
      <c r="D462">
        <v>2090</v>
      </c>
      <c r="E462" s="1">
        <v>43570</v>
      </c>
      <c r="F462" s="3">
        <v>125.39999999999999</v>
      </c>
      <c r="G462" s="3">
        <v>627</v>
      </c>
      <c r="H462" s="1">
        <v>43830</v>
      </c>
      <c r="I462">
        <f t="shared" si="28"/>
        <v>260</v>
      </c>
      <c r="J462" t="str">
        <f t="shared" si="29"/>
        <v>&gt;121</v>
      </c>
      <c r="K462">
        <f t="shared" si="30"/>
        <v>0.25</v>
      </c>
      <c r="L462">
        <f t="shared" si="31"/>
        <v>188.1</v>
      </c>
    </row>
    <row r="463" spans="1:12" x14ac:dyDescent="0.25">
      <c r="A463" s="2" t="s">
        <v>461</v>
      </c>
      <c r="B463">
        <v>3</v>
      </c>
      <c r="C463">
        <v>11</v>
      </c>
      <c r="D463">
        <v>450</v>
      </c>
      <c r="E463" s="1">
        <v>43514</v>
      </c>
      <c r="F463" s="3">
        <v>18</v>
      </c>
      <c r="G463" s="3">
        <v>67.5</v>
      </c>
      <c r="H463" s="1">
        <v>43830</v>
      </c>
      <c r="I463">
        <f t="shared" si="28"/>
        <v>316</v>
      </c>
      <c r="J463" t="str">
        <f t="shared" si="29"/>
        <v>&gt;121</v>
      </c>
      <c r="K463">
        <f t="shared" si="30"/>
        <v>0.25</v>
      </c>
      <c r="L463">
        <f t="shared" si="31"/>
        <v>21.375</v>
      </c>
    </row>
    <row r="464" spans="1:12" x14ac:dyDescent="0.25">
      <c r="A464" s="2" t="s">
        <v>462</v>
      </c>
      <c r="B464">
        <v>2</v>
      </c>
      <c r="C464">
        <v>20</v>
      </c>
      <c r="D464">
        <v>3740</v>
      </c>
      <c r="E464" s="1">
        <v>43660</v>
      </c>
      <c r="F464" s="3">
        <v>149.60000000000002</v>
      </c>
      <c r="G464" s="3">
        <v>635.79999999999995</v>
      </c>
      <c r="H464" s="1">
        <v>43830</v>
      </c>
      <c r="I464">
        <f t="shared" si="28"/>
        <v>170</v>
      </c>
      <c r="J464" t="str">
        <f t="shared" si="29"/>
        <v>&gt;121</v>
      </c>
      <c r="K464">
        <f t="shared" si="30"/>
        <v>0.25</v>
      </c>
      <c r="L464">
        <f t="shared" si="31"/>
        <v>196.35</v>
      </c>
    </row>
    <row r="465" spans="1:12" x14ac:dyDescent="0.25">
      <c r="A465" s="2" t="s">
        <v>463</v>
      </c>
      <c r="B465">
        <v>6</v>
      </c>
      <c r="C465">
        <v>17</v>
      </c>
      <c r="D465">
        <v>1870</v>
      </c>
      <c r="E465" s="1">
        <v>43800</v>
      </c>
      <c r="F465" s="3">
        <v>168.29999999999998</v>
      </c>
      <c r="G465" s="3">
        <v>299.20000000000005</v>
      </c>
      <c r="H465" s="1">
        <v>43830</v>
      </c>
      <c r="I465">
        <f t="shared" si="28"/>
        <v>30</v>
      </c>
      <c r="J465" t="str">
        <f t="shared" si="29"/>
        <v>0-30</v>
      </c>
      <c r="K465">
        <f t="shared" si="30"/>
        <v>8.0000000000000002E-3</v>
      </c>
      <c r="L465">
        <f t="shared" si="31"/>
        <v>3.74</v>
      </c>
    </row>
    <row r="466" spans="1:12" x14ac:dyDescent="0.25">
      <c r="A466" s="2" t="s">
        <v>464</v>
      </c>
      <c r="B466">
        <v>1</v>
      </c>
      <c r="C466">
        <v>14</v>
      </c>
      <c r="D466">
        <v>6820</v>
      </c>
      <c r="E466" s="1">
        <v>43476</v>
      </c>
      <c r="F466" s="3">
        <v>272.8</v>
      </c>
      <c r="G466" s="3">
        <v>1500.3999999999999</v>
      </c>
      <c r="H466" s="1">
        <v>43830</v>
      </c>
      <c r="I466">
        <f t="shared" si="28"/>
        <v>354</v>
      </c>
      <c r="J466" t="str">
        <f t="shared" si="29"/>
        <v>&gt;121</v>
      </c>
      <c r="K466">
        <f t="shared" si="30"/>
        <v>0.25</v>
      </c>
      <c r="L466">
        <f t="shared" si="31"/>
        <v>443.29999999999995</v>
      </c>
    </row>
    <row r="467" spans="1:12" x14ac:dyDescent="0.25">
      <c r="A467" s="2" t="s">
        <v>465</v>
      </c>
      <c r="B467">
        <v>9</v>
      </c>
      <c r="C467">
        <v>7</v>
      </c>
      <c r="D467">
        <v>4620</v>
      </c>
      <c r="E467" s="1">
        <v>43497</v>
      </c>
      <c r="F467" s="3">
        <v>508.2</v>
      </c>
      <c r="G467" s="3">
        <v>1155</v>
      </c>
      <c r="H467" s="1">
        <v>43830</v>
      </c>
      <c r="I467">
        <f t="shared" si="28"/>
        <v>333</v>
      </c>
      <c r="J467" t="str">
        <f t="shared" si="29"/>
        <v>&gt;121</v>
      </c>
      <c r="K467">
        <f t="shared" si="30"/>
        <v>0.25</v>
      </c>
      <c r="L467">
        <f t="shared" si="31"/>
        <v>415.8</v>
      </c>
    </row>
    <row r="468" spans="1:12" x14ac:dyDescent="0.25">
      <c r="A468" s="2" t="s">
        <v>466</v>
      </c>
      <c r="B468">
        <v>7</v>
      </c>
      <c r="C468">
        <v>2</v>
      </c>
      <c r="D468">
        <v>1440</v>
      </c>
      <c r="E468" s="1">
        <v>43493</v>
      </c>
      <c r="F468" s="3">
        <v>288</v>
      </c>
      <c r="G468" s="3">
        <v>777.6</v>
      </c>
      <c r="H468" s="1">
        <v>43830</v>
      </c>
      <c r="I468">
        <f t="shared" si="28"/>
        <v>337</v>
      </c>
      <c r="J468" t="str">
        <f t="shared" si="29"/>
        <v>&gt;121</v>
      </c>
      <c r="K468">
        <f t="shared" si="30"/>
        <v>0.25</v>
      </c>
      <c r="L468">
        <f t="shared" si="31"/>
        <v>266.39999999999998</v>
      </c>
    </row>
    <row r="469" spans="1:12" x14ac:dyDescent="0.25">
      <c r="A469" s="2" t="s">
        <v>467</v>
      </c>
      <c r="B469">
        <v>4</v>
      </c>
      <c r="C469">
        <v>18</v>
      </c>
      <c r="D469">
        <v>1350</v>
      </c>
      <c r="E469" s="1">
        <v>43552</v>
      </c>
      <c r="F469" s="3">
        <v>67.5</v>
      </c>
      <c r="G469" s="3">
        <v>256.5</v>
      </c>
      <c r="H469" s="1">
        <v>43830</v>
      </c>
      <c r="I469">
        <f t="shared" si="28"/>
        <v>278</v>
      </c>
      <c r="J469" t="str">
        <f t="shared" si="29"/>
        <v>&gt;121</v>
      </c>
      <c r="K469">
        <f t="shared" si="30"/>
        <v>0.25</v>
      </c>
      <c r="L469">
        <f t="shared" si="31"/>
        <v>81</v>
      </c>
    </row>
    <row r="470" spans="1:12" x14ac:dyDescent="0.25">
      <c r="A470" s="2" t="s">
        <v>468</v>
      </c>
      <c r="B470">
        <v>4</v>
      </c>
      <c r="C470">
        <v>3</v>
      </c>
      <c r="D470">
        <v>280</v>
      </c>
      <c r="E470" s="1">
        <v>43721</v>
      </c>
      <c r="F470" s="3">
        <v>25.2</v>
      </c>
      <c r="G470" s="3">
        <v>47.599999999999994</v>
      </c>
      <c r="H470" s="1">
        <v>43830</v>
      </c>
      <c r="I470">
        <f t="shared" si="28"/>
        <v>109</v>
      </c>
      <c r="J470" t="str">
        <f t="shared" si="29"/>
        <v>91-120</v>
      </c>
      <c r="K470">
        <f t="shared" si="30"/>
        <v>0.2</v>
      </c>
      <c r="L470">
        <f t="shared" si="31"/>
        <v>14.56</v>
      </c>
    </row>
    <row r="471" spans="1:12" x14ac:dyDescent="0.25">
      <c r="A471" s="2" t="s">
        <v>469</v>
      </c>
      <c r="B471">
        <v>10</v>
      </c>
      <c r="C471">
        <v>23</v>
      </c>
      <c r="D471">
        <v>1620</v>
      </c>
      <c r="E471" s="1">
        <v>43687</v>
      </c>
      <c r="F471" s="3">
        <v>129.60000000000002</v>
      </c>
      <c r="G471" s="3">
        <v>810</v>
      </c>
      <c r="H471" s="1">
        <v>43830</v>
      </c>
      <c r="I471">
        <f t="shared" si="28"/>
        <v>143</v>
      </c>
      <c r="J471" t="str">
        <f t="shared" si="29"/>
        <v>&gt;121</v>
      </c>
      <c r="K471">
        <f t="shared" si="30"/>
        <v>0.25</v>
      </c>
      <c r="L471">
        <f t="shared" si="31"/>
        <v>234.9</v>
      </c>
    </row>
    <row r="472" spans="1:12" x14ac:dyDescent="0.25">
      <c r="A472" s="2" t="s">
        <v>470</v>
      </c>
      <c r="B472">
        <v>6</v>
      </c>
      <c r="C472">
        <v>9</v>
      </c>
      <c r="D472">
        <v>1080</v>
      </c>
      <c r="E472" s="1">
        <v>43593</v>
      </c>
      <c r="F472" s="3">
        <v>54</v>
      </c>
      <c r="G472" s="3">
        <v>280.79999999999995</v>
      </c>
      <c r="H472" s="1">
        <v>43830</v>
      </c>
      <c r="I472">
        <f t="shared" si="28"/>
        <v>237</v>
      </c>
      <c r="J472" t="str">
        <f t="shared" si="29"/>
        <v>&gt;121</v>
      </c>
      <c r="K472">
        <f t="shared" si="30"/>
        <v>0.25</v>
      </c>
      <c r="L472">
        <f t="shared" si="31"/>
        <v>83.699999999999989</v>
      </c>
    </row>
    <row r="473" spans="1:12" x14ac:dyDescent="0.25">
      <c r="A473" s="2" t="s">
        <v>471</v>
      </c>
      <c r="B473">
        <v>2</v>
      </c>
      <c r="C473">
        <v>23</v>
      </c>
      <c r="D473">
        <v>5270</v>
      </c>
      <c r="E473" s="1">
        <v>43829</v>
      </c>
      <c r="F473" s="3">
        <v>368.9</v>
      </c>
      <c r="G473" s="3">
        <v>1001.3</v>
      </c>
      <c r="H473" s="1">
        <v>43830</v>
      </c>
      <c r="I473">
        <f t="shared" si="28"/>
        <v>1</v>
      </c>
      <c r="J473" t="str">
        <f t="shared" si="29"/>
        <v>0-30</v>
      </c>
      <c r="K473">
        <f t="shared" si="30"/>
        <v>8.0000000000000002E-3</v>
      </c>
      <c r="L473">
        <f t="shared" si="31"/>
        <v>10.961599999999999</v>
      </c>
    </row>
    <row r="474" spans="1:12" x14ac:dyDescent="0.25">
      <c r="A474" s="2" t="s">
        <v>472</v>
      </c>
      <c r="B474">
        <v>10</v>
      </c>
      <c r="C474">
        <v>20</v>
      </c>
      <c r="D474">
        <v>2480</v>
      </c>
      <c r="E474" s="1">
        <v>43530</v>
      </c>
      <c r="F474" s="3">
        <v>347.2</v>
      </c>
      <c r="G474" s="3">
        <v>1116</v>
      </c>
      <c r="H474" s="1">
        <v>43830</v>
      </c>
      <c r="I474">
        <f t="shared" si="28"/>
        <v>300</v>
      </c>
      <c r="J474" t="str">
        <f t="shared" si="29"/>
        <v>&gt;121</v>
      </c>
      <c r="K474">
        <f t="shared" si="30"/>
        <v>0.25</v>
      </c>
      <c r="L474">
        <f t="shared" si="31"/>
        <v>365.8</v>
      </c>
    </row>
    <row r="475" spans="1:12" x14ac:dyDescent="0.25">
      <c r="A475" s="2" t="s">
        <v>473</v>
      </c>
      <c r="B475">
        <v>10</v>
      </c>
      <c r="C475">
        <v>18</v>
      </c>
      <c r="D475">
        <v>220</v>
      </c>
      <c r="E475" s="1">
        <v>43726</v>
      </c>
      <c r="F475" s="3">
        <v>8.8000000000000007</v>
      </c>
      <c r="G475" s="3">
        <v>81.400000000000006</v>
      </c>
      <c r="H475" s="1">
        <v>43830</v>
      </c>
      <c r="I475">
        <f t="shared" si="28"/>
        <v>104</v>
      </c>
      <c r="J475" t="str">
        <f t="shared" si="29"/>
        <v>91-120</v>
      </c>
      <c r="K475">
        <f t="shared" si="30"/>
        <v>0.2</v>
      </c>
      <c r="L475">
        <f t="shared" si="31"/>
        <v>18.040000000000003</v>
      </c>
    </row>
    <row r="476" spans="1:12" x14ac:dyDescent="0.25">
      <c r="A476" s="2" t="s">
        <v>474</v>
      </c>
      <c r="B476">
        <v>2</v>
      </c>
      <c r="C476">
        <v>2</v>
      </c>
      <c r="D476">
        <v>216</v>
      </c>
      <c r="E476" s="1">
        <v>43807</v>
      </c>
      <c r="F476" s="3">
        <v>17.28</v>
      </c>
      <c r="G476" s="3">
        <v>47.52000000000001</v>
      </c>
      <c r="H476" s="1">
        <v>43830</v>
      </c>
      <c r="I476">
        <f t="shared" si="28"/>
        <v>23</v>
      </c>
      <c r="J476" t="str">
        <f t="shared" si="29"/>
        <v>0-30</v>
      </c>
      <c r="K476">
        <f t="shared" si="30"/>
        <v>8.0000000000000002E-3</v>
      </c>
      <c r="L476">
        <f t="shared" si="31"/>
        <v>0.51840000000000008</v>
      </c>
    </row>
    <row r="477" spans="1:12" x14ac:dyDescent="0.25">
      <c r="A477" s="2" t="s">
        <v>475</v>
      </c>
      <c r="B477">
        <v>2</v>
      </c>
      <c r="C477">
        <v>21</v>
      </c>
      <c r="D477">
        <v>5580</v>
      </c>
      <c r="E477" s="1">
        <v>43612</v>
      </c>
      <c r="F477" s="3">
        <v>55.8</v>
      </c>
      <c r="G477" s="3">
        <v>1171.8000000000002</v>
      </c>
      <c r="H477" s="1">
        <v>43830</v>
      </c>
      <c r="I477">
        <f t="shared" si="28"/>
        <v>218</v>
      </c>
      <c r="J477" t="str">
        <f t="shared" si="29"/>
        <v>&gt;121</v>
      </c>
      <c r="K477">
        <f t="shared" si="30"/>
        <v>0.25</v>
      </c>
      <c r="L477">
        <f t="shared" si="31"/>
        <v>306.90000000000003</v>
      </c>
    </row>
    <row r="478" spans="1:12" x14ac:dyDescent="0.25">
      <c r="A478" s="2" t="s">
        <v>476</v>
      </c>
      <c r="B478">
        <v>6</v>
      </c>
      <c r="C478">
        <v>22</v>
      </c>
      <c r="D478">
        <v>2520</v>
      </c>
      <c r="E478" s="1">
        <v>43637</v>
      </c>
      <c r="F478" s="3">
        <v>226.8</v>
      </c>
      <c r="G478" s="3">
        <v>604.79999999999995</v>
      </c>
      <c r="H478" s="1">
        <v>43830</v>
      </c>
      <c r="I478">
        <f t="shared" si="28"/>
        <v>193</v>
      </c>
      <c r="J478" t="str">
        <f t="shared" si="29"/>
        <v>&gt;121</v>
      </c>
      <c r="K478">
        <f t="shared" si="30"/>
        <v>0.25</v>
      </c>
      <c r="L478">
        <f t="shared" si="31"/>
        <v>207.89999999999998</v>
      </c>
    </row>
    <row r="479" spans="1:12" x14ac:dyDescent="0.25">
      <c r="A479" s="2" t="s">
        <v>477</v>
      </c>
      <c r="B479">
        <v>5</v>
      </c>
      <c r="C479">
        <v>16</v>
      </c>
      <c r="D479">
        <v>2170</v>
      </c>
      <c r="E479" s="1">
        <v>43525</v>
      </c>
      <c r="F479" s="3">
        <v>173.6</v>
      </c>
      <c r="G479" s="3">
        <v>629.29999999999995</v>
      </c>
      <c r="H479" s="1">
        <v>43830</v>
      </c>
      <c r="I479">
        <f t="shared" si="28"/>
        <v>305</v>
      </c>
      <c r="J479" t="str">
        <f t="shared" si="29"/>
        <v>&gt;121</v>
      </c>
      <c r="K479">
        <f t="shared" si="30"/>
        <v>0.25</v>
      </c>
      <c r="L479">
        <f t="shared" si="31"/>
        <v>200.72499999999999</v>
      </c>
    </row>
    <row r="480" spans="1:12" x14ac:dyDescent="0.25">
      <c r="A480" s="2" t="s">
        <v>478</v>
      </c>
      <c r="B480">
        <v>3</v>
      </c>
      <c r="C480">
        <v>15</v>
      </c>
      <c r="D480">
        <v>405</v>
      </c>
      <c r="E480" s="1">
        <v>43641</v>
      </c>
      <c r="F480" s="3">
        <v>16.200000000000003</v>
      </c>
      <c r="G480" s="3">
        <v>113.4</v>
      </c>
      <c r="H480" s="1">
        <v>43830</v>
      </c>
      <c r="I480">
        <f t="shared" si="28"/>
        <v>189</v>
      </c>
      <c r="J480" t="str">
        <f t="shared" si="29"/>
        <v>&gt;121</v>
      </c>
      <c r="K480">
        <f t="shared" si="30"/>
        <v>0.25</v>
      </c>
      <c r="L480">
        <f t="shared" si="31"/>
        <v>32.400000000000006</v>
      </c>
    </row>
    <row r="481" spans="1:12" x14ac:dyDescent="0.25">
      <c r="A481" s="2" t="s">
        <v>479</v>
      </c>
      <c r="B481">
        <v>4</v>
      </c>
      <c r="C481">
        <v>8</v>
      </c>
      <c r="D481">
        <v>1080</v>
      </c>
      <c r="E481" s="1">
        <v>43650</v>
      </c>
      <c r="F481" s="3">
        <v>32.400000000000006</v>
      </c>
      <c r="G481" s="3">
        <v>216</v>
      </c>
      <c r="H481" s="1">
        <v>43830</v>
      </c>
      <c r="I481">
        <f t="shared" si="28"/>
        <v>180</v>
      </c>
      <c r="J481" t="str">
        <f t="shared" si="29"/>
        <v>&gt;121</v>
      </c>
      <c r="K481">
        <f t="shared" si="30"/>
        <v>0.25</v>
      </c>
      <c r="L481">
        <f t="shared" si="31"/>
        <v>62.1</v>
      </c>
    </row>
    <row r="482" spans="1:12" x14ac:dyDescent="0.25">
      <c r="A482" s="2" t="s">
        <v>480</v>
      </c>
      <c r="B482">
        <v>6</v>
      </c>
      <c r="C482">
        <v>1</v>
      </c>
      <c r="D482">
        <v>2112</v>
      </c>
      <c r="E482" s="1">
        <v>43820</v>
      </c>
      <c r="F482" s="3">
        <v>63.36</v>
      </c>
      <c r="G482" s="3">
        <v>337.92</v>
      </c>
      <c r="H482" s="1">
        <v>43830</v>
      </c>
      <c r="I482">
        <f t="shared" si="28"/>
        <v>10</v>
      </c>
      <c r="J482" t="str">
        <f t="shared" si="29"/>
        <v>0-30</v>
      </c>
      <c r="K482">
        <f t="shared" si="30"/>
        <v>8.0000000000000002E-3</v>
      </c>
      <c r="L482">
        <f t="shared" si="31"/>
        <v>3.2102400000000002</v>
      </c>
    </row>
    <row r="483" spans="1:12" x14ac:dyDescent="0.25">
      <c r="A483" s="2" t="s">
        <v>481</v>
      </c>
      <c r="B483">
        <v>10</v>
      </c>
      <c r="C483">
        <v>1</v>
      </c>
      <c r="D483">
        <v>640</v>
      </c>
      <c r="E483" s="1">
        <v>43648</v>
      </c>
      <c r="F483" s="3">
        <v>25.6</v>
      </c>
      <c r="G483" s="3">
        <v>166.4</v>
      </c>
      <c r="H483" s="1">
        <v>43830</v>
      </c>
      <c r="I483">
        <f t="shared" si="28"/>
        <v>182</v>
      </c>
      <c r="J483" t="str">
        <f t="shared" si="29"/>
        <v>&gt;121</v>
      </c>
      <c r="K483">
        <f t="shared" si="30"/>
        <v>0.25</v>
      </c>
      <c r="L483">
        <f t="shared" si="31"/>
        <v>48</v>
      </c>
    </row>
    <row r="484" spans="1:12" x14ac:dyDescent="0.25">
      <c r="A484" s="2" t="s">
        <v>482</v>
      </c>
      <c r="B484">
        <v>2</v>
      </c>
      <c r="C484">
        <v>1</v>
      </c>
      <c r="D484">
        <v>1860</v>
      </c>
      <c r="E484" s="1">
        <v>43576</v>
      </c>
      <c r="F484" s="3">
        <v>186</v>
      </c>
      <c r="G484" s="3">
        <v>483.6</v>
      </c>
      <c r="H484" s="1">
        <v>43830</v>
      </c>
      <c r="I484">
        <f t="shared" si="28"/>
        <v>254</v>
      </c>
      <c r="J484" t="str">
        <f t="shared" si="29"/>
        <v>&gt;121</v>
      </c>
      <c r="K484">
        <f t="shared" si="30"/>
        <v>0.25</v>
      </c>
      <c r="L484">
        <f t="shared" si="31"/>
        <v>167.4</v>
      </c>
    </row>
    <row r="485" spans="1:12" x14ac:dyDescent="0.25">
      <c r="A485" s="2" t="s">
        <v>483</v>
      </c>
      <c r="B485">
        <v>6</v>
      </c>
      <c r="C485">
        <v>19</v>
      </c>
      <c r="D485">
        <v>2070</v>
      </c>
      <c r="E485" s="1">
        <v>43499</v>
      </c>
      <c r="F485" s="3">
        <v>165.6</v>
      </c>
      <c r="G485" s="3">
        <v>517.5</v>
      </c>
      <c r="H485" s="1">
        <v>43830</v>
      </c>
      <c r="I485">
        <f t="shared" si="28"/>
        <v>331</v>
      </c>
      <c r="J485" t="str">
        <f t="shared" si="29"/>
        <v>&gt;121</v>
      </c>
      <c r="K485">
        <f t="shared" si="30"/>
        <v>0.25</v>
      </c>
      <c r="L485">
        <f t="shared" si="31"/>
        <v>170.77500000000001</v>
      </c>
    </row>
    <row r="486" spans="1:12" x14ac:dyDescent="0.25">
      <c r="A486" s="2" t="s">
        <v>484</v>
      </c>
      <c r="B486">
        <v>7</v>
      </c>
      <c r="C486">
        <v>3</v>
      </c>
      <c r="D486">
        <v>432</v>
      </c>
      <c r="E486" s="1">
        <v>43538</v>
      </c>
      <c r="F486" s="3">
        <v>12.960000000000003</v>
      </c>
      <c r="G486" s="3">
        <v>172.8</v>
      </c>
      <c r="H486" s="1">
        <v>43830</v>
      </c>
      <c r="I486">
        <f t="shared" si="28"/>
        <v>292</v>
      </c>
      <c r="J486" t="str">
        <f t="shared" si="29"/>
        <v>&gt;121</v>
      </c>
      <c r="K486">
        <f t="shared" si="30"/>
        <v>0.25</v>
      </c>
      <c r="L486">
        <f t="shared" si="31"/>
        <v>46.440000000000005</v>
      </c>
    </row>
    <row r="487" spans="1:12" x14ac:dyDescent="0.25">
      <c r="A487" s="2" t="s">
        <v>485</v>
      </c>
      <c r="B487">
        <v>4</v>
      </c>
      <c r="C487">
        <v>23</v>
      </c>
      <c r="D487">
        <v>3600</v>
      </c>
      <c r="E487" s="1">
        <v>43466</v>
      </c>
      <c r="F487" s="3">
        <v>144</v>
      </c>
      <c r="G487" s="3">
        <v>1080</v>
      </c>
      <c r="H487" s="1">
        <v>43830</v>
      </c>
      <c r="I487">
        <f t="shared" si="28"/>
        <v>364</v>
      </c>
      <c r="J487" t="str">
        <f t="shared" si="29"/>
        <v>&gt;121</v>
      </c>
      <c r="K487">
        <f t="shared" si="30"/>
        <v>0.25</v>
      </c>
      <c r="L487">
        <f t="shared" si="31"/>
        <v>306</v>
      </c>
    </row>
    <row r="488" spans="1:12" x14ac:dyDescent="0.25">
      <c r="A488" s="2" t="s">
        <v>486</v>
      </c>
      <c r="B488">
        <v>5</v>
      </c>
      <c r="C488">
        <v>6</v>
      </c>
      <c r="D488">
        <v>1950</v>
      </c>
      <c r="E488" s="1">
        <v>43533</v>
      </c>
      <c r="F488" s="3">
        <v>78</v>
      </c>
      <c r="G488" s="3">
        <v>351</v>
      </c>
      <c r="H488" s="1">
        <v>43830</v>
      </c>
      <c r="I488">
        <f t="shared" si="28"/>
        <v>297</v>
      </c>
      <c r="J488" t="str">
        <f t="shared" si="29"/>
        <v>&gt;121</v>
      </c>
      <c r="K488">
        <f t="shared" si="30"/>
        <v>0.25</v>
      </c>
      <c r="L488">
        <f t="shared" si="31"/>
        <v>107.25</v>
      </c>
    </row>
    <row r="489" spans="1:12" x14ac:dyDescent="0.25">
      <c r="A489" s="2" t="s">
        <v>487</v>
      </c>
      <c r="B489">
        <v>5</v>
      </c>
      <c r="C489">
        <v>5</v>
      </c>
      <c r="D489">
        <v>360</v>
      </c>
      <c r="E489" s="1">
        <v>43510</v>
      </c>
      <c r="F489" s="3">
        <v>28.799999999999997</v>
      </c>
      <c r="G489" s="3">
        <v>61.2</v>
      </c>
      <c r="H489" s="1">
        <v>43830</v>
      </c>
      <c r="I489">
        <f t="shared" si="28"/>
        <v>320</v>
      </c>
      <c r="J489" t="str">
        <f t="shared" si="29"/>
        <v>&gt;121</v>
      </c>
      <c r="K489">
        <f t="shared" si="30"/>
        <v>0.25</v>
      </c>
      <c r="L489">
        <f t="shared" si="31"/>
        <v>22.5</v>
      </c>
    </row>
    <row r="490" spans="1:12" x14ac:dyDescent="0.25">
      <c r="A490" s="2" t="s">
        <v>488</v>
      </c>
      <c r="B490">
        <v>9</v>
      </c>
      <c r="C490">
        <v>8</v>
      </c>
      <c r="D490">
        <v>3740</v>
      </c>
      <c r="E490" s="1">
        <v>43758</v>
      </c>
      <c r="F490" s="3">
        <v>448.8</v>
      </c>
      <c r="G490" s="3">
        <v>1570.8000000000002</v>
      </c>
      <c r="H490" s="1">
        <v>43830</v>
      </c>
      <c r="I490">
        <f t="shared" si="28"/>
        <v>72</v>
      </c>
      <c r="J490" t="str">
        <f t="shared" si="29"/>
        <v>61-90</v>
      </c>
      <c r="K490">
        <f t="shared" si="30"/>
        <v>0.15</v>
      </c>
      <c r="L490">
        <f t="shared" si="31"/>
        <v>302.94</v>
      </c>
    </row>
    <row r="491" spans="1:12" x14ac:dyDescent="0.25">
      <c r="A491" s="2" t="s">
        <v>489</v>
      </c>
      <c r="B491">
        <v>6</v>
      </c>
      <c r="C491">
        <v>11</v>
      </c>
      <c r="D491">
        <v>1440</v>
      </c>
      <c r="E491" s="1">
        <v>43472</v>
      </c>
      <c r="F491" s="3">
        <v>100.8</v>
      </c>
      <c r="G491" s="3">
        <v>360</v>
      </c>
      <c r="H491" s="1">
        <v>43830</v>
      </c>
      <c r="I491">
        <f t="shared" si="28"/>
        <v>358</v>
      </c>
      <c r="J491" t="str">
        <f t="shared" si="29"/>
        <v>&gt;121</v>
      </c>
      <c r="K491">
        <f t="shared" si="30"/>
        <v>0.25</v>
      </c>
      <c r="L491">
        <f t="shared" si="31"/>
        <v>115.2</v>
      </c>
    </row>
    <row r="492" spans="1:12" x14ac:dyDescent="0.25">
      <c r="A492" s="2" t="s">
        <v>490</v>
      </c>
      <c r="B492">
        <v>6</v>
      </c>
      <c r="C492">
        <v>14</v>
      </c>
      <c r="D492">
        <v>1050</v>
      </c>
      <c r="E492" s="1">
        <v>43764</v>
      </c>
      <c r="F492" s="3">
        <v>52.5</v>
      </c>
      <c r="G492" s="3">
        <v>231</v>
      </c>
      <c r="H492" s="1">
        <v>43830</v>
      </c>
      <c r="I492">
        <f t="shared" si="28"/>
        <v>66</v>
      </c>
      <c r="J492" t="str">
        <f t="shared" si="29"/>
        <v>61-90</v>
      </c>
      <c r="K492">
        <f t="shared" si="30"/>
        <v>0.15</v>
      </c>
      <c r="L492">
        <f t="shared" si="31"/>
        <v>42.524999999999999</v>
      </c>
    </row>
    <row r="493" spans="1:12" x14ac:dyDescent="0.25">
      <c r="A493" s="2" t="s">
        <v>491</v>
      </c>
      <c r="B493">
        <v>3</v>
      </c>
      <c r="C493">
        <v>8</v>
      </c>
      <c r="D493">
        <v>3740</v>
      </c>
      <c r="E493" s="1">
        <v>43727</v>
      </c>
      <c r="F493" s="3">
        <v>112.2</v>
      </c>
      <c r="G493" s="3">
        <v>635.79999999999995</v>
      </c>
      <c r="H493" s="1">
        <v>43830</v>
      </c>
      <c r="I493">
        <f t="shared" si="28"/>
        <v>103</v>
      </c>
      <c r="J493" t="str">
        <f t="shared" si="29"/>
        <v>91-120</v>
      </c>
      <c r="K493">
        <f t="shared" si="30"/>
        <v>0.2</v>
      </c>
      <c r="L493">
        <f t="shared" si="31"/>
        <v>149.6</v>
      </c>
    </row>
    <row r="494" spans="1:12" x14ac:dyDescent="0.25">
      <c r="A494" s="2" t="s">
        <v>492</v>
      </c>
      <c r="B494">
        <v>7</v>
      </c>
      <c r="C494">
        <v>22</v>
      </c>
      <c r="D494">
        <v>4750</v>
      </c>
      <c r="E494" s="1">
        <v>43745</v>
      </c>
      <c r="F494" s="3">
        <v>1092.5</v>
      </c>
      <c r="G494" s="3">
        <v>3752.5</v>
      </c>
      <c r="H494" s="1">
        <v>43830</v>
      </c>
      <c r="I494">
        <f t="shared" si="28"/>
        <v>85</v>
      </c>
      <c r="J494" t="str">
        <f t="shared" si="29"/>
        <v>61-90</v>
      </c>
      <c r="K494">
        <f t="shared" si="30"/>
        <v>0.15</v>
      </c>
      <c r="L494">
        <f t="shared" si="31"/>
        <v>726.75</v>
      </c>
    </row>
    <row r="495" spans="1:12" x14ac:dyDescent="0.25">
      <c r="A495" s="2" t="s">
        <v>493</v>
      </c>
      <c r="B495">
        <v>4</v>
      </c>
      <c r="C495">
        <v>15</v>
      </c>
      <c r="D495">
        <v>1950</v>
      </c>
      <c r="E495" s="1">
        <v>43572</v>
      </c>
      <c r="F495" s="3">
        <v>136.5</v>
      </c>
      <c r="G495" s="3">
        <v>448.5</v>
      </c>
      <c r="H495" s="1">
        <v>43830</v>
      </c>
      <c r="I495">
        <f t="shared" si="28"/>
        <v>258</v>
      </c>
      <c r="J495" t="str">
        <f t="shared" si="29"/>
        <v>&gt;121</v>
      </c>
      <c r="K495">
        <f t="shared" si="30"/>
        <v>0.25</v>
      </c>
      <c r="L495">
        <f t="shared" si="31"/>
        <v>146.25</v>
      </c>
    </row>
    <row r="496" spans="1:12" x14ac:dyDescent="0.25">
      <c r="A496" s="2" t="s">
        <v>494</v>
      </c>
      <c r="B496">
        <v>5</v>
      </c>
      <c r="C496">
        <v>7</v>
      </c>
      <c r="D496">
        <v>3080</v>
      </c>
      <c r="E496" s="1">
        <v>43718</v>
      </c>
      <c r="F496" s="3">
        <v>246.4</v>
      </c>
      <c r="G496" s="3">
        <v>462</v>
      </c>
      <c r="H496" s="1">
        <v>43830</v>
      </c>
      <c r="I496">
        <f t="shared" si="28"/>
        <v>112</v>
      </c>
      <c r="J496" t="str">
        <f t="shared" si="29"/>
        <v>91-120</v>
      </c>
      <c r="K496">
        <f t="shared" si="30"/>
        <v>0.2</v>
      </c>
      <c r="L496">
        <f t="shared" si="31"/>
        <v>141.68</v>
      </c>
    </row>
    <row r="497" spans="1:12" x14ac:dyDescent="0.25">
      <c r="A497" s="2" t="s">
        <v>495</v>
      </c>
      <c r="B497">
        <v>10</v>
      </c>
      <c r="C497">
        <v>14</v>
      </c>
      <c r="D497">
        <v>4750</v>
      </c>
      <c r="E497" s="1">
        <v>43821</v>
      </c>
      <c r="F497" s="3">
        <v>475</v>
      </c>
      <c r="G497" s="3">
        <v>1520</v>
      </c>
      <c r="H497" s="1">
        <v>43830</v>
      </c>
      <c r="I497">
        <f t="shared" si="28"/>
        <v>9</v>
      </c>
      <c r="J497" t="str">
        <f t="shared" si="29"/>
        <v>0-30</v>
      </c>
      <c r="K497">
        <f t="shared" si="30"/>
        <v>8.0000000000000002E-3</v>
      </c>
      <c r="L497">
        <f t="shared" si="31"/>
        <v>15.96</v>
      </c>
    </row>
    <row r="498" spans="1:12" x14ac:dyDescent="0.25">
      <c r="A498" s="2" t="s">
        <v>496</v>
      </c>
      <c r="B498">
        <v>1</v>
      </c>
      <c r="C498">
        <v>23</v>
      </c>
      <c r="D498">
        <v>4760</v>
      </c>
      <c r="E498" s="1">
        <v>43679</v>
      </c>
      <c r="F498" s="3">
        <v>285.59999999999997</v>
      </c>
      <c r="G498" s="3">
        <v>809.2</v>
      </c>
      <c r="H498" s="1">
        <v>43830</v>
      </c>
      <c r="I498">
        <f t="shared" si="28"/>
        <v>151</v>
      </c>
      <c r="J498" t="str">
        <f t="shared" si="29"/>
        <v>&gt;121</v>
      </c>
      <c r="K498">
        <f t="shared" si="30"/>
        <v>0.25</v>
      </c>
      <c r="L498">
        <f t="shared" si="31"/>
        <v>273.7</v>
      </c>
    </row>
    <row r="499" spans="1:12" x14ac:dyDescent="0.25">
      <c r="A499" s="2" t="s">
        <v>497</v>
      </c>
      <c r="B499">
        <v>4</v>
      </c>
      <c r="C499">
        <v>4</v>
      </c>
      <c r="D499">
        <v>3520</v>
      </c>
      <c r="E499" s="1">
        <v>43822</v>
      </c>
      <c r="F499" s="3">
        <v>105.60000000000001</v>
      </c>
      <c r="G499" s="3">
        <v>668.8</v>
      </c>
      <c r="H499" s="1">
        <v>43830</v>
      </c>
      <c r="I499">
        <f t="shared" si="28"/>
        <v>8</v>
      </c>
      <c r="J499" t="str">
        <f t="shared" si="29"/>
        <v>0-30</v>
      </c>
      <c r="K499">
        <f t="shared" si="30"/>
        <v>8.0000000000000002E-3</v>
      </c>
      <c r="L499">
        <f t="shared" si="31"/>
        <v>6.1951999999999998</v>
      </c>
    </row>
    <row r="500" spans="1:12" x14ac:dyDescent="0.25">
      <c r="A500" s="2" t="s">
        <v>498</v>
      </c>
      <c r="B500">
        <v>9</v>
      </c>
      <c r="C500">
        <v>17</v>
      </c>
      <c r="D500">
        <v>80</v>
      </c>
      <c r="E500" s="1">
        <v>43506</v>
      </c>
      <c r="F500" s="3">
        <v>9.6</v>
      </c>
      <c r="G500" s="3">
        <v>34.4</v>
      </c>
      <c r="H500" s="1">
        <v>43830</v>
      </c>
      <c r="I500">
        <f t="shared" si="28"/>
        <v>324</v>
      </c>
      <c r="J500" t="str">
        <f t="shared" si="29"/>
        <v>&gt;121</v>
      </c>
      <c r="K500">
        <f t="shared" si="30"/>
        <v>0.25</v>
      </c>
      <c r="L500">
        <f t="shared" si="31"/>
        <v>11</v>
      </c>
    </row>
    <row r="501" spans="1:12" x14ac:dyDescent="0.25">
      <c r="A501" s="2" t="s">
        <v>499</v>
      </c>
      <c r="B501">
        <v>8</v>
      </c>
      <c r="C501">
        <v>12</v>
      </c>
      <c r="D501">
        <v>1680</v>
      </c>
      <c r="E501" s="1">
        <v>43559</v>
      </c>
      <c r="F501" s="3">
        <v>16.8</v>
      </c>
      <c r="G501" s="3">
        <v>772.8</v>
      </c>
      <c r="H501" s="1">
        <v>43830</v>
      </c>
      <c r="I501">
        <f t="shared" si="28"/>
        <v>271</v>
      </c>
      <c r="J501" t="str">
        <f t="shared" si="29"/>
        <v>&gt;121</v>
      </c>
      <c r="K501">
        <f t="shared" si="30"/>
        <v>0.25</v>
      </c>
      <c r="L501">
        <f t="shared" si="31"/>
        <v>197.39999999999998</v>
      </c>
    </row>
    <row r="502" spans="1:12" x14ac:dyDescent="0.25">
      <c r="A502" s="2" t="s">
        <v>500</v>
      </c>
      <c r="B502">
        <v>7</v>
      </c>
      <c r="C502">
        <v>19</v>
      </c>
      <c r="D502">
        <v>1440</v>
      </c>
      <c r="E502" s="1">
        <v>43788</v>
      </c>
      <c r="F502" s="3">
        <v>115.19999999999999</v>
      </c>
      <c r="G502" s="3">
        <v>806.4</v>
      </c>
      <c r="H502" s="1">
        <v>43830</v>
      </c>
      <c r="I502">
        <f t="shared" si="28"/>
        <v>42</v>
      </c>
      <c r="J502" t="str">
        <f t="shared" si="29"/>
        <v>31-60</v>
      </c>
      <c r="K502">
        <f t="shared" si="30"/>
        <v>0.04</v>
      </c>
      <c r="L502">
        <f t="shared" si="31"/>
        <v>36.863999999999997</v>
      </c>
    </row>
    <row r="503" spans="1:12" x14ac:dyDescent="0.25">
      <c r="A503" s="2" t="s">
        <v>501</v>
      </c>
      <c r="B503">
        <v>3</v>
      </c>
      <c r="C503">
        <v>8</v>
      </c>
      <c r="D503">
        <v>220</v>
      </c>
      <c r="E503" s="1">
        <v>43605</v>
      </c>
      <c r="F503" s="3">
        <v>8.8000000000000007</v>
      </c>
      <c r="G503" s="3">
        <v>37.400000000000006</v>
      </c>
      <c r="H503" s="1">
        <v>43830</v>
      </c>
      <c r="I503">
        <f t="shared" si="28"/>
        <v>225</v>
      </c>
      <c r="J503" t="str">
        <f t="shared" si="29"/>
        <v>&gt;121</v>
      </c>
      <c r="K503">
        <f t="shared" si="30"/>
        <v>0.25</v>
      </c>
      <c r="L503">
        <f t="shared" si="31"/>
        <v>11.55</v>
      </c>
    </row>
    <row r="504" spans="1:12" x14ac:dyDescent="0.25">
      <c r="A504" s="2" t="s">
        <v>502</v>
      </c>
      <c r="B504">
        <v>4</v>
      </c>
      <c r="C504">
        <v>23</v>
      </c>
      <c r="D504">
        <v>1680</v>
      </c>
      <c r="E504" s="1">
        <v>43662</v>
      </c>
      <c r="F504" s="3">
        <v>168</v>
      </c>
      <c r="G504" s="3">
        <v>252</v>
      </c>
      <c r="H504" s="1">
        <v>43830</v>
      </c>
      <c r="I504">
        <f t="shared" si="28"/>
        <v>168</v>
      </c>
      <c r="J504" t="str">
        <f t="shared" si="29"/>
        <v>&gt;121</v>
      </c>
      <c r="K504">
        <f t="shared" si="30"/>
        <v>0.25</v>
      </c>
      <c r="L504">
        <f t="shared" si="31"/>
        <v>105</v>
      </c>
    </row>
    <row r="505" spans="1:12" x14ac:dyDescent="0.25">
      <c r="A505" s="2" t="s">
        <v>503</v>
      </c>
      <c r="B505">
        <v>2</v>
      </c>
      <c r="C505">
        <v>6</v>
      </c>
      <c r="D505">
        <v>2480</v>
      </c>
      <c r="E505" s="1">
        <v>43795</v>
      </c>
      <c r="F505" s="3">
        <v>124</v>
      </c>
      <c r="G505" s="3">
        <v>396.8</v>
      </c>
      <c r="H505" s="1">
        <v>43830</v>
      </c>
      <c r="I505">
        <f t="shared" si="28"/>
        <v>35</v>
      </c>
      <c r="J505" t="str">
        <f t="shared" si="29"/>
        <v>31-60</v>
      </c>
      <c r="K505">
        <f t="shared" si="30"/>
        <v>0.04</v>
      </c>
      <c r="L505">
        <f t="shared" si="31"/>
        <v>20.831999999999997</v>
      </c>
    </row>
    <row r="506" spans="1:12" x14ac:dyDescent="0.25">
      <c r="A506" s="2" t="s">
        <v>504</v>
      </c>
      <c r="B506">
        <v>5</v>
      </c>
      <c r="C506">
        <v>19</v>
      </c>
      <c r="D506">
        <v>1240</v>
      </c>
      <c r="E506" s="1">
        <v>43470</v>
      </c>
      <c r="F506" s="3">
        <v>124</v>
      </c>
      <c r="G506" s="3">
        <v>372</v>
      </c>
      <c r="H506" s="1">
        <v>43830</v>
      </c>
      <c r="I506">
        <f t="shared" si="28"/>
        <v>360</v>
      </c>
      <c r="J506" t="str">
        <f t="shared" si="29"/>
        <v>&gt;121</v>
      </c>
      <c r="K506">
        <f t="shared" si="30"/>
        <v>0.25</v>
      </c>
      <c r="L506">
        <f t="shared" si="31"/>
        <v>124</v>
      </c>
    </row>
    <row r="507" spans="1:12" x14ac:dyDescent="0.25">
      <c r="A507" s="2" t="s">
        <v>505</v>
      </c>
      <c r="B507">
        <v>1</v>
      </c>
      <c r="C507">
        <v>15</v>
      </c>
      <c r="D507">
        <v>384.00000000000006</v>
      </c>
      <c r="E507" s="1">
        <v>43496</v>
      </c>
      <c r="F507" s="3">
        <v>3.8400000000000007</v>
      </c>
      <c r="G507" s="3">
        <v>57.600000000000016</v>
      </c>
      <c r="H507" s="1">
        <v>43830</v>
      </c>
      <c r="I507">
        <f t="shared" si="28"/>
        <v>334</v>
      </c>
      <c r="J507" t="str">
        <f t="shared" si="29"/>
        <v>&gt;121</v>
      </c>
      <c r="K507">
        <f t="shared" si="30"/>
        <v>0.25</v>
      </c>
      <c r="L507">
        <f t="shared" si="31"/>
        <v>15.360000000000005</v>
      </c>
    </row>
    <row r="508" spans="1:12" x14ac:dyDescent="0.25">
      <c r="A508" s="2" t="s">
        <v>506</v>
      </c>
      <c r="B508">
        <v>7</v>
      </c>
      <c r="C508">
        <v>21</v>
      </c>
      <c r="D508">
        <v>1440</v>
      </c>
      <c r="E508" s="1">
        <v>43614</v>
      </c>
      <c r="F508" s="3">
        <v>144</v>
      </c>
      <c r="G508" s="3">
        <v>936</v>
      </c>
      <c r="H508" s="1">
        <v>43830</v>
      </c>
      <c r="I508">
        <f t="shared" si="28"/>
        <v>216</v>
      </c>
      <c r="J508" t="str">
        <f t="shared" si="29"/>
        <v>&gt;121</v>
      </c>
      <c r="K508">
        <f t="shared" si="30"/>
        <v>0.25</v>
      </c>
      <c r="L508">
        <f t="shared" si="31"/>
        <v>270</v>
      </c>
    </row>
    <row r="509" spans="1:12" x14ac:dyDescent="0.25">
      <c r="A509" s="2" t="s">
        <v>507</v>
      </c>
      <c r="B509">
        <v>2</v>
      </c>
      <c r="C509">
        <v>12</v>
      </c>
      <c r="D509">
        <v>2860</v>
      </c>
      <c r="E509" s="1">
        <v>43808</v>
      </c>
      <c r="F509" s="3">
        <v>257.39999999999998</v>
      </c>
      <c r="G509" s="3">
        <v>772.2</v>
      </c>
      <c r="H509" s="1">
        <v>43830</v>
      </c>
      <c r="I509">
        <f t="shared" si="28"/>
        <v>22</v>
      </c>
      <c r="J509" t="str">
        <f t="shared" si="29"/>
        <v>0-30</v>
      </c>
      <c r="K509">
        <f t="shared" si="30"/>
        <v>8.0000000000000002E-3</v>
      </c>
      <c r="L509">
        <f t="shared" si="31"/>
        <v>8.2367999999999988</v>
      </c>
    </row>
    <row r="510" spans="1:12" x14ac:dyDescent="0.25">
      <c r="A510" s="2" t="s">
        <v>508</v>
      </c>
      <c r="B510">
        <v>8</v>
      </c>
      <c r="C510">
        <v>12</v>
      </c>
      <c r="D510">
        <v>880</v>
      </c>
      <c r="E510" s="1">
        <v>43595</v>
      </c>
      <c r="F510" s="3">
        <v>96.8</v>
      </c>
      <c r="G510" s="3">
        <v>413.6</v>
      </c>
      <c r="H510" s="1">
        <v>43830</v>
      </c>
      <c r="I510">
        <f t="shared" si="28"/>
        <v>235</v>
      </c>
      <c r="J510" t="str">
        <f t="shared" si="29"/>
        <v>&gt;121</v>
      </c>
      <c r="K510">
        <f t="shared" si="30"/>
        <v>0.25</v>
      </c>
      <c r="L510">
        <f t="shared" si="31"/>
        <v>127.60000000000001</v>
      </c>
    </row>
    <row r="511" spans="1:12" x14ac:dyDescent="0.25">
      <c r="A511" s="2" t="s">
        <v>509</v>
      </c>
      <c r="B511">
        <v>8</v>
      </c>
      <c r="C511">
        <v>7</v>
      </c>
      <c r="D511">
        <v>5280</v>
      </c>
      <c r="E511" s="1">
        <v>43552</v>
      </c>
      <c r="F511" s="3">
        <v>633.6</v>
      </c>
      <c r="G511" s="3">
        <v>2164.7999999999997</v>
      </c>
      <c r="H511" s="1">
        <v>43830</v>
      </c>
      <c r="I511">
        <f t="shared" si="28"/>
        <v>278</v>
      </c>
      <c r="J511" t="str">
        <f t="shared" si="29"/>
        <v>&gt;121</v>
      </c>
      <c r="K511">
        <f t="shared" si="30"/>
        <v>0.25</v>
      </c>
      <c r="L511">
        <f t="shared" si="31"/>
        <v>699.59999999999991</v>
      </c>
    </row>
    <row r="512" spans="1:12" x14ac:dyDescent="0.25">
      <c r="A512" s="2" t="s">
        <v>510</v>
      </c>
      <c r="B512">
        <v>7</v>
      </c>
      <c r="C512">
        <v>19</v>
      </c>
      <c r="D512">
        <v>2760</v>
      </c>
      <c r="E512" s="1">
        <v>43589</v>
      </c>
      <c r="F512" s="3">
        <v>634.79999999999995</v>
      </c>
      <c r="G512" s="3">
        <v>1159.2</v>
      </c>
      <c r="H512" s="1">
        <v>43830</v>
      </c>
      <c r="I512">
        <f t="shared" si="28"/>
        <v>241</v>
      </c>
      <c r="J512" t="str">
        <f t="shared" si="29"/>
        <v>&gt;121</v>
      </c>
      <c r="K512">
        <f t="shared" si="30"/>
        <v>0.25</v>
      </c>
      <c r="L512">
        <f t="shared" si="31"/>
        <v>448.5</v>
      </c>
    </row>
    <row r="513" spans="1:12" x14ac:dyDescent="0.25">
      <c r="A513" s="2" t="s">
        <v>511</v>
      </c>
      <c r="B513">
        <v>4</v>
      </c>
      <c r="C513">
        <v>13</v>
      </c>
      <c r="D513">
        <v>440</v>
      </c>
      <c r="E513" s="1">
        <v>43777</v>
      </c>
      <c r="F513" s="3">
        <v>13.200000000000001</v>
      </c>
      <c r="G513" s="3">
        <v>118.80000000000001</v>
      </c>
      <c r="H513" s="1">
        <v>43830</v>
      </c>
      <c r="I513">
        <f t="shared" si="28"/>
        <v>53</v>
      </c>
      <c r="J513" t="str">
        <f t="shared" si="29"/>
        <v>31-60</v>
      </c>
      <c r="K513">
        <f t="shared" si="30"/>
        <v>0.04</v>
      </c>
      <c r="L513">
        <f t="shared" si="31"/>
        <v>5.28</v>
      </c>
    </row>
    <row r="514" spans="1:12" x14ac:dyDescent="0.25">
      <c r="A514" s="2" t="s">
        <v>512</v>
      </c>
      <c r="B514">
        <v>6</v>
      </c>
      <c r="C514">
        <v>9</v>
      </c>
      <c r="D514">
        <v>3960</v>
      </c>
      <c r="E514" s="1">
        <v>43819</v>
      </c>
      <c r="F514" s="3">
        <v>79.2</v>
      </c>
      <c r="G514" s="3">
        <v>831.59999999999991</v>
      </c>
      <c r="H514" s="1">
        <v>43830</v>
      </c>
      <c r="I514">
        <f t="shared" ref="I514:I577" si="32">H514-E514</f>
        <v>11</v>
      </c>
      <c r="J514" t="str">
        <f t="shared" ref="J514:J577" si="33">VLOOKUP(I514,groupings,2,1)</f>
        <v>0-30</v>
      </c>
      <c r="K514">
        <f t="shared" ref="K514:K577" si="34">VLOOKUP(I514,$N$8:$P$12,3,TRUE)</f>
        <v>8.0000000000000002E-3</v>
      </c>
      <c r="L514">
        <f t="shared" ref="L514:L577" si="35">(G514+F514)*K514</f>
        <v>7.2863999999999995</v>
      </c>
    </row>
    <row r="515" spans="1:12" x14ac:dyDescent="0.25">
      <c r="A515" s="2" t="s">
        <v>513</v>
      </c>
      <c r="B515">
        <v>9</v>
      </c>
      <c r="C515">
        <v>4</v>
      </c>
      <c r="D515">
        <v>352</v>
      </c>
      <c r="E515" s="1">
        <v>43673</v>
      </c>
      <c r="F515" s="3">
        <v>17.600000000000001</v>
      </c>
      <c r="G515" s="3">
        <v>165.44</v>
      </c>
      <c r="H515" s="1">
        <v>43830</v>
      </c>
      <c r="I515">
        <f t="shared" si="32"/>
        <v>157</v>
      </c>
      <c r="J515" t="str">
        <f t="shared" si="33"/>
        <v>&gt;121</v>
      </c>
      <c r="K515">
        <f t="shared" si="34"/>
        <v>0.25</v>
      </c>
      <c r="L515">
        <f t="shared" si="35"/>
        <v>45.76</v>
      </c>
    </row>
    <row r="516" spans="1:12" x14ac:dyDescent="0.25">
      <c r="A516" s="2" t="s">
        <v>514</v>
      </c>
      <c r="B516">
        <v>3</v>
      </c>
      <c r="C516">
        <v>18</v>
      </c>
      <c r="D516">
        <v>2790</v>
      </c>
      <c r="E516" s="1">
        <v>43573</v>
      </c>
      <c r="F516" s="3">
        <v>279</v>
      </c>
      <c r="G516" s="3">
        <v>837</v>
      </c>
      <c r="H516" s="1">
        <v>43830</v>
      </c>
      <c r="I516">
        <f t="shared" si="32"/>
        <v>257</v>
      </c>
      <c r="J516" t="str">
        <f t="shared" si="33"/>
        <v>&gt;121</v>
      </c>
      <c r="K516">
        <f t="shared" si="34"/>
        <v>0.25</v>
      </c>
      <c r="L516">
        <f t="shared" si="35"/>
        <v>279</v>
      </c>
    </row>
    <row r="517" spans="1:12" x14ac:dyDescent="0.25">
      <c r="A517" s="2" t="s">
        <v>515</v>
      </c>
      <c r="B517">
        <v>8</v>
      </c>
      <c r="C517">
        <v>5</v>
      </c>
      <c r="D517">
        <v>570</v>
      </c>
      <c r="E517" s="1">
        <v>43678</v>
      </c>
      <c r="F517" s="3">
        <v>51.3</v>
      </c>
      <c r="G517" s="3">
        <v>142.5</v>
      </c>
      <c r="H517" s="1">
        <v>43830</v>
      </c>
      <c r="I517">
        <f t="shared" si="32"/>
        <v>152</v>
      </c>
      <c r="J517" t="str">
        <f t="shared" si="33"/>
        <v>&gt;121</v>
      </c>
      <c r="K517">
        <f t="shared" si="34"/>
        <v>0.25</v>
      </c>
      <c r="L517">
        <f t="shared" si="35"/>
        <v>48.45</v>
      </c>
    </row>
    <row r="518" spans="1:12" x14ac:dyDescent="0.25">
      <c r="A518" s="2" t="s">
        <v>516</v>
      </c>
      <c r="B518">
        <v>4</v>
      </c>
      <c r="C518">
        <v>11</v>
      </c>
      <c r="D518">
        <v>4752</v>
      </c>
      <c r="E518" s="1">
        <v>43609</v>
      </c>
      <c r="F518" s="3">
        <v>332.64000000000004</v>
      </c>
      <c r="G518" s="3">
        <v>1378.08</v>
      </c>
      <c r="H518" s="1">
        <v>43830</v>
      </c>
      <c r="I518">
        <f t="shared" si="32"/>
        <v>221</v>
      </c>
      <c r="J518" t="str">
        <f t="shared" si="33"/>
        <v>&gt;121</v>
      </c>
      <c r="K518">
        <f t="shared" si="34"/>
        <v>0.25</v>
      </c>
      <c r="L518">
        <f t="shared" si="35"/>
        <v>427.68</v>
      </c>
    </row>
    <row r="519" spans="1:12" x14ac:dyDescent="0.25">
      <c r="A519" s="2" t="s">
        <v>517</v>
      </c>
      <c r="B519">
        <v>6</v>
      </c>
      <c r="C519">
        <v>2</v>
      </c>
      <c r="D519">
        <v>4400</v>
      </c>
      <c r="E519" s="1">
        <v>43653</v>
      </c>
      <c r="F519" s="3">
        <v>396</v>
      </c>
      <c r="G519" s="3">
        <v>1232</v>
      </c>
      <c r="H519" s="1">
        <v>43830</v>
      </c>
      <c r="I519">
        <f t="shared" si="32"/>
        <v>177</v>
      </c>
      <c r="J519" t="str">
        <f t="shared" si="33"/>
        <v>&gt;121</v>
      </c>
      <c r="K519">
        <f t="shared" si="34"/>
        <v>0.25</v>
      </c>
      <c r="L519">
        <f t="shared" si="35"/>
        <v>407</v>
      </c>
    </row>
    <row r="520" spans="1:12" x14ac:dyDescent="0.25">
      <c r="A520" s="2" t="s">
        <v>518</v>
      </c>
      <c r="B520">
        <v>4</v>
      </c>
      <c r="C520">
        <v>14</v>
      </c>
      <c r="D520">
        <v>3410</v>
      </c>
      <c r="E520" s="1">
        <v>43664</v>
      </c>
      <c r="F520" s="3">
        <v>306.90000000000003</v>
      </c>
      <c r="G520" s="3">
        <v>852.5</v>
      </c>
      <c r="H520" s="1">
        <v>43830</v>
      </c>
      <c r="I520">
        <f t="shared" si="32"/>
        <v>166</v>
      </c>
      <c r="J520" t="str">
        <f t="shared" si="33"/>
        <v>&gt;121</v>
      </c>
      <c r="K520">
        <f t="shared" si="34"/>
        <v>0.25</v>
      </c>
      <c r="L520">
        <f t="shared" si="35"/>
        <v>289.85000000000002</v>
      </c>
    </row>
    <row r="521" spans="1:12" x14ac:dyDescent="0.25">
      <c r="A521" s="2" t="s">
        <v>519</v>
      </c>
      <c r="B521">
        <v>4</v>
      </c>
      <c r="C521">
        <v>15</v>
      </c>
      <c r="D521">
        <v>3496</v>
      </c>
      <c r="E521" s="1">
        <v>43594</v>
      </c>
      <c r="F521" s="3">
        <v>314.64000000000004</v>
      </c>
      <c r="G521" s="3">
        <v>664.24</v>
      </c>
      <c r="H521" s="1">
        <v>43830</v>
      </c>
      <c r="I521">
        <f t="shared" si="32"/>
        <v>236</v>
      </c>
      <c r="J521" t="str">
        <f t="shared" si="33"/>
        <v>&gt;121</v>
      </c>
      <c r="K521">
        <f t="shared" si="34"/>
        <v>0.25</v>
      </c>
      <c r="L521">
        <f t="shared" si="35"/>
        <v>244.72000000000003</v>
      </c>
    </row>
    <row r="522" spans="1:12" x14ac:dyDescent="0.25">
      <c r="A522" s="2" t="s">
        <v>520</v>
      </c>
      <c r="B522">
        <v>7</v>
      </c>
      <c r="C522">
        <v>1</v>
      </c>
      <c r="D522">
        <v>720</v>
      </c>
      <c r="E522" s="1">
        <v>43494</v>
      </c>
      <c r="F522" s="3">
        <v>158.4</v>
      </c>
      <c r="G522" s="3">
        <v>424.79999999999995</v>
      </c>
      <c r="H522" s="1">
        <v>43830</v>
      </c>
      <c r="I522">
        <f t="shared" si="32"/>
        <v>336</v>
      </c>
      <c r="J522" t="str">
        <f t="shared" si="33"/>
        <v>&gt;121</v>
      </c>
      <c r="K522">
        <f t="shared" si="34"/>
        <v>0.25</v>
      </c>
      <c r="L522">
        <f t="shared" si="35"/>
        <v>145.79999999999998</v>
      </c>
    </row>
    <row r="523" spans="1:12" x14ac:dyDescent="0.25">
      <c r="A523" s="2" t="s">
        <v>521</v>
      </c>
      <c r="B523">
        <v>5</v>
      </c>
      <c r="C523">
        <v>20</v>
      </c>
      <c r="D523">
        <v>1920</v>
      </c>
      <c r="E523" s="1">
        <v>43539</v>
      </c>
      <c r="F523" s="3">
        <v>134.4</v>
      </c>
      <c r="G523" s="3">
        <v>499.20000000000005</v>
      </c>
      <c r="H523" s="1">
        <v>43830</v>
      </c>
      <c r="I523">
        <f t="shared" si="32"/>
        <v>291</v>
      </c>
      <c r="J523" t="str">
        <f t="shared" si="33"/>
        <v>&gt;121</v>
      </c>
      <c r="K523">
        <f t="shared" si="34"/>
        <v>0.25</v>
      </c>
      <c r="L523">
        <f t="shared" si="35"/>
        <v>158.4</v>
      </c>
    </row>
    <row r="524" spans="1:12" x14ac:dyDescent="0.25">
      <c r="A524" s="2" t="s">
        <v>522</v>
      </c>
      <c r="B524">
        <v>10</v>
      </c>
      <c r="C524">
        <v>11</v>
      </c>
      <c r="D524">
        <v>1863</v>
      </c>
      <c r="E524" s="1">
        <v>43544</v>
      </c>
      <c r="F524" s="3">
        <v>18.630000000000003</v>
      </c>
      <c r="G524" s="3">
        <v>503.01</v>
      </c>
      <c r="H524" s="1">
        <v>43830</v>
      </c>
      <c r="I524">
        <f t="shared" si="32"/>
        <v>286</v>
      </c>
      <c r="J524" t="str">
        <f t="shared" si="33"/>
        <v>&gt;121</v>
      </c>
      <c r="K524">
        <f t="shared" si="34"/>
        <v>0.25</v>
      </c>
      <c r="L524">
        <f t="shared" si="35"/>
        <v>130.41</v>
      </c>
    </row>
    <row r="525" spans="1:12" x14ac:dyDescent="0.25">
      <c r="A525" s="2" t="s">
        <v>523</v>
      </c>
      <c r="B525">
        <v>2</v>
      </c>
      <c r="C525">
        <v>15</v>
      </c>
      <c r="D525">
        <v>1215</v>
      </c>
      <c r="E525" s="1">
        <v>43571</v>
      </c>
      <c r="F525" s="3">
        <v>109.35000000000001</v>
      </c>
      <c r="G525" s="3">
        <v>255.15</v>
      </c>
      <c r="H525" s="1">
        <v>43830</v>
      </c>
      <c r="I525">
        <f t="shared" si="32"/>
        <v>259</v>
      </c>
      <c r="J525" t="str">
        <f t="shared" si="33"/>
        <v>&gt;121</v>
      </c>
      <c r="K525">
        <f t="shared" si="34"/>
        <v>0.25</v>
      </c>
      <c r="L525">
        <f t="shared" si="35"/>
        <v>91.125</v>
      </c>
    </row>
    <row r="526" spans="1:12" x14ac:dyDescent="0.25">
      <c r="A526" s="2" t="s">
        <v>524</v>
      </c>
      <c r="B526">
        <v>3</v>
      </c>
      <c r="C526">
        <v>10</v>
      </c>
      <c r="D526">
        <v>1320</v>
      </c>
      <c r="E526" s="1">
        <v>43744</v>
      </c>
      <c r="F526" s="3">
        <v>118.80000000000001</v>
      </c>
      <c r="G526" s="3">
        <v>224.4</v>
      </c>
      <c r="H526" s="1">
        <v>43830</v>
      </c>
      <c r="I526">
        <f t="shared" si="32"/>
        <v>86</v>
      </c>
      <c r="J526" t="str">
        <f t="shared" si="33"/>
        <v>61-90</v>
      </c>
      <c r="K526">
        <f t="shared" si="34"/>
        <v>0.15</v>
      </c>
      <c r="L526">
        <f t="shared" si="35"/>
        <v>51.480000000000004</v>
      </c>
    </row>
    <row r="527" spans="1:12" x14ac:dyDescent="0.25">
      <c r="A527" s="2" t="s">
        <v>525</v>
      </c>
      <c r="B527">
        <v>5</v>
      </c>
      <c r="C527">
        <v>1</v>
      </c>
      <c r="D527">
        <v>1870</v>
      </c>
      <c r="E527" s="1">
        <v>43721</v>
      </c>
      <c r="F527" s="3">
        <v>93.5</v>
      </c>
      <c r="G527" s="3">
        <v>355.3</v>
      </c>
      <c r="H527" s="1">
        <v>43830</v>
      </c>
      <c r="I527">
        <f t="shared" si="32"/>
        <v>109</v>
      </c>
      <c r="J527" t="str">
        <f t="shared" si="33"/>
        <v>91-120</v>
      </c>
      <c r="K527">
        <f t="shared" si="34"/>
        <v>0.2</v>
      </c>
      <c r="L527">
        <f t="shared" si="35"/>
        <v>89.76</v>
      </c>
    </row>
    <row r="528" spans="1:12" x14ac:dyDescent="0.25">
      <c r="A528" s="2" t="s">
        <v>526</v>
      </c>
      <c r="B528">
        <v>10</v>
      </c>
      <c r="C528">
        <v>2</v>
      </c>
      <c r="D528">
        <v>1620</v>
      </c>
      <c r="E528" s="1">
        <v>43573</v>
      </c>
      <c r="F528" s="3">
        <v>113.4</v>
      </c>
      <c r="G528" s="3">
        <v>729</v>
      </c>
      <c r="H528" s="1">
        <v>43830</v>
      </c>
      <c r="I528">
        <f t="shared" si="32"/>
        <v>257</v>
      </c>
      <c r="J528" t="str">
        <f t="shared" si="33"/>
        <v>&gt;121</v>
      </c>
      <c r="K528">
        <f t="shared" si="34"/>
        <v>0.25</v>
      </c>
      <c r="L528">
        <f t="shared" si="35"/>
        <v>210.6</v>
      </c>
    </row>
    <row r="529" spans="1:12" x14ac:dyDescent="0.25">
      <c r="A529" s="2" t="s">
        <v>527</v>
      </c>
      <c r="B529">
        <v>2</v>
      </c>
      <c r="C529">
        <v>5</v>
      </c>
      <c r="D529">
        <v>4370</v>
      </c>
      <c r="E529" s="1">
        <v>43694</v>
      </c>
      <c r="F529" s="3">
        <v>87.4</v>
      </c>
      <c r="G529" s="3">
        <v>1267.3</v>
      </c>
      <c r="H529" s="1">
        <v>43830</v>
      </c>
      <c r="I529">
        <f t="shared" si="32"/>
        <v>136</v>
      </c>
      <c r="J529" t="str">
        <f t="shared" si="33"/>
        <v>&gt;121</v>
      </c>
      <c r="K529">
        <f t="shared" si="34"/>
        <v>0.25</v>
      </c>
      <c r="L529">
        <f t="shared" si="35"/>
        <v>338.67500000000001</v>
      </c>
    </row>
    <row r="530" spans="1:12" x14ac:dyDescent="0.25">
      <c r="A530" s="2" t="s">
        <v>528</v>
      </c>
      <c r="B530">
        <v>6</v>
      </c>
      <c r="C530">
        <v>11</v>
      </c>
      <c r="D530">
        <v>1890</v>
      </c>
      <c r="E530" s="1">
        <v>43810</v>
      </c>
      <c r="F530" s="3">
        <v>56.7</v>
      </c>
      <c r="G530" s="3">
        <v>340.20000000000005</v>
      </c>
      <c r="H530" s="1">
        <v>43830</v>
      </c>
      <c r="I530">
        <f t="shared" si="32"/>
        <v>20</v>
      </c>
      <c r="J530" t="str">
        <f t="shared" si="33"/>
        <v>0-30</v>
      </c>
      <c r="K530">
        <f t="shared" si="34"/>
        <v>8.0000000000000002E-3</v>
      </c>
      <c r="L530">
        <f t="shared" si="35"/>
        <v>3.1752000000000002</v>
      </c>
    </row>
    <row r="531" spans="1:12" x14ac:dyDescent="0.25">
      <c r="A531" s="2" t="s">
        <v>529</v>
      </c>
      <c r="B531">
        <v>4</v>
      </c>
      <c r="C531">
        <v>11</v>
      </c>
      <c r="D531">
        <v>480</v>
      </c>
      <c r="E531" s="1">
        <v>43805</v>
      </c>
      <c r="F531" s="3">
        <v>48</v>
      </c>
      <c r="G531" s="3">
        <v>144</v>
      </c>
      <c r="H531" s="1">
        <v>43830</v>
      </c>
      <c r="I531">
        <f t="shared" si="32"/>
        <v>25</v>
      </c>
      <c r="J531" t="str">
        <f t="shared" si="33"/>
        <v>0-30</v>
      </c>
      <c r="K531">
        <f t="shared" si="34"/>
        <v>8.0000000000000002E-3</v>
      </c>
      <c r="L531">
        <f t="shared" si="35"/>
        <v>1.536</v>
      </c>
    </row>
    <row r="532" spans="1:12" x14ac:dyDescent="0.25">
      <c r="A532" s="2" t="s">
        <v>530</v>
      </c>
      <c r="B532">
        <v>7</v>
      </c>
      <c r="C532">
        <v>21</v>
      </c>
      <c r="D532">
        <v>180</v>
      </c>
      <c r="E532" s="1">
        <v>43778</v>
      </c>
      <c r="F532" s="3">
        <v>50.4</v>
      </c>
      <c r="G532" s="3">
        <v>72</v>
      </c>
      <c r="H532" s="1">
        <v>43830</v>
      </c>
      <c r="I532">
        <f t="shared" si="32"/>
        <v>52</v>
      </c>
      <c r="J532" t="str">
        <f t="shared" si="33"/>
        <v>31-60</v>
      </c>
      <c r="K532">
        <f t="shared" si="34"/>
        <v>0.04</v>
      </c>
      <c r="L532">
        <f t="shared" si="35"/>
        <v>4.8959999999999999</v>
      </c>
    </row>
    <row r="533" spans="1:12" x14ac:dyDescent="0.25">
      <c r="A533" s="2" t="s">
        <v>531</v>
      </c>
      <c r="B533">
        <v>4</v>
      </c>
      <c r="C533">
        <v>19</v>
      </c>
      <c r="D533">
        <v>3420</v>
      </c>
      <c r="E533" s="1">
        <v>43659</v>
      </c>
      <c r="F533" s="3">
        <v>273.60000000000002</v>
      </c>
      <c r="G533" s="3">
        <v>581.4</v>
      </c>
      <c r="H533" s="1">
        <v>43830</v>
      </c>
      <c r="I533">
        <f t="shared" si="32"/>
        <v>171</v>
      </c>
      <c r="J533" t="str">
        <f t="shared" si="33"/>
        <v>&gt;121</v>
      </c>
      <c r="K533">
        <f t="shared" si="34"/>
        <v>0.25</v>
      </c>
      <c r="L533">
        <f t="shared" si="35"/>
        <v>213.75</v>
      </c>
    </row>
    <row r="534" spans="1:12" x14ac:dyDescent="0.25">
      <c r="A534" s="2" t="s">
        <v>532</v>
      </c>
      <c r="B534">
        <v>3</v>
      </c>
      <c r="C534">
        <v>22</v>
      </c>
      <c r="D534">
        <v>630</v>
      </c>
      <c r="E534" s="1">
        <v>43490</v>
      </c>
      <c r="F534" s="3">
        <v>25.2</v>
      </c>
      <c r="G534" s="3">
        <v>182.7</v>
      </c>
      <c r="H534" s="1">
        <v>43830</v>
      </c>
      <c r="I534">
        <f t="shared" si="32"/>
        <v>340</v>
      </c>
      <c r="J534" t="str">
        <f t="shared" si="33"/>
        <v>&gt;121</v>
      </c>
      <c r="K534">
        <f t="shared" si="34"/>
        <v>0.25</v>
      </c>
      <c r="L534">
        <f t="shared" si="35"/>
        <v>51.974999999999994</v>
      </c>
    </row>
    <row r="535" spans="1:12" x14ac:dyDescent="0.25">
      <c r="A535" s="2" t="s">
        <v>533</v>
      </c>
      <c r="B535">
        <v>2</v>
      </c>
      <c r="C535">
        <v>3</v>
      </c>
      <c r="D535">
        <v>2760</v>
      </c>
      <c r="E535" s="1">
        <v>43763</v>
      </c>
      <c r="F535" s="3">
        <v>193.2</v>
      </c>
      <c r="G535" s="3">
        <v>552</v>
      </c>
      <c r="H535" s="1">
        <v>43830</v>
      </c>
      <c r="I535">
        <f t="shared" si="32"/>
        <v>67</v>
      </c>
      <c r="J535" t="str">
        <f t="shared" si="33"/>
        <v>61-90</v>
      </c>
      <c r="K535">
        <f t="shared" si="34"/>
        <v>0.15</v>
      </c>
      <c r="L535">
        <f t="shared" si="35"/>
        <v>111.78</v>
      </c>
    </row>
    <row r="536" spans="1:12" x14ac:dyDescent="0.25">
      <c r="A536" s="2" t="s">
        <v>534</v>
      </c>
      <c r="B536">
        <v>5</v>
      </c>
      <c r="C536">
        <v>12</v>
      </c>
      <c r="D536">
        <v>880</v>
      </c>
      <c r="E536" s="1">
        <v>43718</v>
      </c>
      <c r="F536" s="3">
        <v>8.8000000000000007</v>
      </c>
      <c r="G536" s="3">
        <v>202.39999999999998</v>
      </c>
      <c r="H536" s="1">
        <v>43830</v>
      </c>
      <c r="I536">
        <f t="shared" si="32"/>
        <v>112</v>
      </c>
      <c r="J536" t="str">
        <f t="shared" si="33"/>
        <v>91-120</v>
      </c>
      <c r="K536">
        <f t="shared" si="34"/>
        <v>0.2</v>
      </c>
      <c r="L536">
        <f t="shared" si="35"/>
        <v>42.24</v>
      </c>
    </row>
    <row r="537" spans="1:12" x14ac:dyDescent="0.25">
      <c r="A537" s="2" t="s">
        <v>535</v>
      </c>
      <c r="B537">
        <v>1</v>
      </c>
      <c r="C537">
        <v>17</v>
      </c>
      <c r="D537">
        <v>3360</v>
      </c>
      <c r="E537" s="1">
        <v>43797</v>
      </c>
      <c r="F537" s="3">
        <v>100.8</v>
      </c>
      <c r="G537" s="3">
        <v>537.6</v>
      </c>
      <c r="H537" s="1">
        <v>43830</v>
      </c>
      <c r="I537">
        <f t="shared" si="32"/>
        <v>33</v>
      </c>
      <c r="J537" t="str">
        <f t="shared" si="33"/>
        <v>31-60</v>
      </c>
      <c r="K537">
        <f t="shared" si="34"/>
        <v>0.04</v>
      </c>
      <c r="L537">
        <f t="shared" si="35"/>
        <v>25.536000000000001</v>
      </c>
    </row>
    <row r="538" spans="1:12" x14ac:dyDescent="0.25">
      <c r="A538" s="2" t="s">
        <v>536</v>
      </c>
      <c r="B538">
        <v>7</v>
      </c>
      <c r="C538">
        <v>1</v>
      </c>
      <c r="D538">
        <v>152</v>
      </c>
      <c r="E538" s="1">
        <v>43647</v>
      </c>
      <c r="F538" s="3">
        <v>1.5200000000000002</v>
      </c>
      <c r="G538" s="3">
        <v>53.2</v>
      </c>
      <c r="H538" s="1">
        <v>43830</v>
      </c>
      <c r="I538">
        <f t="shared" si="32"/>
        <v>183</v>
      </c>
      <c r="J538" t="str">
        <f t="shared" si="33"/>
        <v>&gt;121</v>
      </c>
      <c r="K538">
        <f t="shared" si="34"/>
        <v>0.25</v>
      </c>
      <c r="L538">
        <f t="shared" si="35"/>
        <v>13.680000000000001</v>
      </c>
    </row>
    <row r="539" spans="1:12" x14ac:dyDescent="0.25">
      <c r="A539" s="2" t="s">
        <v>537</v>
      </c>
      <c r="B539">
        <v>9</v>
      </c>
      <c r="C539">
        <v>19</v>
      </c>
      <c r="D539">
        <v>2208</v>
      </c>
      <c r="E539" s="1">
        <v>43528</v>
      </c>
      <c r="F539" s="3">
        <v>353.28000000000003</v>
      </c>
      <c r="G539" s="3">
        <v>552</v>
      </c>
      <c r="H539" s="1">
        <v>43830</v>
      </c>
      <c r="I539">
        <f t="shared" si="32"/>
        <v>302</v>
      </c>
      <c r="J539" t="str">
        <f t="shared" si="33"/>
        <v>&gt;121</v>
      </c>
      <c r="K539">
        <f t="shared" si="34"/>
        <v>0.25</v>
      </c>
      <c r="L539">
        <f t="shared" si="35"/>
        <v>226.32</v>
      </c>
    </row>
    <row r="540" spans="1:12" x14ac:dyDescent="0.25">
      <c r="A540" s="2" t="s">
        <v>538</v>
      </c>
      <c r="B540">
        <v>1</v>
      </c>
      <c r="C540">
        <v>1</v>
      </c>
      <c r="D540">
        <v>1600</v>
      </c>
      <c r="E540" s="1">
        <v>43728</v>
      </c>
      <c r="F540" s="3">
        <v>112</v>
      </c>
      <c r="G540" s="3">
        <v>384</v>
      </c>
      <c r="H540" s="1">
        <v>43830</v>
      </c>
      <c r="I540">
        <f t="shared" si="32"/>
        <v>102</v>
      </c>
      <c r="J540" t="str">
        <f t="shared" si="33"/>
        <v>91-120</v>
      </c>
      <c r="K540">
        <f t="shared" si="34"/>
        <v>0.2</v>
      </c>
      <c r="L540">
        <f t="shared" si="35"/>
        <v>99.2</v>
      </c>
    </row>
    <row r="541" spans="1:12" x14ac:dyDescent="0.25">
      <c r="A541" s="2" t="s">
        <v>539</v>
      </c>
      <c r="B541">
        <v>9</v>
      </c>
      <c r="C541">
        <v>12</v>
      </c>
      <c r="D541">
        <v>108</v>
      </c>
      <c r="E541" s="1">
        <v>43698</v>
      </c>
      <c r="F541" s="3">
        <v>5.4</v>
      </c>
      <c r="G541" s="3">
        <v>54</v>
      </c>
      <c r="H541" s="1">
        <v>43830</v>
      </c>
      <c r="I541">
        <f t="shared" si="32"/>
        <v>132</v>
      </c>
      <c r="J541" t="str">
        <f t="shared" si="33"/>
        <v>&gt;121</v>
      </c>
      <c r="K541">
        <f t="shared" si="34"/>
        <v>0.25</v>
      </c>
      <c r="L541">
        <f t="shared" si="35"/>
        <v>14.85</v>
      </c>
    </row>
    <row r="542" spans="1:12" x14ac:dyDescent="0.25">
      <c r="A542" s="2" t="s">
        <v>540</v>
      </c>
      <c r="B542">
        <v>5</v>
      </c>
      <c r="C542">
        <v>2</v>
      </c>
      <c r="D542">
        <v>1860</v>
      </c>
      <c r="E542" s="1">
        <v>43568</v>
      </c>
      <c r="F542" s="3">
        <v>186</v>
      </c>
      <c r="G542" s="3">
        <v>297.60000000000002</v>
      </c>
      <c r="H542" s="1">
        <v>43830</v>
      </c>
      <c r="I542">
        <f t="shared" si="32"/>
        <v>262</v>
      </c>
      <c r="J542" t="str">
        <f t="shared" si="33"/>
        <v>&gt;121</v>
      </c>
      <c r="K542">
        <f t="shared" si="34"/>
        <v>0.25</v>
      </c>
      <c r="L542">
        <f t="shared" si="35"/>
        <v>120.9</v>
      </c>
    </row>
    <row r="543" spans="1:12" x14ac:dyDescent="0.25">
      <c r="A543" s="2" t="s">
        <v>541</v>
      </c>
      <c r="B543">
        <v>9</v>
      </c>
      <c r="C543">
        <v>18</v>
      </c>
      <c r="D543">
        <v>2750</v>
      </c>
      <c r="E543" s="1">
        <v>43825</v>
      </c>
      <c r="F543" s="3">
        <v>550</v>
      </c>
      <c r="G543" s="3">
        <v>1237.5</v>
      </c>
      <c r="H543" s="1">
        <v>43830</v>
      </c>
      <c r="I543">
        <f t="shared" si="32"/>
        <v>5</v>
      </c>
      <c r="J543" t="str">
        <f t="shared" si="33"/>
        <v>0-30</v>
      </c>
      <c r="K543">
        <f t="shared" si="34"/>
        <v>8.0000000000000002E-3</v>
      </c>
      <c r="L543">
        <f t="shared" si="35"/>
        <v>14.3</v>
      </c>
    </row>
    <row r="544" spans="1:12" x14ac:dyDescent="0.25">
      <c r="A544" s="2" t="s">
        <v>542</v>
      </c>
      <c r="B544">
        <v>8</v>
      </c>
      <c r="C544">
        <v>17</v>
      </c>
      <c r="D544">
        <v>3990</v>
      </c>
      <c r="E544" s="1">
        <v>43816</v>
      </c>
      <c r="F544" s="3">
        <v>438.9</v>
      </c>
      <c r="G544" s="3">
        <v>1875.3</v>
      </c>
      <c r="H544" s="1">
        <v>43830</v>
      </c>
      <c r="I544">
        <f t="shared" si="32"/>
        <v>14</v>
      </c>
      <c r="J544" t="str">
        <f t="shared" si="33"/>
        <v>0-30</v>
      </c>
      <c r="K544">
        <f t="shared" si="34"/>
        <v>8.0000000000000002E-3</v>
      </c>
      <c r="L544">
        <f t="shared" si="35"/>
        <v>18.5136</v>
      </c>
    </row>
    <row r="545" spans="1:12" x14ac:dyDescent="0.25">
      <c r="A545" s="2" t="s">
        <v>543</v>
      </c>
      <c r="B545">
        <v>9</v>
      </c>
      <c r="C545">
        <v>2</v>
      </c>
      <c r="D545">
        <v>5040</v>
      </c>
      <c r="E545" s="1">
        <v>43595</v>
      </c>
      <c r="F545" s="3">
        <v>100.8</v>
      </c>
      <c r="G545" s="3">
        <v>2016</v>
      </c>
      <c r="H545" s="1">
        <v>43830</v>
      </c>
      <c r="I545">
        <f t="shared" si="32"/>
        <v>235</v>
      </c>
      <c r="J545" t="str">
        <f t="shared" si="33"/>
        <v>&gt;121</v>
      </c>
      <c r="K545">
        <f t="shared" si="34"/>
        <v>0.25</v>
      </c>
      <c r="L545">
        <f t="shared" si="35"/>
        <v>529.20000000000005</v>
      </c>
    </row>
    <row r="546" spans="1:12" x14ac:dyDescent="0.25">
      <c r="A546" s="2" t="s">
        <v>544</v>
      </c>
      <c r="B546">
        <v>10</v>
      </c>
      <c r="C546">
        <v>15</v>
      </c>
      <c r="D546">
        <v>1440</v>
      </c>
      <c r="E546" s="1">
        <v>43797</v>
      </c>
      <c r="F546" s="3">
        <v>230.39999999999998</v>
      </c>
      <c r="G546" s="3">
        <v>561.59999999999991</v>
      </c>
      <c r="H546" s="1">
        <v>43830</v>
      </c>
      <c r="I546">
        <f t="shared" si="32"/>
        <v>33</v>
      </c>
      <c r="J546" t="str">
        <f t="shared" si="33"/>
        <v>31-60</v>
      </c>
      <c r="K546">
        <f t="shared" si="34"/>
        <v>0.04</v>
      </c>
      <c r="L546">
        <f t="shared" si="35"/>
        <v>31.679999999999996</v>
      </c>
    </row>
    <row r="547" spans="1:12" x14ac:dyDescent="0.25">
      <c r="A547" s="2" t="s">
        <v>545</v>
      </c>
      <c r="B547">
        <v>3</v>
      </c>
      <c r="C547">
        <v>1</v>
      </c>
      <c r="D547">
        <v>240</v>
      </c>
      <c r="E547" s="1">
        <v>43633</v>
      </c>
      <c r="F547" s="3">
        <v>24</v>
      </c>
      <c r="G547" s="3">
        <v>57.599999999999994</v>
      </c>
      <c r="H547" s="1">
        <v>43830</v>
      </c>
      <c r="I547">
        <f t="shared" si="32"/>
        <v>197</v>
      </c>
      <c r="J547" t="str">
        <f t="shared" si="33"/>
        <v>&gt;121</v>
      </c>
      <c r="K547">
        <f t="shared" si="34"/>
        <v>0.25</v>
      </c>
      <c r="L547">
        <f t="shared" si="35"/>
        <v>20.399999999999999</v>
      </c>
    </row>
    <row r="548" spans="1:12" x14ac:dyDescent="0.25">
      <c r="A548" s="2" t="s">
        <v>546</v>
      </c>
      <c r="B548">
        <v>10</v>
      </c>
      <c r="C548">
        <v>23</v>
      </c>
      <c r="D548">
        <v>3750</v>
      </c>
      <c r="E548" s="1">
        <v>43601</v>
      </c>
      <c r="F548" s="3">
        <v>75</v>
      </c>
      <c r="G548" s="3">
        <v>1837.5</v>
      </c>
      <c r="H548" s="1">
        <v>43830</v>
      </c>
      <c r="I548">
        <f t="shared" si="32"/>
        <v>229</v>
      </c>
      <c r="J548" t="str">
        <f t="shared" si="33"/>
        <v>&gt;121</v>
      </c>
      <c r="K548">
        <f t="shared" si="34"/>
        <v>0.25</v>
      </c>
      <c r="L548">
        <f t="shared" si="35"/>
        <v>478.125</v>
      </c>
    </row>
    <row r="549" spans="1:12" x14ac:dyDescent="0.25">
      <c r="A549" s="2" t="s">
        <v>547</v>
      </c>
      <c r="B549">
        <v>1</v>
      </c>
      <c r="C549">
        <v>18</v>
      </c>
      <c r="D549">
        <v>4704</v>
      </c>
      <c r="E549" s="1">
        <v>43599</v>
      </c>
      <c r="F549" s="3">
        <v>329.28000000000003</v>
      </c>
      <c r="G549" s="3">
        <v>705.6</v>
      </c>
      <c r="H549" s="1">
        <v>43830</v>
      </c>
      <c r="I549">
        <f t="shared" si="32"/>
        <v>231</v>
      </c>
      <c r="J549" t="str">
        <f t="shared" si="33"/>
        <v>&gt;121</v>
      </c>
      <c r="K549">
        <f t="shared" si="34"/>
        <v>0.25</v>
      </c>
      <c r="L549">
        <f t="shared" si="35"/>
        <v>258.72000000000003</v>
      </c>
    </row>
    <row r="550" spans="1:12" x14ac:dyDescent="0.25">
      <c r="A550" s="2" t="s">
        <v>548</v>
      </c>
      <c r="B550">
        <v>10</v>
      </c>
      <c r="C550">
        <v>20</v>
      </c>
      <c r="D550">
        <v>360</v>
      </c>
      <c r="E550" s="1">
        <v>43813</v>
      </c>
      <c r="F550" s="3">
        <v>36</v>
      </c>
      <c r="G550" s="3">
        <v>111.6</v>
      </c>
      <c r="H550" s="1">
        <v>43830</v>
      </c>
      <c r="I550">
        <f t="shared" si="32"/>
        <v>17</v>
      </c>
      <c r="J550" t="str">
        <f t="shared" si="33"/>
        <v>0-30</v>
      </c>
      <c r="K550">
        <f t="shared" si="34"/>
        <v>8.0000000000000002E-3</v>
      </c>
      <c r="L550">
        <f t="shared" si="35"/>
        <v>1.1808000000000001</v>
      </c>
    </row>
    <row r="551" spans="1:12" x14ac:dyDescent="0.25">
      <c r="A551" s="2" t="s">
        <v>549</v>
      </c>
      <c r="B551">
        <v>4</v>
      </c>
      <c r="C551">
        <v>2</v>
      </c>
      <c r="D551">
        <v>1210</v>
      </c>
      <c r="E551" s="1">
        <v>43605</v>
      </c>
      <c r="F551" s="3">
        <v>108.9</v>
      </c>
      <c r="G551" s="3">
        <v>326.70000000000005</v>
      </c>
      <c r="H551" s="1">
        <v>43830</v>
      </c>
      <c r="I551">
        <f t="shared" si="32"/>
        <v>225</v>
      </c>
      <c r="J551" t="str">
        <f t="shared" si="33"/>
        <v>&gt;121</v>
      </c>
      <c r="K551">
        <f t="shared" si="34"/>
        <v>0.25</v>
      </c>
      <c r="L551">
        <f t="shared" si="35"/>
        <v>108.9</v>
      </c>
    </row>
    <row r="552" spans="1:12" x14ac:dyDescent="0.25">
      <c r="A552" s="2" t="s">
        <v>550</v>
      </c>
      <c r="B552">
        <v>3</v>
      </c>
      <c r="C552">
        <v>4</v>
      </c>
      <c r="D552">
        <v>220</v>
      </c>
      <c r="E552" s="1">
        <v>43583</v>
      </c>
      <c r="F552" s="3">
        <v>15.4</v>
      </c>
      <c r="G552" s="3">
        <v>52.800000000000004</v>
      </c>
      <c r="H552" s="1">
        <v>43830</v>
      </c>
      <c r="I552">
        <f t="shared" si="32"/>
        <v>247</v>
      </c>
      <c r="J552" t="str">
        <f t="shared" si="33"/>
        <v>&gt;121</v>
      </c>
      <c r="K552">
        <f t="shared" si="34"/>
        <v>0.25</v>
      </c>
      <c r="L552">
        <f t="shared" si="35"/>
        <v>17.05</v>
      </c>
    </row>
    <row r="553" spans="1:12" x14ac:dyDescent="0.25">
      <c r="A553" s="2" t="s">
        <v>551</v>
      </c>
      <c r="B553">
        <v>8</v>
      </c>
      <c r="C553">
        <v>21</v>
      </c>
      <c r="D553">
        <v>1980</v>
      </c>
      <c r="E553" s="1">
        <v>43475</v>
      </c>
      <c r="F553" s="3">
        <v>217.8</v>
      </c>
      <c r="G553" s="3">
        <v>693</v>
      </c>
      <c r="H553" s="1">
        <v>43830</v>
      </c>
      <c r="I553">
        <f t="shared" si="32"/>
        <v>355</v>
      </c>
      <c r="J553" t="str">
        <f t="shared" si="33"/>
        <v>&gt;121</v>
      </c>
      <c r="K553">
        <f t="shared" si="34"/>
        <v>0.25</v>
      </c>
      <c r="L553">
        <f t="shared" si="35"/>
        <v>227.7</v>
      </c>
    </row>
    <row r="554" spans="1:12" x14ac:dyDescent="0.25">
      <c r="A554" s="2" t="s">
        <v>552</v>
      </c>
      <c r="B554">
        <v>1</v>
      </c>
      <c r="C554">
        <v>13</v>
      </c>
      <c r="D554">
        <v>1200</v>
      </c>
      <c r="E554" s="1">
        <v>43540</v>
      </c>
      <c r="F554" s="3">
        <v>84</v>
      </c>
      <c r="G554" s="3">
        <v>360</v>
      </c>
      <c r="H554" s="1">
        <v>43830</v>
      </c>
      <c r="I554">
        <f t="shared" si="32"/>
        <v>290</v>
      </c>
      <c r="J554" t="str">
        <f t="shared" si="33"/>
        <v>&gt;121</v>
      </c>
      <c r="K554">
        <f t="shared" si="34"/>
        <v>0.25</v>
      </c>
      <c r="L554">
        <f t="shared" si="35"/>
        <v>111</v>
      </c>
    </row>
    <row r="555" spans="1:12" x14ac:dyDescent="0.25">
      <c r="A555" s="2" t="s">
        <v>553</v>
      </c>
      <c r="B555">
        <v>2</v>
      </c>
      <c r="C555">
        <v>3</v>
      </c>
      <c r="D555">
        <v>720</v>
      </c>
      <c r="E555" s="1">
        <v>43640</v>
      </c>
      <c r="F555" s="3">
        <v>14.399999999999999</v>
      </c>
      <c r="G555" s="3">
        <v>151.19999999999999</v>
      </c>
      <c r="H555" s="1">
        <v>43830</v>
      </c>
      <c r="I555">
        <f t="shared" si="32"/>
        <v>190</v>
      </c>
      <c r="J555" t="str">
        <f t="shared" si="33"/>
        <v>&gt;121</v>
      </c>
      <c r="K555">
        <f t="shared" si="34"/>
        <v>0.25</v>
      </c>
      <c r="L555">
        <f t="shared" si="35"/>
        <v>41.4</v>
      </c>
    </row>
    <row r="556" spans="1:12" x14ac:dyDescent="0.25">
      <c r="A556" s="2" t="s">
        <v>554</v>
      </c>
      <c r="B556">
        <v>7</v>
      </c>
      <c r="C556">
        <v>12</v>
      </c>
      <c r="D556">
        <v>2640</v>
      </c>
      <c r="E556" s="1">
        <v>43530</v>
      </c>
      <c r="F556" s="3">
        <v>264</v>
      </c>
      <c r="G556" s="3">
        <v>1082.3999999999999</v>
      </c>
      <c r="H556" s="1">
        <v>43830</v>
      </c>
      <c r="I556">
        <f t="shared" si="32"/>
        <v>300</v>
      </c>
      <c r="J556" t="str">
        <f t="shared" si="33"/>
        <v>&gt;121</v>
      </c>
      <c r="K556">
        <f t="shared" si="34"/>
        <v>0.25</v>
      </c>
      <c r="L556">
        <f t="shared" si="35"/>
        <v>336.59999999999997</v>
      </c>
    </row>
    <row r="557" spans="1:12" x14ac:dyDescent="0.25">
      <c r="A557" s="2" t="s">
        <v>555</v>
      </c>
      <c r="B557">
        <v>4</v>
      </c>
      <c r="C557">
        <v>23</v>
      </c>
      <c r="D557">
        <v>5880</v>
      </c>
      <c r="E557" s="1">
        <v>43478</v>
      </c>
      <c r="F557" s="3">
        <v>294</v>
      </c>
      <c r="G557" s="3">
        <v>1058.4000000000001</v>
      </c>
      <c r="H557" s="1">
        <v>43830</v>
      </c>
      <c r="I557">
        <f t="shared" si="32"/>
        <v>352</v>
      </c>
      <c r="J557" t="str">
        <f t="shared" si="33"/>
        <v>&gt;121</v>
      </c>
      <c r="K557">
        <f t="shared" si="34"/>
        <v>0.25</v>
      </c>
      <c r="L557">
        <f t="shared" si="35"/>
        <v>338.1</v>
      </c>
    </row>
    <row r="558" spans="1:12" x14ac:dyDescent="0.25">
      <c r="A558" s="2" t="s">
        <v>556</v>
      </c>
      <c r="B558">
        <v>9</v>
      </c>
      <c r="C558">
        <v>21</v>
      </c>
      <c r="D558">
        <v>930</v>
      </c>
      <c r="E558" s="1">
        <v>43466</v>
      </c>
      <c r="F558" s="3">
        <v>46.5</v>
      </c>
      <c r="G558" s="3">
        <v>362.70000000000005</v>
      </c>
      <c r="H558" s="1">
        <v>43830</v>
      </c>
      <c r="I558">
        <f t="shared" si="32"/>
        <v>364</v>
      </c>
      <c r="J558" t="str">
        <f t="shared" si="33"/>
        <v>&gt;121</v>
      </c>
      <c r="K558">
        <f t="shared" si="34"/>
        <v>0.25</v>
      </c>
      <c r="L558">
        <f t="shared" si="35"/>
        <v>102.30000000000001</v>
      </c>
    </row>
    <row r="559" spans="1:12" x14ac:dyDescent="0.25">
      <c r="A559" s="2" t="s">
        <v>557</v>
      </c>
      <c r="B559">
        <v>3</v>
      </c>
      <c r="C559">
        <v>8</v>
      </c>
      <c r="D559">
        <v>2160</v>
      </c>
      <c r="E559" s="1">
        <v>43640</v>
      </c>
      <c r="F559" s="3">
        <v>64.800000000000011</v>
      </c>
      <c r="G559" s="3">
        <v>410.4</v>
      </c>
      <c r="H559" s="1">
        <v>43830</v>
      </c>
      <c r="I559">
        <f t="shared" si="32"/>
        <v>190</v>
      </c>
      <c r="J559" t="str">
        <f t="shared" si="33"/>
        <v>&gt;121</v>
      </c>
      <c r="K559">
        <f t="shared" si="34"/>
        <v>0.25</v>
      </c>
      <c r="L559">
        <f t="shared" si="35"/>
        <v>118.8</v>
      </c>
    </row>
    <row r="560" spans="1:12" x14ac:dyDescent="0.25">
      <c r="A560" s="2" t="s">
        <v>558</v>
      </c>
      <c r="B560">
        <v>1</v>
      </c>
      <c r="C560">
        <v>20</v>
      </c>
      <c r="D560">
        <v>6138.0000000000009</v>
      </c>
      <c r="E560" s="1">
        <v>43572</v>
      </c>
      <c r="F560" s="3">
        <v>245.52000000000004</v>
      </c>
      <c r="G560" s="3">
        <v>920.70000000000027</v>
      </c>
      <c r="H560" s="1">
        <v>43830</v>
      </c>
      <c r="I560">
        <f t="shared" si="32"/>
        <v>258</v>
      </c>
      <c r="J560" t="str">
        <f t="shared" si="33"/>
        <v>&gt;121</v>
      </c>
      <c r="K560">
        <f t="shared" si="34"/>
        <v>0.25</v>
      </c>
      <c r="L560">
        <f t="shared" si="35"/>
        <v>291.55500000000006</v>
      </c>
    </row>
    <row r="561" spans="1:12" x14ac:dyDescent="0.25">
      <c r="A561" s="2" t="s">
        <v>559</v>
      </c>
      <c r="B561">
        <v>4</v>
      </c>
      <c r="C561">
        <v>18</v>
      </c>
      <c r="D561">
        <v>2860</v>
      </c>
      <c r="E561" s="1">
        <v>43799</v>
      </c>
      <c r="F561" s="3">
        <v>257.39999999999998</v>
      </c>
      <c r="G561" s="3">
        <v>457.59999999999997</v>
      </c>
      <c r="H561" s="1">
        <v>43830</v>
      </c>
      <c r="I561">
        <f t="shared" si="32"/>
        <v>31</v>
      </c>
      <c r="J561" t="str">
        <f t="shared" si="33"/>
        <v>31-60</v>
      </c>
      <c r="K561">
        <f t="shared" si="34"/>
        <v>0.04</v>
      </c>
      <c r="L561">
        <f t="shared" si="35"/>
        <v>28.6</v>
      </c>
    </row>
    <row r="562" spans="1:12" x14ac:dyDescent="0.25">
      <c r="A562" s="2" t="s">
        <v>560</v>
      </c>
      <c r="B562">
        <v>2</v>
      </c>
      <c r="C562">
        <v>14</v>
      </c>
      <c r="D562">
        <v>1540</v>
      </c>
      <c r="E562" s="1">
        <v>43747</v>
      </c>
      <c r="F562" s="3">
        <v>92.4</v>
      </c>
      <c r="G562" s="3">
        <v>462</v>
      </c>
      <c r="H562" s="1">
        <v>43830</v>
      </c>
      <c r="I562">
        <f t="shared" si="32"/>
        <v>83</v>
      </c>
      <c r="J562" t="str">
        <f t="shared" si="33"/>
        <v>61-90</v>
      </c>
      <c r="K562">
        <f t="shared" si="34"/>
        <v>0.15</v>
      </c>
      <c r="L562">
        <f t="shared" si="35"/>
        <v>83.16</v>
      </c>
    </row>
    <row r="563" spans="1:12" x14ac:dyDescent="0.25">
      <c r="A563" s="2" t="s">
        <v>561</v>
      </c>
      <c r="B563">
        <v>5</v>
      </c>
      <c r="C563">
        <v>16</v>
      </c>
      <c r="D563">
        <v>1890</v>
      </c>
      <c r="E563" s="1">
        <v>43475</v>
      </c>
      <c r="F563" s="3">
        <v>18.899999999999999</v>
      </c>
      <c r="G563" s="3">
        <v>396.9</v>
      </c>
      <c r="H563" s="1">
        <v>43830</v>
      </c>
      <c r="I563">
        <f t="shared" si="32"/>
        <v>355</v>
      </c>
      <c r="J563" t="str">
        <f t="shared" si="33"/>
        <v>&gt;121</v>
      </c>
      <c r="K563">
        <f t="shared" si="34"/>
        <v>0.25</v>
      </c>
      <c r="L563">
        <f t="shared" si="35"/>
        <v>103.94999999999999</v>
      </c>
    </row>
    <row r="564" spans="1:12" x14ac:dyDescent="0.25">
      <c r="A564" s="2" t="s">
        <v>562</v>
      </c>
      <c r="B564">
        <v>1</v>
      </c>
      <c r="C564">
        <v>2</v>
      </c>
      <c r="D564">
        <v>4224</v>
      </c>
      <c r="E564" s="1">
        <v>43503</v>
      </c>
      <c r="F564" s="3">
        <v>295.68</v>
      </c>
      <c r="G564" s="3">
        <v>1056</v>
      </c>
      <c r="H564" s="1">
        <v>43830</v>
      </c>
      <c r="I564">
        <f t="shared" si="32"/>
        <v>327</v>
      </c>
      <c r="J564" t="str">
        <f t="shared" si="33"/>
        <v>&gt;121</v>
      </c>
      <c r="K564">
        <f t="shared" si="34"/>
        <v>0.25</v>
      </c>
      <c r="L564">
        <f t="shared" si="35"/>
        <v>337.92</v>
      </c>
    </row>
    <row r="565" spans="1:12" x14ac:dyDescent="0.25">
      <c r="A565" s="2" t="s">
        <v>563</v>
      </c>
      <c r="B565">
        <v>7</v>
      </c>
      <c r="C565">
        <v>1</v>
      </c>
      <c r="D565">
        <v>600</v>
      </c>
      <c r="E565" s="1">
        <v>43490</v>
      </c>
      <c r="F565" s="3">
        <v>24</v>
      </c>
      <c r="G565" s="3">
        <v>162</v>
      </c>
      <c r="H565" s="1">
        <v>43830</v>
      </c>
      <c r="I565">
        <f t="shared" si="32"/>
        <v>340</v>
      </c>
      <c r="J565" t="str">
        <f t="shared" si="33"/>
        <v>&gt;121</v>
      </c>
      <c r="K565">
        <f t="shared" si="34"/>
        <v>0.25</v>
      </c>
      <c r="L565">
        <f t="shared" si="35"/>
        <v>46.5</v>
      </c>
    </row>
    <row r="566" spans="1:12" x14ac:dyDescent="0.25">
      <c r="A566" s="2" t="s">
        <v>564</v>
      </c>
      <c r="B566">
        <v>10</v>
      </c>
      <c r="C566">
        <v>9</v>
      </c>
      <c r="D566">
        <v>3000</v>
      </c>
      <c r="E566" s="1">
        <v>43548</v>
      </c>
      <c r="F566" s="3">
        <v>90</v>
      </c>
      <c r="G566" s="3">
        <v>990</v>
      </c>
      <c r="H566" s="1">
        <v>43830</v>
      </c>
      <c r="I566">
        <f t="shared" si="32"/>
        <v>282</v>
      </c>
      <c r="J566" t="str">
        <f t="shared" si="33"/>
        <v>&gt;121</v>
      </c>
      <c r="K566">
        <f t="shared" si="34"/>
        <v>0.25</v>
      </c>
      <c r="L566">
        <f t="shared" si="35"/>
        <v>270</v>
      </c>
    </row>
    <row r="567" spans="1:12" x14ac:dyDescent="0.25">
      <c r="A567" s="2" t="s">
        <v>565</v>
      </c>
      <c r="B567">
        <v>4</v>
      </c>
      <c r="C567">
        <v>1</v>
      </c>
      <c r="D567">
        <v>1080</v>
      </c>
      <c r="E567" s="1">
        <v>43614</v>
      </c>
      <c r="F567" s="3">
        <v>97.2</v>
      </c>
      <c r="G567" s="3">
        <v>313.2</v>
      </c>
      <c r="H567" s="1">
        <v>43830</v>
      </c>
      <c r="I567">
        <f t="shared" si="32"/>
        <v>216</v>
      </c>
      <c r="J567" t="str">
        <f t="shared" si="33"/>
        <v>&gt;121</v>
      </c>
      <c r="K567">
        <f t="shared" si="34"/>
        <v>0.25</v>
      </c>
      <c r="L567">
        <f t="shared" si="35"/>
        <v>102.6</v>
      </c>
    </row>
    <row r="568" spans="1:12" x14ac:dyDescent="0.25">
      <c r="A568" s="2" t="s">
        <v>566</v>
      </c>
      <c r="B568">
        <v>2</v>
      </c>
      <c r="C568">
        <v>14</v>
      </c>
      <c r="D568">
        <v>4416</v>
      </c>
      <c r="E568" s="1">
        <v>43712</v>
      </c>
      <c r="F568" s="3">
        <v>176.64000000000001</v>
      </c>
      <c r="G568" s="3">
        <v>839.04</v>
      </c>
      <c r="H568" s="1">
        <v>43830</v>
      </c>
      <c r="I568">
        <f t="shared" si="32"/>
        <v>118</v>
      </c>
      <c r="J568" t="str">
        <f t="shared" si="33"/>
        <v>91-120</v>
      </c>
      <c r="K568">
        <f t="shared" si="34"/>
        <v>0.2</v>
      </c>
      <c r="L568">
        <f t="shared" si="35"/>
        <v>203.136</v>
      </c>
    </row>
    <row r="569" spans="1:12" x14ac:dyDescent="0.25">
      <c r="A569" s="2" t="s">
        <v>567</v>
      </c>
      <c r="B569">
        <v>2</v>
      </c>
      <c r="C569">
        <v>6</v>
      </c>
      <c r="D569">
        <v>5292</v>
      </c>
      <c r="E569" s="1">
        <v>43803</v>
      </c>
      <c r="F569" s="3">
        <v>264.60000000000002</v>
      </c>
      <c r="G569" s="3">
        <v>1428.8400000000001</v>
      </c>
      <c r="H569" s="1">
        <v>43830</v>
      </c>
      <c r="I569">
        <f t="shared" si="32"/>
        <v>27</v>
      </c>
      <c r="J569" t="str">
        <f t="shared" si="33"/>
        <v>0-30</v>
      </c>
      <c r="K569">
        <f t="shared" si="34"/>
        <v>8.0000000000000002E-3</v>
      </c>
      <c r="L569">
        <f t="shared" si="35"/>
        <v>13.54752</v>
      </c>
    </row>
    <row r="570" spans="1:12" x14ac:dyDescent="0.25">
      <c r="A570" s="2" t="s">
        <v>568</v>
      </c>
      <c r="B570">
        <v>10</v>
      </c>
      <c r="C570">
        <v>15</v>
      </c>
      <c r="D570">
        <v>248</v>
      </c>
      <c r="E570" s="1">
        <v>43705</v>
      </c>
      <c r="F570" s="3">
        <v>29.760000000000005</v>
      </c>
      <c r="G570" s="3">
        <v>109.12</v>
      </c>
      <c r="H570" s="1">
        <v>43830</v>
      </c>
      <c r="I570">
        <f t="shared" si="32"/>
        <v>125</v>
      </c>
      <c r="J570" t="str">
        <f t="shared" si="33"/>
        <v>&gt;121</v>
      </c>
      <c r="K570">
        <f t="shared" si="34"/>
        <v>0.25</v>
      </c>
      <c r="L570">
        <f t="shared" si="35"/>
        <v>34.72</v>
      </c>
    </row>
    <row r="571" spans="1:12" x14ac:dyDescent="0.25">
      <c r="A571" s="2" t="s">
        <v>569</v>
      </c>
      <c r="B571">
        <v>7</v>
      </c>
      <c r="C571">
        <v>2</v>
      </c>
      <c r="D571">
        <v>2760</v>
      </c>
      <c r="E571" s="1">
        <v>43603</v>
      </c>
      <c r="F571" s="3">
        <v>276</v>
      </c>
      <c r="G571" s="3">
        <v>1159.2</v>
      </c>
      <c r="H571" s="1">
        <v>43830</v>
      </c>
      <c r="I571">
        <f t="shared" si="32"/>
        <v>227</v>
      </c>
      <c r="J571" t="str">
        <f t="shared" si="33"/>
        <v>&gt;121</v>
      </c>
      <c r="K571">
        <f t="shared" si="34"/>
        <v>0.25</v>
      </c>
      <c r="L571">
        <f t="shared" si="35"/>
        <v>358.8</v>
      </c>
    </row>
    <row r="572" spans="1:12" x14ac:dyDescent="0.25">
      <c r="A572" s="2" t="s">
        <v>570</v>
      </c>
      <c r="B572">
        <v>4</v>
      </c>
      <c r="C572">
        <v>4</v>
      </c>
      <c r="D572">
        <v>216</v>
      </c>
      <c r="E572" s="1">
        <v>43703</v>
      </c>
      <c r="F572" s="3">
        <v>12.960000000000003</v>
      </c>
      <c r="G572" s="3">
        <v>34.56</v>
      </c>
      <c r="H572" s="1">
        <v>43830</v>
      </c>
      <c r="I572">
        <f t="shared" si="32"/>
        <v>127</v>
      </c>
      <c r="J572" t="str">
        <f t="shared" si="33"/>
        <v>&gt;121</v>
      </c>
      <c r="K572">
        <f t="shared" si="34"/>
        <v>0.25</v>
      </c>
      <c r="L572">
        <f t="shared" si="35"/>
        <v>11.88</v>
      </c>
    </row>
    <row r="573" spans="1:12" x14ac:dyDescent="0.25">
      <c r="A573" s="2" t="s">
        <v>571</v>
      </c>
      <c r="B573">
        <v>2</v>
      </c>
      <c r="C573">
        <v>16</v>
      </c>
      <c r="D573">
        <v>176</v>
      </c>
      <c r="E573" s="1">
        <v>43516</v>
      </c>
      <c r="F573" s="3">
        <v>10.56</v>
      </c>
      <c r="G573" s="3">
        <v>35.200000000000003</v>
      </c>
      <c r="H573" s="1">
        <v>43830</v>
      </c>
      <c r="I573">
        <f t="shared" si="32"/>
        <v>314</v>
      </c>
      <c r="J573" t="str">
        <f t="shared" si="33"/>
        <v>&gt;121</v>
      </c>
      <c r="K573">
        <f t="shared" si="34"/>
        <v>0.25</v>
      </c>
      <c r="L573">
        <f t="shared" si="35"/>
        <v>11.440000000000001</v>
      </c>
    </row>
    <row r="574" spans="1:12" x14ac:dyDescent="0.25">
      <c r="A574" s="2" t="s">
        <v>572</v>
      </c>
      <c r="B574">
        <v>10</v>
      </c>
      <c r="C574">
        <v>2</v>
      </c>
      <c r="D574">
        <v>240</v>
      </c>
      <c r="E574" s="1">
        <v>43830</v>
      </c>
      <c r="F574" s="3">
        <v>36</v>
      </c>
      <c r="G574" s="3">
        <v>108</v>
      </c>
      <c r="H574" s="1">
        <v>43830</v>
      </c>
      <c r="I574">
        <f t="shared" si="32"/>
        <v>0</v>
      </c>
      <c r="J574" t="str">
        <f t="shared" si="33"/>
        <v>0-30</v>
      </c>
      <c r="K574">
        <f t="shared" si="34"/>
        <v>8.0000000000000002E-3</v>
      </c>
      <c r="L574">
        <f t="shared" si="35"/>
        <v>1.1520000000000001</v>
      </c>
    </row>
    <row r="575" spans="1:12" x14ac:dyDescent="0.25">
      <c r="A575" s="2" t="s">
        <v>573</v>
      </c>
      <c r="B575">
        <v>3</v>
      </c>
      <c r="C575">
        <v>3</v>
      </c>
      <c r="D575">
        <v>3080</v>
      </c>
      <c r="E575" s="1">
        <v>43526</v>
      </c>
      <c r="F575" s="3">
        <v>30.8</v>
      </c>
      <c r="G575" s="3">
        <v>554.4</v>
      </c>
      <c r="H575" s="1">
        <v>43830</v>
      </c>
      <c r="I575">
        <f t="shared" si="32"/>
        <v>304</v>
      </c>
      <c r="J575" t="str">
        <f t="shared" si="33"/>
        <v>&gt;121</v>
      </c>
      <c r="K575">
        <f t="shared" si="34"/>
        <v>0.25</v>
      </c>
      <c r="L575">
        <f t="shared" si="35"/>
        <v>146.29999999999998</v>
      </c>
    </row>
    <row r="576" spans="1:12" x14ac:dyDescent="0.25">
      <c r="A576" s="2" t="s">
        <v>574</v>
      </c>
      <c r="B576">
        <v>4</v>
      </c>
      <c r="C576">
        <v>13</v>
      </c>
      <c r="D576">
        <v>3230</v>
      </c>
      <c r="E576" s="1">
        <v>43579</v>
      </c>
      <c r="F576" s="3">
        <v>193.79999999999998</v>
      </c>
      <c r="G576" s="3">
        <v>872.09999999999991</v>
      </c>
      <c r="H576" s="1">
        <v>43830</v>
      </c>
      <c r="I576">
        <f t="shared" si="32"/>
        <v>251</v>
      </c>
      <c r="J576" t="str">
        <f t="shared" si="33"/>
        <v>&gt;121</v>
      </c>
      <c r="K576">
        <f t="shared" si="34"/>
        <v>0.25</v>
      </c>
      <c r="L576">
        <f t="shared" si="35"/>
        <v>266.47499999999997</v>
      </c>
    </row>
    <row r="577" spans="1:12" x14ac:dyDescent="0.25">
      <c r="A577" s="2" t="s">
        <v>575</v>
      </c>
      <c r="B577">
        <v>9</v>
      </c>
      <c r="C577">
        <v>7</v>
      </c>
      <c r="D577">
        <v>900</v>
      </c>
      <c r="E577" s="1">
        <v>43475</v>
      </c>
      <c r="F577" s="3">
        <v>153</v>
      </c>
      <c r="G577" s="3">
        <v>450</v>
      </c>
      <c r="H577" s="1">
        <v>43830</v>
      </c>
      <c r="I577">
        <f t="shared" si="32"/>
        <v>355</v>
      </c>
      <c r="J577" t="str">
        <f t="shared" si="33"/>
        <v>&gt;121</v>
      </c>
      <c r="K577">
        <f t="shared" si="34"/>
        <v>0.25</v>
      </c>
      <c r="L577">
        <f t="shared" si="35"/>
        <v>150.75</v>
      </c>
    </row>
    <row r="578" spans="1:12" x14ac:dyDescent="0.25">
      <c r="A578" s="2" t="s">
        <v>576</v>
      </c>
      <c r="B578">
        <v>9</v>
      </c>
      <c r="C578">
        <v>4</v>
      </c>
      <c r="D578">
        <v>2200</v>
      </c>
      <c r="E578" s="1">
        <v>43521</v>
      </c>
      <c r="F578" s="3">
        <v>22</v>
      </c>
      <c r="G578" s="3">
        <v>660</v>
      </c>
      <c r="H578" s="1">
        <v>43830</v>
      </c>
      <c r="I578">
        <f t="shared" ref="I578:I641" si="36">H578-E578</f>
        <v>309</v>
      </c>
      <c r="J578" t="str">
        <f t="shared" ref="J578:J641" si="37">VLOOKUP(I578,groupings,2,1)</f>
        <v>&gt;121</v>
      </c>
      <c r="K578">
        <f t="shared" ref="K578:K641" si="38">VLOOKUP(I578,$N$8:$P$12,3,TRUE)</f>
        <v>0.25</v>
      </c>
      <c r="L578">
        <f t="shared" ref="L578:L641" si="39">(G578+F578)*K578</f>
        <v>170.5</v>
      </c>
    </row>
    <row r="579" spans="1:12" x14ac:dyDescent="0.25">
      <c r="A579" s="2" t="s">
        <v>577</v>
      </c>
      <c r="B579">
        <v>9</v>
      </c>
      <c r="C579">
        <v>10</v>
      </c>
      <c r="D579">
        <v>440</v>
      </c>
      <c r="E579" s="1">
        <v>43559</v>
      </c>
      <c r="F579" s="3">
        <v>35.200000000000003</v>
      </c>
      <c r="G579" s="3">
        <v>202.39999999999998</v>
      </c>
      <c r="H579" s="1">
        <v>43830</v>
      </c>
      <c r="I579">
        <f t="shared" si="36"/>
        <v>271</v>
      </c>
      <c r="J579" t="str">
        <f t="shared" si="37"/>
        <v>&gt;121</v>
      </c>
      <c r="K579">
        <f t="shared" si="38"/>
        <v>0.25</v>
      </c>
      <c r="L579">
        <f t="shared" si="39"/>
        <v>59.399999999999991</v>
      </c>
    </row>
    <row r="580" spans="1:12" x14ac:dyDescent="0.25">
      <c r="A580" s="2" t="s">
        <v>578</v>
      </c>
      <c r="B580">
        <v>5</v>
      </c>
      <c r="C580">
        <v>23</v>
      </c>
      <c r="D580">
        <v>4340</v>
      </c>
      <c r="E580" s="1">
        <v>43507</v>
      </c>
      <c r="F580" s="3">
        <v>86.8</v>
      </c>
      <c r="G580" s="3">
        <v>911.4</v>
      </c>
      <c r="H580" s="1">
        <v>43830</v>
      </c>
      <c r="I580">
        <f t="shared" si="36"/>
        <v>323</v>
      </c>
      <c r="J580" t="str">
        <f t="shared" si="37"/>
        <v>&gt;121</v>
      </c>
      <c r="K580">
        <f t="shared" si="38"/>
        <v>0.25</v>
      </c>
      <c r="L580">
        <f t="shared" si="39"/>
        <v>249.54999999999998</v>
      </c>
    </row>
    <row r="581" spans="1:12" x14ac:dyDescent="0.25">
      <c r="A581" s="2" t="s">
        <v>579</v>
      </c>
      <c r="B581">
        <v>4</v>
      </c>
      <c r="C581">
        <v>9</v>
      </c>
      <c r="D581">
        <v>990</v>
      </c>
      <c r="E581" s="1">
        <v>43765</v>
      </c>
      <c r="F581" s="3">
        <v>19.8</v>
      </c>
      <c r="G581" s="3">
        <v>297</v>
      </c>
      <c r="H581" s="1">
        <v>43830</v>
      </c>
      <c r="I581">
        <f t="shared" si="36"/>
        <v>65</v>
      </c>
      <c r="J581" t="str">
        <f t="shared" si="37"/>
        <v>61-90</v>
      </c>
      <c r="K581">
        <f t="shared" si="38"/>
        <v>0.15</v>
      </c>
      <c r="L581">
        <f t="shared" si="39"/>
        <v>47.52</v>
      </c>
    </row>
    <row r="582" spans="1:12" x14ac:dyDescent="0.25">
      <c r="A582" s="2" t="s">
        <v>580</v>
      </c>
      <c r="B582">
        <v>5</v>
      </c>
      <c r="C582">
        <v>2</v>
      </c>
      <c r="D582">
        <v>1620</v>
      </c>
      <c r="E582" s="1">
        <v>43779</v>
      </c>
      <c r="F582" s="3">
        <v>48.6</v>
      </c>
      <c r="G582" s="3">
        <v>405</v>
      </c>
      <c r="H582" s="1">
        <v>43830</v>
      </c>
      <c r="I582">
        <f t="shared" si="36"/>
        <v>51</v>
      </c>
      <c r="J582" t="str">
        <f t="shared" si="37"/>
        <v>31-60</v>
      </c>
      <c r="K582">
        <f t="shared" si="38"/>
        <v>0.04</v>
      </c>
      <c r="L582">
        <f t="shared" si="39"/>
        <v>18.144000000000002</v>
      </c>
    </row>
    <row r="583" spans="1:12" x14ac:dyDescent="0.25">
      <c r="A583" s="2" t="s">
        <v>581</v>
      </c>
      <c r="B583">
        <v>7</v>
      </c>
      <c r="C583">
        <v>7</v>
      </c>
      <c r="D583">
        <v>2376</v>
      </c>
      <c r="E583" s="1">
        <v>43508</v>
      </c>
      <c r="F583" s="3">
        <v>403.91999999999996</v>
      </c>
      <c r="G583" s="3">
        <v>2138.4</v>
      </c>
      <c r="H583" s="1">
        <v>43830</v>
      </c>
      <c r="I583">
        <f t="shared" si="36"/>
        <v>322</v>
      </c>
      <c r="J583" t="str">
        <f t="shared" si="37"/>
        <v>&gt;121</v>
      </c>
      <c r="K583">
        <f t="shared" si="38"/>
        <v>0.25</v>
      </c>
      <c r="L583">
        <f t="shared" si="39"/>
        <v>635.58000000000004</v>
      </c>
    </row>
    <row r="584" spans="1:12" x14ac:dyDescent="0.25">
      <c r="A584" s="2" t="s">
        <v>582</v>
      </c>
      <c r="B584">
        <v>9</v>
      </c>
      <c r="C584">
        <v>9</v>
      </c>
      <c r="D584">
        <v>3000</v>
      </c>
      <c r="E584" s="1">
        <v>43537</v>
      </c>
      <c r="F584" s="3">
        <v>90</v>
      </c>
      <c r="G584" s="3">
        <v>1140</v>
      </c>
      <c r="H584" s="1">
        <v>43830</v>
      </c>
      <c r="I584">
        <f t="shared" si="36"/>
        <v>293</v>
      </c>
      <c r="J584" t="str">
        <f t="shared" si="37"/>
        <v>&gt;121</v>
      </c>
      <c r="K584">
        <f t="shared" si="38"/>
        <v>0.25</v>
      </c>
      <c r="L584">
        <f t="shared" si="39"/>
        <v>307.5</v>
      </c>
    </row>
    <row r="585" spans="1:12" x14ac:dyDescent="0.25">
      <c r="A585" s="2" t="s">
        <v>583</v>
      </c>
      <c r="B585">
        <v>5</v>
      </c>
      <c r="C585">
        <v>9</v>
      </c>
      <c r="D585">
        <v>320</v>
      </c>
      <c r="E585" s="1">
        <v>43804</v>
      </c>
      <c r="F585" s="3">
        <v>6.4</v>
      </c>
      <c r="G585" s="3">
        <v>96</v>
      </c>
      <c r="H585" s="1">
        <v>43830</v>
      </c>
      <c r="I585">
        <f t="shared" si="36"/>
        <v>26</v>
      </c>
      <c r="J585" t="str">
        <f t="shared" si="37"/>
        <v>0-30</v>
      </c>
      <c r="K585">
        <f t="shared" si="38"/>
        <v>8.0000000000000002E-3</v>
      </c>
      <c r="L585">
        <f t="shared" si="39"/>
        <v>0.81920000000000004</v>
      </c>
    </row>
    <row r="586" spans="1:12" x14ac:dyDescent="0.25">
      <c r="A586" s="2" t="s">
        <v>584</v>
      </c>
      <c r="B586">
        <v>2</v>
      </c>
      <c r="C586">
        <v>7</v>
      </c>
      <c r="D586">
        <v>660</v>
      </c>
      <c r="E586" s="1">
        <v>43742</v>
      </c>
      <c r="F586" s="3">
        <v>66</v>
      </c>
      <c r="G586" s="3">
        <v>99</v>
      </c>
      <c r="H586" s="1">
        <v>43830</v>
      </c>
      <c r="I586">
        <f t="shared" si="36"/>
        <v>88</v>
      </c>
      <c r="J586" t="str">
        <f t="shared" si="37"/>
        <v>61-90</v>
      </c>
      <c r="K586">
        <f t="shared" si="38"/>
        <v>0.15</v>
      </c>
      <c r="L586">
        <f t="shared" si="39"/>
        <v>24.75</v>
      </c>
    </row>
    <row r="587" spans="1:12" x14ac:dyDescent="0.25">
      <c r="A587" s="2" t="s">
        <v>585</v>
      </c>
      <c r="B587">
        <v>8</v>
      </c>
      <c r="C587">
        <v>23</v>
      </c>
      <c r="D587">
        <v>600</v>
      </c>
      <c r="E587" s="1">
        <v>43533</v>
      </c>
      <c r="F587" s="3">
        <v>72</v>
      </c>
      <c r="G587" s="3">
        <v>186</v>
      </c>
      <c r="H587" s="1">
        <v>43830</v>
      </c>
      <c r="I587">
        <f t="shared" si="36"/>
        <v>297</v>
      </c>
      <c r="J587" t="str">
        <f t="shared" si="37"/>
        <v>&gt;121</v>
      </c>
      <c r="K587">
        <f t="shared" si="38"/>
        <v>0.25</v>
      </c>
      <c r="L587">
        <f t="shared" si="39"/>
        <v>64.5</v>
      </c>
    </row>
    <row r="588" spans="1:12" x14ac:dyDescent="0.25">
      <c r="A588" s="2" t="s">
        <v>586</v>
      </c>
      <c r="B588">
        <v>6</v>
      </c>
      <c r="C588">
        <v>6</v>
      </c>
      <c r="D588">
        <v>1540</v>
      </c>
      <c r="E588" s="1">
        <v>43681</v>
      </c>
      <c r="F588" s="3">
        <v>123.2</v>
      </c>
      <c r="G588" s="3">
        <v>369.6</v>
      </c>
      <c r="H588" s="1">
        <v>43830</v>
      </c>
      <c r="I588">
        <f t="shared" si="36"/>
        <v>149</v>
      </c>
      <c r="J588" t="str">
        <f t="shared" si="37"/>
        <v>&gt;121</v>
      </c>
      <c r="K588">
        <f t="shared" si="38"/>
        <v>0.25</v>
      </c>
      <c r="L588">
        <f t="shared" si="39"/>
        <v>123.2</v>
      </c>
    </row>
    <row r="589" spans="1:12" x14ac:dyDescent="0.25">
      <c r="A589" s="2" t="s">
        <v>587</v>
      </c>
      <c r="B589">
        <v>8</v>
      </c>
      <c r="C589">
        <v>20</v>
      </c>
      <c r="D589">
        <v>288</v>
      </c>
      <c r="E589" s="1">
        <v>43772</v>
      </c>
      <c r="F589" s="3">
        <v>40.32</v>
      </c>
      <c r="G589" s="3">
        <v>141.12</v>
      </c>
      <c r="H589" s="1">
        <v>43830</v>
      </c>
      <c r="I589">
        <f t="shared" si="36"/>
        <v>58</v>
      </c>
      <c r="J589" t="str">
        <f t="shared" si="37"/>
        <v>31-60</v>
      </c>
      <c r="K589">
        <f t="shared" si="38"/>
        <v>0.04</v>
      </c>
      <c r="L589">
        <f t="shared" si="39"/>
        <v>7.2576000000000001</v>
      </c>
    </row>
    <row r="590" spans="1:12" x14ac:dyDescent="0.25">
      <c r="A590" s="2" t="s">
        <v>588</v>
      </c>
      <c r="B590">
        <v>2</v>
      </c>
      <c r="C590">
        <v>15</v>
      </c>
      <c r="D590">
        <v>88</v>
      </c>
      <c r="E590" s="1">
        <v>43748</v>
      </c>
      <c r="F590" s="3">
        <v>1.7600000000000002</v>
      </c>
      <c r="G590" s="3">
        <v>20.240000000000002</v>
      </c>
      <c r="H590" s="1">
        <v>43830</v>
      </c>
      <c r="I590">
        <f t="shared" si="36"/>
        <v>82</v>
      </c>
      <c r="J590" t="str">
        <f t="shared" si="37"/>
        <v>61-90</v>
      </c>
      <c r="K590">
        <f t="shared" si="38"/>
        <v>0.15</v>
      </c>
      <c r="L590">
        <f t="shared" si="39"/>
        <v>3.3000000000000003</v>
      </c>
    </row>
    <row r="591" spans="1:12" x14ac:dyDescent="0.25">
      <c r="A591" s="2" t="s">
        <v>589</v>
      </c>
      <c r="B591">
        <v>5</v>
      </c>
      <c r="C591">
        <v>13</v>
      </c>
      <c r="D591">
        <v>648</v>
      </c>
      <c r="E591" s="1">
        <v>43528</v>
      </c>
      <c r="F591" s="3">
        <v>6.48</v>
      </c>
      <c r="G591" s="3">
        <v>162</v>
      </c>
      <c r="H591" s="1">
        <v>43830</v>
      </c>
      <c r="I591">
        <f t="shared" si="36"/>
        <v>302</v>
      </c>
      <c r="J591" t="str">
        <f t="shared" si="37"/>
        <v>&gt;121</v>
      </c>
      <c r="K591">
        <f t="shared" si="38"/>
        <v>0.25</v>
      </c>
      <c r="L591">
        <f t="shared" si="39"/>
        <v>42.12</v>
      </c>
    </row>
    <row r="592" spans="1:12" x14ac:dyDescent="0.25">
      <c r="A592" s="2" t="s">
        <v>590</v>
      </c>
      <c r="B592">
        <v>8</v>
      </c>
      <c r="C592">
        <v>19</v>
      </c>
      <c r="D592">
        <v>2160</v>
      </c>
      <c r="E592" s="1">
        <v>43637</v>
      </c>
      <c r="F592" s="3">
        <v>324</v>
      </c>
      <c r="G592" s="3">
        <v>799.2</v>
      </c>
      <c r="H592" s="1">
        <v>43830</v>
      </c>
      <c r="I592">
        <f t="shared" si="36"/>
        <v>193</v>
      </c>
      <c r="J592" t="str">
        <f t="shared" si="37"/>
        <v>&gt;121</v>
      </c>
      <c r="K592">
        <f t="shared" si="38"/>
        <v>0.25</v>
      </c>
      <c r="L592">
        <f t="shared" si="39"/>
        <v>280.8</v>
      </c>
    </row>
    <row r="593" spans="1:12" x14ac:dyDescent="0.25">
      <c r="A593" s="2" t="s">
        <v>591</v>
      </c>
      <c r="B593">
        <v>10</v>
      </c>
      <c r="C593">
        <v>16</v>
      </c>
      <c r="D593">
        <v>570</v>
      </c>
      <c r="E593" s="1">
        <v>43789</v>
      </c>
      <c r="F593" s="3">
        <v>11.399999999999999</v>
      </c>
      <c r="G593" s="3">
        <v>262.2</v>
      </c>
      <c r="H593" s="1">
        <v>43830</v>
      </c>
      <c r="I593">
        <f t="shared" si="36"/>
        <v>41</v>
      </c>
      <c r="J593" t="str">
        <f t="shared" si="37"/>
        <v>31-60</v>
      </c>
      <c r="K593">
        <f t="shared" si="38"/>
        <v>0.04</v>
      </c>
      <c r="L593">
        <f t="shared" si="39"/>
        <v>10.943999999999999</v>
      </c>
    </row>
    <row r="594" spans="1:12" x14ac:dyDescent="0.25">
      <c r="A594" s="2" t="s">
        <v>592</v>
      </c>
      <c r="B594">
        <v>1</v>
      </c>
      <c r="C594">
        <v>23</v>
      </c>
      <c r="D594">
        <v>180</v>
      </c>
      <c r="E594" s="1">
        <v>43639</v>
      </c>
      <c r="F594" s="3">
        <v>5.4</v>
      </c>
      <c r="G594" s="3">
        <v>45</v>
      </c>
      <c r="H594" s="1">
        <v>43830</v>
      </c>
      <c r="I594">
        <f t="shared" si="36"/>
        <v>191</v>
      </c>
      <c r="J594" t="str">
        <f t="shared" si="37"/>
        <v>&gt;121</v>
      </c>
      <c r="K594">
        <f t="shared" si="38"/>
        <v>0.25</v>
      </c>
      <c r="L594">
        <f t="shared" si="39"/>
        <v>12.6</v>
      </c>
    </row>
    <row r="595" spans="1:12" x14ac:dyDescent="0.25">
      <c r="A595" s="2" t="s">
        <v>593</v>
      </c>
      <c r="B595">
        <v>6</v>
      </c>
      <c r="C595">
        <v>6</v>
      </c>
      <c r="D595">
        <v>1680</v>
      </c>
      <c r="E595" s="1">
        <v>43648</v>
      </c>
      <c r="F595" s="3">
        <v>134.4</v>
      </c>
      <c r="G595" s="3">
        <v>252</v>
      </c>
      <c r="H595" s="1">
        <v>43830</v>
      </c>
      <c r="I595">
        <f t="shared" si="36"/>
        <v>182</v>
      </c>
      <c r="J595" t="str">
        <f t="shared" si="37"/>
        <v>&gt;121</v>
      </c>
      <c r="K595">
        <f t="shared" si="38"/>
        <v>0.25</v>
      </c>
      <c r="L595">
        <f t="shared" si="39"/>
        <v>96.6</v>
      </c>
    </row>
    <row r="596" spans="1:12" x14ac:dyDescent="0.25">
      <c r="A596" s="2" t="s">
        <v>594</v>
      </c>
      <c r="B596">
        <v>10</v>
      </c>
      <c r="C596">
        <v>22</v>
      </c>
      <c r="D596">
        <v>1560</v>
      </c>
      <c r="E596" s="1">
        <v>43788</v>
      </c>
      <c r="F596" s="3">
        <v>31.200000000000003</v>
      </c>
      <c r="G596" s="3">
        <v>468</v>
      </c>
      <c r="H596" s="1">
        <v>43830</v>
      </c>
      <c r="I596">
        <f t="shared" si="36"/>
        <v>42</v>
      </c>
      <c r="J596" t="str">
        <f t="shared" si="37"/>
        <v>31-60</v>
      </c>
      <c r="K596">
        <f t="shared" si="38"/>
        <v>0.04</v>
      </c>
      <c r="L596">
        <f t="shared" si="39"/>
        <v>19.968</v>
      </c>
    </row>
    <row r="597" spans="1:12" x14ac:dyDescent="0.25">
      <c r="A597" s="2" t="s">
        <v>595</v>
      </c>
      <c r="B597">
        <v>4</v>
      </c>
      <c r="C597">
        <v>9</v>
      </c>
      <c r="D597">
        <v>704</v>
      </c>
      <c r="E597" s="1">
        <v>43817</v>
      </c>
      <c r="F597" s="3">
        <v>21.12</v>
      </c>
      <c r="G597" s="3">
        <v>140.80000000000001</v>
      </c>
      <c r="H597" s="1">
        <v>43830</v>
      </c>
      <c r="I597">
        <f t="shared" si="36"/>
        <v>13</v>
      </c>
      <c r="J597" t="str">
        <f t="shared" si="37"/>
        <v>0-30</v>
      </c>
      <c r="K597">
        <f t="shared" si="38"/>
        <v>8.0000000000000002E-3</v>
      </c>
      <c r="L597">
        <f t="shared" si="39"/>
        <v>1.2953600000000001</v>
      </c>
    </row>
    <row r="598" spans="1:12" x14ac:dyDescent="0.25">
      <c r="A598" s="2" t="s">
        <v>596</v>
      </c>
      <c r="B598">
        <v>7</v>
      </c>
      <c r="C598">
        <v>16</v>
      </c>
      <c r="D598">
        <v>310</v>
      </c>
      <c r="E598" s="1">
        <v>43820</v>
      </c>
      <c r="F598" s="3">
        <v>52.699999999999996</v>
      </c>
      <c r="G598" s="3">
        <v>182.89999999999998</v>
      </c>
      <c r="H598" s="1">
        <v>43830</v>
      </c>
      <c r="I598">
        <f t="shared" si="36"/>
        <v>10</v>
      </c>
      <c r="J598" t="str">
        <f t="shared" si="37"/>
        <v>0-30</v>
      </c>
      <c r="K598">
        <f t="shared" si="38"/>
        <v>8.0000000000000002E-3</v>
      </c>
      <c r="L598">
        <f t="shared" si="39"/>
        <v>1.8847999999999998</v>
      </c>
    </row>
    <row r="599" spans="1:12" x14ac:dyDescent="0.25">
      <c r="A599" s="2" t="s">
        <v>597</v>
      </c>
      <c r="B599">
        <v>5</v>
      </c>
      <c r="C599">
        <v>16</v>
      </c>
      <c r="D599">
        <v>3740</v>
      </c>
      <c r="E599" s="1">
        <v>43633</v>
      </c>
      <c r="F599" s="3">
        <v>74.800000000000011</v>
      </c>
      <c r="G599" s="3">
        <v>598.40000000000009</v>
      </c>
      <c r="H599" s="1">
        <v>43830</v>
      </c>
      <c r="I599">
        <f t="shared" si="36"/>
        <v>197</v>
      </c>
      <c r="J599" t="str">
        <f t="shared" si="37"/>
        <v>&gt;121</v>
      </c>
      <c r="K599">
        <f t="shared" si="38"/>
        <v>0.25</v>
      </c>
      <c r="L599">
        <f t="shared" si="39"/>
        <v>168.3</v>
      </c>
    </row>
    <row r="600" spans="1:12" x14ac:dyDescent="0.25">
      <c r="A600" s="2" t="s">
        <v>598</v>
      </c>
      <c r="B600">
        <v>1</v>
      </c>
      <c r="C600">
        <v>16</v>
      </c>
      <c r="D600">
        <v>150</v>
      </c>
      <c r="E600" s="1">
        <v>43556</v>
      </c>
      <c r="F600" s="3">
        <v>12</v>
      </c>
      <c r="G600" s="3">
        <v>22.5</v>
      </c>
      <c r="H600" s="1">
        <v>43830</v>
      </c>
      <c r="I600">
        <f t="shared" si="36"/>
        <v>274</v>
      </c>
      <c r="J600" t="str">
        <f t="shared" si="37"/>
        <v>&gt;121</v>
      </c>
      <c r="K600">
        <f t="shared" si="38"/>
        <v>0.25</v>
      </c>
      <c r="L600">
        <f t="shared" si="39"/>
        <v>8.625</v>
      </c>
    </row>
    <row r="601" spans="1:12" x14ac:dyDescent="0.25">
      <c r="A601" s="2" t="s">
        <v>599</v>
      </c>
      <c r="B601">
        <v>5</v>
      </c>
      <c r="C601">
        <v>15</v>
      </c>
      <c r="D601">
        <v>1152</v>
      </c>
      <c r="E601" s="1">
        <v>43740</v>
      </c>
      <c r="F601" s="3">
        <v>34.56</v>
      </c>
      <c r="G601" s="3">
        <v>299.52000000000004</v>
      </c>
      <c r="H601" s="1">
        <v>43830</v>
      </c>
      <c r="I601">
        <f t="shared" si="36"/>
        <v>90</v>
      </c>
      <c r="J601" t="str">
        <f t="shared" si="37"/>
        <v>61-90</v>
      </c>
      <c r="K601">
        <f t="shared" si="38"/>
        <v>0.15</v>
      </c>
      <c r="L601">
        <f t="shared" si="39"/>
        <v>50.112000000000002</v>
      </c>
    </row>
    <row r="602" spans="1:12" x14ac:dyDescent="0.25">
      <c r="A602" s="2" t="s">
        <v>600</v>
      </c>
      <c r="B602">
        <v>4</v>
      </c>
      <c r="C602">
        <v>11</v>
      </c>
      <c r="D602">
        <v>950</v>
      </c>
      <c r="E602" s="1">
        <v>43666</v>
      </c>
      <c r="F602" s="3">
        <v>76</v>
      </c>
      <c r="G602" s="3">
        <v>171</v>
      </c>
      <c r="H602" s="1">
        <v>43830</v>
      </c>
      <c r="I602">
        <f t="shared" si="36"/>
        <v>164</v>
      </c>
      <c r="J602" t="str">
        <f t="shared" si="37"/>
        <v>&gt;121</v>
      </c>
      <c r="K602">
        <f t="shared" si="38"/>
        <v>0.25</v>
      </c>
      <c r="L602">
        <f t="shared" si="39"/>
        <v>61.75</v>
      </c>
    </row>
    <row r="603" spans="1:12" x14ac:dyDescent="0.25">
      <c r="A603" s="2" t="s">
        <v>601</v>
      </c>
      <c r="B603">
        <v>6</v>
      </c>
      <c r="C603">
        <v>17</v>
      </c>
      <c r="D603">
        <v>480</v>
      </c>
      <c r="E603" s="1">
        <v>43727</v>
      </c>
      <c r="F603" s="3">
        <v>9.6</v>
      </c>
      <c r="G603" s="3">
        <v>96</v>
      </c>
      <c r="H603" s="1">
        <v>43830</v>
      </c>
      <c r="I603">
        <f t="shared" si="36"/>
        <v>103</v>
      </c>
      <c r="J603" t="str">
        <f t="shared" si="37"/>
        <v>91-120</v>
      </c>
      <c r="K603">
        <f t="shared" si="38"/>
        <v>0.2</v>
      </c>
      <c r="L603">
        <f t="shared" si="39"/>
        <v>21.12</v>
      </c>
    </row>
    <row r="604" spans="1:12" x14ac:dyDescent="0.25">
      <c r="A604" s="2" t="s">
        <v>602</v>
      </c>
      <c r="B604">
        <v>6</v>
      </c>
      <c r="C604">
        <v>4</v>
      </c>
      <c r="D604">
        <v>3990</v>
      </c>
      <c r="E604" s="1">
        <v>43470</v>
      </c>
      <c r="F604" s="3">
        <v>279.3</v>
      </c>
      <c r="G604" s="3">
        <v>957.6</v>
      </c>
      <c r="H604" s="1">
        <v>43830</v>
      </c>
      <c r="I604">
        <f t="shared" si="36"/>
        <v>360</v>
      </c>
      <c r="J604" t="str">
        <f t="shared" si="37"/>
        <v>&gt;121</v>
      </c>
      <c r="K604">
        <f t="shared" si="38"/>
        <v>0.25</v>
      </c>
      <c r="L604">
        <f t="shared" si="39"/>
        <v>309.22500000000002</v>
      </c>
    </row>
    <row r="605" spans="1:12" x14ac:dyDescent="0.25">
      <c r="A605" s="2" t="s">
        <v>603</v>
      </c>
      <c r="B605">
        <v>2</v>
      </c>
      <c r="C605">
        <v>19</v>
      </c>
      <c r="D605">
        <v>1680</v>
      </c>
      <c r="E605" s="1">
        <v>43774</v>
      </c>
      <c r="F605" s="3">
        <v>117.6</v>
      </c>
      <c r="G605" s="3">
        <v>504</v>
      </c>
      <c r="H605" s="1">
        <v>43830</v>
      </c>
      <c r="I605">
        <f t="shared" si="36"/>
        <v>56</v>
      </c>
      <c r="J605" t="str">
        <f t="shared" si="37"/>
        <v>31-60</v>
      </c>
      <c r="K605">
        <f t="shared" si="38"/>
        <v>0.04</v>
      </c>
      <c r="L605">
        <f t="shared" si="39"/>
        <v>24.864000000000001</v>
      </c>
    </row>
    <row r="606" spans="1:12" x14ac:dyDescent="0.25">
      <c r="A606" s="2" t="s">
        <v>604</v>
      </c>
      <c r="B606">
        <v>8</v>
      </c>
      <c r="C606">
        <v>22</v>
      </c>
      <c r="D606">
        <v>1728</v>
      </c>
      <c r="E606" s="1">
        <v>43753</v>
      </c>
      <c r="F606" s="3">
        <v>34.56</v>
      </c>
      <c r="G606" s="3">
        <v>622.07999999999993</v>
      </c>
      <c r="H606" s="1">
        <v>43830</v>
      </c>
      <c r="I606">
        <f t="shared" si="36"/>
        <v>77</v>
      </c>
      <c r="J606" t="str">
        <f t="shared" si="37"/>
        <v>61-90</v>
      </c>
      <c r="K606">
        <f t="shared" si="38"/>
        <v>0.15</v>
      </c>
      <c r="L606">
        <f t="shared" si="39"/>
        <v>98.495999999999981</v>
      </c>
    </row>
    <row r="607" spans="1:12" x14ac:dyDescent="0.25">
      <c r="A607" s="2" t="s">
        <v>605</v>
      </c>
      <c r="B607">
        <v>6</v>
      </c>
      <c r="C607">
        <v>12</v>
      </c>
      <c r="D607">
        <v>2025</v>
      </c>
      <c r="E607" s="1">
        <v>43591</v>
      </c>
      <c r="F607" s="3">
        <v>60.75</v>
      </c>
      <c r="G607" s="3">
        <v>324</v>
      </c>
      <c r="H607" s="1">
        <v>43830</v>
      </c>
      <c r="I607">
        <f t="shared" si="36"/>
        <v>239</v>
      </c>
      <c r="J607" t="str">
        <f t="shared" si="37"/>
        <v>&gt;121</v>
      </c>
      <c r="K607">
        <f t="shared" si="38"/>
        <v>0.25</v>
      </c>
      <c r="L607">
        <f t="shared" si="39"/>
        <v>96.1875</v>
      </c>
    </row>
    <row r="608" spans="1:12" x14ac:dyDescent="0.25">
      <c r="A608" s="2" t="s">
        <v>606</v>
      </c>
      <c r="B608">
        <v>2</v>
      </c>
      <c r="C608">
        <v>20</v>
      </c>
      <c r="D608">
        <v>6820</v>
      </c>
      <c r="E608" s="1">
        <v>43476</v>
      </c>
      <c r="F608" s="3">
        <v>477.40000000000003</v>
      </c>
      <c r="G608" s="3">
        <v>1705</v>
      </c>
      <c r="H608" s="1">
        <v>43830</v>
      </c>
      <c r="I608">
        <f t="shared" si="36"/>
        <v>354</v>
      </c>
      <c r="J608" t="str">
        <f t="shared" si="37"/>
        <v>&gt;121</v>
      </c>
      <c r="K608">
        <f t="shared" si="38"/>
        <v>0.25</v>
      </c>
      <c r="L608">
        <f t="shared" si="39"/>
        <v>545.6</v>
      </c>
    </row>
    <row r="609" spans="1:12" x14ac:dyDescent="0.25">
      <c r="A609" s="2" t="s">
        <v>607</v>
      </c>
      <c r="B609">
        <v>9</v>
      </c>
      <c r="C609">
        <v>11</v>
      </c>
      <c r="D609">
        <v>1216</v>
      </c>
      <c r="E609" s="1">
        <v>43646</v>
      </c>
      <c r="F609" s="3">
        <v>231.04</v>
      </c>
      <c r="G609" s="3">
        <v>316.16000000000003</v>
      </c>
      <c r="H609" s="1">
        <v>43830</v>
      </c>
      <c r="I609">
        <f t="shared" si="36"/>
        <v>184</v>
      </c>
      <c r="J609" t="str">
        <f t="shared" si="37"/>
        <v>&gt;121</v>
      </c>
      <c r="K609">
        <f t="shared" si="38"/>
        <v>0.25</v>
      </c>
      <c r="L609">
        <f t="shared" si="39"/>
        <v>136.80000000000001</v>
      </c>
    </row>
    <row r="610" spans="1:12" x14ac:dyDescent="0.25">
      <c r="A610" s="2" t="s">
        <v>608</v>
      </c>
      <c r="B610">
        <v>5</v>
      </c>
      <c r="C610">
        <v>13</v>
      </c>
      <c r="D610">
        <v>3410</v>
      </c>
      <c r="E610" s="1">
        <v>43777</v>
      </c>
      <c r="F610" s="3">
        <v>238.70000000000002</v>
      </c>
      <c r="G610" s="3">
        <v>579.70000000000005</v>
      </c>
      <c r="H610" s="1">
        <v>43830</v>
      </c>
      <c r="I610">
        <f t="shared" si="36"/>
        <v>53</v>
      </c>
      <c r="J610" t="str">
        <f t="shared" si="37"/>
        <v>31-60</v>
      </c>
      <c r="K610">
        <f t="shared" si="38"/>
        <v>0.04</v>
      </c>
      <c r="L610">
        <f t="shared" si="39"/>
        <v>32.736000000000004</v>
      </c>
    </row>
    <row r="611" spans="1:12" x14ac:dyDescent="0.25">
      <c r="A611" s="2" t="s">
        <v>609</v>
      </c>
      <c r="B611">
        <v>5</v>
      </c>
      <c r="C611">
        <v>5</v>
      </c>
      <c r="D611">
        <v>3224.0000000000005</v>
      </c>
      <c r="E611" s="1">
        <v>43734</v>
      </c>
      <c r="F611" s="3">
        <v>64.48</v>
      </c>
      <c r="G611" s="3">
        <v>644.80000000000007</v>
      </c>
      <c r="H611" s="1">
        <v>43830</v>
      </c>
      <c r="I611">
        <f t="shared" si="36"/>
        <v>96</v>
      </c>
      <c r="J611" t="str">
        <f t="shared" si="37"/>
        <v>91-120</v>
      </c>
      <c r="K611">
        <f t="shared" si="38"/>
        <v>0.2</v>
      </c>
      <c r="L611">
        <f t="shared" si="39"/>
        <v>141.85600000000002</v>
      </c>
    </row>
    <row r="612" spans="1:12" x14ac:dyDescent="0.25">
      <c r="A612" s="2" t="s">
        <v>610</v>
      </c>
      <c r="B612">
        <v>10</v>
      </c>
      <c r="C612">
        <v>19</v>
      </c>
      <c r="D612">
        <v>72</v>
      </c>
      <c r="E612" s="1">
        <v>43486</v>
      </c>
      <c r="F612" s="3">
        <v>2.8800000000000003</v>
      </c>
      <c r="G612" s="3">
        <v>28.080000000000002</v>
      </c>
      <c r="H612" s="1">
        <v>43830</v>
      </c>
      <c r="I612">
        <f t="shared" si="36"/>
        <v>344</v>
      </c>
      <c r="J612" t="str">
        <f t="shared" si="37"/>
        <v>&gt;121</v>
      </c>
      <c r="K612">
        <f t="shared" si="38"/>
        <v>0.25</v>
      </c>
      <c r="L612">
        <f t="shared" si="39"/>
        <v>7.74</v>
      </c>
    </row>
    <row r="613" spans="1:12" x14ac:dyDescent="0.25">
      <c r="A613" s="2" t="s">
        <v>611</v>
      </c>
      <c r="B613">
        <v>8</v>
      </c>
      <c r="C613">
        <v>12</v>
      </c>
      <c r="D613">
        <v>240</v>
      </c>
      <c r="E613" s="1">
        <v>43553</v>
      </c>
      <c r="F613" s="3">
        <v>14.399999999999999</v>
      </c>
      <c r="G613" s="3">
        <v>117.6</v>
      </c>
      <c r="H613" s="1">
        <v>43830</v>
      </c>
      <c r="I613">
        <f t="shared" si="36"/>
        <v>277</v>
      </c>
      <c r="J613" t="str">
        <f t="shared" si="37"/>
        <v>&gt;121</v>
      </c>
      <c r="K613">
        <f t="shared" si="38"/>
        <v>0.25</v>
      </c>
      <c r="L613">
        <f t="shared" si="39"/>
        <v>33</v>
      </c>
    </row>
    <row r="614" spans="1:12" x14ac:dyDescent="0.25">
      <c r="A614" s="2" t="s">
        <v>612</v>
      </c>
      <c r="B614">
        <v>6</v>
      </c>
      <c r="C614">
        <v>9</v>
      </c>
      <c r="D614">
        <v>3100</v>
      </c>
      <c r="E614" s="1">
        <v>43622</v>
      </c>
      <c r="F614" s="3">
        <v>248</v>
      </c>
      <c r="G614" s="3">
        <v>713</v>
      </c>
      <c r="H614" s="1">
        <v>43830</v>
      </c>
      <c r="I614">
        <f t="shared" si="36"/>
        <v>208</v>
      </c>
      <c r="J614" t="str">
        <f t="shared" si="37"/>
        <v>&gt;121</v>
      </c>
      <c r="K614">
        <f t="shared" si="38"/>
        <v>0.25</v>
      </c>
      <c r="L614">
        <f t="shared" si="39"/>
        <v>240.25</v>
      </c>
    </row>
    <row r="615" spans="1:12" x14ac:dyDescent="0.25">
      <c r="A615" s="2" t="s">
        <v>613</v>
      </c>
      <c r="B615">
        <v>9</v>
      </c>
      <c r="C615">
        <v>12</v>
      </c>
      <c r="D615">
        <v>1560</v>
      </c>
      <c r="E615" s="1">
        <v>43721</v>
      </c>
      <c r="F615" s="3">
        <v>31.200000000000003</v>
      </c>
      <c r="G615" s="3">
        <v>702</v>
      </c>
      <c r="H615" s="1">
        <v>43830</v>
      </c>
      <c r="I615">
        <f t="shared" si="36"/>
        <v>109</v>
      </c>
      <c r="J615" t="str">
        <f t="shared" si="37"/>
        <v>91-120</v>
      </c>
      <c r="K615">
        <f t="shared" si="38"/>
        <v>0.2</v>
      </c>
      <c r="L615">
        <f t="shared" si="39"/>
        <v>146.64000000000001</v>
      </c>
    </row>
    <row r="616" spans="1:12" x14ac:dyDescent="0.25">
      <c r="A616" s="2" t="s">
        <v>614</v>
      </c>
      <c r="B616">
        <v>6</v>
      </c>
      <c r="C616">
        <v>16</v>
      </c>
      <c r="D616">
        <v>4620</v>
      </c>
      <c r="E616" s="1">
        <v>43621</v>
      </c>
      <c r="F616" s="3">
        <v>231</v>
      </c>
      <c r="G616" s="3">
        <v>970.19999999999993</v>
      </c>
      <c r="H616" s="1">
        <v>43830</v>
      </c>
      <c r="I616">
        <f t="shared" si="36"/>
        <v>209</v>
      </c>
      <c r="J616" t="str">
        <f t="shared" si="37"/>
        <v>&gt;121</v>
      </c>
      <c r="K616">
        <f t="shared" si="38"/>
        <v>0.25</v>
      </c>
      <c r="L616">
        <f t="shared" si="39"/>
        <v>300.29999999999995</v>
      </c>
    </row>
    <row r="617" spans="1:12" x14ac:dyDescent="0.25">
      <c r="A617" s="2" t="s">
        <v>615</v>
      </c>
      <c r="B617">
        <v>5</v>
      </c>
      <c r="C617">
        <v>7</v>
      </c>
      <c r="D617">
        <v>1870</v>
      </c>
      <c r="E617" s="1">
        <v>43574</v>
      </c>
      <c r="F617" s="3">
        <v>112.2</v>
      </c>
      <c r="G617" s="3">
        <v>280.5</v>
      </c>
      <c r="H617" s="1">
        <v>43830</v>
      </c>
      <c r="I617">
        <f t="shared" si="36"/>
        <v>256</v>
      </c>
      <c r="J617" t="str">
        <f t="shared" si="37"/>
        <v>&gt;121</v>
      </c>
      <c r="K617">
        <f t="shared" si="38"/>
        <v>0.25</v>
      </c>
      <c r="L617">
        <f t="shared" si="39"/>
        <v>98.174999999999997</v>
      </c>
    </row>
    <row r="618" spans="1:12" x14ac:dyDescent="0.25">
      <c r="A618" s="2" t="s">
        <v>616</v>
      </c>
      <c r="B618">
        <v>2</v>
      </c>
      <c r="C618">
        <v>8</v>
      </c>
      <c r="D618">
        <v>192.00000000000003</v>
      </c>
      <c r="E618" s="1">
        <v>43677</v>
      </c>
      <c r="F618" s="3">
        <v>3.8400000000000007</v>
      </c>
      <c r="G618" s="3">
        <v>34.56</v>
      </c>
      <c r="H618" s="1">
        <v>43830</v>
      </c>
      <c r="I618">
        <f t="shared" si="36"/>
        <v>153</v>
      </c>
      <c r="J618" t="str">
        <f t="shared" si="37"/>
        <v>&gt;121</v>
      </c>
      <c r="K618">
        <f t="shared" si="38"/>
        <v>0.25</v>
      </c>
      <c r="L618">
        <f t="shared" si="39"/>
        <v>9.6000000000000014</v>
      </c>
    </row>
    <row r="619" spans="1:12" x14ac:dyDescent="0.25">
      <c r="A619" s="2" t="s">
        <v>617</v>
      </c>
      <c r="B619">
        <v>1</v>
      </c>
      <c r="C619">
        <v>16</v>
      </c>
      <c r="D619">
        <v>3150</v>
      </c>
      <c r="E619" s="1">
        <v>43748</v>
      </c>
      <c r="F619" s="3">
        <v>315</v>
      </c>
      <c r="G619" s="3">
        <v>724.5</v>
      </c>
      <c r="H619" s="1">
        <v>43830</v>
      </c>
      <c r="I619">
        <f t="shared" si="36"/>
        <v>82</v>
      </c>
      <c r="J619" t="str">
        <f t="shared" si="37"/>
        <v>61-90</v>
      </c>
      <c r="K619">
        <f t="shared" si="38"/>
        <v>0.15</v>
      </c>
      <c r="L619">
        <f t="shared" si="39"/>
        <v>155.92499999999998</v>
      </c>
    </row>
    <row r="620" spans="1:12" x14ac:dyDescent="0.25">
      <c r="A620" s="2" t="s">
        <v>618</v>
      </c>
      <c r="B620">
        <v>2</v>
      </c>
      <c r="C620">
        <v>18</v>
      </c>
      <c r="D620">
        <v>180</v>
      </c>
      <c r="E620" s="1">
        <v>43497</v>
      </c>
      <c r="F620" s="3">
        <v>18</v>
      </c>
      <c r="G620" s="3">
        <v>27</v>
      </c>
      <c r="H620" s="1">
        <v>43830</v>
      </c>
      <c r="I620">
        <f t="shared" si="36"/>
        <v>333</v>
      </c>
      <c r="J620" t="str">
        <f t="shared" si="37"/>
        <v>&gt;121</v>
      </c>
      <c r="K620">
        <f t="shared" si="38"/>
        <v>0.25</v>
      </c>
      <c r="L620">
        <f t="shared" si="39"/>
        <v>11.25</v>
      </c>
    </row>
    <row r="621" spans="1:12" x14ac:dyDescent="0.25">
      <c r="A621" s="2" t="s">
        <v>619</v>
      </c>
      <c r="B621">
        <v>1</v>
      </c>
      <c r="C621">
        <v>10</v>
      </c>
      <c r="D621">
        <v>2432</v>
      </c>
      <c r="E621" s="1">
        <v>43492</v>
      </c>
      <c r="F621" s="3">
        <v>243.2</v>
      </c>
      <c r="G621" s="3">
        <v>729.60000000000014</v>
      </c>
      <c r="H621" s="1">
        <v>43830</v>
      </c>
      <c r="I621">
        <f t="shared" si="36"/>
        <v>338</v>
      </c>
      <c r="J621" t="str">
        <f t="shared" si="37"/>
        <v>&gt;121</v>
      </c>
      <c r="K621">
        <f t="shared" si="38"/>
        <v>0.25</v>
      </c>
      <c r="L621">
        <f t="shared" si="39"/>
        <v>243.20000000000005</v>
      </c>
    </row>
    <row r="622" spans="1:12" x14ac:dyDescent="0.25">
      <c r="A622" s="2" t="s">
        <v>620</v>
      </c>
      <c r="B622">
        <v>8</v>
      </c>
      <c r="C622">
        <v>19</v>
      </c>
      <c r="D622">
        <v>3740</v>
      </c>
      <c r="E622" s="1">
        <v>43580</v>
      </c>
      <c r="F622" s="3">
        <v>112.2</v>
      </c>
      <c r="G622" s="3">
        <v>1159.4000000000001</v>
      </c>
      <c r="H622" s="1">
        <v>43830</v>
      </c>
      <c r="I622">
        <f t="shared" si="36"/>
        <v>250</v>
      </c>
      <c r="J622" t="str">
        <f t="shared" si="37"/>
        <v>&gt;121</v>
      </c>
      <c r="K622">
        <f t="shared" si="38"/>
        <v>0.25</v>
      </c>
      <c r="L622">
        <f t="shared" si="39"/>
        <v>317.90000000000003</v>
      </c>
    </row>
    <row r="623" spans="1:12" x14ac:dyDescent="0.25">
      <c r="A623" s="2" t="s">
        <v>621</v>
      </c>
      <c r="B623">
        <v>6</v>
      </c>
      <c r="C623">
        <v>18</v>
      </c>
      <c r="D623">
        <v>2090</v>
      </c>
      <c r="E623" s="1">
        <v>43765</v>
      </c>
      <c r="F623" s="3">
        <v>83.6</v>
      </c>
      <c r="G623" s="3">
        <v>459.79999999999995</v>
      </c>
      <c r="H623" s="1">
        <v>43830</v>
      </c>
      <c r="I623">
        <f t="shared" si="36"/>
        <v>65</v>
      </c>
      <c r="J623" t="str">
        <f t="shared" si="37"/>
        <v>61-90</v>
      </c>
      <c r="K623">
        <f t="shared" si="38"/>
        <v>0.15</v>
      </c>
      <c r="L623">
        <f t="shared" si="39"/>
        <v>81.509999999999991</v>
      </c>
    </row>
    <row r="624" spans="1:12" x14ac:dyDescent="0.25">
      <c r="A624" s="2" t="s">
        <v>622</v>
      </c>
      <c r="B624">
        <v>2</v>
      </c>
      <c r="C624">
        <v>14</v>
      </c>
      <c r="D624">
        <v>4320</v>
      </c>
      <c r="E624" s="1">
        <v>43548</v>
      </c>
      <c r="F624" s="3">
        <v>43.2</v>
      </c>
      <c r="G624" s="3">
        <v>993.6</v>
      </c>
      <c r="H624" s="1">
        <v>43830</v>
      </c>
      <c r="I624">
        <f t="shared" si="36"/>
        <v>282</v>
      </c>
      <c r="J624" t="str">
        <f t="shared" si="37"/>
        <v>&gt;121</v>
      </c>
      <c r="K624">
        <f t="shared" si="38"/>
        <v>0.25</v>
      </c>
      <c r="L624">
        <f t="shared" si="39"/>
        <v>259.2</v>
      </c>
    </row>
    <row r="625" spans="1:12" x14ac:dyDescent="0.25">
      <c r="A625" s="2" t="s">
        <v>623</v>
      </c>
      <c r="B625">
        <v>10</v>
      </c>
      <c r="C625">
        <v>2</v>
      </c>
      <c r="D625">
        <v>5890</v>
      </c>
      <c r="E625" s="1">
        <v>43816</v>
      </c>
      <c r="F625" s="3">
        <v>353.40000000000003</v>
      </c>
      <c r="G625" s="3">
        <v>2532.7000000000003</v>
      </c>
      <c r="H625" s="1">
        <v>43830</v>
      </c>
      <c r="I625">
        <f t="shared" si="36"/>
        <v>14</v>
      </c>
      <c r="J625" t="str">
        <f t="shared" si="37"/>
        <v>0-30</v>
      </c>
      <c r="K625">
        <f t="shared" si="38"/>
        <v>8.0000000000000002E-3</v>
      </c>
      <c r="L625">
        <f t="shared" si="39"/>
        <v>23.088800000000003</v>
      </c>
    </row>
    <row r="626" spans="1:12" x14ac:dyDescent="0.25">
      <c r="A626" s="2" t="s">
        <v>624</v>
      </c>
      <c r="B626">
        <v>2</v>
      </c>
      <c r="C626">
        <v>6</v>
      </c>
      <c r="D626">
        <v>4650</v>
      </c>
      <c r="E626" s="1">
        <v>43629</v>
      </c>
      <c r="F626" s="3">
        <v>372</v>
      </c>
      <c r="G626" s="3">
        <v>1302</v>
      </c>
      <c r="H626" s="1">
        <v>43830</v>
      </c>
      <c r="I626">
        <f t="shared" si="36"/>
        <v>201</v>
      </c>
      <c r="J626" t="str">
        <f t="shared" si="37"/>
        <v>&gt;121</v>
      </c>
      <c r="K626">
        <f t="shared" si="38"/>
        <v>0.25</v>
      </c>
      <c r="L626">
        <f t="shared" si="39"/>
        <v>418.5</v>
      </c>
    </row>
    <row r="627" spans="1:12" x14ac:dyDescent="0.25">
      <c r="A627" s="2" t="s">
        <v>625</v>
      </c>
      <c r="B627">
        <v>10</v>
      </c>
      <c r="C627">
        <v>11</v>
      </c>
      <c r="D627">
        <v>2750</v>
      </c>
      <c r="E627" s="1">
        <v>43650</v>
      </c>
      <c r="F627" s="3">
        <v>495</v>
      </c>
      <c r="G627" s="3">
        <v>990</v>
      </c>
      <c r="H627" s="1">
        <v>43830</v>
      </c>
      <c r="I627">
        <f t="shared" si="36"/>
        <v>180</v>
      </c>
      <c r="J627" t="str">
        <f t="shared" si="37"/>
        <v>&gt;121</v>
      </c>
      <c r="K627">
        <f t="shared" si="38"/>
        <v>0.25</v>
      </c>
      <c r="L627">
        <f t="shared" si="39"/>
        <v>371.25</v>
      </c>
    </row>
    <row r="628" spans="1:12" x14ac:dyDescent="0.25">
      <c r="A628" s="2" t="s">
        <v>626</v>
      </c>
      <c r="B628">
        <v>6</v>
      </c>
      <c r="C628">
        <v>16</v>
      </c>
      <c r="D628">
        <v>3800</v>
      </c>
      <c r="E628" s="1">
        <v>43618</v>
      </c>
      <c r="F628" s="3">
        <v>342</v>
      </c>
      <c r="G628" s="3">
        <v>722</v>
      </c>
      <c r="H628" s="1">
        <v>43830</v>
      </c>
      <c r="I628">
        <f t="shared" si="36"/>
        <v>212</v>
      </c>
      <c r="J628" t="str">
        <f t="shared" si="37"/>
        <v>&gt;121</v>
      </c>
      <c r="K628">
        <f t="shared" si="38"/>
        <v>0.25</v>
      </c>
      <c r="L628">
        <f t="shared" si="39"/>
        <v>266</v>
      </c>
    </row>
    <row r="629" spans="1:12" x14ac:dyDescent="0.25">
      <c r="A629" s="2" t="s">
        <v>627</v>
      </c>
      <c r="B629">
        <v>4</v>
      </c>
      <c r="C629">
        <v>19</v>
      </c>
      <c r="D629">
        <v>4180</v>
      </c>
      <c r="E629" s="1">
        <v>43613</v>
      </c>
      <c r="F629" s="3">
        <v>125.39999999999999</v>
      </c>
      <c r="G629" s="3">
        <v>961.4</v>
      </c>
      <c r="H629" s="1">
        <v>43830</v>
      </c>
      <c r="I629">
        <f t="shared" si="36"/>
        <v>217</v>
      </c>
      <c r="J629" t="str">
        <f t="shared" si="37"/>
        <v>&gt;121</v>
      </c>
      <c r="K629">
        <f t="shared" si="38"/>
        <v>0.25</v>
      </c>
      <c r="L629">
        <f t="shared" si="39"/>
        <v>271.7</v>
      </c>
    </row>
    <row r="630" spans="1:12" x14ac:dyDescent="0.25">
      <c r="A630" s="2" t="s">
        <v>628</v>
      </c>
      <c r="B630">
        <v>2</v>
      </c>
      <c r="C630">
        <v>4</v>
      </c>
      <c r="D630">
        <v>5280</v>
      </c>
      <c r="E630" s="1">
        <v>43703</v>
      </c>
      <c r="F630" s="3">
        <v>316.8</v>
      </c>
      <c r="G630" s="3">
        <v>897.6</v>
      </c>
      <c r="H630" s="1">
        <v>43830</v>
      </c>
      <c r="I630">
        <f t="shared" si="36"/>
        <v>127</v>
      </c>
      <c r="J630" t="str">
        <f t="shared" si="37"/>
        <v>&gt;121</v>
      </c>
      <c r="K630">
        <f t="shared" si="38"/>
        <v>0.25</v>
      </c>
      <c r="L630">
        <f t="shared" si="39"/>
        <v>303.60000000000002</v>
      </c>
    </row>
    <row r="631" spans="1:12" x14ac:dyDescent="0.25">
      <c r="A631" s="2" t="s">
        <v>629</v>
      </c>
      <c r="B631">
        <v>9</v>
      </c>
      <c r="C631">
        <v>4</v>
      </c>
      <c r="D631">
        <v>1540</v>
      </c>
      <c r="E631" s="1">
        <v>43493</v>
      </c>
      <c r="F631" s="3">
        <v>184.8</v>
      </c>
      <c r="G631" s="3">
        <v>385</v>
      </c>
      <c r="H631" s="1">
        <v>43830</v>
      </c>
      <c r="I631">
        <f t="shared" si="36"/>
        <v>337</v>
      </c>
      <c r="J631" t="str">
        <f t="shared" si="37"/>
        <v>&gt;121</v>
      </c>
      <c r="K631">
        <f t="shared" si="38"/>
        <v>0.25</v>
      </c>
      <c r="L631">
        <f t="shared" si="39"/>
        <v>142.44999999999999</v>
      </c>
    </row>
    <row r="632" spans="1:12" x14ac:dyDescent="0.25">
      <c r="A632" s="2" t="s">
        <v>630</v>
      </c>
      <c r="B632">
        <v>7</v>
      </c>
      <c r="C632">
        <v>14</v>
      </c>
      <c r="D632">
        <v>1710</v>
      </c>
      <c r="E632" s="1">
        <v>43645</v>
      </c>
      <c r="F632" s="3">
        <v>102.6</v>
      </c>
      <c r="G632" s="3">
        <v>889.2</v>
      </c>
      <c r="H632" s="1">
        <v>43830</v>
      </c>
      <c r="I632">
        <f t="shared" si="36"/>
        <v>185</v>
      </c>
      <c r="J632" t="str">
        <f t="shared" si="37"/>
        <v>&gt;121</v>
      </c>
      <c r="K632">
        <f t="shared" si="38"/>
        <v>0.25</v>
      </c>
      <c r="L632">
        <f t="shared" si="39"/>
        <v>247.95000000000002</v>
      </c>
    </row>
    <row r="633" spans="1:12" x14ac:dyDescent="0.25">
      <c r="A633" s="2" t="s">
        <v>631</v>
      </c>
      <c r="B633">
        <v>4</v>
      </c>
      <c r="C633">
        <v>12</v>
      </c>
      <c r="D633">
        <v>432</v>
      </c>
      <c r="E633" s="1">
        <v>43747</v>
      </c>
      <c r="F633" s="3">
        <v>4.32</v>
      </c>
      <c r="G633" s="3">
        <v>103.68000000000002</v>
      </c>
      <c r="H633" s="1">
        <v>43830</v>
      </c>
      <c r="I633">
        <f t="shared" si="36"/>
        <v>83</v>
      </c>
      <c r="J633" t="str">
        <f t="shared" si="37"/>
        <v>61-90</v>
      </c>
      <c r="K633">
        <f t="shared" si="38"/>
        <v>0.15</v>
      </c>
      <c r="L633">
        <f t="shared" si="39"/>
        <v>16.200000000000003</v>
      </c>
    </row>
    <row r="634" spans="1:12" x14ac:dyDescent="0.25">
      <c r="A634" s="2" t="s">
        <v>632</v>
      </c>
      <c r="B634">
        <v>8</v>
      </c>
      <c r="C634">
        <v>17</v>
      </c>
      <c r="D634">
        <v>64</v>
      </c>
      <c r="E634" s="1">
        <v>43603</v>
      </c>
      <c r="F634" s="3">
        <v>5.12</v>
      </c>
      <c r="G634" s="3">
        <v>19.84</v>
      </c>
      <c r="H634" s="1">
        <v>43830</v>
      </c>
      <c r="I634">
        <f t="shared" si="36"/>
        <v>227</v>
      </c>
      <c r="J634" t="str">
        <f t="shared" si="37"/>
        <v>&gt;121</v>
      </c>
      <c r="K634">
        <f t="shared" si="38"/>
        <v>0.25</v>
      </c>
      <c r="L634">
        <f t="shared" si="39"/>
        <v>6.24</v>
      </c>
    </row>
    <row r="635" spans="1:12" x14ac:dyDescent="0.25">
      <c r="A635" s="2" t="s">
        <v>633</v>
      </c>
      <c r="B635">
        <v>5</v>
      </c>
      <c r="C635">
        <v>9</v>
      </c>
      <c r="D635">
        <v>5280</v>
      </c>
      <c r="E635" s="1">
        <v>43597</v>
      </c>
      <c r="F635" s="3">
        <v>158.4</v>
      </c>
      <c r="G635" s="3">
        <v>1320</v>
      </c>
      <c r="H635" s="1">
        <v>43830</v>
      </c>
      <c r="I635">
        <f t="shared" si="36"/>
        <v>233</v>
      </c>
      <c r="J635" t="str">
        <f t="shared" si="37"/>
        <v>&gt;121</v>
      </c>
      <c r="K635">
        <f t="shared" si="38"/>
        <v>0.25</v>
      </c>
      <c r="L635">
        <f t="shared" si="39"/>
        <v>369.6</v>
      </c>
    </row>
    <row r="636" spans="1:12" x14ac:dyDescent="0.25">
      <c r="A636" s="2" t="s">
        <v>634</v>
      </c>
      <c r="B636">
        <v>1</v>
      </c>
      <c r="C636">
        <v>21</v>
      </c>
      <c r="D636">
        <v>600</v>
      </c>
      <c r="E636" s="1">
        <v>43795</v>
      </c>
      <c r="F636" s="3">
        <v>24</v>
      </c>
      <c r="G636" s="3">
        <v>156</v>
      </c>
      <c r="H636" s="1">
        <v>43830</v>
      </c>
      <c r="I636">
        <f t="shared" si="36"/>
        <v>35</v>
      </c>
      <c r="J636" t="str">
        <f t="shared" si="37"/>
        <v>31-60</v>
      </c>
      <c r="K636">
        <f t="shared" si="38"/>
        <v>0.04</v>
      </c>
      <c r="L636">
        <f t="shared" si="39"/>
        <v>7.2</v>
      </c>
    </row>
    <row r="637" spans="1:12" x14ac:dyDescent="0.25">
      <c r="A637" s="2" t="s">
        <v>635</v>
      </c>
      <c r="B637">
        <v>6</v>
      </c>
      <c r="C637">
        <v>9</v>
      </c>
      <c r="D637">
        <v>3080</v>
      </c>
      <c r="E637" s="1">
        <v>43714</v>
      </c>
      <c r="F637" s="3">
        <v>92.4</v>
      </c>
      <c r="G637" s="3">
        <v>800.8</v>
      </c>
      <c r="H637" s="1">
        <v>43830</v>
      </c>
      <c r="I637">
        <f t="shared" si="36"/>
        <v>116</v>
      </c>
      <c r="J637" t="str">
        <f t="shared" si="37"/>
        <v>91-120</v>
      </c>
      <c r="K637">
        <f t="shared" si="38"/>
        <v>0.2</v>
      </c>
      <c r="L637">
        <f t="shared" si="39"/>
        <v>178.64</v>
      </c>
    </row>
    <row r="638" spans="1:12" x14ac:dyDescent="0.25">
      <c r="A638" s="2" t="s">
        <v>636</v>
      </c>
      <c r="B638">
        <v>2</v>
      </c>
      <c r="C638">
        <v>3</v>
      </c>
      <c r="D638">
        <v>72</v>
      </c>
      <c r="E638" s="1">
        <v>43761</v>
      </c>
      <c r="F638" s="3">
        <v>2.8800000000000003</v>
      </c>
      <c r="G638" s="3">
        <v>11.520000000000001</v>
      </c>
      <c r="H638" s="1">
        <v>43830</v>
      </c>
      <c r="I638">
        <f t="shared" si="36"/>
        <v>69</v>
      </c>
      <c r="J638" t="str">
        <f t="shared" si="37"/>
        <v>61-90</v>
      </c>
      <c r="K638">
        <f t="shared" si="38"/>
        <v>0.15</v>
      </c>
      <c r="L638">
        <f t="shared" si="39"/>
        <v>2.16</v>
      </c>
    </row>
    <row r="639" spans="1:12" x14ac:dyDescent="0.25">
      <c r="A639" s="2" t="s">
        <v>637</v>
      </c>
      <c r="B639">
        <v>3</v>
      </c>
      <c r="C639">
        <v>13</v>
      </c>
      <c r="D639">
        <v>3920</v>
      </c>
      <c r="E639" s="1">
        <v>43564</v>
      </c>
      <c r="F639" s="3">
        <v>39.200000000000003</v>
      </c>
      <c r="G639" s="3">
        <v>862.4</v>
      </c>
      <c r="H639" s="1">
        <v>43830</v>
      </c>
      <c r="I639">
        <f t="shared" si="36"/>
        <v>266</v>
      </c>
      <c r="J639" t="str">
        <f t="shared" si="37"/>
        <v>&gt;121</v>
      </c>
      <c r="K639">
        <f t="shared" si="38"/>
        <v>0.25</v>
      </c>
      <c r="L639">
        <f t="shared" si="39"/>
        <v>225.4</v>
      </c>
    </row>
    <row r="640" spans="1:12" x14ac:dyDescent="0.25">
      <c r="A640" s="2" t="s">
        <v>638</v>
      </c>
      <c r="B640">
        <v>9</v>
      </c>
      <c r="C640">
        <v>11</v>
      </c>
      <c r="D640">
        <v>3800</v>
      </c>
      <c r="E640" s="1">
        <v>43814</v>
      </c>
      <c r="F640" s="3">
        <v>342</v>
      </c>
      <c r="G640" s="3">
        <v>1406</v>
      </c>
      <c r="H640" s="1">
        <v>43830</v>
      </c>
      <c r="I640">
        <f t="shared" si="36"/>
        <v>16</v>
      </c>
      <c r="J640" t="str">
        <f t="shared" si="37"/>
        <v>0-30</v>
      </c>
      <c r="K640">
        <f t="shared" si="38"/>
        <v>8.0000000000000002E-3</v>
      </c>
      <c r="L640">
        <f t="shared" si="39"/>
        <v>13.984</v>
      </c>
    </row>
    <row r="641" spans="1:12" x14ac:dyDescent="0.25">
      <c r="A641" s="2" t="s">
        <v>639</v>
      </c>
      <c r="B641">
        <v>8</v>
      </c>
      <c r="C641">
        <v>18</v>
      </c>
      <c r="D641">
        <v>930</v>
      </c>
      <c r="E641" s="1">
        <v>43684</v>
      </c>
      <c r="F641" s="3">
        <v>55.8</v>
      </c>
      <c r="G641" s="3">
        <v>241.8</v>
      </c>
      <c r="H641" s="1">
        <v>43830</v>
      </c>
      <c r="I641">
        <f t="shared" si="36"/>
        <v>146</v>
      </c>
      <c r="J641" t="str">
        <f t="shared" si="37"/>
        <v>&gt;121</v>
      </c>
      <c r="K641">
        <f t="shared" si="38"/>
        <v>0.25</v>
      </c>
      <c r="L641">
        <f t="shared" si="39"/>
        <v>74.400000000000006</v>
      </c>
    </row>
    <row r="642" spans="1:12" x14ac:dyDescent="0.25">
      <c r="A642" s="2" t="s">
        <v>640</v>
      </c>
      <c r="B642">
        <v>7</v>
      </c>
      <c r="C642">
        <v>4</v>
      </c>
      <c r="D642">
        <v>880</v>
      </c>
      <c r="E642" s="1">
        <v>43550</v>
      </c>
      <c r="F642" s="3">
        <v>88</v>
      </c>
      <c r="G642" s="3">
        <v>440</v>
      </c>
      <c r="H642" s="1">
        <v>43830</v>
      </c>
      <c r="I642">
        <f t="shared" ref="I642:I705" si="40">H642-E642</f>
        <v>280</v>
      </c>
      <c r="J642" t="str">
        <f t="shared" ref="J642:J705" si="41">VLOOKUP(I642,groupings,2,1)</f>
        <v>&gt;121</v>
      </c>
      <c r="K642">
        <f t="shared" ref="K642:K705" si="42">VLOOKUP(I642,$N$8:$P$12,3,TRUE)</f>
        <v>0.25</v>
      </c>
      <c r="L642">
        <f t="shared" ref="L642:L705" si="43">(G642+F642)*K642</f>
        <v>132</v>
      </c>
    </row>
    <row r="643" spans="1:12" x14ac:dyDescent="0.25">
      <c r="A643" s="2" t="s">
        <v>641</v>
      </c>
      <c r="B643">
        <v>7</v>
      </c>
      <c r="C643">
        <v>18</v>
      </c>
      <c r="D643">
        <v>4400</v>
      </c>
      <c r="E643" s="1">
        <v>43608</v>
      </c>
      <c r="F643" s="3">
        <v>132</v>
      </c>
      <c r="G643" s="3">
        <v>4048</v>
      </c>
      <c r="H643" s="1">
        <v>43830</v>
      </c>
      <c r="I643">
        <f t="shared" si="40"/>
        <v>222</v>
      </c>
      <c r="J643" t="str">
        <f t="shared" si="41"/>
        <v>&gt;121</v>
      </c>
      <c r="K643">
        <f t="shared" si="42"/>
        <v>0.25</v>
      </c>
      <c r="L643">
        <f t="shared" si="43"/>
        <v>1045</v>
      </c>
    </row>
    <row r="644" spans="1:12" x14ac:dyDescent="0.25">
      <c r="A644" s="2" t="s">
        <v>642</v>
      </c>
      <c r="B644">
        <v>9</v>
      </c>
      <c r="C644">
        <v>7</v>
      </c>
      <c r="D644">
        <v>4788</v>
      </c>
      <c r="E644" s="1">
        <v>43718</v>
      </c>
      <c r="F644" s="3">
        <v>430.91999999999996</v>
      </c>
      <c r="G644" s="3">
        <v>1292.7600000000002</v>
      </c>
      <c r="H644" s="1">
        <v>43830</v>
      </c>
      <c r="I644">
        <f t="shared" si="40"/>
        <v>112</v>
      </c>
      <c r="J644" t="str">
        <f t="shared" si="41"/>
        <v>91-120</v>
      </c>
      <c r="K644">
        <f t="shared" si="42"/>
        <v>0.2</v>
      </c>
      <c r="L644">
        <f t="shared" si="43"/>
        <v>344.7360000000001</v>
      </c>
    </row>
    <row r="645" spans="1:12" x14ac:dyDescent="0.25">
      <c r="A645" s="2" t="s">
        <v>643</v>
      </c>
      <c r="B645">
        <v>9</v>
      </c>
      <c r="C645">
        <v>10</v>
      </c>
      <c r="D645">
        <v>1755</v>
      </c>
      <c r="E645" s="1">
        <v>43613</v>
      </c>
      <c r="F645" s="3">
        <v>210.6</v>
      </c>
      <c r="G645" s="3">
        <v>456.3</v>
      </c>
      <c r="H645" s="1">
        <v>43830</v>
      </c>
      <c r="I645">
        <f t="shared" si="40"/>
        <v>217</v>
      </c>
      <c r="J645" t="str">
        <f t="shared" si="41"/>
        <v>&gt;121</v>
      </c>
      <c r="K645">
        <f t="shared" si="42"/>
        <v>0.25</v>
      </c>
      <c r="L645">
        <f t="shared" si="43"/>
        <v>166.72499999999999</v>
      </c>
    </row>
    <row r="646" spans="1:12" x14ac:dyDescent="0.25">
      <c r="A646" s="2" t="s">
        <v>644</v>
      </c>
      <c r="B646">
        <v>3</v>
      </c>
      <c r="C646">
        <v>17</v>
      </c>
      <c r="D646">
        <v>504</v>
      </c>
      <c r="E646" s="1">
        <v>43586</v>
      </c>
      <c r="F646" s="3">
        <v>15.119999999999997</v>
      </c>
      <c r="G646" s="3">
        <v>90.72</v>
      </c>
      <c r="H646" s="1">
        <v>43830</v>
      </c>
      <c r="I646">
        <f t="shared" si="40"/>
        <v>244</v>
      </c>
      <c r="J646" t="str">
        <f t="shared" si="41"/>
        <v>&gt;121</v>
      </c>
      <c r="K646">
        <f t="shared" si="42"/>
        <v>0.25</v>
      </c>
      <c r="L646">
        <f t="shared" si="43"/>
        <v>26.46</v>
      </c>
    </row>
    <row r="647" spans="1:12" x14ac:dyDescent="0.25">
      <c r="A647" s="2" t="s">
        <v>645</v>
      </c>
      <c r="B647">
        <v>6</v>
      </c>
      <c r="C647">
        <v>8</v>
      </c>
      <c r="D647">
        <v>1520</v>
      </c>
      <c r="E647" s="1">
        <v>43814</v>
      </c>
      <c r="F647" s="3">
        <v>15.2</v>
      </c>
      <c r="G647" s="3">
        <v>243.2</v>
      </c>
      <c r="H647" s="1">
        <v>43830</v>
      </c>
      <c r="I647">
        <f t="shared" si="40"/>
        <v>16</v>
      </c>
      <c r="J647" t="str">
        <f t="shared" si="41"/>
        <v>0-30</v>
      </c>
      <c r="K647">
        <f t="shared" si="42"/>
        <v>8.0000000000000002E-3</v>
      </c>
      <c r="L647">
        <f t="shared" si="43"/>
        <v>2.0671999999999997</v>
      </c>
    </row>
    <row r="648" spans="1:12" x14ac:dyDescent="0.25">
      <c r="A648" s="2" t="s">
        <v>646</v>
      </c>
      <c r="B648">
        <v>6</v>
      </c>
      <c r="C648">
        <v>8</v>
      </c>
      <c r="D648">
        <v>2736</v>
      </c>
      <c r="E648" s="1">
        <v>43747</v>
      </c>
      <c r="F648" s="3">
        <v>54.720000000000006</v>
      </c>
      <c r="G648" s="3">
        <v>684</v>
      </c>
      <c r="H648" s="1">
        <v>43830</v>
      </c>
      <c r="I648">
        <f t="shared" si="40"/>
        <v>83</v>
      </c>
      <c r="J648" t="str">
        <f t="shared" si="41"/>
        <v>61-90</v>
      </c>
      <c r="K648">
        <f t="shared" si="42"/>
        <v>0.15</v>
      </c>
      <c r="L648">
        <f t="shared" si="43"/>
        <v>110.80800000000001</v>
      </c>
    </row>
    <row r="649" spans="1:12" x14ac:dyDescent="0.25">
      <c r="A649" s="2" t="s">
        <v>647</v>
      </c>
      <c r="B649">
        <v>6</v>
      </c>
      <c r="C649">
        <v>12</v>
      </c>
      <c r="D649">
        <v>4650</v>
      </c>
      <c r="E649" s="1">
        <v>43694</v>
      </c>
      <c r="F649" s="3">
        <v>232.5</v>
      </c>
      <c r="G649" s="3">
        <v>1069.5</v>
      </c>
      <c r="H649" s="1">
        <v>43830</v>
      </c>
      <c r="I649">
        <f t="shared" si="40"/>
        <v>136</v>
      </c>
      <c r="J649" t="str">
        <f t="shared" si="41"/>
        <v>&gt;121</v>
      </c>
      <c r="K649">
        <f t="shared" si="42"/>
        <v>0.25</v>
      </c>
      <c r="L649">
        <f t="shared" si="43"/>
        <v>325.5</v>
      </c>
    </row>
    <row r="650" spans="1:12" x14ac:dyDescent="0.25">
      <c r="A650" s="2" t="s">
        <v>648</v>
      </c>
      <c r="B650">
        <v>7</v>
      </c>
      <c r="C650">
        <v>13</v>
      </c>
      <c r="D650">
        <v>1800</v>
      </c>
      <c r="E650" s="1">
        <v>43761</v>
      </c>
      <c r="F650" s="3">
        <v>144</v>
      </c>
      <c r="G650" s="3">
        <v>936</v>
      </c>
      <c r="H650" s="1">
        <v>43830</v>
      </c>
      <c r="I650">
        <f t="shared" si="40"/>
        <v>69</v>
      </c>
      <c r="J650" t="str">
        <f t="shared" si="41"/>
        <v>61-90</v>
      </c>
      <c r="K650">
        <f t="shared" si="42"/>
        <v>0.15</v>
      </c>
      <c r="L650">
        <f t="shared" si="43"/>
        <v>162</v>
      </c>
    </row>
    <row r="651" spans="1:12" x14ac:dyDescent="0.25">
      <c r="A651" s="2" t="s">
        <v>649</v>
      </c>
      <c r="B651">
        <v>6</v>
      </c>
      <c r="C651">
        <v>15</v>
      </c>
      <c r="D651">
        <v>5880</v>
      </c>
      <c r="E651" s="1">
        <v>43503</v>
      </c>
      <c r="F651" s="3">
        <v>117.6</v>
      </c>
      <c r="G651" s="3">
        <v>1352.4</v>
      </c>
      <c r="H651" s="1">
        <v>43830</v>
      </c>
      <c r="I651">
        <f t="shared" si="40"/>
        <v>327</v>
      </c>
      <c r="J651" t="str">
        <f t="shared" si="41"/>
        <v>&gt;121</v>
      </c>
      <c r="K651">
        <f t="shared" si="42"/>
        <v>0.25</v>
      </c>
      <c r="L651">
        <f t="shared" si="43"/>
        <v>367.5</v>
      </c>
    </row>
    <row r="652" spans="1:12" x14ac:dyDescent="0.25">
      <c r="A652" s="2" t="s">
        <v>650</v>
      </c>
      <c r="B652">
        <v>6</v>
      </c>
      <c r="C652">
        <v>2</v>
      </c>
      <c r="D652">
        <v>1350</v>
      </c>
      <c r="E652" s="1">
        <v>43692</v>
      </c>
      <c r="F652" s="3">
        <v>81</v>
      </c>
      <c r="G652" s="3">
        <v>378</v>
      </c>
      <c r="H652" s="1">
        <v>43830</v>
      </c>
      <c r="I652">
        <f t="shared" si="40"/>
        <v>138</v>
      </c>
      <c r="J652" t="str">
        <f t="shared" si="41"/>
        <v>&gt;121</v>
      </c>
      <c r="K652">
        <f t="shared" si="42"/>
        <v>0.25</v>
      </c>
      <c r="L652">
        <f t="shared" si="43"/>
        <v>114.75</v>
      </c>
    </row>
    <row r="653" spans="1:12" x14ac:dyDescent="0.25">
      <c r="A653" s="2" t="s">
        <v>651</v>
      </c>
      <c r="B653">
        <v>3</v>
      </c>
      <c r="C653">
        <v>1</v>
      </c>
      <c r="D653">
        <v>760</v>
      </c>
      <c r="E653" s="1">
        <v>43812</v>
      </c>
      <c r="F653" s="3">
        <v>30.4</v>
      </c>
      <c r="G653" s="3">
        <v>159.60000000000002</v>
      </c>
      <c r="H653" s="1">
        <v>43830</v>
      </c>
      <c r="I653">
        <f t="shared" si="40"/>
        <v>18</v>
      </c>
      <c r="J653" t="str">
        <f t="shared" si="41"/>
        <v>0-30</v>
      </c>
      <c r="K653">
        <f t="shared" si="42"/>
        <v>8.0000000000000002E-3</v>
      </c>
      <c r="L653">
        <f t="shared" si="43"/>
        <v>1.5200000000000002</v>
      </c>
    </row>
    <row r="654" spans="1:12" x14ac:dyDescent="0.25">
      <c r="A654" s="2" t="s">
        <v>652</v>
      </c>
      <c r="B654">
        <v>9</v>
      </c>
      <c r="C654">
        <v>22</v>
      </c>
      <c r="D654">
        <v>2400</v>
      </c>
      <c r="E654" s="1">
        <v>43820</v>
      </c>
      <c r="F654" s="3">
        <v>96</v>
      </c>
      <c r="G654" s="3">
        <v>768</v>
      </c>
      <c r="H654" s="1">
        <v>43830</v>
      </c>
      <c r="I654">
        <f t="shared" si="40"/>
        <v>10</v>
      </c>
      <c r="J654" t="str">
        <f t="shared" si="41"/>
        <v>0-30</v>
      </c>
      <c r="K654">
        <f t="shared" si="42"/>
        <v>8.0000000000000002E-3</v>
      </c>
      <c r="L654">
        <f t="shared" si="43"/>
        <v>6.9119999999999999</v>
      </c>
    </row>
    <row r="655" spans="1:12" x14ac:dyDescent="0.25">
      <c r="A655" s="2" t="s">
        <v>653</v>
      </c>
      <c r="B655">
        <v>10</v>
      </c>
      <c r="C655">
        <v>7</v>
      </c>
      <c r="D655">
        <v>880</v>
      </c>
      <c r="E655" s="1">
        <v>43529</v>
      </c>
      <c r="F655" s="3">
        <v>8.8000000000000007</v>
      </c>
      <c r="G655" s="3">
        <v>369.6</v>
      </c>
      <c r="H655" s="1">
        <v>43830</v>
      </c>
      <c r="I655">
        <f t="shared" si="40"/>
        <v>301</v>
      </c>
      <c r="J655" t="str">
        <f t="shared" si="41"/>
        <v>&gt;121</v>
      </c>
      <c r="K655">
        <f t="shared" si="42"/>
        <v>0.25</v>
      </c>
      <c r="L655">
        <f t="shared" si="43"/>
        <v>94.600000000000009</v>
      </c>
    </row>
    <row r="656" spans="1:12" x14ac:dyDescent="0.25">
      <c r="A656" s="2" t="s">
        <v>654</v>
      </c>
      <c r="B656">
        <v>5</v>
      </c>
      <c r="C656">
        <v>19</v>
      </c>
      <c r="D656">
        <v>1920</v>
      </c>
      <c r="E656" s="1">
        <v>43735</v>
      </c>
      <c r="F656" s="3">
        <v>38.4</v>
      </c>
      <c r="G656" s="3">
        <v>345.6</v>
      </c>
      <c r="H656" s="1">
        <v>43830</v>
      </c>
      <c r="I656">
        <f t="shared" si="40"/>
        <v>95</v>
      </c>
      <c r="J656" t="str">
        <f t="shared" si="41"/>
        <v>91-120</v>
      </c>
      <c r="K656">
        <f t="shared" si="42"/>
        <v>0.2</v>
      </c>
      <c r="L656">
        <f t="shared" si="43"/>
        <v>76.800000000000011</v>
      </c>
    </row>
    <row r="657" spans="1:12" x14ac:dyDescent="0.25">
      <c r="A657" s="2" t="s">
        <v>655</v>
      </c>
      <c r="B657">
        <v>4</v>
      </c>
      <c r="C657">
        <v>17</v>
      </c>
      <c r="D657">
        <v>3080</v>
      </c>
      <c r="E657" s="1">
        <v>43773</v>
      </c>
      <c r="F657" s="3">
        <v>154</v>
      </c>
      <c r="G657" s="3">
        <v>554.4</v>
      </c>
      <c r="H657" s="1">
        <v>43830</v>
      </c>
      <c r="I657">
        <f t="shared" si="40"/>
        <v>57</v>
      </c>
      <c r="J657" t="str">
        <f t="shared" si="41"/>
        <v>31-60</v>
      </c>
      <c r="K657">
        <f t="shared" si="42"/>
        <v>0.04</v>
      </c>
      <c r="L657">
        <f t="shared" si="43"/>
        <v>28.335999999999999</v>
      </c>
    </row>
    <row r="658" spans="1:12" x14ac:dyDescent="0.25">
      <c r="A658" s="2" t="s">
        <v>656</v>
      </c>
      <c r="B658">
        <v>5</v>
      </c>
      <c r="C658">
        <v>3</v>
      </c>
      <c r="D658">
        <v>900</v>
      </c>
      <c r="E658" s="1">
        <v>43558</v>
      </c>
      <c r="F658" s="3">
        <v>90</v>
      </c>
      <c r="G658" s="3">
        <v>243</v>
      </c>
      <c r="H658" s="1">
        <v>43830</v>
      </c>
      <c r="I658">
        <f t="shared" si="40"/>
        <v>272</v>
      </c>
      <c r="J658" t="str">
        <f t="shared" si="41"/>
        <v>&gt;121</v>
      </c>
      <c r="K658">
        <f t="shared" si="42"/>
        <v>0.25</v>
      </c>
      <c r="L658">
        <f t="shared" si="43"/>
        <v>83.25</v>
      </c>
    </row>
    <row r="659" spans="1:12" x14ac:dyDescent="0.25">
      <c r="A659" s="2" t="s">
        <v>657</v>
      </c>
      <c r="B659">
        <v>7</v>
      </c>
      <c r="C659">
        <v>2</v>
      </c>
      <c r="D659">
        <v>216</v>
      </c>
      <c r="E659" s="1">
        <v>43559</v>
      </c>
      <c r="F659" s="3">
        <v>32.400000000000006</v>
      </c>
      <c r="G659" s="3">
        <v>185.76</v>
      </c>
      <c r="H659" s="1">
        <v>43830</v>
      </c>
      <c r="I659">
        <f t="shared" si="40"/>
        <v>271</v>
      </c>
      <c r="J659" t="str">
        <f t="shared" si="41"/>
        <v>&gt;121</v>
      </c>
      <c r="K659">
        <f t="shared" si="42"/>
        <v>0.25</v>
      </c>
      <c r="L659">
        <f t="shared" si="43"/>
        <v>54.54</v>
      </c>
    </row>
    <row r="660" spans="1:12" x14ac:dyDescent="0.25">
      <c r="A660" s="2" t="s">
        <v>658</v>
      </c>
      <c r="B660">
        <v>3</v>
      </c>
      <c r="C660">
        <v>13</v>
      </c>
      <c r="D660">
        <v>3808</v>
      </c>
      <c r="E660" s="1">
        <v>43610</v>
      </c>
      <c r="F660" s="3">
        <v>152.32000000000002</v>
      </c>
      <c r="G660" s="3">
        <v>1028.1600000000001</v>
      </c>
      <c r="H660" s="1">
        <v>43830</v>
      </c>
      <c r="I660">
        <f t="shared" si="40"/>
        <v>220</v>
      </c>
      <c r="J660" t="str">
        <f t="shared" si="41"/>
        <v>&gt;121</v>
      </c>
      <c r="K660">
        <f t="shared" si="42"/>
        <v>0.25</v>
      </c>
      <c r="L660">
        <f t="shared" si="43"/>
        <v>295.12</v>
      </c>
    </row>
    <row r="661" spans="1:12" x14ac:dyDescent="0.25">
      <c r="A661" s="2" t="s">
        <v>659</v>
      </c>
      <c r="B661">
        <v>1</v>
      </c>
      <c r="C661">
        <v>11</v>
      </c>
      <c r="D661">
        <v>1080</v>
      </c>
      <c r="E661" s="1">
        <v>43534</v>
      </c>
      <c r="F661" s="3">
        <v>10.8</v>
      </c>
      <c r="G661" s="3">
        <v>183.6</v>
      </c>
      <c r="H661" s="1">
        <v>43830</v>
      </c>
      <c r="I661">
        <f t="shared" si="40"/>
        <v>296</v>
      </c>
      <c r="J661" t="str">
        <f t="shared" si="41"/>
        <v>&gt;121</v>
      </c>
      <c r="K661">
        <f t="shared" si="42"/>
        <v>0.25</v>
      </c>
      <c r="L661">
        <f t="shared" si="43"/>
        <v>48.6</v>
      </c>
    </row>
    <row r="662" spans="1:12" x14ac:dyDescent="0.25">
      <c r="A662" s="2" t="s">
        <v>660</v>
      </c>
      <c r="B662">
        <v>5</v>
      </c>
      <c r="C662">
        <v>19</v>
      </c>
      <c r="D662">
        <v>176</v>
      </c>
      <c r="E662" s="1">
        <v>43754</v>
      </c>
      <c r="F662" s="3">
        <v>7.0400000000000009</v>
      </c>
      <c r="G662" s="3">
        <v>26.400000000000002</v>
      </c>
      <c r="H662" s="1">
        <v>43830</v>
      </c>
      <c r="I662">
        <f t="shared" si="40"/>
        <v>76</v>
      </c>
      <c r="J662" t="str">
        <f t="shared" si="41"/>
        <v>61-90</v>
      </c>
      <c r="K662">
        <f t="shared" si="42"/>
        <v>0.15</v>
      </c>
      <c r="L662">
        <f t="shared" si="43"/>
        <v>5.0160000000000009</v>
      </c>
    </row>
    <row r="663" spans="1:12" x14ac:dyDescent="0.25">
      <c r="A663" s="2" t="s">
        <v>661</v>
      </c>
      <c r="B663">
        <v>3</v>
      </c>
      <c r="C663">
        <v>2</v>
      </c>
      <c r="D663">
        <v>256</v>
      </c>
      <c r="E663" s="1">
        <v>43782</v>
      </c>
      <c r="F663" s="3">
        <v>10.24</v>
      </c>
      <c r="G663" s="3">
        <v>66.56</v>
      </c>
      <c r="H663" s="1">
        <v>43830</v>
      </c>
      <c r="I663">
        <f t="shared" si="40"/>
        <v>48</v>
      </c>
      <c r="J663" t="str">
        <f t="shared" si="41"/>
        <v>31-60</v>
      </c>
      <c r="K663">
        <f t="shared" si="42"/>
        <v>0.04</v>
      </c>
      <c r="L663">
        <f t="shared" si="43"/>
        <v>3.0720000000000001</v>
      </c>
    </row>
    <row r="664" spans="1:12" x14ac:dyDescent="0.25">
      <c r="A664" s="2" t="s">
        <v>662</v>
      </c>
      <c r="B664">
        <v>7</v>
      </c>
      <c r="C664">
        <v>7</v>
      </c>
      <c r="D664">
        <v>5880</v>
      </c>
      <c r="E664" s="1">
        <v>43568</v>
      </c>
      <c r="F664" s="3">
        <v>411.59999999999997</v>
      </c>
      <c r="G664" s="3">
        <v>2940</v>
      </c>
      <c r="H664" s="1">
        <v>43830</v>
      </c>
      <c r="I664">
        <f t="shared" si="40"/>
        <v>262</v>
      </c>
      <c r="J664" t="str">
        <f t="shared" si="41"/>
        <v>&gt;121</v>
      </c>
      <c r="K664">
        <f t="shared" si="42"/>
        <v>0.25</v>
      </c>
      <c r="L664">
        <f t="shared" si="43"/>
        <v>837.9</v>
      </c>
    </row>
    <row r="665" spans="1:12" x14ac:dyDescent="0.25">
      <c r="A665" s="2" t="s">
        <v>663</v>
      </c>
      <c r="B665">
        <v>4</v>
      </c>
      <c r="C665">
        <v>9</v>
      </c>
      <c r="D665">
        <v>750</v>
      </c>
      <c r="E665" s="1">
        <v>43506</v>
      </c>
      <c r="F665" s="3">
        <v>67.5</v>
      </c>
      <c r="G665" s="3">
        <v>172.5</v>
      </c>
      <c r="H665" s="1">
        <v>43830</v>
      </c>
      <c r="I665">
        <f t="shared" si="40"/>
        <v>324</v>
      </c>
      <c r="J665" t="str">
        <f t="shared" si="41"/>
        <v>&gt;121</v>
      </c>
      <c r="K665">
        <f t="shared" si="42"/>
        <v>0.25</v>
      </c>
      <c r="L665">
        <f t="shared" si="43"/>
        <v>60</v>
      </c>
    </row>
    <row r="666" spans="1:12" x14ac:dyDescent="0.25">
      <c r="A666" s="2" t="s">
        <v>664</v>
      </c>
      <c r="B666">
        <v>5</v>
      </c>
      <c r="C666">
        <v>15</v>
      </c>
      <c r="D666">
        <v>540</v>
      </c>
      <c r="E666" s="1">
        <v>43578</v>
      </c>
      <c r="F666" s="3">
        <v>5.4</v>
      </c>
      <c r="G666" s="3">
        <v>118.80000000000001</v>
      </c>
      <c r="H666" s="1">
        <v>43830</v>
      </c>
      <c r="I666">
        <f t="shared" si="40"/>
        <v>252</v>
      </c>
      <c r="J666" t="str">
        <f t="shared" si="41"/>
        <v>&gt;121</v>
      </c>
      <c r="K666">
        <f t="shared" si="42"/>
        <v>0.25</v>
      </c>
      <c r="L666">
        <f t="shared" si="43"/>
        <v>31.050000000000004</v>
      </c>
    </row>
    <row r="667" spans="1:12" x14ac:dyDescent="0.25">
      <c r="A667" s="2" t="s">
        <v>665</v>
      </c>
      <c r="B667">
        <v>8</v>
      </c>
      <c r="C667">
        <v>8</v>
      </c>
      <c r="D667">
        <v>1840</v>
      </c>
      <c r="E667" s="1">
        <v>43482</v>
      </c>
      <c r="F667" s="3">
        <v>36.800000000000004</v>
      </c>
      <c r="G667" s="3">
        <v>607.20000000000005</v>
      </c>
      <c r="H667" s="1">
        <v>43830</v>
      </c>
      <c r="I667">
        <f t="shared" si="40"/>
        <v>348</v>
      </c>
      <c r="J667" t="str">
        <f t="shared" si="41"/>
        <v>&gt;121</v>
      </c>
      <c r="K667">
        <f t="shared" si="42"/>
        <v>0.25</v>
      </c>
      <c r="L667">
        <f t="shared" si="43"/>
        <v>161</v>
      </c>
    </row>
    <row r="668" spans="1:12" x14ac:dyDescent="0.25">
      <c r="A668" s="2" t="s">
        <v>666</v>
      </c>
      <c r="B668">
        <v>7</v>
      </c>
      <c r="C668">
        <v>18</v>
      </c>
      <c r="D668">
        <v>90</v>
      </c>
      <c r="E668" s="1">
        <v>43629</v>
      </c>
      <c r="F668" s="3">
        <v>25.2</v>
      </c>
      <c r="G668" s="3">
        <v>65.7</v>
      </c>
      <c r="H668" s="1">
        <v>43830</v>
      </c>
      <c r="I668">
        <f t="shared" si="40"/>
        <v>201</v>
      </c>
      <c r="J668" t="str">
        <f t="shared" si="41"/>
        <v>&gt;121</v>
      </c>
      <c r="K668">
        <f t="shared" si="42"/>
        <v>0.25</v>
      </c>
      <c r="L668">
        <f t="shared" si="43"/>
        <v>22.725000000000001</v>
      </c>
    </row>
    <row r="669" spans="1:12" x14ac:dyDescent="0.25">
      <c r="A669" s="2" t="s">
        <v>667</v>
      </c>
      <c r="B669">
        <v>8</v>
      </c>
      <c r="C669">
        <v>23</v>
      </c>
      <c r="D669">
        <v>990</v>
      </c>
      <c r="E669" s="1">
        <v>43737</v>
      </c>
      <c r="F669" s="3">
        <v>138.6</v>
      </c>
      <c r="G669" s="3">
        <v>346.5</v>
      </c>
      <c r="H669" s="1">
        <v>43830</v>
      </c>
      <c r="I669">
        <f t="shared" si="40"/>
        <v>93</v>
      </c>
      <c r="J669" t="str">
        <f t="shared" si="41"/>
        <v>91-120</v>
      </c>
      <c r="K669">
        <f t="shared" si="42"/>
        <v>0.2</v>
      </c>
      <c r="L669">
        <f t="shared" si="43"/>
        <v>97.02000000000001</v>
      </c>
    </row>
    <row r="670" spans="1:12" x14ac:dyDescent="0.25">
      <c r="A670" s="2" t="s">
        <v>668</v>
      </c>
      <c r="B670">
        <v>5</v>
      </c>
      <c r="C670">
        <v>14</v>
      </c>
      <c r="D670">
        <v>2511</v>
      </c>
      <c r="E670" s="1">
        <v>43483</v>
      </c>
      <c r="F670" s="3">
        <v>75.33</v>
      </c>
      <c r="G670" s="3">
        <v>728.19</v>
      </c>
      <c r="H670" s="1">
        <v>43830</v>
      </c>
      <c r="I670">
        <f t="shared" si="40"/>
        <v>347</v>
      </c>
      <c r="J670" t="str">
        <f t="shared" si="41"/>
        <v>&gt;121</v>
      </c>
      <c r="K670">
        <f t="shared" si="42"/>
        <v>0.25</v>
      </c>
      <c r="L670">
        <f t="shared" si="43"/>
        <v>200.88000000000002</v>
      </c>
    </row>
    <row r="671" spans="1:12" x14ac:dyDescent="0.25">
      <c r="A671" s="2" t="s">
        <v>669</v>
      </c>
      <c r="B671">
        <v>3</v>
      </c>
      <c r="C671">
        <v>8</v>
      </c>
      <c r="D671">
        <v>1197</v>
      </c>
      <c r="E671" s="1">
        <v>43717</v>
      </c>
      <c r="F671" s="3">
        <v>23.94</v>
      </c>
      <c r="G671" s="3">
        <v>347.13</v>
      </c>
      <c r="H671" s="1">
        <v>43830</v>
      </c>
      <c r="I671">
        <f t="shared" si="40"/>
        <v>113</v>
      </c>
      <c r="J671" t="str">
        <f t="shared" si="41"/>
        <v>91-120</v>
      </c>
      <c r="K671">
        <f t="shared" si="42"/>
        <v>0.2</v>
      </c>
      <c r="L671">
        <f t="shared" si="43"/>
        <v>74.213999999999999</v>
      </c>
    </row>
    <row r="672" spans="1:12" x14ac:dyDescent="0.25">
      <c r="A672" s="2" t="s">
        <v>670</v>
      </c>
      <c r="B672">
        <v>6</v>
      </c>
      <c r="C672">
        <v>4</v>
      </c>
      <c r="D672">
        <v>3520</v>
      </c>
      <c r="E672" s="1">
        <v>43636</v>
      </c>
      <c r="F672" s="3">
        <v>35.200000000000003</v>
      </c>
      <c r="G672" s="3">
        <v>633.6</v>
      </c>
      <c r="H672" s="1">
        <v>43830</v>
      </c>
      <c r="I672">
        <f t="shared" si="40"/>
        <v>194</v>
      </c>
      <c r="J672" t="str">
        <f t="shared" si="41"/>
        <v>&gt;121</v>
      </c>
      <c r="K672">
        <f t="shared" si="42"/>
        <v>0.25</v>
      </c>
      <c r="L672">
        <f t="shared" si="43"/>
        <v>167.20000000000002</v>
      </c>
    </row>
    <row r="673" spans="1:12" x14ac:dyDescent="0.25">
      <c r="A673" s="2" t="s">
        <v>671</v>
      </c>
      <c r="B673">
        <v>1</v>
      </c>
      <c r="C673">
        <v>18</v>
      </c>
      <c r="D673">
        <v>1430</v>
      </c>
      <c r="E673" s="1">
        <v>43770</v>
      </c>
      <c r="F673" s="3">
        <v>71.5</v>
      </c>
      <c r="G673" s="3">
        <v>386.1</v>
      </c>
      <c r="H673" s="1">
        <v>43830</v>
      </c>
      <c r="I673">
        <f t="shared" si="40"/>
        <v>60</v>
      </c>
      <c r="J673" t="str">
        <f t="shared" si="41"/>
        <v>31-60</v>
      </c>
      <c r="K673">
        <f t="shared" si="42"/>
        <v>0.04</v>
      </c>
      <c r="L673">
        <f t="shared" si="43"/>
        <v>18.304000000000002</v>
      </c>
    </row>
    <row r="674" spans="1:12" x14ac:dyDescent="0.25">
      <c r="A674" s="2" t="s">
        <v>672</v>
      </c>
      <c r="B674">
        <v>4</v>
      </c>
      <c r="C674">
        <v>6</v>
      </c>
      <c r="D674">
        <v>280</v>
      </c>
      <c r="E674" s="1">
        <v>43704</v>
      </c>
      <c r="F674" s="3">
        <v>28</v>
      </c>
      <c r="G674" s="3">
        <v>47.599999999999994</v>
      </c>
      <c r="H674" s="1">
        <v>43830</v>
      </c>
      <c r="I674">
        <f t="shared" si="40"/>
        <v>126</v>
      </c>
      <c r="J674" t="str">
        <f t="shared" si="41"/>
        <v>&gt;121</v>
      </c>
      <c r="K674">
        <f t="shared" si="42"/>
        <v>0.25</v>
      </c>
      <c r="L674">
        <f t="shared" si="43"/>
        <v>18.899999999999999</v>
      </c>
    </row>
    <row r="675" spans="1:12" x14ac:dyDescent="0.25">
      <c r="A675" s="2" t="s">
        <v>673</v>
      </c>
      <c r="B675">
        <v>10</v>
      </c>
      <c r="C675">
        <v>23</v>
      </c>
      <c r="D675">
        <v>2640</v>
      </c>
      <c r="E675" s="1">
        <v>43711</v>
      </c>
      <c r="F675" s="3">
        <v>237.60000000000002</v>
      </c>
      <c r="G675" s="3">
        <v>1108.8</v>
      </c>
      <c r="H675" s="1">
        <v>43830</v>
      </c>
      <c r="I675">
        <f t="shared" si="40"/>
        <v>119</v>
      </c>
      <c r="J675" t="str">
        <f t="shared" si="41"/>
        <v>91-120</v>
      </c>
      <c r="K675">
        <f t="shared" si="42"/>
        <v>0.2</v>
      </c>
      <c r="L675">
        <f t="shared" si="43"/>
        <v>269.28000000000003</v>
      </c>
    </row>
    <row r="676" spans="1:12" x14ac:dyDescent="0.25">
      <c r="A676" s="2" t="s">
        <v>674</v>
      </c>
      <c r="B676">
        <v>7</v>
      </c>
      <c r="C676">
        <v>6</v>
      </c>
      <c r="D676">
        <v>720</v>
      </c>
      <c r="E676" s="1">
        <v>43777</v>
      </c>
      <c r="F676" s="3">
        <v>57.599999999999994</v>
      </c>
      <c r="G676" s="3">
        <v>237.60000000000002</v>
      </c>
      <c r="H676" s="1">
        <v>43830</v>
      </c>
      <c r="I676">
        <f t="shared" si="40"/>
        <v>53</v>
      </c>
      <c r="J676" t="str">
        <f t="shared" si="41"/>
        <v>31-60</v>
      </c>
      <c r="K676">
        <f t="shared" si="42"/>
        <v>0.04</v>
      </c>
      <c r="L676">
        <f t="shared" si="43"/>
        <v>11.808000000000002</v>
      </c>
    </row>
    <row r="677" spans="1:12" x14ac:dyDescent="0.25">
      <c r="A677" s="2" t="s">
        <v>675</v>
      </c>
      <c r="B677">
        <v>1</v>
      </c>
      <c r="C677">
        <v>2</v>
      </c>
      <c r="D677">
        <v>2178</v>
      </c>
      <c r="E677" s="1">
        <v>43829</v>
      </c>
      <c r="F677" s="3">
        <v>43.56</v>
      </c>
      <c r="G677" s="3">
        <v>609.84000000000015</v>
      </c>
      <c r="H677" s="1">
        <v>43830</v>
      </c>
      <c r="I677">
        <f t="shared" si="40"/>
        <v>1</v>
      </c>
      <c r="J677" t="str">
        <f t="shared" si="41"/>
        <v>0-30</v>
      </c>
      <c r="K677">
        <f t="shared" si="42"/>
        <v>8.0000000000000002E-3</v>
      </c>
      <c r="L677">
        <f t="shared" si="43"/>
        <v>5.2272000000000007</v>
      </c>
    </row>
    <row r="678" spans="1:12" x14ac:dyDescent="0.25">
      <c r="A678" s="2" t="s">
        <v>676</v>
      </c>
      <c r="B678">
        <v>7</v>
      </c>
      <c r="C678">
        <v>11</v>
      </c>
      <c r="D678">
        <v>120</v>
      </c>
      <c r="E678" s="1">
        <v>43554</v>
      </c>
      <c r="F678" s="3">
        <v>10.8</v>
      </c>
      <c r="G678" s="3">
        <v>67.2</v>
      </c>
      <c r="H678" s="1">
        <v>43830</v>
      </c>
      <c r="I678">
        <f t="shared" si="40"/>
        <v>276</v>
      </c>
      <c r="J678" t="str">
        <f t="shared" si="41"/>
        <v>&gt;121</v>
      </c>
      <c r="K678">
        <f t="shared" si="42"/>
        <v>0.25</v>
      </c>
      <c r="L678">
        <f t="shared" si="43"/>
        <v>19.5</v>
      </c>
    </row>
    <row r="679" spans="1:12" x14ac:dyDescent="0.25">
      <c r="A679" s="2" t="s">
        <v>677</v>
      </c>
      <c r="B679">
        <v>4</v>
      </c>
      <c r="C679">
        <v>5</v>
      </c>
      <c r="D679">
        <v>630</v>
      </c>
      <c r="E679" s="1">
        <v>43780</v>
      </c>
      <c r="F679" s="3">
        <v>25.2</v>
      </c>
      <c r="G679" s="3">
        <v>176.4</v>
      </c>
      <c r="H679" s="1">
        <v>43830</v>
      </c>
      <c r="I679">
        <f t="shared" si="40"/>
        <v>50</v>
      </c>
      <c r="J679" t="str">
        <f t="shared" si="41"/>
        <v>31-60</v>
      </c>
      <c r="K679">
        <f t="shared" si="42"/>
        <v>0.04</v>
      </c>
      <c r="L679">
        <f t="shared" si="43"/>
        <v>8.0640000000000001</v>
      </c>
    </row>
    <row r="680" spans="1:12" x14ac:dyDescent="0.25">
      <c r="A680" s="2" t="s">
        <v>678</v>
      </c>
      <c r="B680">
        <v>6</v>
      </c>
      <c r="C680">
        <v>8</v>
      </c>
      <c r="D680">
        <v>2280</v>
      </c>
      <c r="E680" s="1">
        <v>43571</v>
      </c>
      <c r="F680" s="3">
        <v>159.60000000000002</v>
      </c>
      <c r="G680" s="3">
        <v>547.20000000000005</v>
      </c>
      <c r="H680" s="1">
        <v>43830</v>
      </c>
      <c r="I680">
        <f t="shared" si="40"/>
        <v>259</v>
      </c>
      <c r="J680" t="str">
        <f t="shared" si="41"/>
        <v>&gt;121</v>
      </c>
      <c r="K680">
        <f t="shared" si="42"/>
        <v>0.25</v>
      </c>
      <c r="L680">
        <f t="shared" si="43"/>
        <v>176.70000000000002</v>
      </c>
    </row>
    <row r="681" spans="1:12" x14ac:dyDescent="0.25">
      <c r="A681" s="2" t="s">
        <v>679</v>
      </c>
      <c r="B681">
        <v>8</v>
      </c>
      <c r="C681">
        <v>22</v>
      </c>
      <c r="D681">
        <v>1330</v>
      </c>
      <c r="E681" s="1">
        <v>43783</v>
      </c>
      <c r="F681" s="3">
        <v>93.100000000000009</v>
      </c>
      <c r="G681" s="3">
        <v>438.9</v>
      </c>
      <c r="H681" s="1">
        <v>43830</v>
      </c>
      <c r="I681">
        <f t="shared" si="40"/>
        <v>47</v>
      </c>
      <c r="J681" t="str">
        <f t="shared" si="41"/>
        <v>31-60</v>
      </c>
      <c r="K681">
        <f t="shared" si="42"/>
        <v>0.04</v>
      </c>
      <c r="L681">
        <f t="shared" si="43"/>
        <v>21.28</v>
      </c>
    </row>
    <row r="682" spans="1:12" x14ac:dyDescent="0.25">
      <c r="A682" s="2" t="s">
        <v>680</v>
      </c>
      <c r="B682">
        <v>1</v>
      </c>
      <c r="C682">
        <v>4</v>
      </c>
      <c r="D682">
        <v>560</v>
      </c>
      <c r="E682" s="1">
        <v>43604</v>
      </c>
      <c r="F682" s="3">
        <v>5.6000000000000005</v>
      </c>
      <c r="G682" s="3">
        <v>140</v>
      </c>
      <c r="H682" s="1">
        <v>43830</v>
      </c>
      <c r="I682">
        <f t="shared" si="40"/>
        <v>226</v>
      </c>
      <c r="J682" t="str">
        <f t="shared" si="41"/>
        <v>&gt;121</v>
      </c>
      <c r="K682">
        <f t="shared" si="42"/>
        <v>0.25</v>
      </c>
      <c r="L682">
        <f t="shared" si="43"/>
        <v>36.4</v>
      </c>
    </row>
    <row r="683" spans="1:12" x14ac:dyDescent="0.25">
      <c r="A683" s="2" t="s">
        <v>681</v>
      </c>
      <c r="B683">
        <v>7</v>
      </c>
      <c r="C683">
        <v>5</v>
      </c>
      <c r="D683">
        <v>1210</v>
      </c>
      <c r="E683" s="1">
        <v>43687</v>
      </c>
      <c r="F683" s="3">
        <v>181.5</v>
      </c>
      <c r="G683" s="3">
        <v>1004.3000000000001</v>
      </c>
      <c r="H683" s="1">
        <v>43830</v>
      </c>
      <c r="I683">
        <f t="shared" si="40"/>
        <v>143</v>
      </c>
      <c r="J683" t="str">
        <f t="shared" si="41"/>
        <v>&gt;121</v>
      </c>
      <c r="K683">
        <f t="shared" si="42"/>
        <v>0.25</v>
      </c>
      <c r="L683">
        <f t="shared" si="43"/>
        <v>296.45000000000005</v>
      </c>
    </row>
    <row r="684" spans="1:12" x14ac:dyDescent="0.25">
      <c r="A684" s="2" t="s">
        <v>682</v>
      </c>
      <c r="B684">
        <v>2</v>
      </c>
      <c r="C684">
        <v>6</v>
      </c>
      <c r="D684">
        <v>1960</v>
      </c>
      <c r="E684" s="1">
        <v>43472</v>
      </c>
      <c r="F684" s="3">
        <v>39.200000000000003</v>
      </c>
      <c r="G684" s="3">
        <v>470.4</v>
      </c>
      <c r="H684" s="1">
        <v>43830</v>
      </c>
      <c r="I684">
        <f t="shared" si="40"/>
        <v>358</v>
      </c>
      <c r="J684" t="str">
        <f t="shared" si="41"/>
        <v>&gt;121</v>
      </c>
      <c r="K684">
        <f t="shared" si="42"/>
        <v>0.25</v>
      </c>
      <c r="L684">
        <f t="shared" si="43"/>
        <v>127.39999999999999</v>
      </c>
    </row>
    <row r="685" spans="1:12" x14ac:dyDescent="0.25">
      <c r="A685" s="2" t="s">
        <v>683</v>
      </c>
      <c r="B685">
        <v>3</v>
      </c>
      <c r="C685">
        <v>12</v>
      </c>
      <c r="D685">
        <v>288</v>
      </c>
      <c r="E685" s="1">
        <v>43694</v>
      </c>
      <c r="F685" s="3">
        <v>23.040000000000003</v>
      </c>
      <c r="G685" s="3">
        <v>69.12</v>
      </c>
      <c r="H685" s="1">
        <v>43830</v>
      </c>
      <c r="I685">
        <f t="shared" si="40"/>
        <v>136</v>
      </c>
      <c r="J685" t="str">
        <f t="shared" si="41"/>
        <v>&gt;121</v>
      </c>
      <c r="K685">
        <f t="shared" si="42"/>
        <v>0.25</v>
      </c>
      <c r="L685">
        <f t="shared" si="43"/>
        <v>23.040000000000003</v>
      </c>
    </row>
    <row r="686" spans="1:12" x14ac:dyDescent="0.25">
      <c r="A686" s="2" t="s">
        <v>684</v>
      </c>
      <c r="B686">
        <v>4</v>
      </c>
      <c r="C686">
        <v>3</v>
      </c>
      <c r="D686">
        <v>6440</v>
      </c>
      <c r="E686" s="1">
        <v>43477</v>
      </c>
      <c r="F686" s="3">
        <v>322</v>
      </c>
      <c r="G686" s="3">
        <v>1932</v>
      </c>
      <c r="H686" s="1">
        <v>43830</v>
      </c>
      <c r="I686">
        <f t="shared" si="40"/>
        <v>353</v>
      </c>
      <c r="J686" t="str">
        <f t="shared" si="41"/>
        <v>&gt;121</v>
      </c>
      <c r="K686">
        <f t="shared" si="42"/>
        <v>0.25</v>
      </c>
      <c r="L686">
        <f t="shared" si="43"/>
        <v>563.5</v>
      </c>
    </row>
    <row r="687" spans="1:12" x14ac:dyDescent="0.25">
      <c r="A687" s="2" t="s">
        <v>685</v>
      </c>
      <c r="B687">
        <v>6</v>
      </c>
      <c r="C687">
        <v>13</v>
      </c>
      <c r="D687">
        <v>760</v>
      </c>
      <c r="E687" s="1">
        <v>43609</v>
      </c>
      <c r="F687" s="3">
        <v>22.799999999999997</v>
      </c>
      <c r="G687" s="3">
        <v>114</v>
      </c>
      <c r="H687" s="1">
        <v>43830</v>
      </c>
      <c r="I687">
        <f t="shared" si="40"/>
        <v>221</v>
      </c>
      <c r="J687" t="str">
        <f t="shared" si="41"/>
        <v>&gt;121</v>
      </c>
      <c r="K687">
        <f t="shared" si="42"/>
        <v>0.25</v>
      </c>
      <c r="L687">
        <f t="shared" si="43"/>
        <v>34.200000000000003</v>
      </c>
    </row>
    <row r="688" spans="1:12" x14ac:dyDescent="0.25">
      <c r="A688" s="2" t="s">
        <v>686</v>
      </c>
      <c r="B688">
        <v>7</v>
      </c>
      <c r="C688">
        <v>13</v>
      </c>
      <c r="D688">
        <v>1260</v>
      </c>
      <c r="E688" s="1">
        <v>43644</v>
      </c>
      <c r="F688" s="3">
        <v>25.2</v>
      </c>
      <c r="G688" s="3">
        <v>655.19999999999993</v>
      </c>
      <c r="H688" s="1">
        <v>43830</v>
      </c>
      <c r="I688">
        <f t="shared" si="40"/>
        <v>186</v>
      </c>
      <c r="J688" t="str">
        <f t="shared" si="41"/>
        <v>&gt;121</v>
      </c>
      <c r="K688">
        <f t="shared" si="42"/>
        <v>0.25</v>
      </c>
      <c r="L688">
        <f t="shared" si="43"/>
        <v>170.1</v>
      </c>
    </row>
    <row r="689" spans="1:12" x14ac:dyDescent="0.25">
      <c r="A689" s="2" t="s">
        <v>687</v>
      </c>
      <c r="B689">
        <v>4</v>
      </c>
      <c r="C689">
        <v>11</v>
      </c>
      <c r="D689">
        <v>3840</v>
      </c>
      <c r="E689" s="1">
        <v>43697</v>
      </c>
      <c r="F689" s="3">
        <v>384</v>
      </c>
      <c r="G689" s="3">
        <v>768</v>
      </c>
      <c r="H689" s="1">
        <v>43830</v>
      </c>
      <c r="I689">
        <f t="shared" si="40"/>
        <v>133</v>
      </c>
      <c r="J689" t="str">
        <f t="shared" si="41"/>
        <v>&gt;121</v>
      </c>
      <c r="K689">
        <f t="shared" si="42"/>
        <v>0.25</v>
      </c>
      <c r="L689">
        <f t="shared" si="43"/>
        <v>288</v>
      </c>
    </row>
    <row r="690" spans="1:12" x14ac:dyDescent="0.25">
      <c r="A690" s="2" t="s">
        <v>688</v>
      </c>
      <c r="B690">
        <v>4</v>
      </c>
      <c r="C690">
        <v>14</v>
      </c>
      <c r="D690">
        <v>2475</v>
      </c>
      <c r="E690" s="1">
        <v>43672</v>
      </c>
      <c r="F690" s="3">
        <v>123.75</v>
      </c>
      <c r="G690" s="3">
        <v>470.25</v>
      </c>
      <c r="H690" s="1">
        <v>43830</v>
      </c>
      <c r="I690">
        <f t="shared" si="40"/>
        <v>158</v>
      </c>
      <c r="J690" t="str">
        <f t="shared" si="41"/>
        <v>&gt;121</v>
      </c>
      <c r="K690">
        <f t="shared" si="42"/>
        <v>0.25</v>
      </c>
      <c r="L690">
        <f t="shared" si="43"/>
        <v>148.5</v>
      </c>
    </row>
    <row r="691" spans="1:12" x14ac:dyDescent="0.25">
      <c r="A691" s="2" t="s">
        <v>689</v>
      </c>
      <c r="B691">
        <v>7</v>
      </c>
      <c r="C691">
        <v>5</v>
      </c>
      <c r="D691">
        <v>2280</v>
      </c>
      <c r="E691" s="1">
        <v>43737</v>
      </c>
      <c r="F691" s="3">
        <v>364.79999999999995</v>
      </c>
      <c r="G691" s="3">
        <v>1140</v>
      </c>
      <c r="H691" s="1">
        <v>43830</v>
      </c>
      <c r="I691">
        <f t="shared" si="40"/>
        <v>93</v>
      </c>
      <c r="J691" t="str">
        <f t="shared" si="41"/>
        <v>91-120</v>
      </c>
      <c r="K691">
        <f t="shared" si="42"/>
        <v>0.2</v>
      </c>
      <c r="L691">
        <f t="shared" si="43"/>
        <v>300.95999999999998</v>
      </c>
    </row>
    <row r="692" spans="1:12" x14ac:dyDescent="0.25">
      <c r="A692" s="2" t="s">
        <v>690</v>
      </c>
      <c r="B692">
        <v>9</v>
      </c>
      <c r="C692">
        <v>6</v>
      </c>
      <c r="D692">
        <v>440</v>
      </c>
      <c r="E692" s="1">
        <v>43787</v>
      </c>
      <c r="F692" s="3">
        <v>39.6</v>
      </c>
      <c r="G692" s="3">
        <v>211.20000000000002</v>
      </c>
      <c r="H692" s="1">
        <v>43830</v>
      </c>
      <c r="I692">
        <f t="shared" si="40"/>
        <v>43</v>
      </c>
      <c r="J692" t="str">
        <f t="shared" si="41"/>
        <v>31-60</v>
      </c>
      <c r="K692">
        <f t="shared" si="42"/>
        <v>0.04</v>
      </c>
      <c r="L692">
        <f t="shared" si="43"/>
        <v>10.032</v>
      </c>
    </row>
    <row r="693" spans="1:12" x14ac:dyDescent="0.25">
      <c r="A693" s="2" t="s">
        <v>691</v>
      </c>
      <c r="B693">
        <v>5</v>
      </c>
      <c r="C693">
        <v>2</v>
      </c>
      <c r="D693">
        <v>4752</v>
      </c>
      <c r="E693" s="1">
        <v>43476</v>
      </c>
      <c r="F693" s="3">
        <v>332.64000000000004</v>
      </c>
      <c r="G693" s="3">
        <v>1330.5600000000002</v>
      </c>
      <c r="H693" s="1">
        <v>43830</v>
      </c>
      <c r="I693">
        <f t="shared" si="40"/>
        <v>354</v>
      </c>
      <c r="J693" t="str">
        <f t="shared" si="41"/>
        <v>&gt;121</v>
      </c>
      <c r="K693">
        <f t="shared" si="42"/>
        <v>0.25</v>
      </c>
      <c r="L693">
        <f t="shared" si="43"/>
        <v>415.80000000000007</v>
      </c>
    </row>
    <row r="694" spans="1:12" x14ac:dyDescent="0.25">
      <c r="A694" s="2" t="s">
        <v>692</v>
      </c>
      <c r="B694">
        <v>5</v>
      </c>
      <c r="C694">
        <v>1</v>
      </c>
      <c r="D694">
        <v>2640</v>
      </c>
      <c r="E694" s="1">
        <v>43729</v>
      </c>
      <c r="F694" s="3">
        <v>79.2</v>
      </c>
      <c r="G694" s="3">
        <v>422.40000000000003</v>
      </c>
      <c r="H694" s="1">
        <v>43830</v>
      </c>
      <c r="I694">
        <f t="shared" si="40"/>
        <v>101</v>
      </c>
      <c r="J694" t="str">
        <f t="shared" si="41"/>
        <v>91-120</v>
      </c>
      <c r="K694">
        <f t="shared" si="42"/>
        <v>0.2</v>
      </c>
      <c r="L694">
        <f t="shared" si="43"/>
        <v>100.32000000000001</v>
      </c>
    </row>
    <row r="695" spans="1:12" x14ac:dyDescent="0.25">
      <c r="A695" s="2" t="s">
        <v>693</v>
      </c>
      <c r="B695">
        <v>8</v>
      </c>
      <c r="C695">
        <v>1</v>
      </c>
      <c r="D695">
        <v>3410</v>
      </c>
      <c r="E695" s="1">
        <v>43572</v>
      </c>
      <c r="F695" s="3">
        <v>682</v>
      </c>
      <c r="G695" s="3">
        <v>1227.6000000000001</v>
      </c>
      <c r="H695" s="1">
        <v>43830</v>
      </c>
      <c r="I695">
        <f t="shared" si="40"/>
        <v>258</v>
      </c>
      <c r="J695" t="str">
        <f t="shared" si="41"/>
        <v>&gt;121</v>
      </c>
      <c r="K695">
        <f t="shared" si="42"/>
        <v>0.25</v>
      </c>
      <c r="L695">
        <f t="shared" si="43"/>
        <v>477.40000000000003</v>
      </c>
    </row>
    <row r="696" spans="1:12" x14ac:dyDescent="0.25">
      <c r="A696" s="2" t="s">
        <v>694</v>
      </c>
      <c r="B696">
        <v>8</v>
      </c>
      <c r="C696">
        <v>23</v>
      </c>
      <c r="D696">
        <v>330</v>
      </c>
      <c r="E696" s="1">
        <v>43682</v>
      </c>
      <c r="F696" s="3">
        <v>19.8</v>
      </c>
      <c r="G696" s="3">
        <v>132</v>
      </c>
      <c r="H696" s="1">
        <v>43830</v>
      </c>
      <c r="I696">
        <f t="shared" si="40"/>
        <v>148</v>
      </c>
      <c r="J696" t="str">
        <f t="shared" si="41"/>
        <v>&gt;121</v>
      </c>
      <c r="K696">
        <f t="shared" si="42"/>
        <v>0.25</v>
      </c>
      <c r="L696">
        <f t="shared" si="43"/>
        <v>37.950000000000003</v>
      </c>
    </row>
    <row r="697" spans="1:12" x14ac:dyDescent="0.25">
      <c r="A697" s="2" t="s">
        <v>695</v>
      </c>
      <c r="B697">
        <v>3</v>
      </c>
      <c r="C697">
        <v>3</v>
      </c>
      <c r="D697">
        <v>600</v>
      </c>
      <c r="E697" s="1">
        <v>43665</v>
      </c>
      <c r="F697" s="3">
        <v>48</v>
      </c>
      <c r="G697" s="3">
        <v>114</v>
      </c>
      <c r="H697" s="1">
        <v>43830</v>
      </c>
      <c r="I697">
        <f t="shared" si="40"/>
        <v>165</v>
      </c>
      <c r="J697" t="str">
        <f t="shared" si="41"/>
        <v>&gt;121</v>
      </c>
      <c r="K697">
        <f t="shared" si="42"/>
        <v>0.25</v>
      </c>
      <c r="L697">
        <f t="shared" si="43"/>
        <v>40.5</v>
      </c>
    </row>
    <row r="698" spans="1:12" x14ac:dyDescent="0.25">
      <c r="A698" s="2" t="s">
        <v>696</v>
      </c>
      <c r="B698">
        <v>6</v>
      </c>
      <c r="C698">
        <v>11</v>
      </c>
      <c r="D698">
        <v>3750</v>
      </c>
      <c r="E698" s="1">
        <v>43814</v>
      </c>
      <c r="F698" s="3">
        <v>262.5</v>
      </c>
      <c r="G698" s="3">
        <v>712.5</v>
      </c>
      <c r="H698" s="1">
        <v>43830</v>
      </c>
      <c r="I698">
        <f t="shared" si="40"/>
        <v>16</v>
      </c>
      <c r="J698" t="str">
        <f t="shared" si="41"/>
        <v>0-30</v>
      </c>
      <c r="K698">
        <f t="shared" si="42"/>
        <v>8.0000000000000002E-3</v>
      </c>
      <c r="L698">
        <f t="shared" si="43"/>
        <v>7.8</v>
      </c>
    </row>
    <row r="699" spans="1:12" x14ac:dyDescent="0.25">
      <c r="A699" s="2" t="s">
        <v>697</v>
      </c>
      <c r="B699">
        <v>2</v>
      </c>
      <c r="C699">
        <v>21</v>
      </c>
      <c r="D699">
        <v>3360</v>
      </c>
      <c r="E699" s="1">
        <v>43617</v>
      </c>
      <c r="F699" s="3">
        <v>235.2</v>
      </c>
      <c r="G699" s="3">
        <v>974.4</v>
      </c>
      <c r="H699" s="1">
        <v>43830</v>
      </c>
      <c r="I699">
        <f t="shared" si="40"/>
        <v>213</v>
      </c>
      <c r="J699" t="str">
        <f t="shared" si="41"/>
        <v>&gt;121</v>
      </c>
      <c r="K699">
        <f t="shared" si="42"/>
        <v>0.25</v>
      </c>
      <c r="L699">
        <f t="shared" si="43"/>
        <v>302.39999999999998</v>
      </c>
    </row>
    <row r="700" spans="1:12" x14ac:dyDescent="0.25">
      <c r="A700" s="2" t="s">
        <v>698</v>
      </c>
      <c r="B700">
        <v>8</v>
      </c>
      <c r="C700">
        <v>19</v>
      </c>
      <c r="D700">
        <v>1350</v>
      </c>
      <c r="E700" s="1">
        <v>43536</v>
      </c>
      <c r="F700" s="3">
        <v>175.5</v>
      </c>
      <c r="G700" s="3">
        <v>391.5</v>
      </c>
      <c r="H700" s="1">
        <v>43830</v>
      </c>
      <c r="I700">
        <f t="shared" si="40"/>
        <v>294</v>
      </c>
      <c r="J700" t="str">
        <f t="shared" si="41"/>
        <v>&gt;121</v>
      </c>
      <c r="K700">
        <f t="shared" si="42"/>
        <v>0.25</v>
      </c>
      <c r="L700">
        <f t="shared" si="43"/>
        <v>141.75</v>
      </c>
    </row>
    <row r="701" spans="1:12" x14ac:dyDescent="0.25">
      <c r="A701" s="2" t="s">
        <v>699</v>
      </c>
      <c r="B701">
        <v>4</v>
      </c>
      <c r="C701">
        <v>10</v>
      </c>
      <c r="D701">
        <v>1080</v>
      </c>
      <c r="E701" s="1">
        <v>43520</v>
      </c>
      <c r="F701" s="3">
        <v>10.8</v>
      </c>
      <c r="G701" s="3">
        <v>270</v>
      </c>
      <c r="H701" s="1">
        <v>43830</v>
      </c>
      <c r="I701">
        <f t="shared" si="40"/>
        <v>310</v>
      </c>
      <c r="J701" t="str">
        <f t="shared" si="41"/>
        <v>&gt;121</v>
      </c>
      <c r="K701">
        <f t="shared" si="42"/>
        <v>0.25</v>
      </c>
      <c r="L701">
        <f t="shared" si="43"/>
        <v>70.2</v>
      </c>
    </row>
    <row r="702" spans="1:12" x14ac:dyDescent="0.25">
      <c r="A702" s="2" t="s">
        <v>700</v>
      </c>
      <c r="B702">
        <v>1</v>
      </c>
      <c r="C702">
        <v>14</v>
      </c>
      <c r="D702">
        <v>2240</v>
      </c>
      <c r="E702" s="1">
        <v>43611</v>
      </c>
      <c r="F702" s="3">
        <v>179.20000000000002</v>
      </c>
      <c r="G702" s="3">
        <v>448</v>
      </c>
      <c r="H702" s="1">
        <v>43830</v>
      </c>
      <c r="I702">
        <f t="shared" si="40"/>
        <v>219</v>
      </c>
      <c r="J702" t="str">
        <f t="shared" si="41"/>
        <v>&gt;121</v>
      </c>
      <c r="K702">
        <f t="shared" si="42"/>
        <v>0.25</v>
      </c>
      <c r="L702">
        <f t="shared" si="43"/>
        <v>156.80000000000001</v>
      </c>
    </row>
    <row r="703" spans="1:12" x14ac:dyDescent="0.25">
      <c r="A703" s="2" t="s">
        <v>701</v>
      </c>
      <c r="B703">
        <v>10</v>
      </c>
      <c r="C703">
        <v>8</v>
      </c>
      <c r="D703">
        <v>1200</v>
      </c>
      <c r="E703" s="1">
        <v>43793</v>
      </c>
      <c r="F703" s="3">
        <v>96</v>
      </c>
      <c r="G703" s="3">
        <v>576</v>
      </c>
      <c r="H703" s="1">
        <v>43830</v>
      </c>
      <c r="I703">
        <f t="shared" si="40"/>
        <v>37</v>
      </c>
      <c r="J703" t="str">
        <f t="shared" si="41"/>
        <v>31-60</v>
      </c>
      <c r="K703">
        <f t="shared" si="42"/>
        <v>0.04</v>
      </c>
      <c r="L703">
        <f t="shared" si="43"/>
        <v>26.88</v>
      </c>
    </row>
    <row r="704" spans="1:12" x14ac:dyDescent="0.25">
      <c r="A704" s="2" t="s">
        <v>702</v>
      </c>
      <c r="B704">
        <v>6</v>
      </c>
      <c r="C704">
        <v>21</v>
      </c>
      <c r="D704">
        <v>1680</v>
      </c>
      <c r="E704" s="1">
        <v>43677</v>
      </c>
      <c r="F704" s="3">
        <v>168</v>
      </c>
      <c r="G704" s="3">
        <v>252</v>
      </c>
      <c r="H704" s="1">
        <v>43830</v>
      </c>
      <c r="I704">
        <f t="shared" si="40"/>
        <v>153</v>
      </c>
      <c r="J704" t="str">
        <f t="shared" si="41"/>
        <v>&gt;121</v>
      </c>
      <c r="K704">
        <f t="shared" si="42"/>
        <v>0.25</v>
      </c>
      <c r="L704">
        <f t="shared" si="43"/>
        <v>105</v>
      </c>
    </row>
    <row r="705" spans="1:12" x14ac:dyDescent="0.25">
      <c r="A705" s="2" t="s">
        <v>703</v>
      </c>
      <c r="B705">
        <v>3</v>
      </c>
      <c r="C705">
        <v>5</v>
      </c>
      <c r="D705">
        <v>1200</v>
      </c>
      <c r="E705" s="1">
        <v>43818</v>
      </c>
      <c r="F705" s="3">
        <v>36</v>
      </c>
      <c r="G705" s="3">
        <v>276</v>
      </c>
      <c r="H705" s="1">
        <v>43830</v>
      </c>
      <c r="I705">
        <f t="shared" si="40"/>
        <v>12</v>
      </c>
      <c r="J705" t="str">
        <f t="shared" si="41"/>
        <v>0-30</v>
      </c>
      <c r="K705">
        <f t="shared" si="42"/>
        <v>8.0000000000000002E-3</v>
      </c>
      <c r="L705">
        <f t="shared" si="43"/>
        <v>2.496</v>
      </c>
    </row>
    <row r="706" spans="1:12" x14ac:dyDescent="0.25">
      <c r="A706" s="2" t="s">
        <v>704</v>
      </c>
      <c r="B706">
        <v>10</v>
      </c>
      <c r="C706">
        <v>11</v>
      </c>
      <c r="D706">
        <v>1200</v>
      </c>
      <c r="E706" s="1">
        <v>43678</v>
      </c>
      <c r="F706" s="3">
        <v>108</v>
      </c>
      <c r="G706" s="3">
        <v>336</v>
      </c>
      <c r="H706" s="1">
        <v>43830</v>
      </c>
      <c r="I706">
        <f t="shared" ref="I706:I769" si="44">H706-E706</f>
        <v>152</v>
      </c>
      <c r="J706" t="str">
        <f t="shared" ref="J706:J769" si="45">VLOOKUP(I706,groupings,2,1)</f>
        <v>&gt;121</v>
      </c>
      <c r="K706">
        <f t="shared" ref="K706:K769" si="46">VLOOKUP(I706,$N$8:$P$12,3,TRUE)</f>
        <v>0.25</v>
      </c>
      <c r="L706">
        <f t="shared" ref="L706:L769" si="47">(G706+F706)*K706</f>
        <v>111</v>
      </c>
    </row>
    <row r="707" spans="1:12" x14ac:dyDescent="0.25">
      <c r="A707" s="2" t="s">
        <v>705</v>
      </c>
      <c r="B707">
        <v>6</v>
      </c>
      <c r="C707">
        <v>7</v>
      </c>
      <c r="D707">
        <v>4180</v>
      </c>
      <c r="E707" s="1">
        <v>43726</v>
      </c>
      <c r="F707" s="3">
        <v>125.39999999999999</v>
      </c>
      <c r="G707" s="3">
        <v>1003.1999999999999</v>
      </c>
      <c r="H707" s="1">
        <v>43830</v>
      </c>
      <c r="I707">
        <f t="shared" si="44"/>
        <v>104</v>
      </c>
      <c r="J707" t="str">
        <f t="shared" si="45"/>
        <v>91-120</v>
      </c>
      <c r="K707">
        <f t="shared" si="46"/>
        <v>0.2</v>
      </c>
      <c r="L707">
        <f t="shared" si="47"/>
        <v>225.72</v>
      </c>
    </row>
    <row r="708" spans="1:12" x14ac:dyDescent="0.25">
      <c r="A708" s="2" t="s">
        <v>706</v>
      </c>
      <c r="B708">
        <v>4</v>
      </c>
      <c r="C708">
        <v>19</v>
      </c>
      <c r="D708">
        <v>320</v>
      </c>
      <c r="E708" s="1">
        <v>43602</v>
      </c>
      <c r="F708" s="3">
        <v>3.2</v>
      </c>
      <c r="G708" s="3">
        <v>92.8</v>
      </c>
      <c r="H708" s="1">
        <v>43830</v>
      </c>
      <c r="I708">
        <f t="shared" si="44"/>
        <v>228</v>
      </c>
      <c r="J708" t="str">
        <f t="shared" si="45"/>
        <v>&gt;121</v>
      </c>
      <c r="K708">
        <f t="shared" si="46"/>
        <v>0.25</v>
      </c>
      <c r="L708">
        <f t="shared" si="47"/>
        <v>24</v>
      </c>
    </row>
    <row r="709" spans="1:12" x14ac:dyDescent="0.25">
      <c r="A709" s="2" t="s">
        <v>707</v>
      </c>
      <c r="B709">
        <v>6</v>
      </c>
      <c r="C709">
        <v>23</v>
      </c>
      <c r="D709">
        <v>2040</v>
      </c>
      <c r="E709" s="1">
        <v>43766</v>
      </c>
      <c r="F709" s="3">
        <v>204</v>
      </c>
      <c r="G709" s="3">
        <v>530.4</v>
      </c>
      <c r="H709" s="1">
        <v>43830</v>
      </c>
      <c r="I709">
        <f t="shared" si="44"/>
        <v>64</v>
      </c>
      <c r="J709" t="str">
        <f t="shared" si="45"/>
        <v>61-90</v>
      </c>
      <c r="K709">
        <f t="shared" si="46"/>
        <v>0.15</v>
      </c>
      <c r="L709">
        <f t="shared" si="47"/>
        <v>110.16</v>
      </c>
    </row>
    <row r="710" spans="1:12" x14ac:dyDescent="0.25">
      <c r="A710" s="2" t="s">
        <v>708</v>
      </c>
      <c r="B710">
        <v>3</v>
      </c>
      <c r="C710">
        <v>1</v>
      </c>
      <c r="D710">
        <v>352</v>
      </c>
      <c r="E710" s="1">
        <v>43510</v>
      </c>
      <c r="F710" s="3">
        <v>17.600000000000001</v>
      </c>
      <c r="G710" s="3">
        <v>70.400000000000006</v>
      </c>
      <c r="H710" s="1">
        <v>43830</v>
      </c>
      <c r="I710">
        <f t="shared" si="44"/>
        <v>320</v>
      </c>
      <c r="J710" t="str">
        <f t="shared" si="45"/>
        <v>&gt;121</v>
      </c>
      <c r="K710">
        <f t="shared" si="46"/>
        <v>0.25</v>
      </c>
      <c r="L710">
        <f t="shared" si="47"/>
        <v>22</v>
      </c>
    </row>
    <row r="711" spans="1:12" x14ac:dyDescent="0.25">
      <c r="A711" s="2" t="s">
        <v>709</v>
      </c>
      <c r="B711">
        <v>10</v>
      </c>
      <c r="C711">
        <v>17</v>
      </c>
      <c r="D711">
        <v>240</v>
      </c>
      <c r="E711" s="1">
        <v>43613</v>
      </c>
      <c r="F711" s="3">
        <v>12</v>
      </c>
      <c r="G711" s="3">
        <v>60</v>
      </c>
      <c r="H711" s="1">
        <v>43830</v>
      </c>
      <c r="I711">
        <f t="shared" si="44"/>
        <v>217</v>
      </c>
      <c r="J711" t="str">
        <f t="shared" si="45"/>
        <v>&gt;121</v>
      </c>
      <c r="K711">
        <f t="shared" si="46"/>
        <v>0.25</v>
      </c>
      <c r="L711">
        <f t="shared" si="47"/>
        <v>18</v>
      </c>
    </row>
    <row r="712" spans="1:12" x14ac:dyDescent="0.25">
      <c r="A712" s="2" t="s">
        <v>710</v>
      </c>
      <c r="B712">
        <v>9</v>
      </c>
      <c r="C712">
        <v>7</v>
      </c>
      <c r="D712">
        <v>3100</v>
      </c>
      <c r="E712" s="1">
        <v>43811</v>
      </c>
      <c r="F712" s="3">
        <v>341</v>
      </c>
      <c r="G712" s="3">
        <v>1488</v>
      </c>
      <c r="H712" s="1">
        <v>43830</v>
      </c>
      <c r="I712">
        <f t="shared" si="44"/>
        <v>19</v>
      </c>
      <c r="J712" t="str">
        <f t="shared" si="45"/>
        <v>0-30</v>
      </c>
      <c r="K712">
        <f t="shared" si="46"/>
        <v>8.0000000000000002E-3</v>
      </c>
      <c r="L712">
        <f t="shared" si="47"/>
        <v>14.632</v>
      </c>
    </row>
    <row r="713" spans="1:12" x14ac:dyDescent="0.25">
      <c r="A713" s="2" t="s">
        <v>711</v>
      </c>
      <c r="B713">
        <v>1</v>
      </c>
      <c r="C713">
        <v>22</v>
      </c>
      <c r="D713">
        <v>330</v>
      </c>
      <c r="E713" s="1">
        <v>43595</v>
      </c>
      <c r="F713" s="3">
        <v>23.1</v>
      </c>
      <c r="G713" s="3">
        <v>92.4</v>
      </c>
      <c r="H713" s="1">
        <v>43830</v>
      </c>
      <c r="I713">
        <f t="shared" si="44"/>
        <v>235</v>
      </c>
      <c r="J713" t="str">
        <f t="shared" si="45"/>
        <v>&gt;121</v>
      </c>
      <c r="K713">
        <f t="shared" si="46"/>
        <v>0.25</v>
      </c>
      <c r="L713">
        <f t="shared" si="47"/>
        <v>28.875</v>
      </c>
    </row>
    <row r="714" spans="1:12" x14ac:dyDescent="0.25">
      <c r="A714" s="2" t="s">
        <v>712</v>
      </c>
      <c r="B714">
        <v>1</v>
      </c>
      <c r="C714">
        <v>17</v>
      </c>
      <c r="D714">
        <v>3456</v>
      </c>
      <c r="E714" s="1">
        <v>43620</v>
      </c>
      <c r="F714" s="3">
        <v>69.12</v>
      </c>
      <c r="G714" s="3">
        <v>691.2</v>
      </c>
      <c r="H714" s="1">
        <v>43830</v>
      </c>
      <c r="I714">
        <f t="shared" si="44"/>
        <v>210</v>
      </c>
      <c r="J714" t="str">
        <f t="shared" si="45"/>
        <v>&gt;121</v>
      </c>
      <c r="K714">
        <f t="shared" si="46"/>
        <v>0.25</v>
      </c>
      <c r="L714">
        <f t="shared" si="47"/>
        <v>190.08</v>
      </c>
    </row>
    <row r="715" spans="1:12" x14ac:dyDescent="0.25">
      <c r="A715" s="2" t="s">
        <v>713</v>
      </c>
      <c r="B715">
        <v>9</v>
      </c>
      <c r="C715">
        <v>15</v>
      </c>
      <c r="D715">
        <v>1200</v>
      </c>
      <c r="E715" s="1">
        <v>43729</v>
      </c>
      <c r="F715" s="3">
        <v>192</v>
      </c>
      <c r="G715" s="3">
        <v>396</v>
      </c>
      <c r="H715" s="1">
        <v>43830</v>
      </c>
      <c r="I715">
        <f t="shared" si="44"/>
        <v>101</v>
      </c>
      <c r="J715" t="str">
        <f t="shared" si="45"/>
        <v>91-120</v>
      </c>
      <c r="K715">
        <f t="shared" si="46"/>
        <v>0.2</v>
      </c>
      <c r="L715">
        <f t="shared" si="47"/>
        <v>117.60000000000001</v>
      </c>
    </row>
    <row r="716" spans="1:12" x14ac:dyDescent="0.25">
      <c r="A716" s="2" t="s">
        <v>714</v>
      </c>
      <c r="B716">
        <v>8</v>
      </c>
      <c r="C716">
        <v>7</v>
      </c>
      <c r="D716">
        <v>450</v>
      </c>
      <c r="E716" s="1">
        <v>43537</v>
      </c>
      <c r="F716" s="3">
        <v>90</v>
      </c>
      <c r="G716" s="3">
        <v>175.5</v>
      </c>
      <c r="H716" s="1">
        <v>43830</v>
      </c>
      <c r="I716">
        <f t="shared" si="44"/>
        <v>293</v>
      </c>
      <c r="J716" t="str">
        <f t="shared" si="45"/>
        <v>&gt;121</v>
      </c>
      <c r="K716">
        <f t="shared" si="46"/>
        <v>0.25</v>
      </c>
      <c r="L716">
        <f t="shared" si="47"/>
        <v>66.375</v>
      </c>
    </row>
    <row r="717" spans="1:12" x14ac:dyDescent="0.25">
      <c r="A717" s="2" t="s">
        <v>715</v>
      </c>
      <c r="B717">
        <v>2</v>
      </c>
      <c r="C717">
        <v>14</v>
      </c>
      <c r="D717">
        <v>1760</v>
      </c>
      <c r="E717" s="1">
        <v>43513</v>
      </c>
      <c r="F717" s="3">
        <v>17.600000000000001</v>
      </c>
      <c r="G717" s="3">
        <v>316.8</v>
      </c>
      <c r="H717" s="1">
        <v>43830</v>
      </c>
      <c r="I717">
        <f t="shared" si="44"/>
        <v>317</v>
      </c>
      <c r="J717" t="str">
        <f t="shared" si="45"/>
        <v>&gt;121</v>
      </c>
      <c r="K717">
        <f t="shared" si="46"/>
        <v>0.25</v>
      </c>
      <c r="L717">
        <f t="shared" si="47"/>
        <v>83.600000000000009</v>
      </c>
    </row>
    <row r="718" spans="1:12" x14ac:dyDescent="0.25">
      <c r="A718" s="2" t="s">
        <v>716</v>
      </c>
      <c r="B718">
        <v>10</v>
      </c>
      <c r="C718">
        <v>19</v>
      </c>
      <c r="D718">
        <v>2640</v>
      </c>
      <c r="E718" s="1">
        <v>43724</v>
      </c>
      <c r="F718" s="3">
        <v>237.60000000000002</v>
      </c>
      <c r="G718" s="3">
        <v>924</v>
      </c>
      <c r="H718" s="1">
        <v>43830</v>
      </c>
      <c r="I718">
        <f t="shared" si="44"/>
        <v>106</v>
      </c>
      <c r="J718" t="str">
        <f t="shared" si="45"/>
        <v>91-120</v>
      </c>
      <c r="K718">
        <f t="shared" si="46"/>
        <v>0.2</v>
      </c>
      <c r="L718">
        <f t="shared" si="47"/>
        <v>232.32</v>
      </c>
    </row>
    <row r="719" spans="1:12" x14ac:dyDescent="0.25">
      <c r="A719" s="2" t="s">
        <v>717</v>
      </c>
      <c r="B719">
        <v>7</v>
      </c>
      <c r="C719">
        <v>19</v>
      </c>
      <c r="D719">
        <v>2550</v>
      </c>
      <c r="E719" s="1">
        <v>43576</v>
      </c>
      <c r="F719" s="3">
        <v>637.5</v>
      </c>
      <c r="G719" s="3">
        <v>1632</v>
      </c>
      <c r="H719" s="1">
        <v>43830</v>
      </c>
      <c r="I719">
        <f t="shared" si="44"/>
        <v>254</v>
      </c>
      <c r="J719" t="str">
        <f t="shared" si="45"/>
        <v>&gt;121</v>
      </c>
      <c r="K719">
        <f t="shared" si="46"/>
        <v>0.25</v>
      </c>
      <c r="L719">
        <f t="shared" si="47"/>
        <v>567.375</v>
      </c>
    </row>
    <row r="720" spans="1:12" x14ac:dyDescent="0.25">
      <c r="A720" s="2" t="s">
        <v>718</v>
      </c>
      <c r="B720">
        <v>3</v>
      </c>
      <c r="C720">
        <v>7</v>
      </c>
      <c r="D720">
        <v>2240</v>
      </c>
      <c r="E720" s="1">
        <v>43584</v>
      </c>
      <c r="F720" s="3">
        <v>179.20000000000002</v>
      </c>
      <c r="G720" s="3">
        <v>627.20000000000005</v>
      </c>
      <c r="H720" s="1">
        <v>43830</v>
      </c>
      <c r="I720">
        <f t="shared" si="44"/>
        <v>246</v>
      </c>
      <c r="J720" t="str">
        <f t="shared" si="45"/>
        <v>&gt;121</v>
      </c>
      <c r="K720">
        <f t="shared" si="46"/>
        <v>0.25</v>
      </c>
      <c r="L720">
        <f t="shared" si="47"/>
        <v>201.60000000000002</v>
      </c>
    </row>
    <row r="721" spans="1:12" x14ac:dyDescent="0.25">
      <c r="A721" s="2" t="s">
        <v>719</v>
      </c>
      <c r="B721">
        <v>2</v>
      </c>
      <c r="C721">
        <v>2</v>
      </c>
      <c r="D721">
        <v>190</v>
      </c>
      <c r="E721" s="1">
        <v>43514</v>
      </c>
      <c r="F721" s="3">
        <v>11.399999999999999</v>
      </c>
      <c r="G721" s="3">
        <v>43.7</v>
      </c>
      <c r="H721" s="1">
        <v>43830</v>
      </c>
      <c r="I721">
        <f t="shared" si="44"/>
        <v>316</v>
      </c>
      <c r="J721" t="str">
        <f t="shared" si="45"/>
        <v>&gt;121</v>
      </c>
      <c r="K721">
        <f t="shared" si="46"/>
        <v>0.25</v>
      </c>
      <c r="L721">
        <f t="shared" si="47"/>
        <v>13.775</v>
      </c>
    </row>
    <row r="722" spans="1:12" x14ac:dyDescent="0.25">
      <c r="A722" s="2" t="s">
        <v>720</v>
      </c>
      <c r="B722">
        <v>4</v>
      </c>
      <c r="C722">
        <v>18</v>
      </c>
      <c r="D722">
        <v>2200</v>
      </c>
      <c r="E722" s="1">
        <v>43497</v>
      </c>
      <c r="F722" s="3">
        <v>110</v>
      </c>
      <c r="G722" s="3">
        <v>638</v>
      </c>
      <c r="H722" s="1">
        <v>43830</v>
      </c>
      <c r="I722">
        <f t="shared" si="44"/>
        <v>333</v>
      </c>
      <c r="J722" t="str">
        <f t="shared" si="45"/>
        <v>&gt;121</v>
      </c>
      <c r="K722">
        <f t="shared" si="46"/>
        <v>0.25</v>
      </c>
      <c r="L722">
        <f t="shared" si="47"/>
        <v>187</v>
      </c>
    </row>
    <row r="723" spans="1:12" x14ac:dyDescent="0.25">
      <c r="A723" s="2" t="s">
        <v>721</v>
      </c>
      <c r="B723">
        <v>8</v>
      </c>
      <c r="C723">
        <v>7</v>
      </c>
      <c r="D723">
        <v>2240</v>
      </c>
      <c r="E723" s="1">
        <v>43664</v>
      </c>
      <c r="F723" s="3">
        <v>22.400000000000002</v>
      </c>
      <c r="G723" s="3">
        <v>1052.8</v>
      </c>
      <c r="H723" s="1">
        <v>43830</v>
      </c>
      <c r="I723">
        <f t="shared" si="44"/>
        <v>166</v>
      </c>
      <c r="J723" t="str">
        <f t="shared" si="45"/>
        <v>&gt;121</v>
      </c>
      <c r="K723">
        <f t="shared" si="46"/>
        <v>0.25</v>
      </c>
      <c r="L723">
        <f t="shared" si="47"/>
        <v>268.8</v>
      </c>
    </row>
    <row r="724" spans="1:12" x14ac:dyDescent="0.25">
      <c r="A724" s="2" t="s">
        <v>722</v>
      </c>
      <c r="B724">
        <v>8</v>
      </c>
      <c r="C724">
        <v>10</v>
      </c>
      <c r="D724">
        <v>1210</v>
      </c>
      <c r="E724" s="1">
        <v>43520</v>
      </c>
      <c r="F724" s="3">
        <v>133.1</v>
      </c>
      <c r="G724" s="3">
        <v>375.09999999999997</v>
      </c>
      <c r="H724" s="1">
        <v>43830</v>
      </c>
      <c r="I724">
        <f t="shared" si="44"/>
        <v>310</v>
      </c>
      <c r="J724" t="str">
        <f t="shared" si="45"/>
        <v>&gt;121</v>
      </c>
      <c r="K724">
        <f t="shared" si="46"/>
        <v>0.25</v>
      </c>
      <c r="L724">
        <f t="shared" si="47"/>
        <v>127.04999999999998</v>
      </c>
    </row>
    <row r="725" spans="1:12" x14ac:dyDescent="0.25">
      <c r="A725" s="2" t="s">
        <v>723</v>
      </c>
      <c r="B725">
        <v>7</v>
      </c>
      <c r="C725">
        <v>10</v>
      </c>
      <c r="D725">
        <v>1620</v>
      </c>
      <c r="E725" s="1">
        <v>43822</v>
      </c>
      <c r="F725" s="3">
        <v>48.6</v>
      </c>
      <c r="G725" s="3">
        <v>891</v>
      </c>
      <c r="H725" s="1">
        <v>43830</v>
      </c>
      <c r="I725">
        <f t="shared" si="44"/>
        <v>8</v>
      </c>
      <c r="J725" t="str">
        <f t="shared" si="45"/>
        <v>0-30</v>
      </c>
      <c r="K725">
        <f t="shared" si="46"/>
        <v>8.0000000000000002E-3</v>
      </c>
      <c r="L725">
        <f t="shared" si="47"/>
        <v>7.5167999999999999</v>
      </c>
    </row>
    <row r="726" spans="1:12" x14ac:dyDescent="0.25">
      <c r="A726" s="2" t="s">
        <v>724</v>
      </c>
      <c r="B726">
        <v>1</v>
      </c>
      <c r="C726">
        <v>3</v>
      </c>
      <c r="D726">
        <v>760</v>
      </c>
      <c r="E726" s="1">
        <v>43508</v>
      </c>
      <c r="F726" s="3">
        <v>68.400000000000006</v>
      </c>
      <c r="G726" s="3">
        <v>190</v>
      </c>
      <c r="H726" s="1">
        <v>43830</v>
      </c>
      <c r="I726">
        <f t="shared" si="44"/>
        <v>322</v>
      </c>
      <c r="J726" t="str">
        <f t="shared" si="45"/>
        <v>&gt;121</v>
      </c>
      <c r="K726">
        <f t="shared" si="46"/>
        <v>0.25</v>
      </c>
      <c r="L726">
        <f t="shared" si="47"/>
        <v>64.599999999999994</v>
      </c>
    </row>
    <row r="727" spans="1:12" x14ac:dyDescent="0.25">
      <c r="A727" s="2" t="s">
        <v>725</v>
      </c>
      <c r="B727">
        <v>5</v>
      </c>
      <c r="C727">
        <v>3</v>
      </c>
      <c r="D727">
        <v>5580</v>
      </c>
      <c r="E727" s="1">
        <v>43493</v>
      </c>
      <c r="F727" s="3">
        <v>558</v>
      </c>
      <c r="G727" s="3">
        <v>892.8</v>
      </c>
      <c r="H727" s="1">
        <v>43830</v>
      </c>
      <c r="I727">
        <f t="shared" si="44"/>
        <v>337</v>
      </c>
      <c r="J727" t="str">
        <f t="shared" si="45"/>
        <v>&gt;121</v>
      </c>
      <c r="K727">
        <f t="shared" si="46"/>
        <v>0.25</v>
      </c>
      <c r="L727">
        <f t="shared" si="47"/>
        <v>362.7</v>
      </c>
    </row>
    <row r="728" spans="1:12" x14ac:dyDescent="0.25">
      <c r="A728" s="2" t="s">
        <v>726</v>
      </c>
      <c r="B728">
        <v>2</v>
      </c>
      <c r="C728">
        <v>18</v>
      </c>
      <c r="D728">
        <v>1280</v>
      </c>
      <c r="E728" s="1">
        <v>43793</v>
      </c>
      <c r="F728" s="3">
        <v>64</v>
      </c>
      <c r="G728" s="3">
        <v>217.60000000000002</v>
      </c>
      <c r="H728" s="1">
        <v>43830</v>
      </c>
      <c r="I728">
        <f t="shared" si="44"/>
        <v>37</v>
      </c>
      <c r="J728" t="str">
        <f t="shared" si="45"/>
        <v>31-60</v>
      </c>
      <c r="K728">
        <f t="shared" si="46"/>
        <v>0.04</v>
      </c>
      <c r="L728">
        <f t="shared" si="47"/>
        <v>11.264000000000001</v>
      </c>
    </row>
    <row r="729" spans="1:12" x14ac:dyDescent="0.25">
      <c r="A729" s="2" t="s">
        <v>727</v>
      </c>
      <c r="B729">
        <v>5</v>
      </c>
      <c r="C729">
        <v>6</v>
      </c>
      <c r="D729">
        <v>1760</v>
      </c>
      <c r="E729" s="1">
        <v>43768</v>
      </c>
      <c r="F729" s="3">
        <v>158.4</v>
      </c>
      <c r="G729" s="3">
        <v>264</v>
      </c>
      <c r="H729" s="1">
        <v>43830</v>
      </c>
      <c r="I729">
        <f t="shared" si="44"/>
        <v>62</v>
      </c>
      <c r="J729" t="str">
        <f t="shared" si="45"/>
        <v>61-90</v>
      </c>
      <c r="K729">
        <f t="shared" si="46"/>
        <v>0.15</v>
      </c>
      <c r="L729">
        <f t="shared" si="47"/>
        <v>63.359999999999992</v>
      </c>
    </row>
    <row r="730" spans="1:12" x14ac:dyDescent="0.25">
      <c r="A730" s="2" t="s">
        <v>728</v>
      </c>
      <c r="B730">
        <v>6</v>
      </c>
      <c r="C730">
        <v>23</v>
      </c>
      <c r="D730">
        <v>1890</v>
      </c>
      <c r="E730" s="1">
        <v>43726</v>
      </c>
      <c r="F730" s="3">
        <v>37.799999999999997</v>
      </c>
      <c r="G730" s="3">
        <v>434.7</v>
      </c>
      <c r="H730" s="1">
        <v>43830</v>
      </c>
      <c r="I730">
        <f t="shared" si="44"/>
        <v>104</v>
      </c>
      <c r="J730" t="str">
        <f t="shared" si="45"/>
        <v>91-120</v>
      </c>
      <c r="K730">
        <f t="shared" si="46"/>
        <v>0.2</v>
      </c>
      <c r="L730">
        <f t="shared" si="47"/>
        <v>94.5</v>
      </c>
    </row>
    <row r="731" spans="1:12" x14ac:dyDescent="0.25">
      <c r="A731" s="2" t="s">
        <v>729</v>
      </c>
      <c r="B731">
        <v>6</v>
      </c>
      <c r="C731">
        <v>4</v>
      </c>
      <c r="D731">
        <v>450</v>
      </c>
      <c r="E731" s="1">
        <v>43745</v>
      </c>
      <c r="F731" s="3">
        <v>13.5</v>
      </c>
      <c r="G731" s="3">
        <v>90</v>
      </c>
      <c r="H731" s="1">
        <v>43830</v>
      </c>
      <c r="I731">
        <f t="shared" si="44"/>
        <v>85</v>
      </c>
      <c r="J731" t="str">
        <f t="shared" si="45"/>
        <v>61-90</v>
      </c>
      <c r="K731">
        <f t="shared" si="46"/>
        <v>0.15</v>
      </c>
      <c r="L731">
        <f t="shared" si="47"/>
        <v>15.524999999999999</v>
      </c>
    </row>
    <row r="732" spans="1:12" x14ac:dyDescent="0.25">
      <c r="A732" s="2" t="s">
        <v>730</v>
      </c>
      <c r="B732">
        <v>7</v>
      </c>
      <c r="C732">
        <v>14</v>
      </c>
      <c r="D732">
        <v>7130</v>
      </c>
      <c r="E732" s="1">
        <v>43688</v>
      </c>
      <c r="F732" s="3">
        <v>1354.7</v>
      </c>
      <c r="G732" s="3">
        <v>5989.2</v>
      </c>
      <c r="H732" s="1">
        <v>43830</v>
      </c>
      <c r="I732">
        <f t="shared" si="44"/>
        <v>142</v>
      </c>
      <c r="J732" t="str">
        <f t="shared" si="45"/>
        <v>&gt;121</v>
      </c>
      <c r="K732">
        <f t="shared" si="46"/>
        <v>0.25</v>
      </c>
      <c r="L732">
        <f t="shared" si="47"/>
        <v>1835.9749999999999</v>
      </c>
    </row>
    <row r="733" spans="1:12" x14ac:dyDescent="0.25">
      <c r="A733" s="2" t="s">
        <v>731</v>
      </c>
      <c r="B733">
        <v>3</v>
      </c>
      <c r="C733">
        <v>13</v>
      </c>
      <c r="D733">
        <v>3120</v>
      </c>
      <c r="E733" s="1">
        <v>43744</v>
      </c>
      <c r="F733" s="3">
        <v>218.4</v>
      </c>
      <c r="G733" s="3">
        <v>561.59999999999991</v>
      </c>
      <c r="H733" s="1">
        <v>43830</v>
      </c>
      <c r="I733">
        <f t="shared" si="44"/>
        <v>86</v>
      </c>
      <c r="J733" t="str">
        <f t="shared" si="45"/>
        <v>61-90</v>
      </c>
      <c r="K733">
        <f t="shared" si="46"/>
        <v>0.15</v>
      </c>
      <c r="L733">
        <f t="shared" si="47"/>
        <v>116.99999999999997</v>
      </c>
    </row>
    <row r="734" spans="1:12" x14ac:dyDescent="0.25">
      <c r="A734" s="2" t="s">
        <v>732</v>
      </c>
      <c r="B734">
        <v>8</v>
      </c>
      <c r="C734">
        <v>10</v>
      </c>
      <c r="D734">
        <v>6696</v>
      </c>
      <c r="E734" s="1">
        <v>43645</v>
      </c>
      <c r="F734" s="3">
        <v>1071.3600000000001</v>
      </c>
      <c r="G734" s="3">
        <v>2209.6799999999998</v>
      </c>
      <c r="H734" s="1">
        <v>43830</v>
      </c>
      <c r="I734">
        <f t="shared" si="44"/>
        <v>185</v>
      </c>
      <c r="J734" t="str">
        <f t="shared" si="45"/>
        <v>&gt;121</v>
      </c>
      <c r="K734">
        <f t="shared" si="46"/>
        <v>0.25</v>
      </c>
      <c r="L734">
        <f t="shared" si="47"/>
        <v>820.26</v>
      </c>
    </row>
    <row r="735" spans="1:12" x14ac:dyDescent="0.25">
      <c r="A735" s="2" t="s">
        <v>733</v>
      </c>
      <c r="B735">
        <v>1</v>
      </c>
      <c r="C735">
        <v>22</v>
      </c>
      <c r="D735">
        <v>570</v>
      </c>
      <c r="E735" s="1">
        <v>43799</v>
      </c>
      <c r="F735" s="3">
        <v>57</v>
      </c>
      <c r="G735" s="3">
        <v>85.5</v>
      </c>
      <c r="H735" s="1">
        <v>43830</v>
      </c>
      <c r="I735">
        <f t="shared" si="44"/>
        <v>31</v>
      </c>
      <c r="J735" t="str">
        <f t="shared" si="45"/>
        <v>31-60</v>
      </c>
      <c r="K735">
        <f t="shared" si="46"/>
        <v>0.04</v>
      </c>
      <c r="L735">
        <f t="shared" si="47"/>
        <v>5.7</v>
      </c>
    </row>
    <row r="736" spans="1:12" x14ac:dyDescent="0.25">
      <c r="A736" s="2" t="s">
        <v>734</v>
      </c>
      <c r="B736">
        <v>9</v>
      </c>
      <c r="C736">
        <v>8</v>
      </c>
      <c r="D736">
        <v>3750</v>
      </c>
      <c r="E736" s="1">
        <v>43487</v>
      </c>
      <c r="F736" s="3">
        <v>337.5</v>
      </c>
      <c r="G736" s="3">
        <v>1500</v>
      </c>
      <c r="H736" s="1">
        <v>43830</v>
      </c>
      <c r="I736">
        <f t="shared" si="44"/>
        <v>343</v>
      </c>
      <c r="J736" t="str">
        <f t="shared" si="45"/>
        <v>&gt;121</v>
      </c>
      <c r="K736">
        <f t="shared" si="46"/>
        <v>0.25</v>
      </c>
      <c r="L736">
        <f t="shared" si="47"/>
        <v>459.375</v>
      </c>
    </row>
    <row r="737" spans="1:12" x14ac:dyDescent="0.25">
      <c r="A737" s="2" t="s">
        <v>735</v>
      </c>
      <c r="B737">
        <v>9</v>
      </c>
      <c r="C737">
        <v>20</v>
      </c>
      <c r="D737">
        <v>2200</v>
      </c>
      <c r="E737" s="1">
        <v>43497</v>
      </c>
      <c r="F737" s="3">
        <v>198</v>
      </c>
      <c r="G737" s="3">
        <v>682</v>
      </c>
      <c r="H737" s="1">
        <v>43830</v>
      </c>
      <c r="I737">
        <f t="shared" si="44"/>
        <v>333</v>
      </c>
      <c r="J737" t="str">
        <f t="shared" si="45"/>
        <v>&gt;121</v>
      </c>
      <c r="K737">
        <f t="shared" si="46"/>
        <v>0.25</v>
      </c>
      <c r="L737">
        <f t="shared" si="47"/>
        <v>220</v>
      </c>
    </row>
    <row r="738" spans="1:12" x14ac:dyDescent="0.25">
      <c r="A738" s="2" t="s">
        <v>736</v>
      </c>
      <c r="B738">
        <v>7</v>
      </c>
      <c r="C738">
        <v>8</v>
      </c>
      <c r="D738">
        <v>1550</v>
      </c>
      <c r="E738" s="1">
        <v>43598</v>
      </c>
      <c r="F738" s="3">
        <v>108.5</v>
      </c>
      <c r="G738" s="3">
        <v>790.5</v>
      </c>
      <c r="H738" s="1">
        <v>43830</v>
      </c>
      <c r="I738">
        <f t="shared" si="44"/>
        <v>232</v>
      </c>
      <c r="J738" t="str">
        <f t="shared" si="45"/>
        <v>&gt;121</v>
      </c>
      <c r="K738">
        <f t="shared" si="46"/>
        <v>0.25</v>
      </c>
      <c r="L738">
        <f t="shared" si="47"/>
        <v>224.75</v>
      </c>
    </row>
    <row r="739" spans="1:12" x14ac:dyDescent="0.25">
      <c r="A739" s="2" t="s">
        <v>737</v>
      </c>
      <c r="B739">
        <v>1</v>
      </c>
      <c r="C739">
        <v>1</v>
      </c>
      <c r="D739">
        <v>380</v>
      </c>
      <c r="E739" s="1">
        <v>43813</v>
      </c>
      <c r="F739" s="3">
        <v>34.200000000000003</v>
      </c>
      <c r="G739" s="3">
        <v>72.2</v>
      </c>
      <c r="H739" s="1">
        <v>43830</v>
      </c>
      <c r="I739">
        <f t="shared" si="44"/>
        <v>17</v>
      </c>
      <c r="J739" t="str">
        <f t="shared" si="45"/>
        <v>0-30</v>
      </c>
      <c r="K739">
        <f t="shared" si="46"/>
        <v>8.0000000000000002E-3</v>
      </c>
      <c r="L739">
        <f t="shared" si="47"/>
        <v>0.85120000000000007</v>
      </c>
    </row>
    <row r="740" spans="1:12" x14ac:dyDescent="0.25">
      <c r="A740" s="2" t="s">
        <v>738</v>
      </c>
      <c r="B740">
        <v>2</v>
      </c>
      <c r="C740">
        <v>2</v>
      </c>
      <c r="D740">
        <v>3750</v>
      </c>
      <c r="E740" s="1">
        <v>43585</v>
      </c>
      <c r="F740" s="3">
        <v>375</v>
      </c>
      <c r="G740" s="3">
        <v>862.5</v>
      </c>
      <c r="H740" s="1">
        <v>43830</v>
      </c>
      <c r="I740">
        <f t="shared" si="44"/>
        <v>245</v>
      </c>
      <c r="J740" t="str">
        <f t="shared" si="45"/>
        <v>&gt;121</v>
      </c>
      <c r="K740">
        <f t="shared" si="46"/>
        <v>0.25</v>
      </c>
      <c r="L740">
        <f t="shared" si="47"/>
        <v>309.375</v>
      </c>
    </row>
    <row r="741" spans="1:12" x14ac:dyDescent="0.25">
      <c r="A741" s="2" t="s">
        <v>739</v>
      </c>
      <c r="B741">
        <v>7</v>
      </c>
      <c r="C741">
        <v>19</v>
      </c>
      <c r="D741">
        <v>310</v>
      </c>
      <c r="E741" s="1">
        <v>43825</v>
      </c>
      <c r="F741" s="3">
        <v>71.3</v>
      </c>
      <c r="G741" s="3">
        <v>179.8</v>
      </c>
      <c r="H741" s="1">
        <v>43830</v>
      </c>
      <c r="I741">
        <f t="shared" si="44"/>
        <v>5</v>
      </c>
      <c r="J741" t="str">
        <f t="shared" si="45"/>
        <v>0-30</v>
      </c>
      <c r="K741">
        <f t="shared" si="46"/>
        <v>8.0000000000000002E-3</v>
      </c>
      <c r="L741">
        <f t="shared" si="47"/>
        <v>2.0088000000000004</v>
      </c>
    </row>
    <row r="742" spans="1:12" x14ac:dyDescent="0.25">
      <c r="A742" s="2" t="s">
        <v>740</v>
      </c>
      <c r="B742">
        <v>5</v>
      </c>
      <c r="C742">
        <v>18</v>
      </c>
      <c r="D742">
        <v>3750</v>
      </c>
      <c r="E742" s="1">
        <v>43652</v>
      </c>
      <c r="F742" s="3">
        <v>375</v>
      </c>
      <c r="G742" s="3">
        <v>825</v>
      </c>
      <c r="H742" s="1">
        <v>43830</v>
      </c>
      <c r="I742">
        <f t="shared" si="44"/>
        <v>178</v>
      </c>
      <c r="J742" t="str">
        <f t="shared" si="45"/>
        <v>&gt;121</v>
      </c>
      <c r="K742">
        <f t="shared" si="46"/>
        <v>0.25</v>
      </c>
      <c r="L742">
        <f t="shared" si="47"/>
        <v>300</v>
      </c>
    </row>
    <row r="743" spans="1:12" x14ac:dyDescent="0.25">
      <c r="A743" s="2" t="s">
        <v>741</v>
      </c>
      <c r="B743">
        <v>4</v>
      </c>
      <c r="C743">
        <v>14</v>
      </c>
      <c r="D743">
        <v>1760</v>
      </c>
      <c r="E743" s="1">
        <v>43492</v>
      </c>
      <c r="F743" s="3">
        <v>123.2</v>
      </c>
      <c r="G743" s="3">
        <v>369.6</v>
      </c>
      <c r="H743" s="1">
        <v>43830</v>
      </c>
      <c r="I743">
        <f t="shared" si="44"/>
        <v>338</v>
      </c>
      <c r="J743" t="str">
        <f t="shared" si="45"/>
        <v>&gt;121</v>
      </c>
      <c r="K743">
        <f t="shared" si="46"/>
        <v>0.25</v>
      </c>
      <c r="L743">
        <f t="shared" si="47"/>
        <v>123.2</v>
      </c>
    </row>
    <row r="744" spans="1:12" x14ac:dyDescent="0.25">
      <c r="A744" s="2" t="s">
        <v>742</v>
      </c>
      <c r="B744">
        <v>10</v>
      </c>
      <c r="C744">
        <v>11</v>
      </c>
      <c r="D744">
        <v>1200</v>
      </c>
      <c r="E744" s="1">
        <v>43724</v>
      </c>
      <c r="F744" s="3">
        <v>24</v>
      </c>
      <c r="G744" s="3">
        <v>576</v>
      </c>
      <c r="H744" s="1">
        <v>43830</v>
      </c>
      <c r="I744">
        <f t="shared" si="44"/>
        <v>106</v>
      </c>
      <c r="J744" t="str">
        <f t="shared" si="45"/>
        <v>91-120</v>
      </c>
      <c r="K744">
        <f t="shared" si="46"/>
        <v>0.2</v>
      </c>
      <c r="L744">
        <f t="shared" si="47"/>
        <v>120</v>
      </c>
    </row>
    <row r="745" spans="1:12" x14ac:dyDescent="0.25">
      <c r="A745" s="2" t="s">
        <v>743</v>
      </c>
      <c r="B745">
        <v>10</v>
      </c>
      <c r="C745">
        <v>20</v>
      </c>
      <c r="D745">
        <v>6440</v>
      </c>
      <c r="E745" s="1">
        <v>43493</v>
      </c>
      <c r="F745" s="3">
        <v>193.2</v>
      </c>
      <c r="G745" s="3">
        <v>1674.4</v>
      </c>
      <c r="H745" s="1">
        <v>43830</v>
      </c>
      <c r="I745">
        <f t="shared" si="44"/>
        <v>337</v>
      </c>
      <c r="J745" t="str">
        <f t="shared" si="45"/>
        <v>&gt;121</v>
      </c>
      <c r="K745">
        <f t="shared" si="46"/>
        <v>0.25</v>
      </c>
      <c r="L745">
        <f t="shared" si="47"/>
        <v>466.90000000000003</v>
      </c>
    </row>
    <row r="746" spans="1:12" x14ac:dyDescent="0.25">
      <c r="A746" s="2" t="s">
        <v>744</v>
      </c>
      <c r="B746">
        <v>1</v>
      </c>
      <c r="C746">
        <v>22</v>
      </c>
      <c r="D746">
        <v>2511</v>
      </c>
      <c r="E746" s="1">
        <v>43525</v>
      </c>
      <c r="F746" s="3">
        <v>150.66</v>
      </c>
      <c r="G746" s="3">
        <v>401.76</v>
      </c>
      <c r="H746" s="1">
        <v>43830</v>
      </c>
      <c r="I746">
        <f t="shared" si="44"/>
        <v>305</v>
      </c>
      <c r="J746" t="str">
        <f t="shared" si="45"/>
        <v>&gt;121</v>
      </c>
      <c r="K746">
        <f t="shared" si="46"/>
        <v>0.25</v>
      </c>
      <c r="L746">
        <f t="shared" si="47"/>
        <v>138.10499999999999</v>
      </c>
    </row>
    <row r="747" spans="1:12" x14ac:dyDescent="0.25">
      <c r="A747" s="2" t="s">
        <v>745</v>
      </c>
      <c r="B747">
        <v>8</v>
      </c>
      <c r="C747">
        <v>8</v>
      </c>
      <c r="D747">
        <v>160</v>
      </c>
      <c r="E747" s="1">
        <v>43496</v>
      </c>
      <c r="F747" s="3">
        <v>32</v>
      </c>
      <c r="G747" s="3">
        <v>59.2</v>
      </c>
      <c r="H747" s="1">
        <v>43830</v>
      </c>
      <c r="I747">
        <f t="shared" si="44"/>
        <v>334</v>
      </c>
      <c r="J747" t="str">
        <f t="shared" si="45"/>
        <v>&gt;121</v>
      </c>
      <c r="K747">
        <f t="shared" si="46"/>
        <v>0.25</v>
      </c>
      <c r="L747">
        <f t="shared" si="47"/>
        <v>22.8</v>
      </c>
    </row>
    <row r="748" spans="1:12" x14ac:dyDescent="0.25">
      <c r="A748" s="2" t="s">
        <v>746</v>
      </c>
      <c r="B748">
        <v>5</v>
      </c>
      <c r="C748">
        <v>8</v>
      </c>
      <c r="D748">
        <v>1980</v>
      </c>
      <c r="E748" s="1">
        <v>43819</v>
      </c>
      <c r="F748" s="3">
        <v>39.6</v>
      </c>
      <c r="G748" s="3">
        <v>475.20000000000005</v>
      </c>
      <c r="H748" s="1">
        <v>43830</v>
      </c>
      <c r="I748">
        <f t="shared" si="44"/>
        <v>11</v>
      </c>
      <c r="J748" t="str">
        <f t="shared" si="45"/>
        <v>0-30</v>
      </c>
      <c r="K748">
        <f t="shared" si="46"/>
        <v>8.0000000000000002E-3</v>
      </c>
      <c r="L748">
        <f t="shared" si="47"/>
        <v>4.1184000000000003</v>
      </c>
    </row>
    <row r="749" spans="1:12" x14ac:dyDescent="0.25">
      <c r="A749" s="2" t="s">
        <v>747</v>
      </c>
      <c r="B749">
        <v>5</v>
      </c>
      <c r="C749">
        <v>9</v>
      </c>
      <c r="D749">
        <v>1287.0000000000002</v>
      </c>
      <c r="E749" s="1">
        <v>43786</v>
      </c>
      <c r="F749" s="3">
        <v>64.350000000000009</v>
      </c>
      <c r="G749" s="3">
        <v>244.53000000000003</v>
      </c>
      <c r="H749" s="1">
        <v>43830</v>
      </c>
      <c r="I749">
        <f t="shared" si="44"/>
        <v>44</v>
      </c>
      <c r="J749" t="str">
        <f t="shared" si="45"/>
        <v>31-60</v>
      </c>
      <c r="K749">
        <f t="shared" si="46"/>
        <v>0.04</v>
      </c>
      <c r="L749">
        <f t="shared" si="47"/>
        <v>12.355200000000002</v>
      </c>
    </row>
    <row r="750" spans="1:12" x14ac:dyDescent="0.25">
      <c r="A750" s="2" t="s">
        <v>748</v>
      </c>
      <c r="B750">
        <v>7</v>
      </c>
      <c r="C750">
        <v>17</v>
      </c>
      <c r="D750">
        <v>2160</v>
      </c>
      <c r="E750" s="1">
        <v>43608</v>
      </c>
      <c r="F750" s="3">
        <v>540</v>
      </c>
      <c r="G750" s="3">
        <v>1425.6</v>
      </c>
      <c r="H750" s="1">
        <v>43830</v>
      </c>
      <c r="I750">
        <f t="shared" si="44"/>
        <v>222</v>
      </c>
      <c r="J750" t="str">
        <f t="shared" si="45"/>
        <v>&gt;121</v>
      </c>
      <c r="K750">
        <f t="shared" si="46"/>
        <v>0.25</v>
      </c>
      <c r="L750">
        <f t="shared" si="47"/>
        <v>491.4</v>
      </c>
    </row>
    <row r="751" spans="1:12" x14ac:dyDescent="0.25">
      <c r="A751" s="2" t="s">
        <v>749</v>
      </c>
      <c r="B751">
        <v>5</v>
      </c>
      <c r="C751">
        <v>9</v>
      </c>
      <c r="D751">
        <v>2912</v>
      </c>
      <c r="E751" s="1">
        <v>43603</v>
      </c>
      <c r="F751" s="3">
        <v>58.239999999999995</v>
      </c>
      <c r="G751" s="3">
        <v>524.16</v>
      </c>
      <c r="H751" s="1">
        <v>43830</v>
      </c>
      <c r="I751">
        <f t="shared" si="44"/>
        <v>227</v>
      </c>
      <c r="J751" t="str">
        <f t="shared" si="45"/>
        <v>&gt;121</v>
      </c>
      <c r="K751">
        <f t="shared" si="46"/>
        <v>0.25</v>
      </c>
      <c r="L751">
        <f t="shared" si="47"/>
        <v>145.6</v>
      </c>
    </row>
    <row r="752" spans="1:12" x14ac:dyDescent="0.25">
      <c r="A752" s="2" t="s">
        <v>750</v>
      </c>
      <c r="B752">
        <v>3</v>
      </c>
      <c r="C752">
        <v>7</v>
      </c>
      <c r="D752">
        <v>1953</v>
      </c>
      <c r="E752" s="1">
        <v>43592</v>
      </c>
      <c r="F752" s="3">
        <v>117.18000000000002</v>
      </c>
      <c r="G752" s="3">
        <v>468.72000000000008</v>
      </c>
      <c r="H752" s="1">
        <v>43830</v>
      </c>
      <c r="I752">
        <f t="shared" si="44"/>
        <v>238</v>
      </c>
      <c r="J752" t="str">
        <f t="shared" si="45"/>
        <v>&gt;121</v>
      </c>
      <c r="K752">
        <f t="shared" si="46"/>
        <v>0.25</v>
      </c>
      <c r="L752">
        <f t="shared" si="47"/>
        <v>146.47500000000002</v>
      </c>
    </row>
    <row r="753" spans="1:12" x14ac:dyDescent="0.25">
      <c r="A753" s="2" t="s">
        <v>751</v>
      </c>
      <c r="B753">
        <v>2</v>
      </c>
      <c r="C753">
        <v>16</v>
      </c>
      <c r="D753">
        <v>1984</v>
      </c>
      <c r="E753" s="1">
        <v>43533</v>
      </c>
      <c r="F753" s="3">
        <v>138.88</v>
      </c>
      <c r="G753" s="3">
        <v>416.6400000000001</v>
      </c>
      <c r="H753" s="1">
        <v>43830</v>
      </c>
      <c r="I753">
        <f t="shared" si="44"/>
        <v>297</v>
      </c>
      <c r="J753" t="str">
        <f t="shared" si="45"/>
        <v>&gt;121</v>
      </c>
      <c r="K753">
        <f t="shared" si="46"/>
        <v>0.25</v>
      </c>
      <c r="L753">
        <f t="shared" si="47"/>
        <v>138.88000000000002</v>
      </c>
    </row>
    <row r="754" spans="1:12" x14ac:dyDescent="0.25">
      <c r="A754" s="2" t="s">
        <v>752</v>
      </c>
      <c r="B754">
        <v>1</v>
      </c>
      <c r="C754">
        <v>15</v>
      </c>
      <c r="D754">
        <v>1050</v>
      </c>
      <c r="E754" s="1">
        <v>43762</v>
      </c>
      <c r="F754" s="3">
        <v>84</v>
      </c>
      <c r="G754" s="3">
        <v>220.5</v>
      </c>
      <c r="H754" s="1">
        <v>43830</v>
      </c>
      <c r="I754">
        <f t="shared" si="44"/>
        <v>68</v>
      </c>
      <c r="J754" t="str">
        <f t="shared" si="45"/>
        <v>61-90</v>
      </c>
      <c r="K754">
        <f t="shared" si="46"/>
        <v>0.15</v>
      </c>
      <c r="L754">
        <f t="shared" si="47"/>
        <v>45.674999999999997</v>
      </c>
    </row>
    <row r="755" spans="1:12" x14ac:dyDescent="0.25">
      <c r="A755" s="2" t="s">
        <v>753</v>
      </c>
      <c r="B755">
        <v>4</v>
      </c>
      <c r="C755">
        <v>17</v>
      </c>
      <c r="D755">
        <v>2160</v>
      </c>
      <c r="E755" s="1">
        <v>43673</v>
      </c>
      <c r="F755" s="3">
        <v>21.6</v>
      </c>
      <c r="G755" s="3">
        <v>410.4</v>
      </c>
      <c r="H755" s="1">
        <v>43830</v>
      </c>
      <c r="I755">
        <f t="shared" si="44"/>
        <v>157</v>
      </c>
      <c r="J755" t="str">
        <f t="shared" si="45"/>
        <v>&gt;121</v>
      </c>
      <c r="K755">
        <f t="shared" si="46"/>
        <v>0.25</v>
      </c>
      <c r="L755">
        <f t="shared" si="47"/>
        <v>108</v>
      </c>
    </row>
    <row r="756" spans="1:12" x14ac:dyDescent="0.25">
      <c r="A756" s="2" t="s">
        <v>754</v>
      </c>
      <c r="B756">
        <v>3</v>
      </c>
      <c r="C756">
        <v>15</v>
      </c>
      <c r="D756">
        <v>6000</v>
      </c>
      <c r="E756" s="1">
        <v>43795</v>
      </c>
      <c r="F756" s="3">
        <v>60</v>
      </c>
      <c r="G756" s="3">
        <v>1020</v>
      </c>
      <c r="H756" s="1">
        <v>43830</v>
      </c>
      <c r="I756">
        <f t="shared" si="44"/>
        <v>35</v>
      </c>
      <c r="J756" t="str">
        <f t="shared" si="45"/>
        <v>31-60</v>
      </c>
      <c r="K756">
        <f t="shared" si="46"/>
        <v>0.04</v>
      </c>
      <c r="L756">
        <f t="shared" si="47"/>
        <v>43.2</v>
      </c>
    </row>
    <row r="757" spans="1:12" x14ac:dyDescent="0.25">
      <c r="A757" s="2" t="s">
        <v>755</v>
      </c>
      <c r="B757">
        <v>2</v>
      </c>
      <c r="C757">
        <v>7</v>
      </c>
      <c r="D757">
        <v>1536.0000000000002</v>
      </c>
      <c r="E757" s="1">
        <v>43523</v>
      </c>
      <c r="F757" s="3">
        <v>138.24</v>
      </c>
      <c r="G757" s="3">
        <v>291.84000000000003</v>
      </c>
      <c r="H757" s="1">
        <v>43830</v>
      </c>
      <c r="I757">
        <f t="shared" si="44"/>
        <v>307</v>
      </c>
      <c r="J757" t="str">
        <f t="shared" si="45"/>
        <v>&gt;121</v>
      </c>
      <c r="K757">
        <f t="shared" si="46"/>
        <v>0.25</v>
      </c>
      <c r="L757">
        <f t="shared" si="47"/>
        <v>107.52000000000001</v>
      </c>
    </row>
    <row r="758" spans="1:12" x14ac:dyDescent="0.25">
      <c r="A758" s="2" t="s">
        <v>756</v>
      </c>
      <c r="B758">
        <v>3</v>
      </c>
      <c r="C758">
        <v>21</v>
      </c>
      <c r="D758">
        <v>6820</v>
      </c>
      <c r="E758" s="1">
        <v>43543</v>
      </c>
      <c r="F758" s="3">
        <v>409.20000000000005</v>
      </c>
      <c r="G758" s="3">
        <v>1773.1999999999998</v>
      </c>
      <c r="H758" s="1">
        <v>43830</v>
      </c>
      <c r="I758">
        <f t="shared" si="44"/>
        <v>287</v>
      </c>
      <c r="J758" t="str">
        <f t="shared" si="45"/>
        <v>&gt;121</v>
      </c>
      <c r="K758">
        <f t="shared" si="46"/>
        <v>0.25</v>
      </c>
      <c r="L758">
        <f t="shared" si="47"/>
        <v>545.59999999999991</v>
      </c>
    </row>
    <row r="759" spans="1:12" x14ac:dyDescent="0.25">
      <c r="A759" s="2" t="s">
        <v>757</v>
      </c>
      <c r="B759">
        <v>10</v>
      </c>
      <c r="C759">
        <v>12</v>
      </c>
      <c r="D759">
        <v>4760</v>
      </c>
      <c r="E759" s="1">
        <v>43488</v>
      </c>
      <c r="F759" s="3">
        <v>523.6</v>
      </c>
      <c r="G759" s="3">
        <v>2142</v>
      </c>
      <c r="H759" s="1">
        <v>43830</v>
      </c>
      <c r="I759">
        <f t="shared" si="44"/>
        <v>342</v>
      </c>
      <c r="J759" t="str">
        <f t="shared" si="45"/>
        <v>&gt;121</v>
      </c>
      <c r="K759">
        <f t="shared" si="46"/>
        <v>0.25</v>
      </c>
      <c r="L759">
        <f t="shared" si="47"/>
        <v>666.4</v>
      </c>
    </row>
    <row r="760" spans="1:12" x14ac:dyDescent="0.25">
      <c r="A760" s="2" t="s">
        <v>758</v>
      </c>
      <c r="B760">
        <v>9</v>
      </c>
      <c r="C760">
        <v>3</v>
      </c>
      <c r="D760">
        <v>240</v>
      </c>
      <c r="E760" s="1">
        <v>43783</v>
      </c>
      <c r="F760" s="3">
        <v>24</v>
      </c>
      <c r="G760" s="3">
        <v>72</v>
      </c>
      <c r="H760" s="1">
        <v>43830</v>
      </c>
      <c r="I760">
        <f t="shared" si="44"/>
        <v>47</v>
      </c>
      <c r="J760" t="str">
        <f t="shared" si="45"/>
        <v>31-60</v>
      </c>
      <c r="K760">
        <f t="shared" si="46"/>
        <v>0.04</v>
      </c>
      <c r="L760">
        <f t="shared" si="47"/>
        <v>3.84</v>
      </c>
    </row>
    <row r="761" spans="1:12" x14ac:dyDescent="0.25">
      <c r="A761" s="2" t="s">
        <v>759</v>
      </c>
      <c r="B761">
        <v>6</v>
      </c>
      <c r="C761">
        <v>8</v>
      </c>
      <c r="D761">
        <v>1440</v>
      </c>
      <c r="E761" s="1">
        <v>43789</v>
      </c>
      <c r="F761" s="3">
        <v>129.60000000000002</v>
      </c>
      <c r="G761" s="3">
        <v>360</v>
      </c>
      <c r="H761" s="1">
        <v>43830</v>
      </c>
      <c r="I761">
        <f t="shared" si="44"/>
        <v>41</v>
      </c>
      <c r="J761" t="str">
        <f t="shared" si="45"/>
        <v>31-60</v>
      </c>
      <c r="K761">
        <f t="shared" si="46"/>
        <v>0.04</v>
      </c>
      <c r="L761">
        <f t="shared" si="47"/>
        <v>19.584</v>
      </c>
    </row>
    <row r="762" spans="1:12" x14ac:dyDescent="0.25">
      <c r="A762" s="2" t="s">
        <v>760</v>
      </c>
      <c r="B762">
        <v>6</v>
      </c>
      <c r="C762">
        <v>12</v>
      </c>
      <c r="D762">
        <v>912</v>
      </c>
      <c r="E762" s="1">
        <v>43562</v>
      </c>
      <c r="F762" s="3">
        <v>18.240000000000002</v>
      </c>
      <c r="G762" s="3">
        <v>136.80000000000001</v>
      </c>
      <c r="H762" s="1">
        <v>43830</v>
      </c>
      <c r="I762">
        <f t="shared" si="44"/>
        <v>268</v>
      </c>
      <c r="J762" t="str">
        <f t="shared" si="45"/>
        <v>&gt;121</v>
      </c>
      <c r="K762">
        <f t="shared" si="46"/>
        <v>0.25</v>
      </c>
      <c r="L762">
        <f t="shared" si="47"/>
        <v>38.760000000000005</v>
      </c>
    </row>
    <row r="763" spans="1:12" x14ac:dyDescent="0.25">
      <c r="A763" s="2" t="s">
        <v>761</v>
      </c>
      <c r="B763">
        <v>9</v>
      </c>
      <c r="C763">
        <v>14</v>
      </c>
      <c r="D763">
        <v>2100</v>
      </c>
      <c r="E763" s="1">
        <v>43575</v>
      </c>
      <c r="F763" s="3">
        <v>252</v>
      </c>
      <c r="G763" s="3">
        <v>882</v>
      </c>
      <c r="H763" s="1">
        <v>43830</v>
      </c>
      <c r="I763">
        <f t="shared" si="44"/>
        <v>255</v>
      </c>
      <c r="J763" t="str">
        <f t="shared" si="45"/>
        <v>&gt;121</v>
      </c>
      <c r="K763">
        <f t="shared" si="46"/>
        <v>0.25</v>
      </c>
      <c r="L763">
        <f t="shared" si="47"/>
        <v>283.5</v>
      </c>
    </row>
    <row r="764" spans="1:12" x14ac:dyDescent="0.25">
      <c r="A764" s="2" t="s">
        <v>762</v>
      </c>
      <c r="B764">
        <v>3</v>
      </c>
      <c r="C764">
        <v>23</v>
      </c>
      <c r="D764">
        <v>6820</v>
      </c>
      <c r="E764" s="1">
        <v>43779</v>
      </c>
      <c r="F764" s="3">
        <v>136.4</v>
      </c>
      <c r="G764" s="3">
        <v>1568.6000000000001</v>
      </c>
      <c r="H764" s="1">
        <v>43830</v>
      </c>
      <c r="I764">
        <f t="shared" si="44"/>
        <v>51</v>
      </c>
      <c r="J764" t="str">
        <f t="shared" si="45"/>
        <v>31-60</v>
      </c>
      <c r="K764">
        <f t="shared" si="46"/>
        <v>0.04</v>
      </c>
      <c r="L764">
        <f t="shared" si="47"/>
        <v>68.200000000000017</v>
      </c>
    </row>
    <row r="765" spans="1:12" x14ac:dyDescent="0.25">
      <c r="A765" s="2" t="s">
        <v>763</v>
      </c>
      <c r="B765">
        <v>6</v>
      </c>
      <c r="C765">
        <v>20</v>
      </c>
      <c r="D765">
        <v>2760</v>
      </c>
      <c r="E765" s="1">
        <v>43655</v>
      </c>
      <c r="F765" s="3">
        <v>165.6</v>
      </c>
      <c r="G765" s="3">
        <v>800.40000000000009</v>
      </c>
      <c r="H765" s="1">
        <v>43830</v>
      </c>
      <c r="I765">
        <f t="shared" si="44"/>
        <v>175</v>
      </c>
      <c r="J765" t="str">
        <f t="shared" si="45"/>
        <v>&gt;121</v>
      </c>
      <c r="K765">
        <f t="shared" si="46"/>
        <v>0.25</v>
      </c>
      <c r="L765">
        <f t="shared" si="47"/>
        <v>241.50000000000003</v>
      </c>
    </row>
    <row r="766" spans="1:12" x14ac:dyDescent="0.25">
      <c r="A766" s="2" t="s">
        <v>764</v>
      </c>
      <c r="B766">
        <v>8</v>
      </c>
      <c r="C766">
        <v>3</v>
      </c>
      <c r="D766">
        <v>432</v>
      </c>
      <c r="E766" s="1">
        <v>43643</v>
      </c>
      <c r="F766" s="3">
        <v>73.440000000000012</v>
      </c>
      <c r="G766" s="3">
        <v>151.19999999999999</v>
      </c>
      <c r="H766" s="1">
        <v>43830</v>
      </c>
      <c r="I766">
        <f t="shared" si="44"/>
        <v>187</v>
      </c>
      <c r="J766" t="str">
        <f t="shared" si="45"/>
        <v>&gt;121</v>
      </c>
      <c r="K766">
        <f t="shared" si="46"/>
        <v>0.25</v>
      </c>
      <c r="L766">
        <f t="shared" si="47"/>
        <v>56.16</v>
      </c>
    </row>
    <row r="767" spans="1:12" x14ac:dyDescent="0.25">
      <c r="A767" s="2" t="s">
        <v>765</v>
      </c>
      <c r="B767">
        <v>2</v>
      </c>
      <c r="C767">
        <v>17</v>
      </c>
      <c r="D767">
        <v>7130</v>
      </c>
      <c r="E767" s="1">
        <v>43588</v>
      </c>
      <c r="F767" s="3">
        <v>641.70000000000005</v>
      </c>
      <c r="G767" s="3">
        <v>2139</v>
      </c>
      <c r="H767" s="1">
        <v>43830</v>
      </c>
      <c r="I767">
        <f t="shared" si="44"/>
        <v>242</v>
      </c>
      <c r="J767" t="str">
        <f t="shared" si="45"/>
        <v>&gt;121</v>
      </c>
      <c r="K767">
        <f t="shared" si="46"/>
        <v>0.25</v>
      </c>
      <c r="L767">
        <f t="shared" si="47"/>
        <v>695.17499999999995</v>
      </c>
    </row>
    <row r="768" spans="1:12" x14ac:dyDescent="0.25">
      <c r="A768" s="2" t="s">
        <v>766</v>
      </c>
      <c r="B768">
        <v>7</v>
      </c>
      <c r="C768">
        <v>13</v>
      </c>
      <c r="D768">
        <v>1100</v>
      </c>
      <c r="E768" s="1">
        <v>43657</v>
      </c>
      <c r="F768" s="3">
        <v>330</v>
      </c>
      <c r="G768" s="3">
        <v>1045</v>
      </c>
      <c r="H768" s="1">
        <v>43830</v>
      </c>
      <c r="I768">
        <f t="shared" si="44"/>
        <v>173</v>
      </c>
      <c r="J768" t="str">
        <f t="shared" si="45"/>
        <v>&gt;121</v>
      </c>
      <c r="K768">
        <f t="shared" si="46"/>
        <v>0.25</v>
      </c>
      <c r="L768">
        <f t="shared" si="47"/>
        <v>343.75</v>
      </c>
    </row>
    <row r="769" spans="1:12" x14ac:dyDescent="0.25">
      <c r="A769" s="2" t="s">
        <v>767</v>
      </c>
      <c r="B769">
        <v>6</v>
      </c>
      <c r="C769">
        <v>19</v>
      </c>
      <c r="D769">
        <v>1430</v>
      </c>
      <c r="E769" s="1">
        <v>43744</v>
      </c>
      <c r="F769" s="3">
        <v>57.199999999999996</v>
      </c>
      <c r="G769" s="3">
        <v>271.70000000000005</v>
      </c>
      <c r="H769" s="1">
        <v>43830</v>
      </c>
      <c r="I769">
        <f t="shared" si="44"/>
        <v>86</v>
      </c>
      <c r="J769" t="str">
        <f t="shared" si="45"/>
        <v>61-90</v>
      </c>
      <c r="K769">
        <f t="shared" si="46"/>
        <v>0.15</v>
      </c>
      <c r="L769">
        <f t="shared" si="47"/>
        <v>49.335000000000001</v>
      </c>
    </row>
    <row r="770" spans="1:12" x14ac:dyDescent="0.25">
      <c r="A770" s="2" t="s">
        <v>768</v>
      </c>
      <c r="B770">
        <v>1</v>
      </c>
      <c r="C770">
        <v>7</v>
      </c>
      <c r="D770">
        <v>900</v>
      </c>
      <c r="E770" s="1">
        <v>43570</v>
      </c>
      <c r="F770" s="3">
        <v>9</v>
      </c>
      <c r="G770" s="3">
        <v>198</v>
      </c>
      <c r="H770" s="1">
        <v>43830</v>
      </c>
      <c r="I770">
        <f t="shared" ref="I770:I833" si="48">H770-E770</f>
        <v>260</v>
      </c>
      <c r="J770" t="str">
        <f t="shared" ref="J770:J833" si="49">VLOOKUP(I770,groupings,2,1)</f>
        <v>&gt;121</v>
      </c>
      <c r="K770">
        <f t="shared" ref="K770:K833" si="50">VLOOKUP(I770,$N$8:$P$12,3,TRUE)</f>
        <v>0.25</v>
      </c>
      <c r="L770">
        <f t="shared" ref="L770:L833" si="51">(G770+F770)*K770</f>
        <v>51.75</v>
      </c>
    </row>
    <row r="771" spans="1:12" x14ac:dyDescent="0.25">
      <c r="A771" s="2" t="s">
        <v>769</v>
      </c>
      <c r="B771">
        <v>5</v>
      </c>
      <c r="C771">
        <v>11</v>
      </c>
      <c r="D771">
        <v>756.00000000000011</v>
      </c>
      <c r="E771" s="1">
        <v>43757</v>
      </c>
      <c r="F771" s="3">
        <v>22.680000000000003</v>
      </c>
      <c r="G771" s="3">
        <v>158.76000000000002</v>
      </c>
      <c r="H771" s="1">
        <v>43830</v>
      </c>
      <c r="I771">
        <f t="shared" si="48"/>
        <v>73</v>
      </c>
      <c r="J771" t="str">
        <f t="shared" si="49"/>
        <v>61-90</v>
      </c>
      <c r="K771">
        <f t="shared" si="50"/>
        <v>0.15</v>
      </c>
      <c r="L771">
        <f t="shared" si="51"/>
        <v>27.216000000000005</v>
      </c>
    </row>
    <row r="772" spans="1:12" x14ac:dyDescent="0.25">
      <c r="A772" s="2" t="s">
        <v>770</v>
      </c>
      <c r="B772">
        <v>4</v>
      </c>
      <c r="C772">
        <v>7</v>
      </c>
      <c r="D772">
        <v>704</v>
      </c>
      <c r="E772" s="1">
        <v>43805</v>
      </c>
      <c r="F772" s="3">
        <v>42.24</v>
      </c>
      <c r="G772" s="3">
        <v>161.92000000000002</v>
      </c>
      <c r="H772" s="1">
        <v>43830</v>
      </c>
      <c r="I772">
        <f t="shared" si="48"/>
        <v>25</v>
      </c>
      <c r="J772" t="str">
        <f t="shared" si="49"/>
        <v>0-30</v>
      </c>
      <c r="K772">
        <f t="shared" si="50"/>
        <v>8.0000000000000002E-3</v>
      </c>
      <c r="L772">
        <f t="shared" si="51"/>
        <v>1.6332800000000003</v>
      </c>
    </row>
    <row r="773" spans="1:12" x14ac:dyDescent="0.25">
      <c r="A773" s="2" t="s">
        <v>771</v>
      </c>
      <c r="B773">
        <v>2</v>
      </c>
      <c r="C773">
        <v>18</v>
      </c>
      <c r="D773">
        <v>1800</v>
      </c>
      <c r="E773" s="1">
        <v>43630</v>
      </c>
      <c r="F773" s="3">
        <v>36</v>
      </c>
      <c r="G773" s="3">
        <v>396</v>
      </c>
      <c r="H773" s="1">
        <v>43830</v>
      </c>
      <c r="I773">
        <f t="shared" si="48"/>
        <v>200</v>
      </c>
      <c r="J773" t="str">
        <f t="shared" si="49"/>
        <v>&gt;121</v>
      </c>
      <c r="K773">
        <f t="shared" si="50"/>
        <v>0.25</v>
      </c>
      <c r="L773">
        <f t="shared" si="51"/>
        <v>108</v>
      </c>
    </row>
    <row r="774" spans="1:12" x14ac:dyDescent="0.25">
      <c r="A774" s="2" t="s">
        <v>772</v>
      </c>
      <c r="B774">
        <v>3</v>
      </c>
      <c r="C774">
        <v>17</v>
      </c>
      <c r="D774">
        <v>5580</v>
      </c>
      <c r="E774" s="1">
        <v>43661</v>
      </c>
      <c r="F774" s="3">
        <v>334.79999999999995</v>
      </c>
      <c r="G774" s="3">
        <v>1116</v>
      </c>
      <c r="H774" s="1">
        <v>43830</v>
      </c>
      <c r="I774">
        <f t="shared" si="48"/>
        <v>169</v>
      </c>
      <c r="J774" t="str">
        <f t="shared" si="49"/>
        <v>&gt;121</v>
      </c>
      <c r="K774">
        <f t="shared" si="50"/>
        <v>0.25</v>
      </c>
      <c r="L774">
        <f t="shared" si="51"/>
        <v>362.7</v>
      </c>
    </row>
    <row r="775" spans="1:12" x14ac:dyDescent="0.25">
      <c r="A775" s="2" t="s">
        <v>773</v>
      </c>
      <c r="B775">
        <v>2</v>
      </c>
      <c r="C775">
        <v>11</v>
      </c>
      <c r="D775">
        <v>1197</v>
      </c>
      <c r="E775" s="1">
        <v>43733</v>
      </c>
      <c r="F775" s="3">
        <v>107.72999999999999</v>
      </c>
      <c r="G775" s="3">
        <v>227.43</v>
      </c>
      <c r="H775" s="1">
        <v>43830</v>
      </c>
      <c r="I775">
        <f t="shared" si="48"/>
        <v>97</v>
      </c>
      <c r="J775" t="str">
        <f t="shared" si="49"/>
        <v>91-120</v>
      </c>
      <c r="K775">
        <f t="shared" si="50"/>
        <v>0.2</v>
      </c>
      <c r="L775">
        <f t="shared" si="51"/>
        <v>67.031999999999996</v>
      </c>
    </row>
    <row r="776" spans="1:12" x14ac:dyDescent="0.25">
      <c r="A776" s="2" t="s">
        <v>774</v>
      </c>
      <c r="B776">
        <v>3</v>
      </c>
      <c r="C776">
        <v>7</v>
      </c>
      <c r="D776">
        <v>110</v>
      </c>
      <c r="E776" s="1">
        <v>43582</v>
      </c>
      <c r="F776" s="3">
        <v>11</v>
      </c>
      <c r="G776" s="3">
        <v>31.9</v>
      </c>
      <c r="H776" s="1">
        <v>43830</v>
      </c>
      <c r="I776">
        <f t="shared" si="48"/>
        <v>248</v>
      </c>
      <c r="J776" t="str">
        <f t="shared" si="49"/>
        <v>&gt;121</v>
      </c>
      <c r="K776">
        <f t="shared" si="50"/>
        <v>0.25</v>
      </c>
      <c r="L776">
        <f t="shared" si="51"/>
        <v>10.725</v>
      </c>
    </row>
    <row r="777" spans="1:12" x14ac:dyDescent="0.25">
      <c r="A777" s="2" t="s">
        <v>775</v>
      </c>
      <c r="B777">
        <v>9</v>
      </c>
      <c r="C777">
        <v>5</v>
      </c>
      <c r="D777">
        <v>2100</v>
      </c>
      <c r="E777" s="1">
        <v>43577</v>
      </c>
      <c r="F777" s="3">
        <v>63</v>
      </c>
      <c r="G777" s="3">
        <v>672</v>
      </c>
      <c r="H777" s="1">
        <v>43830</v>
      </c>
      <c r="I777">
        <f t="shared" si="48"/>
        <v>253</v>
      </c>
      <c r="J777" t="str">
        <f t="shared" si="49"/>
        <v>&gt;121</v>
      </c>
      <c r="K777">
        <f t="shared" si="50"/>
        <v>0.25</v>
      </c>
      <c r="L777">
        <f t="shared" si="51"/>
        <v>183.75</v>
      </c>
    </row>
    <row r="778" spans="1:12" x14ac:dyDescent="0.25">
      <c r="A778" s="2" t="s">
        <v>776</v>
      </c>
      <c r="B778">
        <v>8</v>
      </c>
      <c r="C778">
        <v>19</v>
      </c>
      <c r="D778">
        <v>2520</v>
      </c>
      <c r="E778" s="1">
        <v>43695</v>
      </c>
      <c r="F778" s="3">
        <v>352.8</v>
      </c>
      <c r="G778" s="3">
        <v>655.19999999999993</v>
      </c>
      <c r="H778" s="1">
        <v>43830</v>
      </c>
      <c r="I778">
        <f t="shared" si="48"/>
        <v>135</v>
      </c>
      <c r="J778" t="str">
        <f t="shared" si="49"/>
        <v>&gt;121</v>
      </c>
      <c r="K778">
        <f t="shared" si="50"/>
        <v>0.25</v>
      </c>
      <c r="L778">
        <f t="shared" si="51"/>
        <v>252</v>
      </c>
    </row>
    <row r="779" spans="1:12" x14ac:dyDescent="0.25">
      <c r="A779" s="2" t="s">
        <v>777</v>
      </c>
      <c r="B779">
        <v>8</v>
      </c>
      <c r="C779">
        <v>14</v>
      </c>
      <c r="D779">
        <v>1680</v>
      </c>
      <c r="E779" s="1">
        <v>43657</v>
      </c>
      <c r="F779" s="3">
        <v>134.4</v>
      </c>
      <c r="G779" s="3">
        <v>487.2</v>
      </c>
      <c r="H779" s="1">
        <v>43830</v>
      </c>
      <c r="I779">
        <f t="shared" si="48"/>
        <v>173</v>
      </c>
      <c r="J779" t="str">
        <f t="shared" si="49"/>
        <v>&gt;121</v>
      </c>
      <c r="K779">
        <f t="shared" si="50"/>
        <v>0.25</v>
      </c>
      <c r="L779">
        <f t="shared" si="51"/>
        <v>155.4</v>
      </c>
    </row>
    <row r="780" spans="1:12" x14ac:dyDescent="0.25">
      <c r="A780" s="2" t="s">
        <v>778</v>
      </c>
      <c r="B780">
        <v>9</v>
      </c>
      <c r="C780">
        <v>11</v>
      </c>
      <c r="D780">
        <v>672</v>
      </c>
      <c r="E780" s="1">
        <v>43572</v>
      </c>
      <c r="F780" s="3">
        <v>87.360000000000014</v>
      </c>
      <c r="G780" s="3">
        <v>201.6</v>
      </c>
      <c r="H780" s="1">
        <v>43830</v>
      </c>
      <c r="I780">
        <f t="shared" si="48"/>
        <v>258</v>
      </c>
      <c r="J780" t="str">
        <f t="shared" si="49"/>
        <v>&gt;121</v>
      </c>
      <c r="K780">
        <f t="shared" si="50"/>
        <v>0.25</v>
      </c>
      <c r="L780">
        <f t="shared" si="51"/>
        <v>72.240000000000009</v>
      </c>
    </row>
    <row r="781" spans="1:12" x14ac:dyDescent="0.25">
      <c r="A781" s="2" t="s">
        <v>779</v>
      </c>
      <c r="B781">
        <v>8</v>
      </c>
      <c r="C781">
        <v>18</v>
      </c>
      <c r="D781">
        <v>180</v>
      </c>
      <c r="E781" s="1">
        <v>43562</v>
      </c>
      <c r="F781" s="3">
        <v>16.200000000000003</v>
      </c>
      <c r="G781" s="3">
        <v>45</v>
      </c>
      <c r="H781" s="1">
        <v>43830</v>
      </c>
      <c r="I781">
        <f t="shared" si="48"/>
        <v>268</v>
      </c>
      <c r="J781" t="str">
        <f t="shared" si="49"/>
        <v>&gt;121</v>
      </c>
      <c r="K781">
        <f t="shared" si="50"/>
        <v>0.25</v>
      </c>
      <c r="L781">
        <f t="shared" si="51"/>
        <v>15.3</v>
      </c>
    </row>
    <row r="782" spans="1:12" x14ac:dyDescent="0.25">
      <c r="A782" s="2" t="s">
        <v>780</v>
      </c>
      <c r="B782">
        <v>4</v>
      </c>
      <c r="C782">
        <v>19</v>
      </c>
      <c r="D782">
        <v>800</v>
      </c>
      <c r="E782" s="1">
        <v>43570</v>
      </c>
      <c r="F782" s="3">
        <v>32</v>
      </c>
      <c r="G782" s="3">
        <v>192</v>
      </c>
      <c r="H782" s="1">
        <v>43830</v>
      </c>
      <c r="I782">
        <f t="shared" si="48"/>
        <v>260</v>
      </c>
      <c r="J782" t="str">
        <f t="shared" si="49"/>
        <v>&gt;121</v>
      </c>
      <c r="K782">
        <f t="shared" si="50"/>
        <v>0.25</v>
      </c>
      <c r="L782">
        <f t="shared" si="51"/>
        <v>56</v>
      </c>
    </row>
    <row r="783" spans="1:12" x14ac:dyDescent="0.25">
      <c r="A783" s="2" t="s">
        <v>781</v>
      </c>
      <c r="B783">
        <v>1</v>
      </c>
      <c r="C783">
        <v>10</v>
      </c>
      <c r="D783">
        <v>608</v>
      </c>
      <c r="E783" s="1">
        <v>43771</v>
      </c>
      <c r="F783" s="3">
        <v>36.480000000000004</v>
      </c>
      <c r="G783" s="3">
        <v>139.84000000000003</v>
      </c>
      <c r="H783" s="1">
        <v>43830</v>
      </c>
      <c r="I783">
        <f t="shared" si="48"/>
        <v>59</v>
      </c>
      <c r="J783" t="str">
        <f t="shared" si="49"/>
        <v>31-60</v>
      </c>
      <c r="K783">
        <f t="shared" si="50"/>
        <v>0.04</v>
      </c>
      <c r="L783">
        <f t="shared" si="51"/>
        <v>7.0528000000000022</v>
      </c>
    </row>
    <row r="784" spans="1:12" x14ac:dyDescent="0.25">
      <c r="A784" s="2" t="s">
        <v>782</v>
      </c>
      <c r="B784">
        <v>1</v>
      </c>
      <c r="C784">
        <v>12</v>
      </c>
      <c r="D784">
        <v>1344</v>
      </c>
      <c r="E784" s="1">
        <v>43524</v>
      </c>
      <c r="F784" s="3">
        <v>134.4</v>
      </c>
      <c r="G784" s="3">
        <v>295.68</v>
      </c>
      <c r="H784" s="1">
        <v>43830</v>
      </c>
      <c r="I784">
        <f t="shared" si="48"/>
        <v>306</v>
      </c>
      <c r="J784" t="str">
        <f t="shared" si="49"/>
        <v>&gt;121</v>
      </c>
      <c r="K784">
        <f t="shared" si="50"/>
        <v>0.25</v>
      </c>
      <c r="L784">
        <f t="shared" si="51"/>
        <v>107.52000000000001</v>
      </c>
    </row>
    <row r="785" spans="1:12" x14ac:dyDescent="0.25">
      <c r="A785" s="2" t="s">
        <v>783</v>
      </c>
      <c r="B785">
        <v>9</v>
      </c>
      <c r="C785">
        <v>15</v>
      </c>
      <c r="D785">
        <v>2160</v>
      </c>
      <c r="E785" s="1">
        <v>43492</v>
      </c>
      <c r="F785" s="3">
        <v>194.4</v>
      </c>
      <c r="G785" s="3">
        <v>1080</v>
      </c>
      <c r="H785" s="1">
        <v>43830</v>
      </c>
      <c r="I785">
        <f t="shared" si="48"/>
        <v>338</v>
      </c>
      <c r="J785" t="str">
        <f t="shared" si="49"/>
        <v>&gt;121</v>
      </c>
      <c r="K785">
        <f t="shared" si="50"/>
        <v>0.25</v>
      </c>
      <c r="L785">
        <f t="shared" si="51"/>
        <v>318.60000000000002</v>
      </c>
    </row>
    <row r="786" spans="1:12" x14ac:dyDescent="0.25">
      <c r="A786" s="2" t="s">
        <v>784</v>
      </c>
      <c r="B786">
        <v>3</v>
      </c>
      <c r="C786">
        <v>21</v>
      </c>
      <c r="D786">
        <v>5520</v>
      </c>
      <c r="E786" s="1">
        <v>43528</v>
      </c>
      <c r="F786" s="3">
        <v>165.6</v>
      </c>
      <c r="G786" s="3">
        <v>1380</v>
      </c>
      <c r="H786" s="1">
        <v>43830</v>
      </c>
      <c r="I786">
        <f t="shared" si="48"/>
        <v>302</v>
      </c>
      <c r="J786" t="str">
        <f t="shared" si="49"/>
        <v>&gt;121</v>
      </c>
      <c r="K786">
        <f t="shared" si="50"/>
        <v>0.25</v>
      </c>
      <c r="L786">
        <f t="shared" si="51"/>
        <v>386.4</v>
      </c>
    </row>
    <row r="787" spans="1:12" x14ac:dyDescent="0.25">
      <c r="A787" s="2" t="s">
        <v>785</v>
      </c>
      <c r="B787">
        <v>5</v>
      </c>
      <c r="C787">
        <v>22</v>
      </c>
      <c r="D787">
        <v>2970</v>
      </c>
      <c r="E787" s="1">
        <v>43750</v>
      </c>
      <c r="F787" s="3">
        <v>59.400000000000006</v>
      </c>
      <c r="G787" s="3">
        <v>623.69999999999993</v>
      </c>
      <c r="H787" s="1">
        <v>43830</v>
      </c>
      <c r="I787">
        <f t="shared" si="48"/>
        <v>80</v>
      </c>
      <c r="J787" t="str">
        <f t="shared" si="49"/>
        <v>61-90</v>
      </c>
      <c r="K787">
        <f t="shared" si="50"/>
        <v>0.15</v>
      </c>
      <c r="L787">
        <f t="shared" si="51"/>
        <v>102.46499999999999</v>
      </c>
    </row>
    <row r="788" spans="1:12" x14ac:dyDescent="0.25">
      <c r="A788" s="2" t="s">
        <v>786</v>
      </c>
      <c r="B788">
        <v>1</v>
      </c>
      <c r="C788">
        <v>21</v>
      </c>
      <c r="D788">
        <v>660</v>
      </c>
      <c r="E788" s="1">
        <v>43740</v>
      </c>
      <c r="F788" s="3">
        <v>33</v>
      </c>
      <c r="G788" s="3">
        <v>118.80000000000001</v>
      </c>
      <c r="H788" s="1">
        <v>43830</v>
      </c>
      <c r="I788">
        <f t="shared" si="48"/>
        <v>90</v>
      </c>
      <c r="J788" t="str">
        <f t="shared" si="49"/>
        <v>61-90</v>
      </c>
      <c r="K788">
        <f t="shared" si="50"/>
        <v>0.15</v>
      </c>
      <c r="L788">
        <f t="shared" si="51"/>
        <v>22.77</v>
      </c>
    </row>
    <row r="789" spans="1:12" x14ac:dyDescent="0.25">
      <c r="A789" s="2" t="s">
        <v>787</v>
      </c>
      <c r="B789">
        <v>10</v>
      </c>
      <c r="C789">
        <v>16</v>
      </c>
      <c r="D789">
        <v>4650</v>
      </c>
      <c r="E789" s="1">
        <v>43606</v>
      </c>
      <c r="F789" s="3">
        <v>186</v>
      </c>
      <c r="G789" s="3">
        <v>1999.5</v>
      </c>
      <c r="H789" s="1">
        <v>43830</v>
      </c>
      <c r="I789">
        <f t="shared" si="48"/>
        <v>224</v>
      </c>
      <c r="J789" t="str">
        <f t="shared" si="49"/>
        <v>&gt;121</v>
      </c>
      <c r="K789">
        <f t="shared" si="50"/>
        <v>0.25</v>
      </c>
      <c r="L789">
        <f t="shared" si="51"/>
        <v>546.375</v>
      </c>
    </row>
    <row r="790" spans="1:12" x14ac:dyDescent="0.25">
      <c r="A790" s="2" t="s">
        <v>788</v>
      </c>
      <c r="B790">
        <v>8</v>
      </c>
      <c r="C790">
        <v>8</v>
      </c>
      <c r="D790">
        <v>880</v>
      </c>
      <c r="E790" s="1">
        <v>43758</v>
      </c>
      <c r="F790" s="3">
        <v>61.6</v>
      </c>
      <c r="G790" s="3">
        <v>255.2</v>
      </c>
      <c r="H790" s="1">
        <v>43830</v>
      </c>
      <c r="I790">
        <f t="shared" si="48"/>
        <v>72</v>
      </c>
      <c r="J790" t="str">
        <f t="shared" si="49"/>
        <v>61-90</v>
      </c>
      <c r="K790">
        <f t="shared" si="50"/>
        <v>0.15</v>
      </c>
      <c r="L790">
        <f t="shared" si="51"/>
        <v>47.52</v>
      </c>
    </row>
    <row r="791" spans="1:12" x14ac:dyDescent="0.25">
      <c r="A791" s="2" t="s">
        <v>789</v>
      </c>
      <c r="B791">
        <v>7</v>
      </c>
      <c r="C791">
        <v>2</v>
      </c>
      <c r="D791">
        <v>480</v>
      </c>
      <c r="E791" s="1">
        <v>43656</v>
      </c>
      <c r="F791" s="3">
        <v>28.799999999999997</v>
      </c>
      <c r="G791" s="3">
        <v>182.39999999999998</v>
      </c>
      <c r="H791" s="1">
        <v>43830</v>
      </c>
      <c r="I791">
        <f t="shared" si="48"/>
        <v>174</v>
      </c>
      <c r="J791" t="str">
        <f t="shared" si="49"/>
        <v>&gt;121</v>
      </c>
      <c r="K791">
        <f t="shared" si="50"/>
        <v>0.25</v>
      </c>
      <c r="L791">
        <f t="shared" si="51"/>
        <v>52.8</v>
      </c>
    </row>
    <row r="792" spans="1:12" x14ac:dyDescent="0.25">
      <c r="A792" s="2" t="s">
        <v>790</v>
      </c>
      <c r="B792">
        <v>2</v>
      </c>
      <c r="C792">
        <v>22</v>
      </c>
      <c r="D792">
        <v>360</v>
      </c>
      <c r="E792" s="1">
        <v>43658</v>
      </c>
      <c r="F792" s="3">
        <v>32.400000000000006</v>
      </c>
      <c r="G792" s="3">
        <v>90</v>
      </c>
      <c r="H792" s="1">
        <v>43830</v>
      </c>
      <c r="I792">
        <f t="shared" si="48"/>
        <v>172</v>
      </c>
      <c r="J792" t="str">
        <f t="shared" si="49"/>
        <v>&gt;121</v>
      </c>
      <c r="K792">
        <f t="shared" si="50"/>
        <v>0.25</v>
      </c>
      <c r="L792">
        <f t="shared" si="51"/>
        <v>30.6</v>
      </c>
    </row>
    <row r="793" spans="1:12" x14ac:dyDescent="0.25">
      <c r="A793" s="2" t="s">
        <v>791</v>
      </c>
      <c r="B793">
        <v>2</v>
      </c>
      <c r="C793">
        <v>19</v>
      </c>
      <c r="D793">
        <v>896.00000000000011</v>
      </c>
      <c r="E793" s="1">
        <v>43771</v>
      </c>
      <c r="F793" s="3">
        <v>53.760000000000005</v>
      </c>
      <c r="G793" s="3">
        <v>224</v>
      </c>
      <c r="H793" s="1">
        <v>43830</v>
      </c>
      <c r="I793">
        <f t="shared" si="48"/>
        <v>59</v>
      </c>
      <c r="J793" t="str">
        <f t="shared" si="49"/>
        <v>31-60</v>
      </c>
      <c r="K793">
        <f t="shared" si="50"/>
        <v>0.04</v>
      </c>
      <c r="L793">
        <f t="shared" si="51"/>
        <v>11.1104</v>
      </c>
    </row>
    <row r="794" spans="1:12" x14ac:dyDescent="0.25">
      <c r="A794" s="2" t="s">
        <v>792</v>
      </c>
      <c r="B794">
        <v>7</v>
      </c>
      <c r="C794">
        <v>22</v>
      </c>
      <c r="D794">
        <v>310</v>
      </c>
      <c r="E794" s="1">
        <v>43700</v>
      </c>
      <c r="F794" s="3">
        <v>37.200000000000003</v>
      </c>
      <c r="G794" s="3">
        <v>83.699999999999989</v>
      </c>
      <c r="H794" s="1">
        <v>43830</v>
      </c>
      <c r="I794">
        <f t="shared" si="48"/>
        <v>130</v>
      </c>
      <c r="J794" t="str">
        <f t="shared" si="49"/>
        <v>&gt;121</v>
      </c>
      <c r="K794">
        <f t="shared" si="50"/>
        <v>0.25</v>
      </c>
      <c r="L794">
        <f t="shared" si="51"/>
        <v>30.224999999999998</v>
      </c>
    </row>
    <row r="795" spans="1:12" x14ac:dyDescent="0.25">
      <c r="A795" s="2" t="s">
        <v>793</v>
      </c>
      <c r="B795">
        <v>4</v>
      </c>
      <c r="C795">
        <v>17</v>
      </c>
      <c r="D795">
        <v>2470</v>
      </c>
      <c r="E795" s="1">
        <v>43766</v>
      </c>
      <c r="F795" s="3">
        <v>172.89999999999998</v>
      </c>
      <c r="G795" s="3">
        <v>518.69999999999993</v>
      </c>
      <c r="H795" s="1">
        <v>43830</v>
      </c>
      <c r="I795">
        <f t="shared" si="48"/>
        <v>64</v>
      </c>
      <c r="J795" t="str">
        <f t="shared" si="49"/>
        <v>61-90</v>
      </c>
      <c r="K795">
        <f t="shared" si="50"/>
        <v>0.15</v>
      </c>
      <c r="L795">
        <f t="shared" si="51"/>
        <v>103.73999999999998</v>
      </c>
    </row>
    <row r="796" spans="1:12" x14ac:dyDescent="0.25">
      <c r="A796" s="2" t="s">
        <v>794</v>
      </c>
      <c r="B796">
        <v>1</v>
      </c>
      <c r="C796">
        <v>7</v>
      </c>
      <c r="D796">
        <v>3000</v>
      </c>
      <c r="E796" s="1">
        <v>43480</v>
      </c>
      <c r="F796" s="3">
        <v>300</v>
      </c>
      <c r="G796" s="3">
        <v>510</v>
      </c>
      <c r="H796" s="1">
        <v>43830</v>
      </c>
      <c r="I796">
        <f t="shared" si="48"/>
        <v>350</v>
      </c>
      <c r="J796" t="str">
        <f t="shared" si="49"/>
        <v>&gt;121</v>
      </c>
      <c r="K796">
        <f t="shared" si="50"/>
        <v>0.25</v>
      </c>
      <c r="L796">
        <f t="shared" si="51"/>
        <v>202.5</v>
      </c>
    </row>
    <row r="797" spans="1:12" x14ac:dyDescent="0.25">
      <c r="A797" s="2" t="s">
        <v>795</v>
      </c>
      <c r="B797">
        <v>7</v>
      </c>
      <c r="C797">
        <v>5</v>
      </c>
      <c r="D797">
        <v>3360</v>
      </c>
      <c r="E797" s="1">
        <v>43766</v>
      </c>
      <c r="F797" s="3">
        <v>840</v>
      </c>
      <c r="G797" s="3">
        <v>2721.6000000000004</v>
      </c>
      <c r="H797" s="1">
        <v>43830</v>
      </c>
      <c r="I797">
        <f t="shared" si="48"/>
        <v>64</v>
      </c>
      <c r="J797" t="str">
        <f t="shared" si="49"/>
        <v>61-90</v>
      </c>
      <c r="K797">
        <f t="shared" si="50"/>
        <v>0.15</v>
      </c>
      <c r="L797">
        <f t="shared" si="51"/>
        <v>534.24</v>
      </c>
    </row>
    <row r="798" spans="1:12" x14ac:dyDescent="0.25">
      <c r="A798" s="2" t="s">
        <v>796</v>
      </c>
      <c r="B798">
        <v>5</v>
      </c>
      <c r="C798">
        <v>15</v>
      </c>
      <c r="D798">
        <v>7000</v>
      </c>
      <c r="E798" s="1">
        <v>43815</v>
      </c>
      <c r="F798" s="3">
        <v>210</v>
      </c>
      <c r="G798" s="3">
        <v>1120</v>
      </c>
      <c r="H798" s="1">
        <v>43830</v>
      </c>
      <c r="I798">
        <f t="shared" si="48"/>
        <v>15</v>
      </c>
      <c r="J798" t="str">
        <f t="shared" si="49"/>
        <v>0-30</v>
      </c>
      <c r="K798">
        <f t="shared" si="50"/>
        <v>8.0000000000000002E-3</v>
      </c>
      <c r="L798">
        <f t="shared" si="51"/>
        <v>10.64</v>
      </c>
    </row>
    <row r="799" spans="1:12" x14ac:dyDescent="0.25">
      <c r="A799" s="2" t="s">
        <v>797</v>
      </c>
      <c r="B799">
        <v>5</v>
      </c>
      <c r="C799">
        <v>15</v>
      </c>
      <c r="D799">
        <v>3740</v>
      </c>
      <c r="E799" s="1">
        <v>43722</v>
      </c>
      <c r="F799" s="3">
        <v>37.400000000000006</v>
      </c>
      <c r="G799" s="3">
        <v>860.19999999999993</v>
      </c>
      <c r="H799" s="1">
        <v>43830</v>
      </c>
      <c r="I799">
        <f t="shared" si="48"/>
        <v>108</v>
      </c>
      <c r="J799" t="str">
        <f t="shared" si="49"/>
        <v>91-120</v>
      </c>
      <c r="K799">
        <f t="shared" si="50"/>
        <v>0.2</v>
      </c>
      <c r="L799">
        <f t="shared" si="51"/>
        <v>179.51999999999998</v>
      </c>
    </row>
    <row r="800" spans="1:12" x14ac:dyDescent="0.25">
      <c r="A800" s="2" t="s">
        <v>798</v>
      </c>
      <c r="B800">
        <v>2</v>
      </c>
      <c r="C800">
        <v>17</v>
      </c>
      <c r="D800">
        <v>1980</v>
      </c>
      <c r="E800" s="1">
        <v>43584</v>
      </c>
      <c r="F800" s="3">
        <v>99</v>
      </c>
      <c r="G800" s="3">
        <v>455.4</v>
      </c>
      <c r="H800" s="1">
        <v>43830</v>
      </c>
      <c r="I800">
        <f t="shared" si="48"/>
        <v>246</v>
      </c>
      <c r="J800" t="str">
        <f t="shared" si="49"/>
        <v>&gt;121</v>
      </c>
      <c r="K800">
        <f t="shared" si="50"/>
        <v>0.25</v>
      </c>
      <c r="L800">
        <f t="shared" si="51"/>
        <v>138.6</v>
      </c>
    </row>
    <row r="801" spans="1:12" x14ac:dyDescent="0.25">
      <c r="A801" s="2" t="s">
        <v>799</v>
      </c>
      <c r="B801">
        <v>6</v>
      </c>
      <c r="C801">
        <v>5</v>
      </c>
      <c r="D801">
        <v>2640</v>
      </c>
      <c r="E801" s="1">
        <v>43532</v>
      </c>
      <c r="F801" s="3">
        <v>132</v>
      </c>
      <c r="G801" s="3">
        <v>686.4</v>
      </c>
      <c r="H801" s="1">
        <v>43830</v>
      </c>
      <c r="I801">
        <f t="shared" si="48"/>
        <v>298</v>
      </c>
      <c r="J801" t="str">
        <f t="shared" si="49"/>
        <v>&gt;121</v>
      </c>
      <c r="K801">
        <f t="shared" si="50"/>
        <v>0.25</v>
      </c>
      <c r="L801">
        <f t="shared" si="51"/>
        <v>204.6</v>
      </c>
    </row>
    <row r="802" spans="1:12" x14ac:dyDescent="0.25">
      <c r="A802" s="2" t="s">
        <v>800</v>
      </c>
      <c r="B802">
        <v>7</v>
      </c>
      <c r="C802">
        <v>19</v>
      </c>
      <c r="D802">
        <v>5520</v>
      </c>
      <c r="E802" s="1">
        <v>43669</v>
      </c>
      <c r="F802" s="3">
        <v>441.59999999999997</v>
      </c>
      <c r="G802" s="3">
        <v>4692</v>
      </c>
      <c r="H802" s="1">
        <v>43830</v>
      </c>
      <c r="I802">
        <f t="shared" si="48"/>
        <v>161</v>
      </c>
      <c r="J802" t="str">
        <f t="shared" si="49"/>
        <v>&gt;121</v>
      </c>
      <c r="K802">
        <f t="shared" si="50"/>
        <v>0.25</v>
      </c>
      <c r="L802">
        <f t="shared" si="51"/>
        <v>1283.4000000000001</v>
      </c>
    </row>
    <row r="803" spans="1:12" x14ac:dyDescent="0.25">
      <c r="A803" s="2" t="s">
        <v>801</v>
      </c>
      <c r="B803">
        <v>5</v>
      </c>
      <c r="C803">
        <v>12</v>
      </c>
      <c r="D803">
        <v>3990</v>
      </c>
      <c r="E803" s="1">
        <v>43822</v>
      </c>
      <c r="F803" s="3">
        <v>199.5</v>
      </c>
      <c r="G803" s="3">
        <v>678.3</v>
      </c>
      <c r="H803" s="1">
        <v>43830</v>
      </c>
      <c r="I803">
        <f t="shared" si="48"/>
        <v>8</v>
      </c>
      <c r="J803" t="str">
        <f t="shared" si="49"/>
        <v>0-30</v>
      </c>
      <c r="K803">
        <f t="shared" si="50"/>
        <v>8.0000000000000002E-3</v>
      </c>
      <c r="L803">
        <f t="shared" si="51"/>
        <v>7.0224000000000002</v>
      </c>
    </row>
    <row r="804" spans="1:12" x14ac:dyDescent="0.25">
      <c r="A804" s="2" t="s">
        <v>802</v>
      </c>
      <c r="B804">
        <v>5</v>
      </c>
      <c r="C804">
        <v>2</v>
      </c>
      <c r="D804">
        <v>270</v>
      </c>
      <c r="E804" s="1">
        <v>43710</v>
      </c>
      <c r="F804" s="3">
        <v>10.8</v>
      </c>
      <c r="G804" s="3">
        <v>75.599999999999994</v>
      </c>
      <c r="H804" s="1">
        <v>43830</v>
      </c>
      <c r="I804">
        <f t="shared" si="48"/>
        <v>120</v>
      </c>
      <c r="J804" t="str">
        <f t="shared" si="49"/>
        <v>91-120</v>
      </c>
      <c r="K804">
        <f t="shared" si="50"/>
        <v>0.2</v>
      </c>
      <c r="L804">
        <f t="shared" si="51"/>
        <v>17.279999999999998</v>
      </c>
    </row>
    <row r="805" spans="1:12" x14ac:dyDescent="0.25">
      <c r="A805" s="2" t="s">
        <v>803</v>
      </c>
      <c r="B805">
        <v>1</v>
      </c>
      <c r="C805">
        <v>6</v>
      </c>
      <c r="D805">
        <v>1440</v>
      </c>
      <c r="E805" s="1">
        <v>43828</v>
      </c>
      <c r="F805" s="3">
        <v>72</v>
      </c>
      <c r="G805" s="3">
        <v>288</v>
      </c>
      <c r="H805" s="1">
        <v>43830</v>
      </c>
      <c r="I805">
        <f t="shared" si="48"/>
        <v>2</v>
      </c>
      <c r="J805" t="str">
        <f t="shared" si="49"/>
        <v>0-30</v>
      </c>
      <c r="K805">
        <f t="shared" si="50"/>
        <v>8.0000000000000002E-3</v>
      </c>
      <c r="L805">
        <f t="shared" si="51"/>
        <v>2.88</v>
      </c>
    </row>
    <row r="806" spans="1:12" x14ac:dyDescent="0.25">
      <c r="A806" s="2" t="s">
        <v>804</v>
      </c>
      <c r="B806">
        <v>6</v>
      </c>
      <c r="C806">
        <v>2</v>
      </c>
      <c r="D806">
        <v>270</v>
      </c>
      <c r="E806" s="1">
        <v>43675</v>
      </c>
      <c r="F806" s="3">
        <v>21.6</v>
      </c>
      <c r="G806" s="3">
        <v>78.3</v>
      </c>
      <c r="H806" s="1">
        <v>43830</v>
      </c>
      <c r="I806">
        <f t="shared" si="48"/>
        <v>155</v>
      </c>
      <c r="J806" t="str">
        <f t="shared" si="49"/>
        <v>&gt;121</v>
      </c>
      <c r="K806">
        <f t="shared" si="50"/>
        <v>0.25</v>
      </c>
      <c r="L806">
        <f t="shared" si="51"/>
        <v>24.975000000000001</v>
      </c>
    </row>
    <row r="807" spans="1:12" x14ac:dyDescent="0.25">
      <c r="A807" s="2" t="s">
        <v>805</v>
      </c>
      <c r="B807">
        <v>4</v>
      </c>
      <c r="C807">
        <v>13</v>
      </c>
      <c r="D807">
        <v>1320</v>
      </c>
      <c r="E807" s="1">
        <v>43690</v>
      </c>
      <c r="F807" s="3">
        <v>66</v>
      </c>
      <c r="G807" s="3">
        <v>330</v>
      </c>
      <c r="H807" s="1">
        <v>43830</v>
      </c>
      <c r="I807">
        <f t="shared" si="48"/>
        <v>140</v>
      </c>
      <c r="J807" t="str">
        <f t="shared" si="49"/>
        <v>&gt;121</v>
      </c>
      <c r="K807">
        <f t="shared" si="50"/>
        <v>0.25</v>
      </c>
      <c r="L807">
        <f t="shared" si="51"/>
        <v>99</v>
      </c>
    </row>
    <row r="808" spans="1:12" x14ac:dyDescent="0.25">
      <c r="A808" s="2" t="s">
        <v>806</v>
      </c>
      <c r="B808">
        <v>2</v>
      </c>
      <c r="C808">
        <v>22</v>
      </c>
      <c r="D808">
        <v>3168</v>
      </c>
      <c r="E808" s="1">
        <v>43688</v>
      </c>
      <c r="F808" s="3">
        <v>95.04000000000002</v>
      </c>
      <c r="G808" s="3">
        <v>887.04</v>
      </c>
      <c r="H808" s="1">
        <v>43830</v>
      </c>
      <c r="I808">
        <f t="shared" si="48"/>
        <v>142</v>
      </c>
      <c r="J808" t="str">
        <f t="shared" si="49"/>
        <v>&gt;121</v>
      </c>
      <c r="K808">
        <f t="shared" si="50"/>
        <v>0.25</v>
      </c>
      <c r="L808">
        <f t="shared" si="51"/>
        <v>245.51999999999998</v>
      </c>
    </row>
    <row r="809" spans="1:12" x14ac:dyDescent="0.25">
      <c r="A809" s="2" t="s">
        <v>807</v>
      </c>
      <c r="B809">
        <v>6</v>
      </c>
      <c r="C809">
        <v>4</v>
      </c>
      <c r="D809">
        <v>2250</v>
      </c>
      <c r="E809" s="1">
        <v>43530</v>
      </c>
      <c r="F809" s="3">
        <v>157.5</v>
      </c>
      <c r="G809" s="3">
        <v>427.5</v>
      </c>
      <c r="H809" s="1">
        <v>43830</v>
      </c>
      <c r="I809">
        <f t="shared" si="48"/>
        <v>300</v>
      </c>
      <c r="J809" t="str">
        <f t="shared" si="49"/>
        <v>&gt;121</v>
      </c>
      <c r="K809">
        <f t="shared" si="50"/>
        <v>0.25</v>
      </c>
      <c r="L809">
        <f t="shared" si="51"/>
        <v>146.25</v>
      </c>
    </row>
    <row r="810" spans="1:12" x14ac:dyDescent="0.25">
      <c r="A810" s="2" t="s">
        <v>808</v>
      </c>
      <c r="B810">
        <v>2</v>
      </c>
      <c r="C810">
        <v>10</v>
      </c>
      <c r="D810">
        <v>792</v>
      </c>
      <c r="E810" s="1">
        <v>43788</v>
      </c>
      <c r="F810" s="3">
        <v>63.36</v>
      </c>
      <c r="G810" s="3">
        <v>205.92000000000002</v>
      </c>
      <c r="H810" s="1">
        <v>43830</v>
      </c>
      <c r="I810">
        <f t="shared" si="48"/>
        <v>42</v>
      </c>
      <c r="J810" t="str">
        <f t="shared" si="49"/>
        <v>31-60</v>
      </c>
      <c r="K810">
        <f t="shared" si="50"/>
        <v>0.04</v>
      </c>
      <c r="L810">
        <f t="shared" si="51"/>
        <v>10.771200000000002</v>
      </c>
    </row>
    <row r="811" spans="1:12" x14ac:dyDescent="0.25">
      <c r="A811" s="2" t="s">
        <v>809</v>
      </c>
      <c r="B811">
        <v>8</v>
      </c>
      <c r="C811">
        <v>11</v>
      </c>
      <c r="D811">
        <v>1440</v>
      </c>
      <c r="E811" s="1">
        <v>43667</v>
      </c>
      <c r="F811" s="3">
        <v>273.60000000000002</v>
      </c>
      <c r="G811" s="3">
        <v>604.79999999999995</v>
      </c>
      <c r="H811" s="1">
        <v>43830</v>
      </c>
      <c r="I811">
        <f t="shared" si="48"/>
        <v>163</v>
      </c>
      <c r="J811" t="str">
        <f t="shared" si="49"/>
        <v>&gt;121</v>
      </c>
      <c r="K811">
        <f t="shared" si="50"/>
        <v>0.25</v>
      </c>
      <c r="L811">
        <f t="shared" si="51"/>
        <v>219.6</v>
      </c>
    </row>
    <row r="812" spans="1:12" x14ac:dyDescent="0.25">
      <c r="A812" s="2" t="s">
        <v>810</v>
      </c>
      <c r="B812">
        <v>4</v>
      </c>
      <c r="C812">
        <v>11</v>
      </c>
      <c r="D812">
        <v>720</v>
      </c>
      <c r="E812" s="1">
        <v>43706</v>
      </c>
      <c r="F812" s="3">
        <v>21.6</v>
      </c>
      <c r="G812" s="3">
        <v>151.19999999999999</v>
      </c>
      <c r="H812" s="1">
        <v>43830</v>
      </c>
      <c r="I812">
        <f t="shared" si="48"/>
        <v>124</v>
      </c>
      <c r="J812" t="str">
        <f t="shared" si="49"/>
        <v>&gt;121</v>
      </c>
      <c r="K812">
        <f t="shared" si="50"/>
        <v>0.25</v>
      </c>
      <c r="L812">
        <f t="shared" si="51"/>
        <v>43.199999999999996</v>
      </c>
    </row>
    <row r="813" spans="1:12" x14ac:dyDescent="0.25">
      <c r="A813" s="2" t="s">
        <v>811</v>
      </c>
      <c r="B813">
        <v>8</v>
      </c>
      <c r="C813">
        <v>8</v>
      </c>
      <c r="D813">
        <v>2480</v>
      </c>
      <c r="E813" s="1">
        <v>43568</v>
      </c>
      <c r="F813" s="3">
        <v>272.8</v>
      </c>
      <c r="G813" s="3">
        <v>892.8</v>
      </c>
      <c r="H813" s="1">
        <v>43830</v>
      </c>
      <c r="I813">
        <f t="shared" si="48"/>
        <v>262</v>
      </c>
      <c r="J813" t="str">
        <f t="shared" si="49"/>
        <v>&gt;121</v>
      </c>
      <c r="K813">
        <f t="shared" si="50"/>
        <v>0.25</v>
      </c>
      <c r="L813">
        <f t="shared" si="51"/>
        <v>291.39999999999998</v>
      </c>
    </row>
    <row r="814" spans="1:12" x14ac:dyDescent="0.25">
      <c r="A814" s="2" t="s">
        <v>812</v>
      </c>
      <c r="B814">
        <v>4</v>
      </c>
      <c r="C814">
        <v>1</v>
      </c>
      <c r="D814">
        <v>1350</v>
      </c>
      <c r="E814" s="1">
        <v>43577</v>
      </c>
      <c r="F814" s="3">
        <v>27</v>
      </c>
      <c r="G814" s="3">
        <v>229.5</v>
      </c>
      <c r="H814" s="1">
        <v>43830</v>
      </c>
      <c r="I814">
        <f t="shared" si="48"/>
        <v>253</v>
      </c>
      <c r="J814" t="str">
        <f t="shared" si="49"/>
        <v>&gt;121</v>
      </c>
      <c r="K814">
        <f t="shared" si="50"/>
        <v>0.25</v>
      </c>
      <c r="L814">
        <f t="shared" si="51"/>
        <v>64.125</v>
      </c>
    </row>
    <row r="815" spans="1:12" x14ac:dyDescent="0.25">
      <c r="A815" s="2" t="s">
        <v>813</v>
      </c>
      <c r="B815">
        <v>6</v>
      </c>
      <c r="C815">
        <v>8</v>
      </c>
      <c r="D815">
        <v>88</v>
      </c>
      <c r="E815" s="1">
        <v>43819</v>
      </c>
      <c r="F815" s="3">
        <v>3.5200000000000005</v>
      </c>
      <c r="G815" s="3">
        <v>14.960000000000003</v>
      </c>
      <c r="H815" s="1">
        <v>43830</v>
      </c>
      <c r="I815">
        <f t="shared" si="48"/>
        <v>11</v>
      </c>
      <c r="J815" t="str">
        <f t="shared" si="49"/>
        <v>0-30</v>
      </c>
      <c r="K815">
        <f t="shared" si="50"/>
        <v>8.0000000000000002E-3</v>
      </c>
      <c r="L815">
        <f t="shared" si="51"/>
        <v>0.14784000000000003</v>
      </c>
    </row>
    <row r="816" spans="1:12" x14ac:dyDescent="0.25">
      <c r="A816" s="2" t="s">
        <v>814</v>
      </c>
      <c r="B816">
        <v>10</v>
      </c>
      <c r="C816">
        <v>13</v>
      </c>
      <c r="D816">
        <v>192.00000000000003</v>
      </c>
      <c r="E816" s="1">
        <v>43573</v>
      </c>
      <c r="F816" s="3">
        <v>9.6000000000000014</v>
      </c>
      <c r="G816" s="3">
        <v>88.320000000000007</v>
      </c>
      <c r="H816" s="1">
        <v>43830</v>
      </c>
      <c r="I816">
        <f t="shared" si="48"/>
        <v>257</v>
      </c>
      <c r="J816" t="str">
        <f t="shared" si="49"/>
        <v>&gt;121</v>
      </c>
      <c r="K816">
        <f t="shared" si="50"/>
        <v>0.25</v>
      </c>
      <c r="L816">
        <f t="shared" si="51"/>
        <v>24.480000000000004</v>
      </c>
    </row>
    <row r="817" spans="1:12" x14ac:dyDescent="0.25">
      <c r="A817" s="2" t="s">
        <v>815</v>
      </c>
      <c r="B817">
        <v>1</v>
      </c>
      <c r="C817">
        <v>3</v>
      </c>
      <c r="D817">
        <v>648</v>
      </c>
      <c r="E817" s="1">
        <v>43473</v>
      </c>
      <c r="F817" s="3">
        <v>32.400000000000006</v>
      </c>
      <c r="G817" s="3">
        <v>136.07999999999998</v>
      </c>
      <c r="H817" s="1">
        <v>43830</v>
      </c>
      <c r="I817">
        <f t="shared" si="48"/>
        <v>357</v>
      </c>
      <c r="J817" t="str">
        <f t="shared" si="49"/>
        <v>&gt;121</v>
      </c>
      <c r="K817">
        <f t="shared" si="50"/>
        <v>0.25</v>
      </c>
      <c r="L817">
        <f t="shared" si="51"/>
        <v>42.12</v>
      </c>
    </row>
    <row r="818" spans="1:12" x14ac:dyDescent="0.25">
      <c r="A818" s="2" t="s">
        <v>816</v>
      </c>
      <c r="B818">
        <v>4</v>
      </c>
      <c r="C818">
        <v>2</v>
      </c>
      <c r="D818">
        <v>840</v>
      </c>
      <c r="E818" s="1">
        <v>43613</v>
      </c>
      <c r="F818" s="3">
        <v>33.6</v>
      </c>
      <c r="G818" s="3">
        <v>226.8</v>
      </c>
      <c r="H818" s="1">
        <v>43830</v>
      </c>
      <c r="I818">
        <f t="shared" si="48"/>
        <v>217</v>
      </c>
      <c r="J818" t="str">
        <f t="shared" si="49"/>
        <v>&gt;121</v>
      </c>
      <c r="K818">
        <f t="shared" si="50"/>
        <v>0.25</v>
      </c>
      <c r="L818">
        <f t="shared" si="51"/>
        <v>65.100000000000009</v>
      </c>
    </row>
    <row r="819" spans="1:12" x14ac:dyDescent="0.25">
      <c r="A819" s="2" t="s">
        <v>817</v>
      </c>
      <c r="B819">
        <v>6</v>
      </c>
      <c r="C819">
        <v>8</v>
      </c>
      <c r="D819">
        <v>4030</v>
      </c>
      <c r="E819" s="1">
        <v>43535</v>
      </c>
      <c r="F819" s="3">
        <v>362.70000000000005</v>
      </c>
      <c r="G819" s="3">
        <v>886.59999999999991</v>
      </c>
      <c r="H819" s="1">
        <v>43830</v>
      </c>
      <c r="I819">
        <f t="shared" si="48"/>
        <v>295</v>
      </c>
      <c r="J819" t="str">
        <f t="shared" si="49"/>
        <v>&gt;121</v>
      </c>
      <c r="K819">
        <f t="shared" si="50"/>
        <v>0.25</v>
      </c>
      <c r="L819">
        <f t="shared" si="51"/>
        <v>312.32499999999999</v>
      </c>
    </row>
    <row r="820" spans="1:12" x14ac:dyDescent="0.25">
      <c r="A820" s="2" t="s">
        <v>818</v>
      </c>
      <c r="B820">
        <v>1</v>
      </c>
      <c r="C820">
        <v>23</v>
      </c>
      <c r="D820">
        <v>3750</v>
      </c>
      <c r="E820" s="1">
        <v>43588</v>
      </c>
      <c r="F820" s="3">
        <v>225</v>
      </c>
      <c r="G820" s="3">
        <v>712.5</v>
      </c>
      <c r="H820" s="1">
        <v>43830</v>
      </c>
      <c r="I820">
        <f t="shared" si="48"/>
        <v>242</v>
      </c>
      <c r="J820" t="str">
        <f t="shared" si="49"/>
        <v>&gt;121</v>
      </c>
      <c r="K820">
        <f t="shared" si="50"/>
        <v>0.25</v>
      </c>
      <c r="L820">
        <f t="shared" si="51"/>
        <v>234.375</v>
      </c>
    </row>
    <row r="821" spans="1:12" x14ac:dyDescent="0.25">
      <c r="A821" s="2" t="s">
        <v>819</v>
      </c>
      <c r="B821">
        <v>1</v>
      </c>
      <c r="C821">
        <v>5</v>
      </c>
      <c r="D821">
        <v>1870</v>
      </c>
      <c r="E821" s="1">
        <v>43736</v>
      </c>
      <c r="F821" s="3">
        <v>56.1</v>
      </c>
      <c r="G821" s="3">
        <v>542.29999999999995</v>
      </c>
      <c r="H821" s="1">
        <v>43830</v>
      </c>
      <c r="I821">
        <f t="shared" si="48"/>
        <v>94</v>
      </c>
      <c r="J821" t="str">
        <f t="shared" si="49"/>
        <v>91-120</v>
      </c>
      <c r="K821">
        <f t="shared" si="50"/>
        <v>0.2</v>
      </c>
      <c r="L821">
        <f t="shared" si="51"/>
        <v>119.68</v>
      </c>
    </row>
    <row r="822" spans="1:12" x14ac:dyDescent="0.25">
      <c r="A822" s="2" t="s">
        <v>820</v>
      </c>
      <c r="B822">
        <v>3</v>
      </c>
      <c r="C822">
        <v>20</v>
      </c>
      <c r="D822">
        <v>3456</v>
      </c>
      <c r="E822" s="1">
        <v>43602</v>
      </c>
      <c r="F822" s="3">
        <v>207.36000000000004</v>
      </c>
      <c r="G822" s="3">
        <v>518.40000000000009</v>
      </c>
      <c r="H822" s="1">
        <v>43830</v>
      </c>
      <c r="I822">
        <f t="shared" si="48"/>
        <v>228</v>
      </c>
      <c r="J822" t="str">
        <f t="shared" si="49"/>
        <v>&gt;121</v>
      </c>
      <c r="K822">
        <f t="shared" si="50"/>
        <v>0.25</v>
      </c>
      <c r="L822">
        <f t="shared" si="51"/>
        <v>181.44000000000003</v>
      </c>
    </row>
    <row r="823" spans="1:12" x14ac:dyDescent="0.25">
      <c r="A823" s="2" t="s">
        <v>821</v>
      </c>
      <c r="B823">
        <v>6</v>
      </c>
      <c r="C823">
        <v>20</v>
      </c>
      <c r="D823">
        <v>1350</v>
      </c>
      <c r="E823" s="1">
        <v>43697</v>
      </c>
      <c r="F823" s="3">
        <v>121.5</v>
      </c>
      <c r="G823" s="3">
        <v>378</v>
      </c>
      <c r="H823" s="1">
        <v>43830</v>
      </c>
      <c r="I823">
        <f t="shared" si="48"/>
        <v>133</v>
      </c>
      <c r="J823" t="str">
        <f t="shared" si="49"/>
        <v>&gt;121</v>
      </c>
      <c r="K823">
        <f t="shared" si="50"/>
        <v>0.25</v>
      </c>
      <c r="L823">
        <f t="shared" si="51"/>
        <v>124.875</v>
      </c>
    </row>
    <row r="824" spans="1:12" x14ac:dyDescent="0.25">
      <c r="A824" s="2" t="s">
        <v>822</v>
      </c>
      <c r="B824">
        <v>4</v>
      </c>
      <c r="C824">
        <v>12</v>
      </c>
      <c r="D824">
        <v>2200</v>
      </c>
      <c r="E824" s="1">
        <v>43786</v>
      </c>
      <c r="F824" s="3">
        <v>220</v>
      </c>
      <c r="G824" s="3">
        <v>396</v>
      </c>
      <c r="H824" s="1">
        <v>43830</v>
      </c>
      <c r="I824">
        <f t="shared" si="48"/>
        <v>44</v>
      </c>
      <c r="J824" t="str">
        <f t="shared" si="49"/>
        <v>31-60</v>
      </c>
      <c r="K824">
        <f t="shared" si="50"/>
        <v>0.04</v>
      </c>
      <c r="L824">
        <f t="shared" si="51"/>
        <v>24.64</v>
      </c>
    </row>
    <row r="825" spans="1:12" x14ac:dyDescent="0.25">
      <c r="A825" s="2" t="s">
        <v>823</v>
      </c>
      <c r="B825">
        <v>1</v>
      </c>
      <c r="C825">
        <v>6</v>
      </c>
      <c r="D825">
        <v>1215</v>
      </c>
      <c r="E825" s="1">
        <v>43759</v>
      </c>
      <c r="F825" s="3">
        <v>12.15</v>
      </c>
      <c r="G825" s="3">
        <v>206.55</v>
      </c>
      <c r="H825" s="1">
        <v>43830</v>
      </c>
      <c r="I825">
        <f t="shared" si="48"/>
        <v>71</v>
      </c>
      <c r="J825" t="str">
        <f t="shared" si="49"/>
        <v>61-90</v>
      </c>
      <c r="K825">
        <f t="shared" si="50"/>
        <v>0.15</v>
      </c>
      <c r="L825">
        <f t="shared" si="51"/>
        <v>32.805</v>
      </c>
    </row>
    <row r="826" spans="1:12" x14ac:dyDescent="0.25">
      <c r="A826" s="2" t="s">
        <v>824</v>
      </c>
      <c r="B826">
        <v>2</v>
      </c>
      <c r="C826">
        <v>13</v>
      </c>
      <c r="D826">
        <v>4750</v>
      </c>
      <c r="E826" s="1">
        <v>43506</v>
      </c>
      <c r="F826" s="3">
        <v>332.5</v>
      </c>
      <c r="G826" s="3">
        <v>1140</v>
      </c>
      <c r="H826" s="1">
        <v>43830</v>
      </c>
      <c r="I826">
        <f t="shared" si="48"/>
        <v>324</v>
      </c>
      <c r="J826" t="str">
        <f t="shared" si="49"/>
        <v>&gt;121</v>
      </c>
      <c r="K826">
        <f t="shared" si="50"/>
        <v>0.25</v>
      </c>
      <c r="L826">
        <f t="shared" si="51"/>
        <v>368.125</v>
      </c>
    </row>
    <row r="827" spans="1:12" x14ac:dyDescent="0.25">
      <c r="A827" s="2" t="s">
        <v>825</v>
      </c>
      <c r="B827">
        <v>7</v>
      </c>
      <c r="C827">
        <v>11</v>
      </c>
      <c r="D827">
        <v>7130</v>
      </c>
      <c r="E827" s="1">
        <v>43740</v>
      </c>
      <c r="F827" s="3">
        <v>1925.1</v>
      </c>
      <c r="G827" s="3">
        <v>3137.2000000000003</v>
      </c>
      <c r="H827" s="1">
        <v>43830</v>
      </c>
      <c r="I827">
        <f t="shared" si="48"/>
        <v>90</v>
      </c>
      <c r="J827" t="str">
        <f t="shared" si="49"/>
        <v>61-90</v>
      </c>
      <c r="K827">
        <f t="shared" si="50"/>
        <v>0.15</v>
      </c>
      <c r="L827">
        <f t="shared" si="51"/>
        <v>759.34500000000003</v>
      </c>
    </row>
    <row r="828" spans="1:12" x14ac:dyDescent="0.25">
      <c r="A828" s="2" t="s">
        <v>826</v>
      </c>
      <c r="B828">
        <v>5</v>
      </c>
      <c r="C828">
        <v>20</v>
      </c>
      <c r="D828">
        <v>4400</v>
      </c>
      <c r="E828" s="1">
        <v>43777</v>
      </c>
      <c r="F828" s="3">
        <v>132</v>
      </c>
      <c r="G828" s="3">
        <v>1012</v>
      </c>
      <c r="H828" s="1">
        <v>43830</v>
      </c>
      <c r="I828">
        <f t="shared" si="48"/>
        <v>53</v>
      </c>
      <c r="J828" t="str">
        <f t="shared" si="49"/>
        <v>31-60</v>
      </c>
      <c r="K828">
        <f t="shared" si="50"/>
        <v>0.04</v>
      </c>
      <c r="L828">
        <f t="shared" si="51"/>
        <v>45.76</v>
      </c>
    </row>
    <row r="829" spans="1:12" x14ac:dyDescent="0.25">
      <c r="A829" s="2" t="s">
        <v>827</v>
      </c>
      <c r="B829">
        <v>3</v>
      </c>
      <c r="C829">
        <v>1</v>
      </c>
      <c r="D829">
        <v>720</v>
      </c>
      <c r="E829" s="1">
        <v>43739</v>
      </c>
      <c r="F829" s="3">
        <v>57.599999999999994</v>
      </c>
      <c r="G829" s="3">
        <v>144</v>
      </c>
      <c r="H829" s="1">
        <v>43830</v>
      </c>
      <c r="I829">
        <f t="shared" si="48"/>
        <v>91</v>
      </c>
      <c r="J829" t="str">
        <f t="shared" si="49"/>
        <v>91-120</v>
      </c>
      <c r="K829">
        <f t="shared" si="50"/>
        <v>0.2</v>
      </c>
      <c r="L829">
        <f t="shared" si="51"/>
        <v>40.32</v>
      </c>
    </row>
    <row r="830" spans="1:12" x14ac:dyDescent="0.25">
      <c r="A830" s="2" t="s">
        <v>828</v>
      </c>
      <c r="B830">
        <v>1</v>
      </c>
      <c r="C830">
        <v>5</v>
      </c>
      <c r="D830">
        <v>3640</v>
      </c>
      <c r="E830" s="1">
        <v>43750</v>
      </c>
      <c r="F830" s="3">
        <v>72.8</v>
      </c>
      <c r="G830" s="3">
        <v>873.6</v>
      </c>
      <c r="H830" s="1">
        <v>43830</v>
      </c>
      <c r="I830">
        <f t="shared" si="48"/>
        <v>80</v>
      </c>
      <c r="J830" t="str">
        <f t="shared" si="49"/>
        <v>61-90</v>
      </c>
      <c r="K830">
        <f t="shared" si="50"/>
        <v>0.15</v>
      </c>
      <c r="L830">
        <f t="shared" si="51"/>
        <v>141.95999999999998</v>
      </c>
    </row>
    <row r="831" spans="1:12" x14ac:dyDescent="0.25">
      <c r="A831" s="2" t="s">
        <v>829</v>
      </c>
      <c r="B831">
        <v>6</v>
      </c>
      <c r="C831">
        <v>3</v>
      </c>
      <c r="D831">
        <v>2250</v>
      </c>
      <c r="E831" s="1">
        <v>43518</v>
      </c>
      <c r="F831" s="3">
        <v>225</v>
      </c>
      <c r="G831" s="3">
        <v>562.5</v>
      </c>
      <c r="H831" s="1">
        <v>43830</v>
      </c>
      <c r="I831">
        <f t="shared" si="48"/>
        <v>312</v>
      </c>
      <c r="J831" t="str">
        <f t="shared" si="49"/>
        <v>&gt;121</v>
      </c>
      <c r="K831">
        <f t="shared" si="50"/>
        <v>0.25</v>
      </c>
      <c r="L831">
        <f t="shared" si="51"/>
        <v>196.875</v>
      </c>
    </row>
    <row r="832" spans="1:12" x14ac:dyDescent="0.25">
      <c r="A832" s="2" t="s">
        <v>830</v>
      </c>
      <c r="B832">
        <v>1</v>
      </c>
      <c r="C832">
        <v>13</v>
      </c>
      <c r="D832">
        <v>3360</v>
      </c>
      <c r="E832" s="1">
        <v>43516</v>
      </c>
      <c r="F832" s="3">
        <v>336</v>
      </c>
      <c r="G832" s="3">
        <v>705.6</v>
      </c>
      <c r="H832" s="1">
        <v>43830</v>
      </c>
      <c r="I832">
        <f t="shared" si="48"/>
        <v>314</v>
      </c>
      <c r="J832" t="str">
        <f t="shared" si="49"/>
        <v>&gt;121</v>
      </c>
      <c r="K832">
        <f t="shared" si="50"/>
        <v>0.25</v>
      </c>
      <c r="L832">
        <f t="shared" si="51"/>
        <v>260.39999999999998</v>
      </c>
    </row>
    <row r="833" spans="1:12" x14ac:dyDescent="0.25">
      <c r="A833" s="2" t="s">
        <v>831</v>
      </c>
      <c r="B833">
        <v>7</v>
      </c>
      <c r="C833">
        <v>5</v>
      </c>
      <c r="D833">
        <v>440</v>
      </c>
      <c r="E833" s="1">
        <v>43761</v>
      </c>
      <c r="F833" s="3">
        <v>92.4</v>
      </c>
      <c r="G833" s="3">
        <v>303.60000000000002</v>
      </c>
      <c r="H833" s="1">
        <v>43830</v>
      </c>
      <c r="I833">
        <f t="shared" si="48"/>
        <v>69</v>
      </c>
      <c r="J833" t="str">
        <f t="shared" si="49"/>
        <v>61-90</v>
      </c>
      <c r="K833">
        <f t="shared" si="50"/>
        <v>0.15</v>
      </c>
      <c r="L833">
        <f t="shared" si="51"/>
        <v>59.4</v>
      </c>
    </row>
    <row r="834" spans="1:12" x14ac:dyDescent="0.25">
      <c r="A834" s="2" t="s">
        <v>832</v>
      </c>
      <c r="B834">
        <v>1</v>
      </c>
      <c r="C834">
        <v>20</v>
      </c>
      <c r="D834">
        <v>3150</v>
      </c>
      <c r="E834" s="1">
        <v>43787</v>
      </c>
      <c r="F834" s="3">
        <v>315</v>
      </c>
      <c r="G834" s="3">
        <v>756</v>
      </c>
      <c r="H834" s="1">
        <v>43830</v>
      </c>
      <c r="I834">
        <f t="shared" ref="I834:I897" si="52">H834-E834</f>
        <v>43</v>
      </c>
      <c r="J834" t="str">
        <f t="shared" ref="J834:J897" si="53">VLOOKUP(I834,groupings,2,1)</f>
        <v>31-60</v>
      </c>
      <c r="K834">
        <f t="shared" ref="K834:K897" si="54">VLOOKUP(I834,$N$8:$P$12,3,TRUE)</f>
        <v>0.04</v>
      </c>
      <c r="L834">
        <f t="shared" ref="L834:L897" si="55">(G834+F834)*K834</f>
        <v>42.84</v>
      </c>
    </row>
    <row r="835" spans="1:12" x14ac:dyDescent="0.25">
      <c r="A835" s="2" t="s">
        <v>833</v>
      </c>
      <c r="B835">
        <v>6</v>
      </c>
      <c r="C835">
        <v>7</v>
      </c>
      <c r="D835">
        <v>6160</v>
      </c>
      <c r="E835" s="1">
        <v>43720</v>
      </c>
      <c r="F835" s="3">
        <v>492.8</v>
      </c>
      <c r="G835" s="3">
        <v>1724.8</v>
      </c>
      <c r="H835" s="1">
        <v>43830</v>
      </c>
      <c r="I835">
        <f t="shared" si="52"/>
        <v>110</v>
      </c>
      <c r="J835" t="str">
        <f t="shared" si="53"/>
        <v>91-120</v>
      </c>
      <c r="K835">
        <f t="shared" si="54"/>
        <v>0.2</v>
      </c>
      <c r="L835">
        <f t="shared" si="55"/>
        <v>443.52</v>
      </c>
    </row>
    <row r="836" spans="1:12" x14ac:dyDescent="0.25">
      <c r="A836" s="2" t="s">
        <v>834</v>
      </c>
      <c r="B836">
        <v>8</v>
      </c>
      <c r="C836">
        <v>23</v>
      </c>
      <c r="D836">
        <v>600</v>
      </c>
      <c r="E836" s="1">
        <v>43522</v>
      </c>
      <c r="F836" s="3">
        <v>90</v>
      </c>
      <c r="G836" s="3">
        <v>300</v>
      </c>
      <c r="H836" s="1">
        <v>43830</v>
      </c>
      <c r="I836">
        <f t="shared" si="52"/>
        <v>308</v>
      </c>
      <c r="J836" t="str">
        <f t="shared" si="53"/>
        <v>&gt;121</v>
      </c>
      <c r="K836">
        <f t="shared" si="54"/>
        <v>0.25</v>
      </c>
      <c r="L836">
        <f t="shared" si="55"/>
        <v>97.5</v>
      </c>
    </row>
    <row r="837" spans="1:12" x14ac:dyDescent="0.25">
      <c r="A837" s="2" t="s">
        <v>835</v>
      </c>
      <c r="B837">
        <v>2</v>
      </c>
      <c r="C837">
        <v>7</v>
      </c>
      <c r="D837">
        <v>2100</v>
      </c>
      <c r="E837" s="1">
        <v>43765</v>
      </c>
      <c r="F837" s="3">
        <v>210</v>
      </c>
      <c r="G837" s="3">
        <v>588</v>
      </c>
      <c r="H837" s="1">
        <v>43830</v>
      </c>
      <c r="I837">
        <f t="shared" si="52"/>
        <v>65</v>
      </c>
      <c r="J837" t="str">
        <f t="shared" si="53"/>
        <v>61-90</v>
      </c>
      <c r="K837">
        <f t="shared" si="54"/>
        <v>0.15</v>
      </c>
      <c r="L837">
        <f t="shared" si="55"/>
        <v>119.69999999999999</v>
      </c>
    </row>
    <row r="838" spans="1:12" x14ac:dyDescent="0.25">
      <c r="A838" s="2" t="s">
        <v>836</v>
      </c>
      <c r="B838">
        <v>5</v>
      </c>
      <c r="C838">
        <v>8</v>
      </c>
      <c r="D838">
        <v>380</v>
      </c>
      <c r="E838" s="1">
        <v>43744</v>
      </c>
      <c r="F838" s="3">
        <v>7.6</v>
      </c>
      <c r="G838" s="3">
        <v>114</v>
      </c>
      <c r="H838" s="1">
        <v>43830</v>
      </c>
      <c r="I838">
        <f t="shared" si="52"/>
        <v>86</v>
      </c>
      <c r="J838" t="str">
        <f t="shared" si="53"/>
        <v>61-90</v>
      </c>
      <c r="K838">
        <f t="shared" si="54"/>
        <v>0.15</v>
      </c>
      <c r="L838">
        <f t="shared" si="55"/>
        <v>18.239999999999998</v>
      </c>
    </row>
    <row r="839" spans="1:12" x14ac:dyDescent="0.25">
      <c r="A839" s="2" t="s">
        <v>837</v>
      </c>
      <c r="B839">
        <v>3</v>
      </c>
      <c r="C839">
        <v>7</v>
      </c>
      <c r="D839">
        <v>240</v>
      </c>
      <c r="E839" s="1">
        <v>43746</v>
      </c>
      <c r="F839" s="3">
        <v>21.6</v>
      </c>
      <c r="G839" s="3">
        <v>40.799999999999997</v>
      </c>
      <c r="H839" s="1">
        <v>43830</v>
      </c>
      <c r="I839">
        <f t="shared" si="52"/>
        <v>84</v>
      </c>
      <c r="J839" t="str">
        <f t="shared" si="53"/>
        <v>61-90</v>
      </c>
      <c r="K839">
        <f t="shared" si="54"/>
        <v>0.15</v>
      </c>
      <c r="L839">
        <f t="shared" si="55"/>
        <v>9.36</v>
      </c>
    </row>
    <row r="840" spans="1:12" x14ac:dyDescent="0.25">
      <c r="A840" s="2" t="s">
        <v>838</v>
      </c>
      <c r="B840">
        <v>1</v>
      </c>
      <c r="C840">
        <v>14</v>
      </c>
      <c r="D840">
        <v>1540</v>
      </c>
      <c r="E840" s="1">
        <v>43584</v>
      </c>
      <c r="F840" s="3">
        <v>138.6</v>
      </c>
      <c r="G840" s="3">
        <v>246.4</v>
      </c>
      <c r="H840" s="1">
        <v>43830</v>
      </c>
      <c r="I840">
        <f t="shared" si="52"/>
        <v>246</v>
      </c>
      <c r="J840" t="str">
        <f t="shared" si="53"/>
        <v>&gt;121</v>
      </c>
      <c r="K840">
        <f t="shared" si="54"/>
        <v>0.25</v>
      </c>
      <c r="L840">
        <f t="shared" si="55"/>
        <v>96.25</v>
      </c>
    </row>
    <row r="841" spans="1:12" x14ac:dyDescent="0.25">
      <c r="A841" s="2" t="s">
        <v>839</v>
      </c>
      <c r="B841">
        <v>2</v>
      </c>
      <c r="C841">
        <v>8</v>
      </c>
      <c r="D841">
        <v>2090</v>
      </c>
      <c r="E841" s="1">
        <v>43740</v>
      </c>
      <c r="F841" s="3">
        <v>104.5</v>
      </c>
      <c r="G841" s="3">
        <v>313.5</v>
      </c>
      <c r="H841" s="1">
        <v>43830</v>
      </c>
      <c r="I841">
        <f t="shared" si="52"/>
        <v>90</v>
      </c>
      <c r="J841" t="str">
        <f t="shared" si="53"/>
        <v>61-90</v>
      </c>
      <c r="K841">
        <f t="shared" si="54"/>
        <v>0.15</v>
      </c>
      <c r="L841">
        <f t="shared" si="55"/>
        <v>62.699999999999996</v>
      </c>
    </row>
    <row r="842" spans="1:12" x14ac:dyDescent="0.25">
      <c r="A842" s="2" t="s">
        <v>840</v>
      </c>
      <c r="B842">
        <v>6</v>
      </c>
      <c r="C842">
        <v>23</v>
      </c>
      <c r="D842">
        <v>4560</v>
      </c>
      <c r="E842" s="1">
        <v>43803</v>
      </c>
      <c r="F842" s="3">
        <v>182.39999999999998</v>
      </c>
      <c r="G842" s="3">
        <v>1003.1999999999999</v>
      </c>
      <c r="H842" s="1">
        <v>43830</v>
      </c>
      <c r="I842">
        <f t="shared" si="52"/>
        <v>27</v>
      </c>
      <c r="J842" t="str">
        <f t="shared" si="53"/>
        <v>0-30</v>
      </c>
      <c r="K842">
        <f t="shared" si="54"/>
        <v>8.0000000000000002E-3</v>
      </c>
      <c r="L842">
        <f t="shared" si="55"/>
        <v>9.4847999999999999</v>
      </c>
    </row>
    <row r="843" spans="1:12" x14ac:dyDescent="0.25">
      <c r="A843" s="2" t="s">
        <v>841</v>
      </c>
      <c r="B843">
        <v>9</v>
      </c>
      <c r="C843">
        <v>18</v>
      </c>
      <c r="D843">
        <v>1320</v>
      </c>
      <c r="E843" s="1">
        <v>43562</v>
      </c>
      <c r="F843" s="3">
        <v>237.60000000000002</v>
      </c>
      <c r="G843" s="3">
        <v>475.20000000000005</v>
      </c>
      <c r="H843" s="1">
        <v>43830</v>
      </c>
      <c r="I843">
        <f t="shared" si="52"/>
        <v>268</v>
      </c>
      <c r="J843" t="str">
        <f t="shared" si="53"/>
        <v>&gt;121</v>
      </c>
      <c r="K843">
        <f t="shared" si="54"/>
        <v>0.25</v>
      </c>
      <c r="L843">
        <f t="shared" si="55"/>
        <v>178.20000000000002</v>
      </c>
    </row>
    <row r="844" spans="1:12" x14ac:dyDescent="0.25">
      <c r="A844" s="2" t="s">
        <v>842</v>
      </c>
      <c r="B844">
        <v>5</v>
      </c>
      <c r="C844">
        <v>7</v>
      </c>
      <c r="D844">
        <v>2170</v>
      </c>
      <c r="E844" s="1">
        <v>43722</v>
      </c>
      <c r="F844" s="3">
        <v>130.19999999999999</v>
      </c>
      <c r="G844" s="3">
        <v>585.90000000000009</v>
      </c>
      <c r="H844" s="1">
        <v>43830</v>
      </c>
      <c r="I844">
        <f t="shared" si="52"/>
        <v>108</v>
      </c>
      <c r="J844" t="str">
        <f t="shared" si="53"/>
        <v>91-120</v>
      </c>
      <c r="K844">
        <f t="shared" si="54"/>
        <v>0.2</v>
      </c>
      <c r="L844">
        <f t="shared" si="55"/>
        <v>143.22000000000003</v>
      </c>
    </row>
    <row r="845" spans="1:12" x14ac:dyDescent="0.25">
      <c r="A845" s="2" t="s">
        <v>843</v>
      </c>
      <c r="B845">
        <v>1</v>
      </c>
      <c r="C845">
        <v>21</v>
      </c>
      <c r="D845">
        <v>1980</v>
      </c>
      <c r="E845" s="1">
        <v>43658</v>
      </c>
      <c r="F845" s="3">
        <v>198</v>
      </c>
      <c r="G845" s="3">
        <v>396</v>
      </c>
      <c r="H845" s="1">
        <v>43830</v>
      </c>
      <c r="I845">
        <f t="shared" si="52"/>
        <v>172</v>
      </c>
      <c r="J845" t="str">
        <f t="shared" si="53"/>
        <v>&gt;121</v>
      </c>
      <c r="K845">
        <f t="shared" si="54"/>
        <v>0.25</v>
      </c>
      <c r="L845">
        <f t="shared" si="55"/>
        <v>148.5</v>
      </c>
    </row>
    <row r="846" spans="1:12" x14ac:dyDescent="0.25">
      <c r="A846" s="2" t="s">
        <v>844</v>
      </c>
      <c r="B846">
        <v>6</v>
      </c>
      <c r="C846">
        <v>14</v>
      </c>
      <c r="D846">
        <v>3600</v>
      </c>
      <c r="E846" s="1">
        <v>43511</v>
      </c>
      <c r="F846" s="3">
        <v>108</v>
      </c>
      <c r="G846" s="3">
        <v>864</v>
      </c>
      <c r="H846" s="1">
        <v>43830</v>
      </c>
      <c r="I846">
        <f t="shared" si="52"/>
        <v>319</v>
      </c>
      <c r="J846" t="str">
        <f t="shared" si="53"/>
        <v>&gt;121</v>
      </c>
      <c r="K846">
        <f t="shared" si="54"/>
        <v>0.25</v>
      </c>
      <c r="L846">
        <f t="shared" si="55"/>
        <v>243</v>
      </c>
    </row>
    <row r="847" spans="1:12" x14ac:dyDescent="0.25">
      <c r="A847" s="2" t="s">
        <v>845</v>
      </c>
      <c r="B847">
        <v>8</v>
      </c>
      <c r="C847">
        <v>14</v>
      </c>
      <c r="D847">
        <v>4158</v>
      </c>
      <c r="E847" s="1">
        <v>43701</v>
      </c>
      <c r="F847" s="3">
        <v>124.74000000000001</v>
      </c>
      <c r="G847" s="3">
        <v>1787.94</v>
      </c>
      <c r="H847" s="1">
        <v>43830</v>
      </c>
      <c r="I847">
        <f t="shared" si="52"/>
        <v>129</v>
      </c>
      <c r="J847" t="str">
        <f t="shared" si="53"/>
        <v>&gt;121</v>
      </c>
      <c r="K847">
        <f t="shared" si="54"/>
        <v>0.25</v>
      </c>
      <c r="L847">
        <f t="shared" si="55"/>
        <v>478.17</v>
      </c>
    </row>
    <row r="848" spans="1:12" x14ac:dyDescent="0.25">
      <c r="A848" s="2" t="s">
        <v>846</v>
      </c>
      <c r="B848">
        <v>7</v>
      </c>
      <c r="C848">
        <v>19</v>
      </c>
      <c r="D848">
        <v>792</v>
      </c>
      <c r="E848" s="1">
        <v>43750</v>
      </c>
      <c r="F848" s="3">
        <v>63.36</v>
      </c>
      <c r="G848" s="3">
        <v>681.11999999999989</v>
      </c>
      <c r="H848" s="1">
        <v>43830</v>
      </c>
      <c r="I848">
        <f t="shared" si="52"/>
        <v>80</v>
      </c>
      <c r="J848" t="str">
        <f t="shared" si="53"/>
        <v>61-90</v>
      </c>
      <c r="K848">
        <f t="shared" si="54"/>
        <v>0.15</v>
      </c>
      <c r="L848">
        <f t="shared" si="55"/>
        <v>111.67199999999998</v>
      </c>
    </row>
    <row r="849" spans="1:12" x14ac:dyDescent="0.25">
      <c r="A849" s="2" t="s">
        <v>847</v>
      </c>
      <c r="B849">
        <v>5</v>
      </c>
      <c r="C849">
        <v>14</v>
      </c>
      <c r="D849">
        <v>2750</v>
      </c>
      <c r="E849" s="1">
        <v>43506</v>
      </c>
      <c r="F849" s="3">
        <v>165</v>
      </c>
      <c r="G849" s="3">
        <v>440</v>
      </c>
      <c r="H849" s="1">
        <v>43830</v>
      </c>
      <c r="I849">
        <f t="shared" si="52"/>
        <v>324</v>
      </c>
      <c r="J849" t="str">
        <f t="shared" si="53"/>
        <v>&gt;121</v>
      </c>
      <c r="K849">
        <f t="shared" si="54"/>
        <v>0.25</v>
      </c>
      <c r="L849">
        <f t="shared" si="55"/>
        <v>151.25</v>
      </c>
    </row>
    <row r="850" spans="1:12" x14ac:dyDescent="0.25">
      <c r="A850" s="2" t="s">
        <v>848</v>
      </c>
      <c r="B850">
        <v>3</v>
      </c>
      <c r="C850">
        <v>5</v>
      </c>
      <c r="D850">
        <v>900</v>
      </c>
      <c r="E850" s="1">
        <v>43798</v>
      </c>
      <c r="F850" s="3">
        <v>63</v>
      </c>
      <c r="G850" s="3">
        <v>243</v>
      </c>
      <c r="H850" s="1">
        <v>43830</v>
      </c>
      <c r="I850">
        <f t="shared" si="52"/>
        <v>32</v>
      </c>
      <c r="J850" t="str">
        <f t="shared" si="53"/>
        <v>31-60</v>
      </c>
      <c r="K850">
        <f t="shared" si="54"/>
        <v>0.04</v>
      </c>
      <c r="L850">
        <f t="shared" si="55"/>
        <v>12.24</v>
      </c>
    </row>
    <row r="851" spans="1:12" x14ac:dyDescent="0.25">
      <c r="A851" s="2" t="s">
        <v>849</v>
      </c>
      <c r="B851">
        <v>9</v>
      </c>
      <c r="C851">
        <v>4</v>
      </c>
      <c r="D851">
        <v>2700</v>
      </c>
      <c r="E851" s="1">
        <v>43502</v>
      </c>
      <c r="F851" s="3">
        <v>513</v>
      </c>
      <c r="G851" s="3">
        <v>702</v>
      </c>
      <c r="H851" s="1">
        <v>43830</v>
      </c>
      <c r="I851">
        <f t="shared" si="52"/>
        <v>328</v>
      </c>
      <c r="J851" t="str">
        <f t="shared" si="53"/>
        <v>&gt;121</v>
      </c>
      <c r="K851">
        <f t="shared" si="54"/>
        <v>0.25</v>
      </c>
      <c r="L851">
        <f t="shared" si="55"/>
        <v>303.75</v>
      </c>
    </row>
    <row r="852" spans="1:12" x14ac:dyDescent="0.25">
      <c r="A852" s="2" t="s">
        <v>850</v>
      </c>
      <c r="B852">
        <v>6</v>
      </c>
      <c r="C852">
        <v>4</v>
      </c>
      <c r="D852">
        <v>750</v>
      </c>
      <c r="E852" s="1">
        <v>43530</v>
      </c>
      <c r="F852" s="3">
        <v>37.5</v>
      </c>
      <c r="G852" s="3">
        <v>172.5</v>
      </c>
      <c r="H852" s="1">
        <v>43830</v>
      </c>
      <c r="I852">
        <f t="shared" si="52"/>
        <v>300</v>
      </c>
      <c r="J852" t="str">
        <f t="shared" si="53"/>
        <v>&gt;121</v>
      </c>
      <c r="K852">
        <f t="shared" si="54"/>
        <v>0.25</v>
      </c>
      <c r="L852">
        <f t="shared" si="55"/>
        <v>52.5</v>
      </c>
    </row>
    <row r="853" spans="1:12" x14ac:dyDescent="0.25">
      <c r="A853" s="2" t="s">
        <v>851</v>
      </c>
      <c r="B853">
        <v>6</v>
      </c>
      <c r="C853">
        <v>8</v>
      </c>
      <c r="D853">
        <v>4030</v>
      </c>
      <c r="E853" s="1">
        <v>43516</v>
      </c>
      <c r="F853" s="3">
        <v>80.600000000000009</v>
      </c>
      <c r="G853" s="3">
        <v>926.9</v>
      </c>
      <c r="H853" s="1">
        <v>43830</v>
      </c>
      <c r="I853">
        <f t="shared" si="52"/>
        <v>314</v>
      </c>
      <c r="J853" t="str">
        <f t="shared" si="53"/>
        <v>&gt;121</v>
      </c>
      <c r="K853">
        <f t="shared" si="54"/>
        <v>0.25</v>
      </c>
      <c r="L853">
        <f t="shared" si="55"/>
        <v>251.875</v>
      </c>
    </row>
    <row r="854" spans="1:12" x14ac:dyDescent="0.25">
      <c r="A854" s="2" t="s">
        <v>852</v>
      </c>
      <c r="B854">
        <v>6</v>
      </c>
      <c r="C854">
        <v>16</v>
      </c>
      <c r="D854">
        <v>4760</v>
      </c>
      <c r="E854" s="1">
        <v>43678</v>
      </c>
      <c r="F854" s="3">
        <v>190.39999999999998</v>
      </c>
      <c r="G854" s="3">
        <v>1380.3999999999999</v>
      </c>
      <c r="H854" s="1">
        <v>43830</v>
      </c>
      <c r="I854">
        <f t="shared" si="52"/>
        <v>152</v>
      </c>
      <c r="J854" t="str">
        <f t="shared" si="53"/>
        <v>&gt;121</v>
      </c>
      <c r="K854">
        <f t="shared" si="54"/>
        <v>0.25</v>
      </c>
      <c r="L854">
        <f t="shared" si="55"/>
        <v>392.69999999999993</v>
      </c>
    </row>
    <row r="855" spans="1:12" x14ac:dyDescent="0.25">
      <c r="A855" s="2" t="s">
        <v>853</v>
      </c>
      <c r="B855">
        <v>10</v>
      </c>
      <c r="C855">
        <v>13</v>
      </c>
      <c r="D855">
        <v>480</v>
      </c>
      <c r="E855" s="1">
        <v>43516</v>
      </c>
      <c r="F855" s="3">
        <v>91.199999999999989</v>
      </c>
      <c r="G855" s="3">
        <v>211.20000000000002</v>
      </c>
      <c r="H855" s="1">
        <v>43830</v>
      </c>
      <c r="I855">
        <f t="shared" si="52"/>
        <v>314</v>
      </c>
      <c r="J855" t="str">
        <f t="shared" si="53"/>
        <v>&gt;121</v>
      </c>
      <c r="K855">
        <f t="shared" si="54"/>
        <v>0.25</v>
      </c>
      <c r="L855">
        <f t="shared" si="55"/>
        <v>75.599999999999994</v>
      </c>
    </row>
    <row r="856" spans="1:12" x14ac:dyDescent="0.25">
      <c r="A856" s="2" t="s">
        <v>854</v>
      </c>
      <c r="B856">
        <v>4</v>
      </c>
      <c r="C856">
        <v>9</v>
      </c>
      <c r="D856">
        <v>3960</v>
      </c>
      <c r="E856" s="1">
        <v>43667</v>
      </c>
      <c r="F856" s="3">
        <v>79.2</v>
      </c>
      <c r="G856" s="3">
        <v>594</v>
      </c>
      <c r="H856" s="1">
        <v>43830</v>
      </c>
      <c r="I856">
        <f t="shared" si="52"/>
        <v>163</v>
      </c>
      <c r="J856" t="str">
        <f t="shared" si="53"/>
        <v>&gt;121</v>
      </c>
      <c r="K856">
        <f t="shared" si="54"/>
        <v>0.25</v>
      </c>
      <c r="L856">
        <f t="shared" si="55"/>
        <v>168.3</v>
      </c>
    </row>
    <row r="857" spans="1:12" x14ac:dyDescent="0.25">
      <c r="A857" s="2" t="s">
        <v>855</v>
      </c>
      <c r="B857">
        <v>3</v>
      </c>
      <c r="C857">
        <v>22</v>
      </c>
      <c r="D857">
        <v>1520</v>
      </c>
      <c r="E857" s="1">
        <v>43561</v>
      </c>
      <c r="F857" s="3">
        <v>15.2</v>
      </c>
      <c r="G857" s="3">
        <v>349.6</v>
      </c>
      <c r="H857" s="1">
        <v>43830</v>
      </c>
      <c r="I857">
        <f t="shared" si="52"/>
        <v>269</v>
      </c>
      <c r="J857" t="str">
        <f t="shared" si="53"/>
        <v>&gt;121</v>
      </c>
      <c r="K857">
        <f t="shared" si="54"/>
        <v>0.25</v>
      </c>
      <c r="L857">
        <f t="shared" si="55"/>
        <v>91.2</v>
      </c>
    </row>
    <row r="858" spans="1:12" x14ac:dyDescent="0.25">
      <c r="A858" s="2" t="s">
        <v>856</v>
      </c>
      <c r="B858">
        <v>9</v>
      </c>
      <c r="C858">
        <v>1</v>
      </c>
      <c r="D858">
        <v>3720</v>
      </c>
      <c r="E858" s="1">
        <v>43585</v>
      </c>
      <c r="F858" s="3">
        <v>148.80000000000001</v>
      </c>
      <c r="G858" s="3">
        <v>1822.8</v>
      </c>
      <c r="H858" s="1">
        <v>43830</v>
      </c>
      <c r="I858">
        <f t="shared" si="52"/>
        <v>245</v>
      </c>
      <c r="J858" t="str">
        <f t="shared" si="53"/>
        <v>&gt;121</v>
      </c>
      <c r="K858">
        <f t="shared" si="54"/>
        <v>0.25</v>
      </c>
      <c r="L858">
        <f t="shared" si="55"/>
        <v>492.9</v>
      </c>
    </row>
    <row r="859" spans="1:12" x14ac:dyDescent="0.25">
      <c r="A859" s="2" t="s">
        <v>857</v>
      </c>
      <c r="B859">
        <v>8</v>
      </c>
      <c r="C859">
        <v>20</v>
      </c>
      <c r="D859">
        <v>2090</v>
      </c>
      <c r="E859" s="1">
        <v>43657</v>
      </c>
      <c r="F859" s="3">
        <v>188.1</v>
      </c>
      <c r="G859" s="3">
        <v>668.8</v>
      </c>
      <c r="H859" s="1">
        <v>43830</v>
      </c>
      <c r="I859">
        <f t="shared" si="52"/>
        <v>173</v>
      </c>
      <c r="J859" t="str">
        <f t="shared" si="53"/>
        <v>&gt;121</v>
      </c>
      <c r="K859">
        <f t="shared" si="54"/>
        <v>0.25</v>
      </c>
      <c r="L859">
        <f t="shared" si="55"/>
        <v>214.22499999999999</v>
      </c>
    </row>
    <row r="860" spans="1:12" x14ac:dyDescent="0.25">
      <c r="A860" s="2" t="s">
        <v>858</v>
      </c>
      <c r="B860">
        <v>3</v>
      </c>
      <c r="C860">
        <v>16</v>
      </c>
      <c r="D860">
        <v>540</v>
      </c>
      <c r="E860" s="1">
        <v>43626</v>
      </c>
      <c r="F860" s="3">
        <v>16.200000000000003</v>
      </c>
      <c r="G860" s="3">
        <v>118.80000000000001</v>
      </c>
      <c r="H860" s="1">
        <v>43830</v>
      </c>
      <c r="I860">
        <f t="shared" si="52"/>
        <v>204</v>
      </c>
      <c r="J860" t="str">
        <f t="shared" si="53"/>
        <v>&gt;121</v>
      </c>
      <c r="K860">
        <f t="shared" si="54"/>
        <v>0.25</v>
      </c>
      <c r="L860">
        <f t="shared" si="55"/>
        <v>33.75</v>
      </c>
    </row>
    <row r="861" spans="1:12" x14ac:dyDescent="0.25">
      <c r="A861" s="2" t="s">
        <v>859</v>
      </c>
      <c r="B861">
        <v>2</v>
      </c>
      <c r="C861">
        <v>14</v>
      </c>
      <c r="D861">
        <v>288</v>
      </c>
      <c r="E861" s="1">
        <v>43675</v>
      </c>
      <c r="F861" s="3">
        <v>14.399999999999999</v>
      </c>
      <c r="G861" s="3">
        <v>51.84</v>
      </c>
      <c r="H861" s="1">
        <v>43830</v>
      </c>
      <c r="I861">
        <f t="shared" si="52"/>
        <v>155</v>
      </c>
      <c r="J861" t="str">
        <f t="shared" si="53"/>
        <v>&gt;121</v>
      </c>
      <c r="K861">
        <f t="shared" si="54"/>
        <v>0.25</v>
      </c>
      <c r="L861">
        <f t="shared" si="55"/>
        <v>16.560000000000002</v>
      </c>
    </row>
    <row r="862" spans="1:12" x14ac:dyDescent="0.25">
      <c r="A862" s="2" t="s">
        <v>860</v>
      </c>
      <c r="B862">
        <v>7</v>
      </c>
      <c r="C862">
        <v>17</v>
      </c>
      <c r="D862">
        <v>2700</v>
      </c>
      <c r="E862" s="1">
        <v>43522</v>
      </c>
      <c r="F862" s="3">
        <v>702</v>
      </c>
      <c r="G862" s="3">
        <v>1404</v>
      </c>
      <c r="H862" s="1">
        <v>43830</v>
      </c>
      <c r="I862">
        <f t="shared" si="52"/>
        <v>308</v>
      </c>
      <c r="J862" t="str">
        <f t="shared" si="53"/>
        <v>&gt;121</v>
      </c>
      <c r="K862">
        <f t="shared" si="54"/>
        <v>0.25</v>
      </c>
      <c r="L862">
        <f t="shared" si="55"/>
        <v>526.5</v>
      </c>
    </row>
    <row r="863" spans="1:12" x14ac:dyDescent="0.25">
      <c r="A863" s="2" t="s">
        <v>861</v>
      </c>
      <c r="B863">
        <v>1</v>
      </c>
      <c r="C863">
        <v>22</v>
      </c>
      <c r="D863">
        <v>3080</v>
      </c>
      <c r="E863" s="1">
        <v>43746</v>
      </c>
      <c r="F863" s="3">
        <v>154</v>
      </c>
      <c r="G863" s="3">
        <v>677.6</v>
      </c>
      <c r="H863" s="1">
        <v>43830</v>
      </c>
      <c r="I863">
        <f t="shared" si="52"/>
        <v>84</v>
      </c>
      <c r="J863" t="str">
        <f t="shared" si="53"/>
        <v>61-90</v>
      </c>
      <c r="K863">
        <f t="shared" si="54"/>
        <v>0.15</v>
      </c>
      <c r="L863">
        <f t="shared" si="55"/>
        <v>124.74</v>
      </c>
    </row>
    <row r="864" spans="1:12" x14ac:dyDescent="0.25">
      <c r="A864" s="2" t="s">
        <v>862</v>
      </c>
      <c r="B864">
        <v>7</v>
      </c>
      <c r="C864">
        <v>23</v>
      </c>
      <c r="D864">
        <v>1170</v>
      </c>
      <c r="E864" s="1">
        <v>43705</v>
      </c>
      <c r="F864" s="3">
        <v>269.10000000000002</v>
      </c>
      <c r="G864" s="3">
        <v>877.5</v>
      </c>
      <c r="H864" s="1">
        <v>43830</v>
      </c>
      <c r="I864">
        <f t="shared" si="52"/>
        <v>125</v>
      </c>
      <c r="J864" t="str">
        <f t="shared" si="53"/>
        <v>&gt;121</v>
      </c>
      <c r="K864">
        <f t="shared" si="54"/>
        <v>0.25</v>
      </c>
      <c r="L864">
        <f t="shared" si="55"/>
        <v>286.64999999999998</v>
      </c>
    </row>
    <row r="865" spans="1:12" x14ac:dyDescent="0.25">
      <c r="A865" s="2" t="s">
        <v>863</v>
      </c>
      <c r="B865">
        <v>2</v>
      </c>
      <c r="C865">
        <v>7</v>
      </c>
      <c r="D865">
        <v>3000</v>
      </c>
      <c r="E865" s="1">
        <v>43568</v>
      </c>
      <c r="F865" s="3">
        <v>240</v>
      </c>
      <c r="G865" s="3">
        <v>660</v>
      </c>
      <c r="H865" s="1">
        <v>43830</v>
      </c>
      <c r="I865">
        <f t="shared" si="52"/>
        <v>262</v>
      </c>
      <c r="J865" t="str">
        <f t="shared" si="53"/>
        <v>&gt;121</v>
      </c>
      <c r="K865">
        <f t="shared" si="54"/>
        <v>0.25</v>
      </c>
      <c r="L865">
        <f t="shared" si="55"/>
        <v>225</v>
      </c>
    </row>
    <row r="866" spans="1:12" x14ac:dyDescent="0.25">
      <c r="A866" s="2" t="s">
        <v>864</v>
      </c>
      <c r="B866">
        <v>5</v>
      </c>
      <c r="C866">
        <v>21</v>
      </c>
      <c r="D866">
        <v>2880</v>
      </c>
      <c r="E866" s="1">
        <v>43514</v>
      </c>
      <c r="F866" s="3">
        <v>86.4</v>
      </c>
      <c r="G866" s="3">
        <v>835.19999999999993</v>
      </c>
      <c r="H866" s="1">
        <v>43830</v>
      </c>
      <c r="I866">
        <f t="shared" si="52"/>
        <v>316</v>
      </c>
      <c r="J866" t="str">
        <f t="shared" si="53"/>
        <v>&gt;121</v>
      </c>
      <c r="K866">
        <f t="shared" si="54"/>
        <v>0.25</v>
      </c>
      <c r="L866">
        <f t="shared" si="55"/>
        <v>230.39999999999998</v>
      </c>
    </row>
    <row r="867" spans="1:12" x14ac:dyDescent="0.25">
      <c r="A867" s="2" t="s">
        <v>865</v>
      </c>
      <c r="B867">
        <v>4</v>
      </c>
      <c r="C867">
        <v>7</v>
      </c>
      <c r="D867">
        <v>3750</v>
      </c>
      <c r="E867" s="1">
        <v>43802</v>
      </c>
      <c r="F867" s="3">
        <v>150</v>
      </c>
      <c r="G867" s="3">
        <v>825</v>
      </c>
      <c r="H867" s="1">
        <v>43830</v>
      </c>
      <c r="I867">
        <f t="shared" si="52"/>
        <v>28</v>
      </c>
      <c r="J867" t="str">
        <f t="shared" si="53"/>
        <v>0-30</v>
      </c>
      <c r="K867">
        <f t="shared" si="54"/>
        <v>8.0000000000000002E-3</v>
      </c>
      <c r="L867">
        <f t="shared" si="55"/>
        <v>7.8</v>
      </c>
    </row>
    <row r="868" spans="1:12" x14ac:dyDescent="0.25">
      <c r="A868" s="2" t="s">
        <v>866</v>
      </c>
      <c r="B868">
        <v>1</v>
      </c>
      <c r="C868">
        <v>12</v>
      </c>
      <c r="D868">
        <v>1080</v>
      </c>
      <c r="E868" s="1">
        <v>43654</v>
      </c>
      <c r="F868" s="3">
        <v>10.8</v>
      </c>
      <c r="G868" s="3">
        <v>205.2</v>
      </c>
      <c r="H868" s="1">
        <v>43830</v>
      </c>
      <c r="I868">
        <f t="shared" si="52"/>
        <v>176</v>
      </c>
      <c r="J868" t="str">
        <f t="shared" si="53"/>
        <v>&gt;121</v>
      </c>
      <c r="K868">
        <f t="shared" si="54"/>
        <v>0.25</v>
      </c>
      <c r="L868">
        <f t="shared" si="55"/>
        <v>54</v>
      </c>
    </row>
    <row r="869" spans="1:12" x14ac:dyDescent="0.25">
      <c r="A869" s="2" t="s">
        <v>867</v>
      </c>
      <c r="B869">
        <v>6</v>
      </c>
      <c r="C869">
        <v>18</v>
      </c>
      <c r="D869">
        <v>1120</v>
      </c>
      <c r="E869" s="1">
        <v>43756</v>
      </c>
      <c r="F869" s="3">
        <v>100.8</v>
      </c>
      <c r="G869" s="3">
        <v>235.2</v>
      </c>
      <c r="H869" s="1">
        <v>43830</v>
      </c>
      <c r="I869">
        <f t="shared" si="52"/>
        <v>74</v>
      </c>
      <c r="J869" t="str">
        <f t="shared" si="53"/>
        <v>61-90</v>
      </c>
      <c r="K869">
        <f t="shared" si="54"/>
        <v>0.15</v>
      </c>
      <c r="L869">
        <f t="shared" si="55"/>
        <v>50.4</v>
      </c>
    </row>
    <row r="870" spans="1:12" x14ac:dyDescent="0.25">
      <c r="A870" s="2" t="s">
        <v>868</v>
      </c>
      <c r="B870">
        <v>9</v>
      </c>
      <c r="C870">
        <v>9</v>
      </c>
      <c r="D870">
        <v>4840</v>
      </c>
      <c r="E870" s="1">
        <v>43759</v>
      </c>
      <c r="F870" s="3">
        <v>968</v>
      </c>
      <c r="G870" s="3">
        <v>1548.8</v>
      </c>
      <c r="H870" s="1">
        <v>43830</v>
      </c>
      <c r="I870">
        <f t="shared" si="52"/>
        <v>71</v>
      </c>
      <c r="J870" t="str">
        <f t="shared" si="53"/>
        <v>61-90</v>
      </c>
      <c r="K870">
        <f t="shared" si="54"/>
        <v>0.15</v>
      </c>
      <c r="L870">
        <f t="shared" si="55"/>
        <v>377.52000000000004</v>
      </c>
    </row>
    <row r="871" spans="1:12" x14ac:dyDescent="0.25">
      <c r="A871" s="2" t="s">
        <v>869</v>
      </c>
      <c r="B871">
        <v>2</v>
      </c>
      <c r="C871">
        <v>6</v>
      </c>
      <c r="D871">
        <v>1650</v>
      </c>
      <c r="E871" s="1">
        <v>43646</v>
      </c>
      <c r="F871" s="3">
        <v>115.5</v>
      </c>
      <c r="G871" s="3">
        <v>297</v>
      </c>
      <c r="H871" s="1">
        <v>43830</v>
      </c>
      <c r="I871">
        <f t="shared" si="52"/>
        <v>184</v>
      </c>
      <c r="J871" t="str">
        <f t="shared" si="53"/>
        <v>&gt;121</v>
      </c>
      <c r="K871">
        <f t="shared" si="54"/>
        <v>0.25</v>
      </c>
      <c r="L871">
        <f t="shared" si="55"/>
        <v>103.125</v>
      </c>
    </row>
    <row r="872" spans="1:12" x14ac:dyDescent="0.25">
      <c r="A872" s="2" t="s">
        <v>870</v>
      </c>
      <c r="B872">
        <v>3</v>
      </c>
      <c r="C872">
        <v>19</v>
      </c>
      <c r="D872">
        <v>90</v>
      </c>
      <c r="E872" s="1">
        <v>43689</v>
      </c>
      <c r="F872" s="3">
        <v>4.5</v>
      </c>
      <c r="G872" s="3">
        <v>16.200000000000003</v>
      </c>
      <c r="H872" s="1">
        <v>43830</v>
      </c>
      <c r="I872">
        <f t="shared" si="52"/>
        <v>141</v>
      </c>
      <c r="J872" t="str">
        <f t="shared" si="53"/>
        <v>&gt;121</v>
      </c>
      <c r="K872">
        <f t="shared" si="54"/>
        <v>0.25</v>
      </c>
      <c r="L872">
        <f t="shared" si="55"/>
        <v>5.1750000000000007</v>
      </c>
    </row>
    <row r="873" spans="1:12" x14ac:dyDescent="0.25">
      <c r="A873" s="2" t="s">
        <v>871</v>
      </c>
      <c r="B873">
        <v>3</v>
      </c>
      <c r="C873">
        <v>18</v>
      </c>
      <c r="D873">
        <v>486</v>
      </c>
      <c r="E873" s="1">
        <v>43597</v>
      </c>
      <c r="F873" s="3">
        <v>48.6</v>
      </c>
      <c r="G873" s="3">
        <v>102.06</v>
      </c>
      <c r="H873" s="1">
        <v>43830</v>
      </c>
      <c r="I873">
        <f t="shared" si="52"/>
        <v>233</v>
      </c>
      <c r="J873" t="str">
        <f t="shared" si="53"/>
        <v>&gt;121</v>
      </c>
      <c r="K873">
        <f t="shared" si="54"/>
        <v>0.25</v>
      </c>
      <c r="L873">
        <f t="shared" si="55"/>
        <v>37.664999999999999</v>
      </c>
    </row>
    <row r="874" spans="1:12" x14ac:dyDescent="0.25">
      <c r="A874" s="2" t="s">
        <v>872</v>
      </c>
      <c r="B874">
        <v>6</v>
      </c>
      <c r="C874">
        <v>18</v>
      </c>
      <c r="D874">
        <v>560</v>
      </c>
      <c r="E874" s="1">
        <v>43652</v>
      </c>
      <c r="F874" s="3">
        <v>39.200000000000003</v>
      </c>
      <c r="G874" s="3">
        <v>123.2</v>
      </c>
      <c r="H874" s="1">
        <v>43830</v>
      </c>
      <c r="I874">
        <f t="shared" si="52"/>
        <v>178</v>
      </c>
      <c r="J874" t="str">
        <f t="shared" si="53"/>
        <v>&gt;121</v>
      </c>
      <c r="K874">
        <f t="shared" si="54"/>
        <v>0.25</v>
      </c>
      <c r="L874">
        <f t="shared" si="55"/>
        <v>40.6</v>
      </c>
    </row>
    <row r="875" spans="1:12" x14ac:dyDescent="0.25">
      <c r="A875" s="2" t="s">
        <v>873</v>
      </c>
      <c r="B875">
        <v>10</v>
      </c>
      <c r="C875">
        <v>15</v>
      </c>
      <c r="D875">
        <v>1080</v>
      </c>
      <c r="E875" s="1">
        <v>43493</v>
      </c>
      <c r="F875" s="3">
        <v>216</v>
      </c>
      <c r="G875" s="3">
        <v>453.6</v>
      </c>
      <c r="H875" s="1">
        <v>43830</v>
      </c>
      <c r="I875">
        <f t="shared" si="52"/>
        <v>337</v>
      </c>
      <c r="J875" t="str">
        <f t="shared" si="53"/>
        <v>&gt;121</v>
      </c>
      <c r="K875">
        <f t="shared" si="54"/>
        <v>0.25</v>
      </c>
      <c r="L875">
        <f t="shared" si="55"/>
        <v>167.4</v>
      </c>
    </row>
    <row r="876" spans="1:12" x14ac:dyDescent="0.25">
      <c r="A876" s="2" t="s">
        <v>874</v>
      </c>
      <c r="B876">
        <v>8</v>
      </c>
      <c r="C876">
        <v>5</v>
      </c>
      <c r="D876">
        <v>4320</v>
      </c>
      <c r="E876" s="1">
        <v>43567</v>
      </c>
      <c r="F876" s="3">
        <v>518.40000000000009</v>
      </c>
      <c r="G876" s="3">
        <v>1123.1999999999998</v>
      </c>
      <c r="H876" s="1">
        <v>43830</v>
      </c>
      <c r="I876">
        <f t="shared" si="52"/>
        <v>263</v>
      </c>
      <c r="J876" t="str">
        <f t="shared" si="53"/>
        <v>&gt;121</v>
      </c>
      <c r="K876">
        <f t="shared" si="54"/>
        <v>0.25</v>
      </c>
      <c r="L876">
        <f t="shared" si="55"/>
        <v>410.4</v>
      </c>
    </row>
    <row r="877" spans="1:12" x14ac:dyDescent="0.25">
      <c r="A877" s="2" t="s">
        <v>875</v>
      </c>
      <c r="B877">
        <v>2</v>
      </c>
      <c r="C877">
        <v>2</v>
      </c>
      <c r="D877">
        <v>1440</v>
      </c>
      <c r="E877" s="1">
        <v>43720</v>
      </c>
      <c r="F877" s="3">
        <v>57.599999999999994</v>
      </c>
      <c r="G877" s="3">
        <v>230.39999999999998</v>
      </c>
      <c r="H877" s="1">
        <v>43830</v>
      </c>
      <c r="I877">
        <f t="shared" si="52"/>
        <v>110</v>
      </c>
      <c r="J877" t="str">
        <f t="shared" si="53"/>
        <v>91-120</v>
      </c>
      <c r="K877">
        <f t="shared" si="54"/>
        <v>0.2</v>
      </c>
      <c r="L877">
        <f t="shared" si="55"/>
        <v>57.6</v>
      </c>
    </row>
    <row r="878" spans="1:12" x14ac:dyDescent="0.25">
      <c r="A878" s="2" t="s">
        <v>876</v>
      </c>
      <c r="B878">
        <v>9</v>
      </c>
      <c r="C878">
        <v>14</v>
      </c>
      <c r="D878">
        <v>990</v>
      </c>
      <c r="E878" s="1">
        <v>43669</v>
      </c>
      <c r="F878" s="3">
        <v>39.6</v>
      </c>
      <c r="G878" s="3">
        <v>287.10000000000002</v>
      </c>
      <c r="H878" s="1">
        <v>43830</v>
      </c>
      <c r="I878">
        <f t="shared" si="52"/>
        <v>161</v>
      </c>
      <c r="J878" t="str">
        <f t="shared" si="53"/>
        <v>&gt;121</v>
      </c>
      <c r="K878">
        <f t="shared" si="54"/>
        <v>0.25</v>
      </c>
      <c r="L878">
        <f t="shared" si="55"/>
        <v>81.675000000000011</v>
      </c>
    </row>
    <row r="879" spans="1:12" x14ac:dyDescent="0.25">
      <c r="A879" s="2" t="s">
        <v>877</v>
      </c>
      <c r="B879">
        <v>7</v>
      </c>
      <c r="C879">
        <v>14</v>
      </c>
      <c r="D879">
        <v>2736</v>
      </c>
      <c r="E879" s="1">
        <v>43662</v>
      </c>
      <c r="F879" s="3">
        <v>711.36000000000013</v>
      </c>
      <c r="G879" s="3">
        <v>957.6</v>
      </c>
      <c r="H879" s="1">
        <v>43830</v>
      </c>
      <c r="I879">
        <f t="shared" si="52"/>
        <v>168</v>
      </c>
      <c r="J879" t="str">
        <f t="shared" si="53"/>
        <v>&gt;121</v>
      </c>
      <c r="K879">
        <f t="shared" si="54"/>
        <v>0.25</v>
      </c>
      <c r="L879">
        <f t="shared" si="55"/>
        <v>417.24</v>
      </c>
    </row>
    <row r="880" spans="1:12" x14ac:dyDescent="0.25">
      <c r="A880" s="2" t="s">
        <v>878</v>
      </c>
      <c r="B880">
        <v>7</v>
      </c>
      <c r="C880">
        <v>15</v>
      </c>
      <c r="D880">
        <v>1520</v>
      </c>
      <c r="E880" s="1">
        <v>43482</v>
      </c>
      <c r="F880" s="3">
        <v>288.8</v>
      </c>
      <c r="G880" s="3">
        <v>440.79999999999995</v>
      </c>
      <c r="H880" s="1">
        <v>43830</v>
      </c>
      <c r="I880">
        <f t="shared" si="52"/>
        <v>348</v>
      </c>
      <c r="J880" t="str">
        <f t="shared" si="53"/>
        <v>&gt;121</v>
      </c>
      <c r="K880">
        <f t="shared" si="54"/>
        <v>0.25</v>
      </c>
      <c r="L880">
        <f t="shared" si="55"/>
        <v>182.39999999999998</v>
      </c>
    </row>
    <row r="881" spans="1:12" x14ac:dyDescent="0.25">
      <c r="A881" s="2" t="s">
        <v>879</v>
      </c>
      <c r="B881">
        <v>2</v>
      </c>
      <c r="C881">
        <v>23</v>
      </c>
      <c r="D881">
        <v>1550</v>
      </c>
      <c r="E881" s="1">
        <v>43611</v>
      </c>
      <c r="F881" s="3">
        <v>124</v>
      </c>
      <c r="G881" s="3">
        <v>232.5</v>
      </c>
      <c r="H881" s="1">
        <v>43830</v>
      </c>
      <c r="I881">
        <f t="shared" si="52"/>
        <v>219</v>
      </c>
      <c r="J881" t="str">
        <f t="shared" si="53"/>
        <v>&gt;121</v>
      </c>
      <c r="K881">
        <f t="shared" si="54"/>
        <v>0.25</v>
      </c>
      <c r="L881">
        <f t="shared" si="55"/>
        <v>89.125</v>
      </c>
    </row>
    <row r="882" spans="1:12" x14ac:dyDescent="0.25">
      <c r="A882" s="2" t="s">
        <v>880</v>
      </c>
      <c r="B882">
        <v>2</v>
      </c>
      <c r="C882">
        <v>16</v>
      </c>
      <c r="D882">
        <v>2200</v>
      </c>
      <c r="E882" s="1">
        <v>43820</v>
      </c>
      <c r="F882" s="3">
        <v>220</v>
      </c>
      <c r="G882" s="3">
        <v>462</v>
      </c>
      <c r="H882" s="1">
        <v>43830</v>
      </c>
      <c r="I882">
        <f t="shared" si="52"/>
        <v>10</v>
      </c>
      <c r="J882" t="str">
        <f t="shared" si="53"/>
        <v>0-30</v>
      </c>
      <c r="K882">
        <f t="shared" si="54"/>
        <v>8.0000000000000002E-3</v>
      </c>
      <c r="L882">
        <f t="shared" si="55"/>
        <v>5.4560000000000004</v>
      </c>
    </row>
    <row r="883" spans="1:12" x14ac:dyDescent="0.25">
      <c r="A883" s="2" t="s">
        <v>881</v>
      </c>
      <c r="B883">
        <v>3</v>
      </c>
      <c r="C883">
        <v>6</v>
      </c>
      <c r="D883">
        <v>1512.0000000000002</v>
      </c>
      <c r="E883" s="1">
        <v>43716</v>
      </c>
      <c r="F883" s="3">
        <v>60.480000000000011</v>
      </c>
      <c r="G883" s="3">
        <v>438.48</v>
      </c>
      <c r="H883" s="1">
        <v>43830</v>
      </c>
      <c r="I883">
        <f t="shared" si="52"/>
        <v>114</v>
      </c>
      <c r="J883" t="str">
        <f t="shared" si="53"/>
        <v>91-120</v>
      </c>
      <c r="K883">
        <f t="shared" si="54"/>
        <v>0.2</v>
      </c>
      <c r="L883">
        <f t="shared" si="55"/>
        <v>99.792000000000016</v>
      </c>
    </row>
    <row r="884" spans="1:12" x14ac:dyDescent="0.25">
      <c r="A884" s="2" t="s">
        <v>882</v>
      </c>
      <c r="B884">
        <v>5</v>
      </c>
      <c r="C884">
        <v>20</v>
      </c>
      <c r="D884">
        <v>3990</v>
      </c>
      <c r="E884" s="1">
        <v>43622</v>
      </c>
      <c r="F884" s="3">
        <v>319.20000000000005</v>
      </c>
      <c r="G884" s="3">
        <v>997.5</v>
      </c>
      <c r="H884" s="1">
        <v>43830</v>
      </c>
      <c r="I884">
        <f t="shared" si="52"/>
        <v>208</v>
      </c>
      <c r="J884" t="str">
        <f t="shared" si="53"/>
        <v>&gt;121</v>
      </c>
      <c r="K884">
        <f t="shared" si="54"/>
        <v>0.25</v>
      </c>
      <c r="L884">
        <f t="shared" si="55"/>
        <v>329.17500000000001</v>
      </c>
    </row>
    <row r="885" spans="1:12" x14ac:dyDescent="0.25">
      <c r="A885" s="2" t="s">
        <v>883</v>
      </c>
      <c r="B885">
        <v>2</v>
      </c>
      <c r="C885">
        <v>1</v>
      </c>
      <c r="D885">
        <v>4400</v>
      </c>
      <c r="E885" s="1">
        <v>43762</v>
      </c>
      <c r="F885" s="3">
        <v>88</v>
      </c>
      <c r="G885" s="3">
        <v>1056</v>
      </c>
      <c r="H885" s="1">
        <v>43830</v>
      </c>
      <c r="I885">
        <f t="shared" si="52"/>
        <v>68</v>
      </c>
      <c r="J885" t="str">
        <f t="shared" si="53"/>
        <v>61-90</v>
      </c>
      <c r="K885">
        <f t="shared" si="54"/>
        <v>0.15</v>
      </c>
      <c r="L885">
        <f t="shared" si="55"/>
        <v>171.6</v>
      </c>
    </row>
    <row r="886" spans="1:12" x14ac:dyDescent="0.25">
      <c r="A886" s="2" t="s">
        <v>884</v>
      </c>
      <c r="B886">
        <v>10</v>
      </c>
      <c r="C886">
        <v>23</v>
      </c>
      <c r="D886">
        <v>2790</v>
      </c>
      <c r="E886" s="1">
        <v>43624</v>
      </c>
      <c r="F886" s="3">
        <v>306.90000000000003</v>
      </c>
      <c r="G886" s="3">
        <v>1283.4000000000001</v>
      </c>
      <c r="H886" s="1">
        <v>43830</v>
      </c>
      <c r="I886">
        <f t="shared" si="52"/>
        <v>206</v>
      </c>
      <c r="J886" t="str">
        <f t="shared" si="53"/>
        <v>&gt;121</v>
      </c>
      <c r="K886">
        <f t="shared" si="54"/>
        <v>0.25</v>
      </c>
      <c r="L886">
        <f t="shared" si="55"/>
        <v>397.57500000000005</v>
      </c>
    </row>
    <row r="887" spans="1:12" x14ac:dyDescent="0.25">
      <c r="A887" s="2" t="s">
        <v>885</v>
      </c>
      <c r="B887">
        <v>9</v>
      </c>
      <c r="C887">
        <v>6</v>
      </c>
      <c r="D887">
        <v>480</v>
      </c>
      <c r="E887" s="1">
        <v>43811</v>
      </c>
      <c r="F887" s="3">
        <v>4.8</v>
      </c>
      <c r="G887" s="3">
        <v>120</v>
      </c>
      <c r="H887" s="1">
        <v>43830</v>
      </c>
      <c r="I887">
        <f t="shared" si="52"/>
        <v>19</v>
      </c>
      <c r="J887" t="str">
        <f t="shared" si="53"/>
        <v>0-30</v>
      </c>
      <c r="K887">
        <f t="shared" si="54"/>
        <v>8.0000000000000002E-3</v>
      </c>
      <c r="L887">
        <f t="shared" si="55"/>
        <v>0.99839999999999995</v>
      </c>
    </row>
    <row r="888" spans="1:12" x14ac:dyDescent="0.25">
      <c r="A888" s="2" t="s">
        <v>886</v>
      </c>
      <c r="B888">
        <v>10</v>
      </c>
      <c r="C888">
        <v>12</v>
      </c>
      <c r="D888">
        <v>1080</v>
      </c>
      <c r="E888" s="1">
        <v>43792</v>
      </c>
      <c r="F888" s="3">
        <v>64.800000000000011</v>
      </c>
      <c r="G888" s="3">
        <v>421.2</v>
      </c>
      <c r="H888" s="1">
        <v>43830</v>
      </c>
      <c r="I888">
        <f t="shared" si="52"/>
        <v>38</v>
      </c>
      <c r="J888" t="str">
        <f t="shared" si="53"/>
        <v>31-60</v>
      </c>
      <c r="K888">
        <f t="shared" si="54"/>
        <v>0.04</v>
      </c>
      <c r="L888">
        <f t="shared" si="55"/>
        <v>19.440000000000001</v>
      </c>
    </row>
    <row r="889" spans="1:12" x14ac:dyDescent="0.25">
      <c r="A889" s="2" t="s">
        <v>887</v>
      </c>
      <c r="B889">
        <v>7</v>
      </c>
      <c r="C889">
        <v>8</v>
      </c>
      <c r="D889">
        <v>5040</v>
      </c>
      <c r="E889" s="1">
        <v>43793</v>
      </c>
      <c r="F889" s="3">
        <v>1058.4000000000001</v>
      </c>
      <c r="G889" s="3">
        <v>3376.8</v>
      </c>
      <c r="H889" s="1">
        <v>43830</v>
      </c>
      <c r="I889">
        <f t="shared" si="52"/>
        <v>37</v>
      </c>
      <c r="J889" t="str">
        <f t="shared" si="53"/>
        <v>31-60</v>
      </c>
      <c r="K889">
        <f t="shared" si="54"/>
        <v>0.04</v>
      </c>
      <c r="L889">
        <f t="shared" si="55"/>
        <v>177.40800000000004</v>
      </c>
    </row>
    <row r="890" spans="1:12" x14ac:dyDescent="0.25">
      <c r="A890" s="2" t="s">
        <v>888</v>
      </c>
      <c r="B890">
        <v>2</v>
      </c>
      <c r="C890">
        <v>22</v>
      </c>
      <c r="D890">
        <v>600</v>
      </c>
      <c r="E890" s="1">
        <v>43817</v>
      </c>
      <c r="F890" s="3">
        <v>54</v>
      </c>
      <c r="G890" s="3">
        <v>114</v>
      </c>
      <c r="H890" s="1">
        <v>43830</v>
      </c>
      <c r="I890">
        <f t="shared" si="52"/>
        <v>13</v>
      </c>
      <c r="J890" t="str">
        <f t="shared" si="53"/>
        <v>0-30</v>
      </c>
      <c r="K890">
        <f t="shared" si="54"/>
        <v>8.0000000000000002E-3</v>
      </c>
      <c r="L890">
        <f t="shared" si="55"/>
        <v>1.3440000000000001</v>
      </c>
    </row>
    <row r="891" spans="1:12" x14ac:dyDescent="0.25">
      <c r="A891" s="2" t="s">
        <v>889</v>
      </c>
      <c r="B891">
        <v>9</v>
      </c>
      <c r="C891">
        <v>1</v>
      </c>
      <c r="D891">
        <v>6160</v>
      </c>
      <c r="E891" s="1">
        <v>43467</v>
      </c>
      <c r="F891" s="3">
        <v>924</v>
      </c>
      <c r="G891" s="3">
        <v>2032.8</v>
      </c>
      <c r="H891" s="1">
        <v>43830</v>
      </c>
      <c r="I891">
        <f t="shared" si="52"/>
        <v>363</v>
      </c>
      <c r="J891" t="str">
        <f t="shared" si="53"/>
        <v>&gt;121</v>
      </c>
      <c r="K891">
        <f t="shared" si="54"/>
        <v>0.25</v>
      </c>
      <c r="L891">
        <f t="shared" si="55"/>
        <v>739.2</v>
      </c>
    </row>
    <row r="892" spans="1:12" x14ac:dyDescent="0.25">
      <c r="A892" s="2" t="s">
        <v>890</v>
      </c>
      <c r="B892">
        <v>2</v>
      </c>
      <c r="C892">
        <v>7</v>
      </c>
      <c r="D892">
        <v>450</v>
      </c>
      <c r="E892" s="1">
        <v>43759</v>
      </c>
      <c r="F892" s="3">
        <v>40.5</v>
      </c>
      <c r="G892" s="3">
        <v>67.5</v>
      </c>
      <c r="H892" s="1">
        <v>43830</v>
      </c>
      <c r="I892">
        <f t="shared" si="52"/>
        <v>71</v>
      </c>
      <c r="J892" t="str">
        <f t="shared" si="53"/>
        <v>61-90</v>
      </c>
      <c r="K892">
        <f t="shared" si="54"/>
        <v>0.15</v>
      </c>
      <c r="L892">
        <f t="shared" si="55"/>
        <v>16.2</v>
      </c>
    </row>
    <row r="893" spans="1:12" x14ac:dyDescent="0.25">
      <c r="A893" s="2" t="s">
        <v>891</v>
      </c>
      <c r="B893">
        <v>8</v>
      </c>
      <c r="C893">
        <v>11</v>
      </c>
      <c r="D893">
        <v>640</v>
      </c>
      <c r="E893" s="1">
        <v>43698</v>
      </c>
      <c r="F893" s="3">
        <v>115.19999999999999</v>
      </c>
      <c r="G893" s="3">
        <v>256</v>
      </c>
      <c r="H893" s="1">
        <v>43830</v>
      </c>
      <c r="I893">
        <f t="shared" si="52"/>
        <v>132</v>
      </c>
      <c r="J893" t="str">
        <f t="shared" si="53"/>
        <v>&gt;121</v>
      </c>
      <c r="K893">
        <f t="shared" si="54"/>
        <v>0.25</v>
      </c>
      <c r="L893">
        <f t="shared" si="55"/>
        <v>92.8</v>
      </c>
    </row>
    <row r="894" spans="1:12" x14ac:dyDescent="0.25">
      <c r="A894" s="2" t="s">
        <v>892</v>
      </c>
      <c r="B894">
        <v>8</v>
      </c>
      <c r="C894">
        <v>14</v>
      </c>
      <c r="D894">
        <v>5040</v>
      </c>
      <c r="E894" s="1">
        <v>43609</v>
      </c>
      <c r="F894" s="3">
        <v>151.19999999999999</v>
      </c>
      <c r="G894" s="3">
        <v>1461.6</v>
      </c>
      <c r="H894" s="1">
        <v>43830</v>
      </c>
      <c r="I894">
        <f t="shared" si="52"/>
        <v>221</v>
      </c>
      <c r="J894" t="str">
        <f t="shared" si="53"/>
        <v>&gt;121</v>
      </c>
      <c r="K894">
        <f t="shared" si="54"/>
        <v>0.25</v>
      </c>
      <c r="L894">
        <f t="shared" si="55"/>
        <v>403.2</v>
      </c>
    </row>
    <row r="895" spans="1:12" x14ac:dyDescent="0.25">
      <c r="A895" s="2" t="s">
        <v>893</v>
      </c>
      <c r="B895">
        <v>2</v>
      </c>
      <c r="C895">
        <v>23</v>
      </c>
      <c r="D895">
        <v>270</v>
      </c>
      <c r="E895" s="1">
        <v>43812</v>
      </c>
      <c r="F895" s="3">
        <v>21.6</v>
      </c>
      <c r="G895" s="3">
        <v>51.3</v>
      </c>
      <c r="H895" s="1">
        <v>43830</v>
      </c>
      <c r="I895">
        <f t="shared" si="52"/>
        <v>18</v>
      </c>
      <c r="J895" t="str">
        <f t="shared" si="53"/>
        <v>0-30</v>
      </c>
      <c r="K895">
        <f t="shared" si="54"/>
        <v>8.0000000000000002E-3</v>
      </c>
      <c r="L895">
        <f t="shared" si="55"/>
        <v>0.58320000000000005</v>
      </c>
    </row>
    <row r="896" spans="1:12" x14ac:dyDescent="0.25">
      <c r="A896" s="2" t="s">
        <v>894</v>
      </c>
      <c r="B896">
        <v>4</v>
      </c>
      <c r="C896">
        <v>15</v>
      </c>
      <c r="D896">
        <v>5320</v>
      </c>
      <c r="E896" s="1">
        <v>43663</v>
      </c>
      <c r="F896" s="3">
        <v>478.8</v>
      </c>
      <c r="G896" s="3">
        <v>1117.2</v>
      </c>
      <c r="H896" s="1">
        <v>43830</v>
      </c>
      <c r="I896">
        <f t="shared" si="52"/>
        <v>167</v>
      </c>
      <c r="J896" t="str">
        <f t="shared" si="53"/>
        <v>&gt;121</v>
      </c>
      <c r="K896">
        <f t="shared" si="54"/>
        <v>0.25</v>
      </c>
      <c r="L896">
        <f t="shared" si="55"/>
        <v>399</v>
      </c>
    </row>
    <row r="897" spans="1:12" x14ac:dyDescent="0.25">
      <c r="A897" s="2" t="s">
        <v>895</v>
      </c>
      <c r="B897">
        <v>3</v>
      </c>
      <c r="C897">
        <v>2</v>
      </c>
      <c r="D897">
        <v>1386</v>
      </c>
      <c r="E897" s="1">
        <v>43612</v>
      </c>
      <c r="F897" s="3">
        <v>97.02</v>
      </c>
      <c r="G897" s="3">
        <v>304.91999999999996</v>
      </c>
      <c r="H897" s="1">
        <v>43830</v>
      </c>
      <c r="I897">
        <f t="shared" si="52"/>
        <v>218</v>
      </c>
      <c r="J897" t="str">
        <f t="shared" si="53"/>
        <v>&gt;121</v>
      </c>
      <c r="K897">
        <f t="shared" si="54"/>
        <v>0.25</v>
      </c>
      <c r="L897">
        <f t="shared" si="55"/>
        <v>100.48499999999999</v>
      </c>
    </row>
    <row r="898" spans="1:12" x14ac:dyDescent="0.25">
      <c r="A898" s="2" t="s">
        <v>896</v>
      </c>
      <c r="B898">
        <v>1</v>
      </c>
      <c r="C898">
        <v>18</v>
      </c>
      <c r="D898">
        <v>2090</v>
      </c>
      <c r="E898" s="1">
        <v>43774</v>
      </c>
      <c r="F898" s="3">
        <v>83.6</v>
      </c>
      <c r="G898" s="3">
        <v>355.3</v>
      </c>
      <c r="H898" s="1">
        <v>43830</v>
      </c>
      <c r="I898">
        <f t="shared" ref="I898:I961" si="56">H898-E898</f>
        <v>56</v>
      </c>
      <c r="J898" t="str">
        <f t="shared" ref="J898:J961" si="57">VLOOKUP(I898,groupings,2,1)</f>
        <v>31-60</v>
      </c>
      <c r="K898">
        <f t="shared" ref="K898:K961" si="58">VLOOKUP(I898,$N$8:$P$12,3,TRUE)</f>
        <v>0.04</v>
      </c>
      <c r="L898">
        <f t="shared" ref="L898:L961" si="59">(G898+F898)*K898</f>
        <v>17.556000000000001</v>
      </c>
    </row>
    <row r="899" spans="1:12" x14ac:dyDescent="0.25">
      <c r="A899" s="2" t="s">
        <v>897</v>
      </c>
      <c r="B899">
        <v>3</v>
      </c>
      <c r="C899">
        <v>23</v>
      </c>
      <c r="D899">
        <v>3120</v>
      </c>
      <c r="E899" s="1">
        <v>43602</v>
      </c>
      <c r="F899" s="3">
        <v>312</v>
      </c>
      <c r="G899" s="3">
        <v>561.59999999999991</v>
      </c>
      <c r="H899" s="1">
        <v>43830</v>
      </c>
      <c r="I899">
        <f t="shared" si="56"/>
        <v>228</v>
      </c>
      <c r="J899" t="str">
        <f t="shared" si="57"/>
        <v>&gt;121</v>
      </c>
      <c r="K899">
        <f t="shared" si="58"/>
        <v>0.25</v>
      </c>
      <c r="L899">
        <f t="shared" si="59"/>
        <v>218.39999999999998</v>
      </c>
    </row>
    <row r="900" spans="1:12" x14ac:dyDescent="0.25">
      <c r="A900" s="2" t="s">
        <v>898</v>
      </c>
      <c r="B900">
        <v>1</v>
      </c>
      <c r="C900">
        <v>23</v>
      </c>
      <c r="D900">
        <v>4560</v>
      </c>
      <c r="E900" s="1">
        <v>43794</v>
      </c>
      <c r="F900" s="3">
        <v>91.199999999999989</v>
      </c>
      <c r="G900" s="3">
        <v>1231.2</v>
      </c>
      <c r="H900" s="1">
        <v>43830</v>
      </c>
      <c r="I900">
        <f t="shared" si="56"/>
        <v>36</v>
      </c>
      <c r="J900" t="str">
        <f t="shared" si="57"/>
        <v>31-60</v>
      </c>
      <c r="K900">
        <f t="shared" si="58"/>
        <v>0.04</v>
      </c>
      <c r="L900">
        <f t="shared" si="59"/>
        <v>52.896000000000008</v>
      </c>
    </row>
    <row r="901" spans="1:12" x14ac:dyDescent="0.25">
      <c r="A901" s="2" t="s">
        <v>899</v>
      </c>
      <c r="B901">
        <v>1</v>
      </c>
      <c r="C901">
        <v>7</v>
      </c>
      <c r="D901">
        <v>2750</v>
      </c>
      <c r="E901" s="1">
        <v>43787</v>
      </c>
      <c r="F901" s="3">
        <v>27.5</v>
      </c>
      <c r="G901" s="3">
        <v>467.5</v>
      </c>
      <c r="H901" s="1">
        <v>43830</v>
      </c>
      <c r="I901">
        <f t="shared" si="56"/>
        <v>43</v>
      </c>
      <c r="J901" t="str">
        <f t="shared" si="57"/>
        <v>31-60</v>
      </c>
      <c r="K901">
        <f t="shared" si="58"/>
        <v>0.04</v>
      </c>
      <c r="L901">
        <f t="shared" si="59"/>
        <v>19.8</v>
      </c>
    </row>
    <row r="902" spans="1:12" x14ac:dyDescent="0.25">
      <c r="A902" s="2" t="s">
        <v>900</v>
      </c>
      <c r="B902">
        <v>1</v>
      </c>
      <c r="C902">
        <v>3</v>
      </c>
      <c r="D902">
        <v>1584</v>
      </c>
      <c r="E902" s="1">
        <v>43537</v>
      </c>
      <c r="F902" s="3">
        <v>47.52000000000001</v>
      </c>
      <c r="G902" s="3">
        <v>269.28000000000003</v>
      </c>
      <c r="H902" s="1">
        <v>43830</v>
      </c>
      <c r="I902">
        <f t="shared" si="56"/>
        <v>293</v>
      </c>
      <c r="J902" t="str">
        <f t="shared" si="57"/>
        <v>&gt;121</v>
      </c>
      <c r="K902">
        <f t="shared" si="58"/>
        <v>0.25</v>
      </c>
      <c r="L902">
        <f t="shared" si="59"/>
        <v>79.200000000000017</v>
      </c>
    </row>
    <row r="903" spans="1:12" x14ac:dyDescent="0.25">
      <c r="A903" s="2" t="s">
        <v>901</v>
      </c>
      <c r="B903">
        <v>2</v>
      </c>
      <c r="C903">
        <v>2</v>
      </c>
      <c r="D903">
        <v>3600</v>
      </c>
      <c r="E903" s="1">
        <v>43820</v>
      </c>
      <c r="F903" s="3">
        <v>324</v>
      </c>
      <c r="G903" s="3">
        <v>1008</v>
      </c>
      <c r="H903" s="1">
        <v>43830</v>
      </c>
      <c r="I903">
        <f t="shared" si="56"/>
        <v>10</v>
      </c>
      <c r="J903" t="str">
        <f t="shared" si="57"/>
        <v>0-30</v>
      </c>
      <c r="K903">
        <f t="shared" si="58"/>
        <v>8.0000000000000002E-3</v>
      </c>
      <c r="L903">
        <f t="shared" si="59"/>
        <v>10.656000000000001</v>
      </c>
    </row>
    <row r="904" spans="1:12" x14ac:dyDescent="0.25">
      <c r="A904" s="2" t="s">
        <v>902</v>
      </c>
      <c r="B904">
        <v>8</v>
      </c>
      <c r="C904">
        <v>6</v>
      </c>
      <c r="D904">
        <v>760</v>
      </c>
      <c r="E904" s="1">
        <v>43489</v>
      </c>
      <c r="F904" s="3">
        <v>22.799999999999997</v>
      </c>
      <c r="G904" s="3">
        <v>190</v>
      </c>
      <c r="H904" s="1">
        <v>43830</v>
      </c>
      <c r="I904">
        <f t="shared" si="56"/>
        <v>341</v>
      </c>
      <c r="J904" t="str">
        <f t="shared" si="57"/>
        <v>&gt;121</v>
      </c>
      <c r="K904">
        <f t="shared" si="58"/>
        <v>0.25</v>
      </c>
      <c r="L904">
        <f t="shared" si="59"/>
        <v>53.2</v>
      </c>
    </row>
    <row r="905" spans="1:12" x14ac:dyDescent="0.25">
      <c r="A905" s="2" t="s">
        <v>903</v>
      </c>
      <c r="B905">
        <v>4</v>
      </c>
      <c r="C905">
        <v>23</v>
      </c>
      <c r="D905">
        <v>3990</v>
      </c>
      <c r="E905" s="1">
        <v>43695</v>
      </c>
      <c r="F905" s="3">
        <v>39.900000000000006</v>
      </c>
      <c r="G905" s="3">
        <v>758.1</v>
      </c>
      <c r="H905" s="1">
        <v>43830</v>
      </c>
      <c r="I905">
        <f t="shared" si="56"/>
        <v>135</v>
      </c>
      <c r="J905" t="str">
        <f t="shared" si="57"/>
        <v>&gt;121</v>
      </c>
      <c r="K905">
        <f t="shared" si="58"/>
        <v>0.25</v>
      </c>
      <c r="L905">
        <f t="shared" si="59"/>
        <v>199.5</v>
      </c>
    </row>
    <row r="906" spans="1:12" x14ac:dyDescent="0.25">
      <c r="A906" s="2" t="s">
        <v>904</v>
      </c>
      <c r="B906">
        <v>7</v>
      </c>
      <c r="C906">
        <v>9</v>
      </c>
      <c r="D906">
        <v>3740</v>
      </c>
      <c r="E906" s="1">
        <v>43756</v>
      </c>
      <c r="F906" s="3">
        <v>336.59999999999997</v>
      </c>
      <c r="G906" s="3">
        <v>2356.1999999999998</v>
      </c>
      <c r="H906" s="1">
        <v>43830</v>
      </c>
      <c r="I906">
        <f t="shared" si="56"/>
        <v>74</v>
      </c>
      <c r="J906" t="str">
        <f t="shared" si="57"/>
        <v>61-90</v>
      </c>
      <c r="K906">
        <f t="shared" si="58"/>
        <v>0.15</v>
      </c>
      <c r="L906">
        <f t="shared" si="59"/>
        <v>403.91999999999996</v>
      </c>
    </row>
    <row r="907" spans="1:12" x14ac:dyDescent="0.25">
      <c r="A907" s="2" t="s">
        <v>905</v>
      </c>
      <c r="B907">
        <v>2</v>
      </c>
      <c r="C907">
        <v>9</v>
      </c>
      <c r="D907">
        <v>2880</v>
      </c>
      <c r="E907" s="1">
        <v>43595</v>
      </c>
      <c r="F907" s="3">
        <v>86.4</v>
      </c>
      <c r="G907" s="3">
        <v>576</v>
      </c>
      <c r="H907" s="1">
        <v>43830</v>
      </c>
      <c r="I907">
        <f t="shared" si="56"/>
        <v>235</v>
      </c>
      <c r="J907" t="str">
        <f t="shared" si="57"/>
        <v>&gt;121</v>
      </c>
      <c r="K907">
        <f t="shared" si="58"/>
        <v>0.25</v>
      </c>
      <c r="L907">
        <f t="shared" si="59"/>
        <v>165.6</v>
      </c>
    </row>
    <row r="908" spans="1:12" x14ac:dyDescent="0.25">
      <c r="A908" s="2" t="s">
        <v>906</v>
      </c>
      <c r="B908">
        <v>9</v>
      </c>
      <c r="C908">
        <v>13</v>
      </c>
      <c r="D908">
        <v>432</v>
      </c>
      <c r="E908" s="1">
        <v>43735</v>
      </c>
      <c r="F908" s="3">
        <v>43.2</v>
      </c>
      <c r="G908" s="3">
        <v>198.72</v>
      </c>
      <c r="H908" s="1">
        <v>43830</v>
      </c>
      <c r="I908">
        <f t="shared" si="56"/>
        <v>95</v>
      </c>
      <c r="J908" t="str">
        <f t="shared" si="57"/>
        <v>91-120</v>
      </c>
      <c r="K908">
        <f t="shared" si="58"/>
        <v>0.2</v>
      </c>
      <c r="L908">
        <f t="shared" si="59"/>
        <v>48.384000000000007</v>
      </c>
    </row>
    <row r="909" spans="1:12" x14ac:dyDescent="0.25">
      <c r="A909" s="2" t="s">
        <v>907</v>
      </c>
      <c r="B909">
        <v>5</v>
      </c>
      <c r="C909">
        <v>2</v>
      </c>
      <c r="D909">
        <v>360</v>
      </c>
      <c r="E909" s="1">
        <v>43487</v>
      </c>
      <c r="F909" s="3">
        <v>21.6</v>
      </c>
      <c r="G909" s="3">
        <v>79.2</v>
      </c>
      <c r="H909" s="1">
        <v>43830</v>
      </c>
      <c r="I909">
        <f t="shared" si="56"/>
        <v>343</v>
      </c>
      <c r="J909" t="str">
        <f t="shared" si="57"/>
        <v>&gt;121</v>
      </c>
      <c r="K909">
        <f t="shared" si="58"/>
        <v>0.25</v>
      </c>
      <c r="L909">
        <f t="shared" si="59"/>
        <v>25.200000000000003</v>
      </c>
    </row>
    <row r="910" spans="1:12" x14ac:dyDescent="0.25">
      <c r="A910" s="2" t="s">
        <v>908</v>
      </c>
      <c r="B910">
        <v>10</v>
      </c>
      <c r="C910">
        <v>8</v>
      </c>
      <c r="D910">
        <v>2520</v>
      </c>
      <c r="E910" s="1">
        <v>43790</v>
      </c>
      <c r="F910" s="3">
        <v>100.8</v>
      </c>
      <c r="G910" s="3">
        <v>756</v>
      </c>
      <c r="H910" s="1">
        <v>43830</v>
      </c>
      <c r="I910">
        <f t="shared" si="56"/>
        <v>40</v>
      </c>
      <c r="J910" t="str">
        <f t="shared" si="57"/>
        <v>31-60</v>
      </c>
      <c r="K910">
        <f t="shared" si="58"/>
        <v>0.04</v>
      </c>
      <c r="L910">
        <f t="shared" si="59"/>
        <v>34.271999999999998</v>
      </c>
    </row>
    <row r="911" spans="1:12" x14ac:dyDescent="0.25">
      <c r="A911" s="2" t="s">
        <v>909</v>
      </c>
      <c r="B911">
        <v>2</v>
      </c>
      <c r="C911">
        <v>7</v>
      </c>
      <c r="D911">
        <v>660</v>
      </c>
      <c r="E911" s="1">
        <v>43511</v>
      </c>
      <c r="F911" s="3">
        <v>26.400000000000002</v>
      </c>
      <c r="G911" s="3">
        <v>158.4</v>
      </c>
      <c r="H911" s="1">
        <v>43830</v>
      </c>
      <c r="I911">
        <f t="shared" si="56"/>
        <v>319</v>
      </c>
      <c r="J911" t="str">
        <f t="shared" si="57"/>
        <v>&gt;121</v>
      </c>
      <c r="K911">
        <f t="shared" si="58"/>
        <v>0.25</v>
      </c>
      <c r="L911">
        <f t="shared" si="59"/>
        <v>46.2</v>
      </c>
    </row>
    <row r="912" spans="1:12" x14ac:dyDescent="0.25">
      <c r="A912" s="2" t="s">
        <v>910</v>
      </c>
      <c r="B912">
        <v>1</v>
      </c>
      <c r="C912">
        <v>9</v>
      </c>
      <c r="D912">
        <v>2000</v>
      </c>
      <c r="E912" s="1">
        <v>43617</v>
      </c>
      <c r="F912" s="3">
        <v>20</v>
      </c>
      <c r="G912" s="3">
        <v>460</v>
      </c>
      <c r="H912" s="1">
        <v>43830</v>
      </c>
      <c r="I912">
        <f t="shared" si="56"/>
        <v>213</v>
      </c>
      <c r="J912" t="str">
        <f t="shared" si="57"/>
        <v>&gt;121</v>
      </c>
      <c r="K912">
        <f t="shared" si="58"/>
        <v>0.25</v>
      </c>
      <c r="L912">
        <f t="shared" si="59"/>
        <v>120</v>
      </c>
    </row>
    <row r="913" spans="1:12" x14ac:dyDescent="0.25">
      <c r="A913" s="2" t="s">
        <v>911</v>
      </c>
      <c r="B913">
        <v>9</v>
      </c>
      <c r="C913">
        <v>10</v>
      </c>
      <c r="D913">
        <v>4800</v>
      </c>
      <c r="E913" s="1">
        <v>43498</v>
      </c>
      <c r="F913" s="3">
        <v>192</v>
      </c>
      <c r="G913" s="3">
        <v>1920</v>
      </c>
      <c r="H913" s="1">
        <v>43830</v>
      </c>
      <c r="I913">
        <f t="shared" si="56"/>
        <v>332</v>
      </c>
      <c r="J913" t="str">
        <f t="shared" si="57"/>
        <v>&gt;121</v>
      </c>
      <c r="K913">
        <f t="shared" si="58"/>
        <v>0.25</v>
      </c>
      <c r="L913">
        <f t="shared" si="59"/>
        <v>528</v>
      </c>
    </row>
    <row r="914" spans="1:12" x14ac:dyDescent="0.25">
      <c r="A914" s="2" t="s">
        <v>912</v>
      </c>
      <c r="B914">
        <v>9</v>
      </c>
      <c r="C914">
        <v>6</v>
      </c>
      <c r="D914">
        <v>880</v>
      </c>
      <c r="E914" s="1">
        <v>43725</v>
      </c>
      <c r="F914" s="3">
        <v>26.400000000000002</v>
      </c>
      <c r="G914" s="3">
        <v>281.60000000000002</v>
      </c>
      <c r="H914" s="1">
        <v>43830</v>
      </c>
      <c r="I914">
        <f t="shared" si="56"/>
        <v>105</v>
      </c>
      <c r="J914" t="str">
        <f t="shared" si="57"/>
        <v>91-120</v>
      </c>
      <c r="K914">
        <f t="shared" si="58"/>
        <v>0.2</v>
      </c>
      <c r="L914">
        <f t="shared" si="59"/>
        <v>61.6</v>
      </c>
    </row>
    <row r="915" spans="1:12" x14ac:dyDescent="0.25">
      <c r="A915" s="2" t="s">
        <v>913</v>
      </c>
      <c r="B915">
        <v>1</v>
      </c>
      <c r="C915">
        <v>17</v>
      </c>
      <c r="D915">
        <v>480</v>
      </c>
      <c r="E915" s="1">
        <v>43763</v>
      </c>
      <c r="F915" s="3">
        <v>14.399999999999999</v>
      </c>
      <c r="G915" s="3">
        <v>86.4</v>
      </c>
      <c r="H915" s="1">
        <v>43830</v>
      </c>
      <c r="I915">
        <f t="shared" si="56"/>
        <v>67</v>
      </c>
      <c r="J915" t="str">
        <f t="shared" si="57"/>
        <v>61-90</v>
      </c>
      <c r="K915">
        <f t="shared" si="58"/>
        <v>0.15</v>
      </c>
      <c r="L915">
        <f t="shared" si="59"/>
        <v>15.120000000000001</v>
      </c>
    </row>
    <row r="916" spans="1:12" x14ac:dyDescent="0.25">
      <c r="A916" s="2" t="s">
        <v>914</v>
      </c>
      <c r="B916">
        <v>10</v>
      </c>
      <c r="C916">
        <v>21</v>
      </c>
      <c r="D916">
        <v>1200</v>
      </c>
      <c r="E916" s="1">
        <v>43667</v>
      </c>
      <c r="F916" s="3">
        <v>156</v>
      </c>
      <c r="G916" s="3">
        <v>468</v>
      </c>
      <c r="H916" s="1">
        <v>43830</v>
      </c>
      <c r="I916">
        <f t="shared" si="56"/>
        <v>163</v>
      </c>
      <c r="J916" t="str">
        <f t="shared" si="57"/>
        <v>&gt;121</v>
      </c>
      <c r="K916">
        <f t="shared" si="58"/>
        <v>0.25</v>
      </c>
      <c r="L916">
        <f t="shared" si="59"/>
        <v>156</v>
      </c>
    </row>
    <row r="917" spans="1:12" x14ac:dyDescent="0.25">
      <c r="A917" s="2" t="s">
        <v>915</v>
      </c>
      <c r="B917">
        <v>5</v>
      </c>
      <c r="C917">
        <v>11</v>
      </c>
      <c r="D917">
        <v>5520</v>
      </c>
      <c r="E917" s="1">
        <v>43472</v>
      </c>
      <c r="F917" s="3">
        <v>496.8</v>
      </c>
      <c r="G917" s="3">
        <v>1104</v>
      </c>
      <c r="H917" s="1">
        <v>43830</v>
      </c>
      <c r="I917">
        <f t="shared" si="56"/>
        <v>358</v>
      </c>
      <c r="J917" t="str">
        <f t="shared" si="57"/>
        <v>&gt;121</v>
      </c>
      <c r="K917">
        <f t="shared" si="58"/>
        <v>0.25</v>
      </c>
      <c r="L917">
        <f t="shared" si="59"/>
        <v>400.2</v>
      </c>
    </row>
    <row r="918" spans="1:12" x14ac:dyDescent="0.25">
      <c r="A918" s="2" t="s">
        <v>916</v>
      </c>
      <c r="B918">
        <v>5</v>
      </c>
      <c r="C918">
        <v>3</v>
      </c>
      <c r="D918">
        <v>3600</v>
      </c>
      <c r="E918" s="1">
        <v>43615</v>
      </c>
      <c r="F918" s="3">
        <v>72</v>
      </c>
      <c r="G918" s="3">
        <v>972</v>
      </c>
      <c r="H918" s="1">
        <v>43830</v>
      </c>
      <c r="I918">
        <f t="shared" si="56"/>
        <v>215</v>
      </c>
      <c r="J918" t="str">
        <f t="shared" si="57"/>
        <v>&gt;121</v>
      </c>
      <c r="K918">
        <f t="shared" si="58"/>
        <v>0.25</v>
      </c>
      <c r="L918">
        <f t="shared" si="59"/>
        <v>261</v>
      </c>
    </row>
    <row r="919" spans="1:12" x14ac:dyDescent="0.25">
      <c r="A919" s="2" t="s">
        <v>917</v>
      </c>
      <c r="B919">
        <v>5</v>
      </c>
      <c r="C919">
        <v>23</v>
      </c>
      <c r="D919">
        <v>5580</v>
      </c>
      <c r="E919" s="1">
        <v>43467</v>
      </c>
      <c r="F919" s="3">
        <v>446.4</v>
      </c>
      <c r="G919" s="3">
        <v>1227.6000000000001</v>
      </c>
      <c r="H919" s="1">
        <v>43830</v>
      </c>
      <c r="I919">
        <f t="shared" si="56"/>
        <v>363</v>
      </c>
      <c r="J919" t="str">
        <f t="shared" si="57"/>
        <v>&gt;121</v>
      </c>
      <c r="K919">
        <f t="shared" si="58"/>
        <v>0.25</v>
      </c>
      <c r="L919">
        <f t="shared" si="59"/>
        <v>418.5</v>
      </c>
    </row>
    <row r="920" spans="1:12" x14ac:dyDescent="0.25">
      <c r="A920" s="2" t="s">
        <v>918</v>
      </c>
      <c r="B920">
        <v>9</v>
      </c>
      <c r="C920">
        <v>8</v>
      </c>
      <c r="D920">
        <v>2520</v>
      </c>
      <c r="E920" s="1">
        <v>43721</v>
      </c>
      <c r="F920" s="3">
        <v>428.40000000000003</v>
      </c>
      <c r="G920" s="3">
        <v>1058.4000000000001</v>
      </c>
      <c r="H920" s="1">
        <v>43830</v>
      </c>
      <c r="I920">
        <f t="shared" si="56"/>
        <v>109</v>
      </c>
      <c r="J920" t="str">
        <f t="shared" si="57"/>
        <v>91-120</v>
      </c>
      <c r="K920">
        <f t="shared" si="58"/>
        <v>0.2</v>
      </c>
      <c r="L920">
        <f t="shared" si="59"/>
        <v>297.36000000000007</v>
      </c>
    </row>
    <row r="921" spans="1:12" x14ac:dyDescent="0.25">
      <c r="A921" s="2" t="s">
        <v>919</v>
      </c>
      <c r="B921">
        <v>6</v>
      </c>
      <c r="C921">
        <v>16</v>
      </c>
      <c r="D921">
        <v>6440</v>
      </c>
      <c r="E921" s="1">
        <v>43778</v>
      </c>
      <c r="F921" s="3">
        <v>579.6</v>
      </c>
      <c r="G921" s="3">
        <v>1159.2</v>
      </c>
      <c r="H921" s="1">
        <v>43830</v>
      </c>
      <c r="I921">
        <f t="shared" si="56"/>
        <v>52</v>
      </c>
      <c r="J921" t="str">
        <f t="shared" si="57"/>
        <v>31-60</v>
      </c>
      <c r="K921">
        <f t="shared" si="58"/>
        <v>0.04</v>
      </c>
      <c r="L921">
        <f t="shared" si="59"/>
        <v>69.552000000000007</v>
      </c>
    </row>
    <row r="922" spans="1:12" x14ac:dyDescent="0.25">
      <c r="A922" s="2" t="s">
        <v>920</v>
      </c>
      <c r="B922">
        <v>8</v>
      </c>
      <c r="C922">
        <v>18</v>
      </c>
      <c r="D922">
        <v>3640</v>
      </c>
      <c r="E922" s="1">
        <v>43669</v>
      </c>
      <c r="F922" s="3">
        <v>364</v>
      </c>
      <c r="G922" s="3">
        <v>1456</v>
      </c>
      <c r="H922" s="1">
        <v>43830</v>
      </c>
      <c r="I922">
        <f t="shared" si="56"/>
        <v>161</v>
      </c>
      <c r="J922" t="str">
        <f t="shared" si="57"/>
        <v>&gt;121</v>
      </c>
      <c r="K922">
        <f t="shared" si="58"/>
        <v>0.25</v>
      </c>
      <c r="L922">
        <f t="shared" si="59"/>
        <v>455</v>
      </c>
    </row>
    <row r="923" spans="1:12" x14ac:dyDescent="0.25">
      <c r="A923" s="2" t="s">
        <v>921</v>
      </c>
      <c r="B923">
        <v>4</v>
      </c>
      <c r="C923">
        <v>4</v>
      </c>
      <c r="D923">
        <v>2160</v>
      </c>
      <c r="E923" s="1">
        <v>43645</v>
      </c>
      <c r="F923" s="3">
        <v>151.19999999999999</v>
      </c>
      <c r="G923" s="3">
        <v>561.59999999999991</v>
      </c>
      <c r="H923" s="1">
        <v>43830</v>
      </c>
      <c r="I923">
        <f t="shared" si="56"/>
        <v>185</v>
      </c>
      <c r="J923" t="str">
        <f t="shared" si="57"/>
        <v>&gt;121</v>
      </c>
      <c r="K923">
        <f t="shared" si="58"/>
        <v>0.25</v>
      </c>
      <c r="L923">
        <f t="shared" si="59"/>
        <v>178.2</v>
      </c>
    </row>
    <row r="924" spans="1:12" x14ac:dyDescent="0.25">
      <c r="A924" s="2" t="s">
        <v>922</v>
      </c>
      <c r="B924">
        <v>2</v>
      </c>
      <c r="C924">
        <v>19</v>
      </c>
      <c r="D924">
        <v>880</v>
      </c>
      <c r="E924" s="1">
        <v>43643</v>
      </c>
      <c r="F924" s="3">
        <v>44</v>
      </c>
      <c r="G924" s="3">
        <v>149.60000000000002</v>
      </c>
      <c r="H924" s="1">
        <v>43830</v>
      </c>
      <c r="I924">
        <f t="shared" si="56"/>
        <v>187</v>
      </c>
      <c r="J924" t="str">
        <f t="shared" si="57"/>
        <v>&gt;121</v>
      </c>
      <c r="K924">
        <f t="shared" si="58"/>
        <v>0.25</v>
      </c>
      <c r="L924">
        <f t="shared" si="59"/>
        <v>48.400000000000006</v>
      </c>
    </row>
    <row r="925" spans="1:12" x14ac:dyDescent="0.25">
      <c r="A925" s="2" t="s">
        <v>923</v>
      </c>
      <c r="B925">
        <v>6</v>
      </c>
      <c r="C925">
        <v>8</v>
      </c>
      <c r="D925">
        <v>3000</v>
      </c>
      <c r="E925" s="1">
        <v>43644</v>
      </c>
      <c r="F925" s="3">
        <v>210</v>
      </c>
      <c r="G925" s="3">
        <v>690</v>
      </c>
      <c r="H925" s="1">
        <v>43830</v>
      </c>
      <c r="I925">
        <f t="shared" si="56"/>
        <v>186</v>
      </c>
      <c r="J925" t="str">
        <f t="shared" si="57"/>
        <v>&gt;121</v>
      </c>
      <c r="K925">
        <f t="shared" si="58"/>
        <v>0.25</v>
      </c>
      <c r="L925">
        <f t="shared" si="59"/>
        <v>225</v>
      </c>
    </row>
    <row r="926" spans="1:12" x14ac:dyDescent="0.25">
      <c r="A926" s="2" t="s">
        <v>924</v>
      </c>
      <c r="B926">
        <v>9</v>
      </c>
      <c r="C926">
        <v>22</v>
      </c>
      <c r="D926">
        <v>3640</v>
      </c>
      <c r="E926" s="1">
        <v>43671</v>
      </c>
      <c r="F926" s="3">
        <v>436.8</v>
      </c>
      <c r="G926" s="3">
        <v>1310.3999999999999</v>
      </c>
      <c r="H926" s="1">
        <v>43830</v>
      </c>
      <c r="I926">
        <f t="shared" si="56"/>
        <v>159</v>
      </c>
      <c r="J926" t="str">
        <f t="shared" si="57"/>
        <v>&gt;121</v>
      </c>
      <c r="K926">
        <f t="shared" si="58"/>
        <v>0.25</v>
      </c>
      <c r="L926">
        <f t="shared" si="59"/>
        <v>436.79999999999995</v>
      </c>
    </row>
    <row r="927" spans="1:12" x14ac:dyDescent="0.25">
      <c r="A927" s="2" t="s">
        <v>925</v>
      </c>
      <c r="B927">
        <v>5</v>
      </c>
      <c r="C927">
        <v>9</v>
      </c>
      <c r="D927">
        <v>4788</v>
      </c>
      <c r="E927" s="1">
        <v>43726</v>
      </c>
      <c r="F927" s="3">
        <v>191.52</v>
      </c>
      <c r="G927" s="3">
        <v>813.96</v>
      </c>
      <c r="H927" s="1">
        <v>43830</v>
      </c>
      <c r="I927">
        <f t="shared" si="56"/>
        <v>104</v>
      </c>
      <c r="J927" t="str">
        <f t="shared" si="57"/>
        <v>91-120</v>
      </c>
      <c r="K927">
        <f t="shared" si="58"/>
        <v>0.2</v>
      </c>
      <c r="L927">
        <f t="shared" si="59"/>
        <v>201.096</v>
      </c>
    </row>
    <row r="928" spans="1:12" x14ac:dyDescent="0.25">
      <c r="A928" s="2" t="s">
        <v>926</v>
      </c>
      <c r="B928">
        <v>1</v>
      </c>
      <c r="C928">
        <v>4</v>
      </c>
      <c r="D928">
        <v>1320</v>
      </c>
      <c r="E928" s="1">
        <v>43532</v>
      </c>
      <c r="F928" s="3">
        <v>132</v>
      </c>
      <c r="G928" s="3">
        <v>382.8</v>
      </c>
      <c r="H928" s="1">
        <v>43830</v>
      </c>
      <c r="I928">
        <f t="shared" si="56"/>
        <v>298</v>
      </c>
      <c r="J928" t="str">
        <f t="shared" si="57"/>
        <v>&gt;121</v>
      </c>
      <c r="K928">
        <f t="shared" si="58"/>
        <v>0.25</v>
      </c>
      <c r="L928">
        <f t="shared" si="59"/>
        <v>128.69999999999999</v>
      </c>
    </row>
    <row r="929" spans="1:12" x14ac:dyDescent="0.25">
      <c r="A929" s="2" t="s">
        <v>927</v>
      </c>
      <c r="B929">
        <v>9</v>
      </c>
      <c r="C929">
        <v>19</v>
      </c>
      <c r="D929">
        <v>1240</v>
      </c>
      <c r="E929" s="1">
        <v>43467</v>
      </c>
      <c r="F929" s="3">
        <v>186</v>
      </c>
      <c r="G929" s="3">
        <v>359.6</v>
      </c>
      <c r="H929" s="1">
        <v>43830</v>
      </c>
      <c r="I929">
        <f t="shared" si="56"/>
        <v>363</v>
      </c>
      <c r="J929" t="str">
        <f t="shared" si="57"/>
        <v>&gt;121</v>
      </c>
      <c r="K929">
        <f t="shared" si="58"/>
        <v>0.25</v>
      </c>
      <c r="L929">
        <f t="shared" si="59"/>
        <v>136.4</v>
      </c>
    </row>
    <row r="930" spans="1:12" x14ac:dyDescent="0.25">
      <c r="A930" s="2" t="s">
        <v>928</v>
      </c>
      <c r="B930">
        <v>8</v>
      </c>
      <c r="C930">
        <v>23</v>
      </c>
      <c r="D930">
        <v>1760</v>
      </c>
      <c r="E930" s="1">
        <v>43492</v>
      </c>
      <c r="F930" s="3">
        <v>123.2</v>
      </c>
      <c r="G930" s="3">
        <v>827.2</v>
      </c>
      <c r="H930" s="1">
        <v>43830</v>
      </c>
      <c r="I930">
        <f t="shared" si="56"/>
        <v>338</v>
      </c>
      <c r="J930" t="str">
        <f t="shared" si="57"/>
        <v>&gt;121</v>
      </c>
      <c r="K930">
        <f t="shared" si="58"/>
        <v>0.25</v>
      </c>
      <c r="L930">
        <f t="shared" si="59"/>
        <v>237.60000000000002</v>
      </c>
    </row>
    <row r="931" spans="1:12" x14ac:dyDescent="0.25">
      <c r="A931" s="2" t="s">
        <v>929</v>
      </c>
      <c r="B931">
        <v>3</v>
      </c>
      <c r="C931">
        <v>3</v>
      </c>
      <c r="D931">
        <v>1240</v>
      </c>
      <c r="E931" s="1">
        <v>43748</v>
      </c>
      <c r="F931" s="3">
        <v>86.8</v>
      </c>
      <c r="G931" s="3">
        <v>297.60000000000002</v>
      </c>
      <c r="H931" s="1">
        <v>43830</v>
      </c>
      <c r="I931">
        <f t="shared" si="56"/>
        <v>82</v>
      </c>
      <c r="J931" t="str">
        <f t="shared" si="57"/>
        <v>61-90</v>
      </c>
      <c r="K931">
        <f t="shared" si="58"/>
        <v>0.15</v>
      </c>
      <c r="L931">
        <f t="shared" si="59"/>
        <v>57.660000000000004</v>
      </c>
    </row>
    <row r="932" spans="1:12" x14ac:dyDescent="0.25">
      <c r="A932" s="2" t="s">
        <v>930</v>
      </c>
      <c r="B932">
        <v>5</v>
      </c>
      <c r="C932">
        <v>8</v>
      </c>
      <c r="D932">
        <v>2850</v>
      </c>
      <c r="E932" s="1">
        <v>43636</v>
      </c>
      <c r="F932" s="3">
        <v>142.5</v>
      </c>
      <c r="G932" s="3">
        <v>798</v>
      </c>
      <c r="H932" s="1">
        <v>43830</v>
      </c>
      <c r="I932">
        <f t="shared" si="56"/>
        <v>194</v>
      </c>
      <c r="J932" t="str">
        <f t="shared" si="57"/>
        <v>&gt;121</v>
      </c>
      <c r="K932">
        <f t="shared" si="58"/>
        <v>0.25</v>
      </c>
      <c r="L932">
        <f t="shared" si="59"/>
        <v>235.125</v>
      </c>
    </row>
    <row r="933" spans="1:12" x14ac:dyDescent="0.25">
      <c r="A933" s="2" t="s">
        <v>931</v>
      </c>
      <c r="B933">
        <v>4</v>
      </c>
      <c r="C933">
        <v>14</v>
      </c>
      <c r="D933">
        <v>4356</v>
      </c>
      <c r="E933" s="1">
        <v>43655</v>
      </c>
      <c r="F933" s="3">
        <v>348.48</v>
      </c>
      <c r="G933" s="3">
        <v>740.5200000000001</v>
      </c>
      <c r="H933" s="1">
        <v>43830</v>
      </c>
      <c r="I933">
        <f t="shared" si="56"/>
        <v>175</v>
      </c>
      <c r="J933" t="str">
        <f t="shared" si="57"/>
        <v>&gt;121</v>
      </c>
      <c r="K933">
        <f t="shared" si="58"/>
        <v>0.25</v>
      </c>
      <c r="L933">
        <f t="shared" si="59"/>
        <v>272.25</v>
      </c>
    </row>
    <row r="934" spans="1:12" x14ac:dyDescent="0.25">
      <c r="A934" s="2" t="s">
        <v>932</v>
      </c>
      <c r="B934">
        <v>8</v>
      </c>
      <c r="C934">
        <v>15</v>
      </c>
      <c r="D934">
        <v>2640</v>
      </c>
      <c r="E934" s="1">
        <v>43734</v>
      </c>
      <c r="F934" s="3">
        <v>369.6</v>
      </c>
      <c r="G934" s="3">
        <v>1082.3999999999999</v>
      </c>
      <c r="H934" s="1">
        <v>43830</v>
      </c>
      <c r="I934">
        <f t="shared" si="56"/>
        <v>96</v>
      </c>
      <c r="J934" t="str">
        <f t="shared" si="57"/>
        <v>91-120</v>
      </c>
      <c r="K934">
        <f t="shared" si="58"/>
        <v>0.2</v>
      </c>
      <c r="L934">
        <f t="shared" si="59"/>
        <v>290.40000000000003</v>
      </c>
    </row>
    <row r="935" spans="1:12" x14ac:dyDescent="0.25">
      <c r="A935" s="2" t="s">
        <v>933</v>
      </c>
      <c r="B935">
        <v>5</v>
      </c>
      <c r="C935">
        <v>8</v>
      </c>
      <c r="D935">
        <v>3080</v>
      </c>
      <c r="E935" s="1">
        <v>43767</v>
      </c>
      <c r="F935" s="3">
        <v>308</v>
      </c>
      <c r="G935" s="3">
        <v>924</v>
      </c>
      <c r="H935" s="1">
        <v>43830</v>
      </c>
      <c r="I935">
        <f t="shared" si="56"/>
        <v>63</v>
      </c>
      <c r="J935" t="str">
        <f t="shared" si="57"/>
        <v>61-90</v>
      </c>
      <c r="K935">
        <f t="shared" si="58"/>
        <v>0.15</v>
      </c>
      <c r="L935">
        <f t="shared" si="59"/>
        <v>184.79999999999998</v>
      </c>
    </row>
    <row r="936" spans="1:12" x14ac:dyDescent="0.25">
      <c r="A936" s="2" t="s">
        <v>934</v>
      </c>
      <c r="B936">
        <v>1</v>
      </c>
      <c r="C936">
        <v>21</v>
      </c>
      <c r="D936">
        <v>4928</v>
      </c>
      <c r="E936" s="1">
        <v>43571</v>
      </c>
      <c r="F936" s="3">
        <v>492.8</v>
      </c>
      <c r="G936" s="3">
        <v>887.04</v>
      </c>
      <c r="H936" s="1">
        <v>43830</v>
      </c>
      <c r="I936">
        <f t="shared" si="56"/>
        <v>259</v>
      </c>
      <c r="J936" t="str">
        <f t="shared" si="57"/>
        <v>&gt;121</v>
      </c>
      <c r="K936">
        <f t="shared" si="58"/>
        <v>0.25</v>
      </c>
      <c r="L936">
        <f t="shared" si="59"/>
        <v>344.96</v>
      </c>
    </row>
    <row r="937" spans="1:12" x14ac:dyDescent="0.25">
      <c r="A937" s="2" t="s">
        <v>935</v>
      </c>
      <c r="B937">
        <v>9</v>
      </c>
      <c r="C937">
        <v>15</v>
      </c>
      <c r="D937">
        <v>1395</v>
      </c>
      <c r="E937" s="1">
        <v>43512</v>
      </c>
      <c r="F937" s="3">
        <v>279</v>
      </c>
      <c r="G937" s="3">
        <v>599.85</v>
      </c>
      <c r="H937" s="1">
        <v>43830</v>
      </c>
      <c r="I937">
        <f t="shared" si="56"/>
        <v>318</v>
      </c>
      <c r="J937" t="str">
        <f t="shared" si="57"/>
        <v>&gt;121</v>
      </c>
      <c r="K937">
        <f t="shared" si="58"/>
        <v>0.25</v>
      </c>
      <c r="L937">
        <f t="shared" si="59"/>
        <v>219.71250000000001</v>
      </c>
    </row>
    <row r="938" spans="1:12" x14ac:dyDescent="0.25">
      <c r="A938" s="2" t="s">
        <v>936</v>
      </c>
      <c r="B938">
        <v>9</v>
      </c>
      <c r="C938">
        <v>1</v>
      </c>
      <c r="D938">
        <v>2040</v>
      </c>
      <c r="E938" s="1">
        <v>43660</v>
      </c>
      <c r="F938" s="3">
        <v>387.59999999999997</v>
      </c>
      <c r="G938" s="3">
        <v>795.6</v>
      </c>
      <c r="H938" s="1">
        <v>43830</v>
      </c>
      <c r="I938">
        <f t="shared" si="56"/>
        <v>170</v>
      </c>
      <c r="J938" t="str">
        <f t="shared" si="57"/>
        <v>&gt;121</v>
      </c>
      <c r="K938">
        <f t="shared" si="58"/>
        <v>0.25</v>
      </c>
      <c r="L938">
        <f t="shared" si="59"/>
        <v>295.8</v>
      </c>
    </row>
    <row r="939" spans="1:12" x14ac:dyDescent="0.25">
      <c r="A939" s="2" t="s">
        <v>937</v>
      </c>
      <c r="B939">
        <v>6</v>
      </c>
      <c r="C939">
        <v>21</v>
      </c>
      <c r="D939">
        <v>110</v>
      </c>
      <c r="E939" s="1">
        <v>43693</v>
      </c>
      <c r="F939" s="3">
        <v>5.5</v>
      </c>
      <c r="G939" s="3">
        <v>29.700000000000003</v>
      </c>
      <c r="H939" s="1">
        <v>43830</v>
      </c>
      <c r="I939">
        <f t="shared" si="56"/>
        <v>137</v>
      </c>
      <c r="J939" t="str">
        <f t="shared" si="57"/>
        <v>&gt;121</v>
      </c>
      <c r="K939">
        <f t="shared" si="58"/>
        <v>0.25</v>
      </c>
      <c r="L939">
        <f t="shared" si="59"/>
        <v>8.8000000000000007</v>
      </c>
    </row>
    <row r="940" spans="1:12" x14ac:dyDescent="0.25">
      <c r="A940" s="2" t="s">
        <v>938</v>
      </c>
      <c r="B940">
        <v>4</v>
      </c>
      <c r="C940">
        <v>15</v>
      </c>
      <c r="D940">
        <v>320</v>
      </c>
      <c r="E940" s="1">
        <v>43633</v>
      </c>
      <c r="F940" s="3">
        <v>28.799999999999997</v>
      </c>
      <c r="G940" s="3">
        <v>96</v>
      </c>
      <c r="H940" s="1">
        <v>43830</v>
      </c>
      <c r="I940">
        <f t="shared" si="56"/>
        <v>197</v>
      </c>
      <c r="J940" t="str">
        <f t="shared" si="57"/>
        <v>&gt;121</v>
      </c>
      <c r="K940">
        <f t="shared" si="58"/>
        <v>0.25</v>
      </c>
      <c r="L940">
        <f t="shared" si="59"/>
        <v>31.2</v>
      </c>
    </row>
    <row r="941" spans="1:12" x14ac:dyDescent="0.25">
      <c r="A941" s="2" t="s">
        <v>939</v>
      </c>
      <c r="B941">
        <v>10</v>
      </c>
      <c r="C941">
        <v>14</v>
      </c>
      <c r="D941">
        <v>3360</v>
      </c>
      <c r="E941" s="1">
        <v>43737</v>
      </c>
      <c r="F941" s="3">
        <v>100.8</v>
      </c>
      <c r="G941" s="3">
        <v>1377.6</v>
      </c>
      <c r="H941" s="1">
        <v>43830</v>
      </c>
      <c r="I941">
        <f t="shared" si="56"/>
        <v>93</v>
      </c>
      <c r="J941" t="str">
        <f t="shared" si="57"/>
        <v>91-120</v>
      </c>
      <c r="K941">
        <f t="shared" si="58"/>
        <v>0.2</v>
      </c>
      <c r="L941">
        <f t="shared" si="59"/>
        <v>295.68</v>
      </c>
    </row>
    <row r="942" spans="1:12" x14ac:dyDescent="0.25">
      <c r="A942" s="2" t="s">
        <v>940</v>
      </c>
      <c r="B942">
        <v>8</v>
      </c>
      <c r="C942">
        <v>16</v>
      </c>
      <c r="D942">
        <v>5880</v>
      </c>
      <c r="E942" s="1">
        <v>43479</v>
      </c>
      <c r="F942" s="3">
        <v>411.59999999999997</v>
      </c>
      <c r="G942" s="3">
        <v>2469.6</v>
      </c>
      <c r="H942" s="1">
        <v>43830</v>
      </c>
      <c r="I942">
        <f t="shared" si="56"/>
        <v>351</v>
      </c>
      <c r="J942" t="str">
        <f t="shared" si="57"/>
        <v>&gt;121</v>
      </c>
      <c r="K942">
        <f t="shared" si="58"/>
        <v>0.25</v>
      </c>
      <c r="L942">
        <f t="shared" si="59"/>
        <v>720.3</v>
      </c>
    </row>
    <row r="943" spans="1:12" x14ac:dyDescent="0.25">
      <c r="A943" s="2" t="s">
        <v>941</v>
      </c>
      <c r="B943">
        <v>4</v>
      </c>
      <c r="C943">
        <v>11</v>
      </c>
      <c r="D943">
        <v>1500</v>
      </c>
      <c r="E943" s="1">
        <v>43821</v>
      </c>
      <c r="F943" s="3">
        <v>30</v>
      </c>
      <c r="G943" s="3">
        <v>285</v>
      </c>
      <c r="H943" s="1">
        <v>43830</v>
      </c>
      <c r="I943">
        <f t="shared" si="56"/>
        <v>9</v>
      </c>
      <c r="J943" t="str">
        <f t="shared" si="57"/>
        <v>0-30</v>
      </c>
      <c r="K943">
        <f t="shared" si="58"/>
        <v>8.0000000000000002E-3</v>
      </c>
      <c r="L943">
        <f t="shared" si="59"/>
        <v>2.52</v>
      </c>
    </row>
    <row r="944" spans="1:12" x14ac:dyDescent="0.25">
      <c r="A944" s="2" t="s">
        <v>942</v>
      </c>
      <c r="B944">
        <v>10</v>
      </c>
      <c r="C944">
        <v>23</v>
      </c>
      <c r="D944">
        <v>1650</v>
      </c>
      <c r="E944" s="1">
        <v>43491</v>
      </c>
      <c r="F944" s="3">
        <v>33</v>
      </c>
      <c r="G944" s="3">
        <v>445.5</v>
      </c>
      <c r="H944" s="1">
        <v>43830</v>
      </c>
      <c r="I944">
        <f t="shared" si="56"/>
        <v>339</v>
      </c>
      <c r="J944" t="str">
        <f t="shared" si="57"/>
        <v>&gt;121</v>
      </c>
      <c r="K944">
        <f t="shared" si="58"/>
        <v>0.25</v>
      </c>
      <c r="L944">
        <f t="shared" si="59"/>
        <v>119.625</v>
      </c>
    </row>
    <row r="945" spans="1:12" x14ac:dyDescent="0.25">
      <c r="A945" s="2" t="s">
        <v>943</v>
      </c>
      <c r="B945">
        <v>7</v>
      </c>
      <c r="C945">
        <v>15</v>
      </c>
      <c r="D945">
        <v>5796</v>
      </c>
      <c r="E945" s="1">
        <v>43546</v>
      </c>
      <c r="F945" s="3">
        <v>1101.24</v>
      </c>
      <c r="G945" s="3">
        <v>4462.92</v>
      </c>
      <c r="H945" s="1">
        <v>43830</v>
      </c>
      <c r="I945">
        <f t="shared" si="56"/>
        <v>284</v>
      </c>
      <c r="J945" t="str">
        <f t="shared" si="57"/>
        <v>&gt;121</v>
      </c>
      <c r="K945">
        <f t="shared" si="58"/>
        <v>0.25</v>
      </c>
      <c r="L945">
        <f t="shared" si="59"/>
        <v>1391.04</v>
      </c>
    </row>
    <row r="946" spans="1:12" x14ac:dyDescent="0.25">
      <c r="A946" s="2" t="s">
        <v>944</v>
      </c>
      <c r="B946">
        <v>2</v>
      </c>
      <c r="C946">
        <v>16</v>
      </c>
      <c r="D946">
        <v>5060</v>
      </c>
      <c r="E946" s="1">
        <v>43806</v>
      </c>
      <c r="F946" s="3">
        <v>202.39999999999998</v>
      </c>
      <c r="G946" s="3">
        <v>1265</v>
      </c>
      <c r="H946" s="1">
        <v>43830</v>
      </c>
      <c r="I946">
        <f t="shared" si="56"/>
        <v>24</v>
      </c>
      <c r="J946" t="str">
        <f t="shared" si="57"/>
        <v>0-30</v>
      </c>
      <c r="K946">
        <f t="shared" si="58"/>
        <v>8.0000000000000002E-3</v>
      </c>
      <c r="L946">
        <f t="shared" si="59"/>
        <v>11.7392</v>
      </c>
    </row>
    <row r="947" spans="1:12" x14ac:dyDescent="0.25">
      <c r="A947" s="2" t="s">
        <v>945</v>
      </c>
      <c r="B947">
        <v>6</v>
      </c>
      <c r="C947">
        <v>20</v>
      </c>
      <c r="D947">
        <v>1710</v>
      </c>
      <c r="E947" s="1">
        <v>43530</v>
      </c>
      <c r="F947" s="3">
        <v>136.80000000000001</v>
      </c>
      <c r="G947" s="3">
        <v>461.70000000000005</v>
      </c>
      <c r="H947" s="1">
        <v>43830</v>
      </c>
      <c r="I947">
        <f t="shared" si="56"/>
        <v>300</v>
      </c>
      <c r="J947" t="str">
        <f t="shared" si="57"/>
        <v>&gt;121</v>
      </c>
      <c r="K947">
        <f t="shared" si="58"/>
        <v>0.25</v>
      </c>
      <c r="L947">
        <f t="shared" si="59"/>
        <v>149.625</v>
      </c>
    </row>
    <row r="948" spans="1:12" x14ac:dyDescent="0.25">
      <c r="A948" s="2" t="s">
        <v>946</v>
      </c>
      <c r="B948">
        <v>6</v>
      </c>
      <c r="C948">
        <v>6</v>
      </c>
      <c r="D948">
        <v>2880</v>
      </c>
      <c r="E948" s="1">
        <v>43646</v>
      </c>
      <c r="F948" s="3">
        <v>86.4</v>
      </c>
      <c r="G948" s="3">
        <v>864</v>
      </c>
      <c r="H948" s="1">
        <v>43830</v>
      </c>
      <c r="I948">
        <f t="shared" si="56"/>
        <v>184</v>
      </c>
      <c r="J948" t="str">
        <f t="shared" si="57"/>
        <v>&gt;121</v>
      </c>
      <c r="K948">
        <f t="shared" si="58"/>
        <v>0.25</v>
      </c>
      <c r="L948">
        <f t="shared" si="59"/>
        <v>237.6</v>
      </c>
    </row>
    <row r="949" spans="1:12" x14ac:dyDescent="0.25">
      <c r="A949" s="2" t="s">
        <v>947</v>
      </c>
      <c r="B949">
        <v>2</v>
      </c>
      <c r="C949">
        <v>21</v>
      </c>
      <c r="D949">
        <v>1710</v>
      </c>
      <c r="E949" s="1">
        <v>43802</v>
      </c>
      <c r="F949" s="3">
        <v>17.100000000000001</v>
      </c>
      <c r="G949" s="3">
        <v>290.7</v>
      </c>
      <c r="H949" s="1">
        <v>43830</v>
      </c>
      <c r="I949">
        <f t="shared" si="56"/>
        <v>28</v>
      </c>
      <c r="J949" t="str">
        <f t="shared" si="57"/>
        <v>0-30</v>
      </c>
      <c r="K949">
        <f t="shared" si="58"/>
        <v>8.0000000000000002E-3</v>
      </c>
      <c r="L949">
        <f t="shared" si="59"/>
        <v>2.4624000000000001</v>
      </c>
    </row>
    <row r="950" spans="1:12" x14ac:dyDescent="0.25">
      <c r="A950" s="2" t="s">
        <v>948</v>
      </c>
      <c r="B950">
        <v>9</v>
      </c>
      <c r="C950">
        <v>2</v>
      </c>
      <c r="D950">
        <v>4320</v>
      </c>
      <c r="E950" s="1">
        <v>43596</v>
      </c>
      <c r="F950" s="3">
        <v>648</v>
      </c>
      <c r="G950" s="3">
        <v>1209.5999999999999</v>
      </c>
      <c r="H950" s="1">
        <v>43830</v>
      </c>
      <c r="I950">
        <f t="shared" si="56"/>
        <v>234</v>
      </c>
      <c r="J950" t="str">
        <f t="shared" si="57"/>
        <v>&gt;121</v>
      </c>
      <c r="K950">
        <f t="shared" si="58"/>
        <v>0.25</v>
      </c>
      <c r="L950">
        <f t="shared" si="59"/>
        <v>464.4</v>
      </c>
    </row>
    <row r="951" spans="1:12" x14ac:dyDescent="0.25">
      <c r="A951" s="2" t="s">
        <v>949</v>
      </c>
      <c r="B951">
        <v>7</v>
      </c>
      <c r="C951">
        <v>5</v>
      </c>
      <c r="D951">
        <v>6820</v>
      </c>
      <c r="E951" s="1">
        <v>43468</v>
      </c>
      <c r="F951" s="3">
        <v>1500.3999999999999</v>
      </c>
      <c r="G951" s="3">
        <v>3069</v>
      </c>
      <c r="H951" s="1">
        <v>43830</v>
      </c>
      <c r="I951">
        <f t="shared" si="56"/>
        <v>362</v>
      </c>
      <c r="J951" t="str">
        <f t="shared" si="57"/>
        <v>&gt;121</v>
      </c>
      <c r="K951">
        <f t="shared" si="58"/>
        <v>0.25</v>
      </c>
      <c r="L951">
        <f t="shared" si="59"/>
        <v>1142.3499999999999</v>
      </c>
    </row>
    <row r="952" spans="1:12" x14ac:dyDescent="0.25">
      <c r="A952" s="2" t="s">
        <v>950</v>
      </c>
      <c r="B952">
        <v>2</v>
      </c>
      <c r="C952">
        <v>23</v>
      </c>
      <c r="D952">
        <v>3000</v>
      </c>
      <c r="E952" s="1">
        <v>43525</v>
      </c>
      <c r="F952" s="3">
        <v>240</v>
      </c>
      <c r="G952" s="3">
        <v>450</v>
      </c>
      <c r="H952" s="1">
        <v>43830</v>
      </c>
      <c r="I952">
        <f t="shared" si="56"/>
        <v>305</v>
      </c>
      <c r="J952" t="str">
        <f t="shared" si="57"/>
        <v>&gt;121</v>
      </c>
      <c r="K952">
        <f t="shared" si="58"/>
        <v>0.25</v>
      </c>
      <c r="L952">
        <f t="shared" si="59"/>
        <v>172.5</v>
      </c>
    </row>
    <row r="953" spans="1:12" x14ac:dyDescent="0.25">
      <c r="A953" s="2" t="s">
        <v>951</v>
      </c>
      <c r="B953">
        <v>7</v>
      </c>
      <c r="C953">
        <v>18</v>
      </c>
      <c r="D953">
        <v>120</v>
      </c>
      <c r="E953" s="1">
        <v>43712</v>
      </c>
      <c r="F953" s="3">
        <v>8.4</v>
      </c>
      <c r="G953" s="3">
        <v>68.400000000000006</v>
      </c>
      <c r="H953" s="1">
        <v>43830</v>
      </c>
      <c r="I953">
        <f t="shared" si="56"/>
        <v>118</v>
      </c>
      <c r="J953" t="str">
        <f t="shared" si="57"/>
        <v>91-120</v>
      </c>
      <c r="K953">
        <f t="shared" si="58"/>
        <v>0.2</v>
      </c>
      <c r="L953">
        <f t="shared" si="59"/>
        <v>15.360000000000003</v>
      </c>
    </row>
    <row r="954" spans="1:12" x14ac:dyDescent="0.25">
      <c r="A954" s="2" t="s">
        <v>952</v>
      </c>
      <c r="B954">
        <v>8</v>
      </c>
      <c r="C954">
        <v>15</v>
      </c>
      <c r="D954">
        <v>840</v>
      </c>
      <c r="E954" s="1">
        <v>43605</v>
      </c>
      <c r="F954" s="3">
        <v>92.4</v>
      </c>
      <c r="G954" s="3">
        <v>226.8</v>
      </c>
      <c r="H954" s="1">
        <v>43830</v>
      </c>
      <c r="I954">
        <f t="shared" si="56"/>
        <v>225</v>
      </c>
      <c r="J954" t="str">
        <f t="shared" si="57"/>
        <v>&gt;121</v>
      </c>
      <c r="K954">
        <f t="shared" si="58"/>
        <v>0.25</v>
      </c>
      <c r="L954">
        <f t="shared" si="59"/>
        <v>79.800000000000011</v>
      </c>
    </row>
    <row r="955" spans="1:12" x14ac:dyDescent="0.25">
      <c r="A955" s="2" t="s">
        <v>953</v>
      </c>
      <c r="B955">
        <v>2</v>
      </c>
      <c r="C955">
        <v>8</v>
      </c>
      <c r="D955">
        <v>4840</v>
      </c>
      <c r="E955" s="1">
        <v>43812</v>
      </c>
      <c r="F955" s="3">
        <v>290.39999999999998</v>
      </c>
      <c r="G955" s="3">
        <v>1355.2</v>
      </c>
      <c r="H955" s="1">
        <v>43830</v>
      </c>
      <c r="I955">
        <f t="shared" si="56"/>
        <v>18</v>
      </c>
      <c r="J955" t="str">
        <f t="shared" si="57"/>
        <v>0-30</v>
      </c>
      <c r="K955">
        <f t="shared" si="58"/>
        <v>8.0000000000000002E-3</v>
      </c>
      <c r="L955">
        <f t="shared" si="59"/>
        <v>13.1648</v>
      </c>
    </row>
    <row r="956" spans="1:12" x14ac:dyDescent="0.25">
      <c r="A956" s="2" t="s">
        <v>954</v>
      </c>
      <c r="B956">
        <v>10</v>
      </c>
      <c r="C956">
        <v>12</v>
      </c>
      <c r="D956">
        <v>960</v>
      </c>
      <c r="E956" s="1">
        <v>43523</v>
      </c>
      <c r="F956" s="3">
        <v>163.19999999999999</v>
      </c>
      <c r="G956" s="3">
        <v>364.79999999999995</v>
      </c>
      <c r="H956" s="1">
        <v>43830</v>
      </c>
      <c r="I956">
        <f t="shared" si="56"/>
        <v>307</v>
      </c>
      <c r="J956" t="str">
        <f t="shared" si="57"/>
        <v>&gt;121</v>
      </c>
      <c r="K956">
        <f t="shared" si="58"/>
        <v>0.25</v>
      </c>
      <c r="L956">
        <f t="shared" si="59"/>
        <v>132</v>
      </c>
    </row>
    <row r="957" spans="1:12" x14ac:dyDescent="0.25">
      <c r="A957" s="2" t="s">
        <v>955</v>
      </c>
      <c r="B957">
        <v>7</v>
      </c>
      <c r="C957">
        <v>22</v>
      </c>
      <c r="D957">
        <v>4080</v>
      </c>
      <c r="E957" s="1">
        <v>43623</v>
      </c>
      <c r="F957" s="3">
        <v>367.2</v>
      </c>
      <c r="G957" s="3">
        <v>2570.4</v>
      </c>
      <c r="H957" s="1">
        <v>43830</v>
      </c>
      <c r="I957">
        <f t="shared" si="56"/>
        <v>207</v>
      </c>
      <c r="J957" t="str">
        <f t="shared" si="57"/>
        <v>&gt;121</v>
      </c>
      <c r="K957">
        <f t="shared" si="58"/>
        <v>0.25</v>
      </c>
      <c r="L957">
        <f t="shared" si="59"/>
        <v>734.4</v>
      </c>
    </row>
    <row r="958" spans="1:12" x14ac:dyDescent="0.25">
      <c r="A958" s="2" t="s">
        <v>956</v>
      </c>
      <c r="B958">
        <v>1</v>
      </c>
      <c r="C958">
        <v>6</v>
      </c>
      <c r="D958">
        <v>550</v>
      </c>
      <c r="E958" s="1">
        <v>43541</v>
      </c>
      <c r="F958" s="3">
        <v>38.5</v>
      </c>
      <c r="G958" s="3">
        <v>159.5</v>
      </c>
      <c r="H958" s="1">
        <v>43830</v>
      </c>
      <c r="I958">
        <f t="shared" si="56"/>
        <v>289</v>
      </c>
      <c r="J958" t="str">
        <f t="shared" si="57"/>
        <v>&gt;121</v>
      </c>
      <c r="K958">
        <f t="shared" si="58"/>
        <v>0.25</v>
      </c>
      <c r="L958">
        <f t="shared" si="59"/>
        <v>49.5</v>
      </c>
    </row>
    <row r="959" spans="1:12" x14ac:dyDescent="0.25">
      <c r="A959" s="2" t="s">
        <v>957</v>
      </c>
      <c r="B959">
        <v>9</v>
      </c>
      <c r="C959">
        <v>22</v>
      </c>
      <c r="D959">
        <v>450</v>
      </c>
      <c r="E959" s="1">
        <v>43621</v>
      </c>
      <c r="F959" s="3">
        <v>85.5</v>
      </c>
      <c r="G959" s="3">
        <v>193.5</v>
      </c>
      <c r="H959" s="1">
        <v>43830</v>
      </c>
      <c r="I959">
        <f t="shared" si="56"/>
        <v>209</v>
      </c>
      <c r="J959" t="str">
        <f t="shared" si="57"/>
        <v>&gt;121</v>
      </c>
      <c r="K959">
        <f t="shared" si="58"/>
        <v>0.25</v>
      </c>
      <c r="L959">
        <f t="shared" si="59"/>
        <v>69.75</v>
      </c>
    </row>
    <row r="960" spans="1:12" x14ac:dyDescent="0.25">
      <c r="A960" s="2" t="s">
        <v>958</v>
      </c>
      <c r="B960">
        <v>3</v>
      </c>
      <c r="C960">
        <v>1</v>
      </c>
      <c r="D960">
        <v>729</v>
      </c>
      <c r="E960" s="1">
        <v>43624</v>
      </c>
      <c r="F960" s="3">
        <v>21.870000000000005</v>
      </c>
      <c r="G960" s="3">
        <v>211.41000000000005</v>
      </c>
      <c r="H960" s="1">
        <v>43830</v>
      </c>
      <c r="I960">
        <f t="shared" si="56"/>
        <v>206</v>
      </c>
      <c r="J960" t="str">
        <f t="shared" si="57"/>
        <v>&gt;121</v>
      </c>
      <c r="K960">
        <f t="shared" si="58"/>
        <v>0.25</v>
      </c>
      <c r="L960">
        <f t="shared" si="59"/>
        <v>58.320000000000014</v>
      </c>
    </row>
    <row r="961" spans="1:12" x14ac:dyDescent="0.25">
      <c r="A961" s="2" t="s">
        <v>959</v>
      </c>
      <c r="B961">
        <v>4</v>
      </c>
      <c r="C961">
        <v>23</v>
      </c>
      <c r="D961">
        <v>1840</v>
      </c>
      <c r="E961" s="1">
        <v>43707</v>
      </c>
      <c r="F961" s="3">
        <v>36.800000000000004</v>
      </c>
      <c r="G961" s="3">
        <v>276</v>
      </c>
      <c r="H961" s="1">
        <v>43830</v>
      </c>
      <c r="I961">
        <f t="shared" si="56"/>
        <v>123</v>
      </c>
      <c r="J961" t="str">
        <f t="shared" si="57"/>
        <v>&gt;121</v>
      </c>
      <c r="K961">
        <f t="shared" si="58"/>
        <v>0.25</v>
      </c>
      <c r="L961">
        <f t="shared" si="59"/>
        <v>78.2</v>
      </c>
    </row>
    <row r="962" spans="1:12" x14ac:dyDescent="0.25">
      <c r="A962" s="2" t="s">
        <v>960</v>
      </c>
      <c r="B962">
        <v>8</v>
      </c>
      <c r="C962">
        <v>5</v>
      </c>
      <c r="D962">
        <v>1560</v>
      </c>
      <c r="E962" s="1">
        <v>43581</v>
      </c>
      <c r="F962" s="3">
        <v>46.8</v>
      </c>
      <c r="G962" s="3">
        <v>748.8</v>
      </c>
      <c r="H962" s="1">
        <v>43830</v>
      </c>
      <c r="I962">
        <f t="shared" ref="I962:I1025" si="60">H962-E962</f>
        <v>249</v>
      </c>
      <c r="J962" t="str">
        <f t="shared" ref="J962:J1025" si="61">VLOOKUP(I962,groupings,2,1)</f>
        <v>&gt;121</v>
      </c>
      <c r="K962">
        <f t="shared" ref="K962:K1025" si="62">VLOOKUP(I962,$N$8:$P$12,3,TRUE)</f>
        <v>0.25</v>
      </c>
      <c r="L962">
        <f t="shared" ref="L962:L1025" si="63">(G962+F962)*K962</f>
        <v>198.89999999999998</v>
      </c>
    </row>
    <row r="963" spans="1:12" x14ac:dyDescent="0.25">
      <c r="A963" s="2" t="s">
        <v>961</v>
      </c>
      <c r="B963">
        <v>4</v>
      </c>
      <c r="C963">
        <v>18</v>
      </c>
      <c r="D963">
        <v>660</v>
      </c>
      <c r="E963" s="1">
        <v>43487</v>
      </c>
      <c r="F963" s="3">
        <v>46.2</v>
      </c>
      <c r="G963" s="3">
        <v>171.6</v>
      </c>
      <c r="H963" s="1">
        <v>43830</v>
      </c>
      <c r="I963">
        <f t="shared" si="60"/>
        <v>343</v>
      </c>
      <c r="J963" t="str">
        <f t="shared" si="61"/>
        <v>&gt;121</v>
      </c>
      <c r="K963">
        <f t="shared" si="62"/>
        <v>0.25</v>
      </c>
      <c r="L963">
        <f t="shared" si="63"/>
        <v>54.45</v>
      </c>
    </row>
    <row r="964" spans="1:12" x14ac:dyDescent="0.25">
      <c r="A964" s="2" t="s">
        <v>962</v>
      </c>
      <c r="B964">
        <v>8</v>
      </c>
      <c r="C964">
        <v>2</v>
      </c>
      <c r="D964">
        <v>693</v>
      </c>
      <c r="E964" s="1">
        <v>43796</v>
      </c>
      <c r="F964" s="3">
        <v>41.58</v>
      </c>
      <c r="G964" s="3">
        <v>332.64</v>
      </c>
      <c r="H964" s="1">
        <v>43830</v>
      </c>
      <c r="I964">
        <f t="shared" si="60"/>
        <v>34</v>
      </c>
      <c r="J964" t="str">
        <f t="shared" si="61"/>
        <v>31-60</v>
      </c>
      <c r="K964">
        <f t="shared" si="62"/>
        <v>0.04</v>
      </c>
      <c r="L964">
        <f t="shared" si="63"/>
        <v>14.9688</v>
      </c>
    </row>
    <row r="965" spans="1:12" x14ac:dyDescent="0.25">
      <c r="A965" s="2" t="s">
        <v>963</v>
      </c>
      <c r="B965">
        <v>1</v>
      </c>
      <c r="C965">
        <v>5</v>
      </c>
      <c r="D965">
        <v>1440</v>
      </c>
      <c r="E965" s="1">
        <v>43467</v>
      </c>
      <c r="F965" s="3">
        <v>14.399999999999999</v>
      </c>
      <c r="G965" s="3">
        <v>388.8</v>
      </c>
      <c r="H965" s="1">
        <v>43830</v>
      </c>
      <c r="I965">
        <f t="shared" si="60"/>
        <v>363</v>
      </c>
      <c r="J965" t="str">
        <f t="shared" si="61"/>
        <v>&gt;121</v>
      </c>
      <c r="K965">
        <f t="shared" si="62"/>
        <v>0.25</v>
      </c>
      <c r="L965">
        <f t="shared" si="63"/>
        <v>100.8</v>
      </c>
    </row>
    <row r="966" spans="1:12" x14ac:dyDescent="0.25">
      <c r="A966" s="2" t="s">
        <v>964</v>
      </c>
      <c r="B966">
        <v>2</v>
      </c>
      <c r="C966">
        <v>22</v>
      </c>
      <c r="D966">
        <v>1170</v>
      </c>
      <c r="E966" s="1">
        <v>43569</v>
      </c>
      <c r="F966" s="3">
        <v>58.5</v>
      </c>
      <c r="G966" s="3">
        <v>198.9</v>
      </c>
      <c r="H966" s="1">
        <v>43830</v>
      </c>
      <c r="I966">
        <f t="shared" si="60"/>
        <v>261</v>
      </c>
      <c r="J966" t="str">
        <f t="shared" si="61"/>
        <v>&gt;121</v>
      </c>
      <c r="K966">
        <f t="shared" si="62"/>
        <v>0.25</v>
      </c>
      <c r="L966">
        <f t="shared" si="63"/>
        <v>64.349999999999994</v>
      </c>
    </row>
    <row r="967" spans="1:12" x14ac:dyDescent="0.25">
      <c r="A967" s="2" t="s">
        <v>965</v>
      </c>
      <c r="B967">
        <v>10</v>
      </c>
      <c r="C967">
        <v>18</v>
      </c>
      <c r="D967">
        <v>270</v>
      </c>
      <c r="E967" s="1">
        <v>43466</v>
      </c>
      <c r="F967" s="3">
        <v>24.3</v>
      </c>
      <c r="G967" s="3">
        <v>116.1</v>
      </c>
      <c r="H967" s="1">
        <v>43830</v>
      </c>
      <c r="I967">
        <f t="shared" si="60"/>
        <v>364</v>
      </c>
      <c r="J967" t="str">
        <f t="shared" si="61"/>
        <v>&gt;121</v>
      </c>
      <c r="K967">
        <f t="shared" si="62"/>
        <v>0.25</v>
      </c>
      <c r="L967">
        <f t="shared" si="63"/>
        <v>35.1</v>
      </c>
    </row>
    <row r="968" spans="1:12" x14ac:dyDescent="0.25">
      <c r="A968" s="2" t="s">
        <v>966</v>
      </c>
      <c r="B968">
        <v>6</v>
      </c>
      <c r="C968">
        <v>19</v>
      </c>
      <c r="D968">
        <v>3696</v>
      </c>
      <c r="E968" s="1">
        <v>43675</v>
      </c>
      <c r="F968" s="3">
        <v>73.92</v>
      </c>
      <c r="G968" s="3">
        <v>665.28000000000009</v>
      </c>
      <c r="H968" s="1">
        <v>43830</v>
      </c>
      <c r="I968">
        <f t="shared" si="60"/>
        <v>155</v>
      </c>
      <c r="J968" t="str">
        <f t="shared" si="61"/>
        <v>&gt;121</v>
      </c>
      <c r="K968">
        <f t="shared" si="62"/>
        <v>0.25</v>
      </c>
      <c r="L968">
        <f t="shared" si="63"/>
        <v>184.8</v>
      </c>
    </row>
    <row r="969" spans="1:12" x14ac:dyDescent="0.25">
      <c r="A969" s="2" t="s">
        <v>967</v>
      </c>
      <c r="B969">
        <v>4</v>
      </c>
      <c r="C969">
        <v>21</v>
      </c>
      <c r="D969">
        <v>4560</v>
      </c>
      <c r="E969" s="1">
        <v>43620</v>
      </c>
      <c r="F969" s="3">
        <v>45.599999999999994</v>
      </c>
      <c r="G969" s="3">
        <v>820.8</v>
      </c>
      <c r="H969" s="1">
        <v>43830</v>
      </c>
      <c r="I969">
        <f t="shared" si="60"/>
        <v>210</v>
      </c>
      <c r="J969" t="str">
        <f t="shared" si="61"/>
        <v>&gt;121</v>
      </c>
      <c r="K969">
        <f t="shared" si="62"/>
        <v>0.25</v>
      </c>
      <c r="L969">
        <f t="shared" si="63"/>
        <v>216.6</v>
      </c>
    </row>
    <row r="970" spans="1:12" x14ac:dyDescent="0.25">
      <c r="A970" s="2" t="s">
        <v>968</v>
      </c>
      <c r="B970">
        <v>4</v>
      </c>
      <c r="C970">
        <v>20</v>
      </c>
      <c r="D970">
        <v>660</v>
      </c>
      <c r="E970" s="1">
        <v>43516</v>
      </c>
      <c r="F970" s="3">
        <v>26.400000000000002</v>
      </c>
      <c r="G970" s="3">
        <v>125.39999999999999</v>
      </c>
      <c r="H970" s="1">
        <v>43830</v>
      </c>
      <c r="I970">
        <f t="shared" si="60"/>
        <v>314</v>
      </c>
      <c r="J970" t="str">
        <f t="shared" si="61"/>
        <v>&gt;121</v>
      </c>
      <c r="K970">
        <f t="shared" si="62"/>
        <v>0.25</v>
      </c>
      <c r="L970">
        <f t="shared" si="63"/>
        <v>37.949999999999996</v>
      </c>
    </row>
    <row r="971" spans="1:12" x14ac:dyDescent="0.25">
      <c r="A971" s="2" t="s">
        <v>969</v>
      </c>
      <c r="B971">
        <v>4</v>
      </c>
      <c r="C971">
        <v>7</v>
      </c>
      <c r="D971">
        <v>1860</v>
      </c>
      <c r="E971" s="1">
        <v>43720</v>
      </c>
      <c r="F971" s="3">
        <v>18.600000000000001</v>
      </c>
      <c r="G971" s="3">
        <v>279</v>
      </c>
      <c r="H971" s="1">
        <v>43830</v>
      </c>
      <c r="I971">
        <f t="shared" si="60"/>
        <v>110</v>
      </c>
      <c r="J971" t="str">
        <f t="shared" si="61"/>
        <v>91-120</v>
      </c>
      <c r="K971">
        <f t="shared" si="62"/>
        <v>0.2</v>
      </c>
      <c r="L971">
        <f t="shared" si="63"/>
        <v>59.52000000000001</v>
      </c>
    </row>
    <row r="972" spans="1:12" x14ac:dyDescent="0.25">
      <c r="A972" s="2" t="s">
        <v>970</v>
      </c>
      <c r="B972">
        <v>10</v>
      </c>
      <c r="C972">
        <v>10</v>
      </c>
      <c r="D972">
        <v>1860</v>
      </c>
      <c r="E972" s="1">
        <v>43519</v>
      </c>
      <c r="F972" s="3">
        <v>18.600000000000001</v>
      </c>
      <c r="G972" s="3">
        <v>520.79999999999995</v>
      </c>
      <c r="H972" s="1">
        <v>43830</v>
      </c>
      <c r="I972">
        <f t="shared" si="60"/>
        <v>311</v>
      </c>
      <c r="J972" t="str">
        <f t="shared" si="61"/>
        <v>&gt;121</v>
      </c>
      <c r="K972">
        <f t="shared" si="62"/>
        <v>0.25</v>
      </c>
      <c r="L972">
        <f t="shared" si="63"/>
        <v>134.85</v>
      </c>
    </row>
    <row r="973" spans="1:12" x14ac:dyDescent="0.25">
      <c r="A973" s="2" t="s">
        <v>971</v>
      </c>
      <c r="B973">
        <v>4</v>
      </c>
      <c r="C973">
        <v>6</v>
      </c>
      <c r="D973">
        <v>4340</v>
      </c>
      <c r="E973" s="1">
        <v>43594</v>
      </c>
      <c r="F973" s="3">
        <v>173.6</v>
      </c>
      <c r="G973" s="3">
        <v>1258.5999999999999</v>
      </c>
      <c r="H973" s="1">
        <v>43830</v>
      </c>
      <c r="I973">
        <f t="shared" si="60"/>
        <v>236</v>
      </c>
      <c r="J973" t="str">
        <f t="shared" si="61"/>
        <v>&gt;121</v>
      </c>
      <c r="K973">
        <f t="shared" si="62"/>
        <v>0.25</v>
      </c>
      <c r="L973">
        <f t="shared" si="63"/>
        <v>358.04999999999995</v>
      </c>
    </row>
    <row r="974" spans="1:12" x14ac:dyDescent="0.25">
      <c r="A974" s="2" t="s">
        <v>972</v>
      </c>
      <c r="B974">
        <v>2</v>
      </c>
      <c r="C974">
        <v>8</v>
      </c>
      <c r="D974">
        <v>4650</v>
      </c>
      <c r="E974" s="1">
        <v>43663</v>
      </c>
      <c r="F974" s="3">
        <v>372</v>
      </c>
      <c r="G974" s="3">
        <v>930</v>
      </c>
      <c r="H974" s="1">
        <v>43830</v>
      </c>
      <c r="I974">
        <f t="shared" si="60"/>
        <v>167</v>
      </c>
      <c r="J974" t="str">
        <f t="shared" si="61"/>
        <v>&gt;121</v>
      </c>
      <c r="K974">
        <f t="shared" si="62"/>
        <v>0.25</v>
      </c>
      <c r="L974">
        <f t="shared" si="63"/>
        <v>325.5</v>
      </c>
    </row>
    <row r="975" spans="1:12" x14ac:dyDescent="0.25">
      <c r="A975" s="2" t="s">
        <v>973</v>
      </c>
      <c r="B975">
        <v>7</v>
      </c>
      <c r="C975">
        <v>18</v>
      </c>
      <c r="D975">
        <v>3450</v>
      </c>
      <c r="E975" s="1">
        <v>43783</v>
      </c>
      <c r="F975" s="3">
        <v>793.5</v>
      </c>
      <c r="G975" s="3">
        <v>2656.5</v>
      </c>
      <c r="H975" s="1">
        <v>43830</v>
      </c>
      <c r="I975">
        <f t="shared" si="60"/>
        <v>47</v>
      </c>
      <c r="J975" t="str">
        <f t="shared" si="61"/>
        <v>31-60</v>
      </c>
      <c r="K975">
        <f t="shared" si="62"/>
        <v>0.04</v>
      </c>
      <c r="L975">
        <f t="shared" si="63"/>
        <v>138</v>
      </c>
    </row>
    <row r="976" spans="1:12" x14ac:dyDescent="0.25">
      <c r="A976" s="2" t="s">
        <v>974</v>
      </c>
      <c r="B976">
        <v>6</v>
      </c>
      <c r="C976">
        <v>23</v>
      </c>
      <c r="D976">
        <v>620</v>
      </c>
      <c r="E976" s="1">
        <v>43688</v>
      </c>
      <c r="F976" s="3">
        <v>6.2</v>
      </c>
      <c r="G976" s="3">
        <v>148.80000000000001</v>
      </c>
      <c r="H976" s="1">
        <v>43830</v>
      </c>
      <c r="I976">
        <f t="shared" si="60"/>
        <v>142</v>
      </c>
      <c r="J976" t="str">
        <f t="shared" si="61"/>
        <v>&gt;121</v>
      </c>
      <c r="K976">
        <f t="shared" si="62"/>
        <v>0.25</v>
      </c>
      <c r="L976">
        <f t="shared" si="63"/>
        <v>38.75</v>
      </c>
    </row>
    <row r="977" spans="1:12" x14ac:dyDescent="0.25">
      <c r="A977" s="2" t="s">
        <v>975</v>
      </c>
      <c r="B977">
        <v>5</v>
      </c>
      <c r="C977">
        <v>8</v>
      </c>
      <c r="D977">
        <v>600</v>
      </c>
      <c r="E977" s="1">
        <v>43778</v>
      </c>
      <c r="F977" s="3">
        <v>18</v>
      </c>
      <c r="G977" s="3">
        <v>144</v>
      </c>
      <c r="H977" s="1">
        <v>43830</v>
      </c>
      <c r="I977">
        <f t="shared" si="60"/>
        <v>52</v>
      </c>
      <c r="J977" t="str">
        <f t="shared" si="61"/>
        <v>31-60</v>
      </c>
      <c r="K977">
        <f t="shared" si="62"/>
        <v>0.04</v>
      </c>
      <c r="L977">
        <f t="shared" si="63"/>
        <v>6.48</v>
      </c>
    </row>
    <row r="978" spans="1:12" x14ac:dyDescent="0.25">
      <c r="A978" s="2" t="s">
        <v>976</v>
      </c>
      <c r="B978">
        <v>6</v>
      </c>
      <c r="C978">
        <v>5</v>
      </c>
      <c r="D978">
        <v>2170</v>
      </c>
      <c r="E978" s="1">
        <v>43795</v>
      </c>
      <c r="F978" s="3">
        <v>65.099999999999994</v>
      </c>
      <c r="G978" s="3">
        <v>390.6</v>
      </c>
      <c r="H978" s="1">
        <v>43830</v>
      </c>
      <c r="I978">
        <f t="shared" si="60"/>
        <v>35</v>
      </c>
      <c r="J978" t="str">
        <f t="shared" si="61"/>
        <v>31-60</v>
      </c>
      <c r="K978">
        <f t="shared" si="62"/>
        <v>0.04</v>
      </c>
      <c r="L978">
        <f t="shared" si="63"/>
        <v>18.228000000000002</v>
      </c>
    </row>
    <row r="979" spans="1:12" x14ac:dyDescent="0.25">
      <c r="A979" s="2" t="s">
        <v>977</v>
      </c>
      <c r="B979">
        <v>2</v>
      </c>
      <c r="C979">
        <v>5</v>
      </c>
      <c r="D979">
        <v>2660</v>
      </c>
      <c r="E979" s="1">
        <v>43667</v>
      </c>
      <c r="F979" s="3">
        <v>239.4</v>
      </c>
      <c r="G979" s="3">
        <v>638.40000000000009</v>
      </c>
      <c r="H979" s="1">
        <v>43830</v>
      </c>
      <c r="I979">
        <f t="shared" si="60"/>
        <v>163</v>
      </c>
      <c r="J979" t="str">
        <f t="shared" si="61"/>
        <v>&gt;121</v>
      </c>
      <c r="K979">
        <f t="shared" si="62"/>
        <v>0.25</v>
      </c>
      <c r="L979">
        <f t="shared" si="63"/>
        <v>219.45000000000002</v>
      </c>
    </row>
    <row r="980" spans="1:12" x14ac:dyDescent="0.25">
      <c r="A980" s="2" t="s">
        <v>978</v>
      </c>
      <c r="B980">
        <v>6</v>
      </c>
      <c r="C980">
        <v>15</v>
      </c>
      <c r="D980">
        <v>756.00000000000011</v>
      </c>
      <c r="E980" s="1">
        <v>43561</v>
      </c>
      <c r="F980" s="3">
        <v>37.800000000000004</v>
      </c>
      <c r="G980" s="3">
        <v>189.00000000000003</v>
      </c>
      <c r="H980" s="1">
        <v>43830</v>
      </c>
      <c r="I980">
        <f t="shared" si="60"/>
        <v>269</v>
      </c>
      <c r="J980" t="str">
        <f t="shared" si="61"/>
        <v>&gt;121</v>
      </c>
      <c r="K980">
        <f t="shared" si="62"/>
        <v>0.25</v>
      </c>
      <c r="L980">
        <f t="shared" si="63"/>
        <v>56.70000000000001</v>
      </c>
    </row>
    <row r="981" spans="1:12" x14ac:dyDescent="0.25">
      <c r="A981" s="2" t="s">
        <v>979</v>
      </c>
      <c r="B981">
        <v>5</v>
      </c>
      <c r="C981">
        <v>3</v>
      </c>
      <c r="D981">
        <v>288</v>
      </c>
      <c r="E981" s="1">
        <v>43754</v>
      </c>
      <c r="F981" s="3">
        <v>17.28</v>
      </c>
      <c r="G981" s="3">
        <v>48.96</v>
      </c>
      <c r="H981" s="1">
        <v>43830</v>
      </c>
      <c r="I981">
        <f t="shared" si="60"/>
        <v>76</v>
      </c>
      <c r="J981" t="str">
        <f t="shared" si="61"/>
        <v>61-90</v>
      </c>
      <c r="K981">
        <f t="shared" si="62"/>
        <v>0.15</v>
      </c>
      <c r="L981">
        <f t="shared" si="63"/>
        <v>9.9360000000000017</v>
      </c>
    </row>
    <row r="982" spans="1:12" x14ac:dyDescent="0.25">
      <c r="A982" s="2" t="s">
        <v>980</v>
      </c>
      <c r="B982">
        <v>2</v>
      </c>
      <c r="C982">
        <v>4</v>
      </c>
      <c r="D982">
        <v>4620</v>
      </c>
      <c r="E982" s="1">
        <v>43773</v>
      </c>
      <c r="F982" s="3">
        <v>462</v>
      </c>
      <c r="G982" s="3">
        <v>1155</v>
      </c>
      <c r="H982" s="1">
        <v>43830</v>
      </c>
      <c r="I982">
        <f t="shared" si="60"/>
        <v>57</v>
      </c>
      <c r="J982" t="str">
        <f t="shared" si="61"/>
        <v>31-60</v>
      </c>
      <c r="K982">
        <f t="shared" si="62"/>
        <v>0.04</v>
      </c>
      <c r="L982">
        <f t="shared" si="63"/>
        <v>64.680000000000007</v>
      </c>
    </row>
    <row r="983" spans="1:12" x14ac:dyDescent="0.25">
      <c r="A983" s="2" t="s">
        <v>981</v>
      </c>
      <c r="B983">
        <v>2</v>
      </c>
      <c r="C983">
        <v>7</v>
      </c>
      <c r="D983">
        <v>1530</v>
      </c>
      <c r="E983" s="1">
        <v>43490</v>
      </c>
      <c r="F983" s="3">
        <v>137.69999999999999</v>
      </c>
      <c r="G983" s="3">
        <v>306</v>
      </c>
      <c r="H983" s="1">
        <v>43830</v>
      </c>
      <c r="I983">
        <f t="shared" si="60"/>
        <v>340</v>
      </c>
      <c r="J983" t="str">
        <f t="shared" si="61"/>
        <v>&gt;121</v>
      </c>
      <c r="K983">
        <f t="shared" si="62"/>
        <v>0.25</v>
      </c>
      <c r="L983">
        <f t="shared" si="63"/>
        <v>110.925</v>
      </c>
    </row>
    <row r="984" spans="1:12" x14ac:dyDescent="0.25">
      <c r="A984" s="2" t="s">
        <v>982</v>
      </c>
      <c r="B984">
        <v>3</v>
      </c>
      <c r="C984">
        <v>17</v>
      </c>
      <c r="D984">
        <v>1672.0000000000002</v>
      </c>
      <c r="E984" s="1">
        <v>43595</v>
      </c>
      <c r="F984" s="3">
        <v>16.720000000000002</v>
      </c>
      <c r="G984" s="3">
        <v>317.68</v>
      </c>
      <c r="H984" s="1">
        <v>43830</v>
      </c>
      <c r="I984">
        <f t="shared" si="60"/>
        <v>235</v>
      </c>
      <c r="J984" t="str">
        <f t="shared" si="61"/>
        <v>&gt;121</v>
      </c>
      <c r="K984">
        <f t="shared" si="62"/>
        <v>0.25</v>
      </c>
      <c r="L984">
        <f t="shared" si="63"/>
        <v>83.600000000000009</v>
      </c>
    </row>
    <row r="985" spans="1:12" x14ac:dyDescent="0.25">
      <c r="A985" s="2" t="s">
        <v>983</v>
      </c>
      <c r="B985">
        <v>3</v>
      </c>
      <c r="C985">
        <v>18</v>
      </c>
      <c r="D985">
        <v>3000</v>
      </c>
      <c r="E985" s="1">
        <v>43588</v>
      </c>
      <c r="F985" s="3">
        <v>240</v>
      </c>
      <c r="G985" s="3">
        <v>540</v>
      </c>
      <c r="H985" s="1">
        <v>43830</v>
      </c>
      <c r="I985">
        <f t="shared" si="60"/>
        <v>242</v>
      </c>
      <c r="J985" t="str">
        <f t="shared" si="61"/>
        <v>&gt;121</v>
      </c>
      <c r="K985">
        <f t="shared" si="62"/>
        <v>0.25</v>
      </c>
      <c r="L985">
        <f t="shared" si="63"/>
        <v>195</v>
      </c>
    </row>
    <row r="986" spans="1:12" x14ac:dyDescent="0.25">
      <c r="A986" s="2" t="s">
        <v>984</v>
      </c>
      <c r="B986">
        <v>7</v>
      </c>
      <c r="C986">
        <v>4</v>
      </c>
      <c r="D986">
        <v>550</v>
      </c>
      <c r="E986" s="1">
        <v>43541</v>
      </c>
      <c r="F986" s="3">
        <v>110</v>
      </c>
      <c r="G986" s="3">
        <v>280.5</v>
      </c>
      <c r="H986" s="1">
        <v>43830</v>
      </c>
      <c r="I986">
        <f t="shared" si="60"/>
        <v>289</v>
      </c>
      <c r="J986" t="str">
        <f t="shared" si="61"/>
        <v>&gt;121</v>
      </c>
      <c r="K986">
        <f t="shared" si="62"/>
        <v>0.25</v>
      </c>
      <c r="L986">
        <f t="shared" si="63"/>
        <v>97.625</v>
      </c>
    </row>
    <row r="987" spans="1:12" x14ac:dyDescent="0.25">
      <c r="A987" s="2" t="s">
        <v>985</v>
      </c>
      <c r="B987">
        <v>2</v>
      </c>
      <c r="C987">
        <v>13</v>
      </c>
      <c r="D987">
        <v>4180</v>
      </c>
      <c r="E987" s="1">
        <v>43550</v>
      </c>
      <c r="F987" s="3">
        <v>334.4</v>
      </c>
      <c r="G987" s="3">
        <v>710.6</v>
      </c>
      <c r="H987" s="1">
        <v>43830</v>
      </c>
      <c r="I987">
        <f t="shared" si="60"/>
        <v>280</v>
      </c>
      <c r="J987" t="str">
        <f t="shared" si="61"/>
        <v>&gt;121</v>
      </c>
      <c r="K987">
        <f t="shared" si="62"/>
        <v>0.25</v>
      </c>
      <c r="L987">
        <f t="shared" si="63"/>
        <v>261.25</v>
      </c>
    </row>
    <row r="988" spans="1:12" x14ac:dyDescent="0.25">
      <c r="A988" s="2" t="s">
        <v>986</v>
      </c>
      <c r="B988">
        <v>9</v>
      </c>
      <c r="C988">
        <v>23</v>
      </c>
      <c r="D988">
        <v>2850</v>
      </c>
      <c r="E988" s="1">
        <v>43481</v>
      </c>
      <c r="F988" s="3">
        <v>570</v>
      </c>
      <c r="G988" s="3">
        <v>1083</v>
      </c>
      <c r="H988" s="1">
        <v>43830</v>
      </c>
      <c r="I988">
        <f t="shared" si="60"/>
        <v>349</v>
      </c>
      <c r="J988" t="str">
        <f t="shared" si="61"/>
        <v>&gt;121</v>
      </c>
      <c r="K988">
        <f t="shared" si="62"/>
        <v>0.25</v>
      </c>
      <c r="L988">
        <f t="shared" si="63"/>
        <v>413.25</v>
      </c>
    </row>
    <row r="989" spans="1:12" x14ac:dyDescent="0.25">
      <c r="A989" s="2" t="s">
        <v>987</v>
      </c>
      <c r="B989">
        <v>7</v>
      </c>
      <c r="C989">
        <v>7</v>
      </c>
      <c r="D989">
        <v>300</v>
      </c>
      <c r="E989" s="1">
        <v>43650</v>
      </c>
      <c r="F989" s="3">
        <v>66</v>
      </c>
      <c r="G989" s="3">
        <v>81</v>
      </c>
      <c r="H989" s="1">
        <v>43830</v>
      </c>
      <c r="I989">
        <f t="shared" si="60"/>
        <v>180</v>
      </c>
      <c r="J989" t="str">
        <f t="shared" si="61"/>
        <v>&gt;121</v>
      </c>
      <c r="K989">
        <f t="shared" si="62"/>
        <v>0.25</v>
      </c>
      <c r="L989">
        <f t="shared" si="63"/>
        <v>36.75</v>
      </c>
    </row>
    <row r="990" spans="1:12" x14ac:dyDescent="0.25">
      <c r="A990" s="2" t="s">
        <v>988</v>
      </c>
      <c r="B990">
        <v>4</v>
      </c>
      <c r="C990">
        <v>20</v>
      </c>
      <c r="D990">
        <v>2750</v>
      </c>
      <c r="E990" s="1">
        <v>43589</v>
      </c>
      <c r="F990" s="3">
        <v>110</v>
      </c>
      <c r="G990" s="3">
        <v>412.5</v>
      </c>
      <c r="H990" s="1">
        <v>43830</v>
      </c>
      <c r="I990">
        <f t="shared" si="60"/>
        <v>241</v>
      </c>
      <c r="J990" t="str">
        <f t="shared" si="61"/>
        <v>&gt;121</v>
      </c>
      <c r="K990">
        <f t="shared" si="62"/>
        <v>0.25</v>
      </c>
      <c r="L990">
        <f t="shared" si="63"/>
        <v>130.625</v>
      </c>
    </row>
    <row r="991" spans="1:12" x14ac:dyDescent="0.25">
      <c r="A991" s="2" t="s">
        <v>989</v>
      </c>
      <c r="B991">
        <v>5</v>
      </c>
      <c r="C991">
        <v>22</v>
      </c>
      <c r="D991">
        <v>480</v>
      </c>
      <c r="E991" s="1">
        <v>43545</v>
      </c>
      <c r="F991" s="3">
        <v>48</v>
      </c>
      <c r="G991" s="3">
        <v>139.19999999999999</v>
      </c>
      <c r="H991" s="1">
        <v>43830</v>
      </c>
      <c r="I991">
        <f t="shared" si="60"/>
        <v>285</v>
      </c>
      <c r="J991" t="str">
        <f t="shared" si="61"/>
        <v>&gt;121</v>
      </c>
      <c r="K991">
        <f t="shared" si="62"/>
        <v>0.25</v>
      </c>
      <c r="L991">
        <f t="shared" si="63"/>
        <v>46.8</v>
      </c>
    </row>
    <row r="992" spans="1:12" x14ac:dyDescent="0.25">
      <c r="A992" s="2" t="s">
        <v>990</v>
      </c>
      <c r="B992">
        <v>6</v>
      </c>
      <c r="C992">
        <v>10</v>
      </c>
      <c r="D992">
        <v>3750</v>
      </c>
      <c r="E992" s="1">
        <v>43777</v>
      </c>
      <c r="F992" s="3">
        <v>262.5</v>
      </c>
      <c r="G992" s="3">
        <v>637.5</v>
      </c>
      <c r="H992" s="1">
        <v>43830</v>
      </c>
      <c r="I992">
        <f t="shared" si="60"/>
        <v>53</v>
      </c>
      <c r="J992" t="str">
        <f t="shared" si="61"/>
        <v>31-60</v>
      </c>
      <c r="K992">
        <f t="shared" si="62"/>
        <v>0.04</v>
      </c>
      <c r="L992">
        <f t="shared" si="63"/>
        <v>36</v>
      </c>
    </row>
    <row r="993" spans="1:12" x14ac:dyDescent="0.25">
      <c r="A993" s="2" t="s">
        <v>991</v>
      </c>
      <c r="B993">
        <v>5</v>
      </c>
      <c r="C993">
        <v>3</v>
      </c>
      <c r="D993">
        <v>1430</v>
      </c>
      <c r="E993" s="1">
        <v>43507</v>
      </c>
      <c r="F993" s="3">
        <v>128.69999999999999</v>
      </c>
      <c r="G993" s="3">
        <v>243.1</v>
      </c>
      <c r="H993" s="1">
        <v>43830</v>
      </c>
      <c r="I993">
        <f t="shared" si="60"/>
        <v>323</v>
      </c>
      <c r="J993" t="str">
        <f t="shared" si="61"/>
        <v>&gt;121</v>
      </c>
      <c r="K993">
        <f t="shared" si="62"/>
        <v>0.25</v>
      </c>
      <c r="L993">
        <f t="shared" si="63"/>
        <v>92.949999999999989</v>
      </c>
    </row>
    <row r="994" spans="1:12" x14ac:dyDescent="0.25">
      <c r="A994" s="2" t="s">
        <v>992</v>
      </c>
      <c r="B994">
        <v>4</v>
      </c>
      <c r="C994">
        <v>20</v>
      </c>
      <c r="D994">
        <v>5040</v>
      </c>
      <c r="E994" s="1">
        <v>43744</v>
      </c>
      <c r="F994" s="3">
        <v>453.6</v>
      </c>
      <c r="G994" s="3">
        <v>1058.4000000000001</v>
      </c>
      <c r="H994" s="1">
        <v>43830</v>
      </c>
      <c r="I994">
        <f t="shared" si="60"/>
        <v>86</v>
      </c>
      <c r="J994" t="str">
        <f t="shared" si="61"/>
        <v>61-90</v>
      </c>
      <c r="K994">
        <f t="shared" si="62"/>
        <v>0.15</v>
      </c>
      <c r="L994">
        <f t="shared" si="63"/>
        <v>226.79999999999998</v>
      </c>
    </row>
    <row r="995" spans="1:12" x14ac:dyDescent="0.25">
      <c r="A995" s="2" t="s">
        <v>993</v>
      </c>
      <c r="B995">
        <v>5</v>
      </c>
      <c r="C995">
        <v>15</v>
      </c>
      <c r="D995">
        <v>912</v>
      </c>
      <c r="E995" s="1">
        <v>43617</v>
      </c>
      <c r="F995" s="3">
        <v>18.240000000000002</v>
      </c>
      <c r="G995" s="3">
        <v>237.12000000000003</v>
      </c>
      <c r="H995" s="1">
        <v>43830</v>
      </c>
      <c r="I995">
        <f t="shared" si="60"/>
        <v>213</v>
      </c>
      <c r="J995" t="str">
        <f t="shared" si="61"/>
        <v>&gt;121</v>
      </c>
      <c r="K995">
        <f t="shared" si="62"/>
        <v>0.25</v>
      </c>
      <c r="L995">
        <f t="shared" si="63"/>
        <v>63.840000000000011</v>
      </c>
    </row>
    <row r="996" spans="1:12" x14ac:dyDescent="0.25">
      <c r="A996" s="2" t="s">
        <v>994</v>
      </c>
      <c r="B996">
        <v>3</v>
      </c>
      <c r="C996">
        <v>9</v>
      </c>
      <c r="D996">
        <v>1728</v>
      </c>
      <c r="E996" s="1">
        <v>43730</v>
      </c>
      <c r="F996" s="3">
        <v>17.28</v>
      </c>
      <c r="G996" s="3">
        <v>449.28000000000003</v>
      </c>
      <c r="H996" s="1">
        <v>43830</v>
      </c>
      <c r="I996">
        <f t="shared" si="60"/>
        <v>100</v>
      </c>
      <c r="J996" t="str">
        <f t="shared" si="61"/>
        <v>91-120</v>
      </c>
      <c r="K996">
        <f t="shared" si="62"/>
        <v>0.2</v>
      </c>
      <c r="L996">
        <f t="shared" si="63"/>
        <v>93.312000000000012</v>
      </c>
    </row>
    <row r="997" spans="1:12" x14ac:dyDescent="0.25">
      <c r="A997" s="2" t="s">
        <v>995</v>
      </c>
      <c r="B997">
        <v>2</v>
      </c>
      <c r="C997">
        <v>21</v>
      </c>
      <c r="D997">
        <v>4104</v>
      </c>
      <c r="E997" s="1">
        <v>43777</v>
      </c>
      <c r="F997" s="3">
        <v>246.24</v>
      </c>
      <c r="G997" s="3">
        <v>1149.1200000000001</v>
      </c>
      <c r="H997" s="1">
        <v>43830</v>
      </c>
      <c r="I997">
        <f t="shared" si="60"/>
        <v>53</v>
      </c>
      <c r="J997" t="str">
        <f t="shared" si="61"/>
        <v>31-60</v>
      </c>
      <c r="K997">
        <f t="shared" si="62"/>
        <v>0.04</v>
      </c>
      <c r="L997">
        <f t="shared" si="63"/>
        <v>55.814400000000006</v>
      </c>
    </row>
    <row r="998" spans="1:12" x14ac:dyDescent="0.25">
      <c r="A998" s="2" t="s">
        <v>996</v>
      </c>
      <c r="B998">
        <v>5</v>
      </c>
      <c r="C998">
        <v>9</v>
      </c>
      <c r="D998">
        <v>1240</v>
      </c>
      <c r="E998" s="1">
        <v>43720</v>
      </c>
      <c r="F998" s="3">
        <v>37.200000000000003</v>
      </c>
      <c r="G998" s="3">
        <v>347.2</v>
      </c>
      <c r="H998" s="1">
        <v>43830</v>
      </c>
      <c r="I998">
        <f t="shared" si="60"/>
        <v>110</v>
      </c>
      <c r="J998" t="str">
        <f t="shared" si="61"/>
        <v>91-120</v>
      </c>
      <c r="K998">
        <f t="shared" si="62"/>
        <v>0.2</v>
      </c>
      <c r="L998">
        <f t="shared" si="63"/>
        <v>76.88</v>
      </c>
    </row>
    <row r="999" spans="1:12" x14ac:dyDescent="0.25">
      <c r="A999" s="2" t="s">
        <v>997</v>
      </c>
      <c r="B999">
        <v>8</v>
      </c>
      <c r="C999">
        <v>18</v>
      </c>
      <c r="D999">
        <v>1140</v>
      </c>
      <c r="E999" s="1">
        <v>43646</v>
      </c>
      <c r="F999" s="3">
        <v>159.60000000000002</v>
      </c>
      <c r="G999" s="3">
        <v>342</v>
      </c>
      <c r="H999" s="1">
        <v>43830</v>
      </c>
      <c r="I999">
        <f t="shared" si="60"/>
        <v>184</v>
      </c>
      <c r="J999" t="str">
        <f t="shared" si="61"/>
        <v>&gt;121</v>
      </c>
      <c r="K999">
        <f t="shared" si="62"/>
        <v>0.25</v>
      </c>
      <c r="L999">
        <f t="shared" si="63"/>
        <v>125.4</v>
      </c>
    </row>
    <row r="1000" spans="1:12" x14ac:dyDescent="0.25">
      <c r="A1000" s="2" t="s">
        <v>998</v>
      </c>
      <c r="B1000">
        <v>9</v>
      </c>
      <c r="C1000">
        <v>16</v>
      </c>
      <c r="D1000">
        <v>810</v>
      </c>
      <c r="E1000" s="1">
        <v>43581</v>
      </c>
      <c r="F1000" s="3">
        <v>121.5</v>
      </c>
      <c r="G1000" s="3">
        <v>267.3</v>
      </c>
      <c r="H1000" s="1">
        <v>43830</v>
      </c>
      <c r="I1000">
        <f t="shared" si="60"/>
        <v>249</v>
      </c>
      <c r="J1000" t="str">
        <f t="shared" si="61"/>
        <v>&gt;121</v>
      </c>
      <c r="K1000">
        <f t="shared" si="62"/>
        <v>0.25</v>
      </c>
      <c r="L1000">
        <f t="shared" si="63"/>
        <v>97.2</v>
      </c>
    </row>
    <row r="1001" spans="1:12" x14ac:dyDescent="0.25">
      <c r="A1001" s="2" t="s">
        <v>999</v>
      </c>
      <c r="B1001">
        <v>2</v>
      </c>
      <c r="C1001">
        <v>21</v>
      </c>
      <c r="D1001">
        <v>2400</v>
      </c>
      <c r="E1001" s="1">
        <v>43647</v>
      </c>
      <c r="F1001" s="3">
        <v>144</v>
      </c>
      <c r="G1001" s="3">
        <v>696</v>
      </c>
      <c r="H1001" s="1">
        <v>43830</v>
      </c>
      <c r="I1001">
        <f t="shared" si="60"/>
        <v>183</v>
      </c>
      <c r="J1001" t="str">
        <f t="shared" si="61"/>
        <v>&gt;121</v>
      </c>
      <c r="K1001">
        <f t="shared" si="62"/>
        <v>0.25</v>
      </c>
      <c r="L1001">
        <f t="shared" si="63"/>
        <v>210</v>
      </c>
    </row>
    <row r="1002" spans="1:12" x14ac:dyDescent="0.25">
      <c r="A1002" s="2" t="s">
        <v>1000</v>
      </c>
      <c r="B1002">
        <v>3</v>
      </c>
      <c r="C1002">
        <v>1</v>
      </c>
      <c r="D1002">
        <v>1950</v>
      </c>
      <c r="E1002" s="1">
        <v>43757</v>
      </c>
      <c r="F1002" s="3">
        <v>19.5</v>
      </c>
      <c r="G1002" s="3">
        <v>448.5</v>
      </c>
      <c r="H1002" s="1">
        <v>43830</v>
      </c>
      <c r="I1002">
        <f t="shared" si="60"/>
        <v>73</v>
      </c>
      <c r="J1002" t="str">
        <f t="shared" si="61"/>
        <v>61-90</v>
      </c>
      <c r="K1002">
        <f t="shared" si="62"/>
        <v>0.15</v>
      </c>
      <c r="L1002">
        <f t="shared" si="63"/>
        <v>70.2</v>
      </c>
    </row>
    <row r="1003" spans="1:12" x14ac:dyDescent="0.25">
      <c r="A1003" s="2" t="s">
        <v>1001</v>
      </c>
      <c r="B1003">
        <v>10</v>
      </c>
      <c r="C1003">
        <v>8</v>
      </c>
      <c r="D1003">
        <v>4750</v>
      </c>
      <c r="E1003" s="1">
        <v>43702</v>
      </c>
      <c r="F1003" s="3">
        <v>427.5</v>
      </c>
      <c r="G1003" s="3">
        <v>1567.5</v>
      </c>
      <c r="H1003" s="1">
        <v>43830</v>
      </c>
      <c r="I1003">
        <f t="shared" si="60"/>
        <v>128</v>
      </c>
      <c r="J1003" t="str">
        <f t="shared" si="61"/>
        <v>&gt;121</v>
      </c>
      <c r="K1003">
        <f t="shared" si="62"/>
        <v>0.25</v>
      </c>
      <c r="L1003">
        <f t="shared" si="63"/>
        <v>498.75</v>
      </c>
    </row>
    <row r="1004" spans="1:12" x14ac:dyDescent="0.25">
      <c r="A1004" s="2" t="s">
        <v>1002</v>
      </c>
      <c r="B1004">
        <v>3</v>
      </c>
      <c r="C1004">
        <v>2</v>
      </c>
      <c r="D1004">
        <v>2660</v>
      </c>
      <c r="E1004" s="1">
        <v>43828</v>
      </c>
      <c r="F1004" s="3">
        <v>212.8</v>
      </c>
      <c r="G1004" s="3">
        <v>798</v>
      </c>
      <c r="H1004" s="1">
        <v>43830</v>
      </c>
      <c r="I1004">
        <f t="shared" si="60"/>
        <v>2</v>
      </c>
      <c r="J1004" t="str">
        <f t="shared" si="61"/>
        <v>0-30</v>
      </c>
      <c r="K1004">
        <f t="shared" si="62"/>
        <v>8.0000000000000002E-3</v>
      </c>
      <c r="L1004">
        <f t="shared" si="63"/>
        <v>8.0863999999999994</v>
      </c>
    </row>
    <row r="1005" spans="1:12" x14ac:dyDescent="0.25">
      <c r="A1005" s="2" t="s">
        <v>1003</v>
      </c>
      <c r="B1005">
        <v>8</v>
      </c>
      <c r="C1005">
        <v>19</v>
      </c>
      <c r="D1005">
        <v>2860</v>
      </c>
      <c r="E1005" s="1">
        <v>43737</v>
      </c>
      <c r="F1005" s="3">
        <v>114.39999999999999</v>
      </c>
      <c r="G1005" s="3">
        <v>743.6</v>
      </c>
      <c r="H1005" s="1">
        <v>43830</v>
      </c>
      <c r="I1005">
        <f t="shared" si="60"/>
        <v>93</v>
      </c>
      <c r="J1005" t="str">
        <f t="shared" si="61"/>
        <v>91-120</v>
      </c>
      <c r="K1005">
        <f t="shared" si="62"/>
        <v>0.2</v>
      </c>
      <c r="L1005">
        <f t="shared" si="63"/>
        <v>171.60000000000002</v>
      </c>
    </row>
    <row r="1006" spans="1:12" x14ac:dyDescent="0.25">
      <c r="A1006" s="2" t="s">
        <v>1004</v>
      </c>
      <c r="B1006">
        <v>6</v>
      </c>
      <c r="C1006">
        <v>18</v>
      </c>
      <c r="D1006">
        <v>4480</v>
      </c>
      <c r="E1006" s="1">
        <v>43808</v>
      </c>
      <c r="F1006" s="3">
        <v>44.800000000000004</v>
      </c>
      <c r="G1006" s="3">
        <v>940.8</v>
      </c>
      <c r="H1006" s="1">
        <v>43830</v>
      </c>
      <c r="I1006">
        <f t="shared" si="60"/>
        <v>22</v>
      </c>
      <c r="J1006" t="str">
        <f t="shared" si="61"/>
        <v>0-30</v>
      </c>
      <c r="K1006">
        <f t="shared" si="62"/>
        <v>8.0000000000000002E-3</v>
      </c>
      <c r="L1006">
        <f t="shared" si="63"/>
        <v>7.8847999999999994</v>
      </c>
    </row>
    <row r="1007" spans="1:12" x14ac:dyDescent="0.25">
      <c r="A1007" s="2" t="s">
        <v>1005</v>
      </c>
      <c r="B1007">
        <v>9</v>
      </c>
      <c r="C1007">
        <v>18</v>
      </c>
      <c r="D1007">
        <v>2640</v>
      </c>
      <c r="E1007" s="1">
        <v>43791</v>
      </c>
      <c r="F1007" s="3">
        <v>79.2</v>
      </c>
      <c r="G1007" s="3">
        <v>871.2</v>
      </c>
      <c r="H1007" s="1">
        <v>43830</v>
      </c>
      <c r="I1007">
        <f t="shared" si="60"/>
        <v>39</v>
      </c>
      <c r="J1007" t="str">
        <f t="shared" si="61"/>
        <v>31-60</v>
      </c>
      <c r="K1007">
        <f t="shared" si="62"/>
        <v>0.04</v>
      </c>
      <c r="L1007">
        <f t="shared" si="63"/>
        <v>38.016000000000005</v>
      </c>
    </row>
    <row r="1008" spans="1:12" x14ac:dyDescent="0.25">
      <c r="A1008" s="2" t="s">
        <v>1006</v>
      </c>
      <c r="B1008">
        <v>9</v>
      </c>
      <c r="C1008">
        <v>10</v>
      </c>
      <c r="D1008">
        <v>960</v>
      </c>
      <c r="E1008" s="1">
        <v>43693</v>
      </c>
      <c r="F1008" s="3">
        <v>67.2</v>
      </c>
      <c r="G1008" s="3">
        <v>384</v>
      </c>
      <c r="H1008" s="1">
        <v>43830</v>
      </c>
      <c r="I1008">
        <f t="shared" si="60"/>
        <v>137</v>
      </c>
      <c r="J1008" t="str">
        <f t="shared" si="61"/>
        <v>&gt;121</v>
      </c>
      <c r="K1008">
        <f t="shared" si="62"/>
        <v>0.25</v>
      </c>
      <c r="L1008">
        <f t="shared" si="63"/>
        <v>112.8</v>
      </c>
    </row>
    <row r="1009" spans="1:12" x14ac:dyDescent="0.25">
      <c r="A1009" s="2" t="s">
        <v>1007</v>
      </c>
      <c r="B1009">
        <v>6</v>
      </c>
      <c r="C1009">
        <v>20</v>
      </c>
      <c r="D1009">
        <v>1100</v>
      </c>
      <c r="E1009" s="1">
        <v>43806</v>
      </c>
      <c r="F1009" s="3">
        <v>22</v>
      </c>
      <c r="G1009" s="3">
        <v>330</v>
      </c>
      <c r="H1009" s="1">
        <v>43830</v>
      </c>
      <c r="I1009">
        <f t="shared" si="60"/>
        <v>24</v>
      </c>
      <c r="J1009" t="str">
        <f t="shared" si="61"/>
        <v>0-30</v>
      </c>
      <c r="K1009">
        <f t="shared" si="62"/>
        <v>8.0000000000000002E-3</v>
      </c>
      <c r="L1009">
        <f t="shared" si="63"/>
        <v>2.8159999999999998</v>
      </c>
    </row>
    <row r="1010" spans="1:12" x14ac:dyDescent="0.25">
      <c r="A1010" s="2" t="s">
        <v>1008</v>
      </c>
      <c r="B1010">
        <v>10</v>
      </c>
      <c r="C1010">
        <v>8</v>
      </c>
      <c r="D1010">
        <v>5600</v>
      </c>
      <c r="E1010" s="1">
        <v>43475</v>
      </c>
      <c r="F1010" s="3">
        <v>952</v>
      </c>
      <c r="G1010" s="3">
        <v>1736</v>
      </c>
      <c r="H1010" s="1">
        <v>43830</v>
      </c>
      <c r="I1010">
        <f t="shared" si="60"/>
        <v>355</v>
      </c>
      <c r="J1010" t="str">
        <f t="shared" si="61"/>
        <v>&gt;121</v>
      </c>
      <c r="K1010">
        <f t="shared" si="62"/>
        <v>0.25</v>
      </c>
      <c r="L1010">
        <f t="shared" si="63"/>
        <v>672</v>
      </c>
    </row>
    <row r="1011" spans="1:12" x14ac:dyDescent="0.25">
      <c r="A1011" s="2" t="s">
        <v>1009</v>
      </c>
      <c r="B1011">
        <v>9</v>
      </c>
      <c r="C1011">
        <v>5</v>
      </c>
      <c r="D1011">
        <v>640</v>
      </c>
      <c r="E1011" s="1">
        <v>43688</v>
      </c>
      <c r="F1011" s="3">
        <v>96</v>
      </c>
      <c r="G1011" s="3">
        <v>249.60000000000002</v>
      </c>
      <c r="H1011" s="1">
        <v>43830</v>
      </c>
      <c r="I1011">
        <f t="shared" si="60"/>
        <v>142</v>
      </c>
      <c r="J1011" t="str">
        <f t="shared" si="61"/>
        <v>&gt;121</v>
      </c>
      <c r="K1011">
        <f t="shared" si="62"/>
        <v>0.25</v>
      </c>
      <c r="L1011">
        <f t="shared" si="63"/>
        <v>86.4</v>
      </c>
    </row>
    <row r="1012" spans="1:12" x14ac:dyDescent="0.25">
      <c r="A1012" s="2" t="s">
        <v>1010</v>
      </c>
      <c r="B1012">
        <v>5</v>
      </c>
      <c r="C1012">
        <v>17</v>
      </c>
      <c r="D1012">
        <v>2200</v>
      </c>
      <c r="E1012" s="1">
        <v>43518</v>
      </c>
      <c r="F1012" s="3">
        <v>176</v>
      </c>
      <c r="G1012" s="3">
        <v>462</v>
      </c>
      <c r="H1012" s="1">
        <v>43830</v>
      </c>
      <c r="I1012">
        <f t="shared" si="60"/>
        <v>312</v>
      </c>
      <c r="J1012" t="str">
        <f t="shared" si="61"/>
        <v>&gt;121</v>
      </c>
      <c r="K1012">
        <f t="shared" si="62"/>
        <v>0.25</v>
      </c>
      <c r="L1012">
        <f t="shared" si="63"/>
        <v>159.5</v>
      </c>
    </row>
    <row r="1013" spans="1:12" x14ac:dyDescent="0.25">
      <c r="A1013" s="2" t="s">
        <v>1011</v>
      </c>
      <c r="B1013">
        <v>6</v>
      </c>
      <c r="C1013">
        <v>1</v>
      </c>
      <c r="D1013">
        <v>3230</v>
      </c>
      <c r="E1013" s="1">
        <v>43596</v>
      </c>
      <c r="F1013" s="3">
        <v>193.79999999999998</v>
      </c>
      <c r="G1013" s="3">
        <v>936.7</v>
      </c>
      <c r="H1013" s="1">
        <v>43830</v>
      </c>
      <c r="I1013">
        <f t="shared" si="60"/>
        <v>234</v>
      </c>
      <c r="J1013" t="str">
        <f t="shared" si="61"/>
        <v>&gt;121</v>
      </c>
      <c r="K1013">
        <f t="shared" si="62"/>
        <v>0.25</v>
      </c>
      <c r="L1013">
        <f t="shared" si="63"/>
        <v>282.625</v>
      </c>
    </row>
    <row r="1014" spans="1:12" x14ac:dyDescent="0.25">
      <c r="A1014" s="2" t="s">
        <v>1012</v>
      </c>
      <c r="B1014">
        <v>5</v>
      </c>
      <c r="C1014">
        <v>7</v>
      </c>
      <c r="D1014">
        <v>440</v>
      </c>
      <c r="E1014" s="1">
        <v>43789</v>
      </c>
      <c r="F1014" s="3">
        <v>4.4000000000000004</v>
      </c>
      <c r="G1014" s="3">
        <v>127.6</v>
      </c>
      <c r="H1014" s="1">
        <v>43830</v>
      </c>
      <c r="I1014">
        <f t="shared" si="60"/>
        <v>41</v>
      </c>
      <c r="J1014" t="str">
        <f t="shared" si="61"/>
        <v>31-60</v>
      </c>
      <c r="K1014">
        <f t="shared" si="62"/>
        <v>0.04</v>
      </c>
      <c r="L1014">
        <f t="shared" si="63"/>
        <v>5.28</v>
      </c>
    </row>
    <row r="1015" spans="1:12" x14ac:dyDescent="0.25">
      <c r="A1015" s="2" t="s">
        <v>1013</v>
      </c>
      <c r="B1015">
        <v>2</v>
      </c>
      <c r="C1015">
        <v>21</v>
      </c>
      <c r="D1015">
        <v>540</v>
      </c>
      <c r="E1015" s="1">
        <v>43764</v>
      </c>
      <c r="F1015" s="3">
        <v>54</v>
      </c>
      <c r="G1015" s="3">
        <v>113.4</v>
      </c>
      <c r="H1015" s="1">
        <v>43830</v>
      </c>
      <c r="I1015">
        <f t="shared" si="60"/>
        <v>66</v>
      </c>
      <c r="J1015" t="str">
        <f t="shared" si="61"/>
        <v>61-90</v>
      </c>
      <c r="K1015">
        <f t="shared" si="62"/>
        <v>0.15</v>
      </c>
      <c r="L1015">
        <f t="shared" si="63"/>
        <v>25.11</v>
      </c>
    </row>
    <row r="1016" spans="1:12" x14ac:dyDescent="0.25">
      <c r="A1016" s="2" t="s">
        <v>1014</v>
      </c>
      <c r="B1016">
        <v>3</v>
      </c>
      <c r="C1016">
        <v>20</v>
      </c>
      <c r="D1016">
        <v>570</v>
      </c>
      <c r="E1016" s="1">
        <v>43505</v>
      </c>
      <c r="F1016" s="3">
        <v>51.3</v>
      </c>
      <c r="G1016" s="3">
        <v>136.80000000000001</v>
      </c>
      <c r="H1016" s="1">
        <v>43830</v>
      </c>
      <c r="I1016">
        <f t="shared" si="60"/>
        <v>325</v>
      </c>
      <c r="J1016" t="str">
        <f t="shared" si="61"/>
        <v>&gt;121</v>
      </c>
      <c r="K1016">
        <f t="shared" si="62"/>
        <v>0.25</v>
      </c>
      <c r="L1016">
        <f t="shared" si="63"/>
        <v>47.025000000000006</v>
      </c>
    </row>
    <row r="1017" spans="1:12" x14ac:dyDescent="0.25">
      <c r="A1017" s="2" t="s">
        <v>1015</v>
      </c>
      <c r="B1017">
        <v>5</v>
      </c>
      <c r="C1017">
        <v>22</v>
      </c>
      <c r="D1017">
        <v>4752</v>
      </c>
      <c r="E1017" s="1">
        <v>43757</v>
      </c>
      <c r="F1017" s="3">
        <v>190.07999999999998</v>
      </c>
      <c r="G1017" s="3">
        <v>1235.52</v>
      </c>
      <c r="H1017" s="1">
        <v>43830</v>
      </c>
      <c r="I1017">
        <f t="shared" si="60"/>
        <v>73</v>
      </c>
      <c r="J1017" t="str">
        <f t="shared" si="61"/>
        <v>61-90</v>
      </c>
      <c r="K1017">
        <f t="shared" si="62"/>
        <v>0.15</v>
      </c>
      <c r="L1017">
        <f t="shared" si="63"/>
        <v>213.83999999999997</v>
      </c>
    </row>
    <row r="1018" spans="1:12" x14ac:dyDescent="0.25">
      <c r="A1018" s="2" t="s">
        <v>1016</v>
      </c>
      <c r="B1018">
        <v>2</v>
      </c>
      <c r="C1018">
        <v>2</v>
      </c>
      <c r="D1018">
        <v>1870</v>
      </c>
      <c r="E1018" s="1">
        <v>43562</v>
      </c>
      <c r="F1018" s="3">
        <v>74.800000000000011</v>
      </c>
      <c r="G1018" s="3">
        <v>411.4</v>
      </c>
      <c r="H1018" s="1">
        <v>43830</v>
      </c>
      <c r="I1018">
        <f t="shared" si="60"/>
        <v>268</v>
      </c>
      <c r="J1018" t="str">
        <f t="shared" si="61"/>
        <v>&gt;121</v>
      </c>
      <c r="K1018">
        <f t="shared" si="62"/>
        <v>0.25</v>
      </c>
      <c r="L1018">
        <f t="shared" si="63"/>
        <v>121.55</v>
      </c>
    </row>
    <row r="1019" spans="1:12" x14ac:dyDescent="0.25">
      <c r="A1019" s="2" t="s">
        <v>1017</v>
      </c>
      <c r="B1019">
        <v>8</v>
      </c>
      <c r="C1019">
        <v>8</v>
      </c>
      <c r="D1019">
        <v>1960</v>
      </c>
      <c r="E1019" s="1">
        <v>43629</v>
      </c>
      <c r="F1019" s="3">
        <v>117.6</v>
      </c>
      <c r="G1019" s="3">
        <v>646.80000000000007</v>
      </c>
      <c r="H1019" s="1">
        <v>43830</v>
      </c>
      <c r="I1019">
        <f t="shared" si="60"/>
        <v>201</v>
      </c>
      <c r="J1019" t="str">
        <f t="shared" si="61"/>
        <v>&gt;121</v>
      </c>
      <c r="K1019">
        <f t="shared" si="62"/>
        <v>0.25</v>
      </c>
      <c r="L1019">
        <f t="shared" si="63"/>
        <v>191.10000000000002</v>
      </c>
    </row>
    <row r="1020" spans="1:12" x14ac:dyDescent="0.25">
      <c r="A1020" s="2" t="s">
        <v>1018</v>
      </c>
      <c r="B1020">
        <v>7</v>
      </c>
      <c r="C1020">
        <v>2</v>
      </c>
      <c r="D1020">
        <v>190</v>
      </c>
      <c r="E1020" s="1">
        <v>43609</v>
      </c>
      <c r="F1020" s="3">
        <v>30.4</v>
      </c>
      <c r="G1020" s="3">
        <v>123.5</v>
      </c>
      <c r="H1020" s="1">
        <v>43830</v>
      </c>
      <c r="I1020">
        <f t="shared" si="60"/>
        <v>221</v>
      </c>
      <c r="J1020" t="str">
        <f t="shared" si="61"/>
        <v>&gt;121</v>
      </c>
      <c r="K1020">
        <f t="shared" si="62"/>
        <v>0.25</v>
      </c>
      <c r="L1020">
        <f t="shared" si="63"/>
        <v>38.475000000000001</v>
      </c>
    </row>
    <row r="1021" spans="1:12" x14ac:dyDescent="0.25">
      <c r="A1021" s="2" t="s">
        <v>1019</v>
      </c>
      <c r="B1021">
        <v>7</v>
      </c>
      <c r="C1021">
        <v>10</v>
      </c>
      <c r="D1021">
        <v>5890</v>
      </c>
      <c r="E1021" s="1">
        <v>43695</v>
      </c>
      <c r="F1021" s="3">
        <v>1354.7</v>
      </c>
      <c r="G1021" s="3">
        <v>5006.5</v>
      </c>
      <c r="H1021" s="1">
        <v>43830</v>
      </c>
      <c r="I1021">
        <f t="shared" si="60"/>
        <v>135</v>
      </c>
      <c r="J1021" t="str">
        <f t="shared" si="61"/>
        <v>&gt;121</v>
      </c>
      <c r="K1021">
        <f t="shared" si="62"/>
        <v>0.25</v>
      </c>
      <c r="L1021">
        <f t="shared" si="63"/>
        <v>1590.3</v>
      </c>
    </row>
    <row r="1022" spans="1:12" x14ac:dyDescent="0.25">
      <c r="A1022" s="2" t="s">
        <v>1020</v>
      </c>
      <c r="B1022">
        <v>3</v>
      </c>
      <c r="C1022">
        <v>19</v>
      </c>
      <c r="D1022">
        <v>1100</v>
      </c>
      <c r="E1022" s="1">
        <v>43508</v>
      </c>
      <c r="F1022" s="3">
        <v>66</v>
      </c>
      <c r="G1022" s="3">
        <v>275</v>
      </c>
      <c r="H1022" s="1">
        <v>43830</v>
      </c>
      <c r="I1022">
        <f t="shared" si="60"/>
        <v>322</v>
      </c>
      <c r="J1022" t="str">
        <f t="shared" si="61"/>
        <v>&gt;121</v>
      </c>
      <c r="K1022">
        <f t="shared" si="62"/>
        <v>0.25</v>
      </c>
      <c r="L1022">
        <f t="shared" si="63"/>
        <v>85.25</v>
      </c>
    </row>
    <row r="1023" spans="1:12" x14ac:dyDescent="0.25">
      <c r="A1023" s="2" t="s">
        <v>1021</v>
      </c>
      <c r="B1023">
        <v>8</v>
      </c>
      <c r="C1023">
        <v>13</v>
      </c>
      <c r="D1023">
        <v>1881</v>
      </c>
      <c r="E1023" s="1">
        <v>43596</v>
      </c>
      <c r="F1023" s="3">
        <v>338.58</v>
      </c>
      <c r="G1023" s="3">
        <v>714.78000000000009</v>
      </c>
      <c r="H1023" s="1">
        <v>43830</v>
      </c>
      <c r="I1023">
        <f t="shared" si="60"/>
        <v>234</v>
      </c>
      <c r="J1023" t="str">
        <f t="shared" si="61"/>
        <v>&gt;121</v>
      </c>
      <c r="K1023">
        <f t="shared" si="62"/>
        <v>0.25</v>
      </c>
      <c r="L1023">
        <f t="shared" si="63"/>
        <v>263.34000000000003</v>
      </c>
    </row>
    <row r="1024" spans="1:12" x14ac:dyDescent="0.25">
      <c r="A1024" s="2" t="s">
        <v>1022</v>
      </c>
      <c r="B1024">
        <v>1</v>
      </c>
      <c r="C1024">
        <v>2</v>
      </c>
      <c r="D1024">
        <v>5760</v>
      </c>
      <c r="E1024" s="1">
        <v>43592</v>
      </c>
      <c r="F1024" s="3">
        <v>403.2</v>
      </c>
      <c r="G1024" s="3">
        <v>1555.2</v>
      </c>
      <c r="H1024" s="1">
        <v>43830</v>
      </c>
      <c r="I1024">
        <f t="shared" si="60"/>
        <v>238</v>
      </c>
      <c r="J1024" t="str">
        <f t="shared" si="61"/>
        <v>&gt;121</v>
      </c>
      <c r="K1024">
        <f t="shared" si="62"/>
        <v>0.25</v>
      </c>
      <c r="L1024">
        <f t="shared" si="63"/>
        <v>489.6</v>
      </c>
    </row>
    <row r="1025" spans="1:12" x14ac:dyDescent="0.25">
      <c r="A1025" s="2" t="s">
        <v>1023</v>
      </c>
      <c r="B1025">
        <v>3</v>
      </c>
      <c r="C1025">
        <v>21</v>
      </c>
      <c r="D1025">
        <v>81</v>
      </c>
      <c r="E1025" s="1">
        <v>43722</v>
      </c>
      <c r="F1025" s="3">
        <v>2.4299999999999997</v>
      </c>
      <c r="G1025" s="3">
        <v>21.06</v>
      </c>
      <c r="H1025" s="1">
        <v>43830</v>
      </c>
      <c r="I1025">
        <f t="shared" si="60"/>
        <v>108</v>
      </c>
      <c r="J1025" t="str">
        <f t="shared" si="61"/>
        <v>91-120</v>
      </c>
      <c r="K1025">
        <f t="shared" si="62"/>
        <v>0.2</v>
      </c>
      <c r="L1025">
        <f t="shared" si="63"/>
        <v>4.6979999999999995</v>
      </c>
    </row>
    <row r="1026" spans="1:12" x14ac:dyDescent="0.25">
      <c r="A1026" s="2" t="s">
        <v>1024</v>
      </c>
      <c r="B1026">
        <v>10</v>
      </c>
      <c r="C1026">
        <v>20</v>
      </c>
      <c r="D1026">
        <v>1440</v>
      </c>
      <c r="E1026" s="1">
        <v>43747</v>
      </c>
      <c r="F1026" s="3">
        <v>144</v>
      </c>
      <c r="G1026" s="3">
        <v>676.80000000000007</v>
      </c>
      <c r="H1026" s="1">
        <v>43830</v>
      </c>
      <c r="I1026">
        <f t="shared" ref="I1026:I1089" si="64">H1026-E1026</f>
        <v>83</v>
      </c>
      <c r="J1026" t="str">
        <f t="shared" ref="J1026:J1089" si="65">VLOOKUP(I1026,groupings,2,1)</f>
        <v>61-90</v>
      </c>
      <c r="K1026">
        <f t="shared" ref="K1026:K1089" si="66">VLOOKUP(I1026,$N$8:$P$12,3,TRUE)</f>
        <v>0.15</v>
      </c>
      <c r="L1026">
        <f t="shared" ref="L1026:L1089" si="67">(G1026+F1026)*K1026</f>
        <v>123.12</v>
      </c>
    </row>
    <row r="1027" spans="1:12" x14ac:dyDescent="0.25">
      <c r="A1027" s="2" t="s">
        <v>1025</v>
      </c>
      <c r="B1027">
        <v>3</v>
      </c>
      <c r="C1027">
        <v>8</v>
      </c>
      <c r="D1027">
        <v>4180</v>
      </c>
      <c r="E1027" s="1">
        <v>43470</v>
      </c>
      <c r="F1027" s="3">
        <v>167.2</v>
      </c>
      <c r="G1027" s="3">
        <v>1045</v>
      </c>
      <c r="H1027" s="1">
        <v>43830</v>
      </c>
      <c r="I1027">
        <f t="shared" si="64"/>
        <v>360</v>
      </c>
      <c r="J1027" t="str">
        <f t="shared" si="65"/>
        <v>&gt;121</v>
      </c>
      <c r="K1027">
        <f t="shared" si="66"/>
        <v>0.25</v>
      </c>
      <c r="L1027">
        <f t="shared" si="67"/>
        <v>303.05</v>
      </c>
    </row>
    <row r="1028" spans="1:12" x14ac:dyDescent="0.25">
      <c r="A1028" s="2" t="s">
        <v>1026</v>
      </c>
      <c r="B1028">
        <v>4</v>
      </c>
      <c r="C1028">
        <v>9</v>
      </c>
      <c r="D1028">
        <v>1848</v>
      </c>
      <c r="E1028" s="1">
        <v>43686</v>
      </c>
      <c r="F1028" s="3">
        <v>184.8</v>
      </c>
      <c r="G1028" s="3">
        <v>498.96000000000004</v>
      </c>
      <c r="H1028" s="1">
        <v>43830</v>
      </c>
      <c r="I1028">
        <f t="shared" si="64"/>
        <v>144</v>
      </c>
      <c r="J1028" t="str">
        <f t="shared" si="65"/>
        <v>&gt;121</v>
      </c>
      <c r="K1028">
        <f t="shared" si="66"/>
        <v>0.25</v>
      </c>
      <c r="L1028">
        <f t="shared" si="67"/>
        <v>170.94</v>
      </c>
    </row>
    <row r="1029" spans="1:12" x14ac:dyDescent="0.25">
      <c r="A1029" s="2" t="s">
        <v>1027</v>
      </c>
      <c r="B1029">
        <v>1</v>
      </c>
      <c r="C1029">
        <v>17</v>
      </c>
      <c r="D1029">
        <v>1350</v>
      </c>
      <c r="E1029" s="1">
        <v>43702</v>
      </c>
      <c r="F1029" s="3">
        <v>54</v>
      </c>
      <c r="G1029" s="3">
        <v>243</v>
      </c>
      <c r="H1029" s="1">
        <v>43830</v>
      </c>
      <c r="I1029">
        <f t="shared" si="64"/>
        <v>128</v>
      </c>
      <c r="J1029" t="str">
        <f t="shared" si="65"/>
        <v>&gt;121</v>
      </c>
      <c r="K1029">
        <f t="shared" si="66"/>
        <v>0.25</v>
      </c>
      <c r="L1029">
        <f t="shared" si="67"/>
        <v>74.25</v>
      </c>
    </row>
    <row r="1030" spans="1:12" x14ac:dyDescent="0.25">
      <c r="A1030" s="2" t="s">
        <v>1028</v>
      </c>
      <c r="B1030">
        <v>3</v>
      </c>
      <c r="C1030">
        <v>10</v>
      </c>
      <c r="D1030">
        <v>2000</v>
      </c>
      <c r="E1030" s="1">
        <v>43748</v>
      </c>
      <c r="F1030" s="3">
        <v>160</v>
      </c>
      <c r="G1030" s="3">
        <v>580</v>
      </c>
      <c r="H1030" s="1">
        <v>43830</v>
      </c>
      <c r="I1030">
        <f t="shared" si="64"/>
        <v>82</v>
      </c>
      <c r="J1030" t="str">
        <f t="shared" si="65"/>
        <v>61-90</v>
      </c>
      <c r="K1030">
        <f t="shared" si="66"/>
        <v>0.15</v>
      </c>
      <c r="L1030">
        <f t="shared" si="67"/>
        <v>111</v>
      </c>
    </row>
    <row r="1031" spans="1:12" x14ac:dyDescent="0.25">
      <c r="A1031" s="2" t="s">
        <v>1029</v>
      </c>
      <c r="B1031">
        <v>7</v>
      </c>
      <c r="C1031">
        <v>3</v>
      </c>
      <c r="D1031">
        <v>2520</v>
      </c>
      <c r="E1031" s="1">
        <v>43798</v>
      </c>
      <c r="F1031" s="3">
        <v>176.4</v>
      </c>
      <c r="G1031" s="3">
        <v>2041.2</v>
      </c>
      <c r="H1031" s="1">
        <v>43830</v>
      </c>
      <c r="I1031">
        <f t="shared" si="64"/>
        <v>32</v>
      </c>
      <c r="J1031" t="str">
        <f t="shared" si="65"/>
        <v>31-60</v>
      </c>
      <c r="K1031">
        <f t="shared" si="66"/>
        <v>0.04</v>
      </c>
      <c r="L1031">
        <f t="shared" si="67"/>
        <v>88.703999999999994</v>
      </c>
    </row>
    <row r="1032" spans="1:12" x14ac:dyDescent="0.25">
      <c r="A1032" s="2" t="s">
        <v>1030</v>
      </c>
      <c r="B1032">
        <v>5</v>
      </c>
      <c r="C1032">
        <v>22</v>
      </c>
      <c r="D1032">
        <v>150</v>
      </c>
      <c r="E1032" s="1">
        <v>43519</v>
      </c>
      <c r="F1032" s="3">
        <v>1.5</v>
      </c>
      <c r="G1032" s="3">
        <v>27</v>
      </c>
      <c r="H1032" s="1">
        <v>43830</v>
      </c>
      <c r="I1032">
        <f t="shared" si="64"/>
        <v>311</v>
      </c>
      <c r="J1032" t="str">
        <f t="shared" si="65"/>
        <v>&gt;121</v>
      </c>
      <c r="K1032">
        <f t="shared" si="66"/>
        <v>0.25</v>
      </c>
      <c r="L1032">
        <f t="shared" si="67"/>
        <v>7.125</v>
      </c>
    </row>
    <row r="1033" spans="1:12" x14ac:dyDescent="0.25">
      <c r="A1033" s="2" t="s">
        <v>1031</v>
      </c>
      <c r="B1033">
        <v>4</v>
      </c>
      <c r="C1033">
        <v>11</v>
      </c>
      <c r="D1033">
        <v>190</v>
      </c>
      <c r="E1033" s="1">
        <v>43693</v>
      </c>
      <c r="F1033" s="3">
        <v>3.8</v>
      </c>
      <c r="G1033" s="3">
        <v>28.5</v>
      </c>
      <c r="H1033" s="1">
        <v>43830</v>
      </c>
      <c r="I1033">
        <f t="shared" si="64"/>
        <v>137</v>
      </c>
      <c r="J1033" t="str">
        <f t="shared" si="65"/>
        <v>&gt;121</v>
      </c>
      <c r="K1033">
        <f t="shared" si="66"/>
        <v>0.25</v>
      </c>
      <c r="L1033">
        <f t="shared" si="67"/>
        <v>8.0749999999999993</v>
      </c>
    </row>
    <row r="1034" spans="1:12" x14ac:dyDescent="0.25">
      <c r="A1034" s="2" t="s">
        <v>1032</v>
      </c>
      <c r="B1034">
        <v>8</v>
      </c>
      <c r="C1034">
        <v>12</v>
      </c>
      <c r="D1034">
        <v>320</v>
      </c>
      <c r="E1034" s="1">
        <v>43544</v>
      </c>
      <c r="F1034" s="3">
        <v>54.400000000000006</v>
      </c>
      <c r="G1034" s="3">
        <v>131.19999999999999</v>
      </c>
      <c r="H1034" s="1">
        <v>43830</v>
      </c>
      <c r="I1034">
        <f t="shared" si="64"/>
        <v>286</v>
      </c>
      <c r="J1034" t="str">
        <f t="shared" si="65"/>
        <v>&gt;121</v>
      </c>
      <c r="K1034">
        <f t="shared" si="66"/>
        <v>0.25</v>
      </c>
      <c r="L1034">
        <f t="shared" si="67"/>
        <v>46.4</v>
      </c>
    </row>
    <row r="1035" spans="1:12" x14ac:dyDescent="0.25">
      <c r="A1035" s="2" t="s">
        <v>1033</v>
      </c>
      <c r="B1035">
        <v>5</v>
      </c>
      <c r="C1035">
        <v>18</v>
      </c>
      <c r="D1035">
        <v>2160</v>
      </c>
      <c r="E1035" s="1">
        <v>43655</v>
      </c>
      <c r="F1035" s="3">
        <v>129.60000000000002</v>
      </c>
      <c r="G1035" s="3">
        <v>648</v>
      </c>
      <c r="H1035" s="1">
        <v>43830</v>
      </c>
      <c r="I1035">
        <f t="shared" si="64"/>
        <v>175</v>
      </c>
      <c r="J1035" t="str">
        <f t="shared" si="65"/>
        <v>&gt;121</v>
      </c>
      <c r="K1035">
        <f t="shared" si="66"/>
        <v>0.25</v>
      </c>
      <c r="L1035">
        <f t="shared" si="67"/>
        <v>194.4</v>
      </c>
    </row>
    <row r="1036" spans="1:12" x14ac:dyDescent="0.25">
      <c r="A1036" s="2" t="s">
        <v>1034</v>
      </c>
      <c r="B1036">
        <v>3</v>
      </c>
      <c r="C1036">
        <v>2</v>
      </c>
      <c r="D1036">
        <v>3740</v>
      </c>
      <c r="E1036" s="1">
        <v>43482</v>
      </c>
      <c r="F1036" s="3">
        <v>37.400000000000006</v>
      </c>
      <c r="G1036" s="3">
        <v>935</v>
      </c>
      <c r="H1036" s="1">
        <v>43830</v>
      </c>
      <c r="I1036">
        <f t="shared" si="64"/>
        <v>348</v>
      </c>
      <c r="J1036" t="str">
        <f t="shared" si="65"/>
        <v>&gt;121</v>
      </c>
      <c r="K1036">
        <f t="shared" si="66"/>
        <v>0.25</v>
      </c>
      <c r="L1036">
        <f t="shared" si="67"/>
        <v>243.1</v>
      </c>
    </row>
    <row r="1037" spans="1:12" x14ac:dyDescent="0.25">
      <c r="A1037" s="2" t="s">
        <v>1035</v>
      </c>
      <c r="B1037">
        <v>5</v>
      </c>
      <c r="C1037">
        <v>19</v>
      </c>
      <c r="D1037">
        <v>3150</v>
      </c>
      <c r="E1037" s="1">
        <v>43614</v>
      </c>
      <c r="F1037" s="3">
        <v>283.5</v>
      </c>
      <c r="G1037" s="3">
        <v>567</v>
      </c>
      <c r="H1037" s="1">
        <v>43830</v>
      </c>
      <c r="I1037">
        <f t="shared" si="64"/>
        <v>216</v>
      </c>
      <c r="J1037" t="str">
        <f t="shared" si="65"/>
        <v>&gt;121</v>
      </c>
      <c r="K1037">
        <f t="shared" si="66"/>
        <v>0.25</v>
      </c>
      <c r="L1037">
        <f t="shared" si="67"/>
        <v>212.625</v>
      </c>
    </row>
    <row r="1038" spans="1:12" x14ac:dyDescent="0.25">
      <c r="A1038" s="2" t="s">
        <v>1036</v>
      </c>
      <c r="B1038">
        <v>8</v>
      </c>
      <c r="C1038">
        <v>6</v>
      </c>
      <c r="D1038">
        <v>840</v>
      </c>
      <c r="E1038" s="1">
        <v>43654</v>
      </c>
      <c r="F1038" s="3">
        <v>151.19999999999999</v>
      </c>
      <c r="G1038" s="3">
        <v>420</v>
      </c>
      <c r="H1038" s="1">
        <v>43830</v>
      </c>
      <c r="I1038">
        <f t="shared" si="64"/>
        <v>176</v>
      </c>
      <c r="J1038" t="str">
        <f t="shared" si="65"/>
        <v>&gt;121</v>
      </c>
      <c r="K1038">
        <f t="shared" si="66"/>
        <v>0.25</v>
      </c>
      <c r="L1038">
        <f t="shared" si="67"/>
        <v>142.80000000000001</v>
      </c>
    </row>
    <row r="1039" spans="1:12" x14ac:dyDescent="0.25">
      <c r="A1039" s="2" t="s">
        <v>1037</v>
      </c>
      <c r="B1039">
        <v>9</v>
      </c>
      <c r="C1039">
        <v>22</v>
      </c>
      <c r="D1039">
        <v>2640</v>
      </c>
      <c r="E1039" s="1">
        <v>43591</v>
      </c>
      <c r="F1039" s="3">
        <v>290.39999999999998</v>
      </c>
      <c r="G1039" s="3">
        <v>765.6</v>
      </c>
      <c r="H1039" s="1">
        <v>43830</v>
      </c>
      <c r="I1039">
        <f t="shared" si="64"/>
        <v>239</v>
      </c>
      <c r="J1039" t="str">
        <f t="shared" si="65"/>
        <v>&gt;121</v>
      </c>
      <c r="K1039">
        <f t="shared" si="66"/>
        <v>0.25</v>
      </c>
      <c r="L1039">
        <f t="shared" si="67"/>
        <v>264</v>
      </c>
    </row>
    <row r="1040" spans="1:12" x14ac:dyDescent="0.25">
      <c r="A1040" s="2" t="s">
        <v>1038</v>
      </c>
      <c r="B1040">
        <v>10</v>
      </c>
      <c r="C1040">
        <v>23</v>
      </c>
      <c r="D1040">
        <v>3100</v>
      </c>
      <c r="E1040" s="1">
        <v>43710</v>
      </c>
      <c r="F1040" s="3">
        <v>93</v>
      </c>
      <c r="G1040" s="3">
        <v>775</v>
      </c>
      <c r="H1040" s="1">
        <v>43830</v>
      </c>
      <c r="I1040">
        <f t="shared" si="64"/>
        <v>120</v>
      </c>
      <c r="J1040" t="str">
        <f t="shared" si="65"/>
        <v>91-120</v>
      </c>
      <c r="K1040">
        <f t="shared" si="66"/>
        <v>0.2</v>
      </c>
      <c r="L1040">
        <f t="shared" si="67"/>
        <v>173.60000000000002</v>
      </c>
    </row>
    <row r="1041" spans="1:12" x14ac:dyDescent="0.25">
      <c r="A1041" s="2" t="s">
        <v>1039</v>
      </c>
      <c r="B1041">
        <v>5</v>
      </c>
      <c r="C1041">
        <v>10</v>
      </c>
      <c r="D1041">
        <v>1710</v>
      </c>
      <c r="E1041" s="1">
        <v>43487</v>
      </c>
      <c r="F1041" s="3">
        <v>17.100000000000001</v>
      </c>
      <c r="G1041" s="3">
        <v>427.5</v>
      </c>
      <c r="H1041" s="1">
        <v>43830</v>
      </c>
      <c r="I1041">
        <f t="shared" si="64"/>
        <v>343</v>
      </c>
      <c r="J1041" t="str">
        <f t="shared" si="65"/>
        <v>&gt;121</v>
      </c>
      <c r="K1041">
        <f t="shared" si="66"/>
        <v>0.25</v>
      </c>
      <c r="L1041">
        <f t="shared" si="67"/>
        <v>111.15</v>
      </c>
    </row>
    <row r="1042" spans="1:12" x14ac:dyDescent="0.25">
      <c r="A1042" s="2" t="s">
        <v>1040</v>
      </c>
      <c r="B1042">
        <v>3</v>
      </c>
      <c r="C1042">
        <v>3</v>
      </c>
      <c r="D1042">
        <v>1200</v>
      </c>
      <c r="E1042" s="1">
        <v>43622</v>
      </c>
      <c r="F1042" s="3">
        <v>72</v>
      </c>
      <c r="G1042" s="3">
        <v>348</v>
      </c>
      <c r="H1042" s="1">
        <v>43830</v>
      </c>
      <c r="I1042">
        <f t="shared" si="64"/>
        <v>208</v>
      </c>
      <c r="J1042" t="str">
        <f t="shared" si="65"/>
        <v>&gt;121</v>
      </c>
      <c r="K1042">
        <f t="shared" si="66"/>
        <v>0.25</v>
      </c>
      <c r="L1042">
        <f t="shared" si="67"/>
        <v>105</v>
      </c>
    </row>
    <row r="1043" spans="1:12" x14ac:dyDescent="0.25">
      <c r="A1043" s="2" t="s">
        <v>1041</v>
      </c>
      <c r="B1043">
        <v>4</v>
      </c>
      <c r="C1043">
        <v>3</v>
      </c>
      <c r="D1043">
        <v>3600</v>
      </c>
      <c r="E1043" s="1">
        <v>43535</v>
      </c>
      <c r="F1043" s="3">
        <v>252</v>
      </c>
      <c r="G1043" s="3">
        <v>612</v>
      </c>
      <c r="H1043" s="1">
        <v>43830</v>
      </c>
      <c r="I1043">
        <f t="shared" si="64"/>
        <v>295</v>
      </c>
      <c r="J1043" t="str">
        <f t="shared" si="65"/>
        <v>&gt;121</v>
      </c>
      <c r="K1043">
        <f t="shared" si="66"/>
        <v>0.25</v>
      </c>
      <c r="L1043">
        <f t="shared" si="67"/>
        <v>216</v>
      </c>
    </row>
    <row r="1044" spans="1:12" x14ac:dyDescent="0.25">
      <c r="A1044" s="2" t="s">
        <v>1042</v>
      </c>
      <c r="B1044">
        <v>5</v>
      </c>
      <c r="C1044">
        <v>22</v>
      </c>
      <c r="D1044">
        <v>1232</v>
      </c>
      <c r="E1044" s="1">
        <v>43734</v>
      </c>
      <c r="F1044" s="3">
        <v>123.2</v>
      </c>
      <c r="G1044" s="3">
        <v>295.68</v>
      </c>
      <c r="H1044" s="1">
        <v>43830</v>
      </c>
      <c r="I1044">
        <f t="shared" si="64"/>
        <v>96</v>
      </c>
      <c r="J1044" t="str">
        <f t="shared" si="65"/>
        <v>91-120</v>
      </c>
      <c r="K1044">
        <f t="shared" si="66"/>
        <v>0.2</v>
      </c>
      <c r="L1044">
        <f t="shared" si="67"/>
        <v>83.77600000000001</v>
      </c>
    </row>
    <row r="1045" spans="1:12" x14ac:dyDescent="0.25">
      <c r="A1045" s="2" t="s">
        <v>1043</v>
      </c>
      <c r="B1045">
        <v>2</v>
      </c>
      <c r="C1045">
        <v>15</v>
      </c>
      <c r="D1045">
        <v>3168</v>
      </c>
      <c r="E1045" s="1">
        <v>43817</v>
      </c>
      <c r="F1045" s="3">
        <v>63.36</v>
      </c>
      <c r="G1045" s="3">
        <v>823.68000000000006</v>
      </c>
      <c r="H1045" s="1">
        <v>43830</v>
      </c>
      <c r="I1045">
        <f t="shared" si="64"/>
        <v>13</v>
      </c>
      <c r="J1045" t="str">
        <f t="shared" si="65"/>
        <v>0-30</v>
      </c>
      <c r="K1045">
        <f t="shared" si="66"/>
        <v>8.0000000000000002E-3</v>
      </c>
      <c r="L1045">
        <f t="shared" si="67"/>
        <v>7.0963200000000004</v>
      </c>
    </row>
    <row r="1046" spans="1:12" x14ac:dyDescent="0.25">
      <c r="A1046" s="2" t="s">
        <v>1044</v>
      </c>
      <c r="B1046">
        <v>3</v>
      </c>
      <c r="C1046">
        <v>6</v>
      </c>
      <c r="D1046">
        <v>3150</v>
      </c>
      <c r="E1046" s="1">
        <v>43548</v>
      </c>
      <c r="F1046" s="3">
        <v>220.5</v>
      </c>
      <c r="G1046" s="3">
        <v>850.5</v>
      </c>
      <c r="H1046" s="1">
        <v>43830</v>
      </c>
      <c r="I1046">
        <f t="shared" si="64"/>
        <v>282</v>
      </c>
      <c r="J1046" t="str">
        <f t="shared" si="65"/>
        <v>&gt;121</v>
      </c>
      <c r="K1046">
        <f t="shared" si="66"/>
        <v>0.25</v>
      </c>
      <c r="L1046">
        <f t="shared" si="67"/>
        <v>267.75</v>
      </c>
    </row>
    <row r="1047" spans="1:12" x14ac:dyDescent="0.25">
      <c r="A1047" s="2" t="s">
        <v>1045</v>
      </c>
      <c r="B1047">
        <v>3</v>
      </c>
      <c r="C1047">
        <v>9</v>
      </c>
      <c r="D1047">
        <v>810</v>
      </c>
      <c r="E1047" s="1">
        <v>43800</v>
      </c>
      <c r="F1047" s="3">
        <v>32.400000000000006</v>
      </c>
      <c r="G1047" s="3">
        <v>218.70000000000002</v>
      </c>
      <c r="H1047" s="1">
        <v>43830</v>
      </c>
      <c r="I1047">
        <f t="shared" si="64"/>
        <v>30</v>
      </c>
      <c r="J1047" t="str">
        <f t="shared" si="65"/>
        <v>0-30</v>
      </c>
      <c r="K1047">
        <f t="shared" si="66"/>
        <v>8.0000000000000002E-3</v>
      </c>
      <c r="L1047">
        <f t="shared" si="67"/>
        <v>2.0088000000000004</v>
      </c>
    </row>
    <row r="1048" spans="1:12" x14ac:dyDescent="0.25">
      <c r="A1048" s="2" t="s">
        <v>1046</v>
      </c>
      <c r="B1048">
        <v>9</v>
      </c>
      <c r="C1048">
        <v>19</v>
      </c>
      <c r="D1048">
        <v>990</v>
      </c>
      <c r="E1048" s="1">
        <v>43821</v>
      </c>
      <c r="F1048" s="3">
        <v>128.69999999999999</v>
      </c>
      <c r="G1048" s="3">
        <v>425.7</v>
      </c>
      <c r="H1048" s="1">
        <v>43830</v>
      </c>
      <c r="I1048">
        <f t="shared" si="64"/>
        <v>9</v>
      </c>
      <c r="J1048" t="str">
        <f t="shared" si="65"/>
        <v>0-30</v>
      </c>
      <c r="K1048">
        <f t="shared" si="66"/>
        <v>8.0000000000000002E-3</v>
      </c>
      <c r="L1048">
        <f t="shared" si="67"/>
        <v>4.4352</v>
      </c>
    </row>
    <row r="1049" spans="1:12" x14ac:dyDescent="0.25">
      <c r="A1049" s="2" t="s">
        <v>1047</v>
      </c>
      <c r="B1049">
        <v>8</v>
      </c>
      <c r="C1049">
        <v>23</v>
      </c>
      <c r="D1049">
        <v>1540</v>
      </c>
      <c r="E1049" s="1">
        <v>43808</v>
      </c>
      <c r="F1049" s="3">
        <v>308</v>
      </c>
      <c r="G1049" s="3">
        <v>693</v>
      </c>
      <c r="H1049" s="1">
        <v>43830</v>
      </c>
      <c r="I1049">
        <f t="shared" si="64"/>
        <v>22</v>
      </c>
      <c r="J1049" t="str">
        <f t="shared" si="65"/>
        <v>0-30</v>
      </c>
      <c r="K1049">
        <f t="shared" si="66"/>
        <v>8.0000000000000002E-3</v>
      </c>
      <c r="L1049">
        <f t="shared" si="67"/>
        <v>8.0080000000000009</v>
      </c>
    </row>
    <row r="1050" spans="1:12" x14ac:dyDescent="0.25">
      <c r="A1050" s="2" t="s">
        <v>1048</v>
      </c>
      <c r="B1050">
        <v>5</v>
      </c>
      <c r="C1050">
        <v>19</v>
      </c>
      <c r="D1050">
        <v>320</v>
      </c>
      <c r="E1050" s="1">
        <v>43613</v>
      </c>
      <c r="F1050" s="3">
        <v>19.2</v>
      </c>
      <c r="G1050" s="3">
        <v>92.8</v>
      </c>
      <c r="H1050" s="1">
        <v>43830</v>
      </c>
      <c r="I1050">
        <f t="shared" si="64"/>
        <v>217</v>
      </c>
      <c r="J1050" t="str">
        <f t="shared" si="65"/>
        <v>&gt;121</v>
      </c>
      <c r="K1050">
        <f t="shared" si="66"/>
        <v>0.25</v>
      </c>
      <c r="L1050">
        <f t="shared" si="67"/>
        <v>28</v>
      </c>
    </row>
    <row r="1051" spans="1:12" x14ac:dyDescent="0.25">
      <c r="A1051" s="2" t="s">
        <v>1049</v>
      </c>
      <c r="B1051">
        <v>3</v>
      </c>
      <c r="C1051">
        <v>10</v>
      </c>
      <c r="D1051">
        <v>720</v>
      </c>
      <c r="E1051" s="1">
        <v>43781</v>
      </c>
      <c r="F1051" s="3">
        <v>14.399999999999999</v>
      </c>
      <c r="G1051" s="3">
        <v>158.4</v>
      </c>
      <c r="H1051" s="1">
        <v>43830</v>
      </c>
      <c r="I1051">
        <f t="shared" si="64"/>
        <v>49</v>
      </c>
      <c r="J1051" t="str">
        <f t="shared" si="65"/>
        <v>31-60</v>
      </c>
      <c r="K1051">
        <f t="shared" si="66"/>
        <v>0.04</v>
      </c>
      <c r="L1051">
        <f t="shared" si="67"/>
        <v>6.9120000000000008</v>
      </c>
    </row>
    <row r="1052" spans="1:12" x14ac:dyDescent="0.25">
      <c r="A1052" s="2" t="s">
        <v>1050</v>
      </c>
      <c r="B1052">
        <v>7</v>
      </c>
      <c r="C1052">
        <v>20</v>
      </c>
      <c r="D1052">
        <v>380</v>
      </c>
      <c r="E1052" s="1">
        <v>43507</v>
      </c>
      <c r="F1052" s="3">
        <v>49.400000000000006</v>
      </c>
      <c r="G1052" s="3">
        <v>231.8</v>
      </c>
      <c r="H1052" s="1">
        <v>43830</v>
      </c>
      <c r="I1052">
        <f t="shared" si="64"/>
        <v>323</v>
      </c>
      <c r="J1052" t="str">
        <f t="shared" si="65"/>
        <v>&gt;121</v>
      </c>
      <c r="K1052">
        <f t="shared" si="66"/>
        <v>0.25</v>
      </c>
      <c r="L1052">
        <f t="shared" si="67"/>
        <v>70.300000000000011</v>
      </c>
    </row>
    <row r="1053" spans="1:12" x14ac:dyDescent="0.25">
      <c r="A1053" s="2" t="s">
        <v>1051</v>
      </c>
      <c r="B1053">
        <v>10</v>
      </c>
      <c r="C1053">
        <v>2</v>
      </c>
      <c r="D1053">
        <v>2420</v>
      </c>
      <c r="E1053" s="1">
        <v>43590</v>
      </c>
      <c r="F1053" s="3">
        <v>484</v>
      </c>
      <c r="G1053" s="3">
        <v>847</v>
      </c>
      <c r="H1053" s="1">
        <v>43830</v>
      </c>
      <c r="I1053">
        <f t="shared" si="64"/>
        <v>240</v>
      </c>
      <c r="J1053" t="str">
        <f t="shared" si="65"/>
        <v>&gt;121</v>
      </c>
      <c r="K1053">
        <f t="shared" si="66"/>
        <v>0.25</v>
      </c>
      <c r="L1053">
        <f t="shared" si="67"/>
        <v>332.75</v>
      </c>
    </row>
    <row r="1054" spans="1:12" x14ac:dyDescent="0.25">
      <c r="A1054" s="2" t="s">
        <v>1052</v>
      </c>
      <c r="B1054">
        <v>6</v>
      </c>
      <c r="C1054">
        <v>16</v>
      </c>
      <c r="D1054">
        <v>1680</v>
      </c>
      <c r="E1054" s="1">
        <v>43709</v>
      </c>
      <c r="F1054" s="3">
        <v>100.8</v>
      </c>
      <c r="G1054" s="3">
        <v>403.2</v>
      </c>
      <c r="H1054" s="1">
        <v>43830</v>
      </c>
      <c r="I1054">
        <f t="shared" si="64"/>
        <v>121</v>
      </c>
      <c r="J1054" t="str">
        <f t="shared" si="65"/>
        <v>&gt;121</v>
      </c>
      <c r="K1054">
        <f t="shared" si="66"/>
        <v>0.25</v>
      </c>
      <c r="L1054">
        <f t="shared" si="67"/>
        <v>126</v>
      </c>
    </row>
    <row r="1055" spans="1:12" x14ac:dyDescent="0.25">
      <c r="A1055" s="2" t="s">
        <v>1053</v>
      </c>
      <c r="B1055">
        <v>3</v>
      </c>
      <c r="C1055">
        <v>7</v>
      </c>
      <c r="D1055">
        <v>3840</v>
      </c>
      <c r="E1055" s="1">
        <v>43621</v>
      </c>
      <c r="F1055" s="3">
        <v>230.39999999999998</v>
      </c>
      <c r="G1055" s="3">
        <v>1152</v>
      </c>
      <c r="H1055" s="1">
        <v>43830</v>
      </c>
      <c r="I1055">
        <f t="shared" si="64"/>
        <v>209</v>
      </c>
      <c r="J1055" t="str">
        <f t="shared" si="65"/>
        <v>&gt;121</v>
      </c>
      <c r="K1055">
        <f t="shared" si="66"/>
        <v>0.25</v>
      </c>
      <c r="L1055">
        <f t="shared" si="67"/>
        <v>345.6</v>
      </c>
    </row>
    <row r="1056" spans="1:12" x14ac:dyDescent="0.25">
      <c r="A1056" s="2" t="s">
        <v>1054</v>
      </c>
      <c r="B1056">
        <v>9</v>
      </c>
      <c r="C1056">
        <v>3</v>
      </c>
      <c r="D1056">
        <v>2420</v>
      </c>
      <c r="E1056" s="1">
        <v>43500</v>
      </c>
      <c r="F1056" s="3">
        <v>484</v>
      </c>
      <c r="G1056" s="3">
        <v>895.40000000000009</v>
      </c>
      <c r="H1056" s="1">
        <v>43830</v>
      </c>
      <c r="I1056">
        <f t="shared" si="64"/>
        <v>330</v>
      </c>
      <c r="J1056" t="str">
        <f t="shared" si="65"/>
        <v>&gt;121</v>
      </c>
      <c r="K1056">
        <f t="shared" si="66"/>
        <v>0.25</v>
      </c>
      <c r="L1056">
        <f t="shared" si="67"/>
        <v>344.85</v>
      </c>
    </row>
    <row r="1057" spans="1:12" x14ac:dyDescent="0.25">
      <c r="A1057" s="2" t="s">
        <v>1055</v>
      </c>
      <c r="B1057">
        <v>9</v>
      </c>
      <c r="C1057">
        <v>12</v>
      </c>
      <c r="D1057">
        <v>1368</v>
      </c>
      <c r="E1057" s="1">
        <v>43558</v>
      </c>
      <c r="F1057" s="3">
        <v>164.16</v>
      </c>
      <c r="G1057" s="3">
        <v>396.72</v>
      </c>
      <c r="H1057" s="1">
        <v>43830</v>
      </c>
      <c r="I1057">
        <f t="shared" si="64"/>
        <v>272</v>
      </c>
      <c r="J1057" t="str">
        <f t="shared" si="65"/>
        <v>&gt;121</v>
      </c>
      <c r="K1057">
        <f t="shared" si="66"/>
        <v>0.25</v>
      </c>
      <c r="L1057">
        <f t="shared" si="67"/>
        <v>140.22</v>
      </c>
    </row>
    <row r="1058" spans="1:12" x14ac:dyDescent="0.25">
      <c r="A1058" s="2" t="s">
        <v>1056</v>
      </c>
      <c r="B1058">
        <v>8</v>
      </c>
      <c r="C1058">
        <v>7</v>
      </c>
      <c r="D1058">
        <v>150</v>
      </c>
      <c r="E1058" s="1">
        <v>43718</v>
      </c>
      <c r="F1058" s="3">
        <v>28.5</v>
      </c>
      <c r="G1058" s="3">
        <v>42</v>
      </c>
      <c r="H1058" s="1">
        <v>43830</v>
      </c>
      <c r="I1058">
        <f t="shared" si="64"/>
        <v>112</v>
      </c>
      <c r="J1058" t="str">
        <f t="shared" si="65"/>
        <v>91-120</v>
      </c>
      <c r="K1058">
        <f t="shared" si="66"/>
        <v>0.2</v>
      </c>
      <c r="L1058">
        <f t="shared" si="67"/>
        <v>14.100000000000001</v>
      </c>
    </row>
    <row r="1059" spans="1:12" x14ac:dyDescent="0.25">
      <c r="A1059" s="2" t="s">
        <v>1057</v>
      </c>
      <c r="B1059">
        <v>2</v>
      </c>
      <c r="C1059">
        <v>4</v>
      </c>
      <c r="D1059">
        <v>2100</v>
      </c>
      <c r="E1059" s="1">
        <v>43755</v>
      </c>
      <c r="F1059" s="3">
        <v>147</v>
      </c>
      <c r="G1059" s="3">
        <v>441</v>
      </c>
      <c r="H1059" s="1">
        <v>43830</v>
      </c>
      <c r="I1059">
        <f t="shared" si="64"/>
        <v>75</v>
      </c>
      <c r="J1059" t="str">
        <f t="shared" si="65"/>
        <v>61-90</v>
      </c>
      <c r="K1059">
        <f t="shared" si="66"/>
        <v>0.15</v>
      </c>
      <c r="L1059">
        <f t="shared" si="67"/>
        <v>88.2</v>
      </c>
    </row>
    <row r="1060" spans="1:12" x14ac:dyDescent="0.25">
      <c r="A1060" s="2" t="s">
        <v>1058</v>
      </c>
      <c r="B1060">
        <v>10</v>
      </c>
      <c r="C1060">
        <v>22</v>
      </c>
      <c r="D1060">
        <v>1680</v>
      </c>
      <c r="E1060" s="1">
        <v>43468</v>
      </c>
      <c r="F1060" s="3">
        <v>84</v>
      </c>
      <c r="G1060" s="3">
        <v>453.6</v>
      </c>
      <c r="H1060" s="1">
        <v>43830</v>
      </c>
      <c r="I1060">
        <f t="shared" si="64"/>
        <v>362</v>
      </c>
      <c r="J1060" t="str">
        <f t="shared" si="65"/>
        <v>&gt;121</v>
      </c>
      <c r="K1060">
        <f t="shared" si="66"/>
        <v>0.25</v>
      </c>
      <c r="L1060">
        <f t="shared" si="67"/>
        <v>134.4</v>
      </c>
    </row>
    <row r="1061" spans="1:12" x14ac:dyDescent="0.25">
      <c r="A1061" s="2" t="s">
        <v>1059</v>
      </c>
      <c r="B1061">
        <v>8</v>
      </c>
      <c r="C1061">
        <v>11</v>
      </c>
      <c r="D1061">
        <v>1840</v>
      </c>
      <c r="E1061" s="1">
        <v>43771</v>
      </c>
      <c r="F1061" s="3">
        <v>257.60000000000002</v>
      </c>
      <c r="G1061" s="3">
        <v>533.6</v>
      </c>
      <c r="H1061" s="1">
        <v>43830</v>
      </c>
      <c r="I1061">
        <f t="shared" si="64"/>
        <v>59</v>
      </c>
      <c r="J1061" t="str">
        <f t="shared" si="65"/>
        <v>31-60</v>
      </c>
      <c r="K1061">
        <f t="shared" si="66"/>
        <v>0.04</v>
      </c>
      <c r="L1061">
        <f t="shared" si="67"/>
        <v>31.648000000000003</v>
      </c>
    </row>
    <row r="1062" spans="1:12" x14ac:dyDescent="0.25">
      <c r="A1062" s="2" t="s">
        <v>1060</v>
      </c>
      <c r="B1062">
        <v>6</v>
      </c>
      <c r="C1062">
        <v>10</v>
      </c>
      <c r="D1062">
        <v>1760</v>
      </c>
      <c r="E1062" s="1">
        <v>43508</v>
      </c>
      <c r="F1062" s="3">
        <v>52.800000000000004</v>
      </c>
      <c r="G1062" s="3">
        <v>334.4</v>
      </c>
      <c r="H1062" s="1">
        <v>43830</v>
      </c>
      <c r="I1062">
        <f t="shared" si="64"/>
        <v>322</v>
      </c>
      <c r="J1062" t="str">
        <f t="shared" si="65"/>
        <v>&gt;121</v>
      </c>
      <c r="K1062">
        <f t="shared" si="66"/>
        <v>0.25</v>
      </c>
      <c r="L1062">
        <f t="shared" si="67"/>
        <v>96.8</v>
      </c>
    </row>
    <row r="1063" spans="1:12" x14ac:dyDescent="0.25">
      <c r="A1063" s="2" t="s">
        <v>1061</v>
      </c>
      <c r="B1063">
        <v>3</v>
      </c>
      <c r="C1063">
        <v>17</v>
      </c>
      <c r="D1063">
        <v>840</v>
      </c>
      <c r="E1063" s="1">
        <v>43829</v>
      </c>
      <c r="F1063" s="3">
        <v>84</v>
      </c>
      <c r="G1063" s="3">
        <v>226.8</v>
      </c>
      <c r="H1063" s="1">
        <v>43830</v>
      </c>
      <c r="I1063">
        <f t="shared" si="64"/>
        <v>1</v>
      </c>
      <c r="J1063" t="str">
        <f t="shared" si="65"/>
        <v>0-30</v>
      </c>
      <c r="K1063">
        <f t="shared" si="66"/>
        <v>8.0000000000000002E-3</v>
      </c>
      <c r="L1063">
        <f t="shared" si="67"/>
        <v>2.4864000000000002</v>
      </c>
    </row>
    <row r="1064" spans="1:12" x14ac:dyDescent="0.25">
      <c r="A1064" s="2" t="s">
        <v>1062</v>
      </c>
      <c r="B1064">
        <v>1</v>
      </c>
      <c r="C1064">
        <v>11</v>
      </c>
      <c r="D1064">
        <v>480</v>
      </c>
      <c r="E1064" s="1">
        <v>43539</v>
      </c>
      <c r="F1064" s="3">
        <v>33.6</v>
      </c>
      <c r="G1064" s="3">
        <v>124.80000000000001</v>
      </c>
      <c r="H1064" s="1">
        <v>43830</v>
      </c>
      <c r="I1064">
        <f t="shared" si="64"/>
        <v>291</v>
      </c>
      <c r="J1064" t="str">
        <f t="shared" si="65"/>
        <v>&gt;121</v>
      </c>
      <c r="K1064">
        <f t="shared" si="66"/>
        <v>0.25</v>
      </c>
      <c r="L1064">
        <f t="shared" si="67"/>
        <v>39.6</v>
      </c>
    </row>
    <row r="1065" spans="1:12" x14ac:dyDescent="0.25">
      <c r="A1065" s="2" t="s">
        <v>1063</v>
      </c>
      <c r="B1065">
        <v>3</v>
      </c>
      <c r="C1065">
        <v>6</v>
      </c>
      <c r="D1065">
        <v>2280</v>
      </c>
      <c r="E1065" s="1">
        <v>43526</v>
      </c>
      <c r="F1065" s="3">
        <v>45.599999999999994</v>
      </c>
      <c r="G1065" s="3">
        <v>410.4</v>
      </c>
      <c r="H1065" s="1">
        <v>43830</v>
      </c>
      <c r="I1065">
        <f t="shared" si="64"/>
        <v>304</v>
      </c>
      <c r="J1065" t="str">
        <f t="shared" si="65"/>
        <v>&gt;121</v>
      </c>
      <c r="K1065">
        <f t="shared" si="66"/>
        <v>0.25</v>
      </c>
      <c r="L1065">
        <f t="shared" si="67"/>
        <v>114</v>
      </c>
    </row>
    <row r="1066" spans="1:12" x14ac:dyDescent="0.25">
      <c r="A1066" s="2" t="s">
        <v>1064</v>
      </c>
      <c r="B1066">
        <v>3</v>
      </c>
      <c r="C1066">
        <v>7</v>
      </c>
      <c r="D1066">
        <v>1200</v>
      </c>
      <c r="E1066" s="1">
        <v>43466</v>
      </c>
      <c r="F1066" s="3">
        <v>60</v>
      </c>
      <c r="G1066" s="3">
        <v>228</v>
      </c>
      <c r="H1066" s="1">
        <v>43830</v>
      </c>
      <c r="I1066">
        <f t="shared" si="64"/>
        <v>364</v>
      </c>
      <c r="J1066" t="str">
        <f t="shared" si="65"/>
        <v>&gt;121</v>
      </c>
      <c r="K1066">
        <f t="shared" si="66"/>
        <v>0.25</v>
      </c>
      <c r="L1066">
        <f t="shared" si="67"/>
        <v>72</v>
      </c>
    </row>
    <row r="1067" spans="1:12" x14ac:dyDescent="0.25">
      <c r="A1067" s="2" t="s">
        <v>1065</v>
      </c>
      <c r="B1067">
        <v>6</v>
      </c>
      <c r="C1067">
        <v>7</v>
      </c>
      <c r="D1067">
        <v>1200</v>
      </c>
      <c r="E1067" s="1">
        <v>43746</v>
      </c>
      <c r="F1067" s="3">
        <v>24</v>
      </c>
      <c r="G1067" s="3">
        <v>276</v>
      </c>
      <c r="H1067" s="1">
        <v>43830</v>
      </c>
      <c r="I1067">
        <f t="shared" si="64"/>
        <v>84</v>
      </c>
      <c r="J1067" t="str">
        <f t="shared" si="65"/>
        <v>61-90</v>
      </c>
      <c r="K1067">
        <f t="shared" si="66"/>
        <v>0.15</v>
      </c>
      <c r="L1067">
        <f t="shared" si="67"/>
        <v>45</v>
      </c>
    </row>
    <row r="1068" spans="1:12" x14ac:dyDescent="0.25">
      <c r="A1068" s="2" t="s">
        <v>1066</v>
      </c>
      <c r="B1068">
        <v>4</v>
      </c>
      <c r="C1068">
        <v>13</v>
      </c>
      <c r="D1068">
        <v>2100</v>
      </c>
      <c r="E1068" s="1">
        <v>43753</v>
      </c>
      <c r="F1068" s="3">
        <v>84</v>
      </c>
      <c r="G1068" s="3">
        <v>357</v>
      </c>
      <c r="H1068" s="1">
        <v>43830</v>
      </c>
      <c r="I1068">
        <f t="shared" si="64"/>
        <v>77</v>
      </c>
      <c r="J1068" t="str">
        <f t="shared" si="65"/>
        <v>61-90</v>
      </c>
      <c r="K1068">
        <f t="shared" si="66"/>
        <v>0.15</v>
      </c>
      <c r="L1068">
        <f t="shared" si="67"/>
        <v>66.149999999999991</v>
      </c>
    </row>
    <row r="1069" spans="1:12" x14ac:dyDescent="0.25">
      <c r="A1069" s="2" t="s">
        <v>1067</v>
      </c>
      <c r="B1069">
        <v>6</v>
      </c>
      <c r="C1069">
        <v>13</v>
      </c>
      <c r="D1069">
        <v>3610</v>
      </c>
      <c r="E1069" s="1">
        <v>43539</v>
      </c>
      <c r="F1069" s="3">
        <v>324.90000000000003</v>
      </c>
      <c r="G1069" s="3">
        <v>613.69999999999993</v>
      </c>
      <c r="H1069" s="1">
        <v>43830</v>
      </c>
      <c r="I1069">
        <f t="shared" si="64"/>
        <v>291</v>
      </c>
      <c r="J1069" t="str">
        <f t="shared" si="65"/>
        <v>&gt;121</v>
      </c>
      <c r="K1069">
        <f t="shared" si="66"/>
        <v>0.25</v>
      </c>
      <c r="L1069">
        <f t="shared" si="67"/>
        <v>234.64999999999998</v>
      </c>
    </row>
    <row r="1070" spans="1:12" x14ac:dyDescent="0.25">
      <c r="A1070" s="2" t="s">
        <v>1068</v>
      </c>
      <c r="B1070">
        <v>10</v>
      </c>
      <c r="C1070">
        <v>19</v>
      </c>
      <c r="D1070">
        <v>3120</v>
      </c>
      <c r="E1070" s="1">
        <v>43613</v>
      </c>
      <c r="F1070" s="3">
        <v>624</v>
      </c>
      <c r="G1070" s="3">
        <v>811.2</v>
      </c>
      <c r="H1070" s="1">
        <v>43830</v>
      </c>
      <c r="I1070">
        <f t="shared" si="64"/>
        <v>217</v>
      </c>
      <c r="J1070" t="str">
        <f t="shared" si="65"/>
        <v>&gt;121</v>
      </c>
      <c r="K1070">
        <f t="shared" si="66"/>
        <v>0.25</v>
      </c>
      <c r="L1070">
        <f t="shared" si="67"/>
        <v>358.8</v>
      </c>
    </row>
    <row r="1071" spans="1:12" x14ac:dyDescent="0.25">
      <c r="A1071" s="2" t="s">
        <v>1069</v>
      </c>
      <c r="B1071">
        <v>2</v>
      </c>
      <c r="C1071">
        <v>2</v>
      </c>
      <c r="D1071">
        <v>1960</v>
      </c>
      <c r="E1071" s="1">
        <v>43501</v>
      </c>
      <c r="F1071" s="3">
        <v>98</v>
      </c>
      <c r="G1071" s="3">
        <v>588</v>
      </c>
      <c r="H1071" s="1">
        <v>43830</v>
      </c>
      <c r="I1071">
        <f t="shared" si="64"/>
        <v>329</v>
      </c>
      <c r="J1071" t="str">
        <f t="shared" si="65"/>
        <v>&gt;121</v>
      </c>
      <c r="K1071">
        <f t="shared" si="66"/>
        <v>0.25</v>
      </c>
      <c r="L1071">
        <f t="shared" si="67"/>
        <v>171.5</v>
      </c>
    </row>
    <row r="1072" spans="1:12" x14ac:dyDescent="0.25">
      <c r="A1072" s="2" t="s">
        <v>1070</v>
      </c>
      <c r="B1072">
        <v>5</v>
      </c>
      <c r="C1072">
        <v>17</v>
      </c>
      <c r="D1072">
        <v>2850</v>
      </c>
      <c r="E1072" s="1">
        <v>43712</v>
      </c>
      <c r="F1072" s="3">
        <v>28.5</v>
      </c>
      <c r="G1072" s="3">
        <v>769.5</v>
      </c>
      <c r="H1072" s="1">
        <v>43830</v>
      </c>
      <c r="I1072">
        <f t="shared" si="64"/>
        <v>118</v>
      </c>
      <c r="J1072" t="str">
        <f t="shared" si="65"/>
        <v>91-120</v>
      </c>
      <c r="K1072">
        <f t="shared" si="66"/>
        <v>0.2</v>
      </c>
      <c r="L1072">
        <f t="shared" si="67"/>
        <v>159.60000000000002</v>
      </c>
    </row>
    <row r="1073" spans="1:12" x14ac:dyDescent="0.25">
      <c r="A1073" s="2" t="s">
        <v>1071</v>
      </c>
      <c r="B1073">
        <v>7</v>
      </c>
      <c r="C1073">
        <v>3</v>
      </c>
      <c r="D1073">
        <v>3960</v>
      </c>
      <c r="E1073" s="1">
        <v>43515</v>
      </c>
      <c r="F1073" s="3">
        <v>435.6</v>
      </c>
      <c r="G1073" s="3">
        <v>1108.8</v>
      </c>
      <c r="H1073" s="1">
        <v>43830</v>
      </c>
      <c r="I1073">
        <f t="shared" si="64"/>
        <v>315</v>
      </c>
      <c r="J1073" t="str">
        <f t="shared" si="65"/>
        <v>&gt;121</v>
      </c>
      <c r="K1073">
        <f t="shared" si="66"/>
        <v>0.25</v>
      </c>
      <c r="L1073">
        <f t="shared" si="67"/>
        <v>386.1</v>
      </c>
    </row>
    <row r="1074" spans="1:12" x14ac:dyDescent="0.25">
      <c r="A1074" s="2" t="s">
        <v>1072</v>
      </c>
      <c r="B1074">
        <v>5</v>
      </c>
      <c r="C1074">
        <v>8</v>
      </c>
      <c r="D1074">
        <v>3300</v>
      </c>
      <c r="E1074" s="1">
        <v>43586</v>
      </c>
      <c r="F1074" s="3">
        <v>33</v>
      </c>
      <c r="G1074" s="3">
        <v>726</v>
      </c>
      <c r="H1074" s="1">
        <v>43830</v>
      </c>
      <c r="I1074">
        <f t="shared" si="64"/>
        <v>244</v>
      </c>
      <c r="J1074" t="str">
        <f t="shared" si="65"/>
        <v>&gt;121</v>
      </c>
      <c r="K1074">
        <f t="shared" si="66"/>
        <v>0.25</v>
      </c>
      <c r="L1074">
        <f t="shared" si="67"/>
        <v>189.75</v>
      </c>
    </row>
    <row r="1075" spans="1:12" x14ac:dyDescent="0.25">
      <c r="A1075" s="2" t="s">
        <v>1073</v>
      </c>
      <c r="B1075">
        <v>3</v>
      </c>
      <c r="C1075">
        <v>16</v>
      </c>
      <c r="D1075">
        <v>720</v>
      </c>
      <c r="E1075" s="1">
        <v>43517</v>
      </c>
      <c r="F1075" s="3">
        <v>43.2</v>
      </c>
      <c r="G1075" s="3">
        <v>187.2</v>
      </c>
      <c r="H1075" s="1">
        <v>43830</v>
      </c>
      <c r="I1075">
        <f t="shared" si="64"/>
        <v>313</v>
      </c>
      <c r="J1075" t="str">
        <f t="shared" si="65"/>
        <v>&gt;121</v>
      </c>
      <c r="K1075">
        <f t="shared" si="66"/>
        <v>0.25</v>
      </c>
      <c r="L1075">
        <f t="shared" si="67"/>
        <v>57.599999999999994</v>
      </c>
    </row>
    <row r="1076" spans="1:12" x14ac:dyDescent="0.25">
      <c r="A1076" s="2" t="s">
        <v>1074</v>
      </c>
      <c r="B1076">
        <v>8</v>
      </c>
      <c r="C1076">
        <v>7</v>
      </c>
      <c r="D1076">
        <v>3720</v>
      </c>
      <c r="E1076" s="1">
        <v>43674</v>
      </c>
      <c r="F1076" s="3">
        <v>111.6</v>
      </c>
      <c r="G1076" s="3">
        <v>1376.3999999999999</v>
      </c>
      <c r="H1076" s="1">
        <v>43830</v>
      </c>
      <c r="I1076">
        <f t="shared" si="64"/>
        <v>156</v>
      </c>
      <c r="J1076" t="str">
        <f t="shared" si="65"/>
        <v>&gt;121</v>
      </c>
      <c r="K1076">
        <f t="shared" si="66"/>
        <v>0.25</v>
      </c>
      <c r="L1076">
        <f t="shared" si="67"/>
        <v>371.99999999999994</v>
      </c>
    </row>
    <row r="1077" spans="1:12" x14ac:dyDescent="0.25">
      <c r="A1077" s="2" t="s">
        <v>1075</v>
      </c>
      <c r="B1077">
        <v>9</v>
      </c>
      <c r="C1077">
        <v>16</v>
      </c>
      <c r="D1077">
        <v>1800</v>
      </c>
      <c r="E1077" s="1">
        <v>43659</v>
      </c>
      <c r="F1077" s="3">
        <v>90</v>
      </c>
      <c r="G1077" s="3">
        <v>702</v>
      </c>
      <c r="H1077" s="1">
        <v>43830</v>
      </c>
      <c r="I1077">
        <f t="shared" si="64"/>
        <v>171</v>
      </c>
      <c r="J1077" t="str">
        <f t="shared" si="65"/>
        <v>&gt;121</v>
      </c>
      <c r="K1077">
        <f t="shared" si="66"/>
        <v>0.25</v>
      </c>
      <c r="L1077">
        <f t="shared" si="67"/>
        <v>198</v>
      </c>
    </row>
    <row r="1078" spans="1:12" x14ac:dyDescent="0.25">
      <c r="A1078" s="2" t="s">
        <v>1076</v>
      </c>
      <c r="B1078">
        <v>4</v>
      </c>
      <c r="C1078">
        <v>14</v>
      </c>
      <c r="D1078">
        <v>1560</v>
      </c>
      <c r="E1078" s="1">
        <v>43553</v>
      </c>
      <c r="F1078" s="3">
        <v>46.8</v>
      </c>
      <c r="G1078" s="3">
        <v>452.40000000000003</v>
      </c>
      <c r="H1078" s="1">
        <v>43830</v>
      </c>
      <c r="I1078">
        <f t="shared" si="64"/>
        <v>277</v>
      </c>
      <c r="J1078" t="str">
        <f t="shared" si="65"/>
        <v>&gt;121</v>
      </c>
      <c r="K1078">
        <f t="shared" si="66"/>
        <v>0.25</v>
      </c>
      <c r="L1078">
        <f t="shared" si="67"/>
        <v>124.80000000000001</v>
      </c>
    </row>
    <row r="1079" spans="1:12" x14ac:dyDescent="0.25">
      <c r="A1079" s="2" t="s">
        <v>1077</v>
      </c>
      <c r="B1079">
        <v>3</v>
      </c>
      <c r="C1079">
        <v>10</v>
      </c>
      <c r="D1079">
        <v>1050</v>
      </c>
      <c r="E1079" s="1">
        <v>43549</v>
      </c>
      <c r="F1079" s="3">
        <v>94.5</v>
      </c>
      <c r="G1079" s="3">
        <v>262.5</v>
      </c>
      <c r="H1079" s="1">
        <v>43830</v>
      </c>
      <c r="I1079">
        <f t="shared" si="64"/>
        <v>281</v>
      </c>
      <c r="J1079" t="str">
        <f t="shared" si="65"/>
        <v>&gt;121</v>
      </c>
      <c r="K1079">
        <f t="shared" si="66"/>
        <v>0.25</v>
      </c>
      <c r="L1079">
        <f t="shared" si="67"/>
        <v>89.25</v>
      </c>
    </row>
    <row r="1080" spans="1:12" x14ac:dyDescent="0.25">
      <c r="A1080" s="2" t="s">
        <v>1078</v>
      </c>
      <c r="B1080">
        <v>10</v>
      </c>
      <c r="C1080">
        <v>16</v>
      </c>
      <c r="D1080">
        <v>550</v>
      </c>
      <c r="E1080" s="1">
        <v>43803</v>
      </c>
      <c r="F1080" s="3">
        <v>27.5</v>
      </c>
      <c r="G1080" s="3">
        <v>220</v>
      </c>
      <c r="H1080" s="1">
        <v>43830</v>
      </c>
      <c r="I1080">
        <f t="shared" si="64"/>
        <v>27</v>
      </c>
      <c r="J1080" t="str">
        <f t="shared" si="65"/>
        <v>0-30</v>
      </c>
      <c r="K1080">
        <f t="shared" si="66"/>
        <v>8.0000000000000002E-3</v>
      </c>
      <c r="L1080">
        <f t="shared" si="67"/>
        <v>1.98</v>
      </c>
    </row>
    <row r="1081" spans="1:12" x14ac:dyDescent="0.25">
      <c r="A1081" s="2" t="s">
        <v>1079</v>
      </c>
      <c r="B1081">
        <v>2</v>
      </c>
      <c r="C1081">
        <v>11</v>
      </c>
      <c r="D1081">
        <v>6820</v>
      </c>
      <c r="E1081" s="1">
        <v>43474</v>
      </c>
      <c r="F1081" s="3">
        <v>68.2</v>
      </c>
      <c r="G1081" s="3">
        <v>1977.8</v>
      </c>
      <c r="H1081" s="1">
        <v>43830</v>
      </c>
      <c r="I1081">
        <f t="shared" si="64"/>
        <v>356</v>
      </c>
      <c r="J1081" t="str">
        <f t="shared" si="65"/>
        <v>&gt;121</v>
      </c>
      <c r="K1081">
        <f t="shared" si="66"/>
        <v>0.25</v>
      </c>
      <c r="L1081">
        <f t="shared" si="67"/>
        <v>511.5</v>
      </c>
    </row>
    <row r="1082" spans="1:12" x14ac:dyDescent="0.25">
      <c r="A1082" s="2" t="s">
        <v>1080</v>
      </c>
      <c r="B1082">
        <v>9</v>
      </c>
      <c r="C1082">
        <v>13</v>
      </c>
      <c r="D1082">
        <v>768.00000000000011</v>
      </c>
      <c r="E1082" s="1">
        <v>43517</v>
      </c>
      <c r="F1082" s="3">
        <v>23.040000000000003</v>
      </c>
      <c r="G1082" s="3">
        <v>368.64000000000004</v>
      </c>
      <c r="H1082" s="1">
        <v>43830</v>
      </c>
      <c r="I1082">
        <f t="shared" si="64"/>
        <v>313</v>
      </c>
      <c r="J1082" t="str">
        <f t="shared" si="65"/>
        <v>&gt;121</v>
      </c>
      <c r="K1082">
        <f t="shared" si="66"/>
        <v>0.25</v>
      </c>
      <c r="L1082">
        <f t="shared" si="67"/>
        <v>97.920000000000016</v>
      </c>
    </row>
    <row r="1083" spans="1:12" x14ac:dyDescent="0.25">
      <c r="A1083" s="2" t="s">
        <v>1081</v>
      </c>
      <c r="B1083">
        <v>9</v>
      </c>
      <c r="C1083">
        <v>9</v>
      </c>
      <c r="D1083">
        <v>1960</v>
      </c>
      <c r="E1083" s="1">
        <v>43748</v>
      </c>
      <c r="F1083" s="3">
        <v>39.200000000000003</v>
      </c>
      <c r="G1083" s="3">
        <v>940.8</v>
      </c>
      <c r="H1083" s="1">
        <v>43830</v>
      </c>
      <c r="I1083">
        <f t="shared" si="64"/>
        <v>82</v>
      </c>
      <c r="J1083" t="str">
        <f t="shared" si="65"/>
        <v>61-90</v>
      </c>
      <c r="K1083">
        <f t="shared" si="66"/>
        <v>0.15</v>
      </c>
      <c r="L1083">
        <f t="shared" si="67"/>
        <v>147</v>
      </c>
    </row>
    <row r="1084" spans="1:12" x14ac:dyDescent="0.25">
      <c r="A1084" s="2" t="s">
        <v>1082</v>
      </c>
      <c r="B1084">
        <v>6</v>
      </c>
      <c r="C1084">
        <v>22</v>
      </c>
      <c r="D1084">
        <v>540</v>
      </c>
      <c r="E1084" s="1">
        <v>43620</v>
      </c>
      <c r="F1084" s="3">
        <v>27</v>
      </c>
      <c r="G1084" s="3">
        <v>113.4</v>
      </c>
      <c r="H1084" s="1">
        <v>43830</v>
      </c>
      <c r="I1084">
        <f t="shared" si="64"/>
        <v>210</v>
      </c>
      <c r="J1084" t="str">
        <f t="shared" si="65"/>
        <v>&gt;121</v>
      </c>
      <c r="K1084">
        <f t="shared" si="66"/>
        <v>0.25</v>
      </c>
      <c r="L1084">
        <f t="shared" si="67"/>
        <v>35.1</v>
      </c>
    </row>
    <row r="1085" spans="1:12" x14ac:dyDescent="0.25">
      <c r="A1085" s="2" t="s">
        <v>1083</v>
      </c>
      <c r="B1085">
        <v>8</v>
      </c>
      <c r="C1085">
        <v>23</v>
      </c>
      <c r="D1085">
        <v>2530</v>
      </c>
      <c r="E1085" s="1">
        <v>43789</v>
      </c>
      <c r="F1085" s="3">
        <v>75.900000000000006</v>
      </c>
      <c r="G1085" s="3">
        <v>910.8</v>
      </c>
      <c r="H1085" s="1">
        <v>43830</v>
      </c>
      <c r="I1085">
        <f t="shared" si="64"/>
        <v>41</v>
      </c>
      <c r="J1085" t="str">
        <f t="shared" si="65"/>
        <v>31-60</v>
      </c>
      <c r="K1085">
        <f t="shared" si="66"/>
        <v>0.04</v>
      </c>
      <c r="L1085">
        <f t="shared" si="67"/>
        <v>39.467999999999996</v>
      </c>
    </row>
    <row r="1086" spans="1:12" x14ac:dyDescent="0.25">
      <c r="A1086" s="2" t="s">
        <v>1084</v>
      </c>
      <c r="B1086">
        <v>3</v>
      </c>
      <c r="C1086">
        <v>6</v>
      </c>
      <c r="D1086">
        <v>630</v>
      </c>
      <c r="E1086" s="1">
        <v>43734</v>
      </c>
      <c r="F1086" s="3">
        <v>31.5</v>
      </c>
      <c r="G1086" s="3">
        <v>151.19999999999999</v>
      </c>
      <c r="H1086" s="1">
        <v>43830</v>
      </c>
      <c r="I1086">
        <f t="shared" si="64"/>
        <v>96</v>
      </c>
      <c r="J1086" t="str">
        <f t="shared" si="65"/>
        <v>91-120</v>
      </c>
      <c r="K1086">
        <f t="shared" si="66"/>
        <v>0.2</v>
      </c>
      <c r="L1086">
        <f t="shared" si="67"/>
        <v>36.54</v>
      </c>
    </row>
    <row r="1087" spans="1:12" x14ac:dyDescent="0.25">
      <c r="A1087" s="2" t="s">
        <v>1085</v>
      </c>
      <c r="B1087">
        <v>5</v>
      </c>
      <c r="C1087">
        <v>20</v>
      </c>
      <c r="D1087">
        <v>760</v>
      </c>
      <c r="E1087" s="1">
        <v>43699</v>
      </c>
      <c r="F1087" s="3">
        <v>76</v>
      </c>
      <c r="G1087" s="3">
        <v>136.80000000000001</v>
      </c>
      <c r="H1087" s="1">
        <v>43830</v>
      </c>
      <c r="I1087">
        <f t="shared" si="64"/>
        <v>131</v>
      </c>
      <c r="J1087" t="str">
        <f t="shared" si="65"/>
        <v>&gt;121</v>
      </c>
      <c r="K1087">
        <f t="shared" si="66"/>
        <v>0.25</v>
      </c>
      <c r="L1087">
        <f t="shared" si="67"/>
        <v>53.2</v>
      </c>
    </row>
    <row r="1088" spans="1:12" x14ac:dyDescent="0.25">
      <c r="A1088" s="2" t="s">
        <v>1086</v>
      </c>
      <c r="B1088">
        <v>8</v>
      </c>
      <c r="C1088">
        <v>18</v>
      </c>
      <c r="D1088">
        <v>1512.0000000000002</v>
      </c>
      <c r="E1088" s="1">
        <v>43676</v>
      </c>
      <c r="F1088" s="3">
        <v>136.08000000000001</v>
      </c>
      <c r="G1088" s="3">
        <v>453.60000000000008</v>
      </c>
      <c r="H1088" s="1">
        <v>43830</v>
      </c>
      <c r="I1088">
        <f t="shared" si="64"/>
        <v>154</v>
      </c>
      <c r="J1088" t="str">
        <f t="shared" si="65"/>
        <v>&gt;121</v>
      </c>
      <c r="K1088">
        <f t="shared" si="66"/>
        <v>0.25</v>
      </c>
      <c r="L1088">
        <f t="shared" si="67"/>
        <v>147.42000000000002</v>
      </c>
    </row>
    <row r="1089" spans="1:12" x14ac:dyDescent="0.25">
      <c r="A1089" s="2" t="s">
        <v>1087</v>
      </c>
      <c r="B1089">
        <v>8</v>
      </c>
      <c r="C1089">
        <v>5</v>
      </c>
      <c r="D1089">
        <v>2860</v>
      </c>
      <c r="E1089" s="1">
        <v>43522</v>
      </c>
      <c r="F1089" s="3">
        <v>429</v>
      </c>
      <c r="G1089" s="3">
        <v>829.4</v>
      </c>
      <c r="H1089" s="1">
        <v>43830</v>
      </c>
      <c r="I1089">
        <f t="shared" si="64"/>
        <v>308</v>
      </c>
      <c r="J1089" t="str">
        <f t="shared" si="65"/>
        <v>&gt;121</v>
      </c>
      <c r="K1089">
        <f t="shared" si="66"/>
        <v>0.25</v>
      </c>
      <c r="L1089">
        <f t="shared" si="67"/>
        <v>314.60000000000002</v>
      </c>
    </row>
    <row r="1090" spans="1:12" x14ac:dyDescent="0.25">
      <c r="A1090" s="2" t="s">
        <v>1088</v>
      </c>
      <c r="B1090">
        <v>8</v>
      </c>
      <c r="C1090">
        <v>15</v>
      </c>
      <c r="D1090">
        <v>1840</v>
      </c>
      <c r="E1090" s="1">
        <v>43797</v>
      </c>
      <c r="F1090" s="3">
        <v>276</v>
      </c>
      <c r="G1090" s="3">
        <v>644</v>
      </c>
      <c r="H1090" s="1">
        <v>43830</v>
      </c>
      <c r="I1090">
        <f t="shared" ref="I1090:I1153" si="68">H1090-E1090</f>
        <v>33</v>
      </c>
      <c r="J1090" t="str">
        <f t="shared" ref="J1090:J1153" si="69">VLOOKUP(I1090,groupings,2,1)</f>
        <v>31-60</v>
      </c>
      <c r="K1090">
        <f t="shared" ref="K1090:K1153" si="70">VLOOKUP(I1090,$N$8:$P$12,3,TRUE)</f>
        <v>0.04</v>
      </c>
      <c r="L1090">
        <f t="shared" ref="L1090:L1153" si="71">(G1090+F1090)*K1090</f>
        <v>36.800000000000004</v>
      </c>
    </row>
    <row r="1091" spans="1:12" x14ac:dyDescent="0.25">
      <c r="A1091" s="2" t="s">
        <v>1089</v>
      </c>
      <c r="B1091">
        <v>4</v>
      </c>
      <c r="C1091">
        <v>14</v>
      </c>
      <c r="D1091">
        <v>6440</v>
      </c>
      <c r="E1091" s="1">
        <v>43760</v>
      </c>
      <c r="F1091" s="3">
        <v>322</v>
      </c>
      <c r="G1091" s="3">
        <v>1094.8</v>
      </c>
      <c r="H1091" s="1">
        <v>43830</v>
      </c>
      <c r="I1091">
        <f t="shared" si="68"/>
        <v>70</v>
      </c>
      <c r="J1091" t="str">
        <f t="shared" si="69"/>
        <v>61-90</v>
      </c>
      <c r="K1091">
        <f t="shared" si="70"/>
        <v>0.15</v>
      </c>
      <c r="L1091">
        <f t="shared" si="71"/>
        <v>212.51999999999998</v>
      </c>
    </row>
    <row r="1092" spans="1:12" x14ac:dyDescent="0.25">
      <c r="A1092" s="2" t="s">
        <v>1090</v>
      </c>
      <c r="B1092">
        <v>2</v>
      </c>
      <c r="C1092">
        <v>12</v>
      </c>
      <c r="D1092">
        <v>2400</v>
      </c>
      <c r="E1092" s="1">
        <v>43808</v>
      </c>
      <c r="F1092" s="3">
        <v>240</v>
      </c>
      <c r="G1092" s="3">
        <v>432</v>
      </c>
      <c r="H1092" s="1">
        <v>43830</v>
      </c>
      <c r="I1092">
        <f t="shared" si="68"/>
        <v>22</v>
      </c>
      <c r="J1092" t="str">
        <f t="shared" si="69"/>
        <v>0-30</v>
      </c>
      <c r="K1092">
        <f t="shared" si="70"/>
        <v>8.0000000000000002E-3</v>
      </c>
      <c r="L1092">
        <f t="shared" si="71"/>
        <v>5.3760000000000003</v>
      </c>
    </row>
    <row r="1093" spans="1:12" x14ac:dyDescent="0.25">
      <c r="A1093" s="2" t="s">
        <v>1091</v>
      </c>
      <c r="B1093">
        <v>1</v>
      </c>
      <c r="C1093">
        <v>2</v>
      </c>
      <c r="D1093">
        <v>2850</v>
      </c>
      <c r="E1093" s="1">
        <v>43535</v>
      </c>
      <c r="F1093" s="3">
        <v>285</v>
      </c>
      <c r="G1093" s="3">
        <v>570</v>
      </c>
      <c r="H1093" s="1">
        <v>43830</v>
      </c>
      <c r="I1093">
        <f t="shared" si="68"/>
        <v>295</v>
      </c>
      <c r="J1093" t="str">
        <f t="shared" si="69"/>
        <v>&gt;121</v>
      </c>
      <c r="K1093">
        <f t="shared" si="70"/>
        <v>0.25</v>
      </c>
      <c r="L1093">
        <f t="shared" si="71"/>
        <v>213.75</v>
      </c>
    </row>
    <row r="1094" spans="1:12" x14ac:dyDescent="0.25">
      <c r="A1094" s="2" t="s">
        <v>1092</v>
      </c>
      <c r="B1094">
        <v>7</v>
      </c>
      <c r="C1094">
        <v>23</v>
      </c>
      <c r="D1094">
        <v>1870</v>
      </c>
      <c r="E1094" s="1">
        <v>43513</v>
      </c>
      <c r="F1094" s="3">
        <v>93.5</v>
      </c>
      <c r="G1094" s="3">
        <v>1645.6</v>
      </c>
      <c r="H1094" s="1">
        <v>43830</v>
      </c>
      <c r="I1094">
        <f t="shared" si="68"/>
        <v>317</v>
      </c>
      <c r="J1094" t="str">
        <f t="shared" si="69"/>
        <v>&gt;121</v>
      </c>
      <c r="K1094">
        <f t="shared" si="70"/>
        <v>0.25</v>
      </c>
      <c r="L1094">
        <f t="shared" si="71"/>
        <v>434.77499999999998</v>
      </c>
    </row>
    <row r="1095" spans="1:12" x14ac:dyDescent="0.25">
      <c r="A1095" s="2" t="s">
        <v>1093</v>
      </c>
      <c r="B1095">
        <v>9</v>
      </c>
      <c r="C1095">
        <v>13</v>
      </c>
      <c r="D1095">
        <v>4030</v>
      </c>
      <c r="E1095" s="1">
        <v>43689</v>
      </c>
      <c r="F1095" s="3">
        <v>403</v>
      </c>
      <c r="G1095" s="3">
        <v>1088.0999999999999</v>
      </c>
      <c r="H1095" s="1">
        <v>43830</v>
      </c>
      <c r="I1095">
        <f t="shared" si="68"/>
        <v>141</v>
      </c>
      <c r="J1095" t="str">
        <f t="shared" si="69"/>
        <v>&gt;121</v>
      </c>
      <c r="K1095">
        <f t="shared" si="70"/>
        <v>0.25</v>
      </c>
      <c r="L1095">
        <f t="shared" si="71"/>
        <v>372.77499999999998</v>
      </c>
    </row>
    <row r="1096" spans="1:12" x14ac:dyDescent="0.25">
      <c r="A1096" s="2" t="s">
        <v>1094</v>
      </c>
      <c r="B1096">
        <v>3</v>
      </c>
      <c r="C1096">
        <v>23</v>
      </c>
      <c r="D1096">
        <v>480</v>
      </c>
      <c r="E1096" s="1">
        <v>43570</v>
      </c>
      <c r="F1096" s="3">
        <v>33.6</v>
      </c>
      <c r="G1096" s="3">
        <v>91.199999999999989</v>
      </c>
      <c r="H1096" s="1">
        <v>43830</v>
      </c>
      <c r="I1096">
        <f t="shared" si="68"/>
        <v>260</v>
      </c>
      <c r="J1096" t="str">
        <f t="shared" si="69"/>
        <v>&gt;121</v>
      </c>
      <c r="K1096">
        <f t="shared" si="70"/>
        <v>0.25</v>
      </c>
      <c r="L1096">
        <f t="shared" si="71"/>
        <v>31.199999999999996</v>
      </c>
    </row>
    <row r="1097" spans="1:12" x14ac:dyDescent="0.25">
      <c r="A1097" s="2" t="s">
        <v>1095</v>
      </c>
      <c r="B1097">
        <v>5</v>
      </c>
      <c r="C1097">
        <v>10</v>
      </c>
      <c r="D1097">
        <v>400</v>
      </c>
      <c r="E1097" s="1">
        <v>43473</v>
      </c>
      <c r="F1097" s="3">
        <v>28</v>
      </c>
      <c r="G1097" s="3">
        <v>92</v>
      </c>
      <c r="H1097" s="1">
        <v>43830</v>
      </c>
      <c r="I1097">
        <f t="shared" si="68"/>
        <v>357</v>
      </c>
      <c r="J1097" t="str">
        <f t="shared" si="69"/>
        <v>&gt;121</v>
      </c>
      <c r="K1097">
        <f t="shared" si="70"/>
        <v>0.25</v>
      </c>
      <c r="L1097">
        <f t="shared" si="71"/>
        <v>30</v>
      </c>
    </row>
    <row r="1098" spans="1:12" x14ac:dyDescent="0.25">
      <c r="A1098" s="2" t="s">
        <v>1096</v>
      </c>
      <c r="B1098">
        <v>7</v>
      </c>
      <c r="C1098">
        <v>15</v>
      </c>
      <c r="D1098">
        <v>2520</v>
      </c>
      <c r="E1098" s="1">
        <v>43772</v>
      </c>
      <c r="F1098" s="3">
        <v>252</v>
      </c>
      <c r="G1098" s="3">
        <v>2142</v>
      </c>
      <c r="H1098" s="1">
        <v>43830</v>
      </c>
      <c r="I1098">
        <f t="shared" si="68"/>
        <v>58</v>
      </c>
      <c r="J1098" t="str">
        <f t="shared" si="69"/>
        <v>31-60</v>
      </c>
      <c r="K1098">
        <f t="shared" si="70"/>
        <v>0.04</v>
      </c>
      <c r="L1098">
        <f t="shared" si="71"/>
        <v>95.76</v>
      </c>
    </row>
    <row r="1099" spans="1:12" x14ac:dyDescent="0.25">
      <c r="A1099" s="2" t="s">
        <v>1097</v>
      </c>
      <c r="B1099">
        <v>2</v>
      </c>
      <c r="C1099">
        <v>17</v>
      </c>
      <c r="D1099">
        <v>5208.0000000000009</v>
      </c>
      <c r="E1099" s="1">
        <v>43660</v>
      </c>
      <c r="F1099" s="3">
        <v>208.32000000000005</v>
      </c>
      <c r="G1099" s="3">
        <v>1354.0800000000002</v>
      </c>
      <c r="H1099" s="1">
        <v>43830</v>
      </c>
      <c r="I1099">
        <f t="shared" si="68"/>
        <v>170</v>
      </c>
      <c r="J1099" t="str">
        <f t="shared" si="69"/>
        <v>&gt;121</v>
      </c>
      <c r="K1099">
        <f t="shared" si="70"/>
        <v>0.25</v>
      </c>
      <c r="L1099">
        <f t="shared" si="71"/>
        <v>390.6</v>
      </c>
    </row>
    <row r="1100" spans="1:12" x14ac:dyDescent="0.25">
      <c r="A1100" s="2" t="s">
        <v>1098</v>
      </c>
      <c r="B1100">
        <v>1</v>
      </c>
      <c r="C1100">
        <v>9</v>
      </c>
      <c r="D1100">
        <v>2112</v>
      </c>
      <c r="E1100" s="1">
        <v>43520</v>
      </c>
      <c r="F1100" s="3">
        <v>126.72</v>
      </c>
      <c r="G1100" s="3">
        <v>549.12000000000012</v>
      </c>
      <c r="H1100" s="1">
        <v>43830</v>
      </c>
      <c r="I1100">
        <f t="shared" si="68"/>
        <v>310</v>
      </c>
      <c r="J1100" t="str">
        <f t="shared" si="69"/>
        <v>&gt;121</v>
      </c>
      <c r="K1100">
        <f t="shared" si="70"/>
        <v>0.25</v>
      </c>
      <c r="L1100">
        <f t="shared" si="71"/>
        <v>168.96000000000004</v>
      </c>
    </row>
    <row r="1101" spans="1:12" x14ac:dyDescent="0.25">
      <c r="A1101" s="2" t="s">
        <v>1099</v>
      </c>
      <c r="B1101">
        <v>5</v>
      </c>
      <c r="C1101">
        <v>22</v>
      </c>
      <c r="D1101">
        <v>1440</v>
      </c>
      <c r="E1101" s="1">
        <v>43602</v>
      </c>
      <c r="F1101" s="3">
        <v>72</v>
      </c>
      <c r="G1101" s="3">
        <v>302.39999999999998</v>
      </c>
      <c r="H1101" s="1">
        <v>43830</v>
      </c>
      <c r="I1101">
        <f t="shared" si="68"/>
        <v>228</v>
      </c>
      <c r="J1101" t="str">
        <f t="shared" si="69"/>
        <v>&gt;121</v>
      </c>
      <c r="K1101">
        <f t="shared" si="70"/>
        <v>0.25</v>
      </c>
      <c r="L1101">
        <f t="shared" si="71"/>
        <v>93.6</v>
      </c>
    </row>
    <row r="1102" spans="1:12" x14ac:dyDescent="0.25">
      <c r="A1102" s="2" t="s">
        <v>1100</v>
      </c>
      <c r="B1102">
        <v>2</v>
      </c>
      <c r="C1102">
        <v>20</v>
      </c>
      <c r="D1102">
        <v>6510</v>
      </c>
      <c r="E1102" s="1">
        <v>43506</v>
      </c>
      <c r="F1102" s="3">
        <v>585.90000000000009</v>
      </c>
      <c r="G1102" s="3">
        <v>1302</v>
      </c>
      <c r="H1102" s="1">
        <v>43830</v>
      </c>
      <c r="I1102">
        <f t="shared" si="68"/>
        <v>324</v>
      </c>
      <c r="J1102" t="str">
        <f t="shared" si="69"/>
        <v>&gt;121</v>
      </c>
      <c r="K1102">
        <f t="shared" si="70"/>
        <v>0.25</v>
      </c>
      <c r="L1102">
        <f t="shared" si="71"/>
        <v>471.97500000000002</v>
      </c>
    </row>
    <row r="1103" spans="1:12" x14ac:dyDescent="0.25">
      <c r="A1103" s="2" t="s">
        <v>1101</v>
      </c>
      <c r="B1103">
        <v>9</v>
      </c>
      <c r="C1103">
        <v>6</v>
      </c>
      <c r="D1103">
        <v>3960</v>
      </c>
      <c r="E1103" s="1">
        <v>43770</v>
      </c>
      <c r="F1103" s="3">
        <v>118.80000000000001</v>
      </c>
      <c r="G1103" s="3">
        <v>1267.2</v>
      </c>
      <c r="H1103" s="1">
        <v>43830</v>
      </c>
      <c r="I1103">
        <f t="shared" si="68"/>
        <v>60</v>
      </c>
      <c r="J1103" t="str">
        <f t="shared" si="69"/>
        <v>31-60</v>
      </c>
      <c r="K1103">
        <f t="shared" si="70"/>
        <v>0.04</v>
      </c>
      <c r="L1103">
        <f t="shared" si="71"/>
        <v>55.44</v>
      </c>
    </row>
    <row r="1104" spans="1:12" x14ac:dyDescent="0.25">
      <c r="A1104" s="2" t="s">
        <v>1102</v>
      </c>
      <c r="B1104">
        <v>7</v>
      </c>
      <c r="C1104">
        <v>4</v>
      </c>
      <c r="D1104">
        <v>120</v>
      </c>
      <c r="E1104" s="1">
        <v>43821</v>
      </c>
      <c r="F1104" s="3">
        <v>14.399999999999999</v>
      </c>
      <c r="G1104" s="3">
        <v>114</v>
      </c>
      <c r="H1104" s="1">
        <v>43830</v>
      </c>
      <c r="I1104">
        <f t="shared" si="68"/>
        <v>9</v>
      </c>
      <c r="J1104" t="str">
        <f t="shared" si="69"/>
        <v>0-30</v>
      </c>
      <c r="K1104">
        <f t="shared" si="70"/>
        <v>8.0000000000000002E-3</v>
      </c>
      <c r="L1104">
        <f t="shared" si="71"/>
        <v>1.0272000000000001</v>
      </c>
    </row>
    <row r="1105" spans="1:12" x14ac:dyDescent="0.25">
      <c r="A1105" s="2" t="s">
        <v>1103</v>
      </c>
      <c r="B1105">
        <v>2</v>
      </c>
      <c r="C1105">
        <v>17</v>
      </c>
      <c r="D1105">
        <v>5704</v>
      </c>
      <c r="E1105" s="1">
        <v>43792</v>
      </c>
      <c r="F1105" s="3">
        <v>228.16</v>
      </c>
      <c r="G1105" s="3">
        <v>912.64</v>
      </c>
      <c r="H1105" s="1">
        <v>43830</v>
      </c>
      <c r="I1105">
        <f t="shared" si="68"/>
        <v>38</v>
      </c>
      <c r="J1105" t="str">
        <f t="shared" si="69"/>
        <v>31-60</v>
      </c>
      <c r="K1105">
        <f t="shared" si="70"/>
        <v>0.04</v>
      </c>
      <c r="L1105">
        <f t="shared" si="71"/>
        <v>45.631999999999998</v>
      </c>
    </row>
    <row r="1106" spans="1:12" x14ac:dyDescent="0.25">
      <c r="A1106" s="2" t="s">
        <v>1104</v>
      </c>
      <c r="B1106">
        <v>4</v>
      </c>
      <c r="C1106">
        <v>17</v>
      </c>
      <c r="D1106">
        <v>1980</v>
      </c>
      <c r="E1106" s="1">
        <v>43797</v>
      </c>
      <c r="F1106" s="3">
        <v>138.6</v>
      </c>
      <c r="G1106" s="3">
        <v>455.4</v>
      </c>
      <c r="H1106" s="1">
        <v>43830</v>
      </c>
      <c r="I1106">
        <f t="shared" si="68"/>
        <v>33</v>
      </c>
      <c r="J1106" t="str">
        <f t="shared" si="69"/>
        <v>31-60</v>
      </c>
      <c r="K1106">
        <f t="shared" si="70"/>
        <v>0.04</v>
      </c>
      <c r="L1106">
        <f t="shared" si="71"/>
        <v>23.76</v>
      </c>
    </row>
    <row r="1107" spans="1:12" x14ac:dyDescent="0.25">
      <c r="A1107" s="2" t="s">
        <v>1105</v>
      </c>
      <c r="B1107">
        <v>5</v>
      </c>
      <c r="C1107">
        <v>18</v>
      </c>
      <c r="D1107">
        <v>2480</v>
      </c>
      <c r="E1107" s="1">
        <v>43719</v>
      </c>
      <c r="F1107" s="3">
        <v>248</v>
      </c>
      <c r="G1107" s="3">
        <v>545.6</v>
      </c>
      <c r="H1107" s="1">
        <v>43830</v>
      </c>
      <c r="I1107">
        <f t="shared" si="68"/>
        <v>111</v>
      </c>
      <c r="J1107" t="str">
        <f t="shared" si="69"/>
        <v>91-120</v>
      </c>
      <c r="K1107">
        <f t="shared" si="70"/>
        <v>0.2</v>
      </c>
      <c r="L1107">
        <f t="shared" si="71"/>
        <v>158.72000000000003</v>
      </c>
    </row>
    <row r="1108" spans="1:12" x14ac:dyDescent="0.25">
      <c r="A1108" s="2" t="s">
        <v>1106</v>
      </c>
      <c r="B1108">
        <v>1</v>
      </c>
      <c r="C1108">
        <v>18</v>
      </c>
      <c r="D1108">
        <v>280</v>
      </c>
      <c r="E1108" s="1">
        <v>43820</v>
      </c>
      <c r="F1108" s="3">
        <v>28</v>
      </c>
      <c r="G1108" s="3">
        <v>70</v>
      </c>
      <c r="H1108" s="1">
        <v>43830</v>
      </c>
      <c r="I1108">
        <f t="shared" si="68"/>
        <v>10</v>
      </c>
      <c r="J1108" t="str">
        <f t="shared" si="69"/>
        <v>0-30</v>
      </c>
      <c r="K1108">
        <f t="shared" si="70"/>
        <v>8.0000000000000002E-3</v>
      </c>
      <c r="L1108">
        <f t="shared" si="71"/>
        <v>0.78400000000000003</v>
      </c>
    </row>
    <row r="1109" spans="1:12" x14ac:dyDescent="0.25">
      <c r="A1109" s="2" t="s">
        <v>1107</v>
      </c>
      <c r="B1109">
        <v>9</v>
      </c>
      <c r="C1109">
        <v>1</v>
      </c>
      <c r="D1109">
        <v>2160</v>
      </c>
      <c r="E1109" s="1">
        <v>43618</v>
      </c>
      <c r="F1109" s="3">
        <v>64.800000000000011</v>
      </c>
      <c r="G1109" s="3">
        <v>669.59999999999991</v>
      </c>
      <c r="H1109" s="1">
        <v>43830</v>
      </c>
      <c r="I1109">
        <f t="shared" si="68"/>
        <v>212</v>
      </c>
      <c r="J1109" t="str">
        <f t="shared" si="69"/>
        <v>&gt;121</v>
      </c>
      <c r="K1109">
        <f t="shared" si="70"/>
        <v>0.25</v>
      </c>
      <c r="L1109">
        <f t="shared" si="71"/>
        <v>183.59999999999997</v>
      </c>
    </row>
    <row r="1110" spans="1:12" x14ac:dyDescent="0.25">
      <c r="A1110" s="2" t="s">
        <v>1108</v>
      </c>
      <c r="B1110">
        <v>1</v>
      </c>
      <c r="C1110">
        <v>1</v>
      </c>
      <c r="D1110">
        <v>990</v>
      </c>
      <c r="E1110" s="1">
        <v>43579</v>
      </c>
      <c r="F1110" s="3">
        <v>49.5</v>
      </c>
      <c r="G1110" s="3">
        <v>158.4</v>
      </c>
      <c r="H1110" s="1">
        <v>43830</v>
      </c>
      <c r="I1110">
        <f t="shared" si="68"/>
        <v>251</v>
      </c>
      <c r="J1110" t="str">
        <f t="shared" si="69"/>
        <v>&gt;121</v>
      </c>
      <c r="K1110">
        <f t="shared" si="70"/>
        <v>0.25</v>
      </c>
      <c r="L1110">
        <f t="shared" si="71"/>
        <v>51.975000000000001</v>
      </c>
    </row>
    <row r="1111" spans="1:12" x14ac:dyDescent="0.25">
      <c r="A1111" s="2" t="s">
        <v>1109</v>
      </c>
      <c r="B1111">
        <v>9</v>
      </c>
      <c r="C1111">
        <v>10</v>
      </c>
      <c r="D1111">
        <v>2400</v>
      </c>
      <c r="E1111" s="1">
        <v>43816</v>
      </c>
      <c r="F1111" s="3">
        <v>120</v>
      </c>
      <c r="G1111" s="3">
        <v>768</v>
      </c>
      <c r="H1111" s="1">
        <v>43830</v>
      </c>
      <c r="I1111">
        <f t="shared" si="68"/>
        <v>14</v>
      </c>
      <c r="J1111" t="str">
        <f t="shared" si="69"/>
        <v>0-30</v>
      </c>
      <c r="K1111">
        <f t="shared" si="70"/>
        <v>8.0000000000000002E-3</v>
      </c>
      <c r="L1111">
        <f t="shared" si="71"/>
        <v>7.1040000000000001</v>
      </c>
    </row>
    <row r="1112" spans="1:12" x14ac:dyDescent="0.25">
      <c r="A1112" s="2" t="s">
        <v>1110</v>
      </c>
      <c r="B1112">
        <v>10</v>
      </c>
      <c r="C1112">
        <v>22</v>
      </c>
      <c r="D1112">
        <v>567</v>
      </c>
      <c r="E1112" s="1">
        <v>43787</v>
      </c>
      <c r="F1112" s="3">
        <v>11.340000000000002</v>
      </c>
      <c r="G1112" s="3">
        <v>187.11</v>
      </c>
      <c r="H1112" s="1">
        <v>43830</v>
      </c>
      <c r="I1112">
        <f t="shared" si="68"/>
        <v>43</v>
      </c>
      <c r="J1112" t="str">
        <f t="shared" si="69"/>
        <v>31-60</v>
      </c>
      <c r="K1112">
        <f t="shared" si="70"/>
        <v>0.04</v>
      </c>
      <c r="L1112">
        <f t="shared" si="71"/>
        <v>7.9380000000000006</v>
      </c>
    </row>
    <row r="1113" spans="1:12" x14ac:dyDescent="0.25">
      <c r="A1113" s="2" t="s">
        <v>1111</v>
      </c>
      <c r="B1113">
        <v>1</v>
      </c>
      <c r="C1113">
        <v>20</v>
      </c>
      <c r="D1113">
        <v>1600</v>
      </c>
      <c r="E1113" s="1">
        <v>43664</v>
      </c>
      <c r="F1113" s="3">
        <v>16</v>
      </c>
      <c r="G1113" s="3">
        <v>304</v>
      </c>
      <c r="H1113" s="1">
        <v>43830</v>
      </c>
      <c r="I1113">
        <f t="shared" si="68"/>
        <v>166</v>
      </c>
      <c r="J1113" t="str">
        <f t="shared" si="69"/>
        <v>&gt;121</v>
      </c>
      <c r="K1113">
        <f t="shared" si="70"/>
        <v>0.25</v>
      </c>
      <c r="L1113">
        <f t="shared" si="71"/>
        <v>80</v>
      </c>
    </row>
    <row r="1114" spans="1:12" x14ac:dyDescent="0.25">
      <c r="A1114" s="2" t="s">
        <v>1112</v>
      </c>
      <c r="B1114">
        <v>10</v>
      </c>
      <c r="C1114">
        <v>12</v>
      </c>
      <c r="D1114">
        <v>990</v>
      </c>
      <c r="E1114" s="1">
        <v>43717</v>
      </c>
      <c r="F1114" s="3">
        <v>188.1</v>
      </c>
      <c r="G1114" s="3">
        <v>366.3</v>
      </c>
      <c r="H1114" s="1">
        <v>43830</v>
      </c>
      <c r="I1114">
        <f t="shared" si="68"/>
        <v>113</v>
      </c>
      <c r="J1114" t="str">
        <f t="shared" si="69"/>
        <v>91-120</v>
      </c>
      <c r="K1114">
        <f t="shared" si="70"/>
        <v>0.2</v>
      </c>
      <c r="L1114">
        <f t="shared" si="71"/>
        <v>110.88</v>
      </c>
    </row>
    <row r="1115" spans="1:12" x14ac:dyDescent="0.25">
      <c r="A1115" s="2" t="s">
        <v>1113</v>
      </c>
      <c r="B1115">
        <v>10</v>
      </c>
      <c r="C1115">
        <v>12</v>
      </c>
      <c r="D1115">
        <v>1350</v>
      </c>
      <c r="E1115" s="1">
        <v>43780</v>
      </c>
      <c r="F1115" s="3">
        <v>243</v>
      </c>
      <c r="G1115" s="3">
        <v>526.5</v>
      </c>
      <c r="H1115" s="1">
        <v>43830</v>
      </c>
      <c r="I1115">
        <f t="shared" si="68"/>
        <v>50</v>
      </c>
      <c r="J1115" t="str">
        <f t="shared" si="69"/>
        <v>31-60</v>
      </c>
      <c r="K1115">
        <f t="shared" si="70"/>
        <v>0.04</v>
      </c>
      <c r="L1115">
        <f t="shared" si="71"/>
        <v>30.78</v>
      </c>
    </row>
    <row r="1116" spans="1:12" x14ac:dyDescent="0.25">
      <c r="A1116" s="2" t="s">
        <v>1114</v>
      </c>
      <c r="B1116">
        <v>1</v>
      </c>
      <c r="C1116">
        <v>21</v>
      </c>
      <c r="D1116">
        <v>4200</v>
      </c>
      <c r="E1116" s="1">
        <v>43662</v>
      </c>
      <c r="F1116" s="3">
        <v>42</v>
      </c>
      <c r="G1116" s="3">
        <v>840</v>
      </c>
      <c r="H1116" s="1">
        <v>43830</v>
      </c>
      <c r="I1116">
        <f t="shared" si="68"/>
        <v>168</v>
      </c>
      <c r="J1116" t="str">
        <f t="shared" si="69"/>
        <v>&gt;121</v>
      </c>
      <c r="K1116">
        <f t="shared" si="70"/>
        <v>0.25</v>
      </c>
      <c r="L1116">
        <f t="shared" si="71"/>
        <v>220.5</v>
      </c>
    </row>
    <row r="1117" spans="1:12" x14ac:dyDescent="0.25">
      <c r="A1117" s="2" t="s">
        <v>1115</v>
      </c>
      <c r="B1117">
        <v>2</v>
      </c>
      <c r="C1117">
        <v>1</v>
      </c>
      <c r="D1117">
        <v>1080</v>
      </c>
      <c r="E1117" s="1">
        <v>43650</v>
      </c>
      <c r="F1117" s="3">
        <v>54</v>
      </c>
      <c r="G1117" s="3">
        <v>162</v>
      </c>
      <c r="H1117" s="1">
        <v>43830</v>
      </c>
      <c r="I1117">
        <f t="shared" si="68"/>
        <v>180</v>
      </c>
      <c r="J1117" t="str">
        <f t="shared" si="69"/>
        <v>&gt;121</v>
      </c>
      <c r="K1117">
        <f t="shared" si="70"/>
        <v>0.25</v>
      </c>
      <c r="L1117">
        <f t="shared" si="71"/>
        <v>54</v>
      </c>
    </row>
    <row r="1118" spans="1:12" x14ac:dyDescent="0.25">
      <c r="A1118" s="2" t="s">
        <v>1116</v>
      </c>
      <c r="B1118">
        <v>4</v>
      </c>
      <c r="C1118">
        <v>19</v>
      </c>
      <c r="D1118">
        <v>2277</v>
      </c>
      <c r="E1118" s="1">
        <v>43778</v>
      </c>
      <c r="F1118" s="3">
        <v>22.770000000000003</v>
      </c>
      <c r="G1118" s="3">
        <v>546.48</v>
      </c>
      <c r="H1118" s="1">
        <v>43830</v>
      </c>
      <c r="I1118">
        <f t="shared" si="68"/>
        <v>52</v>
      </c>
      <c r="J1118" t="str">
        <f t="shared" si="69"/>
        <v>31-60</v>
      </c>
      <c r="K1118">
        <f t="shared" si="70"/>
        <v>0.04</v>
      </c>
      <c r="L1118">
        <f t="shared" si="71"/>
        <v>22.77</v>
      </c>
    </row>
    <row r="1119" spans="1:12" x14ac:dyDescent="0.25">
      <c r="A1119" s="2" t="s">
        <v>1117</v>
      </c>
      <c r="B1119">
        <v>4</v>
      </c>
      <c r="C1119">
        <v>12</v>
      </c>
      <c r="D1119">
        <v>720</v>
      </c>
      <c r="E1119" s="1">
        <v>43539</v>
      </c>
      <c r="F1119" s="3">
        <v>43.2</v>
      </c>
      <c r="G1119" s="3">
        <v>108</v>
      </c>
      <c r="H1119" s="1">
        <v>43830</v>
      </c>
      <c r="I1119">
        <f t="shared" si="68"/>
        <v>291</v>
      </c>
      <c r="J1119" t="str">
        <f t="shared" si="69"/>
        <v>&gt;121</v>
      </c>
      <c r="K1119">
        <f t="shared" si="70"/>
        <v>0.25</v>
      </c>
      <c r="L1119">
        <f t="shared" si="71"/>
        <v>37.799999999999997</v>
      </c>
    </row>
    <row r="1120" spans="1:12" x14ac:dyDescent="0.25">
      <c r="A1120" s="2" t="s">
        <v>1118</v>
      </c>
      <c r="B1120">
        <v>9</v>
      </c>
      <c r="C1120">
        <v>23</v>
      </c>
      <c r="D1120">
        <v>720</v>
      </c>
      <c r="E1120" s="1">
        <v>43630</v>
      </c>
      <c r="F1120" s="3">
        <v>93.6</v>
      </c>
      <c r="G1120" s="3">
        <v>194.4</v>
      </c>
      <c r="H1120" s="1">
        <v>43830</v>
      </c>
      <c r="I1120">
        <f t="shared" si="68"/>
        <v>200</v>
      </c>
      <c r="J1120" t="str">
        <f t="shared" si="69"/>
        <v>&gt;121</v>
      </c>
      <c r="K1120">
        <f t="shared" si="70"/>
        <v>0.25</v>
      </c>
      <c r="L1120">
        <f t="shared" si="71"/>
        <v>72</v>
      </c>
    </row>
    <row r="1121" spans="1:12" x14ac:dyDescent="0.25">
      <c r="A1121" s="2" t="s">
        <v>1119</v>
      </c>
      <c r="B1121">
        <v>1</v>
      </c>
      <c r="C1121">
        <v>10</v>
      </c>
      <c r="D1121">
        <v>384.00000000000006</v>
      </c>
      <c r="E1121" s="1">
        <v>43546</v>
      </c>
      <c r="F1121" s="3">
        <v>3.8400000000000007</v>
      </c>
      <c r="G1121" s="3">
        <v>84.480000000000018</v>
      </c>
      <c r="H1121" s="1">
        <v>43830</v>
      </c>
      <c r="I1121">
        <f t="shared" si="68"/>
        <v>284</v>
      </c>
      <c r="J1121" t="str">
        <f t="shared" si="69"/>
        <v>&gt;121</v>
      </c>
      <c r="K1121">
        <f t="shared" si="70"/>
        <v>0.25</v>
      </c>
      <c r="L1121">
        <f t="shared" si="71"/>
        <v>22.080000000000005</v>
      </c>
    </row>
    <row r="1122" spans="1:12" x14ac:dyDescent="0.25">
      <c r="A1122" s="2" t="s">
        <v>1120</v>
      </c>
      <c r="B1122">
        <v>5</v>
      </c>
      <c r="C1122">
        <v>13</v>
      </c>
      <c r="D1122">
        <v>4340</v>
      </c>
      <c r="E1122" s="1">
        <v>43667</v>
      </c>
      <c r="F1122" s="3">
        <v>260.39999999999998</v>
      </c>
      <c r="G1122" s="3">
        <v>694.4</v>
      </c>
      <c r="H1122" s="1">
        <v>43830</v>
      </c>
      <c r="I1122">
        <f t="shared" si="68"/>
        <v>163</v>
      </c>
      <c r="J1122" t="str">
        <f t="shared" si="69"/>
        <v>&gt;121</v>
      </c>
      <c r="K1122">
        <f t="shared" si="70"/>
        <v>0.25</v>
      </c>
      <c r="L1122">
        <f t="shared" si="71"/>
        <v>238.7</v>
      </c>
    </row>
    <row r="1123" spans="1:12" x14ac:dyDescent="0.25">
      <c r="A1123" s="2" t="s">
        <v>1121</v>
      </c>
      <c r="B1123">
        <v>8</v>
      </c>
      <c r="C1123">
        <v>8</v>
      </c>
      <c r="D1123">
        <v>220</v>
      </c>
      <c r="E1123" s="1">
        <v>43644</v>
      </c>
      <c r="F1123" s="3">
        <v>30.8</v>
      </c>
      <c r="G1123" s="3">
        <v>77</v>
      </c>
      <c r="H1123" s="1">
        <v>43830</v>
      </c>
      <c r="I1123">
        <f t="shared" si="68"/>
        <v>186</v>
      </c>
      <c r="J1123" t="str">
        <f t="shared" si="69"/>
        <v>&gt;121</v>
      </c>
      <c r="K1123">
        <f t="shared" si="70"/>
        <v>0.25</v>
      </c>
      <c r="L1123">
        <f t="shared" si="71"/>
        <v>26.95</v>
      </c>
    </row>
    <row r="1124" spans="1:12" x14ac:dyDescent="0.25">
      <c r="A1124" s="2" t="s">
        <v>1122</v>
      </c>
      <c r="B1124">
        <v>9</v>
      </c>
      <c r="C1124">
        <v>21</v>
      </c>
      <c r="D1124">
        <v>4620</v>
      </c>
      <c r="E1124" s="1">
        <v>43830</v>
      </c>
      <c r="F1124" s="3">
        <v>508.2</v>
      </c>
      <c r="G1124" s="3">
        <v>1339.8</v>
      </c>
      <c r="H1124" s="1">
        <v>43830</v>
      </c>
      <c r="I1124">
        <f t="shared" si="68"/>
        <v>0</v>
      </c>
      <c r="J1124" t="str">
        <f t="shared" si="69"/>
        <v>0-30</v>
      </c>
      <c r="K1124">
        <f t="shared" si="70"/>
        <v>8.0000000000000002E-3</v>
      </c>
      <c r="L1124">
        <f t="shared" si="71"/>
        <v>14.784000000000001</v>
      </c>
    </row>
    <row r="1125" spans="1:12" x14ac:dyDescent="0.25">
      <c r="A1125" s="2" t="s">
        <v>1123</v>
      </c>
      <c r="B1125">
        <v>1</v>
      </c>
      <c r="C1125">
        <v>5</v>
      </c>
      <c r="D1125">
        <v>2400</v>
      </c>
      <c r="E1125" s="1">
        <v>43496</v>
      </c>
      <c r="F1125" s="3">
        <v>24</v>
      </c>
      <c r="G1125" s="3">
        <v>408</v>
      </c>
      <c r="H1125" s="1">
        <v>43830</v>
      </c>
      <c r="I1125">
        <f t="shared" si="68"/>
        <v>334</v>
      </c>
      <c r="J1125" t="str">
        <f t="shared" si="69"/>
        <v>&gt;121</v>
      </c>
      <c r="K1125">
        <f t="shared" si="70"/>
        <v>0.25</v>
      </c>
      <c r="L1125">
        <f t="shared" si="71"/>
        <v>108</v>
      </c>
    </row>
    <row r="1126" spans="1:12" x14ac:dyDescent="0.25">
      <c r="A1126" s="2" t="s">
        <v>1124</v>
      </c>
      <c r="B1126">
        <v>4</v>
      </c>
      <c r="C1126">
        <v>13</v>
      </c>
      <c r="D1126">
        <v>2640</v>
      </c>
      <c r="E1126" s="1">
        <v>43544</v>
      </c>
      <c r="F1126" s="3">
        <v>264</v>
      </c>
      <c r="G1126" s="3">
        <v>528</v>
      </c>
      <c r="H1126" s="1">
        <v>43830</v>
      </c>
      <c r="I1126">
        <f t="shared" si="68"/>
        <v>286</v>
      </c>
      <c r="J1126" t="str">
        <f t="shared" si="69"/>
        <v>&gt;121</v>
      </c>
      <c r="K1126">
        <f t="shared" si="70"/>
        <v>0.25</v>
      </c>
      <c r="L1126">
        <f t="shared" si="71"/>
        <v>198</v>
      </c>
    </row>
    <row r="1127" spans="1:12" x14ac:dyDescent="0.25">
      <c r="A1127" s="2" t="s">
        <v>1125</v>
      </c>
      <c r="B1127">
        <v>10</v>
      </c>
      <c r="C1127">
        <v>15</v>
      </c>
      <c r="D1127">
        <v>950</v>
      </c>
      <c r="E1127" s="1">
        <v>43631</v>
      </c>
      <c r="F1127" s="3">
        <v>38</v>
      </c>
      <c r="G1127" s="3">
        <v>456</v>
      </c>
      <c r="H1127" s="1">
        <v>43830</v>
      </c>
      <c r="I1127">
        <f t="shared" si="68"/>
        <v>199</v>
      </c>
      <c r="J1127" t="str">
        <f t="shared" si="69"/>
        <v>&gt;121</v>
      </c>
      <c r="K1127">
        <f t="shared" si="70"/>
        <v>0.25</v>
      </c>
      <c r="L1127">
        <f t="shared" si="71"/>
        <v>123.5</v>
      </c>
    </row>
    <row r="1128" spans="1:12" x14ac:dyDescent="0.25">
      <c r="A1128" s="2" t="s">
        <v>1126</v>
      </c>
      <c r="B1128">
        <v>1</v>
      </c>
      <c r="C1128">
        <v>3</v>
      </c>
      <c r="D1128">
        <v>144</v>
      </c>
      <c r="E1128" s="1">
        <v>43664</v>
      </c>
      <c r="F1128" s="3">
        <v>4.32</v>
      </c>
      <c r="G1128" s="3">
        <v>28.799999999999997</v>
      </c>
      <c r="H1128" s="1">
        <v>43830</v>
      </c>
      <c r="I1128">
        <f t="shared" si="68"/>
        <v>166</v>
      </c>
      <c r="J1128" t="str">
        <f t="shared" si="69"/>
        <v>&gt;121</v>
      </c>
      <c r="K1128">
        <f t="shared" si="70"/>
        <v>0.25</v>
      </c>
      <c r="L1128">
        <f t="shared" si="71"/>
        <v>8.2799999999999994</v>
      </c>
    </row>
    <row r="1129" spans="1:12" x14ac:dyDescent="0.25">
      <c r="A1129" s="2" t="s">
        <v>1127</v>
      </c>
      <c r="B1129">
        <v>4</v>
      </c>
      <c r="C1129">
        <v>18</v>
      </c>
      <c r="D1129">
        <v>1980</v>
      </c>
      <c r="E1129" s="1">
        <v>43708</v>
      </c>
      <c r="F1129" s="3">
        <v>158.4</v>
      </c>
      <c r="G1129" s="3">
        <v>336.59999999999997</v>
      </c>
      <c r="H1129" s="1">
        <v>43830</v>
      </c>
      <c r="I1129">
        <f t="shared" si="68"/>
        <v>122</v>
      </c>
      <c r="J1129" t="str">
        <f t="shared" si="69"/>
        <v>&gt;121</v>
      </c>
      <c r="K1129">
        <f t="shared" si="70"/>
        <v>0.25</v>
      </c>
      <c r="L1129">
        <f t="shared" si="71"/>
        <v>123.75</v>
      </c>
    </row>
    <row r="1130" spans="1:12" x14ac:dyDescent="0.25">
      <c r="A1130" s="2" t="s">
        <v>1128</v>
      </c>
      <c r="B1130">
        <v>8</v>
      </c>
      <c r="C1130">
        <v>16</v>
      </c>
      <c r="D1130">
        <v>480</v>
      </c>
      <c r="E1130" s="1">
        <v>43533</v>
      </c>
      <c r="F1130" s="3">
        <v>57.599999999999994</v>
      </c>
      <c r="G1130" s="3">
        <v>240</v>
      </c>
      <c r="H1130" s="1">
        <v>43830</v>
      </c>
      <c r="I1130">
        <f t="shared" si="68"/>
        <v>297</v>
      </c>
      <c r="J1130" t="str">
        <f t="shared" si="69"/>
        <v>&gt;121</v>
      </c>
      <c r="K1130">
        <f t="shared" si="70"/>
        <v>0.25</v>
      </c>
      <c r="L1130">
        <f t="shared" si="71"/>
        <v>74.400000000000006</v>
      </c>
    </row>
    <row r="1131" spans="1:12" x14ac:dyDescent="0.25">
      <c r="A1131" s="2" t="s">
        <v>1129</v>
      </c>
      <c r="B1131">
        <v>3</v>
      </c>
      <c r="C1131">
        <v>21</v>
      </c>
      <c r="D1131">
        <v>1728</v>
      </c>
      <c r="E1131" s="1">
        <v>43466</v>
      </c>
      <c r="F1131" s="3">
        <v>155.51999999999998</v>
      </c>
      <c r="G1131" s="3">
        <v>449.28000000000003</v>
      </c>
      <c r="H1131" s="1">
        <v>43830</v>
      </c>
      <c r="I1131">
        <f t="shared" si="68"/>
        <v>364</v>
      </c>
      <c r="J1131" t="str">
        <f t="shared" si="69"/>
        <v>&gt;121</v>
      </c>
      <c r="K1131">
        <f t="shared" si="70"/>
        <v>0.25</v>
      </c>
      <c r="L1131">
        <f t="shared" si="71"/>
        <v>151.19999999999999</v>
      </c>
    </row>
    <row r="1132" spans="1:12" x14ac:dyDescent="0.25">
      <c r="A1132" s="2" t="s">
        <v>1130</v>
      </c>
      <c r="B1132">
        <v>2</v>
      </c>
      <c r="C1132">
        <v>1</v>
      </c>
      <c r="D1132">
        <v>1320</v>
      </c>
      <c r="E1132" s="1">
        <v>43791</v>
      </c>
      <c r="F1132" s="3">
        <v>92.4</v>
      </c>
      <c r="G1132" s="3">
        <v>369.6</v>
      </c>
      <c r="H1132" s="1">
        <v>43830</v>
      </c>
      <c r="I1132">
        <f t="shared" si="68"/>
        <v>39</v>
      </c>
      <c r="J1132" t="str">
        <f t="shared" si="69"/>
        <v>31-60</v>
      </c>
      <c r="K1132">
        <f t="shared" si="70"/>
        <v>0.04</v>
      </c>
      <c r="L1132">
        <f t="shared" si="71"/>
        <v>18.48</v>
      </c>
    </row>
    <row r="1133" spans="1:12" x14ac:dyDescent="0.25">
      <c r="A1133" s="2" t="s">
        <v>1131</v>
      </c>
      <c r="B1133">
        <v>10</v>
      </c>
      <c r="C1133">
        <v>20</v>
      </c>
      <c r="D1133">
        <v>4760</v>
      </c>
      <c r="E1133" s="1">
        <v>43468</v>
      </c>
      <c r="F1133" s="3">
        <v>95.199999999999989</v>
      </c>
      <c r="G1133" s="3">
        <v>1951.6</v>
      </c>
      <c r="H1133" s="1">
        <v>43830</v>
      </c>
      <c r="I1133">
        <f t="shared" si="68"/>
        <v>362</v>
      </c>
      <c r="J1133" t="str">
        <f t="shared" si="69"/>
        <v>&gt;121</v>
      </c>
      <c r="K1133">
        <f t="shared" si="70"/>
        <v>0.25</v>
      </c>
      <c r="L1133">
        <f t="shared" si="71"/>
        <v>511.7</v>
      </c>
    </row>
    <row r="1134" spans="1:12" x14ac:dyDescent="0.25">
      <c r="A1134" s="2" t="s">
        <v>1132</v>
      </c>
      <c r="B1134">
        <v>4</v>
      </c>
      <c r="C1134">
        <v>2</v>
      </c>
      <c r="D1134">
        <v>4180</v>
      </c>
      <c r="E1134" s="1">
        <v>43768</v>
      </c>
      <c r="F1134" s="3">
        <v>83.6</v>
      </c>
      <c r="G1134" s="3">
        <v>1170.4000000000001</v>
      </c>
      <c r="H1134" s="1">
        <v>43830</v>
      </c>
      <c r="I1134">
        <f t="shared" si="68"/>
        <v>62</v>
      </c>
      <c r="J1134" t="str">
        <f t="shared" si="69"/>
        <v>61-90</v>
      </c>
      <c r="K1134">
        <f t="shared" si="70"/>
        <v>0.15</v>
      </c>
      <c r="L1134">
        <f t="shared" si="71"/>
        <v>188.1</v>
      </c>
    </row>
    <row r="1135" spans="1:12" x14ac:dyDescent="0.25">
      <c r="A1135" s="2" t="s">
        <v>1133</v>
      </c>
      <c r="B1135">
        <v>6</v>
      </c>
      <c r="C1135">
        <v>17</v>
      </c>
      <c r="D1135">
        <v>4560</v>
      </c>
      <c r="E1135" s="1">
        <v>43753</v>
      </c>
      <c r="F1135" s="3">
        <v>182.39999999999998</v>
      </c>
      <c r="G1135" s="3">
        <v>1140</v>
      </c>
      <c r="H1135" s="1">
        <v>43830</v>
      </c>
      <c r="I1135">
        <f t="shared" si="68"/>
        <v>77</v>
      </c>
      <c r="J1135" t="str">
        <f t="shared" si="69"/>
        <v>61-90</v>
      </c>
      <c r="K1135">
        <f t="shared" si="70"/>
        <v>0.15</v>
      </c>
      <c r="L1135">
        <f t="shared" si="71"/>
        <v>198.36</v>
      </c>
    </row>
    <row r="1136" spans="1:12" x14ac:dyDescent="0.25">
      <c r="A1136" s="2" t="s">
        <v>1134</v>
      </c>
      <c r="B1136">
        <v>2</v>
      </c>
      <c r="C1136">
        <v>14</v>
      </c>
      <c r="D1136">
        <v>560</v>
      </c>
      <c r="E1136" s="1">
        <v>43609</v>
      </c>
      <c r="F1136" s="3">
        <v>44.800000000000004</v>
      </c>
      <c r="G1136" s="3">
        <v>151.19999999999999</v>
      </c>
      <c r="H1136" s="1">
        <v>43830</v>
      </c>
      <c r="I1136">
        <f t="shared" si="68"/>
        <v>221</v>
      </c>
      <c r="J1136" t="str">
        <f t="shared" si="69"/>
        <v>&gt;121</v>
      </c>
      <c r="K1136">
        <f t="shared" si="70"/>
        <v>0.25</v>
      </c>
      <c r="L1136">
        <f t="shared" si="71"/>
        <v>49</v>
      </c>
    </row>
    <row r="1137" spans="1:12" x14ac:dyDescent="0.25">
      <c r="A1137" s="2" t="s">
        <v>1135</v>
      </c>
      <c r="B1137">
        <v>8</v>
      </c>
      <c r="C1137">
        <v>7</v>
      </c>
      <c r="D1137">
        <v>1440</v>
      </c>
      <c r="E1137" s="1">
        <v>43815</v>
      </c>
      <c r="F1137" s="3">
        <v>28.799999999999997</v>
      </c>
      <c r="G1137" s="3">
        <v>460.79999999999995</v>
      </c>
      <c r="H1137" s="1">
        <v>43830</v>
      </c>
      <c r="I1137">
        <f t="shared" si="68"/>
        <v>15</v>
      </c>
      <c r="J1137" t="str">
        <f t="shared" si="69"/>
        <v>0-30</v>
      </c>
      <c r="K1137">
        <f t="shared" si="70"/>
        <v>8.0000000000000002E-3</v>
      </c>
      <c r="L1137">
        <f t="shared" si="71"/>
        <v>3.9167999999999998</v>
      </c>
    </row>
    <row r="1138" spans="1:12" x14ac:dyDescent="0.25">
      <c r="A1138" s="2" t="s">
        <v>1136</v>
      </c>
      <c r="B1138">
        <v>3</v>
      </c>
      <c r="C1138">
        <v>5</v>
      </c>
      <c r="D1138">
        <v>1050</v>
      </c>
      <c r="E1138" s="1">
        <v>43510</v>
      </c>
      <c r="F1138" s="3">
        <v>73.5</v>
      </c>
      <c r="G1138" s="3">
        <v>283.5</v>
      </c>
      <c r="H1138" s="1">
        <v>43830</v>
      </c>
      <c r="I1138">
        <f t="shared" si="68"/>
        <v>320</v>
      </c>
      <c r="J1138" t="str">
        <f t="shared" si="69"/>
        <v>&gt;121</v>
      </c>
      <c r="K1138">
        <f t="shared" si="70"/>
        <v>0.25</v>
      </c>
      <c r="L1138">
        <f t="shared" si="71"/>
        <v>89.25</v>
      </c>
    </row>
    <row r="1139" spans="1:12" x14ac:dyDescent="0.25">
      <c r="A1139" s="2" t="s">
        <v>1137</v>
      </c>
      <c r="B1139">
        <v>8</v>
      </c>
      <c r="C1139">
        <v>5</v>
      </c>
      <c r="D1139">
        <v>1200</v>
      </c>
      <c r="E1139" s="1">
        <v>43643</v>
      </c>
      <c r="F1139" s="3">
        <v>24</v>
      </c>
      <c r="G1139" s="3">
        <v>384</v>
      </c>
      <c r="H1139" s="1">
        <v>43830</v>
      </c>
      <c r="I1139">
        <f t="shared" si="68"/>
        <v>187</v>
      </c>
      <c r="J1139" t="str">
        <f t="shared" si="69"/>
        <v>&gt;121</v>
      </c>
      <c r="K1139">
        <f t="shared" si="70"/>
        <v>0.25</v>
      </c>
      <c r="L1139">
        <f t="shared" si="71"/>
        <v>102</v>
      </c>
    </row>
    <row r="1140" spans="1:12" x14ac:dyDescent="0.25">
      <c r="A1140" s="2" t="s">
        <v>1138</v>
      </c>
      <c r="B1140">
        <v>3</v>
      </c>
      <c r="C1140">
        <v>6</v>
      </c>
      <c r="D1140">
        <v>4340</v>
      </c>
      <c r="E1140" s="1">
        <v>43473</v>
      </c>
      <c r="F1140" s="3">
        <v>130.19999999999999</v>
      </c>
      <c r="G1140" s="3">
        <v>1302</v>
      </c>
      <c r="H1140" s="1">
        <v>43830</v>
      </c>
      <c r="I1140">
        <f t="shared" si="68"/>
        <v>357</v>
      </c>
      <c r="J1140" t="str">
        <f t="shared" si="69"/>
        <v>&gt;121</v>
      </c>
      <c r="K1140">
        <f t="shared" si="70"/>
        <v>0.25</v>
      </c>
      <c r="L1140">
        <f t="shared" si="71"/>
        <v>358.05</v>
      </c>
    </row>
    <row r="1141" spans="1:12" x14ac:dyDescent="0.25">
      <c r="A1141" s="2" t="s">
        <v>1139</v>
      </c>
      <c r="B1141">
        <v>8</v>
      </c>
      <c r="C1141">
        <v>12</v>
      </c>
      <c r="D1141">
        <v>4370</v>
      </c>
      <c r="E1141" s="1">
        <v>43775</v>
      </c>
      <c r="F1141" s="3">
        <v>742.90000000000009</v>
      </c>
      <c r="G1141" s="3">
        <v>1660.6</v>
      </c>
      <c r="H1141" s="1">
        <v>43830</v>
      </c>
      <c r="I1141">
        <f t="shared" si="68"/>
        <v>55</v>
      </c>
      <c r="J1141" t="str">
        <f t="shared" si="69"/>
        <v>31-60</v>
      </c>
      <c r="K1141">
        <f t="shared" si="70"/>
        <v>0.04</v>
      </c>
      <c r="L1141">
        <f t="shared" si="71"/>
        <v>96.14</v>
      </c>
    </row>
    <row r="1142" spans="1:12" x14ac:dyDescent="0.25">
      <c r="A1142" s="2" t="s">
        <v>1140</v>
      </c>
      <c r="B1142">
        <v>6</v>
      </c>
      <c r="C1142">
        <v>3</v>
      </c>
      <c r="D1142">
        <v>540</v>
      </c>
      <c r="E1142" s="1">
        <v>43666</v>
      </c>
      <c r="F1142" s="3">
        <v>32.400000000000006</v>
      </c>
      <c r="G1142" s="3">
        <v>151.19999999999999</v>
      </c>
      <c r="H1142" s="1">
        <v>43830</v>
      </c>
      <c r="I1142">
        <f t="shared" si="68"/>
        <v>164</v>
      </c>
      <c r="J1142" t="str">
        <f t="shared" si="69"/>
        <v>&gt;121</v>
      </c>
      <c r="K1142">
        <f t="shared" si="70"/>
        <v>0.25</v>
      </c>
      <c r="L1142">
        <f t="shared" si="71"/>
        <v>45.9</v>
      </c>
    </row>
    <row r="1143" spans="1:12" x14ac:dyDescent="0.25">
      <c r="A1143" s="2" t="s">
        <v>1141</v>
      </c>
      <c r="B1143">
        <v>7</v>
      </c>
      <c r="C1143">
        <v>18</v>
      </c>
      <c r="D1143">
        <v>5520</v>
      </c>
      <c r="E1143" s="1">
        <v>43672</v>
      </c>
      <c r="F1143" s="3">
        <v>993.6</v>
      </c>
      <c r="G1143" s="3">
        <v>1380</v>
      </c>
      <c r="H1143" s="1">
        <v>43830</v>
      </c>
      <c r="I1143">
        <f t="shared" si="68"/>
        <v>158</v>
      </c>
      <c r="J1143" t="str">
        <f t="shared" si="69"/>
        <v>&gt;121</v>
      </c>
      <c r="K1143">
        <f t="shared" si="70"/>
        <v>0.25</v>
      </c>
      <c r="L1143">
        <f t="shared" si="71"/>
        <v>593.4</v>
      </c>
    </row>
    <row r="1144" spans="1:12" x14ac:dyDescent="0.25">
      <c r="A1144" s="2" t="s">
        <v>1142</v>
      </c>
      <c r="B1144">
        <v>10</v>
      </c>
      <c r="C1144">
        <v>4</v>
      </c>
      <c r="D1144">
        <v>810</v>
      </c>
      <c r="E1144" s="1">
        <v>43724</v>
      </c>
      <c r="F1144" s="3">
        <v>97.2</v>
      </c>
      <c r="G1144" s="3">
        <v>380.7</v>
      </c>
      <c r="H1144" s="1">
        <v>43830</v>
      </c>
      <c r="I1144">
        <f t="shared" si="68"/>
        <v>106</v>
      </c>
      <c r="J1144" t="str">
        <f t="shared" si="69"/>
        <v>91-120</v>
      </c>
      <c r="K1144">
        <f t="shared" si="70"/>
        <v>0.2</v>
      </c>
      <c r="L1144">
        <f t="shared" si="71"/>
        <v>95.58</v>
      </c>
    </row>
    <row r="1145" spans="1:12" x14ac:dyDescent="0.25">
      <c r="A1145" s="2" t="s">
        <v>1143</v>
      </c>
      <c r="B1145">
        <v>5</v>
      </c>
      <c r="C1145">
        <v>5</v>
      </c>
      <c r="D1145">
        <v>1520</v>
      </c>
      <c r="E1145" s="1">
        <v>43503</v>
      </c>
      <c r="F1145" s="3">
        <v>45.599999999999994</v>
      </c>
      <c r="G1145" s="3">
        <v>288.8</v>
      </c>
      <c r="H1145" s="1">
        <v>43830</v>
      </c>
      <c r="I1145">
        <f t="shared" si="68"/>
        <v>327</v>
      </c>
      <c r="J1145" t="str">
        <f t="shared" si="69"/>
        <v>&gt;121</v>
      </c>
      <c r="K1145">
        <f t="shared" si="70"/>
        <v>0.25</v>
      </c>
      <c r="L1145">
        <f t="shared" si="71"/>
        <v>83.6</v>
      </c>
    </row>
    <row r="1146" spans="1:12" x14ac:dyDescent="0.25">
      <c r="A1146" s="2" t="s">
        <v>1144</v>
      </c>
      <c r="B1146">
        <v>2</v>
      </c>
      <c r="C1146">
        <v>16</v>
      </c>
      <c r="D1146">
        <v>2550</v>
      </c>
      <c r="E1146" s="1">
        <v>43730</v>
      </c>
      <c r="F1146" s="3">
        <v>76.5</v>
      </c>
      <c r="G1146" s="3">
        <v>586.5</v>
      </c>
      <c r="H1146" s="1">
        <v>43830</v>
      </c>
      <c r="I1146">
        <f t="shared" si="68"/>
        <v>100</v>
      </c>
      <c r="J1146" t="str">
        <f t="shared" si="69"/>
        <v>91-120</v>
      </c>
      <c r="K1146">
        <f t="shared" si="70"/>
        <v>0.2</v>
      </c>
      <c r="L1146">
        <f t="shared" si="71"/>
        <v>132.6</v>
      </c>
    </row>
    <row r="1147" spans="1:12" x14ac:dyDescent="0.25">
      <c r="A1147" s="2" t="s">
        <v>1145</v>
      </c>
      <c r="B1147">
        <v>10</v>
      </c>
      <c r="C1147">
        <v>15</v>
      </c>
      <c r="D1147">
        <v>280</v>
      </c>
      <c r="E1147" s="1">
        <v>43669</v>
      </c>
      <c r="F1147" s="3">
        <v>28</v>
      </c>
      <c r="G1147" s="3">
        <v>109.2</v>
      </c>
      <c r="H1147" s="1">
        <v>43830</v>
      </c>
      <c r="I1147">
        <f t="shared" si="68"/>
        <v>161</v>
      </c>
      <c r="J1147" t="str">
        <f t="shared" si="69"/>
        <v>&gt;121</v>
      </c>
      <c r="K1147">
        <f t="shared" si="70"/>
        <v>0.25</v>
      </c>
      <c r="L1147">
        <f t="shared" si="71"/>
        <v>34.299999999999997</v>
      </c>
    </row>
    <row r="1148" spans="1:12" x14ac:dyDescent="0.25">
      <c r="A1148" s="2" t="s">
        <v>1146</v>
      </c>
      <c r="B1148">
        <v>6</v>
      </c>
      <c r="C1148">
        <v>14</v>
      </c>
      <c r="D1148">
        <v>1296</v>
      </c>
      <c r="E1148" s="1">
        <v>43774</v>
      </c>
      <c r="F1148" s="3">
        <v>103.68</v>
      </c>
      <c r="G1148" s="3">
        <v>194.4</v>
      </c>
      <c r="H1148" s="1">
        <v>43830</v>
      </c>
      <c r="I1148">
        <f t="shared" si="68"/>
        <v>56</v>
      </c>
      <c r="J1148" t="str">
        <f t="shared" si="69"/>
        <v>31-60</v>
      </c>
      <c r="K1148">
        <f t="shared" si="70"/>
        <v>0.04</v>
      </c>
      <c r="L1148">
        <f t="shared" si="71"/>
        <v>11.923200000000001</v>
      </c>
    </row>
    <row r="1149" spans="1:12" x14ac:dyDescent="0.25">
      <c r="A1149" s="2" t="s">
        <v>1147</v>
      </c>
      <c r="B1149">
        <v>5</v>
      </c>
      <c r="C1149">
        <v>12</v>
      </c>
      <c r="D1149">
        <v>1050</v>
      </c>
      <c r="E1149" s="1">
        <v>43577</v>
      </c>
      <c r="F1149" s="3">
        <v>63</v>
      </c>
      <c r="G1149" s="3">
        <v>304.5</v>
      </c>
      <c r="H1149" s="1">
        <v>43830</v>
      </c>
      <c r="I1149">
        <f t="shared" si="68"/>
        <v>253</v>
      </c>
      <c r="J1149" t="str">
        <f t="shared" si="69"/>
        <v>&gt;121</v>
      </c>
      <c r="K1149">
        <f t="shared" si="70"/>
        <v>0.25</v>
      </c>
      <c r="L1149">
        <f t="shared" si="71"/>
        <v>91.875</v>
      </c>
    </row>
    <row r="1150" spans="1:12" x14ac:dyDescent="0.25">
      <c r="A1150" s="2" t="s">
        <v>1148</v>
      </c>
      <c r="B1150">
        <v>7</v>
      </c>
      <c r="C1150">
        <v>16</v>
      </c>
      <c r="D1150">
        <v>3933</v>
      </c>
      <c r="E1150" s="1">
        <v>43785</v>
      </c>
      <c r="F1150" s="3">
        <v>589.94999999999993</v>
      </c>
      <c r="G1150" s="3">
        <v>2202.48</v>
      </c>
      <c r="H1150" s="1">
        <v>43830</v>
      </c>
      <c r="I1150">
        <f t="shared" si="68"/>
        <v>45</v>
      </c>
      <c r="J1150" t="str">
        <f t="shared" si="69"/>
        <v>31-60</v>
      </c>
      <c r="K1150">
        <f t="shared" si="70"/>
        <v>0.04</v>
      </c>
      <c r="L1150">
        <f t="shared" si="71"/>
        <v>111.6972</v>
      </c>
    </row>
    <row r="1151" spans="1:12" x14ac:dyDescent="0.25">
      <c r="A1151" s="2" t="s">
        <v>1149</v>
      </c>
      <c r="B1151">
        <v>3</v>
      </c>
      <c r="C1151">
        <v>23</v>
      </c>
      <c r="D1151">
        <v>4620</v>
      </c>
      <c r="E1151" s="1">
        <v>43830</v>
      </c>
      <c r="F1151" s="3">
        <v>277.2</v>
      </c>
      <c r="G1151" s="3">
        <v>1155</v>
      </c>
      <c r="H1151" s="1">
        <v>43830</v>
      </c>
      <c r="I1151">
        <f t="shared" si="68"/>
        <v>0</v>
      </c>
      <c r="J1151" t="str">
        <f t="shared" si="69"/>
        <v>0-30</v>
      </c>
      <c r="K1151">
        <f t="shared" si="70"/>
        <v>8.0000000000000002E-3</v>
      </c>
      <c r="L1151">
        <f t="shared" si="71"/>
        <v>11.457600000000001</v>
      </c>
    </row>
    <row r="1152" spans="1:12" x14ac:dyDescent="0.25">
      <c r="A1152" s="2" t="s">
        <v>1150</v>
      </c>
      <c r="B1152">
        <v>9</v>
      </c>
      <c r="C1152">
        <v>14</v>
      </c>
      <c r="D1152">
        <v>2240</v>
      </c>
      <c r="E1152" s="1">
        <v>43528</v>
      </c>
      <c r="F1152" s="3">
        <v>313.60000000000002</v>
      </c>
      <c r="G1152" s="3">
        <v>918.40000000000009</v>
      </c>
      <c r="H1152" s="1">
        <v>43830</v>
      </c>
      <c r="I1152">
        <f t="shared" si="68"/>
        <v>302</v>
      </c>
      <c r="J1152" t="str">
        <f t="shared" si="69"/>
        <v>&gt;121</v>
      </c>
      <c r="K1152">
        <f t="shared" si="70"/>
        <v>0.25</v>
      </c>
      <c r="L1152">
        <f t="shared" si="71"/>
        <v>308</v>
      </c>
    </row>
    <row r="1153" spans="1:12" x14ac:dyDescent="0.25">
      <c r="A1153" s="2" t="s">
        <v>1151</v>
      </c>
      <c r="B1153">
        <v>10</v>
      </c>
      <c r="C1153">
        <v>4</v>
      </c>
      <c r="D1153">
        <v>220</v>
      </c>
      <c r="E1153" s="1">
        <v>43690</v>
      </c>
      <c r="F1153" s="3">
        <v>24.2</v>
      </c>
      <c r="G1153" s="3">
        <v>94.600000000000009</v>
      </c>
      <c r="H1153" s="1">
        <v>43830</v>
      </c>
      <c r="I1153">
        <f t="shared" si="68"/>
        <v>140</v>
      </c>
      <c r="J1153" t="str">
        <f t="shared" si="69"/>
        <v>&gt;121</v>
      </c>
      <c r="K1153">
        <f t="shared" si="70"/>
        <v>0.25</v>
      </c>
      <c r="L1153">
        <f t="shared" si="71"/>
        <v>29.700000000000003</v>
      </c>
    </row>
    <row r="1154" spans="1:12" x14ac:dyDescent="0.25">
      <c r="A1154" s="2" t="s">
        <v>1152</v>
      </c>
      <c r="B1154">
        <v>10</v>
      </c>
      <c r="C1154">
        <v>17</v>
      </c>
      <c r="D1154">
        <v>2400</v>
      </c>
      <c r="E1154" s="1">
        <v>43730</v>
      </c>
      <c r="F1154" s="3">
        <v>144</v>
      </c>
      <c r="G1154" s="3">
        <v>840</v>
      </c>
      <c r="H1154" s="1">
        <v>43830</v>
      </c>
      <c r="I1154">
        <f t="shared" ref="I1154:I1217" si="72">H1154-E1154</f>
        <v>100</v>
      </c>
      <c r="J1154" t="str">
        <f t="shared" ref="J1154:J1217" si="73">VLOOKUP(I1154,groupings,2,1)</f>
        <v>91-120</v>
      </c>
      <c r="K1154">
        <f t="shared" ref="K1154:K1217" si="74">VLOOKUP(I1154,$N$8:$P$12,3,TRUE)</f>
        <v>0.2</v>
      </c>
      <c r="L1154">
        <f t="shared" ref="L1154:L1217" si="75">(G1154+F1154)*K1154</f>
        <v>196.8</v>
      </c>
    </row>
    <row r="1155" spans="1:12" x14ac:dyDescent="0.25">
      <c r="A1155" s="2" t="s">
        <v>1153</v>
      </c>
      <c r="B1155">
        <v>9</v>
      </c>
      <c r="C1155">
        <v>23</v>
      </c>
      <c r="D1155">
        <v>2170</v>
      </c>
      <c r="E1155" s="1">
        <v>43678</v>
      </c>
      <c r="F1155" s="3">
        <v>21.7</v>
      </c>
      <c r="G1155" s="3">
        <v>802.90000000000009</v>
      </c>
      <c r="H1155" s="1">
        <v>43830</v>
      </c>
      <c r="I1155">
        <f t="shared" si="72"/>
        <v>152</v>
      </c>
      <c r="J1155" t="str">
        <f t="shared" si="73"/>
        <v>&gt;121</v>
      </c>
      <c r="K1155">
        <f t="shared" si="74"/>
        <v>0.25</v>
      </c>
      <c r="L1155">
        <f t="shared" si="75"/>
        <v>206.15000000000003</v>
      </c>
    </row>
    <row r="1156" spans="1:12" x14ac:dyDescent="0.25">
      <c r="A1156" s="2" t="s">
        <v>1154</v>
      </c>
      <c r="B1156">
        <v>10</v>
      </c>
      <c r="C1156">
        <v>10</v>
      </c>
      <c r="D1156">
        <v>2760</v>
      </c>
      <c r="E1156" s="1">
        <v>43468</v>
      </c>
      <c r="F1156" s="3">
        <v>220.79999999999998</v>
      </c>
      <c r="G1156" s="3">
        <v>883.19999999999993</v>
      </c>
      <c r="H1156" s="1">
        <v>43830</v>
      </c>
      <c r="I1156">
        <f t="shared" si="72"/>
        <v>362</v>
      </c>
      <c r="J1156" t="str">
        <f t="shared" si="73"/>
        <v>&gt;121</v>
      </c>
      <c r="K1156">
        <f t="shared" si="74"/>
        <v>0.25</v>
      </c>
      <c r="L1156">
        <f t="shared" si="75"/>
        <v>276</v>
      </c>
    </row>
    <row r="1157" spans="1:12" x14ac:dyDescent="0.25">
      <c r="A1157" s="2" t="s">
        <v>1155</v>
      </c>
      <c r="B1157">
        <v>7</v>
      </c>
      <c r="C1157">
        <v>13</v>
      </c>
      <c r="D1157">
        <v>6200</v>
      </c>
      <c r="E1157" s="1">
        <v>43557</v>
      </c>
      <c r="F1157" s="3">
        <v>372</v>
      </c>
      <c r="G1157" s="3">
        <v>3162</v>
      </c>
      <c r="H1157" s="1">
        <v>43830</v>
      </c>
      <c r="I1157">
        <f t="shared" si="72"/>
        <v>273</v>
      </c>
      <c r="J1157" t="str">
        <f t="shared" si="73"/>
        <v>&gt;121</v>
      </c>
      <c r="K1157">
        <f t="shared" si="74"/>
        <v>0.25</v>
      </c>
      <c r="L1157">
        <f t="shared" si="75"/>
        <v>883.5</v>
      </c>
    </row>
    <row r="1158" spans="1:12" x14ac:dyDescent="0.25">
      <c r="A1158" s="2" t="s">
        <v>1156</v>
      </c>
      <c r="B1158">
        <v>2</v>
      </c>
      <c r="C1158">
        <v>8</v>
      </c>
      <c r="D1158">
        <v>2070</v>
      </c>
      <c r="E1158" s="1">
        <v>43758</v>
      </c>
      <c r="F1158" s="3">
        <v>207</v>
      </c>
      <c r="G1158" s="3">
        <v>517.5</v>
      </c>
      <c r="H1158" s="1">
        <v>43830</v>
      </c>
      <c r="I1158">
        <f t="shared" si="72"/>
        <v>72</v>
      </c>
      <c r="J1158" t="str">
        <f t="shared" si="73"/>
        <v>61-90</v>
      </c>
      <c r="K1158">
        <f t="shared" si="74"/>
        <v>0.15</v>
      </c>
      <c r="L1158">
        <f t="shared" si="75"/>
        <v>108.675</v>
      </c>
    </row>
    <row r="1159" spans="1:12" x14ac:dyDescent="0.25">
      <c r="A1159" s="2" t="s">
        <v>1157</v>
      </c>
      <c r="B1159">
        <v>7</v>
      </c>
      <c r="C1159">
        <v>22</v>
      </c>
      <c r="D1159">
        <v>2178</v>
      </c>
      <c r="E1159" s="1">
        <v>43534</v>
      </c>
      <c r="F1159" s="3">
        <v>239.58</v>
      </c>
      <c r="G1159" s="3">
        <v>1502.8200000000002</v>
      </c>
      <c r="H1159" s="1">
        <v>43830</v>
      </c>
      <c r="I1159">
        <f t="shared" si="72"/>
        <v>296</v>
      </c>
      <c r="J1159" t="str">
        <f t="shared" si="73"/>
        <v>&gt;121</v>
      </c>
      <c r="K1159">
        <f t="shared" si="74"/>
        <v>0.25</v>
      </c>
      <c r="L1159">
        <f t="shared" si="75"/>
        <v>435.6</v>
      </c>
    </row>
    <row r="1160" spans="1:12" x14ac:dyDescent="0.25">
      <c r="A1160" s="2" t="s">
        <v>1158</v>
      </c>
      <c r="B1160">
        <v>1</v>
      </c>
      <c r="C1160">
        <v>4</v>
      </c>
      <c r="D1160">
        <v>2280</v>
      </c>
      <c r="E1160" s="1">
        <v>43785</v>
      </c>
      <c r="F1160" s="3">
        <v>91.199999999999989</v>
      </c>
      <c r="G1160" s="3">
        <v>364.79999999999995</v>
      </c>
      <c r="H1160" s="1">
        <v>43830</v>
      </c>
      <c r="I1160">
        <f t="shared" si="72"/>
        <v>45</v>
      </c>
      <c r="J1160" t="str">
        <f t="shared" si="73"/>
        <v>31-60</v>
      </c>
      <c r="K1160">
        <f t="shared" si="74"/>
        <v>0.04</v>
      </c>
      <c r="L1160">
        <f t="shared" si="75"/>
        <v>18.239999999999998</v>
      </c>
    </row>
    <row r="1161" spans="1:12" x14ac:dyDescent="0.25">
      <c r="A1161" s="2" t="s">
        <v>1159</v>
      </c>
      <c r="B1161">
        <v>4</v>
      </c>
      <c r="C1161">
        <v>2</v>
      </c>
      <c r="D1161">
        <v>1100</v>
      </c>
      <c r="E1161" s="1">
        <v>43747</v>
      </c>
      <c r="F1161" s="3">
        <v>55</v>
      </c>
      <c r="G1161" s="3">
        <v>209</v>
      </c>
      <c r="H1161" s="1">
        <v>43830</v>
      </c>
      <c r="I1161">
        <f t="shared" si="72"/>
        <v>83</v>
      </c>
      <c r="J1161" t="str">
        <f t="shared" si="73"/>
        <v>61-90</v>
      </c>
      <c r="K1161">
        <f t="shared" si="74"/>
        <v>0.15</v>
      </c>
      <c r="L1161">
        <f t="shared" si="75"/>
        <v>39.6</v>
      </c>
    </row>
    <row r="1162" spans="1:12" x14ac:dyDescent="0.25">
      <c r="A1162" s="2" t="s">
        <v>1160</v>
      </c>
      <c r="B1162">
        <v>7</v>
      </c>
      <c r="C1162">
        <v>15</v>
      </c>
      <c r="D1162">
        <v>1760</v>
      </c>
      <c r="E1162" s="1">
        <v>43553</v>
      </c>
      <c r="F1162" s="3">
        <v>352</v>
      </c>
      <c r="G1162" s="3">
        <v>1460.8000000000002</v>
      </c>
      <c r="H1162" s="1">
        <v>43830</v>
      </c>
      <c r="I1162">
        <f t="shared" si="72"/>
        <v>277</v>
      </c>
      <c r="J1162" t="str">
        <f t="shared" si="73"/>
        <v>&gt;121</v>
      </c>
      <c r="K1162">
        <f t="shared" si="74"/>
        <v>0.25</v>
      </c>
      <c r="L1162">
        <f t="shared" si="75"/>
        <v>453.20000000000005</v>
      </c>
    </row>
    <row r="1163" spans="1:12" x14ac:dyDescent="0.25">
      <c r="A1163" s="2" t="s">
        <v>1161</v>
      </c>
      <c r="B1163">
        <v>1</v>
      </c>
      <c r="C1163">
        <v>23</v>
      </c>
      <c r="D1163">
        <v>3520</v>
      </c>
      <c r="E1163" s="1">
        <v>43740</v>
      </c>
      <c r="F1163" s="3">
        <v>352</v>
      </c>
      <c r="G1163" s="3">
        <v>704</v>
      </c>
      <c r="H1163" s="1">
        <v>43830</v>
      </c>
      <c r="I1163">
        <f t="shared" si="72"/>
        <v>90</v>
      </c>
      <c r="J1163" t="str">
        <f t="shared" si="73"/>
        <v>61-90</v>
      </c>
      <c r="K1163">
        <f t="shared" si="74"/>
        <v>0.15</v>
      </c>
      <c r="L1163">
        <f t="shared" si="75"/>
        <v>158.4</v>
      </c>
    </row>
    <row r="1164" spans="1:12" x14ac:dyDescent="0.25">
      <c r="A1164" s="2" t="s">
        <v>1162</v>
      </c>
      <c r="B1164">
        <v>7</v>
      </c>
      <c r="C1164">
        <v>8</v>
      </c>
      <c r="D1164">
        <v>3800</v>
      </c>
      <c r="E1164" s="1">
        <v>43511</v>
      </c>
      <c r="F1164" s="3">
        <v>950</v>
      </c>
      <c r="G1164" s="3">
        <v>1330</v>
      </c>
      <c r="H1164" s="1">
        <v>43830</v>
      </c>
      <c r="I1164">
        <f t="shared" si="72"/>
        <v>319</v>
      </c>
      <c r="J1164" t="str">
        <f t="shared" si="73"/>
        <v>&gt;121</v>
      </c>
      <c r="K1164">
        <f t="shared" si="74"/>
        <v>0.25</v>
      </c>
      <c r="L1164">
        <f t="shared" si="75"/>
        <v>570</v>
      </c>
    </row>
    <row r="1165" spans="1:12" x14ac:dyDescent="0.25">
      <c r="A1165" s="2" t="s">
        <v>1163</v>
      </c>
      <c r="B1165">
        <v>8</v>
      </c>
      <c r="C1165">
        <v>4</v>
      </c>
      <c r="D1165">
        <v>5060</v>
      </c>
      <c r="E1165" s="1">
        <v>43655</v>
      </c>
      <c r="F1165" s="3">
        <v>404.79999999999995</v>
      </c>
      <c r="G1165" s="3">
        <v>1922.8</v>
      </c>
      <c r="H1165" s="1">
        <v>43830</v>
      </c>
      <c r="I1165">
        <f t="shared" si="72"/>
        <v>175</v>
      </c>
      <c r="J1165" t="str">
        <f t="shared" si="73"/>
        <v>&gt;121</v>
      </c>
      <c r="K1165">
        <f t="shared" si="74"/>
        <v>0.25</v>
      </c>
      <c r="L1165">
        <f t="shared" si="75"/>
        <v>581.9</v>
      </c>
    </row>
    <row r="1166" spans="1:12" x14ac:dyDescent="0.25">
      <c r="A1166" s="2" t="s">
        <v>1164</v>
      </c>
      <c r="B1166">
        <v>9</v>
      </c>
      <c r="C1166">
        <v>9</v>
      </c>
      <c r="D1166">
        <v>450</v>
      </c>
      <c r="E1166" s="1">
        <v>43563</v>
      </c>
      <c r="F1166" s="3">
        <v>76.5</v>
      </c>
      <c r="G1166" s="3">
        <v>171</v>
      </c>
      <c r="H1166" s="1">
        <v>43830</v>
      </c>
      <c r="I1166">
        <f t="shared" si="72"/>
        <v>267</v>
      </c>
      <c r="J1166" t="str">
        <f t="shared" si="73"/>
        <v>&gt;121</v>
      </c>
      <c r="K1166">
        <f t="shared" si="74"/>
        <v>0.25</v>
      </c>
      <c r="L1166">
        <f t="shared" si="75"/>
        <v>61.875</v>
      </c>
    </row>
    <row r="1167" spans="1:12" x14ac:dyDescent="0.25">
      <c r="A1167" s="2" t="s">
        <v>1165</v>
      </c>
      <c r="B1167">
        <v>7</v>
      </c>
      <c r="C1167">
        <v>2</v>
      </c>
      <c r="D1167">
        <v>1080</v>
      </c>
      <c r="E1167" s="1">
        <v>43644</v>
      </c>
      <c r="F1167" s="3">
        <v>226.8</v>
      </c>
      <c r="G1167" s="3">
        <v>637.20000000000005</v>
      </c>
      <c r="H1167" s="1">
        <v>43830</v>
      </c>
      <c r="I1167">
        <f t="shared" si="72"/>
        <v>186</v>
      </c>
      <c r="J1167" t="str">
        <f t="shared" si="73"/>
        <v>&gt;121</v>
      </c>
      <c r="K1167">
        <f t="shared" si="74"/>
        <v>0.25</v>
      </c>
      <c r="L1167">
        <f t="shared" si="75"/>
        <v>216</v>
      </c>
    </row>
    <row r="1168" spans="1:12" x14ac:dyDescent="0.25">
      <c r="A1168" s="2" t="s">
        <v>1166</v>
      </c>
      <c r="B1168">
        <v>8</v>
      </c>
      <c r="C1168">
        <v>19</v>
      </c>
      <c r="D1168">
        <v>2530</v>
      </c>
      <c r="E1168" s="1">
        <v>43782</v>
      </c>
      <c r="F1168" s="3">
        <v>430.09999999999997</v>
      </c>
      <c r="G1168" s="3">
        <v>1239.7</v>
      </c>
      <c r="H1168" s="1">
        <v>43830</v>
      </c>
      <c r="I1168">
        <f t="shared" si="72"/>
        <v>48</v>
      </c>
      <c r="J1168" t="str">
        <f t="shared" si="73"/>
        <v>31-60</v>
      </c>
      <c r="K1168">
        <f t="shared" si="74"/>
        <v>0.04</v>
      </c>
      <c r="L1168">
        <f t="shared" si="75"/>
        <v>66.792000000000002</v>
      </c>
    </row>
    <row r="1169" spans="1:12" x14ac:dyDescent="0.25">
      <c r="A1169" s="2" t="s">
        <v>1167</v>
      </c>
      <c r="B1169">
        <v>7</v>
      </c>
      <c r="C1169">
        <v>18</v>
      </c>
      <c r="D1169">
        <v>1280</v>
      </c>
      <c r="E1169" s="1">
        <v>43546</v>
      </c>
      <c r="F1169" s="3">
        <v>128</v>
      </c>
      <c r="G1169" s="3">
        <v>396.8</v>
      </c>
      <c r="H1169" s="1">
        <v>43830</v>
      </c>
      <c r="I1169">
        <f t="shared" si="72"/>
        <v>284</v>
      </c>
      <c r="J1169" t="str">
        <f t="shared" si="73"/>
        <v>&gt;121</v>
      </c>
      <c r="K1169">
        <f t="shared" si="74"/>
        <v>0.25</v>
      </c>
      <c r="L1169">
        <f t="shared" si="75"/>
        <v>131.19999999999999</v>
      </c>
    </row>
    <row r="1170" spans="1:12" x14ac:dyDescent="0.25">
      <c r="A1170" s="2" t="s">
        <v>1168</v>
      </c>
      <c r="B1170">
        <v>4</v>
      </c>
      <c r="C1170">
        <v>21</v>
      </c>
      <c r="D1170">
        <v>1980</v>
      </c>
      <c r="E1170" s="1">
        <v>43802</v>
      </c>
      <c r="F1170" s="3">
        <v>118.80000000000001</v>
      </c>
      <c r="G1170" s="3">
        <v>594</v>
      </c>
      <c r="H1170" s="1">
        <v>43830</v>
      </c>
      <c r="I1170">
        <f t="shared" si="72"/>
        <v>28</v>
      </c>
      <c r="J1170" t="str">
        <f t="shared" si="73"/>
        <v>0-30</v>
      </c>
      <c r="K1170">
        <f t="shared" si="74"/>
        <v>8.0000000000000002E-3</v>
      </c>
      <c r="L1170">
        <f t="shared" si="75"/>
        <v>5.7023999999999999</v>
      </c>
    </row>
    <row r="1171" spans="1:12" x14ac:dyDescent="0.25">
      <c r="A1171" s="2" t="s">
        <v>1169</v>
      </c>
      <c r="B1171">
        <v>7</v>
      </c>
      <c r="C1171">
        <v>14</v>
      </c>
      <c r="D1171">
        <v>6000</v>
      </c>
      <c r="E1171" s="1">
        <v>43742</v>
      </c>
      <c r="F1171" s="3">
        <v>1140</v>
      </c>
      <c r="G1171" s="3">
        <v>3240</v>
      </c>
      <c r="H1171" s="1">
        <v>43830</v>
      </c>
      <c r="I1171">
        <f t="shared" si="72"/>
        <v>88</v>
      </c>
      <c r="J1171" t="str">
        <f t="shared" si="73"/>
        <v>61-90</v>
      </c>
      <c r="K1171">
        <f t="shared" si="74"/>
        <v>0.15</v>
      </c>
      <c r="L1171">
        <f t="shared" si="75"/>
        <v>657</v>
      </c>
    </row>
    <row r="1172" spans="1:12" x14ac:dyDescent="0.25">
      <c r="A1172" s="2" t="s">
        <v>1170</v>
      </c>
      <c r="B1172">
        <v>7</v>
      </c>
      <c r="C1172">
        <v>19</v>
      </c>
      <c r="D1172">
        <v>240</v>
      </c>
      <c r="E1172" s="1">
        <v>43738</v>
      </c>
      <c r="F1172" s="3">
        <v>14.399999999999999</v>
      </c>
      <c r="G1172" s="3">
        <v>228</v>
      </c>
      <c r="H1172" s="1">
        <v>43830</v>
      </c>
      <c r="I1172">
        <f t="shared" si="72"/>
        <v>92</v>
      </c>
      <c r="J1172" t="str">
        <f t="shared" si="73"/>
        <v>91-120</v>
      </c>
      <c r="K1172">
        <f t="shared" si="74"/>
        <v>0.2</v>
      </c>
      <c r="L1172">
        <f t="shared" si="75"/>
        <v>48.480000000000004</v>
      </c>
    </row>
    <row r="1173" spans="1:12" x14ac:dyDescent="0.25">
      <c r="A1173" s="2" t="s">
        <v>1171</v>
      </c>
      <c r="B1173">
        <v>3</v>
      </c>
      <c r="C1173">
        <v>15</v>
      </c>
      <c r="D1173">
        <v>3600</v>
      </c>
      <c r="E1173" s="1">
        <v>43604</v>
      </c>
      <c r="F1173" s="3">
        <v>360</v>
      </c>
      <c r="G1173" s="3">
        <v>540</v>
      </c>
      <c r="H1173" s="1">
        <v>43830</v>
      </c>
      <c r="I1173">
        <f t="shared" si="72"/>
        <v>226</v>
      </c>
      <c r="J1173" t="str">
        <f t="shared" si="73"/>
        <v>&gt;121</v>
      </c>
      <c r="K1173">
        <f t="shared" si="74"/>
        <v>0.25</v>
      </c>
      <c r="L1173">
        <f t="shared" si="75"/>
        <v>225</v>
      </c>
    </row>
    <row r="1174" spans="1:12" x14ac:dyDescent="0.25">
      <c r="A1174" s="2" t="s">
        <v>1172</v>
      </c>
      <c r="B1174">
        <v>2</v>
      </c>
      <c r="C1174">
        <v>6</v>
      </c>
      <c r="D1174">
        <v>3800</v>
      </c>
      <c r="E1174" s="1">
        <v>43496</v>
      </c>
      <c r="F1174" s="3">
        <v>266</v>
      </c>
      <c r="G1174" s="3">
        <v>836</v>
      </c>
      <c r="H1174" s="1">
        <v>43830</v>
      </c>
      <c r="I1174">
        <f t="shared" si="72"/>
        <v>334</v>
      </c>
      <c r="J1174" t="str">
        <f t="shared" si="73"/>
        <v>&gt;121</v>
      </c>
      <c r="K1174">
        <f t="shared" si="74"/>
        <v>0.25</v>
      </c>
      <c r="L1174">
        <f t="shared" si="75"/>
        <v>275.5</v>
      </c>
    </row>
    <row r="1175" spans="1:12" x14ac:dyDescent="0.25">
      <c r="A1175" s="2" t="s">
        <v>1173</v>
      </c>
      <c r="B1175">
        <v>9</v>
      </c>
      <c r="C1175">
        <v>12</v>
      </c>
      <c r="D1175">
        <v>1920</v>
      </c>
      <c r="E1175" s="1">
        <v>43758</v>
      </c>
      <c r="F1175" s="3">
        <v>192</v>
      </c>
      <c r="G1175" s="3">
        <v>787.2</v>
      </c>
      <c r="H1175" s="1">
        <v>43830</v>
      </c>
      <c r="I1175">
        <f t="shared" si="72"/>
        <v>72</v>
      </c>
      <c r="J1175" t="str">
        <f t="shared" si="73"/>
        <v>61-90</v>
      </c>
      <c r="K1175">
        <f t="shared" si="74"/>
        <v>0.15</v>
      </c>
      <c r="L1175">
        <f t="shared" si="75"/>
        <v>146.88</v>
      </c>
    </row>
    <row r="1176" spans="1:12" x14ac:dyDescent="0.25">
      <c r="A1176" s="2" t="s">
        <v>1174</v>
      </c>
      <c r="B1176">
        <v>1</v>
      </c>
      <c r="C1176">
        <v>7</v>
      </c>
      <c r="D1176">
        <v>176</v>
      </c>
      <c r="E1176" s="1">
        <v>43506</v>
      </c>
      <c r="F1176" s="3">
        <v>7.0400000000000009</v>
      </c>
      <c r="G1176" s="3">
        <v>36.96</v>
      </c>
      <c r="H1176" s="1">
        <v>43830</v>
      </c>
      <c r="I1176">
        <f t="shared" si="72"/>
        <v>324</v>
      </c>
      <c r="J1176" t="str">
        <f t="shared" si="73"/>
        <v>&gt;121</v>
      </c>
      <c r="K1176">
        <f t="shared" si="74"/>
        <v>0.25</v>
      </c>
      <c r="L1176">
        <f t="shared" si="75"/>
        <v>11</v>
      </c>
    </row>
    <row r="1177" spans="1:12" x14ac:dyDescent="0.25">
      <c r="A1177" s="2" t="s">
        <v>1175</v>
      </c>
      <c r="B1177">
        <v>10</v>
      </c>
      <c r="C1177">
        <v>18</v>
      </c>
      <c r="D1177">
        <v>5270</v>
      </c>
      <c r="E1177" s="1">
        <v>43819</v>
      </c>
      <c r="F1177" s="3">
        <v>474.3</v>
      </c>
      <c r="G1177" s="3">
        <v>2213.4</v>
      </c>
      <c r="H1177" s="1">
        <v>43830</v>
      </c>
      <c r="I1177">
        <f t="shared" si="72"/>
        <v>11</v>
      </c>
      <c r="J1177" t="str">
        <f t="shared" si="73"/>
        <v>0-30</v>
      </c>
      <c r="K1177">
        <f t="shared" si="74"/>
        <v>8.0000000000000002E-3</v>
      </c>
      <c r="L1177">
        <f t="shared" si="75"/>
        <v>21.501600000000003</v>
      </c>
    </row>
    <row r="1178" spans="1:12" x14ac:dyDescent="0.25">
      <c r="A1178" s="2" t="s">
        <v>1176</v>
      </c>
      <c r="B1178">
        <v>3</v>
      </c>
      <c r="C1178">
        <v>4</v>
      </c>
      <c r="D1178">
        <v>3420</v>
      </c>
      <c r="E1178" s="1">
        <v>43629</v>
      </c>
      <c r="F1178" s="3">
        <v>307.8</v>
      </c>
      <c r="G1178" s="3">
        <v>923.40000000000009</v>
      </c>
      <c r="H1178" s="1">
        <v>43830</v>
      </c>
      <c r="I1178">
        <f t="shared" si="72"/>
        <v>201</v>
      </c>
      <c r="J1178" t="str">
        <f t="shared" si="73"/>
        <v>&gt;121</v>
      </c>
      <c r="K1178">
        <f t="shared" si="74"/>
        <v>0.25</v>
      </c>
      <c r="L1178">
        <f t="shared" si="75"/>
        <v>307.8</v>
      </c>
    </row>
    <row r="1179" spans="1:12" x14ac:dyDescent="0.25">
      <c r="A1179" s="2" t="s">
        <v>1177</v>
      </c>
      <c r="B1179">
        <v>2</v>
      </c>
      <c r="C1179">
        <v>16</v>
      </c>
      <c r="D1179">
        <v>1950</v>
      </c>
      <c r="E1179" s="1">
        <v>43753</v>
      </c>
      <c r="F1179" s="3">
        <v>156</v>
      </c>
      <c r="G1179" s="3">
        <v>565.5</v>
      </c>
      <c r="H1179" s="1">
        <v>43830</v>
      </c>
      <c r="I1179">
        <f t="shared" si="72"/>
        <v>77</v>
      </c>
      <c r="J1179" t="str">
        <f t="shared" si="73"/>
        <v>61-90</v>
      </c>
      <c r="K1179">
        <f t="shared" si="74"/>
        <v>0.15</v>
      </c>
      <c r="L1179">
        <f t="shared" si="75"/>
        <v>108.22499999999999</v>
      </c>
    </row>
    <row r="1180" spans="1:12" x14ac:dyDescent="0.25">
      <c r="A1180" s="2" t="s">
        <v>1178</v>
      </c>
      <c r="B1180">
        <v>3</v>
      </c>
      <c r="C1180">
        <v>13</v>
      </c>
      <c r="D1180">
        <v>2160</v>
      </c>
      <c r="E1180" s="1">
        <v>43785</v>
      </c>
      <c r="F1180" s="3">
        <v>86.4</v>
      </c>
      <c r="G1180" s="3">
        <v>345.6</v>
      </c>
      <c r="H1180" s="1">
        <v>43830</v>
      </c>
      <c r="I1180">
        <f t="shared" si="72"/>
        <v>45</v>
      </c>
      <c r="J1180" t="str">
        <f t="shared" si="73"/>
        <v>31-60</v>
      </c>
      <c r="K1180">
        <f t="shared" si="74"/>
        <v>0.04</v>
      </c>
      <c r="L1180">
        <f t="shared" si="75"/>
        <v>17.28</v>
      </c>
    </row>
    <row r="1181" spans="1:12" x14ac:dyDescent="0.25">
      <c r="A1181" s="2" t="s">
        <v>1179</v>
      </c>
      <c r="B1181">
        <v>4</v>
      </c>
      <c r="C1181">
        <v>21</v>
      </c>
      <c r="D1181">
        <v>2728</v>
      </c>
      <c r="E1181" s="1">
        <v>43690</v>
      </c>
      <c r="F1181" s="3">
        <v>245.52000000000004</v>
      </c>
      <c r="G1181" s="3">
        <v>545.6</v>
      </c>
      <c r="H1181" s="1">
        <v>43830</v>
      </c>
      <c r="I1181">
        <f t="shared" si="72"/>
        <v>140</v>
      </c>
      <c r="J1181" t="str">
        <f t="shared" si="73"/>
        <v>&gt;121</v>
      </c>
      <c r="K1181">
        <f t="shared" si="74"/>
        <v>0.25</v>
      </c>
      <c r="L1181">
        <f t="shared" si="75"/>
        <v>197.78000000000003</v>
      </c>
    </row>
    <row r="1182" spans="1:12" x14ac:dyDescent="0.25">
      <c r="A1182" s="2" t="s">
        <v>1180</v>
      </c>
      <c r="B1182">
        <v>7</v>
      </c>
      <c r="C1182">
        <v>1</v>
      </c>
      <c r="D1182">
        <v>2160</v>
      </c>
      <c r="E1182" s="1">
        <v>43558</v>
      </c>
      <c r="F1182" s="3">
        <v>172.8</v>
      </c>
      <c r="G1182" s="3">
        <v>1015.1999999999999</v>
      </c>
      <c r="H1182" s="1">
        <v>43830</v>
      </c>
      <c r="I1182">
        <f t="shared" si="72"/>
        <v>272</v>
      </c>
      <c r="J1182" t="str">
        <f t="shared" si="73"/>
        <v>&gt;121</v>
      </c>
      <c r="K1182">
        <f t="shared" si="74"/>
        <v>0.25</v>
      </c>
      <c r="L1182">
        <f t="shared" si="75"/>
        <v>297</v>
      </c>
    </row>
    <row r="1183" spans="1:12" x14ac:dyDescent="0.25">
      <c r="A1183" s="2" t="s">
        <v>1181</v>
      </c>
      <c r="B1183">
        <v>8</v>
      </c>
      <c r="C1183">
        <v>15</v>
      </c>
      <c r="D1183">
        <v>3800</v>
      </c>
      <c r="E1183" s="1">
        <v>43765</v>
      </c>
      <c r="F1183" s="3">
        <v>570</v>
      </c>
      <c r="G1183" s="3">
        <v>1406</v>
      </c>
      <c r="H1183" s="1">
        <v>43830</v>
      </c>
      <c r="I1183">
        <f t="shared" si="72"/>
        <v>65</v>
      </c>
      <c r="J1183" t="str">
        <f t="shared" si="73"/>
        <v>61-90</v>
      </c>
      <c r="K1183">
        <f t="shared" si="74"/>
        <v>0.15</v>
      </c>
      <c r="L1183">
        <f t="shared" si="75"/>
        <v>296.39999999999998</v>
      </c>
    </row>
    <row r="1184" spans="1:12" x14ac:dyDescent="0.25">
      <c r="A1184" s="2" t="s">
        <v>1182</v>
      </c>
      <c r="B1184">
        <v>2</v>
      </c>
      <c r="C1184">
        <v>3</v>
      </c>
      <c r="D1184">
        <v>3360</v>
      </c>
      <c r="E1184" s="1">
        <v>43631</v>
      </c>
      <c r="F1184" s="3">
        <v>134.4</v>
      </c>
      <c r="G1184" s="3">
        <v>571.19999999999993</v>
      </c>
      <c r="H1184" s="1">
        <v>43830</v>
      </c>
      <c r="I1184">
        <f t="shared" si="72"/>
        <v>199</v>
      </c>
      <c r="J1184" t="str">
        <f t="shared" si="73"/>
        <v>&gt;121</v>
      </c>
      <c r="K1184">
        <f t="shared" si="74"/>
        <v>0.25</v>
      </c>
      <c r="L1184">
        <f t="shared" si="75"/>
        <v>176.39999999999998</v>
      </c>
    </row>
    <row r="1185" spans="1:12" x14ac:dyDescent="0.25">
      <c r="A1185" s="2" t="s">
        <v>1183</v>
      </c>
      <c r="B1185">
        <v>8</v>
      </c>
      <c r="C1185">
        <v>17</v>
      </c>
      <c r="D1185">
        <v>990</v>
      </c>
      <c r="E1185" s="1">
        <v>43775</v>
      </c>
      <c r="F1185" s="3">
        <v>59.400000000000006</v>
      </c>
      <c r="G1185" s="3">
        <v>346.5</v>
      </c>
      <c r="H1185" s="1">
        <v>43830</v>
      </c>
      <c r="I1185">
        <f t="shared" si="72"/>
        <v>55</v>
      </c>
      <c r="J1185" t="str">
        <f t="shared" si="73"/>
        <v>31-60</v>
      </c>
      <c r="K1185">
        <f t="shared" si="74"/>
        <v>0.04</v>
      </c>
      <c r="L1185">
        <f t="shared" si="75"/>
        <v>16.236000000000001</v>
      </c>
    </row>
    <row r="1186" spans="1:12" x14ac:dyDescent="0.25">
      <c r="A1186" s="2" t="s">
        <v>1184</v>
      </c>
      <c r="B1186">
        <v>6</v>
      </c>
      <c r="C1186">
        <v>7</v>
      </c>
      <c r="D1186">
        <v>3000</v>
      </c>
      <c r="E1186" s="1">
        <v>43642</v>
      </c>
      <c r="F1186" s="3">
        <v>270</v>
      </c>
      <c r="G1186" s="3">
        <v>750</v>
      </c>
      <c r="H1186" s="1">
        <v>43830</v>
      </c>
      <c r="I1186">
        <f t="shared" si="72"/>
        <v>188</v>
      </c>
      <c r="J1186" t="str">
        <f t="shared" si="73"/>
        <v>&gt;121</v>
      </c>
      <c r="K1186">
        <f t="shared" si="74"/>
        <v>0.25</v>
      </c>
      <c r="L1186">
        <f t="shared" si="75"/>
        <v>255</v>
      </c>
    </row>
    <row r="1187" spans="1:12" x14ac:dyDescent="0.25">
      <c r="A1187" s="2" t="s">
        <v>1185</v>
      </c>
      <c r="B1187">
        <v>6</v>
      </c>
      <c r="C1187">
        <v>21</v>
      </c>
      <c r="D1187">
        <v>3100</v>
      </c>
      <c r="E1187" s="1">
        <v>43702</v>
      </c>
      <c r="F1187" s="3">
        <v>124</v>
      </c>
      <c r="G1187" s="3">
        <v>930</v>
      </c>
      <c r="H1187" s="1">
        <v>43830</v>
      </c>
      <c r="I1187">
        <f t="shared" si="72"/>
        <v>128</v>
      </c>
      <c r="J1187" t="str">
        <f t="shared" si="73"/>
        <v>&gt;121</v>
      </c>
      <c r="K1187">
        <f t="shared" si="74"/>
        <v>0.25</v>
      </c>
      <c r="L1187">
        <f t="shared" si="75"/>
        <v>263.5</v>
      </c>
    </row>
    <row r="1188" spans="1:12" x14ac:dyDescent="0.25">
      <c r="A1188" s="2" t="s">
        <v>1186</v>
      </c>
      <c r="B1188">
        <v>3</v>
      </c>
      <c r="C1188">
        <v>4</v>
      </c>
      <c r="D1188">
        <v>560</v>
      </c>
      <c r="E1188" s="1">
        <v>43797</v>
      </c>
      <c r="F1188" s="3">
        <v>56</v>
      </c>
      <c r="G1188" s="3">
        <v>117.6</v>
      </c>
      <c r="H1188" s="1">
        <v>43830</v>
      </c>
      <c r="I1188">
        <f t="shared" si="72"/>
        <v>33</v>
      </c>
      <c r="J1188" t="str">
        <f t="shared" si="73"/>
        <v>31-60</v>
      </c>
      <c r="K1188">
        <f t="shared" si="74"/>
        <v>0.04</v>
      </c>
      <c r="L1188">
        <f t="shared" si="75"/>
        <v>6.944</v>
      </c>
    </row>
    <row r="1189" spans="1:12" x14ac:dyDescent="0.25">
      <c r="A1189" s="2" t="s">
        <v>1187</v>
      </c>
      <c r="B1189">
        <v>3</v>
      </c>
      <c r="C1189">
        <v>2</v>
      </c>
      <c r="D1189">
        <v>2850</v>
      </c>
      <c r="E1189" s="1">
        <v>43766</v>
      </c>
      <c r="F1189" s="3">
        <v>228</v>
      </c>
      <c r="G1189" s="3">
        <v>798</v>
      </c>
      <c r="H1189" s="1">
        <v>43830</v>
      </c>
      <c r="I1189">
        <f t="shared" si="72"/>
        <v>64</v>
      </c>
      <c r="J1189" t="str">
        <f t="shared" si="73"/>
        <v>61-90</v>
      </c>
      <c r="K1189">
        <f t="shared" si="74"/>
        <v>0.15</v>
      </c>
      <c r="L1189">
        <f t="shared" si="75"/>
        <v>153.9</v>
      </c>
    </row>
    <row r="1190" spans="1:12" x14ac:dyDescent="0.25">
      <c r="A1190" s="2" t="s">
        <v>1188</v>
      </c>
      <c r="B1190">
        <v>1</v>
      </c>
      <c r="C1190">
        <v>7</v>
      </c>
      <c r="D1190">
        <v>1408</v>
      </c>
      <c r="E1190" s="1">
        <v>43489</v>
      </c>
      <c r="F1190" s="3">
        <v>14.080000000000002</v>
      </c>
      <c r="G1190" s="3">
        <v>366.08000000000004</v>
      </c>
      <c r="H1190" s="1">
        <v>43830</v>
      </c>
      <c r="I1190">
        <f t="shared" si="72"/>
        <v>341</v>
      </c>
      <c r="J1190" t="str">
        <f t="shared" si="73"/>
        <v>&gt;121</v>
      </c>
      <c r="K1190">
        <f t="shared" si="74"/>
        <v>0.25</v>
      </c>
      <c r="L1190">
        <f t="shared" si="75"/>
        <v>95.04</v>
      </c>
    </row>
    <row r="1191" spans="1:12" x14ac:dyDescent="0.25">
      <c r="A1191" s="2" t="s">
        <v>1189</v>
      </c>
      <c r="B1191">
        <v>8</v>
      </c>
      <c r="C1191">
        <v>2</v>
      </c>
      <c r="D1191">
        <v>1540</v>
      </c>
      <c r="E1191" s="1">
        <v>43739</v>
      </c>
      <c r="F1191" s="3">
        <v>292.60000000000002</v>
      </c>
      <c r="G1191" s="3">
        <v>431.2</v>
      </c>
      <c r="H1191" s="1">
        <v>43830</v>
      </c>
      <c r="I1191">
        <f t="shared" si="72"/>
        <v>91</v>
      </c>
      <c r="J1191" t="str">
        <f t="shared" si="73"/>
        <v>91-120</v>
      </c>
      <c r="K1191">
        <f t="shared" si="74"/>
        <v>0.2</v>
      </c>
      <c r="L1191">
        <f t="shared" si="75"/>
        <v>144.76</v>
      </c>
    </row>
    <row r="1192" spans="1:12" x14ac:dyDescent="0.25">
      <c r="A1192" s="2" t="s">
        <v>1190</v>
      </c>
      <c r="B1192">
        <v>4</v>
      </c>
      <c r="C1192">
        <v>23</v>
      </c>
      <c r="D1192">
        <v>2090</v>
      </c>
      <c r="E1192" s="1">
        <v>43509</v>
      </c>
      <c r="F1192" s="3">
        <v>188.1</v>
      </c>
      <c r="G1192" s="3">
        <v>585.20000000000005</v>
      </c>
      <c r="H1192" s="1">
        <v>43830</v>
      </c>
      <c r="I1192">
        <f t="shared" si="72"/>
        <v>321</v>
      </c>
      <c r="J1192" t="str">
        <f t="shared" si="73"/>
        <v>&gt;121</v>
      </c>
      <c r="K1192">
        <f t="shared" si="74"/>
        <v>0.25</v>
      </c>
      <c r="L1192">
        <f t="shared" si="75"/>
        <v>193.32500000000002</v>
      </c>
    </row>
    <row r="1193" spans="1:12" x14ac:dyDescent="0.25">
      <c r="A1193" s="2" t="s">
        <v>1191</v>
      </c>
      <c r="B1193">
        <v>3</v>
      </c>
      <c r="C1193">
        <v>6</v>
      </c>
      <c r="D1193">
        <v>1680</v>
      </c>
      <c r="E1193" s="1">
        <v>43768</v>
      </c>
      <c r="F1193" s="3">
        <v>67.2</v>
      </c>
      <c r="G1193" s="3">
        <v>453.6</v>
      </c>
      <c r="H1193" s="1">
        <v>43830</v>
      </c>
      <c r="I1193">
        <f t="shared" si="72"/>
        <v>62</v>
      </c>
      <c r="J1193" t="str">
        <f t="shared" si="73"/>
        <v>61-90</v>
      </c>
      <c r="K1193">
        <f t="shared" si="74"/>
        <v>0.15</v>
      </c>
      <c r="L1193">
        <f t="shared" si="75"/>
        <v>78.12</v>
      </c>
    </row>
    <row r="1194" spans="1:12" x14ac:dyDescent="0.25">
      <c r="A1194" s="2" t="s">
        <v>1192</v>
      </c>
      <c r="B1194">
        <v>5</v>
      </c>
      <c r="C1194">
        <v>1</v>
      </c>
      <c r="D1194">
        <v>1782.0000000000002</v>
      </c>
      <c r="E1194" s="1">
        <v>43776</v>
      </c>
      <c r="F1194" s="3">
        <v>160.38</v>
      </c>
      <c r="G1194" s="3">
        <v>285.12000000000006</v>
      </c>
      <c r="H1194" s="1">
        <v>43830</v>
      </c>
      <c r="I1194">
        <f t="shared" si="72"/>
        <v>54</v>
      </c>
      <c r="J1194" t="str">
        <f t="shared" si="73"/>
        <v>31-60</v>
      </c>
      <c r="K1194">
        <f t="shared" si="74"/>
        <v>0.04</v>
      </c>
      <c r="L1194">
        <f t="shared" si="75"/>
        <v>17.820000000000004</v>
      </c>
    </row>
    <row r="1195" spans="1:12" x14ac:dyDescent="0.25">
      <c r="A1195" s="2" t="s">
        <v>1193</v>
      </c>
      <c r="B1195">
        <v>8</v>
      </c>
      <c r="C1195">
        <v>4</v>
      </c>
      <c r="D1195">
        <v>990</v>
      </c>
      <c r="E1195" s="1">
        <v>43563</v>
      </c>
      <c r="F1195" s="3">
        <v>138.6</v>
      </c>
      <c r="G1195" s="3">
        <v>356.4</v>
      </c>
      <c r="H1195" s="1">
        <v>43830</v>
      </c>
      <c r="I1195">
        <f t="shared" si="72"/>
        <v>267</v>
      </c>
      <c r="J1195" t="str">
        <f t="shared" si="73"/>
        <v>&gt;121</v>
      </c>
      <c r="K1195">
        <f t="shared" si="74"/>
        <v>0.25</v>
      </c>
      <c r="L1195">
        <f t="shared" si="75"/>
        <v>123.75</v>
      </c>
    </row>
    <row r="1196" spans="1:12" x14ac:dyDescent="0.25">
      <c r="A1196" s="2" t="s">
        <v>1194</v>
      </c>
      <c r="B1196">
        <v>9</v>
      </c>
      <c r="C1196">
        <v>21</v>
      </c>
      <c r="D1196">
        <v>1350</v>
      </c>
      <c r="E1196" s="1">
        <v>43596</v>
      </c>
      <c r="F1196" s="3">
        <v>27</v>
      </c>
      <c r="G1196" s="3">
        <v>351</v>
      </c>
      <c r="H1196" s="1">
        <v>43830</v>
      </c>
      <c r="I1196">
        <f t="shared" si="72"/>
        <v>234</v>
      </c>
      <c r="J1196" t="str">
        <f t="shared" si="73"/>
        <v>&gt;121</v>
      </c>
      <c r="K1196">
        <f t="shared" si="74"/>
        <v>0.25</v>
      </c>
      <c r="L1196">
        <f t="shared" si="75"/>
        <v>94.5</v>
      </c>
    </row>
    <row r="1197" spans="1:12" x14ac:dyDescent="0.25">
      <c r="A1197" s="2" t="s">
        <v>1195</v>
      </c>
      <c r="B1197">
        <v>3</v>
      </c>
      <c r="C1197">
        <v>3</v>
      </c>
      <c r="D1197">
        <v>2860</v>
      </c>
      <c r="E1197" s="1">
        <v>43467</v>
      </c>
      <c r="F1197" s="3">
        <v>57.199999999999996</v>
      </c>
      <c r="G1197" s="3">
        <v>800.8</v>
      </c>
      <c r="H1197" s="1">
        <v>43830</v>
      </c>
      <c r="I1197">
        <f t="shared" si="72"/>
        <v>363</v>
      </c>
      <c r="J1197" t="str">
        <f t="shared" si="73"/>
        <v>&gt;121</v>
      </c>
      <c r="K1197">
        <f t="shared" si="74"/>
        <v>0.25</v>
      </c>
      <c r="L1197">
        <f t="shared" si="75"/>
        <v>214.5</v>
      </c>
    </row>
    <row r="1198" spans="1:12" x14ac:dyDescent="0.25">
      <c r="A1198" s="2" t="s">
        <v>1196</v>
      </c>
      <c r="B1198">
        <v>7</v>
      </c>
      <c r="C1198">
        <v>10</v>
      </c>
      <c r="D1198">
        <v>1116</v>
      </c>
      <c r="E1198" s="1">
        <v>43652</v>
      </c>
      <c r="F1198" s="3">
        <v>44.64</v>
      </c>
      <c r="G1198" s="3">
        <v>513.36</v>
      </c>
      <c r="H1198" s="1">
        <v>43830</v>
      </c>
      <c r="I1198">
        <f t="shared" si="72"/>
        <v>178</v>
      </c>
      <c r="J1198" t="str">
        <f t="shared" si="73"/>
        <v>&gt;121</v>
      </c>
      <c r="K1198">
        <f t="shared" si="74"/>
        <v>0.25</v>
      </c>
      <c r="L1198">
        <f t="shared" si="75"/>
        <v>139.5</v>
      </c>
    </row>
    <row r="1199" spans="1:12" x14ac:dyDescent="0.25">
      <c r="A1199" s="2" t="s">
        <v>1197</v>
      </c>
      <c r="B1199">
        <v>3</v>
      </c>
      <c r="C1199">
        <v>1</v>
      </c>
      <c r="D1199">
        <v>1650</v>
      </c>
      <c r="E1199" s="1">
        <v>43468</v>
      </c>
      <c r="F1199" s="3">
        <v>16.5</v>
      </c>
      <c r="G1199" s="3">
        <v>478.5</v>
      </c>
      <c r="H1199" s="1">
        <v>43830</v>
      </c>
      <c r="I1199">
        <f t="shared" si="72"/>
        <v>362</v>
      </c>
      <c r="J1199" t="str">
        <f t="shared" si="73"/>
        <v>&gt;121</v>
      </c>
      <c r="K1199">
        <f t="shared" si="74"/>
        <v>0.25</v>
      </c>
      <c r="L1199">
        <f t="shared" si="75"/>
        <v>123.75</v>
      </c>
    </row>
    <row r="1200" spans="1:12" x14ac:dyDescent="0.25">
      <c r="A1200" s="2" t="s">
        <v>1198</v>
      </c>
      <c r="B1200">
        <v>9</v>
      </c>
      <c r="C1200">
        <v>20</v>
      </c>
      <c r="D1200">
        <v>880</v>
      </c>
      <c r="E1200" s="1">
        <v>43627</v>
      </c>
      <c r="F1200" s="3">
        <v>176</v>
      </c>
      <c r="G1200" s="3">
        <v>440</v>
      </c>
      <c r="H1200" s="1">
        <v>43830</v>
      </c>
      <c r="I1200">
        <f t="shared" si="72"/>
        <v>203</v>
      </c>
      <c r="J1200" t="str">
        <f t="shared" si="73"/>
        <v>&gt;121</v>
      </c>
      <c r="K1200">
        <f t="shared" si="74"/>
        <v>0.25</v>
      </c>
      <c r="L1200">
        <f t="shared" si="75"/>
        <v>154</v>
      </c>
    </row>
    <row r="1201" spans="1:12" x14ac:dyDescent="0.25">
      <c r="A1201" s="2" t="s">
        <v>1199</v>
      </c>
      <c r="B1201">
        <v>6</v>
      </c>
      <c r="C1201">
        <v>15</v>
      </c>
      <c r="D1201">
        <v>220</v>
      </c>
      <c r="E1201" s="1">
        <v>43776</v>
      </c>
      <c r="F1201" s="3">
        <v>17.600000000000001</v>
      </c>
      <c r="G1201" s="3">
        <v>39.6</v>
      </c>
      <c r="H1201" s="1">
        <v>43830</v>
      </c>
      <c r="I1201">
        <f t="shared" si="72"/>
        <v>54</v>
      </c>
      <c r="J1201" t="str">
        <f t="shared" si="73"/>
        <v>31-60</v>
      </c>
      <c r="K1201">
        <f t="shared" si="74"/>
        <v>0.04</v>
      </c>
      <c r="L1201">
        <f t="shared" si="75"/>
        <v>2.2880000000000003</v>
      </c>
    </row>
    <row r="1202" spans="1:12" x14ac:dyDescent="0.25">
      <c r="A1202" s="2" t="s">
        <v>1200</v>
      </c>
      <c r="B1202">
        <v>2</v>
      </c>
      <c r="C1202">
        <v>20</v>
      </c>
      <c r="D1202">
        <v>270</v>
      </c>
      <c r="E1202" s="1">
        <v>43744</v>
      </c>
      <c r="F1202" s="3">
        <v>16.200000000000003</v>
      </c>
      <c r="G1202" s="3">
        <v>81</v>
      </c>
      <c r="H1202" s="1">
        <v>43830</v>
      </c>
      <c r="I1202">
        <f t="shared" si="72"/>
        <v>86</v>
      </c>
      <c r="J1202" t="str">
        <f t="shared" si="73"/>
        <v>61-90</v>
      </c>
      <c r="K1202">
        <f t="shared" si="74"/>
        <v>0.15</v>
      </c>
      <c r="L1202">
        <f t="shared" si="75"/>
        <v>14.58</v>
      </c>
    </row>
    <row r="1203" spans="1:12" x14ac:dyDescent="0.25">
      <c r="A1203" s="2" t="s">
        <v>1201</v>
      </c>
      <c r="B1203">
        <v>3</v>
      </c>
      <c r="C1203">
        <v>20</v>
      </c>
      <c r="D1203">
        <v>2850</v>
      </c>
      <c r="E1203" s="1">
        <v>43691</v>
      </c>
      <c r="F1203" s="3">
        <v>114</v>
      </c>
      <c r="G1203" s="3">
        <v>627</v>
      </c>
      <c r="H1203" s="1">
        <v>43830</v>
      </c>
      <c r="I1203">
        <f t="shared" si="72"/>
        <v>139</v>
      </c>
      <c r="J1203" t="str">
        <f t="shared" si="73"/>
        <v>&gt;121</v>
      </c>
      <c r="K1203">
        <f t="shared" si="74"/>
        <v>0.25</v>
      </c>
      <c r="L1203">
        <f t="shared" si="75"/>
        <v>185.25</v>
      </c>
    </row>
    <row r="1204" spans="1:12" x14ac:dyDescent="0.25">
      <c r="A1204" s="2" t="s">
        <v>1202</v>
      </c>
      <c r="B1204">
        <v>10</v>
      </c>
      <c r="C1204">
        <v>15</v>
      </c>
      <c r="D1204">
        <v>7440</v>
      </c>
      <c r="E1204" s="1">
        <v>43795</v>
      </c>
      <c r="F1204" s="3">
        <v>520.79999999999995</v>
      </c>
      <c r="G1204" s="3">
        <v>2976</v>
      </c>
      <c r="H1204" s="1">
        <v>43830</v>
      </c>
      <c r="I1204">
        <f t="shared" si="72"/>
        <v>35</v>
      </c>
      <c r="J1204" t="str">
        <f t="shared" si="73"/>
        <v>31-60</v>
      </c>
      <c r="K1204">
        <f t="shared" si="74"/>
        <v>0.04</v>
      </c>
      <c r="L1204">
        <f t="shared" si="75"/>
        <v>139.87200000000001</v>
      </c>
    </row>
    <row r="1205" spans="1:12" x14ac:dyDescent="0.25">
      <c r="A1205" s="2" t="s">
        <v>1203</v>
      </c>
      <c r="B1205">
        <v>6</v>
      </c>
      <c r="C1205">
        <v>2</v>
      </c>
      <c r="D1205">
        <v>5280</v>
      </c>
      <c r="E1205" s="1">
        <v>43760</v>
      </c>
      <c r="F1205" s="3">
        <v>105.60000000000001</v>
      </c>
      <c r="G1205" s="3">
        <v>1214.4000000000001</v>
      </c>
      <c r="H1205" s="1">
        <v>43830</v>
      </c>
      <c r="I1205">
        <f t="shared" si="72"/>
        <v>70</v>
      </c>
      <c r="J1205" t="str">
        <f t="shared" si="73"/>
        <v>61-90</v>
      </c>
      <c r="K1205">
        <f t="shared" si="74"/>
        <v>0.15</v>
      </c>
      <c r="L1205">
        <f t="shared" si="75"/>
        <v>198</v>
      </c>
    </row>
    <row r="1206" spans="1:12" x14ac:dyDescent="0.25">
      <c r="A1206" s="2" t="s">
        <v>1204</v>
      </c>
      <c r="B1206">
        <v>6</v>
      </c>
      <c r="C1206">
        <v>4</v>
      </c>
      <c r="D1206">
        <v>5040</v>
      </c>
      <c r="E1206" s="1">
        <v>43733</v>
      </c>
      <c r="F1206" s="3">
        <v>352.8</v>
      </c>
      <c r="G1206" s="3">
        <v>1260</v>
      </c>
      <c r="H1206" s="1">
        <v>43830</v>
      </c>
      <c r="I1206">
        <f t="shared" si="72"/>
        <v>97</v>
      </c>
      <c r="J1206" t="str">
        <f t="shared" si="73"/>
        <v>91-120</v>
      </c>
      <c r="K1206">
        <f t="shared" si="74"/>
        <v>0.2</v>
      </c>
      <c r="L1206">
        <f t="shared" si="75"/>
        <v>322.56</v>
      </c>
    </row>
    <row r="1207" spans="1:12" x14ac:dyDescent="0.25">
      <c r="A1207" s="2" t="s">
        <v>1205</v>
      </c>
      <c r="B1207">
        <v>9</v>
      </c>
      <c r="C1207">
        <v>22</v>
      </c>
      <c r="D1207">
        <v>5580</v>
      </c>
      <c r="E1207" s="1">
        <v>43526</v>
      </c>
      <c r="F1207" s="3">
        <v>948.6</v>
      </c>
      <c r="G1207" s="3">
        <v>2455.2000000000003</v>
      </c>
      <c r="H1207" s="1">
        <v>43830</v>
      </c>
      <c r="I1207">
        <f t="shared" si="72"/>
        <v>304</v>
      </c>
      <c r="J1207" t="str">
        <f t="shared" si="73"/>
        <v>&gt;121</v>
      </c>
      <c r="K1207">
        <f t="shared" si="74"/>
        <v>0.25</v>
      </c>
      <c r="L1207">
        <f t="shared" si="75"/>
        <v>850.95</v>
      </c>
    </row>
    <row r="1208" spans="1:12" x14ac:dyDescent="0.25">
      <c r="A1208" s="2" t="s">
        <v>1206</v>
      </c>
      <c r="B1208">
        <v>4</v>
      </c>
      <c r="C1208">
        <v>22</v>
      </c>
      <c r="D1208">
        <v>770</v>
      </c>
      <c r="E1208" s="1">
        <v>43573</v>
      </c>
      <c r="F1208" s="3">
        <v>7.7</v>
      </c>
      <c r="G1208" s="3">
        <v>231</v>
      </c>
      <c r="H1208" s="1">
        <v>43830</v>
      </c>
      <c r="I1208">
        <f t="shared" si="72"/>
        <v>257</v>
      </c>
      <c r="J1208" t="str">
        <f t="shared" si="73"/>
        <v>&gt;121</v>
      </c>
      <c r="K1208">
        <f t="shared" si="74"/>
        <v>0.25</v>
      </c>
      <c r="L1208">
        <f t="shared" si="75"/>
        <v>59.674999999999997</v>
      </c>
    </row>
    <row r="1209" spans="1:12" x14ac:dyDescent="0.25">
      <c r="A1209" s="2" t="s">
        <v>1207</v>
      </c>
      <c r="B1209">
        <v>9</v>
      </c>
      <c r="C1209">
        <v>5</v>
      </c>
      <c r="D1209">
        <v>880</v>
      </c>
      <c r="E1209" s="1">
        <v>43561</v>
      </c>
      <c r="F1209" s="3">
        <v>114.39999999999999</v>
      </c>
      <c r="G1209" s="3">
        <v>396</v>
      </c>
      <c r="H1209" s="1">
        <v>43830</v>
      </c>
      <c r="I1209">
        <f t="shared" si="72"/>
        <v>269</v>
      </c>
      <c r="J1209" t="str">
        <f t="shared" si="73"/>
        <v>&gt;121</v>
      </c>
      <c r="K1209">
        <f t="shared" si="74"/>
        <v>0.25</v>
      </c>
      <c r="L1209">
        <f t="shared" si="75"/>
        <v>127.6</v>
      </c>
    </row>
    <row r="1210" spans="1:12" x14ac:dyDescent="0.25">
      <c r="A1210" s="2" t="s">
        <v>1208</v>
      </c>
      <c r="B1210">
        <v>3</v>
      </c>
      <c r="C1210">
        <v>16</v>
      </c>
      <c r="D1210">
        <v>2170</v>
      </c>
      <c r="E1210" s="1">
        <v>43526</v>
      </c>
      <c r="F1210" s="3">
        <v>21.7</v>
      </c>
      <c r="G1210" s="3">
        <v>564.20000000000005</v>
      </c>
      <c r="H1210" s="1">
        <v>43830</v>
      </c>
      <c r="I1210">
        <f t="shared" si="72"/>
        <v>304</v>
      </c>
      <c r="J1210" t="str">
        <f t="shared" si="73"/>
        <v>&gt;121</v>
      </c>
      <c r="K1210">
        <f t="shared" si="74"/>
        <v>0.25</v>
      </c>
      <c r="L1210">
        <f t="shared" si="75"/>
        <v>146.47500000000002</v>
      </c>
    </row>
    <row r="1211" spans="1:12" x14ac:dyDescent="0.25">
      <c r="A1211" s="2" t="s">
        <v>1209</v>
      </c>
      <c r="B1211">
        <v>4</v>
      </c>
      <c r="C1211">
        <v>15</v>
      </c>
      <c r="D1211">
        <v>1050</v>
      </c>
      <c r="E1211" s="1">
        <v>43718</v>
      </c>
      <c r="F1211" s="3">
        <v>31.5</v>
      </c>
      <c r="G1211" s="3">
        <v>283.5</v>
      </c>
      <c r="H1211" s="1">
        <v>43830</v>
      </c>
      <c r="I1211">
        <f t="shared" si="72"/>
        <v>112</v>
      </c>
      <c r="J1211" t="str">
        <f t="shared" si="73"/>
        <v>91-120</v>
      </c>
      <c r="K1211">
        <f t="shared" si="74"/>
        <v>0.2</v>
      </c>
      <c r="L1211">
        <f t="shared" si="75"/>
        <v>63</v>
      </c>
    </row>
    <row r="1212" spans="1:12" x14ac:dyDescent="0.25">
      <c r="A1212" s="2" t="s">
        <v>1210</v>
      </c>
      <c r="B1212">
        <v>2</v>
      </c>
      <c r="C1212">
        <v>9</v>
      </c>
      <c r="D1212">
        <v>270</v>
      </c>
      <c r="E1212" s="1">
        <v>43683</v>
      </c>
      <c r="F1212" s="3">
        <v>13.5</v>
      </c>
      <c r="G1212" s="3">
        <v>54</v>
      </c>
      <c r="H1212" s="1">
        <v>43830</v>
      </c>
      <c r="I1212">
        <f t="shared" si="72"/>
        <v>147</v>
      </c>
      <c r="J1212" t="str">
        <f t="shared" si="73"/>
        <v>&gt;121</v>
      </c>
      <c r="K1212">
        <f t="shared" si="74"/>
        <v>0.25</v>
      </c>
      <c r="L1212">
        <f t="shared" si="75"/>
        <v>16.875</v>
      </c>
    </row>
    <row r="1213" spans="1:12" x14ac:dyDescent="0.25">
      <c r="A1213" s="2" t="s">
        <v>1211</v>
      </c>
      <c r="B1213">
        <v>10</v>
      </c>
      <c r="C1213">
        <v>15</v>
      </c>
      <c r="D1213">
        <v>1900</v>
      </c>
      <c r="E1213" s="1">
        <v>43668</v>
      </c>
      <c r="F1213" s="3">
        <v>133</v>
      </c>
      <c r="G1213" s="3">
        <v>608</v>
      </c>
      <c r="H1213" s="1">
        <v>43830</v>
      </c>
      <c r="I1213">
        <f t="shared" si="72"/>
        <v>162</v>
      </c>
      <c r="J1213" t="str">
        <f t="shared" si="73"/>
        <v>&gt;121</v>
      </c>
      <c r="K1213">
        <f t="shared" si="74"/>
        <v>0.25</v>
      </c>
      <c r="L1213">
        <f t="shared" si="75"/>
        <v>185.25</v>
      </c>
    </row>
    <row r="1214" spans="1:12" x14ac:dyDescent="0.25">
      <c r="A1214" s="2" t="s">
        <v>1212</v>
      </c>
      <c r="B1214">
        <v>7</v>
      </c>
      <c r="C1214">
        <v>10</v>
      </c>
      <c r="D1214">
        <v>3360</v>
      </c>
      <c r="E1214" s="1">
        <v>43795</v>
      </c>
      <c r="F1214" s="3">
        <v>336</v>
      </c>
      <c r="G1214" s="3">
        <v>1377.6</v>
      </c>
      <c r="H1214" s="1">
        <v>43830</v>
      </c>
      <c r="I1214">
        <f t="shared" si="72"/>
        <v>35</v>
      </c>
      <c r="J1214" t="str">
        <f t="shared" si="73"/>
        <v>31-60</v>
      </c>
      <c r="K1214">
        <f t="shared" si="74"/>
        <v>0.04</v>
      </c>
      <c r="L1214">
        <f t="shared" si="75"/>
        <v>68.543999999999997</v>
      </c>
    </row>
    <row r="1215" spans="1:12" x14ac:dyDescent="0.25">
      <c r="A1215" s="2" t="s">
        <v>1213</v>
      </c>
      <c r="B1215">
        <v>2</v>
      </c>
      <c r="C1215">
        <v>7</v>
      </c>
      <c r="D1215">
        <v>80</v>
      </c>
      <c r="E1215" s="1">
        <v>43631</v>
      </c>
      <c r="F1215" s="3">
        <v>0.8</v>
      </c>
      <c r="G1215" s="3">
        <v>19.2</v>
      </c>
      <c r="H1215" s="1">
        <v>43830</v>
      </c>
      <c r="I1215">
        <f t="shared" si="72"/>
        <v>199</v>
      </c>
      <c r="J1215" t="str">
        <f t="shared" si="73"/>
        <v>&gt;121</v>
      </c>
      <c r="K1215">
        <f t="shared" si="74"/>
        <v>0.25</v>
      </c>
      <c r="L1215">
        <f t="shared" si="75"/>
        <v>5</v>
      </c>
    </row>
    <row r="1216" spans="1:12" x14ac:dyDescent="0.25">
      <c r="A1216" s="2" t="s">
        <v>1214</v>
      </c>
      <c r="B1216">
        <v>2</v>
      </c>
      <c r="C1216">
        <v>2</v>
      </c>
      <c r="D1216">
        <v>1680</v>
      </c>
      <c r="E1216" s="1">
        <v>43483</v>
      </c>
      <c r="F1216" s="3">
        <v>168</v>
      </c>
      <c r="G1216" s="3">
        <v>268.8</v>
      </c>
      <c r="H1216" s="1">
        <v>43830</v>
      </c>
      <c r="I1216">
        <f t="shared" si="72"/>
        <v>347</v>
      </c>
      <c r="J1216" t="str">
        <f t="shared" si="73"/>
        <v>&gt;121</v>
      </c>
      <c r="K1216">
        <f t="shared" si="74"/>
        <v>0.25</v>
      </c>
      <c r="L1216">
        <f t="shared" si="75"/>
        <v>109.2</v>
      </c>
    </row>
    <row r="1217" spans="1:12" x14ac:dyDescent="0.25">
      <c r="A1217" s="2" t="s">
        <v>1215</v>
      </c>
      <c r="B1217">
        <v>9</v>
      </c>
      <c r="C1217">
        <v>1</v>
      </c>
      <c r="D1217">
        <v>3528</v>
      </c>
      <c r="E1217" s="1">
        <v>43561</v>
      </c>
      <c r="F1217" s="3">
        <v>70.56</v>
      </c>
      <c r="G1217" s="3">
        <v>1375.92</v>
      </c>
      <c r="H1217" s="1">
        <v>43830</v>
      </c>
      <c r="I1217">
        <f t="shared" si="72"/>
        <v>269</v>
      </c>
      <c r="J1217" t="str">
        <f t="shared" si="73"/>
        <v>&gt;121</v>
      </c>
      <c r="K1217">
        <f t="shared" si="74"/>
        <v>0.25</v>
      </c>
      <c r="L1217">
        <f t="shared" si="75"/>
        <v>361.62</v>
      </c>
    </row>
    <row r="1218" spans="1:12" x14ac:dyDescent="0.25">
      <c r="A1218" s="2" t="s">
        <v>1216</v>
      </c>
      <c r="B1218">
        <v>4</v>
      </c>
      <c r="C1218">
        <v>21</v>
      </c>
      <c r="D1218">
        <v>440</v>
      </c>
      <c r="E1218" s="1">
        <v>43602</v>
      </c>
      <c r="F1218" s="3">
        <v>35.200000000000003</v>
      </c>
      <c r="G1218" s="3">
        <v>83.6</v>
      </c>
      <c r="H1218" s="1">
        <v>43830</v>
      </c>
      <c r="I1218">
        <f t="shared" ref="I1218:I1281" si="76">H1218-E1218</f>
        <v>228</v>
      </c>
      <c r="J1218" t="str">
        <f t="shared" ref="J1218:J1281" si="77">VLOOKUP(I1218,groupings,2,1)</f>
        <v>&gt;121</v>
      </c>
      <c r="K1218">
        <f t="shared" ref="K1218:K1281" si="78">VLOOKUP(I1218,$N$8:$P$12,3,TRUE)</f>
        <v>0.25</v>
      </c>
      <c r="L1218">
        <f t="shared" ref="L1218:L1281" si="79">(G1218+F1218)*K1218</f>
        <v>29.7</v>
      </c>
    </row>
    <row r="1219" spans="1:12" x14ac:dyDescent="0.25">
      <c r="A1219" s="2" t="s">
        <v>1217</v>
      </c>
      <c r="B1219">
        <v>5</v>
      </c>
      <c r="C1219">
        <v>15</v>
      </c>
      <c r="D1219">
        <v>2420</v>
      </c>
      <c r="E1219" s="1">
        <v>43752</v>
      </c>
      <c r="F1219" s="3">
        <v>217.8</v>
      </c>
      <c r="G1219" s="3">
        <v>726</v>
      </c>
      <c r="H1219" s="1">
        <v>43830</v>
      </c>
      <c r="I1219">
        <f t="shared" si="76"/>
        <v>78</v>
      </c>
      <c r="J1219" t="str">
        <f t="shared" si="77"/>
        <v>61-90</v>
      </c>
      <c r="K1219">
        <f t="shared" si="78"/>
        <v>0.15</v>
      </c>
      <c r="L1219">
        <f t="shared" si="79"/>
        <v>141.57</v>
      </c>
    </row>
    <row r="1220" spans="1:12" x14ac:dyDescent="0.25">
      <c r="A1220" s="2" t="s">
        <v>1218</v>
      </c>
      <c r="B1220">
        <v>9</v>
      </c>
      <c r="C1220">
        <v>20</v>
      </c>
      <c r="D1220">
        <v>3450</v>
      </c>
      <c r="E1220" s="1">
        <v>43805</v>
      </c>
      <c r="F1220" s="3">
        <v>690</v>
      </c>
      <c r="G1220" s="3">
        <v>1690.5</v>
      </c>
      <c r="H1220" s="1">
        <v>43830</v>
      </c>
      <c r="I1220">
        <f t="shared" si="76"/>
        <v>25</v>
      </c>
      <c r="J1220" t="str">
        <f t="shared" si="77"/>
        <v>0-30</v>
      </c>
      <c r="K1220">
        <f t="shared" si="78"/>
        <v>8.0000000000000002E-3</v>
      </c>
      <c r="L1220">
        <f t="shared" si="79"/>
        <v>19.044</v>
      </c>
    </row>
    <row r="1221" spans="1:12" x14ac:dyDescent="0.25">
      <c r="A1221" s="2" t="s">
        <v>1219</v>
      </c>
      <c r="B1221">
        <v>9</v>
      </c>
      <c r="C1221">
        <v>12</v>
      </c>
      <c r="D1221">
        <v>1440</v>
      </c>
      <c r="E1221" s="1">
        <v>43622</v>
      </c>
      <c r="F1221" s="3">
        <v>57.599999999999994</v>
      </c>
      <c r="G1221" s="3">
        <v>532.79999999999995</v>
      </c>
      <c r="H1221" s="1">
        <v>43830</v>
      </c>
      <c r="I1221">
        <f t="shared" si="76"/>
        <v>208</v>
      </c>
      <c r="J1221" t="str">
        <f t="shared" si="77"/>
        <v>&gt;121</v>
      </c>
      <c r="K1221">
        <f t="shared" si="78"/>
        <v>0.25</v>
      </c>
      <c r="L1221">
        <f t="shared" si="79"/>
        <v>147.6</v>
      </c>
    </row>
    <row r="1222" spans="1:12" x14ac:dyDescent="0.25">
      <c r="A1222" s="2" t="s">
        <v>1220</v>
      </c>
      <c r="B1222">
        <v>1</v>
      </c>
      <c r="C1222">
        <v>21</v>
      </c>
      <c r="D1222">
        <v>2100</v>
      </c>
      <c r="E1222" s="1">
        <v>43632</v>
      </c>
      <c r="F1222" s="3">
        <v>189</v>
      </c>
      <c r="G1222" s="3">
        <v>399</v>
      </c>
      <c r="H1222" s="1">
        <v>43830</v>
      </c>
      <c r="I1222">
        <f t="shared" si="76"/>
        <v>198</v>
      </c>
      <c r="J1222" t="str">
        <f t="shared" si="77"/>
        <v>&gt;121</v>
      </c>
      <c r="K1222">
        <f t="shared" si="78"/>
        <v>0.25</v>
      </c>
      <c r="L1222">
        <f t="shared" si="79"/>
        <v>147</v>
      </c>
    </row>
    <row r="1223" spans="1:12" x14ac:dyDescent="0.25">
      <c r="A1223" s="2" t="s">
        <v>1221</v>
      </c>
      <c r="B1223">
        <v>4</v>
      </c>
      <c r="C1223">
        <v>17</v>
      </c>
      <c r="D1223">
        <v>1920</v>
      </c>
      <c r="E1223" s="1">
        <v>43688</v>
      </c>
      <c r="F1223" s="3">
        <v>19.2</v>
      </c>
      <c r="G1223" s="3">
        <v>384</v>
      </c>
      <c r="H1223" s="1">
        <v>43830</v>
      </c>
      <c r="I1223">
        <f t="shared" si="76"/>
        <v>142</v>
      </c>
      <c r="J1223" t="str">
        <f t="shared" si="77"/>
        <v>&gt;121</v>
      </c>
      <c r="K1223">
        <f t="shared" si="78"/>
        <v>0.25</v>
      </c>
      <c r="L1223">
        <f t="shared" si="79"/>
        <v>100.8</v>
      </c>
    </row>
    <row r="1224" spans="1:12" x14ac:dyDescent="0.25">
      <c r="A1224" s="2" t="s">
        <v>1222</v>
      </c>
      <c r="B1224">
        <v>6</v>
      </c>
      <c r="C1224">
        <v>11</v>
      </c>
      <c r="D1224">
        <v>5600</v>
      </c>
      <c r="E1224" s="1">
        <v>43511</v>
      </c>
      <c r="F1224" s="3">
        <v>168</v>
      </c>
      <c r="G1224" s="3">
        <v>1008</v>
      </c>
      <c r="H1224" s="1">
        <v>43830</v>
      </c>
      <c r="I1224">
        <f t="shared" si="76"/>
        <v>319</v>
      </c>
      <c r="J1224" t="str">
        <f t="shared" si="77"/>
        <v>&gt;121</v>
      </c>
      <c r="K1224">
        <f t="shared" si="78"/>
        <v>0.25</v>
      </c>
      <c r="L1224">
        <f t="shared" si="79"/>
        <v>294</v>
      </c>
    </row>
    <row r="1225" spans="1:12" x14ac:dyDescent="0.25">
      <c r="A1225" s="2" t="s">
        <v>1223</v>
      </c>
      <c r="B1225">
        <v>7</v>
      </c>
      <c r="C1225">
        <v>19</v>
      </c>
      <c r="D1225">
        <v>480</v>
      </c>
      <c r="E1225" s="1">
        <v>43507</v>
      </c>
      <c r="F1225" s="3">
        <v>120</v>
      </c>
      <c r="G1225" s="3">
        <v>259.20000000000005</v>
      </c>
      <c r="H1225" s="1">
        <v>43830</v>
      </c>
      <c r="I1225">
        <f t="shared" si="76"/>
        <v>323</v>
      </c>
      <c r="J1225" t="str">
        <f t="shared" si="77"/>
        <v>&gt;121</v>
      </c>
      <c r="K1225">
        <f t="shared" si="78"/>
        <v>0.25</v>
      </c>
      <c r="L1225">
        <f t="shared" si="79"/>
        <v>94.800000000000011</v>
      </c>
    </row>
    <row r="1226" spans="1:12" x14ac:dyDescent="0.25">
      <c r="A1226" s="2" t="s">
        <v>1224</v>
      </c>
      <c r="B1226">
        <v>7</v>
      </c>
      <c r="C1226">
        <v>15</v>
      </c>
      <c r="D1226">
        <v>840</v>
      </c>
      <c r="E1226" s="1">
        <v>43750</v>
      </c>
      <c r="F1226" s="3">
        <v>58.8</v>
      </c>
      <c r="G1226" s="3">
        <v>243.6</v>
      </c>
      <c r="H1226" s="1">
        <v>43830</v>
      </c>
      <c r="I1226">
        <f t="shared" si="76"/>
        <v>80</v>
      </c>
      <c r="J1226" t="str">
        <f t="shared" si="77"/>
        <v>61-90</v>
      </c>
      <c r="K1226">
        <f t="shared" si="78"/>
        <v>0.15</v>
      </c>
      <c r="L1226">
        <f t="shared" si="79"/>
        <v>45.359999999999992</v>
      </c>
    </row>
    <row r="1227" spans="1:12" x14ac:dyDescent="0.25">
      <c r="A1227" s="2" t="s">
        <v>1225</v>
      </c>
      <c r="B1227">
        <v>5</v>
      </c>
      <c r="C1227">
        <v>13</v>
      </c>
      <c r="D1227">
        <v>770</v>
      </c>
      <c r="E1227" s="1">
        <v>43577</v>
      </c>
      <c r="F1227" s="3">
        <v>69.3</v>
      </c>
      <c r="G1227" s="3">
        <v>215.6</v>
      </c>
      <c r="H1227" s="1">
        <v>43830</v>
      </c>
      <c r="I1227">
        <f t="shared" si="76"/>
        <v>253</v>
      </c>
      <c r="J1227" t="str">
        <f t="shared" si="77"/>
        <v>&gt;121</v>
      </c>
      <c r="K1227">
        <f t="shared" si="78"/>
        <v>0.25</v>
      </c>
      <c r="L1227">
        <f t="shared" si="79"/>
        <v>71.224999999999994</v>
      </c>
    </row>
    <row r="1228" spans="1:12" x14ac:dyDescent="0.25">
      <c r="A1228" s="2" t="s">
        <v>1226</v>
      </c>
      <c r="B1228">
        <v>4</v>
      </c>
      <c r="C1228">
        <v>14</v>
      </c>
      <c r="D1228">
        <v>2850</v>
      </c>
      <c r="E1228" s="1">
        <v>43537</v>
      </c>
      <c r="F1228" s="3">
        <v>228</v>
      </c>
      <c r="G1228" s="3">
        <v>855</v>
      </c>
      <c r="H1228" s="1">
        <v>43830</v>
      </c>
      <c r="I1228">
        <f t="shared" si="76"/>
        <v>293</v>
      </c>
      <c r="J1228" t="str">
        <f t="shared" si="77"/>
        <v>&gt;121</v>
      </c>
      <c r="K1228">
        <f t="shared" si="78"/>
        <v>0.25</v>
      </c>
      <c r="L1228">
        <f t="shared" si="79"/>
        <v>270.75</v>
      </c>
    </row>
    <row r="1229" spans="1:12" x14ac:dyDescent="0.25">
      <c r="A1229" s="2" t="s">
        <v>1227</v>
      </c>
      <c r="B1229">
        <v>4</v>
      </c>
      <c r="C1229">
        <v>2</v>
      </c>
      <c r="D1229">
        <v>990</v>
      </c>
      <c r="E1229" s="1">
        <v>43686</v>
      </c>
      <c r="F1229" s="3">
        <v>49.5</v>
      </c>
      <c r="G1229" s="3">
        <v>257.39999999999998</v>
      </c>
      <c r="H1229" s="1">
        <v>43830</v>
      </c>
      <c r="I1229">
        <f t="shared" si="76"/>
        <v>144</v>
      </c>
      <c r="J1229" t="str">
        <f t="shared" si="77"/>
        <v>&gt;121</v>
      </c>
      <c r="K1229">
        <f t="shared" si="78"/>
        <v>0.25</v>
      </c>
      <c r="L1229">
        <f t="shared" si="79"/>
        <v>76.724999999999994</v>
      </c>
    </row>
    <row r="1230" spans="1:12" x14ac:dyDescent="0.25">
      <c r="A1230" s="2" t="s">
        <v>1228</v>
      </c>
      <c r="B1230">
        <v>8</v>
      </c>
      <c r="C1230">
        <v>15</v>
      </c>
      <c r="D1230">
        <v>1440</v>
      </c>
      <c r="E1230" s="1">
        <v>43673</v>
      </c>
      <c r="F1230" s="3">
        <v>230.39999999999998</v>
      </c>
      <c r="G1230" s="3">
        <v>518.40000000000009</v>
      </c>
      <c r="H1230" s="1">
        <v>43830</v>
      </c>
      <c r="I1230">
        <f t="shared" si="76"/>
        <v>157</v>
      </c>
      <c r="J1230" t="str">
        <f t="shared" si="77"/>
        <v>&gt;121</v>
      </c>
      <c r="K1230">
        <f t="shared" si="78"/>
        <v>0.25</v>
      </c>
      <c r="L1230">
        <f t="shared" si="79"/>
        <v>187.20000000000002</v>
      </c>
    </row>
    <row r="1231" spans="1:12" x14ac:dyDescent="0.25">
      <c r="A1231" s="2" t="s">
        <v>1229</v>
      </c>
      <c r="B1231">
        <v>9</v>
      </c>
      <c r="C1231">
        <v>5</v>
      </c>
      <c r="D1231">
        <v>1950</v>
      </c>
      <c r="E1231" s="1">
        <v>43582</v>
      </c>
      <c r="F1231" s="3">
        <v>78</v>
      </c>
      <c r="G1231" s="3">
        <v>819</v>
      </c>
      <c r="H1231" s="1">
        <v>43830</v>
      </c>
      <c r="I1231">
        <f t="shared" si="76"/>
        <v>248</v>
      </c>
      <c r="J1231" t="str">
        <f t="shared" si="77"/>
        <v>&gt;121</v>
      </c>
      <c r="K1231">
        <f t="shared" si="78"/>
        <v>0.25</v>
      </c>
      <c r="L1231">
        <f t="shared" si="79"/>
        <v>224.25</v>
      </c>
    </row>
    <row r="1232" spans="1:12" x14ac:dyDescent="0.25">
      <c r="A1232" s="2" t="s">
        <v>1230</v>
      </c>
      <c r="B1232">
        <v>3</v>
      </c>
      <c r="C1232">
        <v>9</v>
      </c>
      <c r="D1232">
        <v>1260</v>
      </c>
      <c r="E1232" s="1">
        <v>43715</v>
      </c>
      <c r="F1232" s="3">
        <v>63</v>
      </c>
      <c r="G1232" s="3">
        <v>239.4</v>
      </c>
      <c r="H1232" s="1">
        <v>43830</v>
      </c>
      <c r="I1232">
        <f t="shared" si="76"/>
        <v>115</v>
      </c>
      <c r="J1232" t="str">
        <f t="shared" si="77"/>
        <v>91-120</v>
      </c>
      <c r="K1232">
        <f t="shared" si="78"/>
        <v>0.2</v>
      </c>
      <c r="L1232">
        <f t="shared" si="79"/>
        <v>60.48</v>
      </c>
    </row>
    <row r="1233" spans="1:12" x14ac:dyDescent="0.25">
      <c r="A1233" s="2" t="s">
        <v>1231</v>
      </c>
      <c r="B1233">
        <v>2</v>
      </c>
      <c r="C1233">
        <v>4</v>
      </c>
      <c r="D1233">
        <v>770</v>
      </c>
      <c r="E1233" s="1">
        <v>43590</v>
      </c>
      <c r="F1233" s="3">
        <v>77</v>
      </c>
      <c r="G1233" s="3">
        <v>192.5</v>
      </c>
      <c r="H1233" s="1">
        <v>43830</v>
      </c>
      <c r="I1233">
        <f t="shared" si="76"/>
        <v>240</v>
      </c>
      <c r="J1233" t="str">
        <f t="shared" si="77"/>
        <v>&gt;121</v>
      </c>
      <c r="K1233">
        <f t="shared" si="78"/>
        <v>0.25</v>
      </c>
      <c r="L1233">
        <f t="shared" si="79"/>
        <v>67.375</v>
      </c>
    </row>
    <row r="1234" spans="1:12" x14ac:dyDescent="0.25">
      <c r="A1234" s="2" t="s">
        <v>1232</v>
      </c>
      <c r="B1234">
        <v>4</v>
      </c>
      <c r="C1234">
        <v>20</v>
      </c>
      <c r="D1234">
        <v>900</v>
      </c>
      <c r="E1234" s="1">
        <v>43675</v>
      </c>
      <c r="F1234" s="3">
        <v>36</v>
      </c>
      <c r="G1234" s="3">
        <v>261</v>
      </c>
      <c r="H1234" s="1">
        <v>43830</v>
      </c>
      <c r="I1234">
        <f t="shared" si="76"/>
        <v>155</v>
      </c>
      <c r="J1234" t="str">
        <f t="shared" si="77"/>
        <v>&gt;121</v>
      </c>
      <c r="K1234">
        <f t="shared" si="78"/>
        <v>0.25</v>
      </c>
      <c r="L1234">
        <f t="shared" si="79"/>
        <v>74.25</v>
      </c>
    </row>
    <row r="1235" spans="1:12" x14ac:dyDescent="0.25">
      <c r="A1235" s="2" t="s">
        <v>1233</v>
      </c>
      <c r="B1235">
        <v>10</v>
      </c>
      <c r="C1235">
        <v>22</v>
      </c>
      <c r="D1235">
        <v>5704</v>
      </c>
      <c r="E1235" s="1">
        <v>43695</v>
      </c>
      <c r="F1235" s="3">
        <v>57.04</v>
      </c>
      <c r="G1235" s="3">
        <v>1996.3999999999999</v>
      </c>
      <c r="H1235" s="1">
        <v>43830</v>
      </c>
      <c r="I1235">
        <f t="shared" si="76"/>
        <v>135</v>
      </c>
      <c r="J1235" t="str">
        <f t="shared" si="77"/>
        <v>&gt;121</v>
      </c>
      <c r="K1235">
        <f t="shared" si="78"/>
        <v>0.25</v>
      </c>
      <c r="L1235">
        <f t="shared" si="79"/>
        <v>513.36</v>
      </c>
    </row>
    <row r="1236" spans="1:12" x14ac:dyDescent="0.25">
      <c r="A1236" s="2" t="s">
        <v>1234</v>
      </c>
      <c r="B1236">
        <v>7</v>
      </c>
      <c r="C1236">
        <v>2</v>
      </c>
      <c r="D1236">
        <v>720</v>
      </c>
      <c r="E1236" s="1">
        <v>43520</v>
      </c>
      <c r="F1236" s="3">
        <v>144</v>
      </c>
      <c r="G1236" s="3">
        <v>237.60000000000002</v>
      </c>
      <c r="H1236" s="1">
        <v>43830</v>
      </c>
      <c r="I1236">
        <f t="shared" si="76"/>
        <v>310</v>
      </c>
      <c r="J1236" t="str">
        <f t="shared" si="77"/>
        <v>&gt;121</v>
      </c>
      <c r="K1236">
        <f t="shared" si="78"/>
        <v>0.25</v>
      </c>
      <c r="L1236">
        <f t="shared" si="79"/>
        <v>95.4</v>
      </c>
    </row>
    <row r="1237" spans="1:12" x14ac:dyDescent="0.25">
      <c r="A1237" s="2" t="s">
        <v>1235</v>
      </c>
      <c r="B1237">
        <v>4</v>
      </c>
      <c r="C1237">
        <v>5</v>
      </c>
      <c r="D1237">
        <v>2160</v>
      </c>
      <c r="E1237" s="1">
        <v>43742</v>
      </c>
      <c r="F1237" s="3">
        <v>216</v>
      </c>
      <c r="G1237" s="3">
        <v>518.40000000000009</v>
      </c>
      <c r="H1237" s="1">
        <v>43830</v>
      </c>
      <c r="I1237">
        <f t="shared" si="76"/>
        <v>88</v>
      </c>
      <c r="J1237" t="str">
        <f t="shared" si="77"/>
        <v>61-90</v>
      </c>
      <c r="K1237">
        <f t="shared" si="78"/>
        <v>0.15</v>
      </c>
      <c r="L1237">
        <f t="shared" si="79"/>
        <v>110.16000000000001</v>
      </c>
    </row>
    <row r="1238" spans="1:12" x14ac:dyDescent="0.25">
      <c r="A1238" s="2" t="s">
        <v>1236</v>
      </c>
      <c r="B1238">
        <v>10</v>
      </c>
      <c r="C1238">
        <v>23</v>
      </c>
      <c r="D1238">
        <v>4840</v>
      </c>
      <c r="E1238" s="1">
        <v>43802</v>
      </c>
      <c r="F1238" s="3">
        <v>919.59999999999991</v>
      </c>
      <c r="G1238" s="3">
        <v>2081.1999999999998</v>
      </c>
      <c r="H1238" s="1">
        <v>43830</v>
      </c>
      <c r="I1238">
        <f t="shared" si="76"/>
        <v>28</v>
      </c>
      <c r="J1238" t="str">
        <f t="shared" si="77"/>
        <v>0-30</v>
      </c>
      <c r="K1238">
        <f t="shared" si="78"/>
        <v>8.0000000000000002E-3</v>
      </c>
      <c r="L1238">
        <f t="shared" si="79"/>
        <v>24.006399999999999</v>
      </c>
    </row>
    <row r="1239" spans="1:12" x14ac:dyDescent="0.25">
      <c r="A1239" s="2" t="s">
        <v>1237</v>
      </c>
      <c r="B1239">
        <v>8</v>
      </c>
      <c r="C1239">
        <v>1</v>
      </c>
      <c r="D1239">
        <v>2688</v>
      </c>
      <c r="E1239" s="1">
        <v>43582</v>
      </c>
      <c r="F1239" s="3">
        <v>456.96000000000004</v>
      </c>
      <c r="G1239" s="3">
        <v>913.92000000000007</v>
      </c>
      <c r="H1239" s="1">
        <v>43830</v>
      </c>
      <c r="I1239">
        <f t="shared" si="76"/>
        <v>248</v>
      </c>
      <c r="J1239" t="str">
        <f t="shared" si="77"/>
        <v>&gt;121</v>
      </c>
      <c r="K1239">
        <f t="shared" si="78"/>
        <v>0.25</v>
      </c>
      <c r="L1239">
        <f t="shared" si="79"/>
        <v>342.72</v>
      </c>
    </row>
    <row r="1240" spans="1:12" x14ac:dyDescent="0.25">
      <c r="A1240" s="2" t="s">
        <v>1238</v>
      </c>
      <c r="B1240">
        <v>7</v>
      </c>
      <c r="C1240">
        <v>13</v>
      </c>
      <c r="D1240">
        <v>1760</v>
      </c>
      <c r="E1240" s="1">
        <v>43621</v>
      </c>
      <c r="F1240" s="3">
        <v>52.800000000000004</v>
      </c>
      <c r="G1240" s="3">
        <v>1337.6</v>
      </c>
      <c r="H1240" s="1">
        <v>43830</v>
      </c>
      <c r="I1240">
        <f t="shared" si="76"/>
        <v>209</v>
      </c>
      <c r="J1240" t="str">
        <f t="shared" si="77"/>
        <v>&gt;121</v>
      </c>
      <c r="K1240">
        <f t="shared" si="78"/>
        <v>0.25</v>
      </c>
      <c r="L1240">
        <f t="shared" si="79"/>
        <v>347.59999999999997</v>
      </c>
    </row>
    <row r="1241" spans="1:12" x14ac:dyDescent="0.25">
      <c r="A1241" s="2" t="s">
        <v>1239</v>
      </c>
      <c r="B1241">
        <v>6</v>
      </c>
      <c r="C1241">
        <v>8</v>
      </c>
      <c r="D1241">
        <v>1408</v>
      </c>
      <c r="E1241" s="1">
        <v>43632</v>
      </c>
      <c r="F1241" s="3">
        <v>14.080000000000002</v>
      </c>
      <c r="G1241" s="3">
        <v>337.92</v>
      </c>
      <c r="H1241" s="1">
        <v>43830</v>
      </c>
      <c r="I1241">
        <f t="shared" si="76"/>
        <v>198</v>
      </c>
      <c r="J1241" t="str">
        <f t="shared" si="77"/>
        <v>&gt;121</v>
      </c>
      <c r="K1241">
        <f t="shared" si="78"/>
        <v>0.25</v>
      </c>
      <c r="L1241">
        <f t="shared" si="79"/>
        <v>88</v>
      </c>
    </row>
    <row r="1242" spans="1:12" x14ac:dyDescent="0.25">
      <c r="A1242" s="2" t="s">
        <v>1240</v>
      </c>
      <c r="B1242">
        <v>9</v>
      </c>
      <c r="C1242">
        <v>22</v>
      </c>
      <c r="D1242">
        <v>960</v>
      </c>
      <c r="E1242" s="1">
        <v>43730</v>
      </c>
      <c r="F1242" s="3">
        <v>163.19999999999999</v>
      </c>
      <c r="G1242" s="3">
        <v>393.6</v>
      </c>
      <c r="H1242" s="1">
        <v>43830</v>
      </c>
      <c r="I1242">
        <f t="shared" si="76"/>
        <v>100</v>
      </c>
      <c r="J1242" t="str">
        <f t="shared" si="77"/>
        <v>91-120</v>
      </c>
      <c r="K1242">
        <f t="shared" si="78"/>
        <v>0.2</v>
      </c>
      <c r="L1242">
        <f t="shared" si="79"/>
        <v>111.36</v>
      </c>
    </row>
    <row r="1243" spans="1:12" x14ac:dyDescent="0.25">
      <c r="A1243" s="2" t="s">
        <v>1241</v>
      </c>
      <c r="B1243">
        <v>7</v>
      </c>
      <c r="C1243">
        <v>22</v>
      </c>
      <c r="D1243">
        <v>1760</v>
      </c>
      <c r="E1243" s="1">
        <v>43656</v>
      </c>
      <c r="F1243" s="3">
        <v>193.6</v>
      </c>
      <c r="G1243" s="3">
        <v>827.2</v>
      </c>
      <c r="H1243" s="1">
        <v>43830</v>
      </c>
      <c r="I1243">
        <f t="shared" si="76"/>
        <v>174</v>
      </c>
      <c r="J1243" t="str">
        <f t="shared" si="77"/>
        <v>&gt;121</v>
      </c>
      <c r="K1243">
        <f t="shared" si="78"/>
        <v>0.25</v>
      </c>
      <c r="L1243">
        <f t="shared" si="79"/>
        <v>255.20000000000002</v>
      </c>
    </row>
    <row r="1244" spans="1:12" x14ac:dyDescent="0.25">
      <c r="A1244" s="2" t="s">
        <v>1242</v>
      </c>
      <c r="B1244">
        <v>1</v>
      </c>
      <c r="C1244">
        <v>10</v>
      </c>
      <c r="D1244">
        <v>972</v>
      </c>
      <c r="E1244" s="1">
        <v>43785</v>
      </c>
      <c r="F1244" s="3">
        <v>58.320000000000007</v>
      </c>
      <c r="G1244" s="3">
        <v>291.60000000000002</v>
      </c>
      <c r="H1244" s="1">
        <v>43830</v>
      </c>
      <c r="I1244">
        <f t="shared" si="76"/>
        <v>45</v>
      </c>
      <c r="J1244" t="str">
        <f t="shared" si="77"/>
        <v>31-60</v>
      </c>
      <c r="K1244">
        <f t="shared" si="78"/>
        <v>0.04</v>
      </c>
      <c r="L1244">
        <f t="shared" si="79"/>
        <v>13.9968</v>
      </c>
    </row>
    <row r="1245" spans="1:12" x14ac:dyDescent="0.25">
      <c r="A1245" s="2" t="s">
        <v>1243</v>
      </c>
      <c r="B1245">
        <v>10</v>
      </c>
      <c r="C1245">
        <v>16</v>
      </c>
      <c r="D1245">
        <v>2880</v>
      </c>
      <c r="E1245" s="1">
        <v>43480</v>
      </c>
      <c r="F1245" s="3">
        <v>374.4</v>
      </c>
      <c r="G1245" s="3">
        <v>1440</v>
      </c>
      <c r="H1245" s="1">
        <v>43830</v>
      </c>
      <c r="I1245">
        <f t="shared" si="76"/>
        <v>350</v>
      </c>
      <c r="J1245" t="str">
        <f t="shared" si="77"/>
        <v>&gt;121</v>
      </c>
      <c r="K1245">
        <f t="shared" si="78"/>
        <v>0.25</v>
      </c>
      <c r="L1245">
        <f t="shared" si="79"/>
        <v>453.6</v>
      </c>
    </row>
    <row r="1246" spans="1:12" x14ac:dyDescent="0.25">
      <c r="A1246" s="2" t="s">
        <v>1244</v>
      </c>
      <c r="B1246">
        <v>1</v>
      </c>
      <c r="C1246">
        <v>17</v>
      </c>
      <c r="D1246">
        <v>550</v>
      </c>
      <c r="E1246" s="1">
        <v>43759</v>
      </c>
      <c r="F1246" s="3">
        <v>55</v>
      </c>
      <c r="G1246" s="3">
        <v>88</v>
      </c>
      <c r="H1246" s="1">
        <v>43830</v>
      </c>
      <c r="I1246">
        <f t="shared" si="76"/>
        <v>71</v>
      </c>
      <c r="J1246" t="str">
        <f t="shared" si="77"/>
        <v>61-90</v>
      </c>
      <c r="K1246">
        <f t="shared" si="78"/>
        <v>0.15</v>
      </c>
      <c r="L1246">
        <f t="shared" si="79"/>
        <v>21.45</v>
      </c>
    </row>
    <row r="1247" spans="1:12" x14ac:dyDescent="0.25">
      <c r="A1247" s="2" t="s">
        <v>1245</v>
      </c>
      <c r="B1247">
        <v>9</v>
      </c>
      <c r="C1247">
        <v>8</v>
      </c>
      <c r="D1247">
        <v>1980</v>
      </c>
      <c r="E1247" s="1">
        <v>43676</v>
      </c>
      <c r="F1247" s="3">
        <v>178.2</v>
      </c>
      <c r="G1247" s="3">
        <v>792</v>
      </c>
      <c r="H1247" s="1">
        <v>43830</v>
      </c>
      <c r="I1247">
        <f t="shared" si="76"/>
        <v>154</v>
      </c>
      <c r="J1247" t="str">
        <f t="shared" si="77"/>
        <v>&gt;121</v>
      </c>
      <c r="K1247">
        <f t="shared" si="78"/>
        <v>0.25</v>
      </c>
      <c r="L1247">
        <f t="shared" si="79"/>
        <v>242.55</v>
      </c>
    </row>
    <row r="1248" spans="1:12" x14ac:dyDescent="0.25">
      <c r="A1248" s="2" t="s">
        <v>1246</v>
      </c>
      <c r="B1248">
        <v>1</v>
      </c>
      <c r="C1248">
        <v>20</v>
      </c>
      <c r="D1248">
        <v>864</v>
      </c>
      <c r="E1248" s="1">
        <v>43477</v>
      </c>
      <c r="F1248" s="3">
        <v>69.12</v>
      </c>
      <c r="G1248" s="3">
        <v>216</v>
      </c>
      <c r="H1248" s="1">
        <v>43830</v>
      </c>
      <c r="I1248">
        <f t="shared" si="76"/>
        <v>353</v>
      </c>
      <c r="J1248" t="str">
        <f t="shared" si="77"/>
        <v>&gt;121</v>
      </c>
      <c r="K1248">
        <f t="shared" si="78"/>
        <v>0.25</v>
      </c>
      <c r="L1248">
        <f t="shared" si="79"/>
        <v>71.28</v>
      </c>
    </row>
    <row r="1249" spans="1:12" x14ac:dyDescent="0.25">
      <c r="A1249" s="2" t="s">
        <v>1247</v>
      </c>
      <c r="B1249">
        <v>3</v>
      </c>
      <c r="C1249">
        <v>18</v>
      </c>
      <c r="D1249">
        <v>4620</v>
      </c>
      <c r="E1249" s="1">
        <v>43657</v>
      </c>
      <c r="F1249" s="3">
        <v>46.2</v>
      </c>
      <c r="G1249" s="3">
        <v>1386</v>
      </c>
      <c r="H1249" s="1">
        <v>43830</v>
      </c>
      <c r="I1249">
        <f t="shared" si="76"/>
        <v>173</v>
      </c>
      <c r="J1249" t="str">
        <f t="shared" si="77"/>
        <v>&gt;121</v>
      </c>
      <c r="K1249">
        <f t="shared" si="78"/>
        <v>0.25</v>
      </c>
      <c r="L1249">
        <f t="shared" si="79"/>
        <v>358.05</v>
      </c>
    </row>
    <row r="1250" spans="1:12" x14ac:dyDescent="0.25">
      <c r="A1250" s="2" t="s">
        <v>1248</v>
      </c>
      <c r="B1250">
        <v>4</v>
      </c>
      <c r="C1250">
        <v>3</v>
      </c>
      <c r="D1250">
        <v>600</v>
      </c>
      <c r="E1250" s="1">
        <v>43573</v>
      </c>
      <c r="F1250" s="3">
        <v>42</v>
      </c>
      <c r="G1250" s="3">
        <v>156</v>
      </c>
      <c r="H1250" s="1">
        <v>43830</v>
      </c>
      <c r="I1250">
        <f t="shared" si="76"/>
        <v>257</v>
      </c>
      <c r="J1250" t="str">
        <f t="shared" si="77"/>
        <v>&gt;121</v>
      </c>
      <c r="K1250">
        <f t="shared" si="78"/>
        <v>0.25</v>
      </c>
      <c r="L1250">
        <f t="shared" si="79"/>
        <v>49.5</v>
      </c>
    </row>
    <row r="1251" spans="1:12" x14ac:dyDescent="0.25">
      <c r="A1251" s="2" t="s">
        <v>1249</v>
      </c>
      <c r="B1251">
        <v>3</v>
      </c>
      <c r="C1251">
        <v>20</v>
      </c>
      <c r="D1251">
        <v>220</v>
      </c>
      <c r="E1251" s="1">
        <v>43619</v>
      </c>
      <c r="F1251" s="3">
        <v>6.6000000000000005</v>
      </c>
      <c r="G1251" s="3">
        <v>50.599999999999994</v>
      </c>
      <c r="H1251" s="1">
        <v>43830</v>
      </c>
      <c r="I1251">
        <f t="shared" si="76"/>
        <v>211</v>
      </c>
      <c r="J1251" t="str">
        <f t="shared" si="77"/>
        <v>&gt;121</v>
      </c>
      <c r="K1251">
        <f t="shared" si="78"/>
        <v>0.25</v>
      </c>
      <c r="L1251">
        <f t="shared" si="79"/>
        <v>14.299999999999999</v>
      </c>
    </row>
    <row r="1252" spans="1:12" x14ac:dyDescent="0.25">
      <c r="A1252" s="2" t="s">
        <v>1250</v>
      </c>
      <c r="B1252">
        <v>7</v>
      </c>
      <c r="C1252">
        <v>6</v>
      </c>
      <c r="D1252">
        <v>1080</v>
      </c>
      <c r="E1252" s="1">
        <v>43759</v>
      </c>
      <c r="F1252" s="3">
        <v>216</v>
      </c>
      <c r="G1252" s="3">
        <v>756</v>
      </c>
      <c r="H1252" s="1">
        <v>43830</v>
      </c>
      <c r="I1252">
        <f t="shared" si="76"/>
        <v>71</v>
      </c>
      <c r="J1252" t="str">
        <f t="shared" si="77"/>
        <v>61-90</v>
      </c>
      <c r="K1252">
        <f t="shared" si="78"/>
        <v>0.15</v>
      </c>
      <c r="L1252">
        <f t="shared" si="79"/>
        <v>145.79999999999998</v>
      </c>
    </row>
    <row r="1253" spans="1:12" x14ac:dyDescent="0.25">
      <c r="A1253" s="2" t="s">
        <v>1251</v>
      </c>
      <c r="B1253">
        <v>8</v>
      </c>
      <c r="C1253">
        <v>19</v>
      </c>
      <c r="D1253">
        <v>3420</v>
      </c>
      <c r="E1253" s="1">
        <v>43806</v>
      </c>
      <c r="F1253" s="3">
        <v>444.6</v>
      </c>
      <c r="G1253" s="3">
        <v>1094.4000000000001</v>
      </c>
      <c r="H1253" s="1">
        <v>43830</v>
      </c>
      <c r="I1253">
        <f t="shared" si="76"/>
        <v>24</v>
      </c>
      <c r="J1253" t="str">
        <f t="shared" si="77"/>
        <v>0-30</v>
      </c>
      <c r="K1253">
        <f t="shared" si="78"/>
        <v>8.0000000000000002E-3</v>
      </c>
      <c r="L1253">
        <f t="shared" si="79"/>
        <v>12.311999999999999</v>
      </c>
    </row>
    <row r="1254" spans="1:12" x14ac:dyDescent="0.25">
      <c r="A1254" s="2" t="s">
        <v>1252</v>
      </c>
      <c r="B1254">
        <v>8</v>
      </c>
      <c r="C1254">
        <v>4</v>
      </c>
      <c r="D1254">
        <v>3360</v>
      </c>
      <c r="E1254" s="1">
        <v>43823</v>
      </c>
      <c r="F1254" s="3">
        <v>436.8</v>
      </c>
      <c r="G1254" s="3">
        <v>1041.5999999999999</v>
      </c>
      <c r="H1254" s="1">
        <v>43830</v>
      </c>
      <c r="I1254">
        <f t="shared" si="76"/>
        <v>7</v>
      </c>
      <c r="J1254" t="str">
        <f t="shared" si="77"/>
        <v>0-30</v>
      </c>
      <c r="K1254">
        <f t="shared" si="78"/>
        <v>8.0000000000000002E-3</v>
      </c>
      <c r="L1254">
        <f t="shared" si="79"/>
        <v>11.827199999999999</v>
      </c>
    </row>
    <row r="1255" spans="1:12" x14ac:dyDescent="0.25">
      <c r="A1255" s="2" t="s">
        <v>1253</v>
      </c>
      <c r="B1255">
        <v>10</v>
      </c>
      <c r="C1255">
        <v>8</v>
      </c>
      <c r="D1255">
        <v>1100</v>
      </c>
      <c r="E1255" s="1">
        <v>43745</v>
      </c>
      <c r="F1255" s="3">
        <v>110</v>
      </c>
      <c r="G1255" s="3">
        <v>473</v>
      </c>
      <c r="H1255" s="1">
        <v>43830</v>
      </c>
      <c r="I1255">
        <f t="shared" si="76"/>
        <v>85</v>
      </c>
      <c r="J1255" t="str">
        <f t="shared" si="77"/>
        <v>61-90</v>
      </c>
      <c r="K1255">
        <f t="shared" si="78"/>
        <v>0.15</v>
      </c>
      <c r="L1255">
        <f t="shared" si="79"/>
        <v>87.45</v>
      </c>
    </row>
    <row r="1256" spans="1:12" x14ac:dyDescent="0.25">
      <c r="A1256" s="2" t="s">
        <v>1254</v>
      </c>
      <c r="B1256">
        <v>9</v>
      </c>
      <c r="C1256">
        <v>17</v>
      </c>
      <c r="D1256">
        <v>4340</v>
      </c>
      <c r="E1256" s="1">
        <v>43535</v>
      </c>
      <c r="F1256" s="3">
        <v>651</v>
      </c>
      <c r="G1256" s="3">
        <v>1258.5999999999999</v>
      </c>
      <c r="H1256" s="1">
        <v>43830</v>
      </c>
      <c r="I1256">
        <f t="shared" si="76"/>
        <v>295</v>
      </c>
      <c r="J1256" t="str">
        <f t="shared" si="77"/>
        <v>&gt;121</v>
      </c>
      <c r="K1256">
        <f t="shared" si="78"/>
        <v>0.25</v>
      </c>
      <c r="L1256">
        <f t="shared" si="79"/>
        <v>477.4</v>
      </c>
    </row>
    <row r="1257" spans="1:12" x14ac:dyDescent="0.25">
      <c r="A1257" s="2" t="s">
        <v>1255</v>
      </c>
      <c r="B1257">
        <v>1</v>
      </c>
      <c r="C1257">
        <v>3</v>
      </c>
      <c r="D1257">
        <v>1890</v>
      </c>
      <c r="E1257" s="1">
        <v>43635</v>
      </c>
      <c r="F1257" s="3">
        <v>170.10000000000002</v>
      </c>
      <c r="G1257" s="3">
        <v>396.9</v>
      </c>
      <c r="H1257" s="1">
        <v>43830</v>
      </c>
      <c r="I1257">
        <f t="shared" si="76"/>
        <v>195</v>
      </c>
      <c r="J1257" t="str">
        <f t="shared" si="77"/>
        <v>&gt;121</v>
      </c>
      <c r="K1257">
        <f t="shared" si="78"/>
        <v>0.25</v>
      </c>
      <c r="L1257">
        <f t="shared" si="79"/>
        <v>141.75</v>
      </c>
    </row>
    <row r="1258" spans="1:12" x14ac:dyDescent="0.25">
      <c r="A1258" s="2" t="s">
        <v>1256</v>
      </c>
      <c r="B1258">
        <v>5</v>
      </c>
      <c r="C1258">
        <v>9</v>
      </c>
      <c r="D1258">
        <v>1890</v>
      </c>
      <c r="E1258" s="1">
        <v>43607</v>
      </c>
      <c r="F1258" s="3">
        <v>132.30000000000001</v>
      </c>
      <c r="G1258" s="3">
        <v>434.7</v>
      </c>
      <c r="H1258" s="1">
        <v>43830</v>
      </c>
      <c r="I1258">
        <f t="shared" si="76"/>
        <v>223</v>
      </c>
      <c r="J1258" t="str">
        <f t="shared" si="77"/>
        <v>&gt;121</v>
      </c>
      <c r="K1258">
        <f t="shared" si="78"/>
        <v>0.25</v>
      </c>
      <c r="L1258">
        <f t="shared" si="79"/>
        <v>141.75</v>
      </c>
    </row>
    <row r="1259" spans="1:12" x14ac:dyDescent="0.25">
      <c r="A1259" s="2" t="s">
        <v>1257</v>
      </c>
      <c r="B1259">
        <v>7</v>
      </c>
      <c r="C1259">
        <v>19</v>
      </c>
      <c r="D1259">
        <v>5280</v>
      </c>
      <c r="E1259" s="1">
        <v>43826</v>
      </c>
      <c r="F1259" s="3">
        <v>264</v>
      </c>
      <c r="G1259" s="3">
        <v>1953.6000000000001</v>
      </c>
      <c r="H1259" s="1">
        <v>43830</v>
      </c>
      <c r="I1259">
        <f t="shared" si="76"/>
        <v>4</v>
      </c>
      <c r="J1259" t="str">
        <f t="shared" si="77"/>
        <v>0-30</v>
      </c>
      <c r="K1259">
        <f t="shared" si="78"/>
        <v>8.0000000000000002E-3</v>
      </c>
      <c r="L1259">
        <f t="shared" si="79"/>
        <v>17.740800000000004</v>
      </c>
    </row>
    <row r="1260" spans="1:12" x14ac:dyDescent="0.25">
      <c r="A1260" s="2" t="s">
        <v>1258</v>
      </c>
      <c r="B1260">
        <v>1</v>
      </c>
      <c r="C1260">
        <v>10</v>
      </c>
      <c r="D1260">
        <v>4760</v>
      </c>
      <c r="E1260" s="1">
        <v>43746</v>
      </c>
      <c r="F1260" s="3">
        <v>238</v>
      </c>
      <c r="G1260" s="3">
        <v>952</v>
      </c>
      <c r="H1260" s="1">
        <v>43830</v>
      </c>
      <c r="I1260">
        <f t="shared" si="76"/>
        <v>84</v>
      </c>
      <c r="J1260" t="str">
        <f t="shared" si="77"/>
        <v>61-90</v>
      </c>
      <c r="K1260">
        <f t="shared" si="78"/>
        <v>0.15</v>
      </c>
      <c r="L1260">
        <f t="shared" si="79"/>
        <v>178.5</v>
      </c>
    </row>
    <row r="1261" spans="1:12" x14ac:dyDescent="0.25">
      <c r="A1261" s="2" t="s">
        <v>1259</v>
      </c>
      <c r="B1261">
        <v>1</v>
      </c>
      <c r="C1261">
        <v>14</v>
      </c>
      <c r="D1261">
        <v>2640</v>
      </c>
      <c r="E1261" s="1">
        <v>43637</v>
      </c>
      <c r="F1261" s="3">
        <v>184.8</v>
      </c>
      <c r="G1261" s="3">
        <v>554.4</v>
      </c>
      <c r="H1261" s="1">
        <v>43830</v>
      </c>
      <c r="I1261">
        <f t="shared" si="76"/>
        <v>193</v>
      </c>
      <c r="J1261" t="str">
        <f t="shared" si="77"/>
        <v>&gt;121</v>
      </c>
      <c r="K1261">
        <f t="shared" si="78"/>
        <v>0.25</v>
      </c>
      <c r="L1261">
        <f t="shared" si="79"/>
        <v>184.8</v>
      </c>
    </row>
    <row r="1262" spans="1:12" x14ac:dyDescent="0.25">
      <c r="A1262" s="2" t="s">
        <v>1260</v>
      </c>
      <c r="B1262">
        <v>10</v>
      </c>
      <c r="C1262">
        <v>9</v>
      </c>
      <c r="D1262">
        <v>2750</v>
      </c>
      <c r="E1262" s="1">
        <v>43661</v>
      </c>
      <c r="F1262" s="3">
        <v>385</v>
      </c>
      <c r="G1262" s="3">
        <v>1347.5</v>
      </c>
      <c r="H1262" s="1">
        <v>43830</v>
      </c>
      <c r="I1262">
        <f t="shared" si="76"/>
        <v>169</v>
      </c>
      <c r="J1262" t="str">
        <f t="shared" si="77"/>
        <v>&gt;121</v>
      </c>
      <c r="K1262">
        <f t="shared" si="78"/>
        <v>0.25</v>
      </c>
      <c r="L1262">
        <f t="shared" si="79"/>
        <v>433.125</v>
      </c>
    </row>
    <row r="1263" spans="1:12" x14ac:dyDescent="0.25">
      <c r="A1263" s="2" t="s">
        <v>1261</v>
      </c>
      <c r="B1263">
        <v>2</v>
      </c>
      <c r="C1263">
        <v>20</v>
      </c>
      <c r="D1263">
        <v>4620</v>
      </c>
      <c r="E1263" s="1">
        <v>43489</v>
      </c>
      <c r="F1263" s="3">
        <v>415.79999999999995</v>
      </c>
      <c r="G1263" s="3">
        <v>970.19999999999993</v>
      </c>
      <c r="H1263" s="1">
        <v>43830</v>
      </c>
      <c r="I1263">
        <f t="shared" si="76"/>
        <v>341</v>
      </c>
      <c r="J1263" t="str">
        <f t="shared" si="77"/>
        <v>&gt;121</v>
      </c>
      <c r="K1263">
        <f t="shared" si="78"/>
        <v>0.25</v>
      </c>
      <c r="L1263">
        <f t="shared" si="79"/>
        <v>346.5</v>
      </c>
    </row>
    <row r="1264" spans="1:12" x14ac:dyDescent="0.25">
      <c r="A1264" s="2" t="s">
        <v>1262</v>
      </c>
      <c r="B1264">
        <v>2</v>
      </c>
      <c r="C1264">
        <v>14</v>
      </c>
      <c r="D1264">
        <v>1350</v>
      </c>
      <c r="E1264" s="1">
        <v>43710</v>
      </c>
      <c r="F1264" s="3">
        <v>40.5</v>
      </c>
      <c r="G1264" s="3">
        <v>270</v>
      </c>
      <c r="H1264" s="1">
        <v>43830</v>
      </c>
      <c r="I1264">
        <f t="shared" si="76"/>
        <v>120</v>
      </c>
      <c r="J1264" t="str">
        <f t="shared" si="77"/>
        <v>91-120</v>
      </c>
      <c r="K1264">
        <f t="shared" si="78"/>
        <v>0.2</v>
      </c>
      <c r="L1264">
        <f t="shared" si="79"/>
        <v>62.1</v>
      </c>
    </row>
    <row r="1265" spans="1:12" x14ac:dyDescent="0.25">
      <c r="A1265" s="2" t="s">
        <v>1263</v>
      </c>
      <c r="B1265">
        <v>10</v>
      </c>
      <c r="C1265">
        <v>12</v>
      </c>
      <c r="D1265">
        <v>3762</v>
      </c>
      <c r="E1265" s="1">
        <v>43670</v>
      </c>
      <c r="F1265" s="3">
        <v>188.1</v>
      </c>
      <c r="G1265" s="3">
        <v>1617.6599999999999</v>
      </c>
      <c r="H1265" s="1">
        <v>43830</v>
      </c>
      <c r="I1265">
        <f t="shared" si="76"/>
        <v>160</v>
      </c>
      <c r="J1265" t="str">
        <f t="shared" si="77"/>
        <v>&gt;121</v>
      </c>
      <c r="K1265">
        <f t="shared" si="78"/>
        <v>0.25</v>
      </c>
      <c r="L1265">
        <f t="shared" si="79"/>
        <v>451.43999999999994</v>
      </c>
    </row>
    <row r="1266" spans="1:12" x14ac:dyDescent="0.25">
      <c r="A1266" s="2" t="s">
        <v>1264</v>
      </c>
      <c r="B1266">
        <v>3</v>
      </c>
      <c r="C1266">
        <v>7</v>
      </c>
      <c r="D1266">
        <v>1440</v>
      </c>
      <c r="E1266" s="1">
        <v>43747</v>
      </c>
      <c r="F1266" s="3">
        <v>28.799999999999997</v>
      </c>
      <c r="G1266" s="3">
        <v>360</v>
      </c>
      <c r="H1266" s="1">
        <v>43830</v>
      </c>
      <c r="I1266">
        <f t="shared" si="76"/>
        <v>83</v>
      </c>
      <c r="J1266" t="str">
        <f t="shared" si="77"/>
        <v>61-90</v>
      </c>
      <c r="K1266">
        <f t="shared" si="78"/>
        <v>0.15</v>
      </c>
      <c r="L1266">
        <f t="shared" si="79"/>
        <v>58.32</v>
      </c>
    </row>
    <row r="1267" spans="1:12" x14ac:dyDescent="0.25">
      <c r="A1267" s="2" t="s">
        <v>1265</v>
      </c>
      <c r="B1267">
        <v>2</v>
      </c>
      <c r="C1267">
        <v>6</v>
      </c>
      <c r="D1267">
        <v>3150</v>
      </c>
      <c r="E1267" s="1">
        <v>43698</v>
      </c>
      <c r="F1267" s="3">
        <v>315</v>
      </c>
      <c r="G1267" s="3">
        <v>504</v>
      </c>
      <c r="H1267" s="1">
        <v>43830</v>
      </c>
      <c r="I1267">
        <f t="shared" si="76"/>
        <v>132</v>
      </c>
      <c r="J1267" t="str">
        <f t="shared" si="77"/>
        <v>&gt;121</v>
      </c>
      <c r="K1267">
        <f t="shared" si="78"/>
        <v>0.25</v>
      </c>
      <c r="L1267">
        <f t="shared" si="79"/>
        <v>204.75</v>
      </c>
    </row>
    <row r="1268" spans="1:12" x14ac:dyDescent="0.25">
      <c r="A1268" s="2" t="s">
        <v>1266</v>
      </c>
      <c r="B1268">
        <v>1</v>
      </c>
      <c r="C1268">
        <v>18</v>
      </c>
      <c r="D1268">
        <v>192.00000000000003</v>
      </c>
      <c r="E1268" s="1">
        <v>43714</v>
      </c>
      <c r="F1268" s="3">
        <v>11.520000000000001</v>
      </c>
      <c r="G1268" s="3">
        <v>46.080000000000005</v>
      </c>
      <c r="H1268" s="1">
        <v>43830</v>
      </c>
      <c r="I1268">
        <f t="shared" si="76"/>
        <v>116</v>
      </c>
      <c r="J1268" t="str">
        <f t="shared" si="77"/>
        <v>91-120</v>
      </c>
      <c r="K1268">
        <f t="shared" si="78"/>
        <v>0.2</v>
      </c>
      <c r="L1268">
        <f t="shared" si="79"/>
        <v>11.520000000000003</v>
      </c>
    </row>
    <row r="1269" spans="1:12" x14ac:dyDescent="0.25">
      <c r="A1269" s="2" t="s">
        <v>1267</v>
      </c>
      <c r="B1269">
        <v>9</v>
      </c>
      <c r="C1269">
        <v>12</v>
      </c>
      <c r="D1269">
        <v>2850</v>
      </c>
      <c r="E1269" s="1">
        <v>43813</v>
      </c>
      <c r="F1269" s="3">
        <v>256.5</v>
      </c>
      <c r="G1269" s="3">
        <v>712.5</v>
      </c>
      <c r="H1269" s="1">
        <v>43830</v>
      </c>
      <c r="I1269">
        <f t="shared" si="76"/>
        <v>17</v>
      </c>
      <c r="J1269" t="str">
        <f t="shared" si="77"/>
        <v>0-30</v>
      </c>
      <c r="K1269">
        <f t="shared" si="78"/>
        <v>8.0000000000000002E-3</v>
      </c>
      <c r="L1269">
        <f t="shared" si="79"/>
        <v>7.7519999999999998</v>
      </c>
    </row>
    <row r="1270" spans="1:12" x14ac:dyDescent="0.25">
      <c r="A1270" s="2" t="s">
        <v>1268</v>
      </c>
      <c r="B1270">
        <v>2</v>
      </c>
      <c r="C1270">
        <v>5</v>
      </c>
      <c r="D1270">
        <v>1710</v>
      </c>
      <c r="E1270" s="1">
        <v>43590</v>
      </c>
      <c r="F1270" s="3">
        <v>68.400000000000006</v>
      </c>
      <c r="G1270" s="3">
        <v>290.7</v>
      </c>
      <c r="H1270" s="1">
        <v>43830</v>
      </c>
      <c r="I1270">
        <f t="shared" si="76"/>
        <v>240</v>
      </c>
      <c r="J1270" t="str">
        <f t="shared" si="77"/>
        <v>&gt;121</v>
      </c>
      <c r="K1270">
        <f t="shared" si="78"/>
        <v>0.25</v>
      </c>
      <c r="L1270">
        <f t="shared" si="79"/>
        <v>89.775000000000006</v>
      </c>
    </row>
    <row r="1271" spans="1:12" x14ac:dyDescent="0.25">
      <c r="A1271" s="2" t="s">
        <v>1269</v>
      </c>
      <c r="B1271">
        <v>7</v>
      </c>
      <c r="C1271">
        <v>20</v>
      </c>
      <c r="D1271">
        <v>2420</v>
      </c>
      <c r="E1271" s="1">
        <v>43817</v>
      </c>
      <c r="F1271" s="3">
        <v>387.2</v>
      </c>
      <c r="G1271" s="3">
        <v>822.8</v>
      </c>
      <c r="H1271" s="1">
        <v>43830</v>
      </c>
      <c r="I1271">
        <f t="shared" si="76"/>
        <v>13</v>
      </c>
      <c r="J1271" t="str">
        <f t="shared" si="77"/>
        <v>0-30</v>
      </c>
      <c r="K1271">
        <f t="shared" si="78"/>
        <v>8.0000000000000002E-3</v>
      </c>
      <c r="L1271">
        <f t="shared" si="79"/>
        <v>9.68</v>
      </c>
    </row>
    <row r="1272" spans="1:12" x14ac:dyDescent="0.25">
      <c r="A1272" s="2" t="s">
        <v>1270</v>
      </c>
      <c r="B1272">
        <v>10</v>
      </c>
      <c r="C1272">
        <v>1</v>
      </c>
      <c r="D1272">
        <v>3420</v>
      </c>
      <c r="E1272" s="1">
        <v>43708</v>
      </c>
      <c r="F1272" s="3">
        <v>136.80000000000001</v>
      </c>
      <c r="G1272" s="3">
        <v>1368</v>
      </c>
      <c r="H1272" s="1">
        <v>43830</v>
      </c>
      <c r="I1272">
        <f t="shared" si="76"/>
        <v>122</v>
      </c>
      <c r="J1272" t="str">
        <f t="shared" si="77"/>
        <v>&gt;121</v>
      </c>
      <c r="K1272">
        <f t="shared" si="78"/>
        <v>0.25</v>
      </c>
      <c r="L1272">
        <f t="shared" si="79"/>
        <v>376.2</v>
      </c>
    </row>
    <row r="1273" spans="1:12" x14ac:dyDescent="0.25">
      <c r="A1273" s="2" t="s">
        <v>1271</v>
      </c>
      <c r="B1273">
        <v>4</v>
      </c>
      <c r="C1273">
        <v>20</v>
      </c>
      <c r="D1273">
        <v>1650</v>
      </c>
      <c r="E1273" s="1">
        <v>43545</v>
      </c>
      <c r="F1273" s="3">
        <v>165</v>
      </c>
      <c r="G1273" s="3">
        <v>396</v>
      </c>
      <c r="H1273" s="1">
        <v>43830</v>
      </c>
      <c r="I1273">
        <f t="shared" si="76"/>
        <v>285</v>
      </c>
      <c r="J1273" t="str">
        <f t="shared" si="77"/>
        <v>&gt;121</v>
      </c>
      <c r="K1273">
        <f t="shared" si="78"/>
        <v>0.25</v>
      </c>
      <c r="L1273">
        <f t="shared" si="79"/>
        <v>140.25</v>
      </c>
    </row>
    <row r="1274" spans="1:12" x14ac:dyDescent="0.25">
      <c r="A1274" s="2" t="s">
        <v>1272</v>
      </c>
      <c r="B1274">
        <v>3</v>
      </c>
      <c r="C1274">
        <v>2</v>
      </c>
      <c r="D1274">
        <v>2400</v>
      </c>
      <c r="E1274" s="1">
        <v>43629</v>
      </c>
      <c r="F1274" s="3">
        <v>144</v>
      </c>
      <c r="G1274" s="3">
        <v>480</v>
      </c>
      <c r="H1274" s="1">
        <v>43830</v>
      </c>
      <c r="I1274">
        <f t="shared" si="76"/>
        <v>201</v>
      </c>
      <c r="J1274" t="str">
        <f t="shared" si="77"/>
        <v>&gt;121</v>
      </c>
      <c r="K1274">
        <f t="shared" si="78"/>
        <v>0.25</v>
      </c>
      <c r="L1274">
        <f t="shared" si="79"/>
        <v>156</v>
      </c>
    </row>
    <row r="1275" spans="1:12" x14ac:dyDescent="0.25">
      <c r="A1275" s="2" t="s">
        <v>1273</v>
      </c>
      <c r="B1275">
        <v>10</v>
      </c>
      <c r="C1275">
        <v>12</v>
      </c>
      <c r="D1275">
        <v>3520</v>
      </c>
      <c r="E1275" s="1">
        <v>43694</v>
      </c>
      <c r="F1275" s="3">
        <v>528</v>
      </c>
      <c r="G1275" s="3">
        <v>1724.8</v>
      </c>
      <c r="H1275" s="1">
        <v>43830</v>
      </c>
      <c r="I1275">
        <f t="shared" si="76"/>
        <v>136</v>
      </c>
      <c r="J1275" t="str">
        <f t="shared" si="77"/>
        <v>&gt;121</v>
      </c>
      <c r="K1275">
        <f t="shared" si="78"/>
        <v>0.25</v>
      </c>
      <c r="L1275">
        <f t="shared" si="79"/>
        <v>563.20000000000005</v>
      </c>
    </row>
    <row r="1276" spans="1:12" x14ac:dyDescent="0.25">
      <c r="A1276" s="2" t="s">
        <v>1274</v>
      </c>
      <c r="B1276">
        <v>1</v>
      </c>
      <c r="C1276">
        <v>14</v>
      </c>
      <c r="D1276">
        <v>1530</v>
      </c>
      <c r="E1276" s="1">
        <v>43506</v>
      </c>
      <c r="F1276" s="3">
        <v>61.2</v>
      </c>
      <c r="G1276" s="3">
        <v>397.8</v>
      </c>
      <c r="H1276" s="1">
        <v>43830</v>
      </c>
      <c r="I1276">
        <f t="shared" si="76"/>
        <v>324</v>
      </c>
      <c r="J1276" t="str">
        <f t="shared" si="77"/>
        <v>&gt;121</v>
      </c>
      <c r="K1276">
        <f t="shared" si="78"/>
        <v>0.25</v>
      </c>
      <c r="L1276">
        <f t="shared" si="79"/>
        <v>114.75</v>
      </c>
    </row>
    <row r="1277" spans="1:12" x14ac:dyDescent="0.25">
      <c r="A1277" s="2" t="s">
        <v>1275</v>
      </c>
      <c r="B1277">
        <v>2</v>
      </c>
      <c r="C1277">
        <v>23</v>
      </c>
      <c r="D1277">
        <v>5600</v>
      </c>
      <c r="E1277" s="1">
        <v>43696</v>
      </c>
      <c r="F1277" s="3">
        <v>504</v>
      </c>
      <c r="G1277" s="3">
        <v>1120</v>
      </c>
      <c r="H1277" s="1">
        <v>43830</v>
      </c>
      <c r="I1277">
        <f t="shared" si="76"/>
        <v>134</v>
      </c>
      <c r="J1277" t="str">
        <f t="shared" si="77"/>
        <v>&gt;121</v>
      </c>
      <c r="K1277">
        <f t="shared" si="78"/>
        <v>0.25</v>
      </c>
      <c r="L1277">
        <f t="shared" si="79"/>
        <v>406</v>
      </c>
    </row>
    <row r="1278" spans="1:12" x14ac:dyDescent="0.25">
      <c r="A1278" s="2" t="s">
        <v>1276</v>
      </c>
      <c r="B1278">
        <v>10</v>
      </c>
      <c r="C1278">
        <v>8</v>
      </c>
      <c r="D1278">
        <v>2750</v>
      </c>
      <c r="E1278" s="1">
        <v>43828</v>
      </c>
      <c r="F1278" s="3">
        <v>385</v>
      </c>
      <c r="G1278" s="3">
        <v>742.5</v>
      </c>
      <c r="H1278" s="1">
        <v>43830</v>
      </c>
      <c r="I1278">
        <f t="shared" si="76"/>
        <v>2</v>
      </c>
      <c r="J1278" t="str">
        <f t="shared" si="77"/>
        <v>0-30</v>
      </c>
      <c r="K1278">
        <f t="shared" si="78"/>
        <v>8.0000000000000002E-3</v>
      </c>
      <c r="L1278">
        <f t="shared" si="79"/>
        <v>9.02</v>
      </c>
    </row>
    <row r="1279" spans="1:12" x14ac:dyDescent="0.25">
      <c r="A1279" s="2" t="s">
        <v>1277</v>
      </c>
      <c r="B1279">
        <v>3</v>
      </c>
      <c r="C1279">
        <v>19</v>
      </c>
      <c r="D1279">
        <v>1200</v>
      </c>
      <c r="E1279" s="1">
        <v>43493</v>
      </c>
      <c r="F1279" s="3">
        <v>84</v>
      </c>
      <c r="G1279" s="3">
        <v>240</v>
      </c>
      <c r="H1279" s="1">
        <v>43830</v>
      </c>
      <c r="I1279">
        <f t="shared" si="76"/>
        <v>337</v>
      </c>
      <c r="J1279" t="str">
        <f t="shared" si="77"/>
        <v>&gt;121</v>
      </c>
      <c r="K1279">
        <f t="shared" si="78"/>
        <v>0.25</v>
      </c>
      <c r="L1279">
        <f t="shared" si="79"/>
        <v>81</v>
      </c>
    </row>
    <row r="1280" spans="1:12" x14ac:dyDescent="0.25">
      <c r="A1280" s="2" t="s">
        <v>1278</v>
      </c>
      <c r="B1280">
        <v>10</v>
      </c>
      <c r="C1280">
        <v>2</v>
      </c>
      <c r="D1280">
        <v>2208</v>
      </c>
      <c r="E1280" s="1">
        <v>43578</v>
      </c>
      <c r="F1280" s="3">
        <v>242.88</v>
      </c>
      <c r="G1280" s="3">
        <v>574.08000000000004</v>
      </c>
      <c r="H1280" s="1">
        <v>43830</v>
      </c>
      <c r="I1280">
        <f t="shared" si="76"/>
        <v>252</v>
      </c>
      <c r="J1280" t="str">
        <f t="shared" si="77"/>
        <v>&gt;121</v>
      </c>
      <c r="K1280">
        <f t="shared" si="78"/>
        <v>0.25</v>
      </c>
      <c r="L1280">
        <f t="shared" si="79"/>
        <v>204.24</v>
      </c>
    </row>
    <row r="1281" spans="1:12" x14ac:dyDescent="0.25">
      <c r="A1281" s="2" t="s">
        <v>1279</v>
      </c>
      <c r="B1281">
        <v>8</v>
      </c>
      <c r="C1281">
        <v>8</v>
      </c>
      <c r="D1281">
        <v>2530</v>
      </c>
      <c r="E1281" s="1">
        <v>43784</v>
      </c>
      <c r="F1281" s="3">
        <v>151.80000000000001</v>
      </c>
      <c r="G1281" s="3">
        <v>708.40000000000009</v>
      </c>
      <c r="H1281" s="1">
        <v>43830</v>
      </c>
      <c r="I1281">
        <f t="shared" si="76"/>
        <v>46</v>
      </c>
      <c r="J1281" t="str">
        <f t="shared" si="77"/>
        <v>31-60</v>
      </c>
      <c r="K1281">
        <f t="shared" si="78"/>
        <v>0.04</v>
      </c>
      <c r="L1281">
        <f t="shared" si="79"/>
        <v>34.408000000000001</v>
      </c>
    </row>
    <row r="1282" spans="1:12" x14ac:dyDescent="0.25">
      <c r="A1282" s="2" t="s">
        <v>1280</v>
      </c>
      <c r="B1282">
        <v>2</v>
      </c>
      <c r="C1282">
        <v>17</v>
      </c>
      <c r="D1282">
        <v>4560</v>
      </c>
      <c r="E1282" s="1">
        <v>43634</v>
      </c>
      <c r="F1282" s="3">
        <v>91.199999999999989</v>
      </c>
      <c r="G1282" s="3">
        <v>1094.4000000000001</v>
      </c>
      <c r="H1282" s="1">
        <v>43830</v>
      </c>
      <c r="I1282">
        <f t="shared" ref="I1282:I1345" si="80">H1282-E1282</f>
        <v>196</v>
      </c>
      <c r="J1282" t="str">
        <f t="shared" ref="J1282:J1345" si="81">VLOOKUP(I1282,groupings,2,1)</f>
        <v>&gt;121</v>
      </c>
      <c r="K1282">
        <f t="shared" ref="K1282:K1345" si="82">VLOOKUP(I1282,$N$8:$P$12,3,TRUE)</f>
        <v>0.25</v>
      </c>
      <c r="L1282">
        <f t="shared" ref="L1282:L1345" si="83">(G1282+F1282)*K1282</f>
        <v>296.40000000000003</v>
      </c>
    </row>
    <row r="1283" spans="1:12" x14ac:dyDescent="0.25">
      <c r="A1283" s="2" t="s">
        <v>1281</v>
      </c>
      <c r="B1283">
        <v>6</v>
      </c>
      <c r="C1283">
        <v>19</v>
      </c>
      <c r="D1283">
        <v>5520</v>
      </c>
      <c r="E1283" s="1">
        <v>43517</v>
      </c>
      <c r="F1283" s="3">
        <v>386.4</v>
      </c>
      <c r="G1283" s="3">
        <v>1104</v>
      </c>
      <c r="H1283" s="1">
        <v>43830</v>
      </c>
      <c r="I1283">
        <f t="shared" si="80"/>
        <v>313</v>
      </c>
      <c r="J1283" t="str">
        <f t="shared" si="81"/>
        <v>&gt;121</v>
      </c>
      <c r="K1283">
        <f t="shared" si="82"/>
        <v>0.25</v>
      </c>
      <c r="L1283">
        <f t="shared" si="83"/>
        <v>372.6</v>
      </c>
    </row>
    <row r="1284" spans="1:12" x14ac:dyDescent="0.25">
      <c r="A1284" s="2" t="s">
        <v>1282</v>
      </c>
      <c r="B1284">
        <v>7</v>
      </c>
      <c r="C1284">
        <v>22</v>
      </c>
      <c r="D1284">
        <v>1200</v>
      </c>
      <c r="E1284" s="1">
        <v>43473</v>
      </c>
      <c r="F1284" s="3">
        <v>228</v>
      </c>
      <c r="G1284" s="3">
        <v>900</v>
      </c>
      <c r="H1284" s="1">
        <v>43830</v>
      </c>
      <c r="I1284">
        <f t="shared" si="80"/>
        <v>357</v>
      </c>
      <c r="J1284" t="str">
        <f t="shared" si="81"/>
        <v>&gt;121</v>
      </c>
      <c r="K1284">
        <f t="shared" si="82"/>
        <v>0.25</v>
      </c>
      <c r="L1284">
        <f t="shared" si="83"/>
        <v>282</v>
      </c>
    </row>
    <row r="1285" spans="1:12" x14ac:dyDescent="0.25">
      <c r="A1285" s="2" t="s">
        <v>1283</v>
      </c>
      <c r="B1285">
        <v>4</v>
      </c>
      <c r="C1285">
        <v>18</v>
      </c>
      <c r="D1285">
        <v>3740</v>
      </c>
      <c r="E1285" s="1">
        <v>43542</v>
      </c>
      <c r="F1285" s="3">
        <v>261.8</v>
      </c>
      <c r="G1285" s="3">
        <v>935</v>
      </c>
      <c r="H1285" s="1">
        <v>43830</v>
      </c>
      <c r="I1285">
        <f t="shared" si="80"/>
        <v>288</v>
      </c>
      <c r="J1285" t="str">
        <f t="shared" si="81"/>
        <v>&gt;121</v>
      </c>
      <c r="K1285">
        <f t="shared" si="82"/>
        <v>0.25</v>
      </c>
      <c r="L1285">
        <f t="shared" si="83"/>
        <v>299.2</v>
      </c>
    </row>
    <row r="1286" spans="1:12" x14ac:dyDescent="0.25">
      <c r="A1286" s="2" t="s">
        <v>1284</v>
      </c>
      <c r="B1286">
        <v>10</v>
      </c>
      <c r="C1286">
        <v>22</v>
      </c>
      <c r="D1286">
        <v>288</v>
      </c>
      <c r="E1286" s="1">
        <v>43515</v>
      </c>
      <c r="F1286" s="3">
        <v>46.080000000000005</v>
      </c>
      <c r="G1286" s="3">
        <v>106.56</v>
      </c>
      <c r="H1286" s="1">
        <v>43830</v>
      </c>
      <c r="I1286">
        <f t="shared" si="80"/>
        <v>315</v>
      </c>
      <c r="J1286" t="str">
        <f t="shared" si="81"/>
        <v>&gt;121</v>
      </c>
      <c r="K1286">
        <f t="shared" si="82"/>
        <v>0.25</v>
      </c>
      <c r="L1286">
        <f t="shared" si="83"/>
        <v>38.160000000000004</v>
      </c>
    </row>
    <row r="1287" spans="1:12" x14ac:dyDescent="0.25">
      <c r="A1287" s="2" t="s">
        <v>1285</v>
      </c>
      <c r="B1287">
        <v>2</v>
      </c>
      <c r="C1287">
        <v>13</v>
      </c>
      <c r="D1287">
        <v>3990</v>
      </c>
      <c r="E1287" s="1">
        <v>43508</v>
      </c>
      <c r="F1287" s="3">
        <v>279.3</v>
      </c>
      <c r="G1287" s="3">
        <v>997.5</v>
      </c>
      <c r="H1287" s="1">
        <v>43830</v>
      </c>
      <c r="I1287">
        <f t="shared" si="80"/>
        <v>322</v>
      </c>
      <c r="J1287" t="str">
        <f t="shared" si="81"/>
        <v>&gt;121</v>
      </c>
      <c r="K1287">
        <f t="shared" si="82"/>
        <v>0.25</v>
      </c>
      <c r="L1287">
        <f t="shared" si="83"/>
        <v>319.2</v>
      </c>
    </row>
    <row r="1288" spans="1:12" x14ac:dyDescent="0.25">
      <c r="A1288" s="2" t="s">
        <v>1286</v>
      </c>
      <c r="B1288">
        <v>1</v>
      </c>
      <c r="C1288">
        <v>23</v>
      </c>
      <c r="D1288">
        <v>5320</v>
      </c>
      <c r="E1288" s="1">
        <v>43692</v>
      </c>
      <c r="F1288" s="3">
        <v>159.60000000000002</v>
      </c>
      <c r="G1288" s="3">
        <v>1436.3999999999999</v>
      </c>
      <c r="H1288" s="1">
        <v>43830</v>
      </c>
      <c r="I1288">
        <f t="shared" si="80"/>
        <v>138</v>
      </c>
      <c r="J1288" t="str">
        <f t="shared" si="81"/>
        <v>&gt;121</v>
      </c>
      <c r="K1288">
        <f t="shared" si="82"/>
        <v>0.25</v>
      </c>
      <c r="L1288">
        <f t="shared" si="83"/>
        <v>399</v>
      </c>
    </row>
    <row r="1289" spans="1:12" x14ac:dyDescent="0.25">
      <c r="A1289" s="2" t="s">
        <v>1287</v>
      </c>
      <c r="B1289">
        <v>4</v>
      </c>
      <c r="C1289">
        <v>13</v>
      </c>
      <c r="D1289">
        <v>7750</v>
      </c>
      <c r="E1289" s="1">
        <v>43495</v>
      </c>
      <c r="F1289" s="3">
        <v>775</v>
      </c>
      <c r="G1289" s="3">
        <v>1472.5</v>
      </c>
      <c r="H1289" s="1">
        <v>43830</v>
      </c>
      <c r="I1289">
        <f t="shared" si="80"/>
        <v>335</v>
      </c>
      <c r="J1289" t="str">
        <f t="shared" si="81"/>
        <v>&gt;121</v>
      </c>
      <c r="K1289">
        <f t="shared" si="82"/>
        <v>0.25</v>
      </c>
      <c r="L1289">
        <f t="shared" si="83"/>
        <v>561.875</v>
      </c>
    </row>
    <row r="1290" spans="1:12" x14ac:dyDescent="0.25">
      <c r="A1290" s="2" t="s">
        <v>1288</v>
      </c>
      <c r="B1290">
        <v>6</v>
      </c>
      <c r="C1290">
        <v>5</v>
      </c>
      <c r="D1290">
        <v>800</v>
      </c>
      <c r="E1290" s="1">
        <v>43765</v>
      </c>
      <c r="F1290" s="3">
        <v>56</v>
      </c>
      <c r="G1290" s="3">
        <v>224</v>
      </c>
      <c r="H1290" s="1">
        <v>43830</v>
      </c>
      <c r="I1290">
        <f t="shared" si="80"/>
        <v>65</v>
      </c>
      <c r="J1290" t="str">
        <f t="shared" si="81"/>
        <v>61-90</v>
      </c>
      <c r="K1290">
        <f t="shared" si="82"/>
        <v>0.15</v>
      </c>
      <c r="L1290">
        <f t="shared" si="83"/>
        <v>42</v>
      </c>
    </row>
    <row r="1291" spans="1:12" x14ac:dyDescent="0.25">
      <c r="A1291" s="2" t="s">
        <v>1289</v>
      </c>
      <c r="B1291">
        <v>6</v>
      </c>
      <c r="C1291">
        <v>23</v>
      </c>
      <c r="D1291">
        <v>3120</v>
      </c>
      <c r="E1291" s="1">
        <v>43828</v>
      </c>
      <c r="F1291" s="3">
        <v>280.79999999999995</v>
      </c>
      <c r="G1291" s="3">
        <v>904.80000000000007</v>
      </c>
      <c r="H1291" s="1">
        <v>43830</v>
      </c>
      <c r="I1291">
        <f t="shared" si="80"/>
        <v>2</v>
      </c>
      <c r="J1291" t="str">
        <f t="shared" si="81"/>
        <v>0-30</v>
      </c>
      <c r="K1291">
        <f t="shared" si="82"/>
        <v>8.0000000000000002E-3</v>
      </c>
      <c r="L1291">
        <f t="shared" si="83"/>
        <v>9.4847999999999999</v>
      </c>
    </row>
    <row r="1292" spans="1:12" x14ac:dyDescent="0.25">
      <c r="A1292" s="2" t="s">
        <v>1290</v>
      </c>
      <c r="B1292">
        <v>4</v>
      </c>
      <c r="C1292">
        <v>19</v>
      </c>
      <c r="D1292">
        <v>3080</v>
      </c>
      <c r="E1292" s="1">
        <v>43762</v>
      </c>
      <c r="F1292" s="3">
        <v>61.6</v>
      </c>
      <c r="G1292" s="3">
        <v>708.40000000000009</v>
      </c>
      <c r="H1292" s="1">
        <v>43830</v>
      </c>
      <c r="I1292">
        <f t="shared" si="80"/>
        <v>68</v>
      </c>
      <c r="J1292" t="str">
        <f t="shared" si="81"/>
        <v>61-90</v>
      </c>
      <c r="K1292">
        <f t="shared" si="82"/>
        <v>0.15</v>
      </c>
      <c r="L1292">
        <f t="shared" si="83"/>
        <v>115.50000000000001</v>
      </c>
    </row>
    <row r="1293" spans="1:12" x14ac:dyDescent="0.25">
      <c r="A1293" s="2" t="s">
        <v>1291</v>
      </c>
      <c r="B1293">
        <v>5</v>
      </c>
      <c r="C1293">
        <v>5</v>
      </c>
      <c r="D1293">
        <v>3000</v>
      </c>
      <c r="E1293" s="1">
        <v>43725</v>
      </c>
      <c r="F1293" s="3">
        <v>240</v>
      </c>
      <c r="G1293" s="3">
        <v>540</v>
      </c>
      <c r="H1293" s="1">
        <v>43830</v>
      </c>
      <c r="I1293">
        <f t="shared" si="80"/>
        <v>105</v>
      </c>
      <c r="J1293" t="str">
        <f t="shared" si="81"/>
        <v>91-120</v>
      </c>
      <c r="K1293">
        <f t="shared" si="82"/>
        <v>0.2</v>
      </c>
      <c r="L1293">
        <f t="shared" si="83"/>
        <v>156</v>
      </c>
    </row>
    <row r="1294" spans="1:12" x14ac:dyDescent="0.25">
      <c r="A1294" s="2" t="s">
        <v>1292</v>
      </c>
      <c r="B1294">
        <v>1</v>
      </c>
      <c r="C1294">
        <v>15</v>
      </c>
      <c r="D1294">
        <v>3450</v>
      </c>
      <c r="E1294" s="1">
        <v>43515</v>
      </c>
      <c r="F1294" s="3">
        <v>276</v>
      </c>
      <c r="G1294" s="3">
        <v>690</v>
      </c>
      <c r="H1294" s="1">
        <v>43830</v>
      </c>
      <c r="I1294">
        <f t="shared" si="80"/>
        <v>315</v>
      </c>
      <c r="J1294" t="str">
        <f t="shared" si="81"/>
        <v>&gt;121</v>
      </c>
      <c r="K1294">
        <f t="shared" si="82"/>
        <v>0.25</v>
      </c>
      <c r="L1294">
        <f t="shared" si="83"/>
        <v>241.5</v>
      </c>
    </row>
    <row r="1295" spans="1:12" x14ac:dyDescent="0.25">
      <c r="A1295" s="2" t="s">
        <v>1293</v>
      </c>
      <c r="B1295">
        <v>1</v>
      </c>
      <c r="C1295">
        <v>22</v>
      </c>
      <c r="D1295">
        <v>550</v>
      </c>
      <c r="E1295" s="1">
        <v>43779</v>
      </c>
      <c r="F1295" s="3">
        <v>49.5</v>
      </c>
      <c r="G1295" s="3">
        <v>148.5</v>
      </c>
      <c r="H1295" s="1">
        <v>43830</v>
      </c>
      <c r="I1295">
        <f t="shared" si="80"/>
        <v>51</v>
      </c>
      <c r="J1295" t="str">
        <f t="shared" si="81"/>
        <v>31-60</v>
      </c>
      <c r="K1295">
        <f t="shared" si="82"/>
        <v>0.04</v>
      </c>
      <c r="L1295">
        <f t="shared" si="83"/>
        <v>7.92</v>
      </c>
    </row>
    <row r="1296" spans="1:12" x14ac:dyDescent="0.25">
      <c r="A1296" s="2" t="s">
        <v>1294</v>
      </c>
      <c r="B1296">
        <v>10</v>
      </c>
      <c r="C1296">
        <v>23</v>
      </c>
      <c r="D1296">
        <v>1980</v>
      </c>
      <c r="E1296" s="1">
        <v>43564</v>
      </c>
      <c r="F1296" s="3">
        <v>158.4</v>
      </c>
      <c r="G1296" s="3">
        <v>613.80000000000007</v>
      </c>
      <c r="H1296" s="1">
        <v>43830</v>
      </c>
      <c r="I1296">
        <f t="shared" si="80"/>
        <v>266</v>
      </c>
      <c r="J1296" t="str">
        <f t="shared" si="81"/>
        <v>&gt;121</v>
      </c>
      <c r="K1296">
        <f t="shared" si="82"/>
        <v>0.25</v>
      </c>
      <c r="L1296">
        <f t="shared" si="83"/>
        <v>193.05</v>
      </c>
    </row>
    <row r="1297" spans="1:12" x14ac:dyDescent="0.25">
      <c r="A1297" s="2" t="s">
        <v>1295</v>
      </c>
      <c r="B1297">
        <v>1</v>
      </c>
      <c r="C1297">
        <v>2</v>
      </c>
      <c r="D1297">
        <v>640</v>
      </c>
      <c r="E1297" s="1">
        <v>43627</v>
      </c>
      <c r="F1297" s="3">
        <v>57.599999999999994</v>
      </c>
      <c r="G1297" s="3">
        <v>108.80000000000001</v>
      </c>
      <c r="H1297" s="1">
        <v>43830</v>
      </c>
      <c r="I1297">
        <f t="shared" si="80"/>
        <v>203</v>
      </c>
      <c r="J1297" t="str">
        <f t="shared" si="81"/>
        <v>&gt;121</v>
      </c>
      <c r="K1297">
        <f t="shared" si="82"/>
        <v>0.25</v>
      </c>
      <c r="L1297">
        <f t="shared" si="83"/>
        <v>41.6</v>
      </c>
    </row>
    <row r="1298" spans="1:12" x14ac:dyDescent="0.25">
      <c r="A1298" s="2" t="s">
        <v>1296</v>
      </c>
      <c r="B1298">
        <v>6</v>
      </c>
      <c r="C1298">
        <v>9</v>
      </c>
      <c r="D1298">
        <v>1550</v>
      </c>
      <c r="E1298" s="1">
        <v>43516</v>
      </c>
      <c r="F1298" s="3">
        <v>108.5</v>
      </c>
      <c r="G1298" s="3">
        <v>403</v>
      </c>
      <c r="H1298" s="1">
        <v>43830</v>
      </c>
      <c r="I1298">
        <f t="shared" si="80"/>
        <v>314</v>
      </c>
      <c r="J1298" t="str">
        <f t="shared" si="81"/>
        <v>&gt;121</v>
      </c>
      <c r="K1298">
        <f t="shared" si="82"/>
        <v>0.25</v>
      </c>
      <c r="L1298">
        <f t="shared" si="83"/>
        <v>127.875</v>
      </c>
    </row>
    <row r="1299" spans="1:12" x14ac:dyDescent="0.25">
      <c r="A1299" s="2" t="s">
        <v>1297</v>
      </c>
      <c r="B1299">
        <v>9</v>
      </c>
      <c r="C1299">
        <v>21</v>
      </c>
      <c r="D1299">
        <v>3840</v>
      </c>
      <c r="E1299" s="1">
        <v>43768</v>
      </c>
      <c r="F1299" s="3">
        <v>38.4</v>
      </c>
      <c r="G1299" s="3">
        <v>1766.3999999999999</v>
      </c>
      <c r="H1299" s="1">
        <v>43830</v>
      </c>
      <c r="I1299">
        <f t="shared" si="80"/>
        <v>62</v>
      </c>
      <c r="J1299" t="str">
        <f t="shared" si="81"/>
        <v>61-90</v>
      </c>
      <c r="K1299">
        <f t="shared" si="82"/>
        <v>0.15</v>
      </c>
      <c r="L1299">
        <f t="shared" si="83"/>
        <v>270.71999999999997</v>
      </c>
    </row>
    <row r="1300" spans="1:12" x14ac:dyDescent="0.25">
      <c r="A1300" s="2" t="s">
        <v>1298</v>
      </c>
      <c r="B1300">
        <v>4</v>
      </c>
      <c r="C1300">
        <v>9</v>
      </c>
      <c r="D1300">
        <v>4554</v>
      </c>
      <c r="E1300" s="1">
        <v>43725</v>
      </c>
      <c r="F1300" s="3">
        <v>45.540000000000006</v>
      </c>
      <c r="G1300" s="3">
        <v>1320.66</v>
      </c>
      <c r="H1300" s="1">
        <v>43830</v>
      </c>
      <c r="I1300">
        <f t="shared" si="80"/>
        <v>105</v>
      </c>
      <c r="J1300" t="str">
        <f t="shared" si="81"/>
        <v>91-120</v>
      </c>
      <c r="K1300">
        <f t="shared" si="82"/>
        <v>0.2</v>
      </c>
      <c r="L1300">
        <f t="shared" si="83"/>
        <v>273.24</v>
      </c>
    </row>
    <row r="1301" spans="1:12" x14ac:dyDescent="0.25">
      <c r="A1301" s="2" t="s">
        <v>1299</v>
      </c>
      <c r="B1301">
        <v>3</v>
      </c>
      <c r="C1301">
        <v>12</v>
      </c>
      <c r="D1301">
        <v>2800</v>
      </c>
      <c r="E1301" s="1">
        <v>43791</v>
      </c>
      <c r="F1301" s="3">
        <v>168</v>
      </c>
      <c r="G1301" s="3">
        <v>420</v>
      </c>
      <c r="H1301" s="1">
        <v>43830</v>
      </c>
      <c r="I1301">
        <f t="shared" si="80"/>
        <v>39</v>
      </c>
      <c r="J1301" t="str">
        <f t="shared" si="81"/>
        <v>31-60</v>
      </c>
      <c r="K1301">
        <f t="shared" si="82"/>
        <v>0.04</v>
      </c>
      <c r="L1301">
        <f t="shared" si="83"/>
        <v>23.52</v>
      </c>
    </row>
    <row r="1302" spans="1:12" x14ac:dyDescent="0.25">
      <c r="A1302" s="2" t="s">
        <v>1300</v>
      </c>
      <c r="B1302">
        <v>6</v>
      </c>
      <c r="C1302">
        <v>13</v>
      </c>
      <c r="D1302">
        <v>1350</v>
      </c>
      <c r="E1302" s="1">
        <v>43592</v>
      </c>
      <c r="F1302" s="3">
        <v>121.5</v>
      </c>
      <c r="G1302" s="3">
        <v>229.5</v>
      </c>
      <c r="H1302" s="1">
        <v>43830</v>
      </c>
      <c r="I1302">
        <f t="shared" si="80"/>
        <v>238</v>
      </c>
      <c r="J1302" t="str">
        <f t="shared" si="81"/>
        <v>&gt;121</v>
      </c>
      <c r="K1302">
        <f t="shared" si="82"/>
        <v>0.25</v>
      </c>
      <c r="L1302">
        <f t="shared" si="83"/>
        <v>87.75</v>
      </c>
    </row>
    <row r="1303" spans="1:12" x14ac:dyDescent="0.25">
      <c r="A1303" s="2" t="s">
        <v>1301</v>
      </c>
      <c r="B1303">
        <v>6</v>
      </c>
      <c r="C1303">
        <v>9</v>
      </c>
      <c r="D1303">
        <v>1600</v>
      </c>
      <c r="E1303" s="1">
        <v>43780</v>
      </c>
      <c r="F1303" s="3">
        <v>112</v>
      </c>
      <c r="G1303" s="3">
        <v>432</v>
      </c>
      <c r="H1303" s="1">
        <v>43830</v>
      </c>
      <c r="I1303">
        <f t="shared" si="80"/>
        <v>50</v>
      </c>
      <c r="J1303" t="str">
        <f t="shared" si="81"/>
        <v>31-60</v>
      </c>
      <c r="K1303">
        <f t="shared" si="82"/>
        <v>0.04</v>
      </c>
      <c r="L1303">
        <f t="shared" si="83"/>
        <v>21.76</v>
      </c>
    </row>
    <row r="1304" spans="1:12" x14ac:dyDescent="0.25">
      <c r="A1304" s="2" t="s">
        <v>1302</v>
      </c>
      <c r="B1304">
        <v>2</v>
      </c>
      <c r="C1304">
        <v>14</v>
      </c>
      <c r="D1304">
        <v>840</v>
      </c>
      <c r="E1304" s="1">
        <v>43466</v>
      </c>
      <c r="F1304" s="3">
        <v>42</v>
      </c>
      <c r="G1304" s="3">
        <v>252</v>
      </c>
      <c r="H1304" s="1">
        <v>43830</v>
      </c>
      <c r="I1304">
        <f t="shared" si="80"/>
        <v>364</v>
      </c>
      <c r="J1304" t="str">
        <f t="shared" si="81"/>
        <v>&gt;121</v>
      </c>
      <c r="K1304">
        <f t="shared" si="82"/>
        <v>0.25</v>
      </c>
      <c r="L1304">
        <f t="shared" si="83"/>
        <v>73.5</v>
      </c>
    </row>
    <row r="1305" spans="1:12" x14ac:dyDescent="0.25">
      <c r="A1305" s="2" t="s">
        <v>1303</v>
      </c>
      <c r="B1305">
        <v>9</v>
      </c>
      <c r="C1305">
        <v>7</v>
      </c>
      <c r="D1305">
        <v>1736.0000000000002</v>
      </c>
      <c r="E1305" s="1">
        <v>43610</v>
      </c>
      <c r="F1305" s="3">
        <v>277.76000000000005</v>
      </c>
      <c r="G1305" s="3">
        <v>434.00000000000006</v>
      </c>
      <c r="H1305" s="1">
        <v>43830</v>
      </c>
      <c r="I1305">
        <f t="shared" si="80"/>
        <v>220</v>
      </c>
      <c r="J1305" t="str">
        <f t="shared" si="81"/>
        <v>&gt;121</v>
      </c>
      <c r="K1305">
        <f t="shared" si="82"/>
        <v>0.25</v>
      </c>
      <c r="L1305">
        <f t="shared" si="83"/>
        <v>177.94000000000003</v>
      </c>
    </row>
    <row r="1306" spans="1:12" x14ac:dyDescent="0.25">
      <c r="A1306" s="2" t="s">
        <v>1304</v>
      </c>
      <c r="B1306">
        <v>10</v>
      </c>
      <c r="C1306">
        <v>20</v>
      </c>
      <c r="D1306">
        <v>2200</v>
      </c>
      <c r="E1306" s="1">
        <v>43768</v>
      </c>
      <c r="F1306" s="3">
        <v>88</v>
      </c>
      <c r="G1306" s="3">
        <v>1034</v>
      </c>
      <c r="H1306" s="1">
        <v>43830</v>
      </c>
      <c r="I1306">
        <f t="shared" si="80"/>
        <v>62</v>
      </c>
      <c r="J1306" t="str">
        <f t="shared" si="81"/>
        <v>61-90</v>
      </c>
      <c r="K1306">
        <f t="shared" si="82"/>
        <v>0.15</v>
      </c>
      <c r="L1306">
        <f t="shared" si="83"/>
        <v>168.29999999999998</v>
      </c>
    </row>
    <row r="1307" spans="1:12" x14ac:dyDescent="0.25">
      <c r="A1307" s="2" t="s">
        <v>1305</v>
      </c>
      <c r="B1307">
        <v>9</v>
      </c>
      <c r="C1307">
        <v>9</v>
      </c>
      <c r="D1307">
        <v>1710</v>
      </c>
      <c r="E1307" s="1">
        <v>43723</v>
      </c>
      <c r="F1307" s="3">
        <v>307.8</v>
      </c>
      <c r="G1307" s="3">
        <v>701.1</v>
      </c>
      <c r="H1307" s="1">
        <v>43830</v>
      </c>
      <c r="I1307">
        <f t="shared" si="80"/>
        <v>107</v>
      </c>
      <c r="J1307" t="str">
        <f t="shared" si="81"/>
        <v>91-120</v>
      </c>
      <c r="K1307">
        <f t="shared" si="82"/>
        <v>0.2</v>
      </c>
      <c r="L1307">
        <f t="shared" si="83"/>
        <v>201.78000000000003</v>
      </c>
    </row>
    <row r="1308" spans="1:12" x14ac:dyDescent="0.25">
      <c r="A1308" s="2" t="s">
        <v>1306</v>
      </c>
      <c r="B1308">
        <v>2</v>
      </c>
      <c r="C1308">
        <v>18</v>
      </c>
      <c r="D1308">
        <v>2208</v>
      </c>
      <c r="E1308" s="1">
        <v>43651</v>
      </c>
      <c r="F1308" s="3">
        <v>198.72</v>
      </c>
      <c r="G1308" s="3">
        <v>375.36</v>
      </c>
      <c r="H1308" s="1">
        <v>43830</v>
      </c>
      <c r="I1308">
        <f t="shared" si="80"/>
        <v>179</v>
      </c>
      <c r="J1308" t="str">
        <f t="shared" si="81"/>
        <v>&gt;121</v>
      </c>
      <c r="K1308">
        <f t="shared" si="82"/>
        <v>0.25</v>
      </c>
      <c r="L1308">
        <f t="shared" si="83"/>
        <v>143.52000000000001</v>
      </c>
    </row>
    <row r="1309" spans="1:12" x14ac:dyDescent="0.25">
      <c r="A1309" s="2" t="s">
        <v>1307</v>
      </c>
      <c r="B1309">
        <v>9</v>
      </c>
      <c r="C1309">
        <v>15</v>
      </c>
      <c r="D1309">
        <v>2304</v>
      </c>
      <c r="E1309" s="1">
        <v>43760</v>
      </c>
      <c r="F1309" s="3">
        <v>345.6</v>
      </c>
      <c r="G1309" s="3">
        <v>806.4</v>
      </c>
      <c r="H1309" s="1">
        <v>43830</v>
      </c>
      <c r="I1309">
        <f t="shared" si="80"/>
        <v>70</v>
      </c>
      <c r="J1309" t="str">
        <f t="shared" si="81"/>
        <v>61-90</v>
      </c>
      <c r="K1309">
        <f t="shared" si="82"/>
        <v>0.15</v>
      </c>
      <c r="L1309">
        <f t="shared" si="83"/>
        <v>172.79999999999998</v>
      </c>
    </row>
    <row r="1310" spans="1:12" x14ac:dyDescent="0.25">
      <c r="A1310" s="2" t="s">
        <v>1308</v>
      </c>
      <c r="B1310">
        <v>6</v>
      </c>
      <c r="C1310">
        <v>18</v>
      </c>
      <c r="D1310">
        <v>3168</v>
      </c>
      <c r="E1310" s="1">
        <v>43741</v>
      </c>
      <c r="F1310" s="3">
        <v>63.36</v>
      </c>
      <c r="G1310" s="3">
        <v>506.88</v>
      </c>
      <c r="H1310" s="1">
        <v>43830</v>
      </c>
      <c r="I1310">
        <f t="shared" si="80"/>
        <v>89</v>
      </c>
      <c r="J1310" t="str">
        <f t="shared" si="81"/>
        <v>61-90</v>
      </c>
      <c r="K1310">
        <f t="shared" si="82"/>
        <v>0.15</v>
      </c>
      <c r="L1310">
        <f t="shared" si="83"/>
        <v>85.536000000000001</v>
      </c>
    </row>
    <row r="1311" spans="1:12" x14ac:dyDescent="0.25">
      <c r="A1311" s="2" t="s">
        <v>1309</v>
      </c>
      <c r="B1311">
        <v>8</v>
      </c>
      <c r="C1311">
        <v>18</v>
      </c>
      <c r="D1311">
        <v>1600</v>
      </c>
      <c r="E1311" s="1">
        <v>43672</v>
      </c>
      <c r="F1311" s="3">
        <v>208</v>
      </c>
      <c r="G1311" s="3">
        <v>464</v>
      </c>
      <c r="H1311" s="1">
        <v>43830</v>
      </c>
      <c r="I1311">
        <f t="shared" si="80"/>
        <v>158</v>
      </c>
      <c r="J1311" t="str">
        <f t="shared" si="81"/>
        <v>&gt;121</v>
      </c>
      <c r="K1311">
        <f t="shared" si="82"/>
        <v>0.25</v>
      </c>
      <c r="L1311">
        <f t="shared" si="83"/>
        <v>168</v>
      </c>
    </row>
    <row r="1312" spans="1:12" x14ac:dyDescent="0.25">
      <c r="A1312" s="2" t="s">
        <v>1310</v>
      </c>
      <c r="B1312">
        <v>10</v>
      </c>
      <c r="C1312">
        <v>19</v>
      </c>
      <c r="D1312">
        <v>6138.0000000000009</v>
      </c>
      <c r="E1312" s="1">
        <v>43593</v>
      </c>
      <c r="F1312" s="3">
        <v>982.08000000000015</v>
      </c>
      <c r="G1312" s="3">
        <v>1595.88</v>
      </c>
      <c r="H1312" s="1">
        <v>43830</v>
      </c>
      <c r="I1312">
        <f t="shared" si="80"/>
        <v>237</v>
      </c>
      <c r="J1312" t="str">
        <f t="shared" si="81"/>
        <v>&gt;121</v>
      </c>
      <c r="K1312">
        <f t="shared" si="82"/>
        <v>0.25</v>
      </c>
      <c r="L1312">
        <f t="shared" si="83"/>
        <v>644.49</v>
      </c>
    </row>
    <row r="1313" spans="1:12" x14ac:dyDescent="0.25">
      <c r="A1313" s="2" t="s">
        <v>1311</v>
      </c>
      <c r="B1313">
        <v>5</v>
      </c>
      <c r="C1313">
        <v>14</v>
      </c>
      <c r="D1313">
        <v>1870</v>
      </c>
      <c r="E1313" s="1">
        <v>43797</v>
      </c>
      <c r="F1313" s="3">
        <v>56.1</v>
      </c>
      <c r="G1313" s="3">
        <v>448.8</v>
      </c>
      <c r="H1313" s="1">
        <v>43830</v>
      </c>
      <c r="I1313">
        <f t="shared" si="80"/>
        <v>33</v>
      </c>
      <c r="J1313" t="str">
        <f t="shared" si="81"/>
        <v>31-60</v>
      </c>
      <c r="K1313">
        <f t="shared" si="82"/>
        <v>0.04</v>
      </c>
      <c r="L1313">
        <f t="shared" si="83"/>
        <v>20.196000000000002</v>
      </c>
    </row>
    <row r="1314" spans="1:12" x14ac:dyDescent="0.25">
      <c r="A1314" s="2" t="s">
        <v>1312</v>
      </c>
      <c r="B1314">
        <v>8</v>
      </c>
      <c r="C1314">
        <v>17</v>
      </c>
      <c r="D1314">
        <v>2640</v>
      </c>
      <c r="E1314" s="1">
        <v>43653</v>
      </c>
      <c r="F1314" s="3">
        <v>343.2</v>
      </c>
      <c r="G1314" s="3">
        <v>897.6</v>
      </c>
      <c r="H1314" s="1">
        <v>43830</v>
      </c>
      <c r="I1314">
        <f t="shared" si="80"/>
        <v>177</v>
      </c>
      <c r="J1314" t="str">
        <f t="shared" si="81"/>
        <v>&gt;121</v>
      </c>
      <c r="K1314">
        <f t="shared" si="82"/>
        <v>0.25</v>
      </c>
      <c r="L1314">
        <f t="shared" si="83"/>
        <v>310.2</v>
      </c>
    </row>
    <row r="1315" spans="1:12" x14ac:dyDescent="0.25">
      <c r="A1315" s="2" t="s">
        <v>1313</v>
      </c>
      <c r="B1315">
        <v>3</v>
      </c>
      <c r="C1315">
        <v>3</v>
      </c>
      <c r="D1315">
        <v>3762</v>
      </c>
      <c r="E1315" s="1">
        <v>43673</v>
      </c>
      <c r="F1315" s="3">
        <v>376.2</v>
      </c>
      <c r="G1315" s="3">
        <v>1090.98</v>
      </c>
      <c r="H1315" s="1">
        <v>43830</v>
      </c>
      <c r="I1315">
        <f t="shared" si="80"/>
        <v>157</v>
      </c>
      <c r="J1315" t="str">
        <f t="shared" si="81"/>
        <v>&gt;121</v>
      </c>
      <c r="K1315">
        <f t="shared" si="82"/>
        <v>0.25</v>
      </c>
      <c r="L1315">
        <f t="shared" si="83"/>
        <v>366.79500000000002</v>
      </c>
    </row>
    <row r="1316" spans="1:12" x14ac:dyDescent="0.25">
      <c r="A1316" s="2" t="s">
        <v>1314</v>
      </c>
      <c r="B1316">
        <v>4</v>
      </c>
      <c r="C1316">
        <v>21</v>
      </c>
      <c r="D1316">
        <v>1170</v>
      </c>
      <c r="E1316" s="1">
        <v>43502</v>
      </c>
      <c r="F1316" s="3">
        <v>81.899999999999991</v>
      </c>
      <c r="G1316" s="3">
        <v>351</v>
      </c>
      <c r="H1316" s="1">
        <v>43830</v>
      </c>
      <c r="I1316">
        <f t="shared" si="80"/>
        <v>328</v>
      </c>
      <c r="J1316" t="str">
        <f t="shared" si="81"/>
        <v>&gt;121</v>
      </c>
      <c r="K1316">
        <f t="shared" si="82"/>
        <v>0.25</v>
      </c>
      <c r="L1316">
        <f t="shared" si="83"/>
        <v>108.22499999999999</v>
      </c>
    </row>
    <row r="1317" spans="1:12" x14ac:dyDescent="0.25">
      <c r="A1317" s="2" t="s">
        <v>1315</v>
      </c>
      <c r="B1317">
        <v>5</v>
      </c>
      <c r="C1317">
        <v>13</v>
      </c>
      <c r="D1317">
        <v>380</v>
      </c>
      <c r="E1317" s="1">
        <v>43655</v>
      </c>
      <c r="F1317" s="3">
        <v>26.6</v>
      </c>
      <c r="G1317" s="3">
        <v>106.4</v>
      </c>
      <c r="H1317" s="1">
        <v>43830</v>
      </c>
      <c r="I1317">
        <f t="shared" si="80"/>
        <v>175</v>
      </c>
      <c r="J1317" t="str">
        <f t="shared" si="81"/>
        <v>&gt;121</v>
      </c>
      <c r="K1317">
        <f t="shared" si="82"/>
        <v>0.25</v>
      </c>
      <c r="L1317">
        <f t="shared" si="83"/>
        <v>33.25</v>
      </c>
    </row>
    <row r="1318" spans="1:12" x14ac:dyDescent="0.25">
      <c r="A1318" s="2" t="s">
        <v>1316</v>
      </c>
      <c r="B1318">
        <v>4</v>
      </c>
      <c r="C1318">
        <v>22</v>
      </c>
      <c r="D1318">
        <v>1540</v>
      </c>
      <c r="E1318" s="1">
        <v>43812</v>
      </c>
      <c r="F1318" s="3">
        <v>61.6</v>
      </c>
      <c r="G1318" s="3">
        <v>231</v>
      </c>
      <c r="H1318" s="1">
        <v>43830</v>
      </c>
      <c r="I1318">
        <f t="shared" si="80"/>
        <v>18</v>
      </c>
      <c r="J1318" t="str">
        <f t="shared" si="81"/>
        <v>0-30</v>
      </c>
      <c r="K1318">
        <f t="shared" si="82"/>
        <v>8.0000000000000002E-3</v>
      </c>
      <c r="L1318">
        <f t="shared" si="83"/>
        <v>2.3408000000000002</v>
      </c>
    </row>
    <row r="1319" spans="1:12" x14ac:dyDescent="0.25">
      <c r="A1319" s="2" t="s">
        <v>1317</v>
      </c>
      <c r="B1319">
        <v>5</v>
      </c>
      <c r="C1319">
        <v>19</v>
      </c>
      <c r="D1319">
        <v>4104</v>
      </c>
      <c r="E1319" s="1">
        <v>43781</v>
      </c>
      <c r="F1319" s="3">
        <v>328.32</v>
      </c>
      <c r="G1319" s="3">
        <v>861.84000000000015</v>
      </c>
      <c r="H1319" s="1">
        <v>43830</v>
      </c>
      <c r="I1319">
        <f t="shared" si="80"/>
        <v>49</v>
      </c>
      <c r="J1319" t="str">
        <f t="shared" si="81"/>
        <v>31-60</v>
      </c>
      <c r="K1319">
        <f t="shared" si="82"/>
        <v>0.04</v>
      </c>
      <c r="L1319">
        <f t="shared" si="83"/>
        <v>47.606400000000001</v>
      </c>
    </row>
    <row r="1320" spans="1:12" x14ac:dyDescent="0.25">
      <c r="A1320" s="2" t="s">
        <v>1318</v>
      </c>
      <c r="B1320">
        <v>5</v>
      </c>
      <c r="C1320">
        <v>13</v>
      </c>
      <c r="D1320">
        <v>1800</v>
      </c>
      <c r="E1320" s="1">
        <v>43826</v>
      </c>
      <c r="F1320" s="3">
        <v>18</v>
      </c>
      <c r="G1320" s="3">
        <v>324</v>
      </c>
      <c r="H1320" s="1">
        <v>43830</v>
      </c>
      <c r="I1320">
        <f t="shared" si="80"/>
        <v>4</v>
      </c>
      <c r="J1320" t="str">
        <f t="shared" si="81"/>
        <v>0-30</v>
      </c>
      <c r="K1320">
        <f t="shared" si="82"/>
        <v>8.0000000000000002E-3</v>
      </c>
      <c r="L1320">
        <f t="shared" si="83"/>
        <v>2.7360000000000002</v>
      </c>
    </row>
    <row r="1321" spans="1:12" x14ac:dyDescent="0.25">
      <c r="A1321" s="2" t="s">
        <v>1319</v>
      </c>
      <c r="B1321">
        <v>7</v>
      </c>
      <c r="C1321">
        <v>17</v>
      </c>
      <c r="D1321">
        <v>6160</v>
      </c>
      <c r="E1321" s="1">
        <v>43541</v>
      </c>
      <c r="F1321" s="3">
        <v>800.8</v>
      </c>
      <c r="G1321" s="3">
        <v>3942.4</v>
      </c>
      <c r="H1321" s="1">
        <v>43830</v>
      </c>
      <c r="I1321">
        <f t="shared" si="80"/>
        <v>289</v>
      </c>
      <c r="J1321" t="str">
        <f t="shared" si="81"/>
        <v>&gt;121</v>
      </c>
      <c r="K1321">
        <f t="shared" si="82"/>
        <v>0.25</v>
      </c>
      <c r="L1321">
        <f t="shared" si="83"/>
        <v>1185.8</v>
      </c>
    </row>
    <row r="1322" spans="1:12" x14ac:dyDescent="0.25">
      <c r="A1322" s="2" t="s">
        <v>1320</v>
      </c>
      <c r="B1322">
        <v>10</v>
      </c>
      <c r="C1322">
        <v>6</v>
      </c>
      <c r="D1322">
        <v>450</v>
      </c>
      <c r="E1322" s="1">
        <v>43527</v>
      </c>
      <c r="F1322" s="3">
        <v>54</v>
      </c>
      <c r="G1322" s="3">
        <v>225</v>
      </c>
      <c r="H1322" s="1">
        <v>43830</v>
      </c>
      <c r="I1322">
        <f t="shared" si="80"/>
        <v>303</v>
      </c>
      <c r="J1322" t="str">
        <f t="shared" si="81"/>
        <v>&gt;121</v>
      </c>
      <c r="K1322">
        <f t="shared" si="82"/>
        <v>0.25</v>
      </c>
      <c r="L1322">
        <f t="shared" si="83"/>
        <v>69.75</v>
      </c>
    </row>
    <row r="1323" spans="1:12" x14ac:dyDescent="0.25">
      <c r="A1323" s="2" t="s">
        <v>1321</v>
      </c>
      <c r="B1323">
        <v>10</v>
      </c>
      <c r="C1323">
        <v>5</v>
      </c>
      <c r="D1323">
        <v>198</v>
      </c>
      <c r="E1323" s="1">
        <v>43555</v>
      </c>
      <c r="F1323" s="3">
        <v>1.98</v>
      </c>
      <c r="G1323" s="3">
        <v>69.3</v>
      </c>
      <c r="H1323" s="1">
        <v>43830</v>
      </c>
      <c r="I1323">
        <f t="shared" si="80"/>
        <v>275</v>
      </c>
      <c r="J1323" t="str">
        <f t="shared" si="81"/>
        <v>&gt;121</v>
      </c>
      <c r="K1323">
        <f t="shared" si="82"/>
        <v>0.25</v>
      </c>
      <c r="L1323">
        <f t="shared" si="83"/>
        <v>17.82</v>
      </c>
    </row>
    <row r="1324" spans="1:12" x14ac:dyDescent="0.25">
      <c r="A1324" s="2" t="s">
        <v>1322</v>
      </c>
      <c r="B1324">
        <v>4</v>
      </c>
      <c r="C1324">
        <v>7</v>
      </c>
      <c r="D1324">
        <v>1860</v>
      </c>
      <c r="E1324" s="1">
        <v>43798</v>
      </c>
      <c r="F1324" s="3">
        <v>93</v>
      </c>
      <c r="G1324" s="3">
        <v>353.40000000000003</v>
      </c>
      <c r="H1324" s="1">
        <v>43830</v>
      </c>
      <c r="I1324">
        <f t="shared" si="80"/>
        <v>32</v>
      </c>
      <c r="J1324" t="str">
        <f t="shared" si="81"/>
        <v>31-60</v>
      </c>
      <c r="K1324">
        <f t="shared" si="82"/>
        <v>0.04</v>
      </c>
      <c r="L1324">
        <f t="shared" si="83"/>
        <v>17.856000000000002</v>
      </c>
    </row>
    <row r="1325" spans="1:12" x14ac:dyDescent="0.25">
      <c r="A1325" s="2" t="s">
        <v>1323</v>
      </c>
      <c r="B1325">
        <v>5</v>
      </c>
      <c r="C1325">
        <v>6</v>
      </c>
      <c r="D1325">
        <v>1140</v>
      </c>
      <c r="E1325" s="1">
        <v>43700</v>
      </c>
      <c r="F1325" s="3">
        <v>102.6</v>
      </c>
      <c r="G1325" s="3">
        <v>273.60000000000002</v>
      </c>
      <c r="H1325" s="1">
        <v>43830</v>
      </c>
      <c r="I1325">
        <f t="shared" si="80"/>
        <v>130</v>
      </c>
      <c r="J1325" t="str">
        <f t="shared" si="81"/>
        <v>&gt;121</v>
      </c>
      <c r="K1325">
        <f t="shared" si="82"/>
        <v>0.25</v>
      </c>
      <c r="L1325">
        <f t="shared" si="83"/>
        <v>94.050000000000011</v>
      </c>
    </row>
    <row r="1326" spans="1:12" x14ac:dyDescent="0.25">
      <c r="A1326" s="2" t="s">
        <v>1324</v>
      </c>
      <c r="B1326">
        <v>6</v>
      </c>
      <c r="C1326">
        <v>1</v>
      </c>
      <c r="D1326">
        <v>1710</v>
      </c>
      <c r="E1326" s="1">
        <v>43530</v>
      </c>
      <c r="F1326" s="3">
        <v>153.9</v>
      </c>
      <c r="G1326" s="3">
        <v>410.4</v>
      </c>
      <c r="H1326" s="1">
        <v>43830</v>
      </c>
      <c r="I1326">
        <f t="shared" si="80"/>
        <v>300</v>
      </c>
      <c r="J1326" t="str">
        <f t="shared" si="81"/>
        <v>&gt;121</v>
      </c>
      <c r="K1326">
        <f t="shared" si="82"/>
        <v>0.25</v>
      </c>
      <c r="L1326">
        <f t="shared" si="83"/>
        <v>141.07499999999999</v>
      </c>
    </row>
    <row r="1327" spans="1:12" x14ac:dyDescent="0.25">
      <c r="A1327" s="2" t="s">
        <v>1325</v>
      </c>
      <c r="B1327">
        <v>5</v>
      </c>
      <c r="C1327">
        <v>20</v>
      </c>
      <c r="D1327">
        <v>2700</v>
      </c>
      <c r="E1327" s="1">
        <v>43518</v>
      </c>
      <c r="F1327" s="3">
        <v>270</v>
      </c>
      <c r="G1327" s="3">
        <v>486</v>
      </c>
      <c r="H1327" s="1">
        <v>43830</v>
      </c>
      <c r="I1327">
        <f t="shared" si="80"/>
        <v>312</v>
      </c>
      <c r="J1327" t="str">
        <f t="shared" si="81"/>
        <v>&gt;121</v>
      </c>
      <c r="K1327">
        <f t="shared" si="82"/>
        <v>0.25</v>
      </c>
      <c r="L1327">
        <f t="shared" si="83"/>
        <v>189</v>
      </c>
    </row>
    <row r="1328" spans="1:12" x14ac:dyDescent="0.25">
      <c r="A1328" s="2" t="s">
        <v>1326</v>
      </c>
      <c r="B1328">
        <v>2</v>
      </c>
      <c r="C1328">
        <v>6</v>
      </c>
      <c r="D1328">
        <v>3456</v>
      </c>
      <c r="E1328" s="1">
        <v>43583</v>
      </c>
      <c r="F1328" s="3">
        <v>69.12</v>
      </c>
      <c r="G1328" s="3">
        <v>933.12000000000012</v>
      </c>
      <c r="H1328" s="1">
        <v>43830</v>
      </c>
      <c r="I1328">
        <f t="shared" si="80"/>
        <v>247</v>
      </c>
      <c r="J1328" t="str">
        <f t="shared" si="81"/>
        <v>&gt;121</v>
      </c>
      <c r="K1328">
        <f t="shared" si="82"/>
        <v>0.25</v>
      </c>
      <c r="L1328">
        <f t="shared" si="83"/>
        <v>250.56000000000003</v>
      </c>
    </row>
    <row r="1329" spans="1:12" x14ac:dyDescent="0.25">
      <c r="A1329" s="2" t="s">
        <v>1327</v>
      </c>
      <c r="B1329">
        <v>1</v>
      </c>
      <c r="C1329">
        <v>3</v>
      </c>
      <c r="D1329">
        <v>3840</v>
      </c>
      <c r="E1329" s="1">
        <v>43747</v>
      </c>
      <c r="F1329" s="3">
        <v>153.6</v>
      </c>
      <c r="G1329" s="3">
        <v>768</v>
      </c>
      <c r="H1329" s="1">
        <v>43830</v>
      </c>
      <c r="I1329">
        <f t="shared" si="80"/>
        <v>83</v>
      </c>
      <c r="J1329" t="str">
        <f t="shared" si="81"/>
        <v>61-90</v>
      </c>
      <c r="K1329">
        <f t="shared" si="82"/>
        <v>0.15</v>
      </c>
      <c r="L1329">
        <f t="shared" si="83"/>
        <v>138.24</v>
      </c>
    </row>
    <row r="1330" spans="1:12" x14ac:dyDescent="0.25">
      <c r="A1330" s="2" t="s">
        <v>1328</v>
      </c>
      <c r="B1330">
        <v>3</v>
      </c>
      <c r="C1330">
        <v>13</v>
      </c>
      <c r="D1330">
        <v>648</v>
      </c>
      <c r="E1330" s="1">
        <v>43701</v>
      </c>
      <c r="F1330" s="3">
        <v>6.48</v>
      </c>
      <c r="G1330" s="3">
        <v>181.44</v>
      </c>
      <c r="H1330" s="1">
        <v>43830</v>
      </c>
      <c r="I1330">
        <f t="shared" si="80"/>
        <v>129</v>
      </c>
      <c r="J1330" t="str">
        <f t="shared" si="81"/>
        <v>&gt;121</v>
      </c>
      <c r="K1330">
        <f t="shared" si="82"/>
        <v>0.25</v>
      </c>
      <c r="L1330">
        <f t="shared" si="83"/>
        <v>46.98</v>
      </c>
    </row>
    <row r="1331" spans="1:12" x14ac:dyDescent="0.25">
      <c r="A1331" s="2" t="s">
        <v>1329</v>
      </c>
      <c r="B1331">
        <v>3</v>
      </c>
      <c r="C1331">
        <v>12</v>
      </c>
      <c r="D1331">
        <v>720</v>
      </c>
      <c r="E1331" s="1">
        <v>43509</v>
      </c>
      <c r="F1331" s="3">
        <v>64.800000000000011</v>
      </c>
      <c r="G1331" s="3">
        <v>208.79999999999998</v>
      </c>
      <c r="H1331" s="1">
        <v>43830</v>
      </c>
      <c r="I1331">
        <f t="shared" si="80"/>
        <v>321</v>
      </c>
      <c r="J1331" t="str">
        <f t="shared" si="81"/>
        <v>&gt;121</v>
      </c>
      <c r="K1331">
        <f t="shared" si="82"/>
        <v>0.25</v>
      </c>
      <c r="L1331">
        <f t="shared" si="83"/>
        <v>68.400000000000006</v>
      </c>
    </row>
    <row r="1332" spans="1:12" x14ac:dyDescent="0.25">
      <c r="A1332" s="2" t="s">
        <v>1330</v>
      </c>
      <c r="B1332">
        <v>4</v>
      </c>
      <c r="C1332">
        <v>14</v>
      </c>
      <c r="D1332">
        <v>3780</v>
      </c>
      <c r="E1332" s="1">
        <v>43791</v>
      </c>
      <c r="F1332" s="3">
        <v>189</v>
      </c>
      <c r="G1332" s="3">
        <v>869.4</v>
      </c>
      <c r="H1332" s="1">
        <v>43830</v>
      </c>
      <c r="I1332">
        <f t="shared" si="80"/>
        <v>39</v>
      </c>
      <c r="J1332" t="str">
        <f t="shared" si="81"/>
        <v>31-60</v>
      </c>
      <c r="K1332">
        <f t="shared" si="82"/>
        <v>0.04</v>
      </c>
      <c r="L1332">
        <f t="shared" si="83"/>
        <v>42.336000000000006</v>
      </c>
    </row>
    <row r="1333" spans="1:12" x14ac:dyDescent="0.25">
      <c r="A1333" s="2" t="s">
        <v>1331</v>
      </c>
      <c r="B1333">
        <v>10</v>
      </c>
      <c r="C1333">
        <v>10</v>
      </c>
      <c r="D1333">
        <v>1980</v>
      </c>
      <c r="E1333" s="1">
        <v>43553</v>
      </c>
      <c r="F1333" s="3">
        <v>59.400000000000006</v>
      </c>
      <c r="G1333" s="3">
        <v>910.8</v>
      </c>
      <c r="H1333" s="1">
        <v>43830</v>
      </c>
      <c r="I1333">
        <f t="shared" si="80"/>
        <v>277</v>
      </c>
      <c r="J1333" t="str">
        <f t="shared" si="81"/>
        <v>&gt;121</v>
      </c>
      <c r="K1333">
        <f t="shared" si="82"/>
        <v>0.25</v>
      </c>
      <c r="L1333">
        <f t="shared" si="83"/>
        <v>242.54999999999998</v>
      </c>
    </row>
    <row r="1334" spans="1:12" x14ac:dyDescent="0.25">
      <c r="A1334" s="2" t="s">
        <v>1332</v>
      </c>
      <c r="B1334">
        <v>3</v>
      </c>
      <c r="C1334">
        <v>10</v>
      </c>
      <c r="D1334">
        <v>576</v>
      </c>
      <c r="E1334" s="1">
        <v>43647</v>
      </c>
      <c r="F1334" s="3">
        <v>34.56</v>
      </c>
      <c r="G1334" s="3">
        <v>97.92</v>
      </c>
      <c r="H1334" s="1">
        <v>43830</v>
      </c>
      <c r="I1334">
        <f t="shared" si="80"/>
        <v>183</v>
      </c>
      <c r="J1334" t="str">
        <f t="shared" si="81"/>
        <v>&gt;121</v>
      </c>
      <c r="K1334">
        <f t="shared" si="82"/>
        <v>0.25</v>
      </c>
      <c r="L1334">
        <f t="shared" si="83"/>
        <v>33.120000000000005</v>
      </c>
    </row>
    <row r="1335" spans="1:12" x14ac:dyDescent="0.25">
      <c r="A1335" s="2" t="s">
        <v>1333</v>
      </c>
      <c r="B1335">
        <v>1</v>
      </c>
      <c r="C1335">
        <v>14</v>
      </c>
      <c r="D1335">
        <v>2394</v>
      </c>
      <c r="E1335" s="1">
        <v>43546</v>
      </c>
      <c r="F1335" s="3">
        <v>143.64000000000001</v>
      </c>
      <c r="G1335" s="3">
        <v>646.38000000000011</v>
      </c>
      <c r="H1335" s="1">
        <v>43830</v>
      </c>
      <c r="I1335">
        <f t="shared" si="80"/>
        <v>284</v>
      </c>
      <c r="J1335" t="str">
        <f t="shared" si="81"/>
        <v>&gt;121</v>
      </c>
      <c r="K1335">
        <f t="shared" si="82"/>
        <v>0.25</v>
      </c>
      <c r="L1335">
        <f t="shared" si="83"/>
        <v>197.50500000000002</v>
      </c>
    </row>
    <row r="1336" spans="1:12" x14ac:dyDescent="0.25">
      <c r="A1336" s="2" t="s">
        <v>1334</v>
      </c>
      <c r="B1336">
        <v>6</v>
      </c>
      <c r="C1336">
        <v>18</v>
      </c>
      <c r="D1336">
        <v>1800</v>
      </c>
      <c r="E1336" s="1">
        <v>43490</v>
      </c>
      <c r="F1336" s="3">
        <v>162</v>
      </c>
      <c r="G1336" s="3">
        <v>342</v>
      </c>
      <c r="H1336" s="1">
        <v>43830</v>
      </c>
      <c r="I1336">
        <f t="shared" si="80"/>
        <v>340</v>
      </c>
      <c r="J1336" t="str">
        <f t="shared" si="81"/>
        <v>&gt;121</v>
      </c>
      <c r="K1336">
        <f t="shared" si="82"/>
        <v>0.25</v>
      </c>
      <c r="L1336">
        <f t="shared" si="83"/>
        <v>126</v>
      </c>
    </row>
    <row r="1337" spans="1:12" x14ac:dyDescent="0.25">
      <c r="A1337" s="2" t="s">
        <v>1335</v>
      </c>
      <c r="B1337">
        <v>6</v>
      </c>
      <c r="C1337">
        <v>8</v>
      </c>
      <c r="D1337">
        <v>400</v>
      </c>
      <c r="E1337" s="1">
        <v>43690</v>
      </c>
      <c r="F1337" s="3">
        <v>20</v>
      </c>
      <c r="G1337" s="3">
        <v>72</v>
      </c>
      <c r="H1337" s="1">
        <v>43830</v>
      </c>
      <c r="I1337">
        <f t="shared" si="80"/>
        <v>140</v>
      </c>
      <c r="J1337" t="str">
        <f t="shared" si="81"/>
        <v>&gt;121</v>
      </c>
      <c r="K1337">
        <f t="shared" si="82"/>
        <v>0.25</v>
      </c>
      <c r="L1337">
        <f t="shared" si="83"/>
        <v>23</v>
      </c>
    </row>
    <row r="1338" spans="1:12" x14ac:dyDescent="0.25">
      <c r="A1338" s="2" t="s">
        <v>1336</v>
      </c>
      <c r="B1338">
        <v>8</v>
      </c>
      <c r="C1338">
        <v>6</v>
      </c>
      <c r="D1338">
        <v>2310</v>
      </c>
      <c r="E1338" s="1">
        <v>43668</v>
      </c>
      <c r="F1338" s="3">
        <v>184.8</v>
      </c>
      <c r="G1338" s="3">
        <v>877.8</v>
      </c>
      <c r="H1338" s="1">
        <v>43830</v>
      </c>
      <c r="I1338">
        <f t="shared" si="80"/>
        <v>162</v>
      </c>
      <c r="J1338" t="str">
        <f t="shared" si="81"/>
        <v>&gt;121</v>
      </c>
      <c r="K1338">
        <f t="shared" si="82"/>
        <v>0.25</v>
      </c>
      <c r="L1338">
        <f t="shared" si="83"/>
        <v>265.64999999999998</v>
      </c>
    </row>
    <row r="1339" spans="1:12" x14ac:dyDescent="0.25">
      <c r="A1339" s="2" t="s">
        <v>1337</v>
      </c>
      <c r="B1339">
        <v>6</v>
      </c>
      <c r="C1339">
        <v>16</v>
      </c>
      <c r="D1339">
        <v>380</v>
      </c>
      <c r="E1339" s="1">
        <v>43830</v>
      </c>
      <c r="F1339" s="3">
        <v>30.4</v>
      </c>
      <c r="G1339" s="3">
        <v>98.800000000000011</v>
      </c>
      <c r="H1339" s="1">
        <v>43830</v>
      </c>
      <c r="I1339">
        <f t="shared" si="80"/>
        <v>0</v>
      </c>
      <c r="J1339" t="str">
        <f t="shared" si="81"/>
        <v>0-30</v>
      </c>
      <c r="K1339">
        <f t="shared" si="82"/>
        <v>8.0000000000000002E-3</v>
      </c>
      <c r="L1339">
        <f t="shared" si="83"/>
        <v>1.0336000000000001</v>
      </c>
    </row>
    <row r="1340" spans="1:12" x14ac:dyDescent="0.25">
      <c r="A1340" s="2" t="s">
        <v>1338</v>
      </c>
      <c r="B1340">
        <v>6</v>
      </c>
      <c r="C1340">
        <v>22</v>
      </c>
      <c r="D1340">
        <v>560</v>
      </c>
      <c r="E1340" s="1">
        <v>43602</v>
      </c>
      <c r="F1340" s="3">
        <v>16.8</v>
      </c>
      <c r="G1340" s="3">
        <v>100.8</v>
      </c>
      <c r="H1340" s="1">
        <v>43830</v>
      </c>
      <c r="I1340">
        <f t="shared" si="80"/>
        <v>228</v>
      </c>
      <c r="J1340" t="str">
        <f t="shared" si="81"/>
        <v>&gt;121</v>
      </c>
      <c r="K1340">
        <f t="shared" si="82"/>
        <v>0.25</v>
      </c>
      <c r="L1340">
        <f t="shared" si="83"/>
        <v>29.4</v>
      </c>
    </row>
    <row r="1341" spans="1:12" x14ac:dyDescent="0.25">
      <c r="A1341" s="2" t="s">
        <v>1339</v>
      </c>
      <c r="B1341">
        <v>2</v>
      </c>
      <c r="C1341">
        <v>14</v>
      </c>
      <c r="D1341">
        <v>2800</v>
      </c>
      <c r="E1341" s="1">
        <v>43472</v>
      </c>
      <c r="F1341" s="3">
        <v>28</v>
      </c>
      <c r="G1341" s="3">
        <v>812</v>
      </c>
      <c r="H1341" s="1">
        <v>43830</v>
      </c>
      <c r="I1341">
        <f t="shared" si="80"/>
        <v>358</v>
      </c>
      <c r="J1341" t="str">
        <f t="shared" si="81"/>
        <v>&gt;121</v>
      </c>
      <c r="K1341">
        <f t="shared" si="82"/>
        <v>0.25</v>
      </c>
      <c r="L1341">
        <f t="shared" si="83"/>
        <v>210</v>
      </c>
    </row>
    <row r="1342" spans="1:12" x14ac:dyDescent="0.25">
      <c r="A1342" s="2" t="s">
        <v>1340</v>
      </c>
      <c r="B1342">
        <v>4</v>
      </c>
      <c r="C1342">
        <v>19</v>
      </c>
      <c r="D1342">
        <v>1920</v>
      </c>
      <c r="E1342" s="1">
        <v>43476</v>
      </c>
      <c r="F1342" s="3">
        <v>19.2</v>
      </c>
      <c r="G1342" s="3">
        <v>499.20000000000005</v>
      </c>
      <c r="H1342" s="1">
        <v>43830</v>
      </c>
      <c r="I1342">
        <f t="shared" si="80"/>
        <v>354</v>
      </c>
      <c r="J1342" t="str">
        <f t="shared" si="81"/>
        <v>&gt;121</v>
      </c>
      <c r="K1342">
        <f t="shared" si="82"/>
        <v>0.25</v>
      </c>
      <c r="L1342">
        <f t="shared" si="83"/>
        <v>129.60000000000002</v>
      </c>
    </row>
    <row r="1343" spans="1:12" x14ac:dyDescent="0.25">
      <c r="A1343" s="2" t="s">
        <v>1341</v>
      </c>
      <c r="B1343">
        <v>3</v>
      </c>
      <c r="C1343">
        <v>8</v>
      </c>
      <c r="D1343">
        <v>4400</v>
      </c>
      <c r="E1343" s="1">
        <v>43803</v>
      </c>
      <c r="F1343" s="3">
        <v>264</v>
      </c>
      <c r="G1343" s="3">
        <v>880</v>
      </c>
      <c r="H1343" s="1">
        <v>43830</v>
      </c>
      <c r="I1343">
        <f t="shared" si="80"/>
        <v>27</v>
      </c>
      <c r="J1343" t="str">
        <f t="shared" si="81"/>
        <v>0-30</v>
      </c>
      <c r="K1343">
        <f t="shared" si="82"/>
        <v>8.0000000000000002E-3</v>
      </c>
      <c r="L1343">
        <f t="shared" si="83"/>
        <v>9.152000000000001</v>
      </c>
    </row>
    <row r="1344" spans="1:12" x14ac:dyDescent="0.25">
      <c r="A1344" s="2" t="s">
        <v>1342</v>
      </c>
      <c r="B1344">
        <v>5</v>
      </c>
      <c r="C1344">
        <v>19</v>
      </c>
      <c r="D1344">
        <v>1330</v>
      </c>
      <c r="E1344" s="1">
        <v>43525</v>
      </c>
      <c r="F1344" s="3">
        <v>66.5</v>
      </c>
      <c r="G1344" s="3">
        <v>399</v>
      </c>
      <c r="H1344" s="1">
        <v>43830</v>
      </c>
      <c r="I1344">
        <f t="shared" si="80"/>
        <v>305</v>
      </c>
      <c r="J1344" t="str">
        <f t="shared" si="81"/>
        <v>&gt;121</v>
      </c>
      <c r="K1344">
        <f t="shared" si="82"/>
        <v>0.25</v>
      </c>
      <c r="L1344">
        <f t="shared" si="83"/>
        <v>116.375</v>
      </c>
    </row>
    <row r="1345" spans="1:12" x14ac:dyDescent="0.25">
      <c r="A1345" s="2" t="s">
        <v>1343</v>
      </c>
      <c r="B1345">
        <v>10</v>
      </c>
      <c r="C1345">
        <v>11</v>
      </c>
      <c r="D1345">
        <v>1350</v>
      </c>
      <c r="E1345" s="1">
        <v>43796</v>
      </c>
      <c r="F1345" s="3">
        <v>270</v>
      </c>
      <c r="G1345" s="3">
        <v>378</v>
      </c>
      <c r="H1345" s="1">
        <v>43830</v>
      </c>
      <c r="I1345">
        <f t="shared" si="80"/>
        <v>34</v>
      </c>
      <c r="J1345" t="str">
        <f t="shared" si="81"/>
        <v>31-60</v>
      </c>
      <c r="K1345">
        <f t="shared" si="82"/>
        <v>0.04</v>
      </c>
      <c r="L1345">
        <f t="shared" si="83"/>
        <v>25.92</v>
      </c>
    </row>
    <row r="1346" spans="1:12" x14ac:dyDescent="0.25">
      <c r="A1346" s="2" t="s">
        <v>1344</v>
      </c>
      <c r="B1346">
        <v>4</v>
      </c>
      <c r="C1346">
        <v>5</v>
      </c>
      <c r="D1346">
        <v>3740</v>
      </c>
      <c r="E1346" s="1">
        <v>43547</v>
      </c>
      <c r="F1346" s="3">
        <v>37.400000000000006</v>
      </c>
      <c r="G1346" s="3">
        <v>1122</v>
      </c>
      <c r="H1346" s="1">
        <v>43830</v>
      </c>
      <c r="I1346">
        <f t="shared" ref="I1346:I1409" si="84">H1346-E1346</f>
        <v>283</v>
      </c>
      <c r="J1346" t="str">
        <f t="shared" ref="J1346:J1409" si="85">VLOOKUP(I1346,groupings,2,1)</f>
        <v>&gt;121</v>
      </c>
      <c r="K1346">
        <f t="shared" ref="K1346:K1409" si="86">VLOOKUP(I1346,$N$8:$P$12,3,TRUE)</f>
        <v>0.25</v>
      </c>
      <c r="L1346">
        <f t="shared" ref="L1346:L1409" si="87">(G1346+F1346)*K1346</f>
        <v>289.85000000000002</v>
      </c>
    </row>
    <row r="1347" spans="1:12" x14ac:dyDescent="0.25">
      <c r="A1347" s="2" t="s">
        <v>1345</v>
      </c>
      <c r="B1347">
        <v>2</v>
      </c>
      <c r="C1347">
        <v>6</v>
      </c>
      <c r="D1347">
        <v>3450</v>
      </c>
      <c r="E1347" s="1">
        <v>43557</v>
      </c>
      <c r="F1347" s="3">
        <v>310.5</v>
      </c>
      <c r="G1347" s="3">
        <v>690</v>
      </c>
      <c r="H1347" s="1">
        <v>43830</v>
      </c>
      <c r="I1347">
        <f t="shared" si="84"/>
        <v>273</v>
      </c>
      <c r="J1347" t="str">
        <f t="shared" si="85"/>
        <v>&gt;121</v>
      </c>
      <c r="K1347">
        <f t="shared" si="86"/>
        <v>0.25</v>
      </c>
      <c r="L1347">
        <f t="shared" si="87"/>
        <v>250.125</v>
      </c>
    </row>
    <row r="1348" spans="1:12" x14ac:dyDescent="0.25">
      <c r="A1348" s="2" t="s">
        <v>1346</v>
      </c>
      <c r="B1348">
        <v>1</v>
      </c>
      <c r="C1348">
        <v>11</v>
      </c>
      <c r="D1348">
        <v>310</v>
      </c>
      <c r="E1348" s="1">
        <v>43499</v>
      </c>
      <c r="F1348" s="3">
        <v>15.5</v>
      </c>
      <c r="G1348" s="3">
        <v>58.9</v>
      </c>
      <c r="H1348" s="1">
        <v>43830</v>
      </c>
      <c r="I1348">
        <f t="shared" si="84"/>
        <v>331</v>
      </c>
      <c r="J1348" t="str">
        <f t="shared" si="85"/>
        <v>&gt;121</v>
      </c>
      <c r="K1348">
        <f t="shared" si="86"/>
        <v>0.25</v>
      </c>
      <c r="L1348">
        <f t="shared" si="87"/>
        <v>18.600000000000001</v>
      </c>
    </row>
    <row r="1349" spans="1:12" x14ac:dyDescent="0.25">
      <c r="A1349" s="2" t="s">
        <v>1347</v>
      </c>
      <c r="B1349">
        <v>8</v>
      </c>
      <c r="C1349">
        <v>12</v>
      </c>
      <c r="D1349">
        <v>880</v>
      </c>
      <c r="E1349" s="1">
        <v>43806</v>
      </c>
      <c r="F1349" s="3">
        <v>140.80000000000001</v>
      </c>
      <c r="G1349" s="3">
        <v>352</v>
      </c>
      <c r="H1349" s="1">
        <v>43830</v>
      </c>
      <c r="I1349">
        <f t="shared" si="84"/>
        <v>24</v>
      </c>
      <c r="J1349" t="str">
        <f t="shared" si="85"/>
        <v>0-30</v>
      </c>
      <c r="K1349">
        <f t="shared" si="86"/>
        <v>8.0000000000000002E-3</v>
      </c>
      <c r="L1349">
        <f t="shared" si="87"/>
        <v>3.9424000000000001</v>
      </c>
    </row>
    <row r="1350" spans="1:12" x14ac:dyDescent="0.25">
      <c r="A1350" s="2" t="s">
        <v>1348</v>
      </c>
      <c r="B1350">
        <v>10</v>
      </c>
      <c r="C1350">
        <v>2</v>
      </c>
      <c r="D1350">
        <v>5270</v>
      </c>
      <c r="E1350" s="1">
        <v>43551</v>
      </c>
      <c r="F1350" s="3">
        <v>474.3</v>
      </c>
      <c r="G1350" s="3">
        <v>2108</v>
      </c>
      <c r="H1350" s="1">
        <v>43830</v>
      </c>
      <c r="I1350">
        <f t="shared" si="84"/>
        <v>279</v>
      </c>
      <c r="J1350" t="str">
        <f t="shared" si="85"/>
        <v>&gt;121</v>
      </c>
      <c r="K1350">
        <f t="shared" si="86"/>
        <v>0.25</v>
      </c>
      <c r="L1350">
        <f t="shared" si="87"/>
        <v>645.57500000000005</v>
      </c>
    </row>
    <row r="1351" spans="1:12" x14ac:dyDescent="0.25">
      <c r="A1351" s="2" t="s">
        <v>1349</v>
      </c>
      <c r="B1351">
        <v>3</v>
      </c>
      <c r="C1351">
        <v>11</v>
      </c>
      <c r="D1351">
        <v>1960</v>
      </c>
      <c r="E1351" s="1">
        <v>43586</v>
      </c>
      <c r="F1351" s="3">
        <v>78.400000000000006</v>
      </c>
      <c r="G1351" s="3">
        <v>372.40000000000003</v>
      </c>
      <c r="H1351" s="1">
        <v>43830</v>
      </c>
      <c r="I1351">
        <f t="shared" si="84"/>
        <v>244</v>
      </c>
      <c r="J1351" t="str">
        <f t="shared" si="85"/>
        <v>&gt;121</v>
      </c>
      <c r="K1351">
        <f t="shared" si="86"/>
        <v>0.25</v>
      </c>
      <c r="L1351">
        <f t="shared" si="87"/>
        <v>112.70000000000002</v>
      </c>
    </row>
    <row r="1352" spans="1:12" x14ac:dyDescent="0.25">
      <c r="A1352" s="2" t="s">
        <v>1350</v>
      </c>
      <c r="B1352">
        <v>1</v>
      </c>
      <c r="C1352">
        <v>4</v>
      </c>
      <c r="D1352">
        <v>4400</v>
      </c>
      <c r="E1352" s="1">
        <v>43579</v>
      </c>
      <c r="F1352" s="3">
        <v>396</v>
      </c>
      <c r="G1352" s="3">
        <v>660</v>
      </c>
      <c r="H1352" s="1">
        <v>43830</v>
      </c>
      <c r="I1352">
        <f t="shared" si="84"/>
        <v>251</v>
      </c>
      <c r="J1352" t="str">
        <f t="shared" si="85"/>
        <v>&gt;121</v>
      </c>
      <c r="K1352">
        <f t="shared" si="86"/>
        <v>0.25</v>
      </c>
      <c r="L1352">
        <f t="shared" si="87"/>
        <v>264</v>
      </c>
    </row>
    <row r="1353" spans="1:12" x14ac:dyDescent="0.25">
      <c r="A1353" s="2" t="s">
        <v>1351</v>
      </c>
      <c r="B1353">
        <v>1</v>
      </c>
      <c r="C1353">
        <v>13</v>
      </c>
      <c r="D1353">
        <v>1440</v>
      </c>
      <c r="E1353" s="1">
        <v>43801</v>
      </c>
      <c r="F1353" s="3">
        <v>57.599999999999994</v>
      </c>
      <c r="G1353" s="3">
        <v>331.2</v>
      </c>
      <c r="H1353" s="1">
        <v>43830</v>
      </c>
      <c r="I1353">
        <f t="shared" si="84"/>
        <v>29</v>
      </c>
      <c r="J1353" t="str">
        <f t="shared" si="85"/>
        <v>0-30</v>
      </c>
      <c r="K1353">
        <f t="shared" si="86"/>
        <v>8.0000000000000002E-3</v>
      </c>
      <c r="L1353">
        <f t="shared" si="87"/>
        <v>3.1103999999999998</v>
      </c>
    </row>
    <row r="1354" spans="1:12" x14ac:dyDescent="0.25">
      <c r="A1354" s="2" t="s">
        <v>1352</v>
      </c>
      <c r="B1354">
        <v>6</v>
      </c>
      <c r="C1354">
        <v>9</v>
      </c>
      <c r="D1354">
        <v>220</v>
      </c>
      <c r="E1354" s="1">
        <v>43588</v>
      </c>
      <c r="F1354" s="3">
        <v>19.8</v>
      </c>
      <c r="G1354" s="3">
        <v>57.199999999999996</v>
      </c>
      <c r="H1354" s="1">
        <v>43830</v>
      </c>
      <c r="I1354">
        <f t="shared" si="84"/>
        <v>242</v>
      </c>
      <c r="J1354" t="str">
        <f t="shared" si="85"/>
        <v>&gt;121</v>
      </c>
      <c r="K1354">
        <f t="shared" si="86"/>
        <v>0.25</v>
      </c>
      <c r="L1354">
        <f t="shared" si="87"/>
        <v>19.25</v>
      </c>
    </row>
    <row r="1355" spans="1:12" x14ac:dyDescent="0.25">
      <c r="A1355" s="2" t="s">
        <v>1353</v>
      </c>
      <c r="B1355">
        <v>2</v>
      </c>
      <c r="C1355">
        <v>15</v>
      </c>
      <c r="D1355">
        <v>280</v>
      </c>
      <c r="E1355" s="1">
        <v>43767</v>
      </c>
      <c r="F1355" s="3">
        <v>22.400000000000002</v>
      </c>
      <c r="G1355" s="3">
        <v>72.8</v>
      </c>
      <c r="H1355" s="1">
        <v>43830</v>
      </c>
      <c r="I1355">
        <f t="shared" si="84"/>
        <v>63</v>
      </c>
      <c r="J1355" t="str">
        <f t="shared" si="85"/>
        <v>61-90</v>
      </c>
      <c r="K1355">
        <f t="shared" si="86"/>
        <v>0.15</v>
      </c>
      <c r="L1355">
        <f t="shared" si="87"/>
        <v>14.28</v>
      </c>
    </row>
    <row r="1356" spans="1:12" x14ac:dyDescent="0.25">
      <c r="A1356" s="2" t="s">
        <v>1354</v>
      </c>
      <c r="B1356">
        <v>7</v>
      </c>
      <c r="C1356">
        <v>6</v>
      </c>
      <c r="D1356">
        <v>770</v>
      </c>
      <c r="E1356" s="1">
        <v>43589</v>
      </c>
      <c r="F1356" s="3">
        <v>69.3</v>
      </c>
      <c r="G1356" s="3">
        <v>238.70000000000002</v>
      </c>
      <c r="H1356" s="1">
        <v>43830</v>
      </c>
      <c r="I1356">
        <f t="shared" si="84"/>
        <v>241</v>
      </c>
      <c r="J1356" t="str">
        <f t="shared" si="85"/>
        <v>&gt;121</v>
      </c>
      <c r="K1356">
        <f t="shared" si="86"/>
        <v>0.25</v>
      </c>
      <c r="L1356">
        <f t="shared" si="87"/>
        <v>77</v>
      </c>
    </row>
    <row r="1357" spans="1:12" x14ac:dyDescent="0.25">
      <c r="A1357" s="2" t="s">
        <v>1355</v>
      </c>
      <c r="B1357">
        <v>8</v>
      </c>
      <c r="C1357">
        <v>8</v>
      </c>
      <c r="D1357">
        <v>1408</v>
      </c>
      <c r="E1357" s="1">
        <v>43566</v>
      </c>
      <c r="F1357" s="3">
        <v>154.88000000000002</v>
      </c>
      <c r="G1357" s="3">
        <v>506.88</v>
      </c>
      <c r="H1357" s="1">
        <v>43830</v>
      </c>
      <c r="I1357">
        <f t="shared" si="84"/>
        <v>264</v>
      </c>
      <c r="J1357" t="str">
        <f t="shared" si="85"/>
        <v>&gt;121</v>
      </c>
      <c r="K1357">
        <f t="shared" si="86"/>
        <v>0.25</v>
      </c>
      <c r="L1357">
        <f t="shared" si="87"/>
        <v>165.44</v>
      </c>
    </row>
    <row r="1358" spans="1:12" x14ac:dyDescent="0.25">
      <c r="A1358" s="2" t="s">
        <v>1356</v>
      </c>
      <c r="B1358">
        <v>2</v>
      </c>
      <c r="C1358">
        <v>2</v>
      </c>
      <c r="D1358">
        <v>2100</v>
      </c>
      <c r="E1358" s="1">
        <v>43601</v>
      </c>
      <c r="F1358" s="3">
        <v>147</v>
      </c>
      <c r="G1358" s="3">
        <v>588</v>
      </c>
      <c r="H1358" s="1">
        <v>43830</v>
      </c>
      <c r="I1358">
        <f t="shared" si="84"/>
        <v>229</v>
      </c>
      <c r="J1358" t="str">
        <f t="shared" si="85"/>
        <v>&gt;121</v>
      </c>
      <c r="K1358">
        <f t="shared" si="86"/>
        <v>0.25</v>
      </c>
      <c r="L1358">
        <f t="shared" si="87"/>
        <v>183.75</v>
      </c>
    </row>
    <row r="1359" spans="1:12" x14ac:dyDescent="0.25">
      <c r="A1359" s="2" t="s">
        <v>1357</v>
      </c>
      <c r="B1359">
        <v>8</v>
      </c>
      <c r="C1359">
        <v>9</v>
      </c>
      <c r="D1359">
        <v>2640</v>
      </c>
      <c r="E1359" s="1">
        <v>43694</v>
      </c>
      <c r="F1359" s="3">
        <v>396</v>
      </c>
      <c r="G1359" s="3">
        <v>1135.2</v>
      </c>
      <c r="H1359" s="1">
        <v>43830</v>
      </c>
      <c r="I1359">
        <f t="shared" si="84"/>
        <v>136</v>
      </c>
      <c r="J1359" t="str">
        <f t="shared" si="85"/>
        <v>&gt;121</v>
      </c>
      <c r="K1359">
        <f t="shared" si="86"/>
        <v>0.25</v>
      </c>
      <c r="L1359">
        <f t="shared" si="87"/>
        <v>382.8</v>
      </c>
    </row>
    <row r="1360" spans="1:12" x14ac:dyDescent="0.25">
      <c r="A1360" s="2" t="s">
        <v>1358</v>
      </c>
      <c r="B1360">
        <v>8</v>
      </c>
      <c r="C1360">
        <v>6</v>
      </c>
      <c r="D1360">
        <v>7130</v>
      </c>
      <c r="E1360" s="1">
        <v>43814</v>
      </c>
      <c r="F1360" s="3">
        <v>71.3</v>
      </c>
      <c r="G1360" s="3">
        <v>1853.8</v>
      </c>
      <c r="H1360" s="1">
        <v>43830</v>
      </c>
      <c r="I1360">
        <f t="shared" si="84"/>
        <v>16</v>
      </c>
      <c r="J1360" t="str">
        <f t="shared" si="85"/>
        <v>0-30</v>
      </c>
      <c r="K1360">
        <f t="shared" si="86"/>
        <v>8.0000000000000002E-3</v>
      </c>
      <c r="L1360">
        <f t="shared" si="87"/>
        <v>15.4008</v>
      </c>
    </row>
    <row r="1361" spans="1:12" x14ac:dyDescent="0.25">
      <c r="A1361" s="2" t="s">
        <v>1359</v>
      </c>
      <c r="B1361">
        <v>1</v>
      </c>
      <c r="C1361">
        <v>1</v>
      </c>
      <c r="D1361">
        <v>1530</v>
      </c>
      <c r="E1361" s="1">
        <v>43581</v>
      </c>
      <c r="F1361" s="3">
        <v>15.3</v>
      </c>
      <c r="G1361" s="3">
        <v>290.7</v>
      </c>
      <c r="H1361" s="1">
        <v>43830</v>
      </c>
      <c r="I1361">
        <f t="shared" si="84"/>
        <v>249</v>
      </c>
      <c r="J1361" t="str">
        <f t="shared" si="85"/>
        <v>&gt;121</v>
      </c>
      <c r="K1361">
        <f t="shared" si="86"/>
        <v>0.25</v>
      </c>
      <c r="L1361">
        <f t="shared" si="87"/>
        <v>76.5</v>
      </c>
    </row>
    <row r="1362" spans="1:12" x14ac:dyDescent="0.25">
      <c r="A1362" s="2" t="s">
        <v>1360</v>
      </c>
      <c r="B1362">
        <v>4</v>
      </c>
      <c r="C1362">
        <v>4</v>
      </c>
      <c r="D1362">
        <v>160</v>
      </c>
      <c r="E1362" s="1">
        <v>43583</v>
      </c>
      <c r="F1362" s="3">
        <v>16</v>
      </c>
      <c r="G1362" s="3">
        <v>28.799999999999997</v>
      </c>
      <c r="H1362" s="1">
        <v>43830</v>
      </c>
      <c r="I1362">
        <f t="shared" si="84"/>
        <v>247</v>
      </c>
      <c r="J1362" t="str">
        <f t="shared" si="85"/>
        <v>&gt;121</v>
      </c>
      <c r="K1362">
        <f t="shared" si="86"/>
        <v>0.25</v>
      </c>
      <c r="L1362">
        <f t="shared" si="87"/>
        <v>11.2</v>
      </c>
    </row>
    <row r="1363" spans="1:12" x14ac:dyDescent="0.25">
      <c r="A1363" s="2" t="s">
        <v>1361</v>
      </c>
      <c r="B1363">
        <v>7</v>
      </c>
      <c r="C1363">
        <v>15</v>
      </c>
      <c r="D1363">
        <v>864</v>
      </c>
      <c r="E1363" s="1">
        <v>43785</v>
      </c>
      <c r="F1363" s="3">
        <v>112.32000000000001</v>
      </c>
      <c r="G1363" s="3">
        <v>492.48</v>
      </c>
      <c r="H1363" s="1">
        <v>43830</v>
      </c>
      <c r="I1363">
        <f t="shared" si="84"/>
        <v>45</v>
      </c>
      <c r="J1363" t="str">
        <f t="shared" si="85"/>
        <v>31-60</v>
      </c>
      <c r="K1363">
        <f t="shared" si="86"/>
        <v>0.04</v>
      </c>
      <c r="L1363">
        <f t="shared" si="87"/>
        <v>24.192000000000004</v>
      </c>
    </row>
    <row r="1364" spans="1:12" x14ac:dyDescent="0.25">
      <c r="A1364" s="2" t="s">
        <v>1362</v>
      </c>
      <c r="B1364">
        <v>3</v>
      </c>
      <c r="C1364">
        <v>3</v>
      </c>
      <c r="D1364">
        <v>3230</v>
      </c>
      <c r="E1364" s="1">
        <v>43633</v>
      </c>
      <c r="F1364" s="3">
        <v>32.299999999999997</v>
      </c>
      <c r="G1364" s="3">
        <v>839.80000000000007</v>
      </c>
      <c r="H1364" s="1">
        <v>43830</v>
      </c>
      <c r="I1364">
        <f t="shared" si="84"/>
        <v>197</v>
      </c>
      <c r="J1364" t="str">
        <f t="shared" si="85"/>
        <v>&gt;121</v>
      </c>
      <c r="K1364">
        <f t="shared" si="86"/>
        <v>0.25</v>
      </c>
      <c r="L1364">
        <f t="shared" si="87"/>
        <v>218.02500000000001</v>
      </c>
    </row>
    <row r="1365" spans="1:12" x14ac:dyDescent="0.25">
      <c r="A1365" s="2" t="s">
        <v>1363</v>
      </c>
      <c r="B1365">
        <v>4</v>
      </c>
      <c r="C1365">
        <v>6</v>
      </c>
      <c r="D1365">
        <v>2200</v>
      </c>
      <c r="E1365" s="1">
        <v>43786</v>
      </c>
      <c r="F1365" s="3">
        <v>132</v>
      </c>
      <c r="G1365" s="3">
        <v>638</v>
      </c>
      <c r="H1365" s="1">
        <v>43830</v>
      </c>
      <c r="I1365">
        <f t="shared" si="84"/>
        <v>44</v>
      </c>
      <c r="J1365" t="str">
        <f t="shared" si="85"/>
        <v>31-60</v>
      </c>
      <c r="K1365">
        <f t="shared" si="86"/>
        <v>0.04</v>
      </c>
      <c r="L1365">
        <f t="shared" si="87"/>
        <v>30.8</v>
      </c>
    </row>
    <row r="1366" spans="1:12" x14ac:dyDescent="0.25">
      <c r="A1366" s="2" t="s">
        <v>1364</v>
      </c>
      <c r="B1366">
        <v>8</v>
      </c>
      <c r="C1366">
        <v>4</v>
      </c>
      <c r="D1366">
        <v>1400</v>
      </c>
      <c r="E1366" s="1">
        <v>43823</v>
      </c>
      <c r="F1366" s="3">
        <v>196</v>
      </c>
      <c r="G1366" s="3">
        <v>546</v>
      </c>
      <c r="H1366" s="1">
        <v>43830</v>
      </c>
      <c r="I1366">
        <f t="shared" si="84"/>
        <v>7</v>
      </c>
      <c r="J1366" t="str">
        <f t="shared" si="85"/>
        <v>0-30</v>
      </c>
      <c r="K1366">
        <f t="shared" si="86"/>
        <v>8.0000000000000002E-3</v>
      </c>
      <c r="L1366">
        <f t="shared" si="87"/>
        <v>5.9359999999999999</v>
      </c>
    </row>
    <row r="1367" spans="1:12" x14ac:dyDescent="0.25">
      <c r="A1367" s="2" t="s">
        <v>1365</v>
      </c>
      <c r="B1367">
        <v>2</v>
      </c>
      <c r="C1367">
        <v>9</v>
      </c>
      <c r="D1367">
        <v>1040</v>
      </c>
      <c r="E1367" s="1">
        <v>43634</v>
      </c>
      <c r="F1367" s="3">
        <v>72.8</v>
      </c>
      <c r="G1367" s="3">
        <v>249.60000000000002</v>
      </c>
      <c r="H1367" s="1">
        <v>43830</v>
      </c>
      <c r="I1367">
        <f t="shared" si="84"/>
        <v>196</v>
      </c>
      <c r="J1367" t="str">
        <f t="shared" si="85"/>
        <v>&gt;121</v>
      </c>
      <c r="K1367">
        <f t="shared" si="86"/>
        <v>0.25</v>
      </c>
      <c r="L1367">
        <f t="shared" si="87"/>
        <v>80.600000000000009</v>
      </c>
    </row>
    <row r="1368" spans="1:12" x14ac:dyDescent="0.25">
      <c r="A1368" s="2" t="s">
        <v>1366</v>
      </c>
      <c r="B1368">
        <v>1</v>
      </c>
      <c r="C1368">
        <v>4</v>
      </c>
      <c r="D1368">
        <v>2520</v>
      </c>
      <c r="E1368" s="1">
        <v>43515</v>
      </c>
      <c r="F1368" s="3">
        <v>252</v>
      </c>
      <c r="G1368" s="3">
        <v>680.40000000000009</v>
      </c>
      <c r="H1368" s="1">
        <v>43830</v>
      </c>
      <c r="I1368">
        <f t="shared" si="84"/>
        <v>315</v>
      </c>
      <c r="J1368" t="str">
        <f t="shared" si="85"/>
        <v>&gt;121</v>
      </c>
      <c r="K1368">
        <f t="shared" si="86"/>
        <v>0.25</v>
      </c>
      <c r="L1368">
        <f t="shared" si="87"/>
        <v>233.10000000000002</v>
      </c>
    </row>
    <row r="1369" spans="1:12" x14ac:dyDescent="0.25">
      <c r="A1369" s="2" t="s">
        <v>1367</v>
      </c>
      <c r="B1369">
        <v>5</v>
      </c>
      <c r="C1369">
        <v>4</v>
      </c>
      <c r="D1369">
        <v>1650</v>
      </c>
      <c r="E1369" s="1">
        <v>43492</v>
      </c>
      <c r="F1369" s="3">
        <v>66</v>
      </c>
      <c r="G1369" s="3">
        <v>429</v>
      </c>
      <c r="H1369" s="1">
        <v>43830</v>
      </c>
      <c r="I1369">
        <f t="shared" si="84"/>
        <v>338</v>
      </c>
      <c r="J1369" t="str">
        <f t="shared" si="85"/>
        <v>&gt;121</v>
      </c>
      <c r="K1369">
        <f t="shared" si="86"/>
        <v>0.25</v>
      </c>
      <c r="L1369">
        <f t="shared" si="87"/>
        <v>123.75</v>
      </c>
    </row>
    <row r="1370" spans="1:12" x14ac:dyDescent="0.25">
      <c r="A1370" s="2" t="s">
        <v>1368</v>
      </c>
      <c r="B1370">
        <v>6</v>
      </c>
      <c r="C1370">
        <v>8</v>
      </c>
      <c r="D1370">
        <v>540</v>
      </c>
      <c r="E1370" s="1">
        <v>43557</v>
      </c>
      <c r="F1370" s="3">
        <v>16.200000000000003</v>
      </c>
      <c r="G1370" s="3">
        <v>86.4</v>
      </c>
      <c r="H1370" s="1">
        <v>43830</v>
      </c>
      <c r="I1370">
        <f t="shared" si="84"/>
        <v>273</v>
      </c>
      <c r="J1370" t="str">
        <f t="shared" si="85"/>
        <v>&gt;121</v>
      </c>
      <c r="K1370">
        <f t="shared" si="86"/>
        <v>0.25</v>
      </c>
      <c r="L1370">
        <f t="shared" si="87"/>
        <v>25.650000000000002</v>
      </c>
    </row>
    <row r="1371" spans="1:12" x14ac:dyDescent="0.25">
      <c r="A1371" s="2" t="s">
        <v>1369</v>
      </c>
      <c r="B1371">
        <v>2</v>
      </c>
      <c r="C1371">
        <v>14</v>
      </c>
      <c r="D1371">
        <v>720</v>
      </c>
      <c r="E1371" s="1">
        <v>43483</v>
      </c>
      <c r="F1371" s="3">
        <v>7.1999999999999993</v>
      </c>
      <c r="G1371" s="3">
        <v>108</v>
      </c>
      <c r="H1371" s="1">
        <v>43830</v>
      </c>
      <c r="I1371">
        <f t="shared" si="84"/>
        <v>347</v>
      </c>
      <c r="J1371" t="str">
        <f t="shared" si="85"/>
        <v>&gt;121</v>
      </c>
      <c r="K1371">
        <f t="shared" si="86"/>
        <v>0.25</v>
      </c>
      <c r="L1371">
        <f t="shared" si="87"/>
        <v>28.8</v>
      </c>
    </row>
    <row r="1372" spans="1:12" x14ac:dyDescent="0.25">
      <c r="A1372" s="2" t="s">
        <v>1370</v>
      </c>
      <c r="B1372">
        <v>6</v>
      </c>
      <c r="C1372">
        <v>7</v>
      </c>
      <c r="D1372">
        <v>770</v>
      </c>
      <c r="E1372" s="1">
        <v>43656</v>
      </c>
      <c r="F1372" s="3">
        <v>77</v>
      </c>
      <c r="G1372" s="3">
        <v>207.89999999999998</v>
      </c>
      <c r="H1372" s="1">
        <v>43830</v>
      </c>
      <c r="I1372">
        <f t="shared" si="84"/>
        <v>174</v>
      </c>
      <c r="J1372" t="str">
        <f t="shared" si="85"/>
        <v>&gt;121</v>
      </c>
      <c r="K1372">
        <f t="shared" si="86"/>
        <v>0.25</v>
      </c>
      <c r="L1372">
        <f t="shared" si="87"/>
        <v>71.224999999999994</v>
      </c>
    </row>
    <row r="1373" spans="1:12" x14ac:dyDescent="0.25">
      <c r="A1373" s="2" t="s">
        <v>1371</v>
      </c>
      <c r="B1373">
        <v>9</v>
      </c>
      <c r="C1373">
        <v>6</v>
      </c>
      <c r="D1373">
        <v>2880</v>
      </c>
      <c r="E1373" s="1">
        <v>43744</v>
      </c>
      <c r="F1373" s="3">
        <v>230.39999999999998</v>
      </c>
      <c r="G1373" s="3">
        <v>1382.4</v>
      </c>
      <c r="H1373" s="1">
        <v>43830</v>
      </c>
      <c r="I1373">
        <f t="shared" si="84"/>
        <v>86</v>
      </c>
      <c r="J1373" t="str">
        <f t="shared" si="85"/>
        <v>61-90</v>
      </c>
      <c r="K1373">
        <f t="shared" si="86"/>
        <v>0.15</v>
      </c>
      <c r="L1373">
        <f t="shared" si="87"/>
        <v>241.92000000000002</v>
      </c>
    </row>
    <row r="1374" spans="1:12" x14ac:dyDescent="0.25">
      <c r="A1374" s="2" t="s">
        <v>1372</v>
      </c>
      <c r="B1374">
        <v>4</v>
      </c>
      <c r="C1374">
        <v>21</v>
      </c>
      <c r="D1374">
        <v>4080</v>
      </c>
      <c r="E1374" s="1">
        <v>43504</v>
      </c>
      <c r="F1374" s="3">
        <v>122.4</v>
      </c>
      <c r="G1374" s="3">
        <v>1142.3999999999999</v>
      </c>
      <c r="H1374" s="1">
        <v>43830</v>
      </c>
      <c r="I1374">
        <f t="shared" si="84"/>
        <v>326</v>
      </c>
      <c r="J1374" t="str">
        <f t="shared" si="85"/>
        <v>&gt;121</v>
      </c>
      <c r="K1374">
        <f t="shared" si="86"/>
        <v>0.25</v>
      </c>
      <c r="L1374">
        <f t="shared" si="87"/>
        <v>316.2</v>
      </c>
    </row>
    <row r="1375" spans="1:12" x14ac:dyDescent="0.25">
      <c r="A1375" s="2" t="s">
        <v>1373</v>
      </c>
      <c r="B1375">
        <v>8</v>
      </c>
      <c r="C1375">
        <v>23</v>
      </c>
      <c r="D1375">
        <v>550</v>
      </c>
      <c r="E1375" s="1">
        <v>43549</v>
      </c>
      <c r="F1375" s="3">
        <v>60.5</v>
      </c>
      <c r="G1375" s="3">
        <v>236.5</v>
      </c>
      <c r="H1375" s="1">
        <v>43830</v>
      </c>
      <c r="I1375">
        <f t="shared" si="84"/>
        <v>281</v>
      </c>
      <c r="J1375" t="str">
        <f t="shared" si="85"/>
        <v>&gt;121</v>
      </c>
      <c r="K1375">
        <f t="shared" si="86"/>
        <v>0.25</v>
      </c>
      <c r="L1375">
        <f t="shared" si="87"/>
        <v>74.25</v>
      </c>
    </row>
    <row r="1376" spans="1:12" x14ac:dyDescent="0.25">
      <c r="A1376" s="2" t="s">
        <v>1374</v>
      </c>
      <c r="B1376">
        <v>8</v>
      </c>
      <c r="C1376">
        <v>22</v>
      </c>
      <c r="D1376">
        <v>6720</v>
      </c>
      <c r="E1376" s="1">
        <v>43669</v>
      </c>
      <c r="F1376" s="3">
        <v>1008</v>
      </c>
      <c r="G1376" s="3">
        <v>2284.7999999999997</v>
      </c>
      <c r="H1376" s="1">
        <v>43830</v>
      </c>
      <c r="I1376">
        <f t="shared" si="84"/>
        <v>161</v>
      </c>
      <c r="J1376" t="str">
        <f t="shared" si="85"/>
        <v>&gt;121</v>
      </c>
      <c r="K1376">
        <f t="shared" si="86"/>
        <v>0.25</v>
      </c>
      <c r="L1376">
        <f t="shared" si="87"/>
        <v>823.19999999999993</v>
      </c>
    </row>
    <row r="1377" spans="1:12" x14ac:dyDescent="0.25">
      <c r="A1377" s="2" t="s">
        <v>1375</v>
      </c>
      <c r="B1377">
        <v>8</v>
      </c>
      <c r="C1377">
        <v>21</v>
      </c>
      <c r="D1377">
        <v>1760</v>
      </c>
      <c r="E1377" s="1">
        <v>43504</v>
      </c>
      <c r="F1377" s="3">
        <v>316.8</v>
      </c>
      <c r="G1377" s="3">
        <v>686.4</v>
      </c>
      <c r="H1377" s="1">
        <v>43830</v>
      </c>
      <c r="I1377">
        <f t="shared" si="84"/>
        <v>326</v>
      </c>
      <c r="J1377" t="str">
        <f t="shared" si="85"/>
        <v>&gt;121</v>
      </c>
      <c r="K1377">
        <f t="shared" si="86"/>
        <v>0.25</v>
      </c>
      <c r="L1377">
        <f t="shared" si="87"/>
        <v>250.8</v>
      </c>
    </row>
    <row r="1378" spans="1:12" x14ac:dyDescent="0.25">
      <c r="A1378" s="2" t="s">
        <v>1376</v>
      </c>
      <c r="B1378">
        <v>10</v>
      </c>
      <c r="C1378">
        <v>10</v>
      </c>
      <c r="D1378">
        <v>2850</v>
      </c>
      <c r="E1378" s="1">
        <v>43714</v>
      </c>
      <c r="F1378" s="3">
        <v>399</v>
      </c>
      <c r="G1378" s="3">
        <v>826.5</v>
      </c>
      <c r="H1378" s="1">
        <v>43830</v>
      </c>
      <c r="I1378">
        <f t="shared" si="84"/>
        <v>116</v>
      </c>
      <c r="J1378" t="str">
        <f t="shared" si="85"/>
        <v>91-120</v>
      </c>
      <c r="K1378">
        <f t="shared" si="86"/>
        <v>0.2</v>
      </c>
      <c r="L1378">
        <f t="shared" si="87"/>
        <v>245.10000000000002</v>
      </c>
    </row>
    <row r="1379" spans="1:12" x14ac:dyDescent="0.25">
      <c r="A1379" s="2" t="s">
        <v>1377</v>
      </c>
      <c r="B1379">
        <v>3</v>
      </c>
      <c r="C1379">
        <v>20</v>
      </c>
      <c r="D1379">
        <v>1920</v>
      </c>
      <c r="E1379" s="1">
        <v>43763</v>
      </c>
      <c r="F1379" s="3">
        <v>57.599999999999994</v>
      </c>
      <c r="G1379" s="3">
        <v>556.79999999999995</v>
      </c>
      <c r="H1379" s="1">
        <v>43830</v>
      </c>
      <c r="I1379">
        <f t="shared" si="84"/>
        <v>67</v>
      </c>
      <c r="J1379" t="str">
        <f t="shared" si="85"/>
        <v>61-90</v>
      </c>
      <c r="K1379">
        <f t="shared" si="86"/>
        <v>0.15</v>
      </c>
      <c r="L1379">
        <f t="shared" si="87"/>
        <v>92.16</v>
      </c>
    </row>
    <row r="1380" spans="1:12" x14ac:dyDescent="0.25">
      <c r="A1380" s="2" t="s">
        <v>1378</v>
      </c>
      <c r="B1380">
        <v>6</v>
      </c>
      <c r="C1380">
        <v>1</v>
      </c>
      <c r="D1380">
        <v>3906</v>
      </c>
      <c r="E1380" s="1">
        <v>43516</v>
      </c>
      <c r="F1380" s="3">
        <v>390.6</v>
      </c>
      <c r="G1380" s="3">
        <v>1015.56</v>
      </c>
      <c r="H1380" s="1">
        <v>43830</v>
      </c>
      <c r="I1380">
        <f t="shared" si="84"/>
        <v>314</v>
      </c>
      <c r="J1380" t="str">
        <f t="shared" si="85"/>
        <v>&gt;121</v>
      </c>
      <c r="K1380">
        <f t="shared" si="86"/>
        <v>0.25</v>
      </c>
      <c r="L1380">
        <f t="shared" si="87"/>
        <v>351.53999999999996</v>
      </c>
    </row>
    <row r="1381" spans="1:12" x14ac:dyDescent="0.25">
      <c r="A1381" s="2" t="s">
        <v>1379</v>
      </c>
      <c r="B1381">
        <v>6</v>
      </c>
      <c r="C1381">
        <v>19</v>
      </c>
      <c r="D1381">
        <v>1440</v>
      </c>
      <c r="E1381" s="1">
        <v>43673</v>
      </c>
      <c r="F1381" s="3">
        <v>115.19999999999999</v>
      </c>
      <c r="G1381" s="3">
        <v>345.6</v>
      </c>
      <c r="H1381" s="1">
        <v>43830</v>
      </c>
      <c r="I1381">
        <f t="shared" si="84"/>
        <v>157</v>
      </c>
      <c r="J1381" t="str">
        <f t="shared" si="85"/>
        <v>&gt;121</v>
      </c>
      <c r="K1381">
        <f t="shared" si="86"/>
        <v>0.25</v>
      </c>
      <c r="L1381">
        <f t="shared" si="87"/>
        <v>115.2</v>
      </c>
    </row>
    <row r="1382" spans="1:12" x14ac:dyDescent="0.25">
      <c r="A1382" s="2" t="s">
        <v>1380</v>
      </c>
      <c r="B1382">
        <v>5</v>
      </c>
      <c r="C1382">
        <v>10</v>
      </c>
      <c r="D1382">
        <v>2040</v>
      </c>
      <c r="E1382" s="1">
        <v>43780</v>
      </c>
      <c r="F1382" s="3">
        <v>204</v>
      </c>
      <c r="G1382" s="3">
        <v>510</v>
      </c>
      <c r="H1382" s="1">
        <v>43830</v>
      </c>
      <c r="I1382">
        <f t="shared" si="84"/>
        <v>50</v>
      </c>
      <c r="J1382" t="str">
        <f t="shared" si="85"/>
        <v>31-60</v>
      </c>
      <c r="K1382">
        <f t="shared" si="86"/>
        <v>0.04</v>
      </c>
      <c r="L1382">
        <f t="shared" si="87"/>
        <v>28.560000000000002</v>
      </c>
    </row>
    <row r="1383" spans="1:12" x14ac:dyDescent="0.25">
      <c r="A1383" s="2" t="s">
        <v>1381</v>
      </c>
      <c r="B1383">
        <v>6</v>
      </c>
      <c r="C1383">
        <v>18</v>
      </c>
      <c r="D1383">
        <v>2250</v>
      </c>
      <c r="E1383" s="1">
        <v>43519</v>
      </c>
      <c r="F1383" s="3">
        <v>90</v>
      </c>
      <c r="G1383" s="3">
        <v>585</v>
      </c>
      <c r="H1383" s="1">
        <v>43830</v>
      </c>
      <c r="I1383">
        <f t="shared" si="84"/>
        <v>311</v>
      </c>
      <c r="J1383" t="str">
        <f t="shared" si="85"/>
        <v>&gt;121</v>
      </c>
      <c r="K1383">
        <f t="shared" si="86"/>
        <v>0.25</v>
      </c>
      <c r="L1383">
        <f t="shared" si="87"/>
        <v>168.75</v>
      </c>
    </row>
    <row r="1384" spans="1:12" x14ac:dyDescent="0.25">
      <c r="A1384" s="2" t="s">
        <v>1382</v>
      </c>
      <c r="B1384">
        <v>5</v>
      </c>
      <c r="C1384">
        <v>2</v>
      </c>
      <c r="D1384">
        <v>2160</v>
      </c>
      <c r="E1384" s="1">
        <v>43564</v>
      </c>
      <c r="F1384" s="3">
        <v>172.8</v>
      </c>
      <c r="G1384" s="3">
        <v>324</v>
      </c>
      <c r="H1384" s="1">
        <v>43830</v>
      </c>
      <c r="I1384">
        <f t="shared" si="84"/>
        <v>266</v>
      </c>
      <c r="J1384" t="str">
        <f t="shared" si="85"/>
        <v>&gt;121</v>
      </c>
      <c r="K1384">
        <f t="shared" si="86"/>
        <v>0.25</v>
      </c>
      <c r="L1384">
        <f t="shared" si="87"/>
        <v>124.2</v>
      </c>
    </row>
    <row r="1385" spans="1:12" x14ac:dyDescent="0.25">
      <c r="A1385" s="2" t="s">
        <v>1383</v>
      </c>
      <c r="B1385">
        <v>10</v>
      </c>
      <c r="C1385">
        <v>3</v>
      </c>
      <c r="D1385">
        <v>120</v>
      </c>
      <c r="E1385" s="1">
        <v>43568</v>
      </c>
      <c r="F1385" s="3">
        <v>7.1999999999999993</v>
      </c>
      <c r="G1385" s="3">
        <v>54</v>
      </c>
      <c r="H1385" s="1">
        <v>43830</v>
      </c>
      <c r="I1385">
        <f t="shared" si="84"/>
        <v>262</v>
      </c>
      <c r="J1385" t="str">
        <f t="shared" si="85"/>
        <v>&gt;121</v>
      </c>
      <c r="K1385">
        <f t="shared" si="86"/>
        <v>0.25</v>
      </c>
      <c r="L1385">
        <f t="shared" si="87"/>
        <v>15.3</v>
      </c>
    </row>
    <row r="1386" spans="1:12" x14ac:dyDescent="0.25">
      <c r="A1386" s="2" t="s">
        <v>1384</v>
      </c>
      <c r="B1386">
        <v>2</v>
      </c>
      <c r="C1386">
        <v>8</v>
      </c>
      <c r="D1386">
        <v>3600</v>
      </c>
      <c r="E1386" s="1">
        <v>43788</v>
      </c>
      <c r="F1386" s="3">
        <v>324</v>
      </c>
      <c r="G1386" s="3">
        <v>936</v>
      </c>
      <c r="H1386" s="1">
        <v>43830</v>
      </c>
      <c r="I1386">
        <f t="shared" si="84"/>
        <v>42</v>
      </c>
      <c r="J1386" t="str">
        <f t="shared" si="85"/>
        <v>31-60</v>
      </c>
      <c r="K1386">
        <f t="shared" si="86"/>
        <v>0.04</v>
      </c>
      <c r="L1386">
        <f t="shared" si="87"/>
        <v>50.4</v>
      </c>
    </row>
    <row r="1387" spans="1:12" x14ac:dyDescent="0.25">
      <c r="A1387" s="2" t="s">
        <v>1385</v>
      </c>
      <c r="B1387">
        <v>4</v>
      </c>
      <c r="C1387">
        <v>2</v>
      </c>
      <c r="D1387">
        <v>1900</v>
      </c>
      <c r="E1387" s="1">
        <v>43803</v>
      </c>
      <c r="F1387" s="3">
        <v>19</v>
      </c>
      <c r="G1387" s="3">
        <v>513</v>
      </c>
      <c r="H1387" s="1">
        <v>43830</v>
      </c>
      <c r="I1387">
        <f t="shared" si="84"/>
        <v>27</v>
      </c>
      <c r="J1387" t="str">
        <f t="shared" si="85"/>
        <v>0-30</v>
      </c>
      <c r="K1387">
        <f t="shared" si="86"/>
        <v>8.0000000000000002E-3</v>
      </c>
      <c r="L1387">
        <f t="shared" si="87"/>
        <v>4.2560000000000002</v>
      </c>
    </row>
    <row r="1388" spans="1:12" x14ac:dyDescent="0.25">
      <c r="A1388" s="2" t="s">
        <v>1386</v>
      </c>
      <c r="B1388">
        <v>5</v>
      </c>
      <c r="C1388">
        <v>2</v>
      </c>
      <c r="D1388">
        <v>990</v>
      </c>
      <c r="E1388" s="1">
        <v>43759</v>
      </c>
      <c r="F1388" s="3">
        <v>19.8</v>
      </c>
      <c r="G1388" s="3">
        <v>287.10000000000002</v>
      </c>
      <c r="H1388" s="1">
        <v>43830</v>
      </c>
      <c r="I1388">
        <f t="shared" si="84"/>
        <v>71</v>
      </c>
      <c r="J1388" t="str">
        <f t="shared" si="85"/>
        <v>61-90</v>
      </c>
      <c r="K1388">
        <f t="shared" si="86"/>
        <v>0.15</v>
      </c>
      <c r="L1388">
        <f t="shared" si="87"/>
        <v>46.035000000000004</v>
      </c>
    </row>
    <row r="1389" spans="1:12" x14ac:dyDescent="0.25">
      <c r="A1389" s="2" t="s">
        <v>1387</v>
      </c>
      <c r="B1389">
        <v>4</v>
      </c>
      <c r="C1389">
        <v>19</v>
      </c>
      <c r="D1389">
        <v>1540</v>
      </c>
      <c r="E1389" s="1">
        <v>43586</v>
      </c>
      <c r="F1389" s="3">
        <v>61.6</v>
      </c>
      <c r="G1389" s="3">
        <v>246.4</v>
      </c>
      <c r="H1389" s="1">
        <v>43830</v>
      </c>
      <c r="I1389">
        <f t="shared" si="84"/>
        <v>244</v>
      </c>
      <c r="J1389" t="str">
        <f t="shared" si="85"/>
        <v>&gt;121</v>
      </c>
      <c r="K1389">
        <f t="shared" si="86"/>
        <v>0.25</v>
      </c>
      <c r="L1389">
        <f t="shared" si="87"/>
        <v>77</v>
      </c>
    </row>
    <row r="1390" spans="1:12" x14ac:dyDescent="0.25">
      <c r="A1390" s="2" t="s">
        <v>1388</v>
      </c>
      <c r="B1390">
        <v>7</v>
      </c>
      <c r="C1390">
        <v>8</v>
      </c>
      <c r="D1390">
        <v>1330</v>
      </c>
      <c r="E1390" s="1">
        <v>43489</v>
      </c>
      <c r="F1390" s="3">
        <v>172.89999999999998</v>
      </c>
      <c r="G1390" s="3">
        <v>758.1</v>
      </c>
      <c r="H1390" s="1">
        <v>43830</v>
      </c>
      <c r="I1390">
        <f t="shared" si="84"/>
        <v>341</v>
      </c>
      <c r="J1390" t="str">
        <f t="shared" si="85"/>
        <v>&gt;121</v>
      </c>
      <c r="K1390">
        <f t="shared" si="86"/>
        <v>0.25</v>
      </c>
      <c r="L1390">
        <f t="shared" si="87"/>
        <v>232.75</v>
      </c>
    </row>
    <row r="1391" spans="1:12" x14ac:dyDescent="0.25">
      <c r="A1391" s="2" t="s">
        <v>1389</v>
      </c>
      <c r="B1391">
        <v>4</v>
      </c>
      <c r="C1391">
        <v>10</v>
      </c>
      <c r="D1391">
        <v>640</v>
      </c>
      <c r="E1391" s="1">
        <v>43655</v>
      </c>
      <c r="F1391" s="3">
        <v>19.2</v>
      </c>
      <c r="G1391" s="3">
        <v>185.6</v>
      </c>
      <c r="H1391" s="1">
        <v>43830</v>
      </c>
      <c r="I1391">
        <f t="shared" si="84"/>
        <v>175</v>
      </c>
      <c r="J1391" t="str">
        <f t="shared" si="85"/>
        <v>&gt;121</v>
      </c>
      <c r="K1391">
        <f t="shared" si="86"/>
        <v>0.25</v>
      </c>
      <c r="L1391">
        <f t="shared" si="87"/>
        <v>51.199999999999996</v>
      </c>
    </row>
    <row r="1392" spans="1:12" x14ac:dyDescent="0.25">
      <c r="A1392" s="2" t="s">
        <v>1390</v>
      </c>
      <c r="B1392">
        <v>7</v>
      </c>
      <c r="C1392">
        <v>6</v>
      </c>
      <c r="D1392">
        <v>1760</v>
      </c>
      <c r="E1392" s="1">
        <v>43792</v>
      </c>
      <c r="F1392" s="3">
        <v>369.6</v>
      </c>
      <c r="G1392" s="3">
        <v>563.20000000000005</v>
      </c>
      <c r="H1392" s="1">
        <v>43830</v>
      </c>
      <c r="I1392">
        <f t="shared" si="84"/>
        <v>38</v>
      </c>
      <c r="J1392" t="str">
        <f t="shared" si="85"/>
        <v>31-60</v>
      </c>
      <c r="K1392">
        <f t="shared" si="86"/>
        <v>0.04</v>
      </c>
      <c r="L1392">
        <f t="shared" si="87"/>
        <v>37.312000000000005</v>
      </c>
    </row>
    <row r="1393" spans="1:12" x14ac:dyDescent="0.25">
      <c r="A1393" s="2" t="s">
        <v>1391</v>
      </c>
      <c r="B1393">
        <v>5</v>
      </c>
      <c r="C1393">
        <v>21</v>
      </c>
      <c r="D1393">
        <v>3600</v>
      </c>
      <c r="E1393" s="1">
        <v>43739</v>
      </c>
      <c r="F1393" s="3">
        <v>108</v>
      </c>
      <c r="G1393" s="3">
        <v>756</v>
      </c>
      <c r="H1393" s="1">
        <v>43830</v>
      </c>
      <c r="I1393">
        <f t="shared" si="84"/>
        <v>91</v>
      </c>
      <c r="J1393" t="str">
        <f t="shared" si="85"/>
        <v>91-120</v>
      </c>
      <c r="K1393">
        <f t="shared" si="86"/>
        <v>0.2</v>
      </c>
      <c r="L1393">
        <f t="shared" si="87"/>
        <v>172.8</v>
      </c>
    </row>
    <row r="1394" spans="1:12" x14ac:dyDescent="0.25">
      <c r="A1394" s="2" t="s">
        <v>1392</v>
      </c>
      <c r="B1394">
        <v>9</v>
      </c>
      <c r="C1394">
        <v>11</v>
      </c>
      <c r="D1394">
        <v>1120</v>
      </c>
      <c r="E1394" s="1">
        <v>43481</v>
      </c>
      <c r="F1394" s="3">
        <v>123.2</v>
      </c>
      <c r="G1394" s="3">
        <v>347.2</v>
      </c>
      <c r="H1394" s="1">
        <v>43830</v>
      </c>
      <c r="I1394">
        <f t="shared" si="84"/>
        <v>349</v>
      </c>
      <c r="J1394" t="str">
        <f t="shared" si="85"/>
        <v>&gt;121</v>
      </c>
      <c r="K1394">
        <f t="shared" si="86"/>
        <v>0.25</v>
      </c>
      <c r="L1394">
        <f t="shared" si="87"/>
        <v>117.6</v>
      </c>
    </row>
    <row r="1395" spans="1:12" x14ac:dyDescent="0.25">
      <c r="A1395" s="2" t="s">
        <v>1393</v>
      </c>
      <c r="B1395">
        <v>3</v>
      </c>
      <c r="C1395">
        <v>22</v>
      </c>
      <c r="D1395">
        <v>2250</v>
      </c>
      <c r="E1395" s="1">
        <v>43761</v>
      </c>
      <c r="F1395" s="3">
        <v>45</v>
      </c>
      <c r="G1395" s="3">
        <v>540</v>
      </c>
      <c r="H1395" s="1">
        <v>43830</v>
      </c>
      <c r="I1395">
        <f t="shared" si="84"/>
        <v>69</v>
      </c>
      <c r="J1395" t="str">
        <f t="shared" si="85"/>
        <v>61-90</v>
      </c>
      <c r="K1395">
        <f t="shared" si="86"/>
        <v>0.15</v>
      </c>
      <c r="L1395">
        <f t="shared" si="87"/>
        <v>87.75</v>
      </c>
    </row>
    <row r="1396" spans="1:12" x14ac:dyDescent="0.25">
      <c r="A1396" s="2" t="s">
        <v>1394</v>
      </c>
      <c r="B1396">
        <v>2</v>
      </c>
      <c r="C1396">
        <v>11</v>
      </c>
      <c r="D1396">
        <v>2520</v>
      </c>
      <c r="E1396" s="1">
        <v>43544</v>
      </c>
      <c r="F1396" s="3">
        <v>126</v>
      </c>
      <c r="G1396" s="3">
        <v>453.6</v>
      </c>
      <c r="H1396" s="1">
        <v>43830</v>
      </c>
      <c r="I1396">
        <f t="shared" si="84"/>
        <v>286</v>
      </c>
      <c r="J1396" t="str">
        <f t="shared" si="85"/>
        <v>&gt;121</v>
      </c>
      <c r="K1396">
        <f t="shared" si="86"/>
        <v>0.25</v>
      </c>
      <c r="L1396">
        <f t="shared" si="87"/>
        <v>144.9</v>
      </c>
    </row>
    <row r="1397" spans="1:12" x14ac:dyDescent="0.25">
      <c r="A1397" s="2" t="s">
        <v>1395</v>
      </c>
      <c r="B1397">
        <v>1</v>
      </c>
      <c r="C1397">
        <v>4</v>
      </c>
      <c r="D1397">
        <v>3840</v>
      </c>
      <c r="E1397" s="1">
        <v>43499</v>
      </c>
      <c r="F1397" s="3">
        <v>268.8</v>
      </c>
      <c r="G1397" s="3">
        <v>1113.5999999999999</v>
      </c>
      <c r="H1397" s="1">
        <v>43830</v>
      </c>
      <c r="I1397">
        <f t="shared" si="84"/>
        <v>331</v>
      </c>
      <c r="J1397" t="str">
        <f t="shared" si="85"/>
        <v>&gt;121</v>
      </c>
      <c r="K1397">
        <f t="shared" si="86"/>
        <v>0.25</v>
      </c>
      <c r="L1397">
        <f t="shared" si="87"/>
        <v>345.59999999999997</v>
      </c>
    </row>
    <row r="1398" spans="1:12" x14ac:dyDescent="0.25">
      <c r="A1398" s="2" t="s">
        <v>1396</v>
      </c>
      <c r="B1398">
        <v>9</v>
      </c>
      <c r="C1398">
        <v>6</v>
      </c>
      <c r="D1398">
        <v>570</v>
      </c>
      <c r="E1398" s="1">
        <v>43827</v>
      </c>
      <c r="F1398" s="3">
        <v>79.800000000000011</v>
      </c>
      <c r="G1398" s="3">
        <v>239.4</v>
      </c>
      <c r="H1398" s="1">
        <v>43830</v>
      </c>
      <c r="I1398">
        <f t="shared" si="84"/>
        <v>3</v>
      </c>
      <c r="J1398" t="str">
        <f t="shared" si="85"/>
        <v>0-30</v>
      </c>
      <c r="K1398">
        <f t="shared" si="86"/>
        <v>8.0000000000000002E-3</v>
      </c>
      <c r="L1398">
        <f t="shared" si="87"/>
        <v>2.5536000000000003</v>
      </c>
    </row>
    <row r="1399" spans="1:12" x14ac:dyDescent="0.25">
      <c r="A1399" s="2" t="s">
        <v>1397</v>
      </c>
      <c r="B1399">
        <v>1</v>
      </c>
      <c r="C1399">
        <v>13</v>
      </c>
      <c r="D1399">
        <v>1656</v>
      </c>
      <c r="E1399" s="1">
        <v>43737</v>
      </c>
      <c r="F1399" s="3">
        <v>49.68</v>
      </c>
      <c r="G1399" s="3">
        <v>281.52</v>
      </c>
      <c r="H1399" s="1">
        <v>43830</v>
      </c>
      <c r="I1399">
        <f t="shared" si="84"/>
        <v>93</v>
      </c>
      <c r="J1399" t="str">
        <f t="shared" si="85"/>
        <v>91-120</v>
      </c>
      <c r="K1399">
        <f t="shared" si="86"/>
        <v>0.2</v>
      </c>
      <c r="L1399">
        <f t="shared" si="87"/>
        <v>66.239999999999995</v>
      </c>
    </row>
    <row r="1400" spans="1:12" x14ac:dyDescent="0.25">
      <c r="A1400" s="2" t="s">
        <v>1398</v>
      </c>
      <c r="B1400">
        <v>3</v>
      </c>
      <c r="C1400">
        <v>7</v>
      </c>
      <c r="D1400">
        <v>2420</v>
      </c>
      <c r="E1400" s="1">
        <v>43794</v>
      </c>
      <c r="F1400" s="3">
        <v>242</v>
      </c>
      <c r="G1400" s="3">
        <v>556.59999999999991</v>
      </c>
      <c r="H1400" s="1">
        <v>43830</v>
      </c>
      <c r="I1400">
        <f t="shared" si="84"/>
        <v>36</v>
      </c>
      <c r="J1400" t="str">
        <f t="shared" si="85"/>
        <v>31-60</v>
      </c>
      <c r="K1400">
        <f t="shared" si="86"/>
        <v>0.04</v>
      </c>
      <c r="L1400">
        <f t="shared" si="87"/>
        <v>31.943999999999996</v>
      </c>
    </row>
    <row r="1401" spans="1:12" x14ac:dyDescent="0.25">
      <c r="A1401" s="2" t="s">
        <v>1399</v>
      </c>
      <c r="B1401">
        <v>4</v>
      </c>
      <c r="C1401">
        <v>19</v>
      </c>
      <c r="D1401">
        <v>1080</v>
      </c>
      <c r="E1401" s="1">
        <v>43663</v>
      </c>
      <c r="F1401" s="3">
        <v>21.6</v>
      </c>
      <c r="G1401" s="3">
        <v>237.60000000000002</v>
      </c>
      <c r="H1401" s="1">
        <v>43830</v>
      </c>
      <c r="I1401">
        <f t="shared" si="84"/>
        <v>167</v>
      </c>
      <c r="J1401" t="str">
        <f t="shared" si="85"/>
        <v>&gt;121</v>
      </c>
      <c r="K1401">
        <f t="shared" si="86"/>
        <v>0.25</v>
      </c>
      <c r="L1401">
        <f t="shared" si="87"/>
        <v>64.800000000000011</v>
      </c>
    </row>
    <row r="1402" spans="1:12" x14ac:dyDescent="0.25">
      <c r="A1402" s="2" t="s">
        <v>1400</v>
      </c>
      <c r="B1402">
        <v>10</v>
      </c>
      <c r="C1402">
        <v>3</v>
      </c>
      <c r="D1402">
        <v>1540</v>
      </c>
      <c r="E1402" s="1">
        <v>43814</v>
      </c>
      <c r="F1402" s="3">
        <v>184.8</v>
      </c>
      <c r="G1402" s="3">
        <v>477.40000000000003</v>
      </c>
      <c r="H1402" s="1">
        <v>43830</v>
      </c>
      <c r="I1402">
        <f t="shared" si="84"/>
        <v>16</v>
      </c>
      <c r="J1402" t="str">
        <f t="shared" si="85"/>
        <v>0-30</v>
      </c>
      <c r="K1402">
        <f t="shared" si="86"/>
        <v>8.0000000000000002E-3</v>
      </c>
      <c r="L1402">
        <f t="shared" si="87"/>
        <v>5.2976000000000001</v>
      </c>
    </row>
    <row r="1403" spans="1:12" x14ac:dyDescent="0.25">
      <c r="A1403" s="2" t="s">
        <v>1401</v>
      </c>
      <c r="B1403">
        <v>4</v>
      </c>
      <c r="C1403">
        <v>7</v>
      </c>
      <c r="D1403">
        <v>3840</v>
      </c>
      <c r="E1403" s="1">
        <v>43785</v>
      </c>
      <c r="F1403" s="3">
        <v>38.4</v>
      </c>
      <c r="G1403" s="3">
        <v>1075.2</v>
      </c>
      <c r="H1403" s="1">
        <v>43830</v>
      </c>
      <c r="I1403">
        <f t="shared" si="84"/>
        <v>45</v>
      </c>
      <c r="J1403" t="str">
        <f t="shared" si="85"/>
        <v>31-60</v>
      </c>
      <c r="K1403">
        <f t="shared" si="86"/>
        <v>0.04</v>
      </c>
      <c r="L1403">
        <f t="shared" si="87"/>
        <v>44.544000000000004</v>
      </c>
    </row>
    <row r="1404" spans="1:12" x14ac:dyDescent="0.25">
      <c r="A1404" s="2" t="s">
        <v>1402</v>
      </c>
      <c r="B1404">
        <v>4</v>
      </c>
      <c r="C1404">
        <v>4</v>
      </c>
      <c r="D1404">
        <v>2250</v>
      </c>
      <c r="E1404" s="1">
        <v>43687</v>
      </c>
      <c r="F1404" s="3">
        <v>22.5</v>
      </c>
      <c r="G1404" s="3">
        <v>562.5</v>
      </c>
      <c r="H1404" s="1">
        <v>43830</v>
      </c>
      <c r="I1404">
        <f t="shared" si="84"/>
        <v>143</v>
      </c>
      <c r="J1404" t="str">
        <f t="shared" si="85"/>
        <v>&gt;121</v>
      </c>
      <c r="K1404">
        <f t="shared" si="86"/>
        <v>0.25</v>
      </c>
      <c r="L1404">
        <f t="shared" si="87"/>
        <v>146.25</v>
      </c>
    </row>
    <row r="1405" spans="1:12" x14ac:dyDescent="0.25">
      <c r="A1405" s="2" t="s">
        <v>1403</v>
      </c>
      <c r="B1405">
        <v>1</v>
      </c>
      <c r="C1405">
        <v>12</v>
      </c>
      <c r="D1405">
        <v>720</v>
      </c>
      <c r="E1405" s="1">
        <v>43639</v>
      </c>
      <c r="F1405" s="3">
        <v>64.800000000000011</v>
      </c>
      <c r="G1405" s="3">
        <v>208.79999999999998</v>
      </c>
      <c r="H1405" s="1">
        <v>43830</v>
      </c>
      <c r="I1405">
        <f t="shared" si="84"/>
        <v>191</v>
      </c>
      <c r="J1405" t="str">
        <f t="shared" si="85"/>
        <v>&gt;121</v>
      </c>
      <c r="K1405">
        <f t="shared" si="86"/>
        <v>0.25</v>
      </c>
      <c r="L1405">
        <f t="shared" si="87"/>
        <v>68.400000000000006</v>
      </c>
    </row>
    <row r="1406" spans="1:12" x14ac:dyDescent="0.25">
      <c r="A1406" s="2" t="s">
        <v>1404</v>
      </c>
      <c r="B1406">
        <v>2</v>
      </c>
      <c r="C1406">
        <v>4</v>
      </c>
      <c r="D1406">
        <v>190</v>
      </c>
      <c r="E1406" s="1">
        <v>43776</v>
      </c>
      <c r="F1406" s="3">
        <v>11.399999999999999</v>
      </c>
      <c r="G1406" s="3">
        <v>34.200000000000003</v>
      </c>
      <c r="H1406" s="1">
        <v>43830</v>
      </c>
      <c r="I1406">
        <f t="shared" si="84"/>
        <v>54</v>
      </c>
      <c r="J1406" t="str">
        <f t="shared" si="85"/>
        <v>31-60</v>
      </c>
      <c r="K1406">
        <f t="shared" si="86"/>
        <v>0.04</v>
      </c>
      <c r="L1406">
        <f t="shared" si="87"/>
        <v>1.8240000000000001</v>
      </c>
    </row>
    <row r="1407" spans="1:12" x14ac:dyDescent="0.25">
      <c r="A1407" s="2" t="s">
        <v>1405</v>
      </c>
      <c r="B1407">
        <v>2</v>
      </c>
      <c r="C1407">
        <v>21</v>
      </c>
      <c r="D1407">
        <v>1200</v>
      </c>
      <c r="E1407" s="1">
        <v>43554</v>
      </c>
      <c r="F1407" s="3">
        <v>120</v>
      </c>
      <c r="G1407" s="3">
        <v>288</v>
      </c>
      <c r="H1407" s="1">
        <v>43830</v>
      </c>
      <c r="I1407">
        <f t="shared" si="84"/>
        <v>276</v>
      </c>
      <c r="J1407" t="str">
        <f t="shared" si="85"/>
        <v>&gt;121</v>
      </c>
      <c r="K1407">
        <f t="shared" si="86"/>
        <v>0.25</v>
      </c>
      <c r="L1407">
        <f t="shared" si="87"/>
        <v>102</v>
      </c>
    </row>
    <row r="1408" spans="1:12" x14ac:dyDescent="0.25">
      <c r="A1408" s="2" t="s">
        <v>1406</v>
      </c>
      <c r="B1408">
        <v>5</v>
      </c>
      <c r="C1408">
        <v>16</v>
      </c>
      <c r="D1408">
        <v>1215</v>
      </c>
      <c r="E1408" s="1">
        <v>43574</v>
      </c>
      <c r="F1408" s="3">
        <v>12.15</v>
      </c>
      <c r="G1408" s="3">
        <v>315.89999999999998</v>
      </c>
      <c r="H1408" s="1">
        <v>43830</v>
      </c>
      <c r="I1408">
        <f t="shared" si="84"/>
        <v>256</v>
      </c>
      <c r="J1408" t="str">
        <f t="shared" si="85"/>
        <v>&gt;121</v>
      </c>
      <c r="K1408">
        <f t="shared" si="86"/>
        <v>0.25</v>
      </c>
      <c r="L1408">
        <f t="shared" si="87"/>
        <v>82.012499999999989</v>
      </c>
    </row>
    <row r="1409" spans="1:12" x14ac:dyDescent="0.25">
      <c r="A1409" s="2" t="s">
        <v>1407</v>
      </c>
      <c r="B1409">
        <v>4</v>
      </c>
      <c r="C1409">
        <v>9</v>
      </c>
      <c r="D1409">
        <v>3150</v>
      </c>
      <c r="E1409" s="1">
        <v>43580</v>
      </c>
      <c r="F1409" s="3">
        <v>94.5</v>
      </c>
      <c r="G1409" s="3">
        <v>819</v>
      </c>
      <c r="H1409" s="1">
        <v>43830</v>
      </c>
      <c r="I1409">
        <f t="shared" si="84"/>
        <v>250</v>
      </c>
      <c r="J1409" t="str">
        <f t="shared" si="85"/>
        <v>&gt;121</v>
      </c>
      <c r="K1409">
        <f t="shared" si="86"/>
        <v>0.25</v>
      </c>
      <c r="L1409">
        <f t="shared" si="87"/>
        <v>228.375</v>
      </c>
    </row>
    <row r="1410" spans="1:12" x14ac:dyDescent="0.25">
      <c r="A1410" s="2" t="s">
        <v>1408</v>
      </c>
      <c r="B1410">
        <v>6</v>
      </c>
      <c r="C1410">
        <v>17</v>
      </c>
      <c r="D1410">
        <v>660</v>
      </c>
      <c r="E1410" s="1">
        <v>43576</v>
      </c>
      <c r="F1410" s="3">
        <v>59.400000000000006</v>
      </c>
      <c r="G1410" s="3">
        <v>158.4</v>
      </c>
      <c r="H1410" s="1">
        <v>43830</v>
      </c>
      <c r="I1410">
        <f t="shared" ref="I1410:I1473" si="88">H1410-E1410</f>
        <v>254</v>
      </c>
      <c r="J1410" t="str">
        <f t="shared" ref="J1410:J1473" si="89">VLOOKUP(I1410,groupings,2,1)</f>
        <v>&gt;121</v>
      </c>
      <c r="K1410">
        <f t="shared" ref="K1410:K1473" si="90">VLOOKUP(I1410,$N$8:$P$12,3,TRUE)</f>
        <v>0.25</v>
      </c>
      <c r="L1410">
        <f t="shared" ref="L1410:L1473" si="91">(G1410+F1410)*K1410</f>
        <v>54.45</v>
      </c>
    </row>
    <row r="1411" spans="1:12" x14ac:dyDescent="0.25">
      <c r="A1411" s="2" t="s">
        <v>1409</v>
      </c>
      <c r="B1411">
        <v>2</v>
      </c>
      <c r="C1411">
        <v>9</v>
      </c>
      <c r="D1411">
        <v>7750</v>
      </c>
      <c r="E1411" s="1">
        <v>43656</v>
      </c>
      <c r="F1411" s="3">
        <v>155</v>
      </c>
      <c r="G1411" s="3">
        <v>1705</v>
      </c>
      <c r="H1411" s="1">
        <v>43830</v>
      </c>
      <c r="I1411">
        <f t="shared" si="88"/>
        <v>174</v>
      </c>
      <c r="J1411" t="str">
        <f t="shared" si="89"/>
        <v>&gt;121</v>
      </c>
      <c r="K1411">
        <f t="shared" si="90"/>
        <v>0.25</v>
      </c>
      <c r="L1411">
        <f t="shared" si="91"/>
        <v>465</v>
      </c>
    </row>
    <row r="1412" spans="1:12" x14ac:dyDescent="0.25">
      <c r="A1412" s="2" t="s">
        <v>1410</v>
      </c>
      <c r="B1412">
        <v>7</v>
      </c>
      <c r="C1412">
        <v>22</v>
      </c>
      <c r="D1412">
        <v>1650</v>
      </c>
      <c r="E1412" s="1">
        <v>43508</v>
      </c>
      <c r="F1412" s="3">
        <v>495</v>
      </c>
      <c r="G1412" s="3">
        <v>412.5</v>
      </c>
      <c r="H1412" s="1">
        <v>43830</v>
      </c>
      <c r="I1412">
        <f t="shared" si="88"/>
        <v>322</v>
      </c>
      <c r="J1412" t="str">
        <f t="shared" si="89"/>
        <v>&gt;121</v>
      </c>
      <c r="K1412">
        <f t="shared" si="90"/>
        <v>0.25</v>
      </c>
      <c r="L1412">
        <f t="shared" si="91"/>
        <v>226.875</v>
      </c>
    </row>
    <row r="1413" spans="1:12" x14ac:dyDescent="0.25">
      <c r="A1413" s="2" t="s">
        <v>1411</v>
      </c>
      <c r="B1413">
        <v>6</v>
      </c>
      <c r="C1413">
        <v>6</v>
      </c>
      <c r="D1413">
        <v>2880</v>
      </c>
      <c r="E1413" s="1">
        <v>43583</v>
      </c>
      <c r="F1413" s="3">
        <v>115.19999999999999</v>
      </c>
      <c r="G1413" s="3">
        <v>547.20000000000005</v>
      </c>
      <c r="H1413" s="1">
        <v>43830</v>
      </c>
      <c r="I1413">
        <f t="shared" si="88"/>
        <v>247</v>
      </c>
      <c r="J1413" t="str">
        <f t="shared" si="89"/>
        <v>&gt;121</v>
      </c>
      <c r="K1413">
        <f t="shared" si="90"/>
        <v>0.25</v>
      </c>
      <c r="L1413">
        <f t="shared" si="91"/>
        <v>165.60000000000002</v>
      </c>
    </row>
    <row r="1414" spans="1:12" x14ac:dyDescent="0.25">
      <c r="A1414" s="2" t="s">
        <v>1412</v>
      </c>
      <c r="B1414">
        <v>7</v>
      </c>
      <c r="C1414">
        <v>8</v>
      </c>
      <c r="D1414">
        <v>2520</v>
      </c>
      <c r="E1414" s="1">
        <v>43827</v>
      </c>
      <c r="F1414" s="3">
        <v>453.6</v>
      </c>
      <c r="G1414" s="3">
        <v>1260</v>
      </c>
      <c r="H1414" s="1">
        <v>43830</v>
      </c>
      <c r="I1414">
        <f t="shared" si="88"/>
        <v>3</v>
      </c>
      <c r="J1414" t="str">
        <f t="shared" si="89"/>
        <v>0-30</v>
      </c>
      <c r="K1414">
        <f t="shared" si="90"/>
        <v>8.0000000000000002E-3</v>
      </c>
      <c r="L1414">
        <f t="shared" si="91"/>
        <v>13.7088</v>
      </c>
    </row>
    <row r="1415" spans="1:12" x14ac:dyDescent="0.25">
      <c r="A1415" s="2" t="s">
        <v>1413</v>
      </c>
      <c r="B1415">
        <v>5</v>
      </c>
      <c r="C1415">
        <v>10</v>
      </c>
      <c r="D1415">
        <v>2880</v>
      </c>
      <c r="E1415" s="1">
        <v>43585</v>
      </c>
      <c r="F1415" s="3">
        <v>115.19999999999999</v>
      </c>
      <c r="G1415" s="3">
        <v>864</v>
      </c>
      <c r="H1415" s="1">
        <v>43830</v>
      </c>
      <c r="I1415">
        <f t="shared" si="88"/>
        <v>245</v>
      </c>
      <c r="J1415" t="str">
        <f t="shared" si="89"/>
        <v>&gt;121</v>
      </c>
      <c r="K1415">
        <f t="shared" si="90"/>
        <v>0.25</v>
      </c>
      <c r="L1415">
        <f t="shared" si="91"/>
        <v>244.8</v>
      </c>
    </row>
    <row r="1416" spans="1:12" x14ac:dyDescent="0.25">
      <c r="A1416" s="2" t="s">
        <v>1414</v>
      </c>
      <c r="B1416">
        <v>4</v>
      </c>
      <c r="C1416">
        <v>15</v>
      </c>
      <c r="D1416">
        <v>216</v>
      </c>
      <c r="E1416" s="1">
        <v>43592</v>
      </c>
      <c r="F1416" s="3">
        <v>6.4800000000000013</v>
      </c>
      <c r="G1416" s="3">
        <v>60.480000000000011</v>
      </c>
      <c r="H1416" s="1">
        <v>43830</v>
      </c>
      <c r="I1416">
        <f t="shared" si="88"/>
        <v>238</v>
      </c>
      <c r="J1416" t="str">
        <f t="shared" si="89"/>
        <v>&gt;121</v>
      </c>
      <c r="K1416">
        <f t="shared" si="90"/>
        <v>0.25</v>
      </c>
      <c r="L1416">
        <f t="shared" si="91"/>
        <v>16.740000000000002</v>
      </c>
    </row>
    <row r="1417" spans="1:12" x14ac:dyDescent="0.25">
      <c r="A1417" s="2" t="s">
        <v>1415</v>
      </c>
      <c r="B1417">
        <v>2</v>
      </c>
      <c r="C1417">
        <v>10</v>
      </c>
      <c r="D1417">
        <v>1440</v>
      </c>
      <c r="E1417" s="1">
        <v>43566</v>
      </c>
      <c r="F1417" s="3">
        <v>86.4</v>
      </c>
      <c r="G1417" s="3">
        <v>345.6</v>
      </c>
      <c r="H1417" s="1">
        <v>43830</v>
      </c>
      <c r="I1417">
        <f t="shared" si="88"/>
        <v>264</v>
      </c>
      <c r="J1417" t="str">
        <f t="shared" si="89"/>
        <v>&gt;121</v>
      </c>
      <c r="K1417">
        <f t="shared" si="90"/>
        <v>0.25</v>
      </c>
      <c r="L1417">
        <f t="shared" si="91"/>
        <v>108</v>
      </c>
    </row>
    <row r="1418" spans="1:12" x14ac:dyDescent="0.25">
      <c r="A1418" s="2" t="s">
        <v>1416</v>
      </c>
      <c r="B1418">
        <v>1</v>
      </c>
      <c r="C1418">
        <v>14</v>
      </c>
      <c r="D1418">
        <v>2400</v>
      </c>
      <c r="E1418" s="1">
        <v>43686</v>
      </c>
      <c r="F1418" s="3">
        <v>168</v>
      </c>
      <c r="G1418" s="3">
        <v>672</v>
      </c>
      <c r="H1418" s="1">
        <v>43830</v>
      </c>
      <c r="I1418">
        <f t="shared" si="88"/>
        <v>144</v>
      </c>
      <c r="J1418" t="str">
        <f t="shared" si="89"/>
        <v>&gt;121</v>
      </c>
      <c r="K1418">
        <f t="shared" si="90"/>
        <v>0.25</v>
      </c>
      <c r="L1418">
        <f t="shared" si="91"/>
        <v>210</v>
      </c>
    </row>
    <row r="1419" spans="1:12" x14ac:dyDescent="0.25">
      <c r="A1419" s="2" t="s">
        <v>1417</v>
      </c>
      <c r="B1419">
        <v>10</v>
      </c>
      <c r="C1419">
        <v>23</v>
      </c>
      <c r="D1419">
        <v>4080</v>
      </c>
      <c r="E1419" s="1">
        <v>43574</v>
      </c>
      <c r="F1419" s="3">
        <v>571.19999999999993</v>
      </c>
      <c r="G1419" s="3">
        <v>1876.8000000000002</v>
      </c>
      <c r="H1419" s="1">
        <v>43830</v>
      </c>
      <c r="I1419">
        <f t="shared" si="88"/>
        <v>256</v>
      </c>
      <c r="J1419" t="str">
        <f t="shared" si="89"/>
        <v>&gt;121</v>
      </c>
      <c r="K1419">
        <f t="shared" si="90"/>
        <v>0.25</v>
      </c>
      <c r="L1419">
        <f t="shared" si="91"/>
        <v>612</v>
      </c>
    </row>
    <row r="1420" spans="1:12" x14ac:dyDescent="0.25">
      <c r="A1420" s="2" t="s">
        <v>1418</v>
      </c>
      <c r="B1420">
        <v>4</v>
      </c>
      <c r="C1420">
        <v>22</v>
      </c>
      <c r="D1420">
        <v>1800</v>
      </c>
      <c r="E1420" s="1">
        <v>43577</v>
      </c>
      <c r="F1420" s="3">
        <v>36</v>
      </c>
      <c r="G1420" s="3">
        <v>306</v>
      </c>
      <c r="H1420" s="1">
        <v>43830</v>
      </c>
      <c r="I1420">
        <f t="shared" si="88"/>
        <v>253</v>
      </c>
      <c r="J1420" t="str">
        <f t="shared" si="89"/>
        <v>&gt;121</v>
      </c>
      <c r="K1420">
        <f t="shared" si="90"/>
        <v>0.25</v>
      </c>
      <c r="L1420">
        <f t="shared" si="91"/>
        <v>85.5</v>
      </c>
    </row>
    <row r="1421" spans="1:12" x14ac:dyDescent="0.25">
      <c r="A1421" s="2" t="s">
        <v>1419</v>
      </c>
      <c r="B1421">
        <v>6</v>
      </c>
      <c r="C1421">
        <v>3</v>
      </c>
      <c r="D1421">
        <v>3990</v>
      </c>
      <c r="E1421" s="1">
        <v>43635</v>
      </c>
      <c r="F1421" s="3">
        <v>279.3</v>
      </c>
      <c r="G1421" s="3">
        <v>1037.3999999999999</v>
      </c>
      <c r="H1421" s="1">
        <v>43830</v>
      </c>
      <c r="I1421">
        <f t="shared" si="88"/>
        <v>195</v>
      </c>
      <c r="J1421" t="str">
        <f t="shared" si="89"/>
        <v>&gt;121</v>
      </c>
      <c r="K1421">
        <f t="shared" si="90"/>
        <v>0.25</v>
      </c>
      <c r="L1421">
        <f t="shared" si="91"/>
        <v>329.17499999999995</v>
      </c>
    </row>
    <row r="1422" spans="1:12" x14ac:dyDescent="0.25">
      <c r="A1422" s="2" t="s">
        <v>1420</v>
      </c>
      <c r="B1422">
        <v>8</v>
      </c>
      <c r="C1422">
        <v>8</v>
      </c>
      <c r="D1422">
        <v>1400</v>
      </c>
      <c r="E1422" s="1">
        <v>43718</v>
      </c>
      <c r="F1422" s="3">
        <v>252</v>
      </c>
      <c r="G1422" s="3">
        <v>700</v>
      </c>
      <c r="H1422" s="1">
        <v>43830</v>
      </c>
      <c r="I1422">
        <f t="shared" si="88"/>
        <v>112</v>
      </c>
      <c r="J1422" t="str">
        <f t="shared" si="89"/>
        <v>91-120</v>
      </c>
      <c r="K1422">
        <f t="shared" si="90"/>
        <v>0.2</v>
      </c>
      <c r="L1422">
        <f t="shared" si="91"/>
        <v>190.4</v>
      </c>
    </row>
    <row r="1423" spans="1:12" x14ac:dyDescent="0.25">
      <c r="A1423" s="2" t="s">
        <v>1421</v>
      </c>
      <c r="B1423">
        <v>7</v>
      </c>
      <c r="C1423">
        <v>9</v>
      </c>
      <c r="D1423">
        <v>840</v>
      </c>
      <c r="E1423" s="1">
        <v>43482</v>
      </c>
      <c r="F1423" s="3">
        <v>184.8</v>
      </c>
      <c r="G1423" s="3">
        <v>781.2</v>
      </c>
      <c r="H1423" s="1">
        <v>43830</v>
      </c>
      <c r="I1423">
        <f t="shared" si="88"/>
        <v>348</v>
      </c>
      <c r="J1423" t="str">
        <f t="shared" si="89"/>
        <v>&gt;121</v>
      </c>
      <c r="K1423">
        <f t="shared" si="90"/>
        <v>0.25</v>
      </c>
      <c r="L1423">
        <f t="shared" si="91"/>
        <v>241.5</v>
      </c>
    </row>
    <row r="1424" spans="1:12" x14ac:dyDescent="0.25">
      <c r="A1424" s="2" t="s">
        <v>1422</v>
      </c>
      <c r="B1424">
        <v>2</v>
      </c>
      <c r="C1424">
        <v>19</v>
      </c>
      <c r="D1424">
        <v>440</v>
      </c>
      <c r="E1424" s="1">
        <v>43479</v>
      </c>
      <c r="F1424" s="3">
        <v>35.200000000000003</v>
      </c>
      <c r="G1424" s="3">
        <v>66</v>
      </c>
      <c r="H1424" s="1">
        <v>43830</v>
      </c>
      <c r="I1424">
        <f t="shared" si="88"/>
        <v>351</v>
      </c>
      <c r="J1424" t="str">
        <f t="shared" si="89"/>
        <v>&gt;121</v>
      </c>
      <c r="K1424">
        <f t="shared" si="90"/>
        <v>0.25</v>
      </c>
      <c r="L1424">
        <f t="shared" si="91"/>
        <v>25.3</v>
      </c>
    </row>
    <row r="1425" spans="1:12" x14ac:dyDescent="0.25">
      <c r="A1425" s="2" t="s">
        <v>1423</v>
      </c>
      <c r="B1425">
        <v>7</v>
      </c>
      <c r="C1425">
        <v>21</v>
      </c>
      <c r="D1425">
        <v>2640</v>
      </c>
      <c r="E1425" s="1">
        <v>43560</v>
      </c>
      <c r="F1425" s="3">
        <v>422.40000000000003</v>
      </c>
      <c r="G1425" s="3">
        <v>2059.1999999999998</v>
      </c>
      <c r="H1425" s="1">
        <v>43830</v>
      </c>
      <c r="I1425">
        <f t="shared" si="88"/>
        <v>270</v>
      </c>
      <c r="J1425" t="str">
        <f t="shared" si="89"/>
        <v>&gt;121</v>
      </c>
      <c r="K1425">
        <f t="shared" si="90"/>
        <v>0.25</v>
      </c>
      <c r="L1425">
        <f t="shared" si="91"/>
        <v>620.4</v>
      </c>
    </row>
    <row r="1426" spans="1:12" x14ac:dyDescent="0.25">
      <c r="A1426" s="2" t="s">
        <v>1424</v>
      </c>
      <c r="B1426">
        <v>9</v>
      </c>
      <c r="C1426">
        <v>8</v>
      </c>
      <c r="D1426">
        <v>1216</v>
      </c>
      <c r="E1426" s="1">
        <v>43557</v>
      </c>
      <c r="F1426" s="3">
        <v>36.480000000000004</v>
      </c>
      <c r="G1426" s="3">
        <v>316.16000000000003</v>
      </c>
      <c r="H1426" s="1">
        <v>43830</v>
      </c>
      <c r="I1426">
        <f t="shared" si="88"/>
        <v>273</v>
      </c>
      <c r="J1426" t="str">
        <f t="shared" si="89"/>
        <v>&gt;121</v>
      </c>
      <c r="K1426">
        <f t="shared" si="90"/>
        <v>0.25</v>
      </c>
      <c r="L1426">
        <f t="shared" si="91"/>
        <v>88.160000000000011</v>
      </c>
    </row>
    <row r="1427" spans="1:12" x14ac:dyDescent="0.25">
      <c r="A1427" s="2" t="s">
        <v>1425</v>
      </c>
      <c r="B1427">
        <v>10</v>
      </c>
      <c r="C1427">
        <v>10</v>
      </c>
      <c r="D1427">
        <v>2240</v>
      </c>
      <c r="E1427" s="1">
        <v>43767</v>
      </c>
      <c r="F1427" s="3">
        <v>291.2</v>
      </c>
      <c r="G1427" s="3">
        <v>1075.2</v>
      </c>
      <c r="H1427" s="1">
        <v>43830</v>
      </c>
      <c r="I1427">
        <f t="shared" si="88"/>
        <v>63</v>
      </c>
      <c r="J1427" t="str">
        <f t="shared" si="89"/>
        <v>61-90</v>
      </c>
      <c r="K1427">
        <f t="shared" si="90"/>
        <v>0.15</v>
      </c>
      <c r="L1427">
        <f t="shared" si="91"/>
        <v>204.96</v>
      </c>
    </row>
    <row r="1428" spans="1:12" x14ac:dyDescent="0.25">
      <c r="A1428" s="2" t="s">
        <v>1426</v>
      </c>
      <c r="B1428">
        <v>10</v>
      </c>
      <c r="C1428">
        <v>19</v>
      </c>
      <c r="D1428">
        <v>2790</v>
      </c>
      <c r="E1428" s="1">
        <v>43651</v>
      </c>
      <c r="F1428" s="3">
        <v>167.39999999999998</v>
      </c>
      <c r="G1428" s="3">
        <v>1227.6000000000001</v>
      </c>
      <c r="H1428" s="1">
        <v>43830</v>
      </c>
      <c r="I1428">
        <f t="shared" si="88"/>
        <v>179</v>
      </c>
      <c r="J1428" t="str">
        <f t="shared" si="89"/>
        <v>&gt;121</v>
      </c>
      <c r="K1428">
        <f t="shared" si="90"/>
        <v>0.25</v>
      </c>
      <c r="L1428">
        <f t="shared" si="91"/>
        <v>348.75</v>
      </c>
    </row>
    <row r="1429" spans="1:12" x14ac:dyDescent="0.25">
      <c r="A1429" s="2" t="s">
        <v>1427</v>
      </c>
      <c r="B1429">
        <v>10</v>
      </c>
      <c r="C1429">
        <v>23</v>
      </c>
      <c r="D1429">
        <v>144</v>
      </c>
      <c r="E1429" s="1">
        <v>43594</v>
      </c>
      <c r="F1429" s="3">
        <v>25.92</v>
      </c>
      <c r="G1429" s="3">
        <v>46.080000000000005</v>
      </c>
      <c r="H1429" s="1">
        <v>43830</v>
      </c>
      <c r="I1429">
        <f t="shared" si="88"/>
        <v>236</v>
      </c>
      <c r="J1429" t="str">
        <f t="shared" si="89"/>
        <v>&gt;121</v>
      </c>
      <c r="K1429">
        <f t="shared" si="90"/>
        <v>0.25</v>
      </c>
      <c r="L1429">
        <f t="shared" si="91"/>
        <v>18</v>
      </c>
    </row>
    <row r="1430" spans="1:12" x14ac:dyDescent="0.25">
      <c r="A1430" s="2" t="s">
        <v>1428</v>
      </c>
      <c r="B1430">
        <v>5</v>
      </c>
      <c r="C1430">
        <v>13</v>
      </c>
      <c r="D1430">
        <v>5456</v>
      </c>
      <c r="E1430" s="1">
        <v>43742</v>
      </c>
      <c r="F1430" s="3">
        <v>218.24</v>
      </c>
      <c r="G1430" s="3">
        <v>1364</v>
      </c>
      <c r="H1430" s="1">
        <v>43830</v>
      </c>
      <c r="I1430">
        <f t="shared" si="88"/>
        <v>88</v>
      </c>
      <c r="J1430" t="str">
        <f t="shared" si="89"/>
        <v>61-90</v>
      </c>
      <c r="K1430">
        <f t="shared" si="90"/>
        <v>0.15</v>
      </c>
      <c r="L1430">
        <f t="shared" si="91"/>
        <v>237.33599999999998</v>
      </c>
    </row>
    <row r="1431" spans="1:12" x14ac:dyDescent="0.25">
      <c r="A1431" s="2" t="s">
        <v>1429</v>
      </c>
      <c r="B1431">
        <v>1</v>
      </c>
      <c r="C1431">
        <v>18</v>
      </c>
      <c r="D1431">
        <v>2480</v>
      </c>
      <c r="E1431" s="1">
        <v>43743</v>
      </c>
      <c r="F1431" s="3">
        <v>49.6</v>
      </c>
      <c r="G1431" s="3">
        <v>545.6</v>
      </c>
      <c r="H1431" s="1">
        <v>43830</v>
      </c>
      <c r="I1431">
        <f t="shared" si="88"/>
        <v>87</v>
      </c>
      <c r="J1431" t="str">
        <f t="shared" si="89"/>
        <v>61-90</v>
      </c>
      <c r="K1431">
        <f t="shared" si="90"/>
        <v>0.15</v>
      </c>
      <c r="L1431">
        <f t="shared" si="91"/>
        <v>89.28</v>
      </c>
    </row>
    <row r="1432" spans="1:12" x14ac:dyDescent="0.25">
      <c r="A1432" s="2" t="s">
        <v>1430</v>
      </c>
      <c r="B1432">
        <v>2</v>
      </c>
      <c r="C1432">
        <v>16</v>
      </c>
      <c r="D1432">
        <v>750</v>
      </c>
      <c r="E1432" s="1">
        <v>43706</v>
      </c>
      <c r="F1432" s="3">
        <v>45</v>
      </c>
      <c r="G1432" s="3">
        <v>195</v>
      </c>
      <c r="H1432" s="1">
        <v>43830</v>
      </c>
      <c r="I1432">
        <f t="shared" si="88"/>
        <v>124</v>
      </c>
      <c r="J1432" t="str">
        <f t="shared" si="89"/>
        <v>&gt;121</v>
      </c>
      <c r="K1432">
        <f t="shared" si="90"/>
        <v>0.25</v>
      </c>
      <c r="L1432">
        <f t="shared" si="91"/>
        <v>60</v>
      </c>
    </row>
    <row r="1433" spans="1:12" x14ac:dyDescent="0.25">
      <c r="A1433" s="2" t="s">
        <v>1431</v>
      </c>
      <c r="B1433">
        <v>7</v>
      </c>
      <c r="C1433">
        <v>20</v>
      </c>
      <c r="D1433">
        <v>5208.0000000000009</v>
      </c>
      <c r="E1433" s="1">
        <v>43567</v>
      </c>
      <c r="F1433" s="3">
        <v>208.32000000000005</v>
      </c>
      <c r="G1433" s="3">
        <v>4687.2000000000007</v>
      </c>
      <c r="H1433" s="1">
        <v>43830</v>
      </c>
      <c r="I1433">
        <f t="shared" si="88"/>
        <v>263</v>
      </c>
      <c r="J1433" t="str">
        <f t="shared" si="89"/>
        <v>&gt;121</v>
      </c>
      <c r="K1433">
        <f t="shared" si="90"/>
        <v>0.25</v>
      </c>
      <c r="L1433">
        <f t="shared" si="91"/>
        <v>1223.8800000000001</v>
      </c>
    </row>
    <row r="1434" spans="1:12" x14ac:dyDescent="0.25">
      <c r="A1434" s="2" t="s">
        <v>1432</v>
      </c>
      <c r="B1434">
        <v>9</v>
      </c>
      <c r="C1434">
        <v>13</v>
      </c>
      <c r="D1434">
        <v>660</v>
      </c>
      <c r="E1434" s="1">
        <v>43714</v>
      </c>
      <c r="F1434" s="3">
        <v>92.4</v>
      </c>
      <c r="G1434" s="3">
        <v>178.2</v>
      </c>
      <c r="H1434" s="1">
        <v>43830</v>
      </c>
      <c r="I1434">
        <f t="shared" si="88"/>
        <v>116</v>
      </c>
      <c r="J1434" t="str">
        <f t="shared" si="89"/>
        <v>91-120</v>
      </c>
      <c r="K1434">
        <f t="shared" si="90"/>
        <v>0.2</v>
      </c>
      <c r="L1434">
        <f t="shared" si="91"/>
        <v>54.120000000000005</v>
      </c>
    </row>
    <row r="1435" spans="1:12" x14ac:dyDescent="0.25">
      <c r="A1435" s="2" t="s">
        <v>1433</v>
      </c>
      <c r="B1435">
        <v>4</v>
      </c>
      <c r="C1435">
        <v>6</v>
      </c>
      <c r="D1435">
        <v>720</v>
      </c>
      <c r="E1435" s="1">
        <v>43616</v>
      </c>
      <c r="F1435" s="3">
        <v>36</v>
      </c>
      <c r="G1435" s="3">
        <v>208.79999999999998</v>
      </c>
      <c r="H1435" s="1">
        <v>43830</v>
      </c>
      <c r="I1435">
        <f t="shared" si="88"/>
        <v>214</v>
      </c>
      <c r="J1435" t="str">
        <f t="shared" si="89"/>
        <v>&gt;121</v>
      </c>
      <c r="K1435">
        <f t="shared" si="90"/>
        <v>0.25</v>
      </c>
      <c r="L1435">
        <f t="shared" si="91"/>
        <v>61.199999999999996</v>
      </c>
    </row>
    <row r="1436" spans="1:12" x14ac:dyDescent="0.25">
      <c r="A1436" s="2" t="s">
        <v>1434</v>
      </c>
      <c r="B1436">
        <v>1</v>
      </c>
      <c r="C1436">
        <v>17</v>
      </c>
      <c r="D1436">
        <v>1840</v>
      </c>
      <c r="E1436" s="1">
        <v>43543</v>
      </c>
      <c r="F1436" s="3">
        <v>165.6</v>
      </c>
      <c r="G1436" s="3">
        <v>331.2</v>
      </c>
      <c r="H1436" s="1">
        <v>43830</v>
      </c>
      <c r="I1436">
        <f t="shared" si="88"/>
        <v>287</v>
      </c>
      <c r="J1436" t="str">
        <f t="shared" si="89"/>
        <v>&gt;121</v>
      </c>
      <c r="K1436">
        <f t="shared" si="90"/>
        <v>0.25</v>
      </c>
      <c r="L1436">
        <f t="shared" si="91"/>
        <v>124.19999999999999</v>
      </c>
    </row>
    <row r="1437" spans="1:12" x14ac:dyDescent="0.25">
      <c r="A1437" s="2" t="s">
        <v>1435</v>
      </c>
      <c r="B1437">
        <v>2</v>
      </c>
      <c r="C1437">
        <v>3</v>
      </c>
      <c r="D1437">
        <v>496</v>
      </c>
      <c r="E1437" s="1">
        <v>43729</v>
      </c>
      <c r="F1437" s="3">
        <v>29.760000000000005</v>
      </c>
      <c r="G1437" s="3">
        <v>99.2</v>
      </c>
      <c r="H1437" s="1">
        <v>43830</v>
      </c>
      <c r="I1437">
        <f t="shared" si="88"/>
        <v>101</v>
      </c>
      <c r="J1437" t="str">
        <f t="shared" si="89"/>
        <v>91-120</v>
      </c>
      <c r="K1437">
        <f t="shared" si="90"/>
        <v>0.2</v>
      </c>
      <c r="L1437">
        <f t="shared" si="91"/>
        <v>25.792000000000002</v>
      </c>
    </row>
    <row r="1438" spans="1:12" x14ac:dyDescent="0.25">
      <c r="A1438" s="2" t="s">
        <v>1436</v>
      </c>
      <c r="B1438">
        <v>3</v>
      </c>
      <c r="C1438">
        <v>14</v>
      </c>
      <c r="D1438">
        <v>3840</v>
      </c>
      <c r="E1438" s="1">
        <v>43764</v>
      </c>
      <c r="F1438" s="3">
        <v>345.6</v>
      </c>
      <c r="G1438" s="3">
        <v>960</v>
      </c>
      <c r="H1438" s="1">
        <v>43830</v>
      </c>
      <c r="I1438">
        <f t="shared" si="88"/>
        <v>66</v>
      </c>
      <c r="J1438" t="str">
        <f t="shared" si="89"/>
        <v>61-90</v>
      </c>
      <c r="K1438">
        <f t="shared" si="90"/>
        <v>0.15</v>
      </c>
      <c r="L1438">
        <f t="shared" si="91"/>
        <v>195.83999999999997</v>
      </c>
    </row>
    <row r="1439" spans="1:12" x14ac:dyDescent="0.25">
      <c r="A1439" s="2" t="s">
        <v>1437</v>
      </c>
      <c r="B1439">
        <v>2</v>
      </c>
      <c r="C1439">
        <v>14</v>
      </c>
      <c r="D1439">
        <v>1350</v>
      </c>
      <c r="E1439" s="1">
        <v>43777</v>
      </c>
      <c r="F1439" s="3">
        <v>67.5</v>
      </c>
      <c r="G1439" s="3">
        <v>405</v>
      </c>
      <c r="H1439" s="1">
        <v>43830</v>
      </c>
      <c r="I1439">
        <f t="shared" si="88"/>
        <v>53</v>
      </c>
      <c r="J1439" t="str">
        <f t="shared" si="89"/>
        <v>31-60</v>
      </c>
      <c r="K1439">
        <f t="shared" si="90"/>
        <v>0.04</v>
      </c>
      <c r="L1439">
        <f t="shared" si="91"/>
        <v>18.900000000000002</v>
      </c>
    </row>
    <row r="1440" spans="1:12" x14ac:dyDescent="0.25">
      <c r="A1440" s="2" t="s">
        <v>1438</v>
      </c>
      <c r="B1440">
        <v>7</v>
      </c>
      <c r="C1440">
        <v>23</v>
      </c>
      <c r="D1440">
        <v>3750</v>
      </c>
      <c r="E1440" s="1">
        <v>43577</v>
      </c>
      <c r="F1440" s="3">
        <v>562.5</v>
      </c>
      <c r="G1440" s="3">
        <v>3450</v>
      </c>
      <c r="H1440" s="1">
        <v>43830</v>
      </c>
      <c r="I1440">
        <f t="shared" si="88"/>
        <v>253</v>
      </c>
      <c r="J1440" t="str">
        <f t="shared" si="89"/>
        <v>&gt;121</v>
      </c>
      <c r="K1440">
        <f t="shared" si="90"/>
        <v>0.25</v>
      </c>
      <c r="L1440">
        <f t="shared" si="91"/>
        <v>1003.125</v>
      </c>
    </row>
    <row r="1441" spans="1:12" x14ac:dyDescent="0.25">
      <c r="A1441" s="2" t="s">
        <v>1439</v>
      </c>
      <c r="B1441">
        <v>3</v>
      </c>
      <c r="C1441">
        <v>10</v>
      </c>
      <c r="D1441">
        <v>960</v>
      </c>
      <c r="E1441" s="1">
        <v>43709</v>
      </c>
      <c r="F1441" s="3">
        <v>9.6</v>
      </c>
      <c r="G1441" s="3">
        <v>182.39999999999998</v>
      </c>
      <c r="H1441" s="1">
        <v>43830</v>
      </c>
      <c r="I1441">
        <f t="shared" si="88"/>
        <v>121</v>
      </c>
      <c r="J1441" t="str">
        <f t="shared" si="89"/>
        <v>&gt;121</v>
      </c>
      <c r="K1441">
        <f t="shared" si="90"/>
        <v>0.25</v>
      </c>
      <c r="L1441">
        <f t="shared" si="91"/>
        <v>47.999999999999993</v>
      </c>
    </row>
    <row r="1442" spans="1:12" x14ac:dyDescent="0.25">
      <c r="A1442" s="2" t="s">
        <v>1440</v>
      </c>
      <c r="B1442">
        <v>5</v>
      </c>
      <c r="C1442">
        <v>10</v>
      </c>
      <c r="D1442">
        <v>3990</v>
      </c>
      <c r="E1442" s="1">
        <v>43749</v>
      </c>
      <c r="F1442" s="3">
        <v>199.5</v>
      </c>
      <c r="G1442" s="3">
        <v>877.8</v>
      </c>
      <c r="H1442" s="1">
        <v>43830</v>
      </c>
      <c r="I1442">
        <f t="shared" si="88"/>
        <v>81</v>
      </c>
      <c r="J1442" t="str">
        <f t="shared" si="89"/>
        <v>61-90</v>
      </c>
      <c r="K1442">
        <f t="shared" si="90"/>
        <v>0.15</v>
      </c>
      <c r="L1442">
        <f t="shared" si="91"/>
        <v>161.595</v>
      </c>
    </row>
    <row r="1443" spans="1:12" x14ac:dyDescent="0.25">
      <c r="A1443" s="2" t="s">
        <v>1441</v>
      </c>
      <c r="B1443">
        <v>9</v>
      </c>
      <c r="C1443">
        <v>16</v>
      </c>
      <c r="D1443">
        <v>2470</v>
      </c>
      <c r="E1443" s="1">
        <v>43582</v>
      </c>
      <c r="F1443" s="3">
        <v>444.6</v>
      </c>
      <c r="G1443" s="3">
        <v>864.5</v>
      </c>
      <c r="H1443" s="1">
        <v>43830</v>
      </c>
      <c r="I1443">
        <f t="shared" si="88"/>
        <v>248</v>
      </c>
      <c r="J1443" t="str">
        <f t="shared" si="89"/>
        <v>&gt;121</v>
      </c>
      <c r="K1443">
        <f t="shared" si="90"/>
        <v>0.25</v>
      </c>
      <c r="L1443">
        <f t="shared" si="91"/>
        <v>327.27499999999998</v>
      </c>
    </row>
    <row r="1444" spans="1:12" x14ac:dyDescent="0.25">
      <c r="A1444" s="2" t="s">
        <v>1442</v>
      </c>
      <c r="B1444">
        <v>6</v>
      </c>
      <c r="C1444">
        <v>2</v>
      </c>
      <c r="D1444">
        <v>1550</v>
      </c>
      <c r="E1444" s="1">
        <v>43684</v>
      </c>
      <c r="F1444" s="3">
        <v>139.5</v>
      </c>
      <c r="G1444" s="3">
        <v>279</v>
      </c>
      <c r="H1444" s="1">
        <v>43830</v>
      </c>
      <c r="I1444">
        <f t="shared" si="88"/>
        <v>146</v>
      </c>
      <c r="J1444" t="str">
        <f t="shared" si="89"/>
        <v>&gt;121</v>
      </c>
      <c r="K1444">
        <f t="shared" si="90"/>
        <v>0.25</v>
      </c>
      <c r="L1444">
        <f t="shared" si="91"/>
        <v>104.625</v>
      </c>
    </row>
    <row r="1445" spans="1:12" x14ac:dyDescent="0.25">
      <c r="A1445" s="2" t="s">
        <v>1443</v>
      </c>
      <c r="B1445">
        <v>7</v>
      </c>
      <c r="C1445">
        <v>23</v>
      </c>
      <c r="D1445">
        <v>720</v>
      </c>
      <c r="E1445" s="1">
        <v>43500</v>
      </c>
      <c r="F1445" s="3">
        <v>165.6</v>
      </c>
      <c r="G1445" s="3">
        <v>475.20000000000005</v>
      </c>
      <c r="H1445" s="1">
        <v>43830</v>
      </c>
      <c r="I1445">
        <f t="shared" si="88"/>
        <v>330</v>
      </c>
      <c r="J1445" t="str">
        <f t="shared" si="89"/>
        <v>&gt;121</v>
      </c>
      <c r="K1445">
        <f t="shared" si="90"/>
        <v>0.25</v>
      </c>
      <c r="L1445">
        <f t="shared" si="91"/>
        <v>160.20000000000002</v>
      </c>
    </row>
    <row r="1446" spans="1:12" x14ac:dyDescent="0.25">
      <c r="A1446" s="2" t="s">
        <v>1444</v>
      </c>
      <c r="B1446">
        <v>9</v>
      </c>
      <c r="C1446">
        <v>12</v>
      </c>
      <c r="D1446">
        <v>3420</v>
      </c>
      <c r="E1446" s="1">
        <v>43614</v>
      </c>
      <c r="F1446" s="3">
        <v>171</v>
      </c>
      <c r="G1446" s="3">
        <v>1368</v>
      </c>
      <c r="H1446" s="1">
        <v>43830</v>
      </c>
      <c r="I1446">
        <f t="shared" si="88"/>
        <v>216</v>
      </c>
      <c r="J1446" t="str">
        <f t="shared" si="89"/>
        <v>&gt;121</v>
      </c>
      <c r="K1446">
        <f t="shared" si="90"/>
        <v>0.25</v>
      </c>
      <c r="L1446">
        <f t="shared" si="91"/>
        <v>384.75</v>
      </c>
    </row>
    <row r="1447" spans="1:12" x14ac:dyDescent="0.25">
      <c r="A1447" s="2" t="s">
        <v>1445</v>
      </c>
      <c r="B1447">
        <v>3</v>
      </c>
      <c r="C1447">
        <v>1</v>
      </c>
      <c r="D1447">
        <v>1440</v>
      </c>
      <c r="E1447" s="1">
        <v>43759</v>
      </c>
      <c r="F1447" s="3">
        <v>144</v>
      </c>
      <c r="G1447" s="3">
        <v>345.6</v>
      </c>
      <c r="H1447" s="1">
        <v>43830</v>
      </c>
      <c r="I1447">
        <f t="shared" si="88"/>
        <v>71</v>
      </c>
      <c r="J1447" t="str">
        <f t="shared" si="89"/>
        <v>61-90</v>
      </c>
      <c r="K1447">
        <f t="shared" si="90"/>
        <v>0.15</v>
      </c>
      <c r="L1447">
        <f t="shared" si="91"/>
        <v>73.44</v>
      </c>
    </row>
    <row r="1448" spans="1:12" x14ac:dyDescent="0.25">
      <c r="A1448" s="2" t="s">
        <v>1446</v>
      </c>
      <c r="B1448">
        <v>5</v>
      </c>
      <c r="C1448">
        <v>13</v>
      </c>
      <c r="D1448">
        <v>1408</v>
      </c>
      <c r="E1448" s="1">
        <v>43607</v>
      </c>
      <c r="F1448" s="3">
        <v>70.400000000000006</v>
      </c>
      <c r="G1448" s="3">
        <v>323.84000000000003</v>
      </c>
      <c r="H1448" s="1">
        <v>43830</v>
      </c>
      <c r="I1448">
        <f t="shared" si="88"/>
        <v>223</v>
      </c>
      <c r="J1448" t="str">
        <f t="shared" si="89"/>
        <v>&gt;121</v>
      </c>
      <c r="K1448">
        <f t="shared" si="90"/>
        <v>0.25</v>
      </c>
      <c r="L1448">
        <f t="shared" si="91"/>
        <v>98.56</v>
      </c>
    </row>
    <row r="1449" spans="1:12" x14ac:dyDescent="0.25">
      <c r="A1449" s="2" t="s">
        <v>1447</v>
      </c>
      <c r="B1449">
        <v>2</v>
      </c>
      <c r="C1449">
        <v>1</v>
      </c>
      <c r="D1449">
        <v>3230</v>
      </c>
      <c r="E1449" s="1">
        <v>43773</v>
      </c>
      <c r="F1449" s="3">
        <v>258.39999999999998</v>
      </c>
      <c r="G1449" s="3">
        <v>775.19999999999993</v>
      </c>
      <c r="H1449" s="1">
        <v>43830</v>
      </c>
      <c r="I1449">
        <f t="shared" si="88"/>
        <v>57</v>
      </c>
      <c r="J1449" t="str">
        <f t="shared" si="89"/>
        <v>31-60</v>
      </c>
      <c r="K1449">
        <f t="shared" si="90"/>
        <v>0.04</v>
      </c>
      <c r="L1449">
        <f t="shared" si="91"/>
        <v>41.343999999999994</v>
      </c>
    </row>
    <row r="1450" spans="1:12" x14ac:dyDescent="0.25">
      <c r="A1450" s="2" t="s">
        <v>1448</v>
      </c>
      <c r="B1450">
        <v>5</v>
      </c>
      <c r="C1450">
        <v>7</v>
      </c>
      <c r="D1450">
        <v>4200</v>
      </c>
      <c r="E1450" s="1">
        <v>43511</v>
      </c>
      <c r="F1450" s="3">
        <v>294</v>
      </c>
      <c r="G1450" s="3">
        <v>1260</v>
      </c>
      <c r="H1450" s="1">
        <v>43830</v>
      </c>
      <c r="I1450">
        <f t="shared" si="88"/>
        <v>319</v>
      </c>
      <c r="J1450" t="str">
        <f t="shared" si="89"/>
        <v>&gt;121</v>
      </c>
      <c r="K1450">
        <f t="shared" si="90"/>
        <v>0.25</v>
      </c>
      <c r="L1450">
        <f t="shared" si="91"/>
        <v>388.5</v>
      </c>
    </row>
    <row r="1451" spans="1:12" x14ac:dyDescent="0.25">
      <c r="A1451" s="2" t="s">
        <v>1449</v>
      </c>
      <c r="B1451">
        <v>8</v>
      </c>
      <c r="C1451">
        <v>2</v>
      </c>
      <c r="D1451">
        <v>6417</v>
      </c>
      <c r="E1451" s="1">
        <v>43501</v>
      </c>
      <c r="F1451" s="3">
        <v>898.38000000000011</v>
      </c>
      <c r="G1451" s="3">
        <v>2245.9499999999998</v>
      </c>
      <c r="H1451" s="1">
        <v>43830</v>
      </c>
      <c r="I1451">
        <f t="shared" si="88"/>
        <v>329</v>
      </c>
      <c r="J1451" t="str">
        <f t="shared" si="89"/>
        <v>&gt;121</v>
      </c>
      <c r="K1451">
        <f t="shared" si="90"/>
        <v>0.25</v>
      </c>
      <c r="L1451">
        <f t="shared" si="91"/>
        <v>786.08249999999998</v>
      </c>
    </row>
    <row r="1452" spans="1:12" x14ac:dyDescent="0.25">
      <c r="A1452" s="2" t="s">
        <v>1450</v>
      </c>
      <c r="B1452">
        <v>4</v>
      </c>
      <c r="C1452">
        <v>14</v>
      </c>
      <c r="D1452">
        <v>1197</v>
      </c>
      <c r="E1452" s="1">
        <v>43793</v>
      </c>
      <c r="F1452" s="3">
        <v>119.7</v>
      </c>
      <c r="G1452" s="3">
        <v>335.15999999999997</v>
      </c>
      <c r="H1452" s="1">
        <v>43830</v>
      </c>
      <c r="I1452">
        <f t="shared" si="88"/>
        <v>37</v>
      </c>
      <c r="J1452" t="str">
        <f t="shared" si="89"/>
        <v>31-60</v>
      </c>
      <c r="K1452">
        <f t="shared" si="90"/>
        <v>0.04</v>
      </c>
      <c r="L1452">
        <f t="shared" si="91"/>
        <v>18.194399999999998</v>
      </c>
    </row>
    <row r="1453" spans="1:12" x14ac:dyDescent="0.25">
      <c r="A1453" s="2" t="s">
        <v>1451</v>
      </c>
      <c r="B1453">
        <v>2</v>
      </c>
      <c r="C1453">
        <v>6</v>
      </c>
      <c r="D1453">
        <v>1440</v>
      </c>
      <c r="E1453" s="1">
        <v>43619</v>
      </c>
      <c r="F1453" s="3">
        <v>144</v>
      </c>
      <c r="G1453" s="3">
        <v>360</v>
      </c>
      <c r="H1453" s="1">
        <v>43830</v>
      </c>
      <c r="I1453">
        <f t="shared" si="88"/>
        <v>211</v>
      </c>
      <c r="J1453" t="str">
        <f t="shared" si="89"/>
        <v>&gt;121</v>
      </c>
      <c r="K1453">
        <f t="shared" si="90"/>
        <v>0.25</v>
      </c>
      <c r="L1453">
        <f t="shared" si="91"/>
        <v>126</v>
      </c>
    </row>
    <row r="1454" spans="1:12" x14ac:dyDescent="0.25">
      <c r="A1454" s="2" t="s">
        <v>1452</v>
      </c>
      <c r="B1454">
        <v>3</v>
      </c>
      <c r="C1454">
        <v>15</v>
      </c>
      <c r="D1454">
        <v>960</v>
      </c>
      <c r="E1454" s="1">
        <v>43468</v>
      </c>
      <c r="F1454" s="3">
        <v>38.4</v>
      </c>
      <c r="G1454" s="3">
        <v>172.8</v>
      </c>
      <c r="H1454" s="1">
        <v>43830</v>
      </c>
      <c r="I1454">
        <f t="shared" si="88"/>
        <v>362</v>
      </c>
      <c r="J1454" t="str">
        <f t="shared" si="89"/>
        <v>&gt;121</v>
      </c>
      <c r="K1454">
        <f t="shared" si="90"/>
        <v>0.25</v>
      </c>
      <c r="L1454">
        <f t="shared" si="91"/>
        <v>52.800000000000004</v>
      </c>
    </row>
    <row r="1455" spans="1:12" x14ac:dyDescent="0.25">
      <c r="A1455" s="2" t="s">
        <v>1453</v>
      </c>
      <c r="B1455">
        <v>1</v>
      </c>
      <c r="C1455">
        <v>5</v>
      </c>
      <c r="D1455">
        <v>2850</v>
      </c>
      <c r="E1455" s="1">
        <v>43668</v>
      </c>
      <c r="F1455" s="3">
        <v>57</v>
      </c>
      <c r="G1455" s="3">
        <v>598.5</v>
      </c>
      <c r="H1455" s="1">
        <v>43830</v>
      </c>
      <c r="I1455">
        <f t="shared" si="88"/>
        <v>162</v>
      </c>
      <c r="J1455" t="str">
        <f t="shared" si="89"/>
        <v>&gt;121</v>
      </c>
      <c r="K1455">
        <f t="shared" si="90"/>
        <v>0.25</v>
      </c>
      <c r="L1455">
        <f t="shared" si="91"/>
        <v>163.875</v>
      </c>
    </row>
    <row r="1456" spans="1:12" x14ac:dyDescent="0.25">
      <c r="A1456" s="2" t="s">
        <v>1454</v>
      </c>
      <c r="B1456">
        <v>7</v>
      </c>
      <c r="C1456">
        <v>12</v>
      </c>
      <c r="D1456">
        <v>6000</v>
      </c>
      <c r="E1456" s="1">
        <v>43585</v>
      </c>
      <c r="F1456" s="3">
        <v>1800</v>
      </c>
      <c r="G1456" s="3">
        <v>2100</v>
      </c>
      <c r="H1456" s="1">
        <v>43830</v>
      </c>
      <c r="I1456">
        <f t="shared" si="88"/>
        <v>245</v>
      </c>
      <c r="J1456" t="str">
        <f t="shared" si="89"/>
        <v>&gt;121</v>
      </c>
      <c r="K1456">
        <f t="shared" si="90"/>
        <v>0.25</v>
      </c>
      <c r="L1456">
        <f t="shared" si="91"/>
        <v>975</v>
      </c>
    </row>
    <row r="1457" spans="1:12" x14ac:dyDescent="0.25">
      <c r="A1457" s="2" t="s">
        <v>1455</v>
      </c>
      <c r="B1457">
        <v>5</v>
      </c>
      <c r="C1457">
        <v>18</v>
      </c>
      <c r="D1457">
        <v>2640</v>
      </c>
      <c r="E1457" s="1">
        <v>43669</v>
      </c>
      <c r="F1457" s="3">
        <v>184.8</v>
      </c>
      <c r="G1457" s="3">
        <v>554.4</v>
      </c>
      <c r="H1457" s="1">
        <v>43830</v>
      </c>
      <c r="I1457">
        <f t="shared" si="88"/>
        <v>161</v>
      </c>
      <c r="J1457" t="str">
        <f t="shared" si="89"/>
        <v>&gt;121</v>
      </c>
      <c r="K1457">
        <f t="shared" si="90"/>
        <v>0.25</v>
      </c>
      <c r="L1457">
        <f t="shared" si="91"/>
        <v>184.8</v>
      </c>
    </row>
    <row r="1458" spans="1:12" x14ac:dyDescent="0.25">
      <c r="A1458" s="2" t="s">
        <v>1456</v>
      </c>
      <c r="B1458">
        <v>6</v>
      </c>
      <c r="C1458">
        <v>12</v>
      </c>
      <c r="D1458">
        <v>1080</v>
      </c>
      <c r="E1458" s="1">
        <v>43575</v>
      </c>
      <c r="F1458" s="3">
        <v>97.2</v>
      </c>
      <c r="G1458" s="3">
        <v>162</v>
      </c>
      <c r="H1458" s="1">
        <v>43830</v>
      </c>
      <c r="I1458">
        <f t="shared" si="88"/>
        <v>255</v>
      </c>
      <c r="J1458" t="str">
        <f t="shared" si="89"/>
        <v>&gt;121</v>
      </c>
      <c r="K1458">
        <f t="shared" si="90"/>
        <v>0.25</v>
      </c>
      <c r="L1458">
        <f t="shared" si="91"/>
        <v>64.8</v>
      </c>
    </row>
    <row r="1459" spans="1:12" x14ac:dyDescent="0.25">
      <c r="A1459" s="2" t="s">
        <v>1457</v>
      </c>
      <c r="B1459">
        <v>3</v>
      </c>
      <c r="C1459">
        <v>6</v>
      </c>
      <c r="D1459">
        <v>528</v>
      </c>
      <c r="E1459" s="1">
        <v>43635</v>
      </c>
      <c r="F1459" s="3">
        <v>21.12</v>
      </c>
      <c r="G1459" s="3">
        <v>110.88000000000001</v>
      </c>
      <c r="H1459" s="1">
        <v>43830</v>
      </c>
      <c r="I1459">
        <f t="shared" si="88"/>
        <v>195</v>
      </c>
      <c r="J1459" t="str">
        <f t="shared" si="89"/>
        <v>&gt;121</v>
      </c>
      <c r="K1459">
        <f t="shared" si="90"/>
        <v>0.25</v>
      </c>
      <c r="L1459">
        <f t="shared" si="91"/>
        <v>33</v>
      </c>
    </row>
    <row r="1460" spans="1:12" x14ac:dyDescent="0.25">
      <c r="A1460" s="2" t="s">
        <v>1458</v>
      </c>
      <c r="B1460">
        <v>7</v>
      </c>
      <c r="C1460">
        <v>4</v>
      </c>
      <c r="D1460">
        <v>1800</v>
      </c>
      <c r="E1460" s="1">
        <v>43736</v>
      </c>
      <c r="F1460" s="3">
        <v>342</v>
      </c>
      <c r="G1460" s="3">
        <v>1008</v>
      </c>
      <c r="H1460" s="1">
        <v>43830</v>
      </c>
      <c r="I1460">
        <f t="shared" si="88"/>
        <v>94</v>
      </c>
      <c r="J1460" t="str">
        <f t="shared" si="89"/>
        <v>91-120</v>
      </c>
      <c r="K1460">
        <f t="shared" si="90"/>
        <v>0.2</v>
      </c>
      <c r="L1460">
        <f t="shared" si="91"/>
        <v>270</v>
      </c>
    </row>
    <row r="1461" spans="1:12" x14ac:dyDescent="0.25">
      <c r="A1461" s="2" t="s">
        <v>1459</v>
      </c>
      <c r="B1461">
        <v>10</v>
      </c>
      <c r="C1461">
        <v>17</v>
      </c>
      <c r="D1461">
        <v>1458</v>
      </c>
      <c r="E1461" s="1">
        <v>43723</v>
      </c>
      <c r="F1461" s="3">
        <v>262.44</v>
      </c>
      <c r="G1461" s="3">
        <v>379.08000000000004</v>
      </c>
      <c r="H1461" s="1">
        <v>43830</v>
      </c>
      <c r="I1461">
        <f t="shared" si="88"/>
        <v>107</v>
      </c>
      <c r="J1461" t="str">
        <f t="shared" si="89"/>
        <v>91-120</v>
      </c>
      <c r="K1461">
        <f t="shared" si="90"/>
        <v>0.2</v>
      </c>
      <c r="L1461">
        <f t="shared" si="91"/>
        <v>128.304</v>
      </c>
    </row>
    <row r="1462" spans="1:12" x14ac:dyDescent="0.25">
      <c r="A1462" s="2" t="s">
        <v>1460</v>
      </c>
      <c r="B1462">
        <v>5</v>
      </c>
      <c r="C1462">
        <v>3</v>
      </c>
      <c r="D1462">
        <v>2250</v>
      </c>
      <c r="E1462" s="1">
        <v>43483</v>
      </c>
      <c r="F1462" s="3">
        <v>157.5</v>
      </c>
      <c r="G1462" s="3">
        <v>495</v>
      </c>
      <c r="H1462" s="1">
        <v>43830</v>
      </c>
      <c r="I1462">
        <f t="shared" si="88"/>
        <v>347</v>
      </c>
      <c r="J1462" t="str">
        <f t="shared" si="89"/>
        <v>&gt;121</v>
      </c>
      <c r="K1462">
        <f t="shared" si="90"/>
        <v>0.25</v>
      </c>
      <c r="L1462">
        <f t="shared" si="91"/>
        <v>163.125</v>
      </c>
    </row>
    <row r="1463" spans="1:12" x14ac:dyDescent="0.25">
      <c r="A1463" s="2" t="s">
        <v>1461</v>
      </c>
      <c r="B1463">
        <v>1</v>
      </c>
      <c r="C1463">
        <v>16</v>
      </c>
      <c r="D1463">
        <v>2288</v>
      </c>
      <c r="E1463" s="1">
        <v>43484</v>
      </c>
      <c r="F1463" s="3">
        <v>205.92000000000002</v>
      </c>
      <c r="G1463" s="3">
        <v>503.36000000000007</v>
      </c>
      <c r="H1463" s="1">
        <v>43830</v>
      </c>
      <c r="I1463">
        <f t="shared" si="88"/>
        <v>346</v>
      </c>
      <c r="J1463" t="str">
        <f t="shared" si="89"/>
        <v>&gt;121</v>
      </c>
      <c r="K1463">
        <f t="shared" si="90"/>
        <v>0.25</v>
      </c>
      <c r="L1463">
        <f t="shared" si="91"/>
        <v>177.32000000000002</v>
      </c>
    </row>
    <row r="1464" spans="1:12" x14ac:dyDescent="0.25">
      <c r="A1464" s="2" t="s">
        <v>1462</v>
      </c>
      <c r="B1464">
        <v>6</v>
      </c>
      <c r="C1464">
        <v>20</v>
      </c>
      <c r="D1464">
        <v>6000</v>
      </c>
      <c r="E1464" s="1">
        <v>43787</v>
      </c>
      <c r="F1464" s="3">
        <v>240</v>
      </c>
      <c r="G1464" s="3">
        <v>1560</v>
      </c>
      <c r="H1464" s="1">
        <v>43830</v>
      </c>
      <c r="I1464">
        <f t="shared" si="88"/>
        <v>43</v>
      </c>
      <c r="J1464" t="str">
        <f t="shared" si="89"/>
        <v>31-60</v>
      </c>
      <c r="K1464">
        <f t="shared" si="90"/>
        <v>0.04</v>
      </c>
      <c r="L1464">
        <f t="shared" si="91"/>
        <v>72</v>
      </c>
    </row>
    <row r="1465" spans="1:12" x14ac:dyDescent="0.25">
      <c r="A1465" s="2" t="s">
        <v>1463</v>
      </c>
      <c r="B1465">
        <v>3</v>
      </c>
      <c r="C1465">
        <v>23</v>
      </c>
      <c r="D1465">
        <v>3960</v>
      </c>
      <c r="E1465" s="1">
        <v>43649</v>
      </c>
      <c r="F1465" s="3">
        <v>198</v>
      </c>
      <c r="G1465" s="3">
        <v>871.2</v>
      </c>
      <c r="H1465" s="1">
        <v>43830</v>
      </c>
      <c r="I1465">
        <f t="shared" si="88"/>
        <v>181</v>
      </c>
      <c r="J1465" t="str">
        <f t="shared" si="89"/>
        <v>&gt;121</v>
      </c>
      <c r="K1465">
        <f t="shared" si="90"/>
        <v>0.25</v>
      </c>
      <c r="L1465">
        <f t="shared" si="91"/>
        <v>267.3</v>
      </c>
    </row>
    <row r="1466" spans="1:12" x14ac:dyDescent="0.25">
      <c r="A1466" s="2" t="s">
        <v>1464</v>
      </c>
      <c r="B1466">
        <v>3</v>
      </c>
      <c r="C1466">
        <v>16</v>
      </c>
      <c r="D1466">
        <v>1980</v>
      </c>
      <c r="E1466" s="1">
        <v>43751</v>
      </c>
      <c r="F1466" s="3">
        <v>198</v>
      </c>
      <c r="G1466" s="3">
        <v>594</v>
      </c>
      <c r="H1466" s="1">
        <v>43830</v>
      </c>
      <c r="I1466">
        <f t="shared" si="88"/>
        <v>79</v>
      </c>
      <c r="J1466" t="str">
        <f t="shared" si="89"/>
        <v>61-90</v>
      </c>
      <c r="K1466">
        <f t="shared" si="90"/>
        <v>0.15</v>
      </c>
      <c r="L1466">
        <f t="shared" si="91"/>
        <v>118.8</v>
      </c>
    </row>
    <row r="1467" spans="1:12" x14ac:dyDescent="0.25">
      <c r="A1467" s="2" t="s">
        <v>1465</v>
      </c>
      <c r="B1467">
        <v>2</v>
      </c>
      <c r="C1467">
        <v>3</v>
      </c>
      <c r="D1467">
        <v>4560</v>
      </c>
      <c r="E1467" s="1">
        <v>43684</v>
      </c>
      <c r="F1467" s="3">
        <v>91.199999999999989</v>
      </c>
      <c r="G1467" s="3">
        <v>1368</v>
      </c>
      <c r="H1467" s="1">
        <v>43830</v>
      </c>
      <c r="I1467">
        <f t="shared" si="88"/>
        <v>146</v>
      </c>
      <c r="J1467" t="str">
        <f t="shared" si="89"/>
        <v>&gt;121</v>
      </c>
      <c r="K1467">
        <f t="shared" si="90"/>
        <v>0.25</v>
      </c>
      <c r="L1467">
        <f t="shared" si="91"/>
        <v>364.8</v>
      </c>
    </row>
    <row r="1468" spans="1:12" x14ac:dyDescent="0.25">
      <c r="A1468" s="2" t="s">
        <v>1466</v>
      </c>
      <c r="B1468">
        <v>5</v>
      </c>
      <c r="C1468">
        <v>16</v>
      </c>
      <c r="D1468">
        <v>4464</v>
      </c>
      <c r="E1468" s="1">
        <v>43504</v>
      </c>
      <c r="F1468" s="3">
        <v>401.76</v>
      </c>
      <c r="G1468" s="3">
        <v>714.24</v>
      </c>
      <c r="H1468" s="1">
        <v>43830</v>
      </c>
      <c r="I1468">
        <f t="shared" si="88"/>
        <v>326</v>
      </c>
      <c r="J1468" t="str">
        <f t="shared" si="89"/>
        <v>&gt;121</v>
      </c>
      <c r="K1468">
        <f t="shared" si="90"/>
        <v>0.25</v>
      </c>
      <c r="L1468">
        <f t="shared" si="91"/>
        <v>279</v>
      </c>
    </row>
    <row r="1469" spans="1:12" x14ac:dyDescent="0.25">
      <c r="A1469" s="2" t="s">
        <v>1467</v>
      </c>
      <c r="B1469">
        <v>3</v>
      </c>
      <c r="C1469">
        <v>3</v>
      </c>
      <c r="D1469">
        <v>2160</v>
      </c>
      <c r="E1469" s="1">
        <v>43688</v>
      </c>
      <c r="F1469" s="3">
        <v>216</v>
      </c>
      <c r="G1469" s="3">
        <v>561.59999999999991</v>
      </c>
      <c r="H1469" s="1">
        <v>43830</v>
      </c>
      <c r="I1469">
        <f t="shared" si="88"/>
        <v>142</v>
      </c>
      <c r="J1469" t="str">
        <f t="shared" si="89"/>
        <v>&gt;121</v>
      </c>
      <c r="K1469">
        <f t="shared" si="90"/>
        <v>0.25</v>
      </c>
      <c r="L1469">
        <f t="shared" si="91"/>
        <v>194.39999999999998</v>
      </c>
    </row>
    <row r="1470" spans="1:12" x14ac:dyDescent="0.25">
      <c r="A1470" s="2" t="s">
        <v>1468</v>
      </c>
      <c r="B1470">
        <v>1</v>
      </c>
      <c r="C1470">
        <v>17</v>
      </c>
      <c r="D1470">
        <v>960</v>
      </c>
      <c r="E1470" s="1">
        <v>43750</v>
      </c>
      <c r="F1470" s="3">
        <v>67.2</v>
      </c>
      <c r="G1470" s="3">
        <v>259.20000000000005</v>
      </c>
      <c r="H1470" s="1">
        <v>43830</v>
      </c>
      <c r="I1470">
        <f t="shared" si="88"/>
        <v>80</v>
      </c>
      <c r="J1470" t="str">
        <f t="shared" si="89"/>
        <v>61-90</v>
      </c>
      <c r="K1470">
        <f t="shared" si="90"/>
        <v>0.15</v>
      </c>
      <c r="L1470">
        <f t="shared" si="91"/>
        <v>48.96</v>
      </c>
    </row>
    <row r="1471" spans="1:12" x14ac:dyDescent="0.25">
      <c r="A1471" s="2" t="s">
        <v>1469</v>
      </c>
      <c r="B1471">
        <v>9</v>
      </c>
      <c r="C1471">
        <v>13</v>
      </c>
      <c r="D1471">
        <v>1800</v>
      </c>
      <c r="E1471" s="1">
        <v>43529</v>
      </c>
      <c r="F1471" s="3">
        <v>324</v>
      </c>
      <c r="G1471" s="3">
        <v>738</v>
      </c>
      <c r="H1471" s="1">
        <v>43830</v>
      </c>
      <c r="I1471">
        <f t="shared" si="88"/>
        <v>301</v>
      </c>
      <c r="J1471" t="str">
        <f t="shared" si="89"/>
        <v>&gt;121</v>
      </c>
      <c r="K1471">
        <f t="shared" si="90"/>
        <v>0.25</v>
      </c>
      <c r="L1471">
        <f t="shared" si="91"/>
        <v>265.5</v>
      </c>
    </row>
    <row r="1472" spans="1:12" x14ac:dyDescent="0.25">
      <c r="A1472" s="2" t="s">
        <v>1470</v>
      </c>
      <c r="B1472">
        <v>8</v>
      </c>
      <c r="C1472">
        <v>19</v>
      </c>
      <c r="D1472">
        <v>4840</v>
      </c>
      <c r="E1472" s="1">
        <v>43589</v>
      </c>
      <c r="F1472" s="3">
        <v>145.19999999999999</v>
      </c>
      <c r="G1472" s="3">
        <v>1500.3999999999999</v>
      </c>
      <c r="H1472" s="1">
        <v>43830</v>
      </c>
      <c r="I1472">
        <f t="shared" si="88"/>
        <v>241</v>
      </c>
      <c r="J1472" t="str">
        <f t="shared" si="89"/>
        <v>&gt;121</v>
      </c>
      <c r="K1472">
        <f t="shared" si="90"/>
        <v>0.25</v>
      </c>
      <c r="L1472">
        <f t="shared" si="91"/>
        <v>411.4</v>
      </c>
    </row>
    <row r="1473" spans="1:12" x14ac:dyDescent="0.25">
      <c r="A1473" s="2" t="s">
        <v>1471</v>
      </c>
      <c r="B1473">
        <v>6</v>
      </c>
      <c r="C1473">
        <v>1</v>
      </c>
      <c r="D1473">
        <v>1600</v>
      </c>
      <c r="E1473" s="1">
        <v>43816</v>
      </c>
      <c r="F1473" s="3">
        <v>64</v>
      </c>
      <c r="G1473" s="3">
        <v>256</v>
      </c>
      <c r="H1473" s="1">
        <v>43830</v>
      </c>
      <c r="I1473">
        <f t="shared" si="88"/>
        <v>14</v>
      </c>
      <c r="J1473" t="str">
        <f t="shared" si="89"/>
        <v>0-30</v>
      </c>
      <c r="K1473">
        <f t="shared" si="90"/>
        <v>8.0000000000000002E-3</v>
      </c>
      <c r="L1473">
        <f t="shared" si="91"/>
        <v>2.56</v>
      </c>
    </row>
    <row r="1474" spans="1:12" x14ac:dyDescent="0.25">
      <c r="A1474" s="2" t="s">
        <v>1472</v>
      </c>
      <c r="B1474">
        <v>3</v>
      </c>
      <c r="C1474">
        <v>1</v>
      </c>
      <c r="D1474">
        <v>2550</v>
      </c>
      <c r="E1474" s="1">
        <v>43677</v>
      </c>
      <c r="F1474" s="3">
        <v>178.5</v>
      </c>
      <c r="G1474" s="3">
        <v>535.5</v>
      </c>
      <c r="H1474" s="1">
        <v>43830</v>
      </c>
      <c r="I1474">
        <f t="shared" ref="I1474:I1537" si="92">H1474-E1474</f>
        <v>153</v>
      </c>
      <c r="J1474" t="str">
        <f t="shared" ref="J1474:J1537" si="93">VLOOKUP(I1474,groupings,2,1)</f>
        <v>&gt;121</v>
      </c>
      <c r="K1474">
        <f t="shared" ref="K1474:K1537" si="94">VLOOKUP(I1474,$N$8:$P$12,3,TRUE)</f>
        <v>0.25</v>
      </c>
      <c r="L1474">
        <f t="shared" ref="L1474:L1537" si="95">(G1474+F1474)*K1474</f>
        <v>178.5</v>
      </c>
    </row>
    <row r="1475" spans="1:12" x14ac:dyDescent="0.25">
      <c r="A1475" s="2" t="s">
        <v>1473</v>
      </c>
      <c r="B1475">
        <v>1</v>
      </c>
      <c r="C1475">
        <v>12</v>
      </c>
      <c r="D1475">
        <v>2640</v>
      </c>
      <c r="E1475" s="1">
        <v>43818</v>
      </c>
      <c r="F1475" s="3">
        <v>211.20000000000002</v>
      </c>
      <c r="G1475" s="3">
        <v>660</v>
      </c>
      <c r="H1475" s="1">
        <v>43830</v>
      </c>
      <c r="I1475">
        <f t="shared" si="92"/>
        <v>12</v>
      </c>
      <c r="J1475" t="str">
        <f t="shared" si="93"/>
        <v>0-30</v>
      </c>
      <c r="K1475">
        <f t="shared" si="94"/>
        <v>8.0000000000000002E-3</v>
      </c>
      <c r="L1475">
        <f t="shared" si="95"/>
        <v>6.9696000000000007</v>
      </c>
    </row>
    <row r="1476" spans="1:12" x14ac:dyDescent="0.25">
      <c r="A1476" s="2" t="s">
        <v>1474</v>
      </c>
      <c r="B1476">
        <v>7</v>
      </c>
      <c r="C1476">
        <v>17</v>
      </c>
      <c r="D1476">
        <v>190</v>
      </c>
      <c r="E1476" s="1">
        <v>43709</v>
      </c>
      <c r="F1476" s="3">
        <v>51.3</v>
      </c>
      <c r="G1476" s="3">
        <v>49.400000000000006</v>
      </c>
      <c r="H1476" s="1">
        <v>43830</v>
      </c>
      <c r="I1476">
        <f t="shared" si="92"/>
        <v>121</v>
      </c>
      <c r="J1476" t="str">
        <f t="shared" si="93"/>
        <v>&gt;121</v>
      </c>
      <c r="K1476">
        <f t="shared" si="94"/>
        <v>0.25</v>
      </c>
      <c r="L1476">
        <f t="shared" si="95"/>
        <v>25.175000000000001</v>
      </c>
    </row>
    <row r="1477" spans="1:12" x14ac:dyDescent="0.25">
      <c r="A1477" s="2" t="s">
        <v>1475</v>
      </c>
      <c r="B1477">
        <v>2</v>
      </c>
      <c r="C1477">
        <v>15</v>
      </c>
      <c r="D1477">
        <v>1870</v>
      </c>
      <c r="E1477" s="1">
        <v>43528</v>
      </c>
      <c r="F1477" s="3">
        <v>18.700000000000003</v>
      </c>
      <c r="G1477" s="3">
        <v>336.59999999999997</v>
      </c>
      <c r="H1477" s="1">
        <v>43830</v>
      </c>
      <c r="I1477">
        <f t="shared" si="92"/>
        <v>302</v>
      </c>
      <c r="J1477" t="str">
        <f t="shared" si="93"/>
        <v>&gt;121</v>
      </c>
      <c r="K1477">
        <f t="shared" si="94"/>
        <v>0.25</v>
      </c>
      <c r="L1477">
        <f t="shared" si="95"/>
        <v>88.824999999999989</v>
      </c>
    </row>
    <row r="1478" spans="1:12" x14ac:dyDescent="0.25">
      <c r="A1478" s="2" t="s">
        <v>1476</v>
      </c>
      <c r="B1478">
        <v>10</v>
      </c>
      <c r="C1478">
        <v>7</v>
      </c>
      <c r="D1478">
        <v>4370</v>
      </c>
      <c r="E1478" s="1">
        <v>43730</v>
      </c>
      <c r="F1478" s="3">
        <v>393.29999999999995</v>
      </c>
      <c r="G1478" s="3">
        <v>1485.8000000000002</v>
      </c>
      <c r="H1478" s="1">
        <v>43830</v>
      </c>
      <c r="I1478">
        <f t="shared" si="92"/>
        <v>100</v>
      </c>
      <c r="J1478" t="str">
        <f t="shared" si="93"/>
        <v>91-120</v>
      </c>
      <c r="K1478">
        <f t="shared" si="94"/>
        <v>0.2</v>
      </c>
      <c r="L1478">
        <f t="shared" si="95"/>
        <v>375.82000000000005</v>
      </c>
    </row>
    <row r="1479" spans="1:12" x14ac:dyDescent="0.25">
      <c r="A1479" s="2" t="s">
        <v>1477</v>
      </c>
      <c r="B1479">
        <v>9</v>
      </c>
      <c r="C1479">
        <v>19</v>
      </c>
      <c r="D1479">
        <v>4180</v>
      </c>
      <c r="E1479" s="1">
        <v>43654</v>
      </c>
      <c r="F1479" s="3">
        <v>752.4</v>
      </c>
      <c r="G1479" s="3">
        <v>1797.4</v>
      </c>
      <c r="H1479" s="1">
        <v>43830</v>
      </c>
      <c r="I1479">
        <f t="shared" si="92"/>
        <v>176</v>
      </c>
      <c r="J1479" t="str">
        <f t="shared" si="93"/>
        <v>&gt;121</v>
      </c>
      <c r="K1479">
        <f t="shared" si="94"/>
        <v>0.25</v>
      </c>
      <c r="L1479">
        <f t="shared" si="95"/>
        <v>637.45000000000005</v>
      </c>
    </row>
    <row r="1480" spans="1:12" x14ac:dyDescent="0.25">
      <c r="A1480" s="2" t="s">
        <v>1478</v>
      </c>
      <c r="B1480">
        <v>9</v>
      </c>
      <c r="C1480">
        <v>10</v>
      </c>
      <c r="D1480">
        <v>320</v>
      </c>
      <c r="E1480" s="1">
        <v>43794</v>
      </c>
      <c r="F1480" s="3">
        <v>60.8</v>
      </c>
      <c r="G1480" s="3">
        <v>86.4</v>
      </c>
      <c r="H1480" s="1">
        <v>43830</v>
      </c>
      <c r="I1480">
        <f t="shared" si="92"/>
        <v>36</v>
      </c>
      <c r="J1480" t="str">
        <f t="shared" si="93"/>
        <v>31-60</v>
      </c>
      <c r="K1480">
        <f t="shared" si="94"/>
        <v>0.04</v>
      </c>
      <c r="L1480">
        <f t="shared" si="95"/>
        <v>5.8879999999999999</v>
      </c>
    </row>
    <row r="1481" spans="1:12" x14ac:dyDescent="0.25">
      <c r="A1481" s="2" t="s">
        <v>1479</v>
      </c>
      <c r="B1481">
        <v>4</v>
      </c>
      <c r="C1481">
        <v>8</v>
      </c>
      <c r="D1481">
        <v>198</v>
      </c>
      <c r="E1481" s="1">
        <v>43693</v>
      </c>
      <c r="F1481" s="3">
        <v>19.8</v>
      </c>
      <c r="G1481" s="3">
        <v>37.619999999999997</v>
      </c>
      <c r="H1481" s="1">
        <v>43830</v>
      </c>
      <c r="I1481">
        <f t="shared" si="92"/>
        <v>137</v>
      </c>
      <c r="J1481" t="str">
        <f t="shared" si="93"/>
        <v>&gt;121</v>
      </c>
      <c r="K1481">
        <f t="shared" si="94"/>
        <v>0.25</v>
      </c>
      <c r="L1481">
        <f t="shared" si="95"/>
        <v>14.355</v>
      </c>
    </row>
    <row r="1482" spans="1:12" x14ac:dyDescent="0.25">
      <c r="A1482" s="2" t="s">
        <v>1480</v>
      </c>
      <c r="B1482">
        <v>6</v>
      </c>
      <c r="C1482">
        <v>20</v>
      </c>
      <c r="D1482">
        <v>1782.0000000000002</v>
      </c>
      <c r="E1482" s="1">
        <v>43701</v>
      </c>
      <c r="F1482" s="3">
        <v>160.38</v>
      </c>
      <c r="G1482" s="3">
        <v>302.94</v>
      </c>
      <c r="H1482" s="1">
        <v>43830</v>
      </c>
      <c r="I1482">
        <f t="shared" si="92"/>
        <v>129</v>
      </c>
      <c r="J1482" t="str">
        <f t="shared" si="93"/>
        <v>&gt;121</v>
      </c>
      <c r="K1482">
        <f t="shared" si="94"/>
        <v>0.25</v>
      </c>
      <c r="L1482">
        <f t="shared" si="95"/>
        <v>115.83</v>
      </c>
    </row>
    <row r="1483" spans="1:12" x14ac:dyDescent="0.25">
      <c r="A1483" s="2" t="s">
        <v>1481</v>
      </c>
      <c r="B1483">
        <v>5</v>
      </c>
      <c r="C1483">
        <v>18</v>
      </c>
      <c r="D1483">
        <v>3740</v>
      </c>
      <c r="E1483" s="1">
        <v>43770</v>
      </c>
      <c r="F1483" s="3">
        <v>37.400000000000006</v>
      </c>
      <c r="G1483" s="3">
        <v>635.79999999999995</v>
      </c>
      <c r="H1483" s="1">
        <v>43830</v>
      </c>
      <c r="I1483">
        <f t="shared" si="92"/>
        <v>60</v>
      </c>
      <c r="J1483" t="str">
        <f t="shared" si="93"/>
        <v>31-60</v>
      </c>
      <c r="K1483">
        <f t="shared" si="94"/>
        <v>0.04</v>
      </c>
      <c r="L1483">
        <f t="shared" si="95"/>
        <v>26.927999999999997</v>
      </c>
    </row>
    <row r="1484" spans="1:12" x14ac:dyDescent="0.25">
      <c r="A1484" s="2" t="s">
        <v>1482</v>
      </c>
      <c r="B1484">
        <v>5</v>
      </c>
      <c r="C1484">
        <v>16</v>
      </c>
      <c r="D1484">
        <v>1040</v>
      </c>
      <c r="E1484" s="1">
        <v>43718</v>
      </c>
      <c r="F1484" s="3">
        <v>104</v>
      </c>
      <c r="G1484" s="3">
        <v>301.60000000000002</v>
      </c>
      <c r="H1484" s="1">
        <v>43830</v>
      </c>
      <c r="I1484">
        <f t="shared" si="92"/>
        <v>112</v>
      </c>
      <c r="J1484" t="str">
        <f t="shared" si="93"/>
        <v>91-120</v>
      </c>
      <c r="K1484">
        <f t="shared" si="94"/>
        <v>0.2</v>
      </c>
      <c r="L1484">
        <f t="shared" si="95"/>
        <v>81.12</v>
      </c>
    </row>
    <row r="1485" spans="1:12" x14ac:dyDescent="0.25">
      <c r="A1485" s="2" t="s">
        <v>1483</v>
      </c>
      <c r="B1485">
        <v>9</v>
      </c>
      <c r="C1485">
        <v>12</v>
      </c>
      <c r="D1485">
        <v>2750</v>
      </c>
      <c r="E1485" s="1">
        <v>43768</v>
      </c>
      <c r="F1485" s="3">
        <v>275</v>
      </c>
      <c r="G1485" s="3">
        <v>935</v>
      </c>
      <c r="H1485" s="1">
        <v>43830</v>
      </c>
      <c r="I1485">
        <f t="shared" si="92"/>
        <v>62</v>
      </c>
      <c r="J1485" t="str">
        <f t="shared" si="93"/>
        <v>61-90</v>
      </c>
      <c r="K1485">
        <f t="shared" si="94"/>
        <v>0.15</v>
      </c>
      <c r="L1485">
        <f t="shared" si="95"/>
        <v>181.5</v>
      </c>
    </row>
    <row r="1486" spans="1:12" x14ac:dyDescent="0.25">
      <c r="A1486" s="2" t="s">
        <v>1484</v>
      </c>
      <c r="B1486">
        <v>5</v>
      </c>
      <c r="C1486">
        <v>4</v>
      </c>
      <c r="D1486">
        <v>90</v>
      </c>
      <c r="E1486" s="1">
        <v>43617</v>
      </c>
      <c r="F1486" s="3">
        <v>6.3</v>
      </c>
      <c r="G1486" s="3">
        <v>13.5</v>
      </c>
      <c r="H1486" s="1">
        <v>43830</v>
      </c>
      <c r="I1486">
        <f t="shared" si="92"/>
        <v>213</v>
      </c>
      <c r="J1486" t="str">
        <f t="shared" si="93"/>
        <v>&gt;121</v>
      </c>
      <c r="K1486">
        <f t="shared" si="94"/>
        <v>0.25</v>
      </c>
      <c r="L1486">
        <f t="shared" si="95"/>
        <v>4.95</v>
      </c>
    </row>
    <row r="1487" spans="1:12" x14ac:dyDescent="0.25">
      <c r="A1487" s="2" t="s">
        <v>1485</v>
      </c>
      <c r="B1487">
        <v>7</v>
      </c>
      <c r="C1487">
        <v>10</v>
      </c>
      <c r="D1487">
        <v>5320</v>
      </c>
      <c r="E1487" s="1">
        <v>43767</v>
      </c>
      <c r="F1487" s="3">
        <v>904.4</v>
      </c>
      <c r="G1487" s="3">
        <v>3883.6000000000004</v>
      </c>
      <c r="H1487" s="1">
        <v>43830</v>
      </c>
      <c r="I1487">
        <f t="shared" si="92"/>
        <v>63</v>
      </c>
      <c r="J1487" t="str">
        <f t="shared" si="93"/>
        <v>61-90</v>
      </c>
      <c r="K1487">
        <f t="shared" si="94"/>
        <v>0.15</v>
      </c>
      <c r="L1487">
        <f t="shared" si="95"/>
        <v>718.19999999999993</v>
      </c>
    </row>
    <row r="1488" spans="1:12" x14ac:dyDescent="0.25">
      <c r="A1488" s="2" t="s">
        <v>1486</v>
      </c>
      <c r="B1488">
        <v>9</v>
      </c>
      <c r="C1488">
        <v>5</v>
      </c>
      <c r="D1488">
        <v>5580</v>
      </c>
      <c r="E1488" s="1">
        <v>43758</v>
      </c>
      <c r="F1488" s="3">
        <v>1060.2</v>
      </c>
      <c r="G1488" s="3">
        <v>2287.8000000000002</v>
      </c>
      <c r="H1488" s="1">
        <v>43830</v>
      </c>
      <c r="I1488">
        <f t="shared" si="92"/>
        <v>72</v>
      </c>
      <c r="J1488" t="str">
        <f t="shared" si="93"/>
        <v>61-90</v>
      </c>
      <c r="K1488">
        <f t="shared" si="94"/>
        <v>0.15</v>
      </c>
      <c r="L1488">
        <f t="shared" si="95"/>
        <v>502.2</v>
      </c>
    </row>
    <row r="1489" spans="1:12" x14ac:dyDescent="0.25">
      <c r="A1489" s="2" t="s">
        <v>1487</v>
      </c>
      <c r="B1489">
        <v>6</v>
      </c>
      <c r="C1489">
        <v>9</v>
      </c>
      <c r="D1489">
        <v>4480</v>
      </c>
      <c r="E1489" s="1">
        <v>43550</v>
      </c>
      <c r="F1489" s="3">
        <v>358.40000000000003</v>
      </c>
      <c r="G1489" s="3">
        <v>1344</v>
      </c>
      <c r="H1489" s="1">
        <v>43830</v>
      </c>
      <c r="I1489">
        <f t="shared" si="92"/>
        <v>280</v>
      </c>
      <c r="J1489" t="str">
        <f t="shared" si="93"/>
        <v>&gt;121</v>
      </c>
      <c r="K1489">
        <f t="shared" si="94"/>
        <v>0.25</v>
      </c>
      <c r="L1489">
        <f t="shared" si="95"/>
        <v>425.6</v>
      </c>
    </row>
    <row r="1490" spans="1:12" x14ac:dyDescent="0.25">
      <c r="A1490" s="2" t="s">
        <v>1488</v>
      </c>
      <c r="B1490">
        <v>6</v>
      </c>
      <c r="C1490">
        <v>18</v>
      </c>
      <c r="D1490">
        <v>1760</v>
      </c>
      <c r="E1490" s="1">
        <v>43584</v>
      </c>
      <c r="F1490" s="3">
        <v>123.2</v>
      </c>
      <c r="G1490" s="3">
        <v>352</v>
      </c>
      <c r="H1490" s="1">
        <v>43830</v>
      </c>
      <c r="I1490">
        <f t="shared" si="92"/>
        <v>246</v>
      </c>
      <c r="J1490" t="str">
        <f t="shared" si="93"/>
        <v>&gt;121</v>
      </c>
      <c r="K1490">
        <f t="shared" si="94"/>
        <v>0.25</v>
      </c>
      <c r="L1490">
        <f t="shared" si="95"/>
        <v>118.8</v>
      </c>
    </row>
    <row r="1491" spans="1:12" x14ac:dyDescent="0.25">
      <c r="A1491" s="2" t="s">
        <v>1489</v>
      </c>
      <c r="B1491">
        <v>9</v>
      </c>
      <c r="C1491">
        <v>23</v>
      </c>
      <c r="D1491">
        <v>2280</v>
      </c>
      <c r="E1491" s="1">
        <v>43815</v>
      </c>
      <c r="F1491" s="3">
        <v>387.59999999999997</v>
      </c>
      <c r="G1491" s="3">
        <v>592.79999999999995</v>
      </c>
      <c r="H1491" s="1">
        <v>43830</v>
      </c>
      <c r="I1491">
        <f t="shared" si="92"/>
        <v>15</v>
      </c>
      <c r="J1491" t="str">
        <f t="shared" si="93"/>
        <v>0-30</v>
      </c>
      <c r="K1491">
        <f t="shared" si="94"/>
        <v>8.0000000000000002E-3</v>
      </c>
      <c r="L1491">
        <f t="shared" si="95"/>
        <v>7.8431999999999995</v>
      </c>
    </row>
    <row r="1492" spans="1:12" x14ac:dyDescent="0.25">
      <c r="A1492" s="2" t="s">
        <v>1490</v>
      </c>
      <c r="B1492">
        <v>3</v>
      </c>
      <c r="C1492">
        <v>14</v>
      </c>
      <c r="D1492">
        <v>4200</v>
      </c>
      <c r="E1492" s="1">
        <v>43760</v>
      </c>
      <c r="F1492" s="3">
        <v>168</v>
      </c>
      <c r="G1492" s="3">
        <v>630</v>
      </c>
      <c r="H1492" s="1">
        <v>43830</v>
      </c>
      <c r="I1492">
        <f t="shared" si="92"/>
        <v>70</v>
      </c>
      <c r="J1492" t="str">
        <f t="shared" si="93"/>
        <v>61-90</v>
      </c>
      <c r="K1492">
        <f t="shared" si="94"/>
        <v>0.15</v>
      </c>
      <c r="L1492">
        <f t="shared" si="95"/>
        <v>119.69999999999999</v>
      </c>
    </row>
    <row r="1493" spans="1:12" x14ac:dyDescent="0.25">
      <c r="A1493" s="2" t="s">
        <v>1491</v>
      </c>
      <c r="B1493">
        <v>2</v>
      </c>
      <c r="C1493">
        <v>8</v>
      </c>
      <c r="D1493">
        <v>2470</v>
      </c>
      <c r="E1493" s="1">
        <v>43592</v>
      </c>
      <c r="F1493" s="3">
        <v>197.60000000000002</v>
      </c>
      <c r="G1493" s="3">
        <v>741</v>
      </c>
      <c r="H1493" s="1">
        <v>43830</v>
      </c>
      <c r="I1493">
        <f t="shared" si="92"/>
        <v>238</v>
      </c>
      <c r="J1493" t="str">
        <f t="shared" si="93"/>
        <v>&gt;121</v>
      </c>
      <c r="K1493">
        <f t="shared" si="94"/>
        <v>0.25</v>
      </c>
      <c r="L1493">
        <f t="shared" si="95"/>
        <v>234.65</v>
      </c>
    </row>
    <row r="1494" spans="1:12" x14ac:dyDescent="0.25">
      <c r="A1494" s="2" t="s">
        <v>1492</v>
      </c>
      <c r="B1494">
        <v>6</v>
      </c>
      <c r="C1494">
        <v>10</v>
      </c>
      <c r="D1494">
        <v>310</v>
      </c>
      <c r="E1494" s="1">
        <v>43755</v>
      </c>
      <c r="F1494" s="3">
        <v>24.8</v>
      </c>
      <c r="G1494" s="3">
        <v>46.5</v>
      </c>
      <c r="H1494" s="1">
        <v>43830</v>
      </c>
      <c r="I1494">
        <f t="shared" si="92"/>
        <v>75</v>
      </c>
      <c r="J1494" t="str">
        <f t="shared" si="93"/>
        <v>61-90</v>
      </c>
      <c r="K1494">
        <f t="shared" si="94"/>
        <v>0.15</v>
      </c>
      <c r="L1494">
        <f t="shared" si="95"/>
        <v>10.694999999999999</v>
      </c>
    </row>
    <row r="1495" spans="1:12" x14ac:dyDescent="0.25">
      <c r="A1495" s="2" t="s">
        <v>1493</v>
      </c>
      <c r="B1495">
        <v>9</v>
      </c>
      <c r="C1495">
        <v>6</v>
      </c>
      <c r="D1495">
        <v>1960</v>
      </c>
      <c r="E1495" s="1">
        <v>43687</v>
      </c>
      <c r="F1495" s="3">
        <v>156.80000000000001</v>
      </c>
      <c r="G1495" s="3">
        <v>842.8</v>
      </c>
      <c r="H1495" s="1">
        <v>43830</v>
      </c>
      <c r="I1495">
        <f t="shared" si="92"/>
        <v>143</v>
      </c>
      <c r="J1495" t="str">
        <f t="shared" si="93"/>
        <v>&gt;121</v>
      </c>
      <c r="K1495">
        <f t="shared" si="94"/>
        <v>0.25</v>
      </c>
      <c r="L1495">
        <f t="shared" si="95"/>
        <v>249.89999999999998</v>
      </c>
    </row>
    <row r="1496" spans="1:12" x14ac:dyDescent="0.25">
      <c r="A1496" s="2" t="s">
        <v>1494</v>
      </c>
      <c r="B1496">
        <v>10</v>
      </c>
      <c r="C1496">
        <v>7</v>
      </c>
      <c r="D1496">
        <v>990</v>
      </c>
      <c r="E1496" s="1">
        <v>43683</v>
      </c>
      <c r="F1496" s="3">
        <v>19.8</v>
      </c>
      <c r="G1496" s="3">
        <v>396</v>
      </c>
      <c r="H1496" s="1">
        <v>43830</v>
      </c>
      <c r="I1496">
        <f t="shared" si="92"/>
        <v>147</v>
      </c>
      <c r="J1496" t="str">
        <f t="shared" si="93"/>
        <v>&gt;121</v>
      </c>
      <c r="K1496">
        <f t="shared" si="94"/>
        <v>0.25</v>
      </c>
      <c r="L1496">
        <f t="shared" si="95"/>
        <v>103.95</v>
      </c>
    </row>
    <row r="1497" spans="1:12" x14ac:dyDescent="0.25">
      <c r="A1497" s="2" t="s">
        <v>1495</v>
      </c>
      <c r="B1497">
        <v>10</v>
      </c>
      <c r="C1497">
        <v>17</v>
      </c>
      <c r="D1497">
        <v>1920</v>
      </c>
      <c r="E1497" s="1">
        <v>43709</v>
      </c>
      <c r="F1497" s="3">
        <v>96</v>
      </c>
      <c r="G1497" s="3">
        <v>806.4</v>
      </c>
      <c r="H1497" s="1">
        <v>43830</v>
      </c>
      <c r="I1497">
        <f t="shared" si="92"/>
        <v>121</v>
      </c>
      <c r="J1497" t="str">
        <f t="shared" si="93"/>
        <v>&gt;121</v>
      </c>
      <c r="K1497">
        <f t="shared" si="94"/>
        <v>0.25</v>
      </c>
      <c r="L1497">
        <f t="shared" si="95"/>
        <v>225.6</v>
      </c>
    </row>
    <row r="1498" spans="1:12" x14ac:dyDescent="0.25">
      <c r="A1498" s="2" t="s">
        <v>1496</v>
      </c>
      <c r="B1498">
        <v>2</v>
      </c>
      <c r="C1498">
        <v>20</v>
      </c>
      <c r="D1498">
        <v>1560</v>
      </c>
      <c r="E1498" s="1">
        <v>43774</v>
      </c>
      <c r="F1498" s="3">
        <v>93.6</v>
      </c>
      <c r="G1498" s="3">
        <v>421.2</v>
      </c>
      <c r="H1498" s="1">
        <v>43830</v>
      </c>
      <c r="I1498">
        <f t="shared" si="92"/>
        <v>56</v>
      </c>
      <c r="J1498" t="str">
        <f t="shared" si="93"/>
        <v>31-60</v>
      </c>
      <c r="K1498">
        <f t="shared" si="94"/>
        <v>0.04</v>
      </c>
      <c r="L1498">
        <f t="shared" si="95"/>
        <v>20.591999999999999</v>
      </c>
    </row>
    <row r="1499" spans="1:12" x14ac:dyDescent="0.25">
      <c r="A1499" s="2" t="s">
        <v>1497</v>
      </c>
      <c r="B1499">
        <v>4</v>
      </c>
      <c r="C1499">
        <v>3</v>
      </c>
      <c r="D1499">
        <v>2640</v>
      </c>
      <c r="E1499" s="1">
        <v>43720</v>
      </c>
      <c r="F1499" s="3">
        <v>211.20000000000002</v>
      </c>
      <c r="G1499" s="3">
        <v>448.8</v>
      </c>
      <c r="H1499" s="1">
        <v>43830</v>
      </c>
      <c r="I1499">
        <f t="shared" si="92"/>
        <v>110</v>
      </c>
      <c r="J1499" t="str">
        <f t="shared" si="93"/>
        <v>91-120</v>
      </c>
      <c r="K1499">
        <f t="shared" si="94"/>
        <v>0.2</v>
      </c>
      <c r="L1499">
        <f t="shared" si="95"/>
        <v>132</v>
      </c>
    </row>
    <row r="1500" spans="1:12" x14ac:dyDescent="0.25">
      <c r="A1500" s="2" t="s">
        <v>1498</v>
      </c>
      <c r="B1500">
        <v>3</v>
      </c>
      <c r="C1500">
        <v>7</v>
      </c>
      <c r="D1500">
        <v>1540</v>
      </c>
      <c r="E1500" s="1">
        <v>43741</v>
      </c>
      <c r="F1500" s="3">
        <v>107.8</v>
      </c>
      <c r="G1500" s="3">
        <v>277.2</v>
      </c>
      <c r="H1500" s="1">
        <v>43830</v>
      </c>
      <c r="I1500">
        <f t="shared" si="92"/>
        <v>89</v>
      </c>
      <c r="J1500" t="str">
        <f t="shared" si="93"/>
        <v>61-90</v>
      </c>
      <c r="K1500">
        <f t="shared" si="94"/>
        <v>0.15</v>
      </c>
      <c r="L1500">
        <f t="shared" si="95"/>
        <v>57.75</v>
      </c>
    </row>
    <row r="1501" spans="1:12" x14ac:dyDescent="0.25">
      <c r="A1501" s="2" t="s">
        <v>1499</v>
      </c>
      <c r="B1501">
        <v>7</v>
      </c>
      <c r="C1501">
        <v>9</v>
      </c>
      <c r="D1501">
        <v>7750</v>
      </c>
      <c r="E1501" s="1">
        <v>43812</v>
      </c>
      <c r="F1501" s="3">
        <v>930</v>
      </c>
      <c r="G1501" s="3">
        <v>6045</v>
      </c>
      <c r="H1501" s="1">
        <v>43830</v>
      </c>
      <c r="I1501">
        <f t="shared" si="92"/>
        <v>18</v>
      </c>
      <c r="J1501" t="str">
        <f t="shared" si="93"/>
        <v>0-30</v>
      </c>
      <c r="K1501">
        <f t="shared" si="94"/>
        <v>8.0000000000000002E-3</v>
      </c>
      <c r="L1501">
        <f t="shared" si="95"/>
        <v>55.800000000000004</v>
      </c>
    </row>
    <row r="1502" spans="1:12" x14ac:dyDescent="0.25">
      <c r="A1502" s="2" t="s">
        <v>1500</v>
      </c>
      <c r="B1502">
        <v>5</v>
      </c>
      <c r="C1502">
        <v>8</v>
      </c>
      <c r="D1502">
        <v>2750</v>
      </c>
      <c r="E1502" s="1">
        <v>43482</v>
      </c>
      <c r="F1502" s="3">
        <v>110</v>
      </c>
      <c r="G1502" s="3">
        <v>797.5</v>
      </c>
      <c r="H1502" s="1">
        <v>43830</v>
      </c>
      <c r="I1502">
        <f t="shared" si="92"/>
        <v>348</v>
      </c>
      <c r="J1502" t="str">
        <f t="shared" si="93"/>
        <v>&gt;121</v>
      </c>
      <c r="K1502">
        <f t="shared" si="94"/>
        <v>0.25</v>
      </c>
      <c r="L1502">
        <f t="shared" si="95"/>
        <v>226.875</v>
      </c>
    </row>
    <row r="1503" spans="1:12" x14ac:dyDescent="0.25">
      <c r="A1503" s="2" t="s">
        <v>1501</v>
      </c>
      <c r="B1503">
        <v>8</v>
      </c>
      <c r="C1503">
        <v>11</v>
      </c>
      <c r="D1503">
        <v>2160</v>
      </c>
      <c r="E1503" s="1">
        <v>43474</v>
      </c>
      <c r="F1503" s="3">
        <v>259.20000000000005</v>
      </c>
      <c r="G1503" s="3">
        <v>604.79999999999995</v>
      </c>
      <c r="H1503" s="1">
        <v>43830</v>
      </c>
      <c r="I1503">
        <f t="shared" si="92"/>
        <v>356</v>
      </c>
      <c r="J1503" t="str">
        <f t="shared" si="93"/>
        <v>&gt;121</v>
      </c>
      <c r="K1503">
        <f t="shared" si="94"/>
        <v>0.25</v>
      </c>
      <c r="L1503">
        <f t="shared" si="95"/>
        <v>216</v>
      </c>
    </row>
    <row r="1504" spans="1:12" x14ac:dyDescent="0.25">
      <c r="A1504" s="2" t="s">
        <v>1502</v>
      </c>
      <c r="B1504">
        <v>1</v>
      </c>
      <c r="C1504">
        <v>8</v>
      </c>
      <c r="D1504">
        <v>240</v>
      </c>
      <c r="E1504" s="1">
        <v>43608</v>
      </c>
      <c r="F1504" s="3">
        <v>2.4</v>
      </c>
      <c r="G1504" s="3">
        <v>38.4</v>
      </c>
      <c r="H1504" s="1">
        <v>43830</v>
      </c>
      <c r="I1504">
        <f t="shared" si="92"/>
        <v>222</v>
      </c>
      <c r="J1504" t="str">
        <f t="shared" si="93"/>
        <v>&gt;121</v>
      </c>
      <c r="K1504">
        <f t="shared" si="94"/>
        <v>0.25</v>
      </c>
      <c r="L1504">
        <f t="shared" si="95"/>
        <v>10.199999999999999</v>
      </c>
    </row>
    <row r="1505" spans="1:12" x14ac:dyDescent="0.25">
      <c r="A1505" s="2" t="s">
        <v>1503</v>
      </c>
      <c r="B1505">
        <v>8</v>
      </c>
      <c r="C1505">
        <v>18</v>
      </c>
      <c r="D1505">
        <v>4032</v>
      </c>
      <c r="E1505" s="1">
        <v>43502</v>
      </c>
      <c r="F1505" s="3">
        <v>201.6</v>
      </c>
      <c r="G1505" s="3">
        <v>2016</v>
      </c>
      <c r="H1505" s="1">
        <v>43830</v>
      </c>
      <c r="I1505">
        <f t="shared" si="92"/>
        <v>328</v>
      </c>
      <c r="J1505" t="str">
        <f t="shared" si="93"/>
        <v>&gt;121</v>
      </c>
      <c r="K1505">
        <f t="shared" si="94"/>
        <v>0.25</v>
      </c>
      <c r="L1505">
        <f t="shared" si="95"/>
        <v>554.4</v>
      </c>
    </row>
    <row r="1506" spans="1:12" x14ac:dyDescent="0.25">
      <c r="A1506" s="2" t="s">
        <v>1504</v>
      </c>
      <c r="B1506">
        <v>6</v>
      </c>
      <c r="C1506">
        <v>6</v>
      </c>
      <c r="D1506">
        <v>90</v>
      </c>
      <c r="E1506" s="1">
        <v>43589</v>
      </c>
      <c r="F1506" s="3">
        <v>9</v>
      </c>
      <c r="G1506" s="3">
        <v>20.7</v>
      </c>
      <c r="H1506" s="1">
        <v>43830</v>
      </c>
      <c r="I1506">
        <f t="shared" si="92"/>
        <v>241</v>
      </c>
      <c r="J1506" t="str">
        <f t="shared" si="93"/>
        <v>&gt;121</v>
      </c>
      <c r="K1506">
        <f t="shared" si="94"/>
        <v>0.25</v>
      </c>
      <c r="L1506">
        <f t="shared" si="95"/>
        <v>7.4249999999999998</v>
      </c>
    </row>
    <row r="1507" spans="1:12" x14ac:dyDescent="0.25">
      <c r="A1507" s="2" t="s">
        <v>1505</v>
      </c>
      <c r="B1507">
        <v>2</v>
      </c>
      <c r="C1507">
        <v>14</v>
      </c>
      <c r="D1507">
        <v>1430</v>
      </c>
      <c r="E1507" s="1">
        <v>43512</v>
      </c>
      <c r="F1507" s="3">
        <v>28.599999999999998</v>
      </c>
      <c r="G1507" s="3">
        <v>271.70000000000005</v>
      </c>
      <c r="H1507" s="1">
        <v>43830</v>
      </c>
      <c r="I1507">
        <f t="shared" si="92"/>
        <v>318</v>
      </c>
      <c r="J1507" t="str">
        <f t="shared" si="93"/>
        <v>&gt;121</v>
      </c>
      <c r="K1507">
        <f t="shared" si="94"/>
        <v>0.25</v>
      </c>
      <c r="L1507">
        <f t="shared" si="95"/>
        <v>75.075000000000017</v>
      </c>
    </row>
    <row r="1508" spans="1:12" x14ac:dyDescent="0.25">
      <c r="A1508" s="2" t="s">
        <v>1506</v>
      </c>
      <c r="B1508">
        <v>9</v>
      </c>
      <c r="C1508">
        <v>5</v>
      </c>
      <c r="D1508">
        <v>5600</v>
      </c>
      <c r="E1508" s="1">
        <v>43651</v>
      </c>
      <c r="F1508" s="3">
        <v>840</v>
      </c>
      <c r="G1508" s="3">
        <v>1456</v>
      </c>
      <c r="H1508" s="1">
        <v>43830</v>
      </c>
      <c r="I1508">
        <f t="shared" si="92"/>
        <v>179</v>
      </c>
      <c r="J1508" t="str">
        <f t="shared" si="93"/>
        <v>&gt;121</v>
      </c>
      <c r="K1508">
        <f t="shared" si="94"/>
        <v>0.25</v>
      </c>
      <c r="L1508">
        <f t="shared" si="95"/>
        <v>574</v>
      </c>
    </row>
    <row r="1509" spans="1:12" x14ac:dyDescent="0.25">
      <c r="A1509" s="2" t="s">
        <v>1507</v>
      </c>
      <c r="B1509">
        <v>7</v>
      </c>
      <c r="C1509">
        <v>3</v>
      </c>
      <c r="D1509">
        <v>1530</v>
      </c>
      <c r="E1509" s="1">
        <v>43571</v>
      </c>
      <c r="F1509" s="3">
        <v>76.5</v>
      </c>
      <c r="G1509" s="3">
        <v>428.40000000000003</v>
      </c>
      <c r="H1509" s="1">
        <v>43830</v>
      </c>
      <c r="I1509">
        <f t="shared" si="92"/>
        <v>259</v>
      </c>
      <c r="J1509" t="str">
        <f t="shared" si="93"/>
        <v>&gt;121</v>
      </c>
      <c r="K1509">
        <f t="shared" si="94"/>
        <v>0.25</v>
      </c>
      <c r="L1509">
        <f t="shared" si="95"/>
        <v>126.22500000000001</v>
      </c>
    </row>
    <row r="1510" spans="1:12" x14ac:dyDescent="0.25">
      <c r="A1510" s="2" t="s">
        <v>1508</v>
      </c>
      <c r="B1510">
        <v>5</v>
      </c>
      <c r="C1510">
        <v>12</v>
      </c>
      <c r="D1510">
        <v>1650</v>
      </c>
      <c r="E1510" s="1">
        <v>43622</v>
      </c>
      <c r="F1510" s="3">
        <v>82.5</v>
      </c>
      <c r="G1510" s="3">
        <v>462</v>
      </c>
      <c r="H1510" s="1">
        <v>43830</v>
      </c>
      <c r="I1510">
        <f t="shared" si="92"/>
        <v>208</v>
      </c>
      <c r="J1510" t="str">
        <f t="shared" si="93"/>
        <v>&gt;121</v>
      </c>
      <c r="K1510">
        <f t="shared" si="94"/>
        <v>0.25</v>
      </c>
      <c r="L1510">
        <f t="shared" si="95"/>
        <v>136.125</v>
      </c>
    </row>
    <row r="1511" spans="1:12" x14ac:dyDescent="0.25">
      <c r="A1511" s="2" t="s">
        <v>1509</v>
      </c>
      <c r="B1511">
        <v>5</v>
      </c>
      <c r="C1511">
        <v>20</v>
      </c>
      <c r="D1511">
        <v>960</v>
      </c>
      <c r="E1511" s="1">
        <v>43505</v>
      </c>
      <c r="F1511" s="3">
        <v>67.2</v>
      </c>
      <c r="G1511" s="3">
        <v>201.6</v>
      </c>
      <c r="H1511" s="1">
        <v>43830</v>
      </c>
      <c r="I1511">
        <f t="shared" si="92"/>
        <v>325</v>
      </c>
      <c r="J1511" t="str">
        <f t="shared" si="93"/>
        <v>&gt;121</v>
      </c>
      <c r="K1511">
        <f t="shared" si="94"/>
        <v>0.25</v>
      </c>
      <c r="L1511">
        <f t="shared" si="95"/>
        <v>67.2</v>
      </c>
    </row>
    <row r="1512" spans="1:12" x14ac:dyDescent="0.25">
      <c r="A1512" s="2" t="s">
        <v>1510</v>
      </c>
      <c r="B1512">
        <v>1</v>
      </c>
      <c r="C1512">
        <v>11</v>
      </c>
      <c r="D1512">
        <v>4650</v>
      </c>
      <c r="E1512" s="1">
        <v>43507</v>
      </c>
      <c r="F1512" s="3">
        <v>232.5</v>
      </c>
      <c r="G1512" s="3">
        <v>697.5</v>
      </c>
      <c r="H1512" s="1">
        <v>43830</v>
      </c>
      <c r="I1512">
        <f t="shared" si="92"/>
        <v>323</v>
      </c>
      <c r="J1512" t="str">
        <f t="shared" si="93"/>
        <v>&gt;121</v>
      </c>
      <c r="K1512">
        <f t="shared" si="94"/>
        <v>0.25</v>
      </c>
      <c r="L1512">
        <f t="shared" si="95"/>
        <v>232.5</v>
      </c>
    </row>
    <row r="1513" spans="1:12" x14ac:dyDescent="0.25">
      <c r="A1513" s="2" t="s">
        <v>1511</v>
      </c>
      <c r="B1513">
        <v>1</v>
      </c>
      <c r="C1513">
        <v>16</v>
      </c>
      <c r="D1513">
        <v>1920</v>
      </c>
      <c r="E1513" s="1">
        <v>43768</v>
      </c>
      <c r="F1513" s="3">
        <v>192</v>
      </c>
      <c r="G1513" s="3">
        <v>518.40000000000009</v>
      </c>
      <c r="H1513" s="1">
        <v>43830</v>
      </c>
      <c r="I1513">
        <f t="shared" si="92"/>
        <v>62</v>
      </c>
      <c r="J1513" t="str">
        <f t="shared" si="93"/>
        <v>61-90</v>
      </c>
      <c r="K1513">
        <f t="shared" si="94"/>
        <v>0.15</v>
      </c>
      <c r="L1513">
        <f t="shared" si="95"/>
        <v>106.56000000000002</v>
      </c>
    </row>
    <row r="1514" spans="1:12" x14ac:dyDescent="0.25">
      <c r="A1514" s="2" t="s">
        <v>1512</v>
      </c>
      <c r="B1514">
        <v>1</v>
      </c>
      <c r="C1514">
        <v>19</v>
      </c>
      <c r="D1514">
        <v>2160</v>
      </c>
      <c r="E1514" s="1">
        <v>43531</v>
      </c>
      <c r="F1514" s="3">
        <v>129.60000000000002</v>
      </c>
      <c r="G1514" s="3">
        <v>432</v>
      </c>
      <c r="H1514" s="1">
        <v>43830</v>
      </c>
      <c r="I1514">
        <f t="shared" si="92"/>
        <v>299</v>
      </c>
      <c r="J1514" t="str">
        <f t="shared" si="93"/>
        <v>&gt;121</v>
      </c>
      <c r="K1514">
        <f t="shared" si="94"/>
        <v>0.25</v>
      </c>
      <c r="L1514">
        <f t="shared" si="95"/>
        <v>140.4</v>
      </c>
    </row>
    <row r="1515" spans="1:12" x14ac:dyDescent="0.25">
      <c r="A1515" s="2" t="s">
        <v>1513</v>
      </c>
      <c r="B1515">
        <v>3</v>
      </c>
      <c r="C1515">
        <v>20</v>
      </c>
      <c r="D1515">
        <v>3080</v>
      </c>
      <c r="E1515" s="1">
        <v>43566</v>
      </c>
      <c r="F1515" s="3">
        <v>92.4</v>
      </c>
      <c r="G1515" s="3">
        <v>739.2</v>
      </c>
      <c r="H1515" s="1">
        <v>43830</v>
      </c>
      <c r="I1515">
        <f t="shared" si="92"/>
        <v>264</v>
      </c>
      <c r="J1515" t="str">
        <f t="shared" si="93"/>
        <v>&gt;121</v>
      </c>
      <c r="K1515">
        <f t="shared" si="94"/>
        <v>0.25</v>
      </c>
      <c r="L1515">
        <f t="shared" si="95"/>
        <v>207.9</v>
      </c>
    </row>
    <row r="1516" spans="1:12" x14ac:dyDescent="0.25">
      <c r="A1516" s="2" t="s">
        <v>1514</v>
      </c>
      <c r="B1516">
        <v>1</v>
      </c>
      <c r="C1516">
        <v>21</v>
      </c>
      <c r="D1516">
        <v>224.00000000000003</v>
      </c>
      <c r="E1516" s="1">
        <v>43669</v>
      </c>
      <c r="F1516" s="3">
        <v>11.200000000000001</v>
      </c>
      <c r="G1516" s="3">
        <v>60.480000000000011</v>
      </c>
      <c r="H1516" s="1">
        <v>43830</v>
      </c>
      <c r="I1516">
        <f t="shared" si="92"/>
        <v>161</v>
      </c>
      <c r="J1516" t="str">
        <f t="shared" si="93"/>
        <v>&gt;121</v>
      </c>
      <c r="K1516">
        <f t="shared" si="94"/>
        <v>0.25</v>
      </c>
      <c r="L1516">
        <f t="shared" si="95"/>
        <v>17.920000000000002</v>
      </c>
    </row>
    <row r="1517" spans="1:12" x14ac:dyDescent="0.25">
      <c r="A1517" s="2" t="s">
        <v>1515</v>
      </c>
      <c r="B1517">
        <v>7</v>
      </c>
      <c r="C1517">
        <v>9</v>
      </c>
      <c r="D1517">
        <v>1408</v>
      </c>
      <c r="E1517" s="1">
        <v>43775</v>
      </c>
      <c r="F1517" s="3">
        <v>42.24</v>
      </c>
      <c r="G1517" s="3">
        <v>591.36</v>
      </c>
      <c r="H1517" s="1">
        <v>43830</v>
      </c>
      <c r="I1517">
        <f t="shared" si="92"/>
        <v>55</v>
      </c>
      <c r="J1517" t="str">
        <f t="shared" si="93"/>
        <v>31-60</v>
      </c>
      <c r="K1517">
        <f t="shared" si="94"/>
        <v>0.04</v>
      </c>
      <c r="L1517">
        <f t="shared" si="95"/>
        <v>25.344000000000001</v>
      </c>
    </row>
    <row r="1518" spans="1:12" x14ac:dyDescent="0.25">
      <c r="A1518" s="2" t="s">
        <v>1516</v>
      </c>
      <c r="B1518">
        <v>6</v>
      </c>
      <c r="C1518">
        <v>1</v>
      </c>
      <c r="D1518">
        <v>216</v>
      </c>
      <c r="E1518" s="1">
        <v>43692</v>
      </c>
      <c r="F1518" s="3">
        <v>10.8</v>
      </c>
      <c r="G1518" s="3">
        <v>58.320000000000007</v>
      </c>
      <c r="H1518" s="1">
        <v>43830</v>
      </c>
      <c r="I1518">
        <f t="shared" si="92"/>
        <v>138</v>
      </c>
      <c r="J1518" t="str">
        <f t="shared" si="93"/>
        <v>&gt;121</v>
      </c>
      <c r="K1518">
        <f t="shared" si="94"/>
        <v>0.25</v>
      </c>
      <c r="L1518">
        <f t="shared" si="95"/>
        <v>17.28</v>
      </c>
    </row>
    <row r="1519" spans="1:12" x14ac:dyDescent="0.25">
      <c r="A1519" s="2" t="s">
        <v>1517</v>
      </c>
      <c r="B1519">
        <v>1</v>
      </c>
      <c r="C1519">
        <v>8</v>
      </c>
      <c r="D1519">
        <v>90</v>
      </c>
      <c r="E1519" s="1">
        <v>43691</v>
      </c>
      <c r="F1519" s="3">
        <v>6.3</v>
      </c>
      <c r="G1519" s="3">
        <v>16.200000000000003</v>
      </c>
      <c r="H1519" s="1">
        <v>43830</v>
      </c>
      <c r="I1519">
        <f t="shared" si="92"/>
        <v>139</v>
      </c>
      <c r="J1519" t="str">
        <f t="shared" si="93"/>
        <v>&gt;121</v>
      </c>
      <c r="K1519">
        <f t="shared" si="94"/>
        <v>0.25</v>
      </c>
      <c r="L1519">
        <f t="shared" si="95"/>
        <v>5.6250000000000009</v>
      </c>
    </row>
    <row r="1520" spans="1:12" x14ac:dyDescent="0.25">
      <c r="A1520" s="2" t="s">
        <v>1518</v>
      </c>
      <c r="B1520">
        <v>10</v>
      </c>
      <c r="C1520">
        <v>19</v>
      </c>
      <c r="D1520">
        <v>1710</v>
      </c>
      <c r="E1520" s="1">
        <v>43804</v>
      </c>
      <c r="F1520" s="3">
        <v>205.2</v>
      </c>
      <c r="G1520" s="3">
        <v>666.9</v>
      </c>
      <c r="H1520" s="1">
        <v>43830</v>
      </c>
      <c r="I1520">
        <f t="shared" si="92"/>
        <v>26</v>
      </c>
      <c r="J1520" t="str">
        <f t="shared" si="93"/>
        <v>0-30</v>
      </c>
      <c r="K1520">
        <f t="shared" si="94"/>
        <v>8.0000000000000002E-3</v>
      </c>
      <c r="L1520">
        <f t="shared" si="95"/>
        <v>6.976799999999999</v>
      </c>
    </row>
    <row r="1521" spans="1:12" x14ac:dyDescent="0.25">
      <c r="A1521" s="2" t="s">
        <v>1519</v>
      </c>
      <c r="B1521">
        <v>1</v>
      </c>
      <c r="C1521">
        <v>7</v>
      </c>
      <c r="D1521">
        <v>90</v>
      </c>
      <c r="E1521" s="1">
        <v>43473</v>
      </c>
      <c r="F1521" s="3">
        <v>5.4</v>
      </c>
      <c r="G1521" s="3">
        <v>19.8</v>
      </c>
      <c r="H1521" s="1">
        <v>43830</v>
      </c>
      <c r="I1521">
        <f t="shared" si="92"/>
        <v>357</v>
      </c>
      <c r="J1521" t="str">
        <f t="shared" si="93"/>
        <v>&gt;121</v>
      </c>
      <c r="K1521">
        <f t="shared" si="94"/>
        <v>0.25</v>
      </c>
      <c r="L1521">
        <f t="shared" si="95"/>
        <v>6.3000000000000007</v>
      </c>
    </row>
    <row r="1522" spans="1:12" x14ac:dyDescent="0.25">
      <c r="A1522" s="2" t="s">
        <v>1520</v>
      </c>
      <c r="B1522">
        <v>3</v>
      </c>
      <c r="C1522">
        <v>21</v>
      </c>
      <c r="D1522">
        <v>380</v>
      </c>
      <c r="E1522" s="1">
        <v>43735</v>
      </c>
      <c r="F1522" s="3">
        <v>22.799999999999997</v>
      </c>
      <c r="G1522" s="3">
        <v>102.6</v>
      </c>
      <c r="H1522" s="1">
        <v>43830</v>
      </c>
      <c r="I1522">
        <f t="shared" si="92"/>
        <v>95</v>
      </c>
      <c r="J1522" t="str">
        <f t="shared" si="93"/>
        <v>91-120</v>
      </c>
      <c r="K1522">
        <f t="shared" si="94"/>
        <v>0.2</v>
      </c>
      <c r="L1522">
        <f t="shared" si="95"/>
        <v>25.08</v>
      </c>
    </row>
    <row r="1523" spans="1:12" x14ac:dyDescent="0.25">
      <c r="A1523" s="2" t="s">
        <v>1521</v>
      </c>
      <c r="B1523">
        <v>7</v>
      </c>
      <c r="C1523">
        <v>7</v>
      </c>
      <c r="D1523">
        <v>384.00000000000006</v>
      </c>
      <c r="E1523" s="1">
        <v>43733</v>
      </c>
      <c r="F1523" s="3">
        <v>80.64</v>
      </c>
      <c r="G1523" s="3">
        <v>322.56</v>
      </c>
      <c r="H1523" s="1">
        <v>43830</v>
      </c>
      <c r="I1523">
        <f t="shared" si="92"/>
        <v>97</v>
      </c>
      <c r="J1523" t="str">
        <f t="shared" si="93"/>
        <v>91-120</v>
      </c>
      <c r="K1523">
        <f t="shared" si="94"/>
        <v>0.2</v>
      </c>
      <c r="L1523">
        <f t="shared" si="95"/>
        <v>80.64</v>
      </c>
    </row>
    <row r="1524" spans="1:12" x14ac:dyDescent="0.25">
      <c r="A1524" s="2" t="s">
        <v>1522</v>
      </c>
      <c r="B1524">
        <v>9</v>
      </c>
      <c r="C1524">
        <v>8</v>
      </c>
      <c r="D1524">
        <v>3906</v>
      </c>
      <c r="E1524" s="1">
        <v>43467</v>
      </c>
      <c r="F1524" s="3">
        <v>195.3</v>
      </c>
      <c r="G1524" s="3">
        <v>1406.16</v>
      </c>
      <c r="H1524" s="1">
        <v>43830</v>
      </c>
      <c r="I1524">
        <f t="shared" si="92"/>
        <v>363</v>
      </c>
      <c r="J1524" t="str">
        <f t="shared" si="93"/>
        <v>&gt;121</v>
      </c>
      <c r="K1524">
        <f t="shared" si="94"/>
        <v>0.25</v>
      </c>
      <c r="L1524">
        <f t="shared" si="95"/>
        <v>400.36500000000001</v>
      </c>
    </row>
    <row r="1525" spans="1:12" x14ac:dyDescent="0.25">
      <c r="A1525" s="2" t="s">
        <v>1523</v>
      </c>
      <c r="B1525">
        <v>1</v>
      </c>
      <c r="C1525">
        <v>18</v>
      </c>
      <c r="D1525">
        <v>360</v>
      </c>
      <c r="E1525" s="1">
        <v>43527</v>
      </c>
      <c r="F1525" s="3">
        <v>7.1999999999999993</v>
      </c>
      <c r="G1525" s="3">
        <v>57.599999999999994</v>
      </c>
      <c r="H1525" s="1">
        <v>43830</v>
      </c>
      <c r="I1525">
        <f t="shared" si="92"/>
        <v>303</v>
      </c>
      <c r="J1525" t="str">
        <f t="shared" si="93"/>
        <v>&gt;121</v>
      </c>
      <c r="K1525">
        <f t="shared" si="94"/>
        <v>0.25</v>
      </c>
      <c r="L1525">
        <f t="shared" si="95"/>
        <v>16.2</v>
      </c>
    </row>
    <row r="1526" spans="1:12" x14ac:dyDescent="0.25">
      <c r="A1526" s="2" t="s">
        <v>1524</v>
      </c>
      <c r="B1526">
        <v>8</v>
      </c>
      <c r="C1526">
        <v>22</v>
      </c>
      <c r="D1526">
        <v>2400</v>
      </c>
      <c r="E1526" s="1">
        <v>43685</v>
      </c>
      <c r="F1526" s="3">
        <v>456</v>
      </c>
      <c r="G1526" s="3">
        <v>1104</v>
      </c>
      <c r="H1526" s="1">
        <v>43830</v>
      </c>
      <c r="I1526">
        <f t="shared" si="92"/>
        <v>145</v>
      </c>
      <c r="J1526" t="str">
        <f t="shared" si="93"/>
        <v>&gt;121</v>
      </c>
      <c r="K1526">
        <f t="shared" si="94"/>
        <v>0.25</v>
      </c>
      <c r="L1526">
        <f t="shared" si="95"/>
        <v>390</v>
      </c>
    </row>
    <row r="1527" spans="1:12" x14ac:dyDescent="0.25">
      <c r="A1527" s="2" t="s">
        <v>1525</v>
      </c>
      <c r="B1527">
        <v>7</v>
      </c>
      <c r="C1527">
        <v>11</v>
      </c>
      <c r="D1527">
        <v>2790</v>
      </c>
      <c r="E1527" s="1">
        <v>43507</v>
      </c>
      <c r="F1527" s="3">
        <v>502.2</v>
      </c>
      <c r="G1527" s="3">
        <v>1813.5</v>
      </c>
      <c r="H1527" s="1">
        <v>43830</v>
      </c>
      <c r="I1527">
        <f t="shared" si="92"/>
        <v>323</v>
      </c>
      <c r="J1527" t="str">
        <f t="shared" si="93"/>
        <v>&gt;121</v>
      </c>
      <c r="K1527">
        <f t="shared" si="94"/>
        <v>0.25</v>
      </c>
      <c r="L1527">
        <f t="shared" si="95"/>
        <v>578.92499999999995</v>
      </c>
    </row>
    <row r="1528" spans="1:12" x14ac:dyDescent="0.25">
      <c r="A1528" s="2" t="s">
        <v>1526</v>
      </c>
      <c r="B1528">
        <v>1</v>
      </c>
      <c r="C1528">
        <v>14</v>
      </c>
      <c r="D1528">
        <v>3000</v>
      </c>
      <c r="E1528" s="1">
        <v>43816</v>
      </c>
      <c r="F1528" s="3">
        <v>300</v>
      </c>
      <c r="G1528" s="3">
        <v>780</v>
      </c>
      <c r="H1528" s="1">
        <v>43830</v>
      </c>
      <c r="I1528">
        <f t="shared" si="92"/>
        <v>14</v>
      </c>
      <c r="J1528" t="str">
        <f t="shared" si="93"/>
        <v>0-30</v>
      </c>
      <c r="K1528">
        <f t="shared" si="94"/>
        <v>8.0000000000000002E-3</v>
      </c>
      <c r="L1528">
        <f t="shared" si="95"/>
        <v>8.64</v>
      </c>
    </row>
    <row r="1529" spans="1:12" x14ac:dyDescent="0.25">
      <c r="A1529" s="2" t="s">
        <v>1527</v>
      </c>
      <c r="B1529">
        <v>10</v>
      </c>
      <c r="C1529">
        <v>19</v>
      </c>
      <c r="D1529">
        <v>1672.0000000000002</v>
      </c>
      <c r="E1529" s="1">
        <v>43482</v>
      </c>
      <c r="F1529" s="3">
        <v>66.88000000000001</v>
      </c>
      <c r="G1529" s="3">
        <v>668.80000000000007</v>
      </c>
      <c r="H1529" s="1">
        <v>43830</v>
      </c>
      <c r="I1529">
        <f t="shared" si="92"/>
        <v>348</v>
      </c>
      <c r="J1529" t="str">
        <f t="shared" si="93"/>
        <v>&gt;121</v>
      </c>
      <c r="K1529">
        <f t="shared" si="94"/>
        <v>0.25</v>
      </c>
      <c r="L1529">
        <f t="shared" si="95"/>
        <v>183.92000000000002</v>
      </c>
    </row>
    <row r="1530" spans="1:12" x14ac:dyDescent="0.25">
      <c r="A1530" s="2" t="s">
        <v>1528</v>
      </c>
      <c r="B1530">
        <v>4</v>
      </c>
      <c r="C1530">
        <v>6</v>
      </c>
      <c r="D1530">
        <v>760</v>
      </c>
      <c r="E1530" s="1">
        <v>43739</v>
      </c>
      <c r="F1530" s="3">
        <v>22.799999999999997</v>
      </c>
      <c r="G1530" s="3">
        <v>182.39999999999998</v>
      </c>
      <c r="H1530" s="1">
        <v>43830</v>
      </c>
      <c r="I1530">
        <f t="shared" si="92"/>
        <v>91</v>
      </c>
      <c r="J1530" t="str">
        <f t="shared" si="93"/>
        <v>91-120</v>
      </c>
      <c r="K1530">
        <f t="shared" si="94"/>
        <v>0.2</v>
      </c>
      <c r="L1530">
        <f t="shared" si="95"/>
        <v>41.04</v>
      </c>
    </row>
    <row r="1531" spans="1:12" x14ac:dyDescent="0.25">
      <c r="A1531" s="2" t="s">
        <v>1529</v>
      </c>
      <c r="B1531">
        <v>10</v>
      </c>
      <c r="C1531">
        <v>23</v>
      </c>
      <c r="D1531">
        <v>1980</v>
      </c>
      <c r="E1531" s="1">
        <v>43536</v>
      </c>
      <c r="F1531" s="3">
        <v>356.4</v>
      </c>
      <c r="G1531" s="3">
        <v>950.40000000000009</v>
      </c>
      <c r="H1531" s="1">
        <v>43830</v>
      </c>
      <c r="I1531">
        <f t="shared" si="92"/>
        <v>294</v>
      </c>
      <c r="J1531" t="str">
        <f t="shared" si="93"/>
        <v>&gt;121</v>
      </c>
      <c r="K1531">
        <f t="shared" si="94"/>
        <v>0.25</v>
      </c>
      <c r="L1531">
        <f t="shared" si="95"/>
        <v>326.70000000000005</v>
      </c>
    </row>
    <row r="1532" spans="1:12" x14ac:dyDescent="0.25">
      <c r="A1532" s="2" t="s">
        <v>1530</v>
      </c>
      <c r="B1532">
        <v>9</v>
      </c>
      <c r="C1532">
        <v>19</v>
      </c>
      <c r="D1532">
        <v>400</v>
      </c>
      <c r="E1532" s="1">
        <v>43693</v>
      </c>
      <c r="F1532" s="3">
        <v>64</v>
      </c>
      <c r="G1532" s="3">
        <v>136</v>
      </c>
      <c r="H1532" s="1">
        <v>43830</v>
      </c>
      <c r="I1532">
        <f t="shared" si="92"/>
        <v>137</v>
      </c>
      <c r="J1532" t="str">
        <f t="shared" si="93"/>
        <v>&gt;121</v>
      </c>
      <c r="K1532">
        <f t="shared" si="94"/>
        <v>0.25</v>
      </c>
      <c r="L1532">
        <f t="shared" si="95"/>
        <v>50</v>
      </c>
    </row>
    <row r="1533" spans="1:12" x14ac:dyDescent="0.25">
      <c r="A1533" s="2" t="s">
        <v>1531</v>
      </c>
      <c r="B1533">
        <v>4</v>
      </c>
      <c r="C1533">
        <v>4</v>
      </c>
      <c r="D1533">
        <v>1560</v>
      </c>
      <c r="E1533" s="1">
        <v>43796</v>
      </c>
      <c r="F1533" s="3">
        <v>15.600000000000001</v>
      </c>
      <c r="G1533" s="3">
        <v>390</v>
      </c>
      <c r="H1533" s="1">
        <v>43830</v>
      </c>
      <c r="I1533">
        <f t="shared" si="92"/>
        <v>34</v>
      </c>
      <c r="J1533" t="str">
        <f t="shared" si="93"/>
        <v>31-60</v>
      </c>
      <c r="K1533">
        <f t="shared" si="94"/>
        <v>0.04</v>
      </c>
      <c r="L1533">
        <f t="shared" si="95"/>
        <v>16.224</v>
      </c>
    </row>
    <row r="1534" spans="1:12" x14ac:dyDescent="0.25">
      <c r="A1534" s="2" t="s">
        <v>1532</v>
      </c>
      <c r="B1534">
        <v>7</v>
      </c>
      <c r="C1534">
        <v>12</v>
      </c>
      <c r="D1534">
        <v>2016</v>
      </c>
      <c r="E1534" s="1">
        <v>43652</v>
      </c>
      <c r="F1534" s="3">
        <v>141.12</v>
      </c>
      <c r="G1534" s="3">
        <v>685.43999999999994</v>
      </c>
      <c r="H1534" s="1">
        <v>43830</v>
      </c>
      <c r="I1534">
        <f t="shared" si="92"/>
        <v>178</v>
      </c>
      <c r="J1534" t="str">
        <f t="shared" si="93"/>
        <v>&gt;121</v>
      </c>
      <c r="K1534">
        <f t="shared" si="94"/>
        <v>0.25</v>
      </c>
      <c r="L1534">
        <f t="shared" si="95"/>
        <v>206.64</v>
      </c>
    </row>
    <row r="1535" spans="1:12" x14ac:dyDescent="0.25">
      <c r="A1535" s="2" t="s">
        <v>1533</v>
      </c>
      <c r="B1535">
        <v>10</v>
      </c>
      <c r="C1535">
        <v>1</v>
      </c>
      <c r="D1535">
        <v>405</v>
      </c>
      <c r="E1535" s="1">
        <v>43520</v>
      </c>
      <c r="F1535" s="3">
        <v>64.800000000000011</v>
      </c>
      <c r="G1535" s="3">
        <v>145.80000000000001</v>
      </c>
      <c r="H1535" s="1">
        <v>43830</v>
      </c>
      <c r="I1535">
        <f t="shared" si="92"/>
        <v>310</v>
      </c>
      <c r="J1535" t="str">
        <f t="shared" si="93"/>
        <v>&gt;121</v>
      </c>
      <c r="K1535">
        <f t="shared" si="94"/>
        <v>0.25</v>
      </c>
      <c r="L1535">
        <f t="shared" si="95"/>
        <v>52.650000000000006</v>
      </c>
    </row>
    <row r="1536" spans="1:12" x14ac:dyDescent="0.25">
      <c r="A1536" s="2" t="s">
        <v>1534</v>
      </c>
      <c r="B1536">
        <v>9</v>
      </c>
      <c r="C1536">
        <v>23</v>
      </c>
      <c r="D1536">
        <v>594</v>
      </c>
      <c r="E1536" s="1">
        <v>43671</v>
      </c>
      <c r="F1536" s="3">
        <v>35.639999999999993</v>
      </c>
      <c r="G1536" s="3">
        <v>207.89999999999998</v>
      </c>
      <c r="H1536" s="1">
        <v>43830</v>
      </c>
      <c r="I1536">
        <f t="shared" si="92"/>
        <v>159</v>
      </c>
      <c r="J1536" t="str">
        <f t="shared" si="93"/>
        <v>&gt;121</v>
      </c>
      <c r="K1536">
        <f t="shared" si="94"/>
        <v>0.25</v>
      </c>
      <c r="L1536">
        <f t="shared" si="95"/>
        <v>60.884999999999991</v>
      </c>
    </row>
    <row r="1537" spans="1:12" x14ac:dyDescent="0.25">
      <c r="A1537" s="2" t="s">
        <v>1535</v>
      </c>
      <c r="B1537">
        <v>2</v>
      </c>
      <c r="C1537">
        <v>9</v>
      </c>
      <c r="D1537">
        <v>240</v>
      </c>
      <c r="E1537" s="1">
        <v>43808</v>
      </c>
      <c r="F1537" s="3">
        <v>16.8</v>
      </c>
      <c r="G1537" s="3">
        <v>50.4</v>
      </c>
      <c r="H1537" s="1">
        <v>43830</v>
      </c>
      <c r="I1537">
        <f t="shared" si="92"/>
        <v>22</v>
      </c>
      <c r="J1537" t="str">
        <f t="shared" si="93"/>
        <v>0-30</v>
      </c>
      <c r="K1537">
        <f t="shared" si="94"/>
        <v>8.0000000000000002E-3</v>
      </c>
      <c r="L1537">
        <f t="shared" si="95"/>
        <v>0.53760000000000008</v>
      </c>
    </row>
    <row r="1538" spans="1:12" x14ac:dyDescent="0.25">
      <c r="A1538" s="2" t="s">
        <v>1536</v>
      </c>
      <c r="B1538">
        <v>10</v>
      </c>
      <c r="C1538">
        <v>10</v>
      </c>
      <c r="D1538">
        <v>2100</v>
      </c>
      <c r="E1538" s="1">
        <v>43584</v>
      </c>
      <c r="F1538" s="3">
        <v>168</v>
      </c>
      <c r="G1538" s="3">
        <v>861</v>
      </c>
      <c r="H1538" s="1">
        <v>43830</v>
      </c>
      <c r="I1538">
        <f t="shared" ref="I1538:I1601" si="96">H1538-E1538</f>
        <v>246</v>
      </c>
      <c r="J1538" t="str">
        <f t="shared" ref="J1538:J1601" si="97">VLOOKUP(I1538,groupings,2,1)</f>
        <v>&gt;121</v>
      </c>
      <c r="K1538">
        <f t="shared" ref="K1538:K1601" si="98">VLOOKUP(I1538,$N$8:$P$12,3,TRUE)</f>
        <v>0.25</v>
      </c>
      <c r="L1538">
        <f t="shared" ref="L1538:L1601" si="99">(G1538+F1538)*K1538</f>
        <v>257.25</v>
      </c>
    </row>
    <row r="1539" spans="1:12" x14ac:dyDescent="0.25">
      <c r="A1539" s="2" t="s">
        <v>1537</v>
      </c>
      <c r="B1539">
        <v>4</v>
      </c>
      <c r="C1539">
        <v>21</v>
      </c>
      <c r="D1539">
        <v>2640</v>
      </c>
      <c r="E1539" s="1">
        <v>43727</v>
      </c>
      <c r="F1539" s="3">
        <v>52.800000000000004</v>
      </c>
      <c r="G1539" s="3">
        <v>528</v>
      </c>
      <c r="H1539" s="1">
        <v>43830</v>
      </c>
      <c r="I1539">
        <f t="shared" si="96"/>
        <v>103</v>
      </c>
      <c r="J1539" t="str">
        <f t="shared" si="97"/>
        <v>91-120</v>
      </c>
      <c r="K1539">
        <f t="shared" si="98"/>
        <v>0.2</v>
      </c>
      <c r="L1539">
        <f t="shared" si="99"/>
        <v>116.16</v>
      </c>
    </row>
    <row r="1540" spans="1:12" x14ac:dyDescent="0.25">
      <c r="A1540" s="2" t="s">
        <v>1538</v>
      </c>
      <c r="B1540">
        <v>1</v>
      </c>
      <c r="C1540">
        <v>7</v>
      </c>
      <c r="D1540">
        <v>4560</v>
      </c>
      <c r="E1540" s="1">
        <v>43542</v>
      </c>
      <c r="F1540" s="3">
        <v>182.39999999999998</v>
      </c>
      <c r="G1540" s="3">
        <v>957.6</v>
      </c>
      <c r="H1540" s="1">
        <v>43830</v>
      </c>
      <c r="I1540">
        <f t="shared" si="96"/>
        <v>288</v>
      </c>
      <c r="J1540" t="str">
        <f t="shared" si="97"/>
        <v>&gt;121</v>
      </c>
      <c r="K1540">
        <f t="shared" si="98"/>
        <v>0.25</v>
      </c>
      <c r="L1540">
        <f t="shared" si="99"/>
        <v>285</v>
      </c>
    </row>
    <row r="1541" spans="1:12" x14ac:dyDescent="0.25">
      <c r="A1541" s="2" t="s">
        <v>1539</v>
      </c>
      <c r="B1541">
        <v>3</v>
      </c>
      <c r="C1541">
        <v>14</v>
      </c>
      <c r="D1541">
        <v>1540</v>
      </c>
      <c r="E1541" s="1">
        <v>43776</v>
      </c>
      <c r="F1541" s="3">
        <v>154</v>
      </c>
      <c r="G1541" s="3">
        <v>415.79999999999995</v>
      </c>
      <c r="H1541" s="1">
        <v>43830</v>
      </c>
      <c r="I1541">
        <f t="shared" si="96"/>
        <v>54</v>
      </c>
      <c r="J1541" t="str">
        <f t="shared" si="97"/>
        <v>31-60</v>
      </c>
      <c r="K1541">
        <f t="shared" si="98"/>
        <v>0.04</v>
      </c>
      <c r="L1541">
        <f t="shared" si="99"/>
        <v>22.791999999999998</v>
      </c>
    </row>
    <row r="1542" spans="1:12" x14ac:dyDescent="0.25">
      <c r="A1542" s="2" t="s">
        <v>1540</v>
      </c>
      <c r="B1542">
        <v>8</v>
      </c>
      <c r="C1542">
        <v>5</v>
      </c>
      <c r="D1542">
        <v>1920</v>
      </c>
      <c r="E1542" s="1">
        <v>43471</v>
      </c>
      <c r="F1542" s="3">
        <v>211.20000000000002</v>
      </c>
      <c r="G1542" s="3">
        <v>614.4</v>
      </c>
      <c r="H1542" s="1">
        <v>43830</v>
      </c>
      <c r="I1542">
        <f t="shared" si="96"/>
        <v>359</v>
      </c>
      <c r="J1542" t="str">
        <f t="shared" si="97"/>
        <v>&gt;121</v>
      </c>
      <c r="K1542">
        <f t="shared" si="98"/>
        <v>0.25</v>
      </c>
      <c r="L1542">
        <f t="shared" si="99"/>
        <v>206.4</v>
      </c>
    </row>
    <row r="1543" spans="1:12" x14ac:dyDescent="0.25">
      <c r="A1543" s="2" t="s">
        <v>1541</v>
      </c>
      <c r="B1543">
        <v>6</v>
      </c>
      <c r="C1543">
        <v>2</v>
      </c>
      <c r="D1543">
        <v>150</v>
      </c>
      <c r="E1543" s="1">
        <v>43595</v>
      </c>
      <c r="F1543" s="3">
        <v>3</v>
      </c>
      <c r="G1543" s="3">
        <v>22.5</v>
      </c>
      <c r="H1543" s="1">
        <v>43830</v>
      </c>
      <c r="I1543">
        <f t="shared" si="96"/>
        <v>235</v>
      </c>
      <c r="J1543" t="str">
        <f t="shared" si="97"/>
        <v>&gt;121</v>
      </c>
      <c r="K1543">
        <f t="shared" si="98"/>
        <v>0.25</v>
      </c>
      <c r="L1543">
        <f t="shared" si="99"/>
        <v>6.375</v>
      </c>
    </row>
    <row r="1544" spans="1:12" x14ac:dyDescent="0.25">
      <c r="A1544" s="2" t="s">
        <v>1542</v>
      </c>
      <c r="B1544">
        <v>5</v>
      </c>
      <c r="C1544">
        <v>21</v>
      </c>
      <c r="D1544">
        <v>440</v>
      </c>
      <c r="E1544" s="1">
        <v>43552</v>
      </c>
      <c r="F1544" s="3">
        <v>17.600000000000001</v>
      </c>
      <c r="G1544" s="3">
        <v>110</v>
      </c>
      <c r="H1544" s="1">
        <v>43830</v>
      </c>
      <c r="I1544">
        <f t="shared" si="96"/>
        <v>278</v>
      </c>
      <c r="J1544" t="str">
        <f t="shared" si="97"/>
        <v>&gt;121</v>
      </c>
      <c r="K1544">
        <f t="shared" si="98"/>
        <v>0.25</v>
      </c>
      <c r="L1544">
        <f t="shared" si="99"/>
        <v>31.9</v>
      </c>
    </row>
    <row r="1545" spans="1:12" x14ac:dyDescent="0.25">
      <c r="A1545" s="2" t="s">
        <v>1543</v>
      </c>
      <c r="B1545">
        <v>1</v>
      </c>
      <c r="C1545">
        <v>21</v>
      </c>
      <c r="D1545">
        <v>480</v>
      </c>
      <c r="E1545" s="1">
        <v>43662</v>
      </c>
      <c r="F1545" s="3">
        <v>43.2</v>
      </c>
      <c r="G1545" s="3">
        <v>129.60000000000002</v>
      </c>
      <c r="H1545" s="1">
        <v>43830</v>
      </c>
      <c r="I1545">
        <f t="shared" si="96"/>
        <v>168</v>
      </c>
      <c r="J1545" t="str">
        <f t="shared" si="97"/>
        <v>&gt;121</v>
      </c>
      <c r="K1545">
        <f t="shared" si="98"/>
        <v>0.25</v>
      </c>
      <c r="L1545">
        <f t="shared" si="99"/>
        <v>43.2</v>
      </c>
    </row>
    <row r="1546" spans="1:12" x14ac:dyDescent="0.25">
      <c r="A1546" s="2" t="s">
        <v>1544</v>
      </c>
      <c r="B1546">
        <v>10</v>
      </c>
      <c r="C1546">
        <v>12</v>
      </c>
      <c r="D1546">
        <v>5280</v>
      </c>
      <c r="E1546" s="1">
        <v>43596</v>
      </c>
      <c r="F1546" s="3">
        <v>211.20000000000002</v>
      </c>
      <c r="G1546" s="3">
        <v>2164.7999999999997</v>
      </c>
      <c r="H1546" s="1">
        <v>43830</v>
      </c>
      <c r="I1546">
        <f t="shared" si="96"/>
        <v>234</v>
      </c>
      <c r="J1546" t="str">
        <f t="shared" si="97"/>
        <v>&gt;121</v>
      </c>
      <c r="K1546">
        <f t="shared" si="98"/>
        <v>0.25</v>
      </c>
      <c r="L1546">
        <f t="shared" si="99"/>
        <v>593.99999999999989</v>
      </c>
    </row>
    <row r="1547" spans="1:12" x14ac:dyDescent="0.25">
      <c r="A1547" s="2" t="s">
        <v>1545</v>
      </c>
      <c r="B1547">
        <v>8</v>
      </c>
      <c r="C1547">
        <v>22</v>
      </c>
      <c r="D1547">
        <v>4950</v>
      </c>
      <c r="E1547" s="1">
        <v>43695</v>
      </c>
      <c r="F1547" s="3">
        <v>544.5</v>
      </c>
      <c r="G1547" s="3">
        <v>1782</v>
      </c>
      <c r="H1547" s="1">
        <v>43830</v>
      </c>
      <c r="I1547">
        <f t="shared" si="96"/>
        <v>135</v>
      </c>
      <c r="J1547" t="str">
        <f t="shared" si="97"/>
        <v>&gt;121</v>
      </c>
      <c r="K1547">
        <f t="shared" si="98"/>
        <v>0.25</v>
      </c>
      <c r="L1547">
        <f t="shared" si="99"/>
        <v>581.625</v>
      </c>
    </row>
    <row r="1548" spans="1:12" x14ac:dyDescent="0.25">
      <c r="A1548" s="2" t="s">
        <v>1546</v>
      </c>
      <c r="B1548">
        <v>8</v>
      </c>
      <c r="C1548">
        <v>12</v>
      </c>
      <c r="D1548">
        <v>1650</v>
      </c>
      <c r="E1548" s="1">
        <v>43823</v>
      </c>
      <c r="F1548" s="3">
        <v>16.5</v>
      </c>
      <c r="G1548" s="3">
        <v>660</v>
      </c>
      <c r="H1548" s="1">
        <v>43830</v>
      </c>
      <c r="I1548">
        <f t="shared" si="96"/>
        <v>7</v>
      </c>
      <c r="J1548" t="str">
        <f t="shared" si="97"/>
        <v>0-30</v>
      </c>
      <c r="K1548">
        <f t="shared" si="98"/>
        <v>8.0000000000000002E-3</v>
      </c>
      <c r="L1548">
        <f t="shared" si="99"/>
        <v>5.4119999999999999</v>
      </c>
    </row>
    <row r="1549" spans="1:12" x14ac:dyDescent="0.25">
      <c r="A1549" s="2" t="s">
        <v>1547</v>
      </c>
      <c r="B1549">
        <v>10</v>
      </c>
      <c r="C1549">
        <v>13</v>
      </c>
      <c r="D1549">
        <v>960</v>
      </c>
      <c r="E1549" s="1">
        <v>43770</v>
      </c>
      <c r="F1549" s="3">
        <v>153.6</v>
      </c>
      <c r="G1549" s="3">
        <v>278.39999999999998</v>
      </c>
      <c r="H1549" s="1">
        <v>43830</v>
      </c>
      <c r="I1549">
        <f t="shared" si="96"/>
        <v>60</v>
      </c>
      <c r="J1549" t="str">
        <f t="shared" si="97"/>
        <v>31-60</v>
      </c>
      <c r="K1549">
        <f t="shared" si="98"/>
        <v>0.04</v>
      </c>
      <c r="L1549">
        <f t="shared" si="99"/>
        <v>17.28</v>
      </c>
    </row>
    <row r="1550" spans="1:12" x14ac:dyDescent="0.25">
      <c r="A1550" s="2" t="s">
        <v>1548</v>
      </c>
      <c r="B1550">
        <v>10</v>
      </c>
      <c r="C1550">
        <v>8</v>
      </c>
      <c r="D1550">
        <v>1330</v>
      </c>
      <c r="E1550" s="1">
        <v>43775</v>
      </c>
      <c r="F1550" s="3">
        <v>13.3</v>
      </c>
      <c r="G1550" s="3">
        <v>571.9</v>
      </c>
      <c r="H1550" s="1">
        <v>43830</v>
      </c>
      <c r="I1550">
        <f t="shared" si="96"/>
        <v>55</v>
      </c>
      <c r="J1550" t="str">
        <f t="shared" si="97"/>
        <v>31-60</v>
      </c>
      <c r="K1550">
        <f t="shared" si="98"/>
        <v>0.04</v>
      </c>
      <c r="L1550">
        <f t="shared" si="99"/>
        <v>23.407999999999998</v>
      </c>
    </row>
    <row r="1551" spans="1:12" x14ac:dyDescent="0.25">
      <c r="A1551" s="2" t="s">
        <v>1549</v>
      </c>
      <c r="B1551">
        <v>8</v>
      </c>
      <c r="C1551">
        <v>22</v>
      </c>
      <c r="D1551">
        <v>150</v>
      </c>
      <c r="E1551" s="1">
        <v>43473</v>
      </c>
      <c r="F1551" s="3">
        <v>24</v>
      </c>
      <c r="G1551" s="3">
        <v>39</v>
      </c>
      <c r="H1551" s="1">
        <v>43830</v>
      </c>
      <c r="I1551">
        <f t="shared" si="96"/>
        <v>357</v>
      </c>
      <c r="J1551" t="str">
        <f t="shared" si="97"/>
        <v>&gt;121</v>
      </c>
      <c r="K1551">
        <f t="shared" si="98"/>
        <v>0.25</v>
      </c>
      <c r="L1551">
        <f t="shared" si="99"/>
        <v>15.75</v>
      </c>
    </row>
    <row r="1552" spans="1:12" x14ac:dyDescent="0.25">
      <c r="A1552" s="2" t="s">
        <v>1550</v>
      </c>
      <c r="B1552">
        <v>8</v>
      </c>
      <c r="C1552">
        <v>16</v>
      </c>
      <c r="D1552">
        <v>720</v>
      </c>
      <c r="E1552" s="1">
        <v>43526</v>
      </c>
      <c r="F1552" s="3">
        <v>86.4</v>
      </c>
      <c r="G1552" s="3">
        <v>360</v>
      </c>
      <c r="H1552" s="1">
        <v>43830</v>
      </c>
      <c r="I1552">
        <f t="shared" si="96"/>
        <v>304</v>
      </c>
      <c r="J1552" t="str">
        <f t="shared" si="97"/>
        <v>&gt;121</v>
      </c>
      <c r="K1552">
        <f t="shared" si="98"/>
        <v>0.25</v>
      </c>
      <c r="L1552">
        <f t="shared" si="99"/>
        <v>111.6</v>
      </c>
    </row>
    <row r="1553" spans="1:12" x14ac:dyDescent="0.25">
      <c r="A1553" s="2" t="s">
        <v>1551</v>
      </c>
      <c r="B1553">
        <v>5</v>
      </c>
      <c r="C1553">
        <v>13</v>
      </c>
      <c r="D1553">
        <v>3120</v>
      </c>
      <c r="E1553" s="1">
        <v>43714</v>
      </c>
      <c r="F1553" s="3">
        <v>249.60000000000002</v>
      </c>
      <c r="G1553" s="3">
        <v>780</v>
      </c>
      <c r="H1553" s="1">
        <v>43830</v>
      </c>
      <c r="I1553">
        <f t="shared" si="96"/>
        <v>116</v>
      </c>
      <c r="J1553" t="str">
        <f t="shared" si="97"/>
        <v>91-120</v>
      </c>
      <c r="K1553">
        <f t="shared" si="98"/>
        <v>0.2</v>
      </c>
      <c r="L1553">
        <f t="shared" si="99"/>
        <v>205.92</v>
      </c>
    </row>
    <row r="1554" spans="1:12" x14ac:dyDescent="0.25">
      <c r="A1554" s="2" t="s">
        <v>1552</v>
      </c>
      <c r="B1554">
        <v>4</v>
      </c>
      <c r="C1554">
        <v>8</v>
      </c>
      <c r="D1554">
        <v>2550</v>
      </c>
      <c r="E1554" s="1">
        <v>43765</v>
      </c>
      <c r="F1554" s="3">
        <v>127.5</v>
      </c>
      <c r="G1554" s="3">
        <v>382.5</v>
      </c>
      <c r="H1554" s="1">
        <v>43830</v>
      </c>
      <c r="I1554">
        <f t="shared" si="96"/>
        <v>65</v>
      </c>
      <c r="J1554" t="str">
        <f t="shared" si="97"/>
        <v>61-90</v>
      </c>
      <c r="K1554">
        <f t="shared" si="98"/>
        <v>0.15</v>
      </c>
      <c r="L1554">
        <f t="shared" si="99"/>
        <v>76.5</v>
      </c>
    </row>
    <row r="1555" spans="1:12" x14ac:dyDescent="0.25">
      <c r="A1555" s="2" t="s">
        <v>1553</v>
      </c>
      <c r="B1555">
        <v>7</v>
      </c>
      <c r="C1555">
        <v>1</v>
      </c>
      <c r="D1555">
        <v>2470</v>
      </c>
      <c r="E1555" s="1">
        <v>43494</v>
      </c>
      <c r="F1555" s="3">
        <v>148.19999999999999</v>
      </c>
      <c r="G1555" s="3">
        <v>1086.8000000000002</v>
      </c>
      <c r="H1555" s="1">
        <v>43830</v>
      </c>
      <c r="I1555">
        <f t="shared" si="96"/>
        <v>336</v>
      </c>
      <c r="J1555" t="str">
        <f t="shared" si="97"/>
        <v>&gt;121</v>
      </c>
      <c r="K1555">
        <f t="shared" si="98"/>
        <v>0.25</v>
      </c>
      <c r="L1555">
        <f t="shared" si="99"/>
        <v>308.75000000000006</v>
      </c>
    </row>
    <row r="1556" spans="1:12" x14ac:dyDescent="0.25">
      <c r="A1556" s="2" t="s">
        <v>1554</v>
      </c>
      <c r="B1556">
        <v>3</v>
      </c>
      <c r="C1556">
        <v>11</v>
      </c>
      <c r="D1556">
        <v>2592</v>
      </c>
      <c r="E1556" s="1">
        <v>43749</v>
      </c>
      <c r="F1556" s="3">
        <v>259.20000000000005</v>
      </c>
      <c r="G1556" s="3">
        <v>596.16</v>
      </c>
      <c r="H1556" s="1">
        <v>43830</v>
      </c>
      <c r="I1556">
        <f t="shared" si="96"/>
        <v>81</v>
      </c>
      <c r="J1556" t="str">
        <f t="shared" si="97"/>
        <v>61-90</v>
      </c>
      <c r="K1556">
        <f t="shared" si="98"/>
        <v>0.15</v>
      </c>
      <c r="L1556">
        <f t="shared" si="99"/>
        <v>128.304</v>
      </c>
    </row>
    <row r="1557" spans="1:12" x14ac:dyDescent="0.25">
      <c r="A1557" s="2" t="s">
        <v>1555</v>
      </c>
      <c r="B1557">
        <v>7</v>
      </c>
      <c r="C1557">
        <v>1</v>
      </c>
      <c r="D1557">
        <v>2530</v>
      </c>
      <c r="E1557" s="1">
        <v>43516</v>
      </c>
      <c r="F1557" s="3">
        <v>101.19999999999999</v>
      </c>
      <c r="G1557" s="3">
        <v>1948.1</v>
      </c>
      <c r="H1557" s="1">
        <v>43830</v>
      </c>
      <c r="I1557">
        <f t="shared" si="96"/>
        <v>314</v>
      </c>
      <c r="J1557" t="str">
        <f t="shared" si="97"/>
        <v>&gt;121</v>
      </c>
      <c r="K1557">
        <f t="shared" si="98"/>
        <v>0.25</v>
      </c>
      <c r="L1557">
        <f t="shared" si="99"/>
        <v>512.32499999999993</v>
      </c>
    </row>
    <row r="1558" spans="1:12" x14ac:dyDescent="0.25">
      <c r="A1558" s="2" t="s">
        <v>1556</v>
      </c>
      <c r="B1558">
        <v>1</v>
      </c>
      <c r="C1558">
        <v>4</v>
      </c>
      <c r="D1558">
        <v>600</v>
      </c>
      <c r="E1558" s="1">
        <v>43695</v>
      </c>
      <c r="F1558" s="3">
        <v>18</v>
      </c>
      <c r="G1558" s="3">
        <v>144</v>
      </c>
      <c r="H1558" s="1">
        <v>43830</v>
      </c>
      <c r="I1558">
        <f t="shared" si="96"/>
        <v>135</v>
      </c>
      <c r="J1558" t="str">
        <f t="shared" si="97"/>
        <v>&gt;121</v>
      </c>
      <c r="K1558">
        <f t="shared" si="98"/>
        <v>0.25</v>
      </c>
      <c r="L1558">
        <f t="shared" si="99"/>
        <v>40.5</v>
      </c>
    </row>
    <row r="1559" spans="1:12" x14ac:dyDescent="0.25">
      <c r="A1559" s="2" t="s">
        <v>1557</v>
      </c>
      <c r="B1559">
        <v>6</v>
      </c>
      <c r="C1559">
        <v>14</v>
      </c>
      <c r="D1559">
        <v>5500</v>
      </c>
      <c r="E1559" s="1">
        <v>43489</v>
      </c>
      <c r="F1559" s="3">
        <v>110</v>
      </c>
      <c r="G1559" s="3">
        <v>1485</v>
      </c>
      <c r="H1559" s="1">
        <v>43830</v>
      </c>
      <c r="I1559">
        <f t="shared" si="96"/>
        <v>341</v>
      </c>
      <c r="J1559" t="str">
        <f t="shared" si="97"/>
        <v>&gt;121</v>
      </c>
      <c r="K1559">
        <f t="shared" si="98"/>
        <v>0.25</v>
      </c>
      <c r="L1559">
        <f t="shared" si="99"/>
        <v>398.75</v>
      </c>
    </row>
    <row r="1560" spans="1:12" x14ac:dyDescent="0.25">
      <c r="A1560" s="2" t="s">
        <v>1558</v>
      </c>
      <c r="B1560">
        <v>1</v>
      </c>
      <c r="C1560">
        <v>20</v>
      </c>
      <c r="D1560">
        <v>480</v>
      </c>
      <c r="E1560" s="1">
        <v>43481</v>
      </c>
      <c r="F1560" s="3">
        <v>4.8</v>
      </c>
      <c r="G1560" s="3">
        <v>134.4</v>
      </c>
      <c r="H1560" s="1">
        <v>43830</v>
      </c>
      <c r="I1560">
        <f t="shared" si="96"/>
        <v>349</v>
      </c>
      <c r="J1560" t="str">
        <f t="shared" si="97"/>
        <v>&gt;121</v>
      </c>
      <c r="K1560">
        <f t="shared" si="98"/>
        <v>0.25</v>
      </c>
      <c r="L1560">
        <f t="shared" si="99"/>
        <v>34.800000000000004</v>
      </c>
    </row>
    <row r="1561" spans="1:12" x14ac:dyDescent="0.25">
      <c r="A1561" s="2" t="s">
        <v>1559</v>
      </c>
      <c r="B1561">
        <v>1</v>
      </c>
      <c r="C1561">
        <v>18</v>
      </c>
      <c r="D1561">
        <v>1980</v>
      </c>
      <c r="E1561" s="1">
        <v>43811</v>
      </c>
      <c r="F1561" s="3">
        <v>19.8</v>
      </c>
      <c r="G1561" s="3">
        <v>356.4</v>
      </c>
      <c r="H1561" s="1">
        <v>43830</v>
      </c>
      <c r="I1561">
        <f t="shared" si="96"/>
        <v>19</v>
      </c>
      <c r="J1561" t="str">
        <f t="shared" si="97"/>
        <v>0-30</v>
      </c>
      <c r="K1561">
        <f t="shared" si="98"/>
        <v>8.0000000000000002E-3</v>
      </c>
      <c r="L1561">
        <f t="shared" si="99"/>
        <v>3.0095999999999998</v>
      </c>
    </row>
    <row r="1562" spans="1:12" x14ac:dyDescent="0.25">
      <c r="A1562" s="2" t="s">
        <v>1560</v>
      </c>
      <c r="B1562">
        <v>4</v>
      </c>
      <c r="C1562">
        <v>23</v>
      </c>
      <c r="D1562">
        <v>3420</v>
      </c>
      <c r="E1562" s="1">
        <v>43699</v>
      </c>
      <c r="F1562" s="3">
        <v>102.6</v>
      </c>
      <c r="G1562" s="3">
        <v>1026</v>
      </c>
      <c r="H1562" s="1">
        <v>43830</v>
      </c>
      <c r="I1562">
        <f t="shared" si="96"/>
        <v>131</v>
      </c>
      <c r="J1562" t="str">
        <f t="shared" si="97"/>
        <v>&gt;121</v>
      </c>
      <c r="K1562">
        <f t="shared" si="98"/>
        <v>0.25</v>
      </c>
      <c r="L1562">
        <f t="shared" si="99"/>
        <v>282.14999999999998</v>
      </c>
    </row>
    <row r="1563" spans="1:12" x14ac:dyDescent="0.25">
      <c r="A1563" s="2" t="s">
        <v>1561</v>
      </c>
      <c r="B1563">
        <v>10</v>
      </c>
      <c r="C1563">
        <v>10</v>
      </c>
      <c r="D1563">
        <v>800</v>
      </c>
      <c r="E1563" s="1">
        <v>43510</v>
      </c>
      <c r="F1563" s="3">
        <v>96</v>
      </c>
      <c r="G1563" s="3">
        <v>208</v>
      </c>
      <c r="H1563" s="1">
        <v>43830</v>
      </c>
      <c r="I1563">
        <f t="shared" si="96"/>
        <v>320</v>
      </c>
      <c r="J1563" t="str">
        <f t="shared" si="97"/>
        <v>&gt;121</v>
      </c>
      <c r="K1563">
        <f t="shared" si="98"/>
        <v>0.25</v>
      </c>
      <c r="L1563">
        <f t="shared" si="99"/>
        <v>76</v>
      </c>
    </row>
    <row r="1564" spans="1:12" x14ac:dyDescent="0.25">
      <c r="A1564" s="2" t="s">
        <v>1562</v>
      </c>
      <c r="B1564">
        <v>7</v>
      </c>
      <c r="C1564">
        <v>21</v>
      </c>
      <c r="D1564">
        <v>4340</v>
      </c>
      <c r="E1564" s="1">
        <v>43819</v>
      </c>
      <c r="F1564" s="3">
        <v>651</v>
      </c>
      <c r="G1564" s="3">
        <v>1128.4000000000001</v>
      </c>
      <c r="H1564" s="1">
        <v>43830</v>
      </c>
      <c r="I1564">
        <f t="shared" si="96"/>
        <v>11</v>
      </c>
      <c r="J1564" t="str">
        <f t="shared" si="97"/>
        <v>0-30</v>
      </c>
      <c r="K1564">
        <f t="shared" si="98"/>
        <v>8.0000000000000002E-3</v>
      </c>
      <c r="L1564">
        <f t="shared" si="99"/>
        <v>14.235200000000001</v>
      </c>
    </row>
    <row r="1565" spans="1:12" x14ac:dyDescent="0.25">
      <c r="A1565" s="2" t="s">
        <v>1563</v>
      </c>
      <c r="B1565">
        <v>1</v>
      </c>
      <c r="C1565">
        <v>12</v>
      </c>
      <c r="D1565">
        <v>5520</v>
      </c>
      <c r="E1565" s="1">
        <v>43485</v>
      </c>
      <c r="F1565" s="3">
        <v>386.4</v>
      </c>
      <c r="G1565" s="3">
        <v>993.6</v>
      </c>
      <c r="H1565" s="1">
        <v>43830</v>
      </c>
      <c r="I1565">
        <f t="shared" si="96"/>
        <v>345</v>
      </c>
      <c r="J1565" t="str">
        <f t="shared" si="97"/>
        <v>&gt;121</v>
      </c>
      <c r="K1565">
        <f t="shared" si="98"/>
        <v>0.25</v>
      </c>
      <c r="L1565">
        <f t="shared" si="99"/>
        <v>345</v>
      </c>
    </row>
    <row r="1566" spans="1:12" x14ac:dyDescent="0.25">
      <c r="A1566" s="2" t="s">
        <v>1564</v>
      </c>
      <c r="B1566">
        <v>7</v>
      </c>
      <c r="C1566">
        <v>2</v>
      </c>
      <c r="D1566">
        <v>960</v>
      </c>
      <c r="E1566" s="1">
        <v>43565</v>
      </c>
      <c r="F1566" s="3">
        <v>230.39999999999998</v>
      </c>
      <c r="G1566" s="3">
        <v>268.8</v>
      </c>
      <c r="H1566" s="1">
        <v>43830</v>
      </c>
      <c r="I1566">
        <f t="shared" si="96"/>
        <v>265</v>
      </c>
      <c r="J1566" t="str">
        <f t="shared" si="97"/>
        <v>&gt;121</v>
      </c>
      <c r="K1566">
        <f t="shared" si="98"/>
        <v>0.25</v>
      </c>
      <c r="L1566">
        <f t="shared" si="99"/>
        <v>124.8</v>
      </c>
    </row>
    <row r="1567" spans="1:12" x14ac:dyDescent="0.25">
      <c r="A1567" s="2" t="s">
        <v>1565</v>
      </c>
      <c r="B1567">
        <v>10</v>
      </c>
      <c r="C1567">
        <v>8</v>
      </c>
      <c r="D1567">
        <v>720</v>
      </c>
      <c r="E1567" s="1">
        <v>43599</v>
      </c>
      <c r="F1567" s="3">
        <v>28.799999999999997</v>
      </c>
      <c r="G1567" s="3">
        <v>259.20000000000005</v>
      </c>
      <c r="H1567" s="1">
        <v>43830</v>
      </c>
      <c r="I1567">
        <f t="shared" si="96"/>
        <v>231</v>
      </c>
      <c r="J1567" t="str">
        <f t="shared" si="97"/>
        <v>&gt;121</v>
      </c>
      <c r="K1567">
        <f t="shared" si="98"/>
        <v>0.25</v>
      </c>
      <c r="L1567">
        <f t="shared" si="99"/>
        <v>72.000000000000014</v>
      </c>
    </row>
    <row r="1568" spans="1:12" x14ac:dyDescent="0.25">
      <c r="A1568" s="2" t="s">
        <v>1566</v>
      </c>
      <c r="B1568">
        <v>9</v>
      </c>
      <c r="C1568">
        <v>4</v>
      </c>
      <c r="D1568">
        <v>960</v>
      </c>
      <c r="E1568" s="1">
        <v>43765</v>
      </c>
      <c r="F1568" s="3">
        <v>19.2</v>
      </c>
      <c r="G1568" s="3">
        <v>364.79999999999995</v>
      </c>
      <c r="H1568" s="1">
        <v>43830</v>
      </c>
      <c r="I1568">
        <f t="shared" si="96"/>
        <v>65</v>
      </c>
      <c r="J1568" t="str">
        <f t="shared" si="97"/>
        <v>61-90</v>
      </c>
      <c r="K1568">
        <f t="shared" si="98"/>
        <v>0.15</v>
      </c>
      <c r="L1568">
        <f t="shared" si="99"/>
        <v>57.599999999999987</v>
      </c>
    </row>
    <row r="1569" spans="1:12" x14ac:dyDescent="0.25">
      <c r="A1569" s="2" t="s">
        <v>1567</v>
      </c>
      <c r="B1569">
        <v>8</v>
      </c>
      <c r="C1569">
        <v>18</v>
      </c>
      <c r="D1569">
        <v>2850</v>
      </c>
      <c r="E1569" s="1">
        <v>43552</v>
      </c>
      <c r="F1569" s="3">
        <v>541.5</v>
      </c>
      <c r="G1569" s="3">
        <v>912</v>
      </c>
      <c r="H1569" s="1">
        <v>43830</v>
      </c>
      <c r="I1569">
        <f t="shared" si="96"/>
        <v>278</v>
      </c>
      <c r="J1569" t="str">
        <f t="shared" si="97"/>
        <v>&gt;121</v>
      </c>
      <c r="K1569">
        <f t="shared" si="98"/>
        <v>0.25</v>
      </c>
      <c r="L1569">
        <f t="shared" si="99"/>
        <v>363.375</v>
      </c>
    </row>
    <row r="1570" spans="1:12" x14ac:dyDescent="0.25">
      <c r="A1570" s="2" t="s">
        <v>1568</v>
      </c>
      <c r="B1570">
        <v>9</v>
      </c>
      <c r="C1570">
        <v>21</v>
      </c>
      <c r="D1570">
        <v>2640</v>
      </c>
      <c r="E1570" s="1">
        <v>43748</v>
      </c>
      <c r="F1570" s="3">
        <v>237.60000000000002</v>
      </c>
      <c r="G1570" s="3">
        <v>1293.6000000000001</v>
      </c>
      <c r="H1570" s="1">
        <v>43830</v>
      </c>
      <c r="I1570">
        <f t="shared" si="96"/>
        <v>82</v>
      </c>
      <c r="J1570" t="str">
        <f t="shared" si="97"/>
        <v>61-90</v>
      </c>
      <c r="K1570">
        <f t="shared" si="98"/>
        <v>0.15</v>
      </c>
      <c r="L1570">
        <f t="shared" si="99"/>
        <v>229.68000000000004</v>
      </c>
    </row>
    <row r="1571" spans="1:12" x14ac:dyDescent="0.25">
      <c r="A1571" s="2" t="s">
        <v>1569</v>
      </c>
      <c r="B1571">
        <v>6</v>
      </c>
      <c r="C1571">
        <v>13</v>
      </c>
      <c r="D1571">
        <v>150</v>
      </c>
      <c r="E1571" s="1">
        <v>43798</v>
      </c>
      <c r="F1571" s="3">
        <v>6</v>
      </c>
      <c r="G1571" s="3">
        <v>25.5</v>
      </c>
      <c r="H1571" s="1">
        <v>43830</v>
      </c>
      <c r="I1571">
        <f t="shared" si="96"/>
        <v>32</v>
      </c>
      <c r="J1571" t="str">
        <f t="shared" si="97"/>
        <v>31-60</v>
      </c>
      <c r="K1571">
        <f t="shared" si="98"/>
        <v>0.04</v>
      </c>
      <c r="L1571">
        <f t="shared" si="99"/>
        <v>1.26</v>
      </c>
    </row>
    <row r="1572" spans="1:12" x14ac:dyDescent="0.25">
      <c r="A1572" s="2" t="s">
        <v>1570</v>
      </c>
      <c r="B1572">
        <v>10</v>
      </c>
      <c r="C1572">
        <v>22</v>
      </c>
      <c r="D1572">
        <v>3762</v>
      </c>
      <c r="E1572" s="1">
        <v>43737</v>
      </c>
      <c r="F1572" s="3">
        <v>75.239999999999995</v>
      </c>
      <c r="G1572" s="3">
        <v>1015.74</v>
      </c>
      <c r="H1572" s="1">
        <v>43830</v>
      </c>
      <c r="I1572">
        <f t="shared" si="96"/>
        <v>93</v>
      </c>
      <c r="J1572" t="str">
        <f t="shared" si="97"/>
        <v>91-120</v>
      </c>
      <c r="K1572">
        <f t="shared" si="98"/>
        <v>0.2</v>
      </c>
      <c r="L1572">
        <f t="shared" si="99"/>
        <v>218.19600000000003</v>
      </c>
    </row>
    <row r="1573" spans="1:12" x14ac:dyDescent="0.25">
      <c r="A1573" s="2" t="s">
        <v>1571</v>
      </c>
      <c r="B1573">
        <v>4</v>
      </c>
      <c r="C1573">
        <v>3</v>
      </c>
      <c r="D1573">
        <v>600</v>
      </c>
      <c r="E1573" s="1">
        <v>43820</v>
      </c>
      <c r="F1573" s="3">
        <v>30</v>
      </c>
      <c r="G1573" s="3">
        <v>126</v>
      </c>
      <c r="H1573" s="1">
        <v>43830</v>
      </c>
      <c r="I1573">
        <f t="shared" si="96"/>
        <v>10</v>
      </c>
      <c r="J1573" t="str">
        <f t="shared" si="97"/>
        <v>0-30</v>
      </c>
      <c r="K1573">
        <f t="shared" si="98"/>
        <v>8.0000000000000002E-3</v>
      </c>
      <c r="L1573">
        <f t="shared" si="99"/>
        <v>1.248</v>
      </c>
    </row>
    <row r="1574" spans="1:12" x14ac:dyDescent="0.25">
      <c r="A1574" s="2" t="s">
        <v>1572</v>
      </c>
      <c r="B1574">
        <v>5</v>
      </c>
      <c r="C1574">
        <v>2</v>
      </c>
      <c r="D1574">
        <v>192.00000000000003</v>
      </c>
      <c r="E1574" s="1">
        <v>43680</v>
      </c>
      <c r="F1574" s="3">
        <v>1.9200000000000004</v>
      </c>
      <c r="G1574" s="3">
        <v>44.160000000000004</v>
      </c>
      <c r="H1574" s="1">
        <v>43830</v>
      </c>
      <c r="I1574">
        <f t="shared" si="96"/>
        <v>150</v>
      </c>
      <c r="J1574" t="str">
        <f t="shared" si="97"/>
        <v>&gt;121</v>
      </c>
      <c r="K1574">
        <f t="shared" si="98"/>
        <v>0.25</v>
      </c>
      <c r="L1574">
        <f t="shared" si="99"/>
        <v>11.520000000000001</v>
      </c>
    </row>
    <row r="1575" spans="1:12" x14ac:dyDescent="0.25">
      <c r="A1575" s="2" t="s">
        <v>1573</v>
      </c>
      <c r="B1575">
        <v>9</v>
      </c>
      <c r="C1575">
        <v>5</v>
      </c>
      <c r="D1575">
        <v>1680</v>
      </c>
      <c r="E1575" s="1">
        <v>43813</v>
      </c>
      <c r="F1575" s="3">
        <v>33.6</v>
      </c>
      <c r="G1575" s="3">
        <v>537.6</v>
      </c>
      <c r="H1575" s="1">
        <v>43830</v>
      </c>
      <c r="I1575">
        <f t="shared" si="96"/>
        <v>17</v>
      </c>
      <c r="J1575" t="str">
        <f t="shared" si="97"/>
        <v>0-30</v>
      </c>
      <c r="K1575">
        <f t="shared" si="98"/>
        <v>8.0000000000000002E-3</v>
      </c>
      <c r="L1575">
        <f t="shared" si="99"/>
        <v>4.5696000000000003</v>
      </c>
    </row>
    <row r="1576" spans="1:12" x14ac:dyDescent="0.25">
      <c r="A1576" s="2" t="s">
        <v>1574</v>
      </c>
      <c r="B1576">
        <v>7</v>
      </c>
      <c r="C1576">
        <v>2</v>
      </c>
      <c r="D1576">
        <v>660</v>
      </c>
      <c r="E1576" s="1">
        <v>43487</v>
      </c>
      <c r="F1576" s="3">
        <v>132</v>
      </c>
      <c r="G1576" s="3">
        <v>409.20000000000005</v>
      </c>
      <c r="H1576" s="1">
        <v>43830</v>
      </c>
      <c r="I1576">
        <f t="shared" si="96"/>
        <v>343</v>
      </c>
      <c r="J1576" t="str">
        <f t="shared" si="97"/>
        <v>&gt;121</v>
      </c>
      <c r="K1576">
        <f t="shared" si="98"/>
        <v>0.25</v>
      </c>
      <c r="L1576">
        <f t="shared" si="99"/>
        <v>135.30000000000001</v>
      </c>
    </row>
    <row r="1577" spans="1:12" x14ac:dyDescent="0.25">
      <c r="A1577" s="2" t="s">
        <v>1575</v>
      </c>
      <c r="B1577">
        <v>8</v>
      </c>
      <c r="C1577">
        <v>20</v>
      </c>
      <c r="D1577">
        <v>90</v>
      </c>
      <c r="E1577" s="1">
        <v>43718</v>
      </c>
      <c r="F1577" s="3">
        <v>15.3</v>
      </c>
      <c r="G1577" s="3">
        <v>26.099999999999998</v>
      </c>
      <c r="H1577" s="1">
        <v>43830</v>
      </c>
      <c r="I1577">
        <f t="shared" si="96"/>
        <v>112</v>
      </c>
      <c r="J1577" t="str">
        <f t="shared" si="97"/>
        <v>91-120</v>
      </c>
      <c r="K1577">
        <f t="shared" si="98"/>
        <v>0.2</v>
      </c>
      <c r="L1577">
        <f t="shared" si="99"/>
        <v>8.2799999999999994</v>
      </c>
    </row>
    <row r="1578" spans="1:12" x14ac:dyDescent="0.25">
      <c r="A1578" s="2" t="s">
        <v>1576</v>
      </c>
      <c r="B1578">
        <v>6</v>
      </c>
      <c r="C1578">
        <v>10</v>
      </c>
      <c r="D1578">
        <v>150</v>
      </c>
      <c r="E1578" s="1">
        <v>43782</v>
      </c>
      <c r="F1578" s="3">
        <v>9</v>
      </c>
      <c r="G1578" s="3">
        <v>22.5</v>
      </c>
      <c r="H1578" s="1">
        <v>43830</v>
      </c>
      <c r="I1578">
        <f t="shared" si="96"/>
        <v>48</v>
      </c>
      <c r="J1578" t="str">
        <f t="shared" si="97"/>
        <v>31-60</v>
      </c>
      <c r="K1578">
        <f t="shared" si="98"/>
        <v>0.04</v>
      </c>
      <c r="L1578">
        <f t="shared" si="99"/>
        <v>1.26</v>
      </c>
    </row>
    <row r="1579" spans="1:12" x14ac:dyDescent="0.25">
      <c r="A1579" s="2" t="s">
        <v>1577</v>
      </c>
      <c r="B1579">
        <v>10</v>
      </c>
      <c r="C1579">
        <v>10</v>
      </c>
      <c r="D1579">
        <v>2592</v>
      </c>
      <c r="E1579" s="1">
        <v>43814</v>
      </c>
      <c r="F1579" s="3">
        <v>77.759999999999991</v>
      </c>
      <c r="G1579" s="3">
        <v>855.36</v>
      </c>
      <c r="H1579" s="1">
        <v>43830</v>
      </c>
      <c r="I1579">
        <f t="shared" si="96"/>
        <v>16</v>
      </c>
      <c r="J1579" t="str">
        <f t="shared" si="97"/>
        <v>0-30</v>
      </c>
      <c r="K1579">
        <f t="shared" si="98"/>
        <v>8.0000000000000002E-3</v>
      </c>
      <c r="L1579">
        <f t="shared" si="99"/>
        <v>7.4649600000000005</v>
      </c>
    </row>
    <row r="1580" spans="1:12" x14ac:dyDescent="0.25">
      <c r="A1580" s="2" t="s">
        <v>1578</v>
      </c>
      <c r="B1580">
        <v>3</v>
      </c>
      <c r="C1580">
        <v>6</v>
      </c>
      <c r="D1580">
        <v>1050</v>
      </c>
      <c r="E1580" s="1">
        <v>43474</v>
      </c>
      <c r="F1580" s="3">
        <v>73.5</v>
      </c>
      <c r="G1580" s="3">
        <v>241.5</v>
      </c>
      <c r="H1580" s="1">
        <v>43830</v>
      </c>
      <c r="I1580">
        <f t="shared" si="96"/>
        <v>356</v>
      </c>
      <c r="J1580" t="str">
        <f t="shared" si="97"/>
        <v>&gt;121</v>
      </c>
      <c r="K1580">
        <f t="shared" si="98"/>
        <v>0.25</v>
      </c>
      <c r="L1580">
        <f t="shared" si="99"/>
        <v>78.75</v>
      </c>
    </row>
    <row r="1581" spans="1:12" x14ac:dyDescent="0.25">
      <c r="A1581" s="2" t="s">
        <v>1579</v>
      </c>
      <c r="B1581">
        <v>9</v>
      </c>
      <c r="C1581">
        <v>1</v>
      </c>
      <c r="D1581">
        <v>1320</v>
      </c>
      <c r="E1581" s="1">
        <v>43503</v>
      </c>
      <c r="F1581" s="3">
        <v>211.20000000000002</v>
      </c>
      <c r="G1581" s="3">
        <v>435.6</v>
      </c>
      <c r="H1581" s="1">
        <v>43830</v>
      </c>
      <c r="I1581">
        <f t="shared" si="96"/>
        <v>327</v>
      </c>
      <c r="J1581" t="str">
        <f t="shared" si="97"/>
        <v>&gt;121</v>
      </c>
      <c r="K1581">
        <f t="shared" si="98"/>
        <v>0.25</v>
      </c>
      <c r="L1581">
        <f t="shared" si="99"/>
        <v>161.70000000000002</v>
      </c>
    </row>
    <row r="1582" spans="1:12" x14ac:dyDescent="0.25">
      <c r="A1582" s="2" t="s">
        <v>1580</v>
      </c>
      <c r="B1582">
        <v>4</v>
      </c>
      <c r="C1582">
        <v>22</v>
      </c>
      <c r="D1582">
        <v>2400</v>
      </c>
      <c r="E1582" s="1">
        <v>43477</v>
      </c>
      <c r="F1582" s="3">
        <v>144</v>
      </c>
      <c r="G1582" s="3">
        <v>576</v>
      </c>
      <c r="H1582" s="1">
        <v>43830</v>
      </c>
      <c r="I1582">
        <f t="shared" si="96"/>
        <v>353</v>
      </c>
      <c r="J1582" t="str">
        <f t="shared" si="97"/>
        <v>&gt;121</v>
      </c>
      <c r="K1582">
        <f t="shared" si="98"/>
        <v>0.25</v>
      </c>
      <c r="L1582">
        <f t="shared" si="99"/>
        <v>180</v>
      </c>
    </row>
    <row r="1583" spans="1:12" x14ac:dyDescent="0.25">
      <c r="A1583" s="2" t="s">
        <v>1581</v>
      </c>
      <c r="B1583">
        <v>5</v>
      </c>
      <c r="C1583">
        <v>1</v>
      </c>
      <c r="D1583">
        <v>2480</v>
      </c>
      <c r="E1583" s="1">
        <v>43824</v>
      </c>
      <c r="F1583" s="3">
        <v>173.6</v>
      </c>
      <c r="G1583" s="3">
        <v>719.2</v>
      </c>
      <c r="H1583" s="1">
        <v>43830</v>
      </c>
      <c r="I1583">
        <f t="shared" si="96"/>
        <v>6</v>
      </c>
      <c r="J1583" t="str">
        <f t="shared" si="97"/>
        <v>0-30</v>
      </c>
      <c r="K1583">
        <f t="shared" si="98"/>
        <v>8.0000000000000002E-3</v>
      </c>
      <c r="L1583">
        <f t="shared" si="99"/>
        <v>7.1424000000000003</v>
      </c>
    </row>
    <row r="1584" spans="1:12" x14ac:dyDescent="0.25">
      <c r="A1584" s="2" t="s">
        <v>1582</v>
      </c>
      <c r="B1584">
        <v>10</v>
      </c>
      <c r="C1584">
        <v>12</v>
      </c>
      <c r="D1584">
        <v>600</v>
      </c>
      <c r="E1584" s="1">
        <v>43626</v>
      </c>
      <c r="F1584" s="3">
        <v>84</v>
      </c>
      <c r="G1584" s="3">
        <v>240</v>
      </c>
      <c r="H1584" s="1">
        <v>43830</v>
      </c>
      <c r="I1584">
        <f t="shared" si="96"/>
        <v>204</v>
      </c>
      <c r="J1584" t="str">
        <f t="shared" si="97"/>
        <v>&gt;121</v>
      </c>
      <c r="K1584">
        <f t="shared" si="98"/>
        <v>0.25</v>
      </c>
      <c r="L1584">
        <f t="shared" si="99"/>
        <v>81</v>
      </c>
    </row>
    <row r="1585" spans="1:12" x14ac:dyDescent="0.25">
      <c r="A1585" s="2" t="s">
        <v>1583</v>
      </c>
      <c r="B1585">
        <v>1</v>
      </c>
      <c r="C1585">
        <v>7</v>
      </c>
      <c r="D1585">
        <v>360</v>
      </c>
      <c r="E1585" s="1">
        <v>43725</v>
      </c>
      <c r="F1585" s="3">
        <v>10.8</v>
      </c>
      <c r="G1585" s="3">
        <v>108</v>
      </c>
      <c r="H1585" s="1">
        <v>43830</v>
      </c>
      <c r="I1585">
        <f t="shared" si="96"/>
        <v>105</v>
      </c>
      <c r="J1585" t="str">
        <f t="shared" si="97"/>
        <v>91-120</v>
      </c>
      <c r="K1585">
        <f t="shared" si="98"/>
        <v>0.2</v>
      </c>
      <c r="L1585">
        <f t="shared" si="99"/>
        <v>23.76</v>
      </c>
    </row>
    <row r="1586" spans="1:12" x14ac:dyDescent="0.25">
      <c r="A1586" s="2" t="s">
        <v>1584</v>
      </c>
      <c r="B1586">
        <v>6</v>
      </c>
      <c r="C1586">
        <v>7</v>
      </c>
      <c r="D1586">
        <v>2400</v>
      </c>
      <c r="E1586" s="1">
        <v>43620</v>
      </c>
      <c r="F1586" s="3">
        <v>192</v>
      </c>
      <c r="G1586" s="3">
        <v>648</v>
      </c>
      <c r="H1586" s="1">
        <v>43830</v>
      </c>
      <c r="I1586">
        <f t="shared" si="96"/>
        <v>210</v>
      </c>
      <c r="J1586" t="str">
        <f t="shared" si="97"/>
        <v>&gt;121</v>
      </c>
      <c r="K1586">
        <f t="shared" si="98"/>
        <v>0.25</v>
      </c>
      <c r="L1586">
        <f t="shared" si="99"/>
        <v>210</v>
      </c>
    </row>
    <row r="1587" spans="1:12" x14ac:dyDescent="0.25">
      <c r="A1587" s="2" t="s">
        <v>1585</v>
      </c>
      <c r="B1587">
        <v>1</v>
      </c>
      <c r="C1587">
        <v>6</v>
      </c>
      <c r="D1587">
        <v>2040</v>
      </c>
      <c r="E1587" s="1">
        <v>43830</v>
      </c>
      <c r="F1587" s="3">
        <v>20.399999999999999</v>
      </c>
      <c r="G1587" s="3">
        <v>591.59999999999991</v>
      </c>
      <c r="H1587" s="1">
        <v>43830</v>
      </c>
      <c r="I1587">
        <f t="shared" si="96"/>
        <v>0</v>
      </c>
      <c r="J1587" t="str">
        <f t="shared" si="97"/>
        <v>0-30</v>
      </c>
      <c r="K1587">
        <f t="shared" si="98"/>
        <v>8.0000000000000002E-3</v>
      </c>
      <c r="L1587">
        <f t="shared" si="99"/>
        <v>4.895999999999999</v>
      </c>
    </row>
    <row r="1588" spans="1:12" x14ac:dyDescent="0.25">
      <c r="A1588" s="2" t="s">
        <v>1586</v>
      </c>
      <c r="B1588">
        <v>6</v>
      </c>
      <c r="C1588">
        <v>19</v>
      </c>
      <c r="D1588">
        <v>4536</v>
      </c>
      <c r="E1588" s="1">
        <v>43492</v>
      </c>
      <c r="F1588" s="3">
        <v>45.360000000000007</v>
      </c>
      <c r="G1588" s="3">
        <v>907.2</v>
      </c>
      <c r="H1588" s="1">
        <v>43830</v>
      </c>
      <c r="I1588">
        <f t="shared" si="96"/>
        <v>338</v>
      </c>
      <c r="J1588" t="str">
        <f t="shared" si="97"/>
        <v>&gt;121</v>
      </c>
      <c r="K1588">
        <f t="shared" si="98"/>
        <v>0.25</v>
      </c>
      <c r="L1588">
        <f t="shared" si="99"/>
        <v>238.14000000000001</v>
      </c>
    </row>
    <row r="1589" spans="1:12" x14ac:dyDescent="0.25">
      <c r="A1589" s="2" t="s">
        <v>1587</v>
      </c>
      <c r="B1589">
        <v>4</v>
      </c>
      <c r="C1589">
        <v>12</v>
      </c>
      <c r="D1589">
        <v>6510</v>
      </c>
      <c r="E1589" s="1">
        <v>43774</v>
      </c>
      <c r="F1589" s="3">
        <v>130.19999999999999</v>
      </c>
      <c r="G1589" s="3">
        <v>1562.4</v>
      </c>
      <c r="H1589" s="1">
        <v>43830</v>
      </c>
      <c r="I1589">
        <f t="shared" si="96"/>
        <v>56</v>
      </c>
      <c r="J1589" t="str">
        <f t="shared" si="97"/>
        <v>31-60</v>
      </c>
      <c r="K1589">
        <f t="shared" si="98"/>
        <v>0.04</v>
      </c>
      <c r="L1589">
        <f t="shared" si="99"/>
        <v>67.704000000000008</v>
      </c>
    </row>
    <row r="1590" spans="1:12" x14ac:dyDescent="0.25">
      <c r="A1590" s="2" t="s">
        <v>1588</v>
      </c>
      <c r="B1590">
        <v>4</v>
      </c>
      <c r="C1590">
        <v>14</v>
      </c>
      <c r="D1590">
        <v>1386</v>
      </c>
      <c r="E1590" s="1">
        <v>43641</v>
      </c>
      <c r="F1590" s="3">
        <v>27.72</v>
      </c>
      <c r="G1590" s="3">
        <v>263.33999999999997</v>
      </c>
      <c r="H1590" s="1">
        <v>43830</v>
      </c>
      <c r="I1590">
        <f t="shared" si="96"/>
        <v>189</v>
      </c>
      <c r="J1590" t="str">
        <f t="shared" si="97"/>
        <v>&gt;121</v>
      </c>
      <c r="K1590">
        <f t="shared" si="98"/>
        <v>0.25</v>
      </c>
      <c r="L1590">
        <f t="shared" si="99"/>
        <v>72.764999999999986</v>
      </c>
    </row>
    <row r="1591" spans="1:12" x14ac:dyDescent="0.25">
      <c r="A1591" s="2" t="s">
        <v>1589</v>
      </c>
      <c r="B1591">
        <v>3</v>
      </c>
      <c r="C1591">
        <v>22</v>
      </c>
      <c r="D1591">
        <v>400</v>
      </c>
      <c r="E1591" s="1">
        <v>43473</v>
      </c>
      <c r="F1591" s="3">
        <v>28</v>
      </c>
      <c r="G1591" s="3">
        <v>116</v>
      </c>
      <c r="H1591" s="1">
        <v>43830</v>
      </c>
      <c r="I1591">
        <f t="shared" si="96"/>
        <v>357</v>
      </c>
      <c r="J1591" t="str">
        <f t="shared" si="97"/>
        <v>&gt;121</v>
      </c>
      <c r="K1591">
        <f t="shared" si="98"/>
        <v>0.25</v>
      </c>
      <c r="L1591">
        <f t="shared" si="99"/>
        <v>36</v>
      </c>
    </row>
    <row r="1592" spans="1:12" x14ac:dyDescent="0.25">
      <c r="A1592" s="2" t="s">
        <v>1590</v>
      </c>
      <c r="B1592">
        <v>10</v>
      </c>
      <c r="C1592">
        <v>6</v>
      </c>
      <c r="D1592">
        <v>6160</v>
      </c>
      <c r="E1592" s="1">
        <v>43779</v>
      </c>
      <c r="F1592" s="3">
        <v>677.6</v>
      </c>
      <c r="G1592" s="3">
        <v>1971.2</v>
      </c>
      <c r="H1592" s="1">
        <v>43830</v>
      </c>
      <c r="I1592">
        <f t="shared" si="96"/>
        <v>51</v>
      </c>
      <c r="J1592" t="str">
        <f t="shared" si="97"/>
        <v>31-60</v>
      </c>
      <c r="K1592">
        <f t="shared" si="98"/>
        <v>0.04</v>
      </c>
      <c r="L1592">
        <f t="shared" si="99"/>
        <v>105.95200000000001</v>
      </c>
    </row>
    <row r="1593" spans="1:12" x14ac:dyDescent="0.25">
      <c r="A1593" s="2" t="s">
        <v>1591</v>
      </c>
      <c r="B1593">
        <v>7</v>
      </c>
      <c r="C1593">
        <v>20</v>
      </c>
      <c r="D1593">
        <v>2850</v>
      </c>
      <c r="E1593" s="1">
        <v>43799</v>
      </c>
      <c r="F1593" s="3">
        <v>855</v>
      </c>
      <c r="G1593" s="3">
        <v>1453.5</v>
      </c>
      <c r="H1593" s="1">
        <v>43830</v>
      </c>
      <c r="I1593">
        <f t="shared" si="96"/>
        <v>31</v>
      </c>
      <c r="J1593" t="str">
        <f t="shared" si="97"/>
        <v>31-60</v>
      </c>
      <c r="K1593">
        <f t="shared" si="98"/>
        <v>0.04</v>
      </c>
      <c r="L1593">
        <f t="shared" si="99"/>
        <v>92.34</v>
      </c>
    </row>
    <row r="1594" spans="1:12" x14ac:dyDescent="0.25">
      <c r="A1594" s="2" t="s">
        <v>1592</v>
      </c>
      <c r="B1594">
        <v>5</v>
      </c>
      <c r="C1594">
        <v>2</v>
      </c>
      <c r="D1594">
        <v>3740</v>
      </c>
      <c r="E1594" s="1">
        <v>43697</v>
      </c>
      <c r="F1594" s="3">
        <v>261.8</v>
      </c>
      <c r="G1594" s="3">
        <v>598.40000000000009</v>
      </c>
      <c r="H1594" s="1">
        <v>43830</v>
      </c>
      <c r="I1594">
        <f t="shared" si="96"/>
        <v>133</v>
      </c>
      <c r="J1594" t="str">
        <f t="shared" si="97"/>
        <v>&gt;121</v>
      </c>
      <c r="K1594">
        <f t="shared" si="98"/>
        <v>0.25</v>
      </c>
      <c r="L1594">
        <f t="shared" si="99"/>
        <v>215.05</v>
      </c>
    </row>
    <row r="1595" spans="1:12" x14ac:dyDescent="0.25">
      <c r="A1595" s="2" t="s">
        <v>1593</v>
      </c>
      <c r="B1595">
        <v>7</v>
      </c>
      <c r="C1595">
        <v>12</v>
      </c>
      <c r="D1595">
        <v>1330</v>
      </c>
      <c r="E1595" s="1">
        <v>43710</v>
      </c>
      <c r="F1595" s="3">
        <v>279.3</v>
      </c>
      <c r="G1595" s="3">
        <v>984.2</v>
      </c>
      <c r="H1595" s="1">
        <v>43830</v>
      </c>
      <c r="I1595">
        <f t="shared" si="96"/>
        <v>120</v>
      </c>
      <c r="J1595" t="str">
        <f t="shared" si="97"/>
        <v>91-120</v>
      </c>
      <c r="K1595">
        <f t="shared" si="98"/>
        <v>0.2</v>
      </c>
      <c r="L1595">
        <f t="shared" si="99"/>
        <v>252.70000000000002</v>
      </c>
    </row>
    <row r="1596" spans="1:12" x14ac:dyDescent="0.25">
      <c r="A1596" s="2" t="s">
        <v>1594</v>
      </c>
      <c r="B1596">
        <v>9</v>
      </c>
      <c r="C1596">
        <v>14</v>
      </c>
      <c r="D1596">
        <v>6510</v>
      </c>
      <c r="E1596" s="1">
        <v>43667</v>
      </c>
      <c r="F1596" s="3">
        <v>130.19999999999999</v>
      </c>
      <c r="G1596" s="3">
        <v>2213.4</v>
      </c>
      <c r="H1596" s="1">
        <v>43830</v>
      </c>
      <c r="I1596">
        <f t="shared" si="96"/>
        <v>163</v>
      </c>
      <c r="J1596" t="str">
        <f t="shared" si="97"/>
        <v>&gt;121</v>
      </c>
      <c r="K1596">
        <f t="shared" si="98"/>
        <v>0.25</v>
      </c>
      <c r="L1596">
        <f t="shared" si="99"/>
        <v>585.9</v>
      </c>
    </row>
    <row r="1597" spans="1:12" x14ac:dyDescent="0.25">
      <c r="A1597" s="2" t="s">
        <v>1595</v>
      </c>
      <c r="B1597">
        <v>3</v>
      </c>
      <c r="C1597">
        <v>19</v>
      </c>
      <c r="D1597">
        <v>2100</v>
      </c>
      <c r="E1597" s="1">
        <v>43534</v>
      </c>
      <c r="F1597" s="3">
        <v>126</v>
      </c>
      <c r="G1597" s="3">
        <v>546</v>
      </c>
      <c r="H1597" s="1">
        <v>43830</v>
      </c>
      <c r="I1597">
        <f t="shared" si="96"/>
        <v>296</v>
      </c>
      <c r="J1597" t="str">
        <f t="shared" si="97"/>
        <v>&gt;121</v>
      </c>
      <c r="K1597">
        <f t="shared" si="98"/>
        <v>0.25</v>
      </c>
      <c r="L1597">
        <f t="shared" si="99"/>
        <v>168</v>
      </c>
    </row>
    <row r="1598" spans="1:12" x14ac:dyDescent="0.25">
      <c r="A1598" s="2" t="s">
        <v>1596</v>
      </c>
      <c r="B1598">
        <v>6</v>
      </c>
      <c r="C1598">
        <v>4</v>
      </c>
      <c r="D1598">
        <v>1755</v>
      </c>
      <c r="E1598" s="1">
        <v>43557</v>
      </c>
      <c r="F1598" s="3">
        <v>17.549999999999997</v>
      </c>
      <c r="G1598" s="3">
        <v>386.1</v>
      </c>
      <c r="H1598" s="1">
        <v>43830</v>
      </c>
      <c r="I1598">
        <f t="shared" si="96"/>
        <v>273</v>
      </c>
      <c r="J1598" t="str">
        <f t="shared" si="97"/>
        <v>&gt;121</v>
      </c>
      <c r="K1598">
        <f t="shared" si="98"/>
        <v>0.25</v>
      </c>
      <c r="L1598">
        <f t="shared" si="99"/>
        <v>100.91250000000001</v>
      </c>
    </row>
    <row r="1599" spans="1:12" x14ac:dyDescent="0.25">
      <c r="A1599" s="2" t="s">
        <v>1597</v>
      </c>
      <c r="B1599">
        <v>10</v>
      </c>
      <c r="C1599">
        <v>10</v>
      </c>
      <c r="D1599">
        <v>405</v>
      </c>
      <c r="E1599" s="1">
        <v>43466</v>
      </c>
      <c r="F1599" s="3">
        <v>72.900000000000006</v>
      </c>
      <c r="G1599" s="3">
        <v>174.14999999999998</v>
      </c>
      <c r="H1599" s="1">
        <v>43830</v>
      </c>
      <c r="I1599">
        <f t="shared" si="96"/>
        <v>364</v>
      </c>
      <c r="J1599" t="str">
        <f t="shared" si="97"/>
        <v>&gt;121</v>
      </c>
      <c r="K1599">
        <f t="shared" si="98"/>
        <v>0.25</v>
      </c>
      <c r="L1599">
        <f t="shared" si="99"/>
        <v>61.762499999999996</v>
      </c>
    </row>
    <row r="1600" spans="1:12" x14ac:dyDescent="0.25">
      <c r="A1600" s="2" t="s">
        <v>1598</v>
      </c>
      <c r="B1600">
        <v>9</v>
      </c>
      <c r="C1600">
        <v>20</v>
      </c>
      <c r="D1600">
        <v>3450</v>
      </c>
      <c r="E1600" s="1">
        <v>43623</v>
      </c>
      <c r="F1600" s="3">
        <v>621</v>
      </c>
      <c r="G1600" s="3">
        <v>1656</v>
      </c>
      <c r="H1600" s="1">
        <v>43830</v>
      </c>
      <c r="I1600">
        <f t="shared" si="96"/>
        <v>207</v>
      </c>
      <c r="J1600" t="str">
        <f t="shared" si="97"/>
        <v>&gt;121</v>
      </c>
      <c r="K1600">
        <f t="shared" si="98"/>
        <v>0.25</v>
      </c>
      <c r="L1600">
        <f t="shared" si="99"/>
        <v>569.25</v>
      </c>
    </row>
    <row r="1601" spans="1:12" x14ac:dyDescent="0.25">
      <c r="A1601" s="2" t="s">
        <v>1599</v>
      </c>
      <c r="B1601">
        <v>7</v>
      </c>
      <c r="C1601">
        <v>5</v>
      </c>
      <c r="D1601">
        <v>5580</v>
      </c>
      <c r="E1601" s="1">
        <v>43649</v>
      </c>
      <c r="F1601" s="3">
        <v>1450.8000000000002</v>
      </c>
      <c r="G1601" s="3">
        <v>2287.8000000000002</v>
      </c>
      <c r="H1601" s="1">
        <v>43830</v>
      </c>
      <c r="I1601">
        <f t="shared" si="96"/>
        <v>181</v>
      </c>
      <c r="J1601" t="str">
        <f t="shared" si="97"/>
        <v>&gt;121</v>
      </c>
      <c r="K1601">
        <f t="shared" si="98"/>
        <v>0.25</v>
      </c>
      <c r="L1601">
        <f t="shared" si="99"/>
        <v>934.65000000000009</v>
      </c>
    </row>
    <row r="1602" spans="1:12" x14ac:dyDescent="0.25">
      <c r="A1602" s="2" t="s">
        <v>1600</v>
      </c>
      <c r="B1602">
        <v>9</v>
      </c>
      <c r="C1602">
        <v>18</v>
      </c>
      <c r="D1602">
        <v>1620</v>
      </c>
      <c r="E1602" s="1">
        <v>43541</v>
      </c>
      <c r="F1602" s="3">
        <v>324</v>
      </c>
      <c r="G1602" s="3">
        <v>599.4</v>
      </c>
      <c r="H1602" s="1">
        <v>43830</v>
      </c>
      <c r="I1602">
        <f t="shared" ref="I1602:I1665" si="100">H1602-E1602</f>
        <v>289</v>
      </c>
      <c r="J1602" t="str">
        <f t="shared" ref="J1602:J1665" si="101">VLOOKUP(I1602,groupings,2,1)</f>
        <v>&gt;121</v>
      </c>
      <c r="K1602">
        <f t="shared" ref="K1602:K1665" si="102">VLOOKUP(I1602,$N$8:$P$12,3,TRUE)</f>
        <v>0.25</v>
      </c>
      <c r="L1602">
        <f t="shared" ref="L1602:L1665" si="103">(G1602+F1602)*K1602</f>
        <v>230.85</v>
      </c>
    </row>
    <row r="1603" spans="1:12" x14ac:dyDescent="0.25">
      <c r="A1603" s="2" t="s">
        <v>1601</v>
      </c>
      <c r="B1603">
        <v>5</v>
      </c>
      <c r="C1603">
        <v>17</v>
      </c>
      <c r="D1603">
        <v>3990</v>
      </c>
      <c r="E1603" s="1">
        <v>43520</v>
      </c>
      <c r="F1603" s="3">
        <v>119.7</v>
      </c>
      <c r="G1603" s="3">
        <v>598.5</v>
      </c>
      <c r="H1603" s="1">
        <v>43830</v>
      </c>
      <c r="I1603">
        <f t="shared" si="100"/>
        <v>310</v>
      </c>
      <c r="J1603" t="str">
        <f t="shared" si="101"/>
        <v>&gt;121</v>
      </c>
      <c r="K1603">
        <f t="shared" si="102"/>
        <v>0.25</v>
      </c>
      <c r="L1603">
        <f t="shared" si="103"/>
        <v>179.55</v>
      </c>
    </row>
    <row r="1604" spans="1:12" x14ac:dyDescent="0.25">
      <c r="A1604" s="2" t="s">
        <v>1602</v>
      </c>
      <c r="B1604">
        <v>8</v>
      </c>
      <c r="C1604">
        <v>16</v>
      </c>
      <c r="D1604">
        <v>248</v>
      </c>
      <c r="E1604" s="1">
        <v>43752</v>
      </c>
      <c r="F1604" s="3">
        <v>22.32</v>
      </c>
      <c r="G1604" s="3">
        <v>84.320000000000007</v>
      </c>
      <c r="H1604" s="1">
        <v>43830</v>
      </c>
      <c r="I1604">
        <f t="shared" si="100"/>
        <v>78</v>
      </c>
      <c r="J1604" t="str">
        <f t="shared" si="101"/>
        <v>61-90</v>
      </c>
      <c r="K1604">
        <f t="shared" si="102"/>
        <v>0.15</v>
      </c>
      <c r="L1604">
        <f t="shared" si="103"/>
        <v>15.996000000000002</v>
      </c>
    </row>
    <row r="1605" spans="1:12" x14ac:dyDescent="0.25">
      <c r="A1605" s="2" t="s">
        <v>1603</v>
      </c>
      <c r="B1605">
        <v>5</v>
      </c>
      <c r="C1605">
        <v>19</v>
      </c>
      <c r="D1605">
        <v>840</v>
      </c>
      <c r="E1605" s="1">
        <v>43561</v>
      </c>
      <c r="F1605" s="3">
        <v>42</v>
      </c>
      <c r="G1605" s="3">
        <v>218.4</v>
      </c>
      <c r="H1605" s="1">
        <v>43830</v>
      </c>
      <c r="I1605">
        <f t="shared" si="100"/>
        <v>269</v>
      </c>
      <c r="J1605" t="str">
        <f t="shared" si="101"/>
        <v>&gt;121</v>
      </c>
      <c r="K1605">
        <f t="shared" si="102"/>
        <v>0.25</v>
      </c>
      <c r="L1605">
        <f t="shared" si="103"/>
        <v>65.099999999999994</v>
      </c>
    </row>
    <row r="1606" spans="1:12" x14ac:dyDescent="0.25">
      <c r="A1606" s="2" t="s">
        <v>1604</v>
      </c>
      <c r="B1606">
        <v>5</v>
      </c>
      <c r="C1606">
        <v>23</v>
      </c>
      <c r="D1606">
        <v>1540</v>
      </c>
      <c r="E1606" s="1">
        <v>43823</v>
      </c>
      <c r="F1606" s="3">
        <v>92.4</v>
      </c>
      <c r="G1606" s="3">
        <v>462</v>
      </c>
      <c r="H1606" s="1">
        <v>43830</v>
      </c>
      <c r="I1606">
        <f t="shared" si="100"/>
        <v>7</v>
      </c>
      <c r="J1606" t="str">
        <f t="shared" si="101"/>
        <v>0-30</v>
      </c>
      <c r="K1606">
        <f t="shared" si="102"/>
        <v>8.0000000000000002E-3</v>
      </c>
      <c r="L1606">
        <f t="shared" si="103"/>
        <v>4.4352</v>
      </c>
    </row>
    <row r="1607" spans="1:12" x14ac:dyDescent="0.25">
      <c r="A1607" s="2" t="s">
        <v>1605</v>
      </c>
      <c r="B1607">
        <v>6</v>
      </c>
      <c r="C1607">
        <v>13</v>
      </c>
      <c r="D1607">
        <v>400</v>
      </c>
      <c r="E1607" s="1">
        <v>43699</v>
      </c>
      <c r="F1607" s="3">
        <v>16</v>
      </c>
      <c r="G1607" s="3">
        <v>116</v>
      </c>
      <c r="H1607" s="1">
        <v>43830</v>
      </c>
      <c r="I1607">
        <f t="shared" si="100"/>
        <v>131</v>
      </c>
      <c r="J1607" t="str">
        <f t="shared" si="101"/>
        <v>&gt;121</v>
      </c>
      <c r="K1607">
        <f t="shared" si="102"/>
        <v>0.25</v>
      </c>
      <c r="L1607">
        <f t="shared" si="103"/>
        <v>33</v>
      </c>
    </row>
    <row r="1608" spans="1:12" x14ac:dyDescent="0.25">
      <c r="A1608" s="2" t="s">
        <v>1606</v>
      </c>
      <c r="B1608">
        <v>7</v>
      </c>
      <c r="C1608">
        <v>11</v>
      </c>
      <c r="D1608">
        <v>1650</v>
      </c>
      <c r="E1608" s="1">
        <v>43782</v>
      </c>
      <c r="F1608" s="3">
        <v>115.5</v>
      </c>
      <c r="G1608" s="3">
        <v>1072.5</v>
      </c>
      <c r="H1608" s="1">
        <v>43830</v>
      </c>
      <c r="I1608">
        <f t="shared" si="100"/>
        <v>48</v>
      </c>
      <c r="J1608" t="str">
        <f t="shared" si="101"/>
        <v>31-60</v>
      </c>
      <c r="K1608">
        <f t="shared" si="102"/>
        <v>0.04</v>
      </c>
      <c r="L1608">
        <f t="shared" si="103"/>
        <v>47.52</v>
      </c>
    </row>
    <row r="1609" spans="1:12" x14ac:dyDescent="0.25">
      <c r="A1609" s="2" t="s">
        <v>1607</v>
      </c>
      <c r="B1609">
        <v>2</v>
      </c>
      <c r="C1609">
        <v>4</v>
      </c>
      <c r="D1609">
        <v>2280</v>
      </c>
      <c r="E1609" s="1">
        <v>43496</v>
      </c>
      <c r="F1609" s="3">
        <v>22.799999999999997</v>
      </c>
      <c r="G1609" s="3">
        <v>433.2</v>
      </c>
      <c r="H1609" s="1">
        <v>43830</v>
      </c>
      <c r="I1609">
        <f t="shared" si="100"/>
        <v>334</v>
      </c>
      <c r="J1609" t="str">
        <f t="shared" si="101"/>
        <v>&gt;121</v>
      </c>
      <c r="K1609">
        <f t="shared" si="102"/>
        <v>0.25</v>
      </c>
      <c r="L1609">
        <f t="shared" si="103"/>
        <v>114</v>
      </c>
    </row>
    <row r="1610" spans="1:12" x14ac:dyDescent="0.25">
      <c r="A1610" s="2" t="s">
        <v>1608</v>
      </c>
      <c r="B1610">
        <v>6</v>
      </c>
      <c r="C1610">
        <v>22</v>
      </c>
      <c r="D1610">
        <v>2090</v>
      </c>
      <c r="E1610" s="1">
        <v>43684</v>
      </c>
      <c r="F1610" s="3">
        <v>41.8</v>
      </c>
      <c r="G1610" s="3">
        <v>543.40000000000009</v>
      </c>
      <c r="H1610" s="1">
        <v>43830</v>
      </c>
      <c r="I1610">
        <f t="shared" si="100"/>
        <v>146</v>
      </c>
      <c r="J1610" t="str">
        <f t="shared" si="101"/>
        <v>&gt;121</v>
      </c>
      <c r="K1610">
        <f t="shared" si="102"/>
        <v>0.25</v>
      </c>
      <c r="L1610">
        <f t="shared" si="103"/>
        <v>146.30000000000001</v>
      </c>
    </row>
    <row r="1611" spans="1:12" x14ac:dyDescent="0.25">
      <c r="A1611" s="2" t="s">
        <v>1609</v>
      </c>
      <c r="B1611">
        <v>10</v>
      </c>
      <c r="C1611">
        <v>15</v>
      </c>
      <c r="D1611">
        <v>2530</v>
      </c>
      <c r="E1611" s="1">
        <v>43798</v>
      </c>
      <c r="F1611" s="3">
        <v>480.7</v>
      </c>
      <c r="G1611" s="3">
        <v>683.1</v>
      </c>
      <c r="H1611" s="1">
        <v>43830</v>
      </c>
      <c r="I1611">
        <f t="shared" si="100"/>
        <v>32</v>
      </c>
      <c r="J1611" t="str">
        <f t="shared" si="101"/>
        <v>31-60</v>
      </c>
      <c r="K1611">
        <f t="shared" si="102"/>
        <v>0.04</v>
      </c>
      <c r="L1611">
        <f t="shared" si="103"/>
        <v>46.552</v>
      </c>
    </row>
    <row r="1612" spans="1:12" x14ac:dyDescent="0.25">
      <c r="A1612" s="2" t="s">
        <v>1610</v>
      </c>
      <c r="B1612">
        <v>6</v>
      </c>
      <c r="C1612">
        <v>15</v>
      </c>
      <c r="D1612">
        <v>5456</v>
      </c>
      <c r="E1612" s="1">
        <v>43703</v>
      </c>
      <c r="F1612" s="3">
        <v>327.36</v>
      </c>
      <c r="G1612" s="3">
        <v>1636.8000000000002</v>
      </c>
      <c r="H1612" s="1">
        <v>43830</v>
      </c>
      <c r="I1612">
        <f t="shared" si="100"/>
        <v>127</v>
      </c>
      <c r="J1612" t="str">
        <f t="shared" si="101"/>
        <v>&gt;121</v>
      </c>
      <c r="K1612">
        <f t="shared" si="102"/>
        <v>0.25</v>
      </c>
      <c r="L1612">
        <f t="shared" si="103"/>
        <v>491.04000000000008</v>
      </c>
    </row>
    <row r="1613" spans="1:12" x14ac:dyDescent="0.25">
      <c r="A1613" s="2" t="s">
        <v>1611</v>
      </c>
      <c r="B1613">
        <v>6</v>
      </c>
      <c r="C1613">
        <v>17</v>
      </c>
      <c r="D1613">
        <v>1620</v>
      </c>
      <c r="E1613" s="1">
        <v>43619</v>
      </c>
      <c r="F1613" s="3">
        <v>81</v>
      </c>
      <c r="G1613" s="3">
        <v>469.79999999999995</v>
      </c>
      <c r="H1613" s="1">
        <v>43830</v>
      </c>
      <c r="I1613">
        <f t="shared" si="100"/>
        <v>211</v>
      </c>
      <c r="J1613" t="str">
        <f t="shared" si="101"/>
        <v>&gt;121</v>
      </c>
      <c r="K1613">
        <f t="shared" si="102"/>
        <v>0.25</v>
      </c>
      <c r="L1613">
        <f t="shared" si="103"/>
        <v>137.69999999999999</v>
      </c>
    </row>
    <row r="1614" spans="1:12" x14ac:dyDescent="0.25">
      <c r="A1614" s="2" t="s">
        <v>1612</v>
      </c>
      <c r="B1614">
        <v>9</v>
      </c>
      <c r="C1614">
        <v>8</v>
      </c>
      <c r="D1614">
        <v>2090</v>
      </c>
      <c r="E1614" s="1">
        <v>43788</v>
      </c>
      <c r="F1614" s="3">
        <v>397.1</v>
      </c>
      <c r="G1614" s="3">
        <v>752.4</v>
      </c>
      <c r="H1614" s="1">
        <v>43830</v>
      </c>
      <c r="I1614">
        <f t="shared" si="100"/>
        <v>42</v>
      </c>
      <c r="J1614" t="str">
        <f t="shared" si="101"/>
        <v>31-60</v>
      </c>
      <c r="K1614">
        <f t="shared" si="102"/>
        <v>0.04</v>
      </c>
      <c r="L1614">
        <f t="shared" si="103"/>
        <v>45.980000000000004</v>
      </c>
    </row>
    <row r="1615" spans="1:12" x14ac:dyDescent="0.25">
      <c r="A1615" s="2" t="s">
        <v>1613</v>
      </c>
      <c r="B1615">
        <v>9</v>
      </c>
      <c r="C1615">
        <v>20</v>
      </c>
      <c r="D1615">
        <v>3150</v>
      </c>
      <c r="E1615" s="1">
        <v>43619</v>
      </c>
      <c r="F1615" s="3">
        <v>409.5</v>
      </c>
      <c r="G1615" s="3">
        <v>945</v>
      </c>
      <c r="H1615" s="1">
        <v>43830</v>
      </c>
      <c r="I1615">
        <f t="shared" si="100"/>
        <v>211</v>
      </c>
      <c r="J1615" t="str">
        <f t="shared" si="101"/>
        <v>&gt;121</v>
      </c>
      <c r="K1615">
        <f t="shared" si="102"/>
        <v>0.25</v>
      </c>
      <c r="L1615">
        <f t="shared" si="103"/>
        <v>338.625</v>
      </c>
    </row>
    <row r="1616" spans="1:12" x14ac:dyDescent="0.25">
      <c r="A1616" s="2" t="s">
        <v>1614</v>
      </c>
      <c r="B1616">
        <v>3</v>
      </c>
      <c r="C1616">
        <v>19</v>
      </c>
      <c r="D1616">
        <v>2304</v>
      </c>
      <c r="E1616" s="1">
        <v>43812</v>
      </c>
      <c r="F1616" s="3">
        <v>92.160000000000011</v>
      </c>
      <c r="G1616" s="3">
        <v>368.64000000000004</v>
      </c>
      <c r="H1616" s="1">
        <v>43830</v>
      </c>
      <c r="I1616">
        <f t="shared" si="100"/>
        <v>18</v>
      </c>
      <c r="J1616" t="str">
        <f t="shared" si="101"/>
        <v>0-30</v>
      </c>
      <c r="K1616">
        <f t="shared" si="102"/>
        <v>8.0000000000000002E-3</v>
      </c>
      <c r="L1616">
        <f t="shared" si="103"/>
        <v>3.6864000000000008</v>
      </c>
    </row>
    <row r="1617" spans="1:12" x14ac:dyDescent="0.25">
      <c r="A1617" s="2" t="s">
        <v>1615</v>
      </c>
      <c r="B1617">
        <v>10</v>
      </c>
      <c r="C1617">
        <v>23</v>
      </c>
      <c r="D1617">
        <v>1650</v>
      </c>
      <c r="E1617" s="1">
        <v>43828</v>
      </c>
      <c r="F1617" s="3">
        <v>313.5</v>
      </c>
      <c r="G1617" s="3">
        <v>742.5</v>
      </c>
      <c r="H1617" s="1">
        <v>43830</v>
      </c>
      <c r="I1617">
        <f t="shared" si="100"/>
        <v>2</v>
      </c>
      <c r="J1617" t="str">
        <f t="shared" si="101"/>
        <v>0-30</v>
      </c>
      <c r="K1617">
        <f t="shared" si="102"/>
        <v>8.0000000000000002E-3</v>
      </c>
      <c r="L1617">
        <f t="shared" si="103"/>
        <v>8.4480000000000004</v>
      </c>
    </row>
    <row r="1618" spans="1:12" x14ac:dyDescent="0.25">
      <c r="A1618" s="2" t="s">
        <v>1616</v>
      </c>
      <c r="B1618">
        <v>7</v>
      </c>
      <c r="C1618">
        <v>22</v>
      </c>
      <c r="D1618">
        <v>540</v>
      </c>
      <c r="E1618" s="1">
        <v>43473</v>
      </c>
      <c r="F1618" s="3">
        <v>118.80000000000001</v>
      </c>
      <c r="G1618" s="3">
        <v>334.79999999999995</v>
      </c>
      <c r="H1618" s="1">
        <v>43830</v>
      </c>
      <c r="I1618">
        <f t="shared" si="100"/>
        <v>357</v>
      </c>
      <c r="J1618" t="str">
        <f t="shared" si="101"/>
        <v>&gt;121</v>
      </c>
      <c r="K1618">
        <f t="shared" si="102"/>
        <v>0.25</v>
      </c>
      <c r="L1618">
        <f t="shared" si="103"/>
        <v>113.39999999999999</v>
      </c>
    </row>
    <row r="1619" spans="1:12" x14ac:dyDescent="0.25">
      <c r="A1619" s="2" t="s">
        <v>1617</v>
      </c>
      <c r="B1619">
        <v>4</v>
      </c>
      <c r="C1619">
        <v>15</v>
      </c>
      <c r="D1619">
        <v>704</v>
      </c>
      <c r="E1619" s="1">
        <v>43655</v>
      </c>
      <c r="F1619" s="3">
        <v>28.160000000000004</v>
      </c>
      <c r="G1619" s="3">
        <v>183.04000000000002</v>
      </c>
      <c r="H1619" s="1">
        <v>43830</v>
      </c>
      <c r="I1619">
        <f t="shared" si="100"/>
        <v>175</v>
      </c>
      <c r="J1619" t="str">
        <f t="shared" si="101"/>
        <v>&gt;121</v>
      </c>
      <c r="K1619">
        <f t="shared" si="102"/>
        <v>0.25</v>
      </c>
      <c r="L1619">
        <f t="shared" si="103"/>
        <v>52.800000000000004</v>
      </c>
    </row>
    <row r="1620" spans="1:12" x14ac:dyDescent="0.25">
      <c r="A1620" s="2" t="s">
        <v>1618</v>
      </c>
      <c r="B1620">
        <v>10</v>
      </c>
      <c r="C1620">
        <v>5</v>
      </c>
      <c r="D1620">
        <v>1040</v>
      </c>
      <c r="E1620" s="1">
        <v>43802</v>
      </c>
      <c r="F1620" s="3">
        <v>208</v>
      </c>
      <c r="G1620" s="3">
        <v>374.4</v>
      </c>
      <c r="H1620" s="1">
        <v>43830</v>
      </c>
      <c r="I1620">
        <f t="shared" si="100"/>
        <v>28</v>
      </c>
      <c r="J1620" t="str">
        <f t="shared" si="101"/>
        <v>0-30</v>
      </c>
      <c r="K1620">
        <f t="shared" si="102"/>
        <v>8.0000000000000002E-3</v>
      </c>
      <c r="L1620">
        <f t="shared" si="103"/>
        <v>4.6592000000000002</v>
      </c>
    </row>
    <row r="1621" spans="1:12" x14ac:dyDescent="0.25">
      <c r="A1621" s="2" t="s">
        <v>1619</v>
      </c>
      <c r="B1621">
        <v>1</v>
      </c>
      <c r="C1621">
        <v>19</v>
      </c>
      <c r="D1621">
        <v>3640</v>
      </c>
      <c r="E1621" s="1">
        <v>43540</v>
      </c>
      <c r="F1621" s="3">
        <v>218.4</v>
      </c>
      <c r="G1621" s="3">
        <v>1092</v>
      </c>
      <c r="H1621" s="1">
        <v>43830</v>
      </c>
      <c r="I1621">
        <f t="shared" si="100"/>
        <v>290</v>
      </c>
      <c r="J1621" t="str">
        <f t="shared" si="101"/>
        <v>&gt;121</v>
      </c>
      <c r="K1621">
        <f t="shared" si="102"/>
        <v>0.25</v>
      </c>
      <c r="L1621">
        <f t="shared" si="103"/>
        <v>327.60000000000002</v>
      </c>
    </row>
    <row r="1622" spans="1:12" x14ac:dyDescent="0.25">
      <c r="A1622" s="2" t="s">
        <v>1620</v>
      </c>
      <c r="B1622">
        <v>8</v>
      </c>
      <c r="C1622">
        <v>12</v>
      </c>
      <c r="D1622">
        <v>560</v>
      </c>
      <c r="E1622" s="1">
        <v>43556</v>
      </c>
      <c r="F1622" s="3">
        <v>61.6</v>
      </c>
      <c r="G1622" s="3">
        <v>201.6</v>
      </c>
      <c r="H1622" s="1">
        <v>43830</v>
      </c>
      <c r="I1622">
        <f t="shared" si="100"/>
        <v>274</v>
      </c>
      <c r="J1622" t="str">
        <f t="shared" si="101"/>
        <v>&gt;121</v>
      </c>
      <c r="K1622">
        <f t="shared" si="102"/>
        <v>0.25</v>
      </c>
      <c r="L1622">
        <f t="shared" si="103"/>
        <v>65.8</v>
      </c>
    </row>
    <row r="1623" spans="1:12" x14ac:dyDescent="0.25">
      <c r="A1623" s="2" t="s">
        <v>1621</v>
      </c>
      <c r="B1623">
        <v>7</v>
      </c>
      <c r="C1623">
        <v>16</v>
      </c>
      <c r="D1623">
        <v>1430</v>
      </c>
      <c r="E1623" s="1">
        <v>43497</v>
      </c>
      <c r="F1623" s="3">
        <v>429</v>
      </c>
      <c r="G1623" s="3">
        <v>1244.0999999999999</v>
      </c>
      <c r="H1623" s="1">
        <v>43830</v>
      </c>
      <c r="I1623">
        <f t="shared" si="100"/>
        <v>333</v>
      </c>
      <c r="J1623" t="str">
        <f t="shared" si="101"/>
        <v>&gt;121</v>
      </c>
      <c r="K1623">
        <f t="shared" si="102"/>
        <v>0.25</v>
      </c>
      <c r="L1623">
        <f t="shared" si="103"/>
        <v>418.27499999999998</v>
      </c>
    </row>
    <row r="1624" spans="1:12" x14ac:dyDescent="0.25">
      <c r="A1624" s="2" t="s">
        <v>1622</v>
      </c>
      <c r="B1624">
        <v>1</v>
      </c>
      <c r="C1624">
        <v>5</v>
      </c>
      <c r="D1624">
        <v>2860</v>
      </c>
      <c r="E1624" s="1">
        <v>43665</v>
      </c>
      <c r="F1624" s="3">
        <v>143</v>
      </c>
      <c r="G1624" s="3">
        <v>829.4</v>
      </c>
      <c r="H1624" s="1">
        <v>43830</v>
      </c>
      <c r="I1624">
        <f t="shared" si="100"/>
        <v>165</v>
      </c>
      <c r="J1624" t="str">
        <f t="shared" si="101"/>
        <v>&gt;121</v>
      </c>
      <c r="K1624">
        <f t="shared" si="102"/>
        <v>0.25</v>
      </c>
      <c r="L1624">
        <f t="shared" si="103"/>
        <v>243.1</v>
      </c>
    </row>
    <row r="1625" spans="1:12" x14ac:dyDescent="0.25">
      <c r="A1625" s="2" t="s">
        <v>1623</v>
      </c>
      <c r="B1625">
        <v>7</v>
      </c>
      <c r="C1625">
        <v>22</v>
      </c>
      <c r="D1625">
        <v>1540</v>
      </c>
      <c r="E1625" s="1">
        <v>43739</v>
      </c>
      <c r="F1625" s="3">
        <v>123.2</v>
      </c>
      <c r="G1625" s="3">
        <v>1247.3999999999999</v>
      </c>
      <c r="H1625" s="1">
        <v>43830</v>
      </c>
      <c r="I1625">
        <f t="shared" si="100"/>
        <v>91</v>
      </c>
      <c r="J1625" t="str">
        <f t="shared" si="101"/>
        <v>91-120</v>
      </c>
      <c r="K1625">
        <f t="shared" si="102"/>
        <v>0.2</v>
      </c>
      <c r="L1625">
        <f t="shared" si="103"/>
        <v>274.12</v>
      </c>
    </row>
    <row r="1626" spans="1:12" x14ac:dyDescent="0.25">
      <c r="A1626" s="2" t="s">
        <v>1624</v>
      </c>
      <c r="B1626">
        <v>4</v>
      </c>
      <c r="C1626">
        <v>7</v>
      </c>
      <c r="D1626">
        <v>480</v>
      </c>
      <c r="E1626" s="1">
        <v>43491</v>
      </c>
      <c r="F1626" s="3">
        <v>24</v>
      </c>
      <c r="G1626" s="3">
        <v>139.19999999999999</v>
      </c>
      <c r="H1626" s="1">
        <v>43830</v>
      </c>
      <c r="I1626">
        <f t="shared" si="100"/>
        <v>339</v>
      </c>
      <c r="J1626" t="str">
        <f t="shared" si="101"/>
        <v>&gt;121</v>
      </c>
      <c r="K1626">
        <f t="shared" si="102"/>
        <v>0.25</v>
      </c>
      <c r="L1626">
        <f t="shared" si="103"/>
        <v>40.799999999999997</v>
      </c>
    </row>
    <row r="1627" spans="1:12" x14ac:dyDescent="0.25">
      <c r="A1627" s="2" t="s">
        <v>1625</v>
      </c>
      <c r="B1627">
        <v>7</v>
      </c>
      <c r="C1627">
        <v>2</v>
      </c>
      <c r="D1627">
        <v>950</v>
      </c>
      <c r="E1627" s="1">
        <v>43738</v>
      </c>
      <c r="F1627" s="3">
        <v>47.5</v>
      </c>
      <c r="G1627" s="3">
        <v>437</v>
      </c>
      <c r="H1627" s="1">
        <v>43830</v>
      </c>
      <c r="I1627">
        <f t="shared" si="100"/>
        <v>92</v>
      </c>
      <c r="J1627" t="str">
        <f t="shared" si="101"/>
        <v>91-120</v>
      </c>
      <c r="K1627">
        <f t="shared" si="102"/>
        <v>0.2</v>
      </c>
      <c r="L1627">
        <f t="shared" si="103"/>
        <v>96.9</v>
      </c>
    </row>
    <row r="1628" spans="1:12" x14ac:dyDescent="0.25">
      <c r="A1628" s="2" t="s">
        <v>1626</v>
      </c>
      <c r="B1628">
        <v>7</v>
      </c>
      <c r="C1628">
        <v>2</v>
      </c>
      <c r="D1628">
        <v>1430</v>
      </c>
      <c r="E1628" s="1">
        <v>43707</v>
      </c>
      <c r="F1628" s="3">
        <v>386.1</v>
      </c>
      <c r="G1628" s="3">
        <v>943.8</v>
      </c>
      <c r="H1628" s="1">
        <v>43830</v>
      </c>
      <c r="I1628">
        <f t="shared" si="100"/>
        <v>123</v>
      </c>
      <c r="J1628" t="str">
        <f t="shared" si="101"/>
        <v>&gt;121</v>
      </c>
      <c r="K1628">
        <f t="shared" si="102"/>
        <v>0.25</v>
      </c>
      <c r="L1628">
        <f t="shared" si="103"/>
        <v>332.47500000000002</v>
      </c>
    </row>
    <row r="1629" spans="1:12" x14ac:dyDescent="0.25">
      <c r="A1629" s="2" t="s">
        <v>1627</v>
      </c>
      <c r="B1629">
        <v>8</v>
      </c>
      <c r="C1629">
        <v>14</v>
      </c>
      <c r="D1629">
        <v>6510</v>
      </c>
      <c r="E1629" s="1">
        <v>43557</v>
      </c>
      <c r="F1629" s="3">
        <v>195.3</v>
      </c>
      <c r="G1629" s="3">
        <v>2669.1000000000004</v>
      </c>
      <c r="H1629" s="1">
        <v>43830</v>
      </c>
      <c r="I1629">
        <f t="shared" si="100"/>
        <v>273</v>
      </c>
      <c r="J1629" t="str">
        <f t="shared" si="101"/>
        <v>&gt;121</v>
      </c>
      <c r="K1629">
        <f t="shared" si="102"/>
        <v>0.25</v>
      </c>
      <c r="L1629">
        <f t="shared" si="103"/>
        <v>716.10000000000014</v>
      </c>
    </row>
    <row r="1630" spans="1:12" x14ac:dyDescent="0.25">
      <c r="A1630" s="2" t="s">
        <v>1628</v>
      </c>
      <c r="B1630">
        <v>8</v>
      </c>
      <c r="C1630">
        <v>14</v>
      </c>
      <c r="D1630">
        <v>1200</v>
      </c>
      <c r="E1630" s="1">
        <v>43565</v>
      </c>
      <c r="F1630" s="3">
        <v>84</v>
      </c>
      <c r="G1630" s="3">
        <v>516</v>
      </c>
      <c r="H1630" s="1">
        <v>43830</v>
      </c>
      <c r="I1630">
        <f t="shared" si="100"/>
        <v>265</v>
      </c>
      <c r="J1630" t="str">
        <f t="shared" si="101"/>
        <v>&gt;121</v>
      </c>
      <c r="K1630">
        <f t="shared" si="102"/>
        <v>0.25</v>
      </c>
      <c r="L1630">
        <f t="shared" si="103"/>
        <v>150</v>
      </c>
    </row>
    <row r="1631" spans="1:12" x14ac:dyDescent="0.25">
      <c r="A1631" s="2" t="s">
        <v>1629</v>
      </c>
      <c r="B1631">
        <v>8</v>
      </c>
      <c r="C1631">
        <v>7</v>
      </c>
      <c r="D1631">
        <v>3360</v>
      </c>
      <c r="E1631" s="1">
        <v>43621</v>
      </c>
      <c r="F1631" s="3">
        <v>436.8</v>
      </c>
      <c r="G1631" s="3">
        <v>974.4</v>
      </c>
      <c r="H1631" s="1">
        <v>43830</v>
      </c>
      <c r="I1631">
        <f t="shared" si="100"/>
        <v>209</v>
      </c>
      <c r="J1631" t="str">
        <f t="shared" si="101"/>
        <v>&gt;121</v>
      </c>
      <c r="K1631">
        <f t="shared" si="102"/>
        <v>0.25</v>
      </c>
      <c r="L1631">
        <f t="shared" si="103"/>
        <v>352.8</v>
      </c>
    </row>
    <row r="1632" spans="1:12" x14ac:dyDescent="0.25">
      <c r="A1632" s="2" t="s">
        <v>1630</v>
      </c>
      <c r="B1632">
        <v>6</v>
      </c>
      <c r="C1632">
        <v>16</v>
      </c>
      <c r="D1632">
        <v>4030</v>
      </c>
      <c r="E1632" s="1">
        <v>43727</v>
      </c>
      <c r="F1632" s="3">
        <v>241.8</v>
      </c>
      <c r="G1632" s="3">
        <v>1128.4000000000001</v>
      </c>
      <c r="H1632" s="1">
        <v>43830</v>
      </c>
      <c r="I1632">
        <f t="shared" si="100"/>
        <v>103</v>
      </c>
      <c r="J1632" t="str">
        <f t="shared" si="101"/>
        <v>91-120</v>
      </c>
      <c r="K1632">
        <f t="shared" si="102"/>
        <v>0.2</v>
      </c>
      <c r="L1632">
        <f t="shared" si="103"/>
        <v>274.04000000000002</v>
      </c>
    </row>
    <row r="1633" spans="1:12" x14ac:dyDescent="0.25">
      <c r="A1633" s="2" t="s">
        <v>1631</v>
      </c>
      <c r="B1633">
        <v>3</v>
      </c>
      <c r="C1633">
        <v>1</v>
      </c>
      <c r="D1633">
        <v>2640</v>
      </c>
      <c r="E1633" s="1">
        <v>43735</v>
      </c>
      <c r="F1633" s="3">
        <v>132</v>
      </c>
      <c r="G1633" s="3">
        <v>422.40000000000003</v>
      </c>
      <c r="H1633" s="1">
        <v>43830</v>
      </c>
      <c r="I1633">
        <f t="shared" si="100"/>
        <v>95</v>
      </c>
      <c r="J1633" t="str">
        <f t="shared" si="101"/>
        <v>91-120</v>
      </c>
      <c r="K1633">
        <f t="shared" si="102"/>
        <v>0.2</v>
      </c>
      <c r="L1633">
        <f t="shared" si="103"/>
        <v>110.88000000000002</v>
      </c>
    </row>
    <row r="1634" spans="1:12" x14ac:dyDescent="0.25">
      <c r="A1634" s="2" t="s">
        <v>1632</v>
      </c>
      <c r="B1634">
        <v>8</v>
      </c>
      <c r="C1634">
        <v>14</v>
      </c>
      <c r="D1634">
        <v>896.00000000000011</v>
      </c>
      <c r="E1634" s="1">
        <v>43821</v>
      </c>
      <c r="F1634" s="3">
        <v>17.920000000000002</v>
      </c>
      <c r="G1634" s="3">
        <v>439.04</v>
      </c>
      <c r="H1634" s="1">
        <v>43830</v>
      </c>
      <c r="I1634">
        <f t="shared" si="100"/>
        <v>9</v>
      </c>
      <c r="J1634" t="str">
        <f t="shared" si="101"/>
        <v>0-30</v>
      </c>
      <c r="K1634">
        <f t="shared" si="102"/>
        <v>8.0000000000000002E-3</v>
      </c>
      <c r="L1634">
        <f t="shared" si="103"/>
        <v>3.6556800000000003</v>
      </c>
    </row>
    <row r="1635" spans="1:12" x14ac:dyDescent="0.25">
      <c r="A1635" s="2" t="s">
        <v>1633</v>
      </c>
      <c r="B1635">
        <v>2</v>
      </c>
      <c r="C1635">
        <v>2</v>
      </c>
      <c r="D1635">
        <v>3720</v>
      </c>
      <c r="E1635" s="1">
        <v>43733</v>
      </c>
      <c r="F1635" s="3">
        <v>37.200000000000003</v>
      </c>
      <c r="G1635" s="3">
        <v>632.4</v>
      </c>
      <c r="H1635" s="1">
        <v>43830</v>
      </c>
      <c r="I1635">
        <f t="shared" si="100"/>
        <v>97</v>
      </c>
      <c r="J1635" t="str">
        <f t="shared" si="101"/>
        <v>91-120</v>
      </c>
      <c r="K1635">
        <f t="shared" si="102"/>
        <v>0.2</v>
      </c>
      <c r="L1635">
        <f t="shared" si="103"/>
        <v>133.92000000000002</v>
      </c>
    </row>
    <row r="1636" spans="1:12" x14ac:dyDescent="0.25">
      <c r="A1636" s="2" t="s">
        <v>1634</v>
      </c>
      <c r="B1636">
        <v>9</v>
      </c>
      <c r="C1636">
        <v>6</v>
      </c>
      <c r="D1636">
        <v>2280</v>
      </c>
      <c r="E1636" s="1">
        <v>43751</v>
      </c>
      <c r="F1636" s="3">
        <v>159.60000000000002</v>
      </c>
      <c r="G1636" s="3">
        <v>1003.1999999999999</v>
      </c>
      <c r="H1636" s="1">
        <v>43830</v>
      </c>
      <c r="I1636">
        <f t="shared" si="100"/>
        <v>79</v>
      </c>
      <c r="J1636" t="str">
        <f t="shared" si="101"/>
        <v>61-90</v>
      </c>
      <c r="K1636">
        <f t="shared" si="102"/>
        <v>0.15</v>
      </c>
      <c r="L1636">
        <f t="shared" si="103"/>
        <v>174.42</v>
      </c>
    </row>
    <row r="1637" spans="1:12" x14ac:dyDescent="0.25">
      <c r="A1637" s="2" t="s">
        <v>1635</v>
      </c>
      <c r="B1637">
        <v>2</v>
      </c>
      <c r="C1637">
        <v>6</v>
      </c>
      <c r="D1637">
        <v>5280</v>
      </c>
      <c r="E1637" s="1">
        <v>43595</v>
      </c>
      <c r="F1637" s="3">
        <v>264</v>
      </c>
      <c r="G1637" s="3">
        <v>1584</v>
      </c>
      <c r="H1637" s="1">
        <v>43830</v>
      </c>
      <c r="I1637">
        <f t="shared" si="100"/>
        <v>235</v>
      </c>
      <c r="J1637" t="str">
        <f t="shared" si="101"/>
        <v>&gt;121</v>
      </c>
      <c r="K1637">
        <f t="shared" si="102"/>
        <v>0.25</v>
      </c>
      <c r="L1637">
        <f t="shared" si="103"/>
        <v>462</v>
      </c>
    </row>
    <row r="1638" spans="1:12" x14ac:dyDescent="0.25">
      <c r="A1638" s="2" t="s">
        <v>1636</v>
      </c>
      <c r="B1638">
        <v>9</v>
      </c>
      <c r="C1638">
        <v>8</v>
      </c>
      <c r="D1638">
        <v>880</v>
      </c>
      <c r="E1638" s="1">
        <v>43529</v>
      </c>
      <c r="F1638" s="3">
        <v>44</v>
      </c>
      <c r="G1638" s="3">
        <v>378.40000000000003</v>
      </c>
      <c r="H1638" s="1">
        <v>43830</v>
      </c>
      <c r="I1638">
        <f t="shared" si="100"/>
        <v>301</v>
      </c>
      <c r="J1638" t="str">
        <f t="shared" si="101"/>
        <v>&gt;121</v>
      </c>
      <c r="K1638">
        <f t="shared" si="102"/>
        <v>0.25</v>
      </c>
      <c r="L1638">
        <f t="shared" si="103"/>
        <v>105.60000000000001</v>
      </c>
    </row>
    <row r="1639" spans="1:12" x14ac:dyDescent="0.25">
      <c r="A1639" s="2" t="s">
        <v>1637</v>
      </c>
      <c r="B1639">
        <v>3</v>
      </c>
      <c r="C1639">
        <v>16</v>
      </c>
      <c r="D1639">
        <v>2760</v>
      </c>
      <c r="E1639" s="1">
        <v>43760</v>
      </c>
      <c r="F1639" s="3">
        <v>138</v>
      </c>
      <c r="G1639" s="3">
        <v>634.79999999999995</v>
      </c>
      <c r="H1639" s="1">
        <v>43830</v>
      </c>
      <c r="I1639">
        <f t="shared" si="100"/>
        <v>70</v>
      </c>
      <c r="J1639" t="str">
        <f t="shared" si="101"/>
        <v>61-90</v>
      </c>
      <c r="K1639">
        <f t="shared" si="102"/>
        <v>0.15</v>
      </c>
      <c r="L1639">
        <f t="shared" si="103"/>
        <v>115.91999999999999</v>
      </c>
    </row>
    <row r="1640" spans="1:12" x14ac:dyDescent="0.25">
      <c r="A1640" s="2" t="s">
        <v>1638</v>
      </c>
      <c r="B1640">
        <v>2</v>
      </c>
      <c r="C1640">
        <v>8</v>
      </c>
      <c r="D1640">
        <v>1680</v>
      </c>
      <c r="E1640" s="1">
        <v>43575</v>
      </c>
      <c r="F1640" s="3">
        <v>67.2</v>
      </c>
      <c r="G1640" s="3">
        <v>352.8</v>
      </c>
      <c r="H1640" s="1">
        <v>43830</v>
      </c>
      <c r="I1640">
        <f t="shared" si="100"/>
        <v>255</v>
      </c>
      <c r="J1640" t="str">
        <f t="shared" si="101"/>
        <v>&gt;121</v>
      </c>
      <c r="K1640">
        <f t="shared" si="102"/>
        <v>0.25</v>
      </c>
      <c r="L1640">
        <f t="shared" si="103"/>
        <v>105</v>
      </c>
    </row>
    <row r="1641" spans="1:12" x14ac:dyDescent="0.25">
      <c r="A1641" s="2" t="s">
        <v>1639</v>
      </c>
      <c r="B1641">
        <v>6</v>
      </c>
      <c r="C1641">
        <v>17</v>
      </c>
      <c r="D1641">
        <v>1320</v>
      </c>
      <c r="E1641" s="1">
        <v>43624</v>
      </c>
      <c r="F1641" s="3">
        <v>132</v>
      </c>
      <c r="G1641" s="3">
        <v>316.8</v>
      </c>
      <c r="H1641" s="1">
        <v>43830</v>
      </c>
      <c r="I1641">
        <f t="shared" si="100"/>
        <v>206</v>
      </c>
      <c r="J1641" t="str">
        <f t="shared" si="101"/>
        <v>&gt;121</v>
      </c>
      <c r="K1641">
        <f t="shared" si="102"/>
        <v>0.25</v>
      </c>
      <c r="L1641">
        <f t="shared" si="103"/>
        <v>112.2</v>
      </c>
    </row>
    <row r="1642" spans="1:12" x14ac:dyDescent="0.25">
      <c r="A1642" s="2" t="s">
        <v>1640</v>
      </c>
      <c r="B1642">
        <v>3</v>
      </c>
      <c r="C1642">
        <v>19</v>
      </c>
      <c r="D1642">
        <v>1440</v>
      </c>
      <c r="E1642" s="1">
        <v>43719</v>
      </c>
      <c r="F1642" s="3">
        <v>86.4</v>
      </c>
      <c r="G1642" s="3">
        <v>331.2</v>
      </c>
      <c r="H1642" s="1">
        <v>43830</v>
      </c>
      <c r="I1642">
        <f t="shared" si="100"/>
        <v>111</v>
      </c>
      <c r="J1642" t="str">
        <f t="shared" si="101"/>
        <v>91-120</v>
      </c>
      <c r="K1642">
        <f t="shared" si="102"/>
        <v>0.2</v>
      </c>
      <c r="L1642">
        <f t="shared" si="103"/>
        <v>83.52000000000001</v>
      </c>
    </row>
    <row r="1643" spans="1:12" x14ac:dyDescent="0.25">
      <c r="A1643" s="2" t="s">
        <v>1641</v>
      </c>
      <c r="B1643">
        <v>9</v>
      </c>
      <c r="C1643">
        <v>16</v>
      </c>
      <c r="D1643">
        <v>1200</v>
      </c>
      <c r="E1643" s="1">
        <v>43655</v>
      </c>
      <c r="F1643" s="3">
        <v>48</v>
      </c>
      <c r="G1643" s="3">
        <v>516</v>
      </c>
      <c r="H1643" s="1">
        <v>43830</v>
      </c>
      <c r="I1643">
        <f t="shared" si="100"/>
        <v>175</v>
      </c>
      <c r="J1643" t="str">
        <f t="shared" si="101"/>
        <v>&gt;121</v>
      </c>
      <c r="K1643">
        <f t="shared" si="102"/>
        <v>0.25</v>
      </c>
      <c r="L1643">
        <f t="shared" si="103"/>
        <v>141</v>
      </c>
    </row>
    <row r="1644" spans="1:12" x14ac:dyDescent="0.25">
      <c r="A1644" s="2" t="s">
        <v>1642</v>
      </c>
      <c r="B1644">
        <v>8</v>
      </c>
      <c r="C1644">
        <v>13</v>
      </c>
      <c r="D1644">
        <v>1485</v>
      </c>
      <c r="E1644" s="1">
        <v>43762</v>
      </c>
      <c r="F1644" s="3">
        <v>103.94999999999999</v>
      </c>
      <c r="G1644" s="3">
        <v>638.54999999999995</v>
      </c>
      <c r="H1644" s="1">
        <v>43830</v>
      </c>
      <c r="I1644">
        <f t="shared" si="100"/>
        <v>68</v>
      </c>
      <c r="J1644" t="str">
        <f t="shared" si="101"/>
        <v>61-90</v>
      </c>
      <c r="K1644">
        <f t="shared" si="102"/>
        <v>0.15</v>
      </c>
      <c r="L1644">
        <f t="shared" si="103"/>
        <v>111.375</v>
      </c>
    </row>
    <row r="1645" spans="1:12" x14ac:dyDescent="0.25">
      <c r="A1645" s="2" t="s">
        <v>1643</v>
      </c>
      <c r="B1645">
        <v>7</v>
      </c>
      <c r="C1645">
        <v>22</v>
      </c>
      <c r="D1645">
        <v>810</v>
      </c>
      <c r="E1645" s="1">
        <v>43677</v>
      </c>
      <c r="F1645" s="3">
        <v>234.89999999999998</v>
      </c>
      <c r="G1645" s="3">
        <v>502.2</v>
      </c>
      <c r="H1645" s="1">
        <v>43830</v>
      </c>
      <c r="I1645">
        <f t="shared" si="100"/>
        <v>153</v>
      </c>
      <c r="J1645" t="str">
        <f t="shared" si="101"/>
        <v>&gt;121</v>
      </c>
      <c r="K1645">
        <f t="shared" si="102"/>
        <v>0.25</v>
      </c>
      <c r="L1645">
        <f t="shared" si="103"/>
        <v>184.27499999999998</v>
      </c>
    </row>
    <row r="1646" spans="1:12" x14ac:dyDescent="0.25">
      <c r="A1646" s="2" t="s">
        <v>1644</v>
      </c>
      <c r="B1646">
        <v>9</v>
      </c>
      <c r="C1646">
        <v>8</v>
      </c>
      <c r="D1646">
        <v>648</v>
      </c>
      <c r="E1646" s="1">
        <v>43578</v>
      </c>
      <c r="F1646" s="3">
        <v>25.92</v>
      </c>
      <c r="G1646" s="3">
        <v>220.31999999999996</v>
      </c>
      <c r="H1646" s="1">
        <v>43830</v>
      </c>
      <c r="I1646">
        <f t="shared" si="100"/>
        <v>252</v>
      </c>
      <c r="J1646" t="str">
        <f t="shared" si="101"/>
        <v>&gt;121</v>
      </c>
      <c r="K1646">
        <f t="shared" si="102"/>
        <v>0.25</v>
      </c>
      <c r="L1646">
        <f t="shared" si="103"/>
        <v>61.559999999999988</v>
      </c>
    </row>
    <row r="1647" spans="1:12" x14ac:dyDescent="0.25">
      <c r="A1647" s="2" t="s">
        <v>1645</v>
      </c>
      <c r="B1647">
        <v>9</v>
      </c>
      <c r="C1647">
        <v>13</v>
      </c>
      <c r="D1647">
        <v>600</v>
      </c>
      <c r="E1647" s="1">
        <v>43629</v>
      </c>
      <c r="F1647" s="3">
        <v>42</v>
      </c>
      <c r="G1647" s="3">
        <v>264</v>
      </c>
      <c r="H1647" s="1">
        <v>43830</v>
      </c>
      <c r="I1647">
        <f t="shared" si="100"/>
        <v>201</v>
      </c>
      <c r="J1647" t="str">
        <f t="shared" si="101"/>
        <v>&gt;121</v>
      </c>
      <c r="K1647">
        <f t="shared" si="102"/>
        <v>0.25</v>
      </c>
      <c r="L1647">
        <f t="shared" si="103"/>
        <v>76.5</v>
      </c>
    </row>
    <row r="1648" spans="1:12" x14ac:dyDescent="0.25">
      <c r="A1648" s="2" t="s">
        <v>1646</v>
      </c>
      <c r="B1648">
        <v>6</v>
      </c>
      <c r="C1648">
        <v>13</v>
      </c>
      <c r="D1648">
        <v>2420</v>
      </c>
      <c r="E1648" s="1">
        <v>43672</v>
      </c>
      <c r="F1648" s="3">
        <v>217.8</v>
      </c>
      <c r="G1648" s="3">
        <v>605</v>
      </c>
      <c r="H1648" s="1">
        <v>43830</v>
      </c>
      <c r="I1648">
        <f t="shared" si="100"/>
        <v>158</v>
      </c>
      <c r="J1648" t="str">
        <f t="shared" si="101"/>
        <v>&gt;121</v>
      </c>
      <c r="K1648">
        <f t="shared" si="102"/>
        <v>0.25</v>
      </c>
      <c r="L1648">
        <f t="shared" si="103"/>
        <v>205.7</v>
      </c>
    </row>
    <row r="1649" spans="1:12" x14ac:dyDescent="0.25">
      <c r="A1649" s="2" t="s">
        <v>1647</v>
      </c>
      <c r="B1649">
        <v>2</v>
      </c>
      <c r="C1649">
        <v>5</v>
      </c>
      <c r="D1649">
        <v>4620</v>
      </c>
      <c r="E1649" s="1">
        <v>43625</v>
      </c>
      <c r="F1649" s="3">
        <v>184.8</v>
      </c>
      <c r="G1649" s="3">
        <v>1339.8</v>
      </c>
      <c r="H1649" s="1">
        <v>43830</v>
      </c>
      <c r="I1649">
        <f t="shared" si="100"/>
        <v>205</v>
      </c>
      <c r="J1649" t="str">
        <f t="shared" si="101"/>
        <v>&gt;121</v>
      </c>
      <c r="K1649">
        <f t="shared" si="102"/>
        <v>0.25</v>
      </c>
      <c r="L1649">
        <f t="shared" si="103"/>
        <v>381.15</v>
      </c>
    </row>
    <row r="1650" spans="1:12" x14ac:dyDescent="0.25">
      <c r="A1650" s="2" t="s">
        <v>1648</v>
      </c>
      <c r="B1650">
        <v>6</v>
      </c>
      <c r="C1650">
        <v>16</v>
      </c>
      <c r="D1650">
        <v>1980</v>
      </c>
      <c r="E1650" s="1">
        <v>43524</v>
      </c>
      <c r="F1650" s="3">
        <v>59.400000000000006</v>
      </c>
      <c r="G1650" s="3">
        <v>336.59999999999997</v>
      </c>
      <c r="H1650" s="1">
        <v>43830</v>
      </c>
      <c r="I1650">
        <f t="shared" si="100"/>
        <v>306</v>
      </c>
      <c r="J1650" t="str">
        <f t="shared" si="101"/>
        <v>&gt;121</v>
      </c>
      <c r="K1650">
        <f t="shared" si="102"/>
        <v>0.25</v>
      </c>
      <c r="L1650">
        <f t="shared" si="103"/>
        <v>99</v>
      </c>
    </row>
    <row r="1651" spans="1:12" x14ac:dyDescent="0.25">
      <c r="A1651" s="2" t="s">
        <v>1649</v>
      </c>
      <c r="B1651">
        <v>5</v>
      </c>
      <c r="C1651">
        <v>15</v>
      </c>
      <c r="D1651">
        <v>2420</v>
      </c>
      <c r="E1651" s="1">
        <v>43716</v>
      </c>
      <c r="F1651" s="3">
        <v>72.599999999999994</v>
      </c>
      <c r="G1651" s="3">
        <v>459.79999999999995</v>
      </c>
      <c r="H1651" s="1">
        <v>43830</v>
      </c>
      <c r="I1651">
        <f t="shared" si="100"/>
        <v>114</v>
      </c>
      <c r="J1651" t="str">
        <f t="shared" si="101"/>
        <v>91-120</v>
      </c>
      <c r="K1651">
        <f t="shared" si="102"/>
        <v>0.2</v>
      </c>
      <c r="L1651">
        <f t="shared" si="103"/>
        <v>106.48</v>
      </c>
    </row>
    <row r="1652" spans="1:12" x14ac:dyDescent="0.25">
      <c r="A1652" s="2" t="s">
        <v>1650</v>
      </c>
      <c r="B1652">
        <v>8</v>
      </c>
      <c r="C1652">
        <v>20</v>
      </c>
      <c r="D1652">
        <v>960</v>
      </c>
      <c r="E1652" s="1">
        <v>43487</v>
      </c>
      <c r="F1652" s="3">
        <v>182.39999999999998</v>
      </c>
      <c r="G1652" s="3">
        <v>364.79999999999995</v>
      </c>
      <c r="H1652" s="1">
        <v>43830</v>
      </c>
      <c r="I1652">
        <f t="shared" si="100"/>
        <v>343</v>
      </c>
      <c r="J1652" t="str">
        <f t="shared" si="101"/>
        <v>&gt;121</v>
      </c>
      <c r="K1652">
        <f t="shared" si="102"/>
        <v>0.25</v>
      </c>
      <c r="L1652">
        <f t="shared" si="103"/>
        <v>136.79999999999998</v>
      </c>
    </row>
    <row r="1653" spans="1:12" x14ac:dyDescent="0.25">
      <c r="A1653" s="2" t="s">
        <v>1651</v>
      </c>
      <c r="B1653">
        <v>4</v>
      </c>
      <c r="C1653">
        <v>13</v>
      </c>
      <c r="D1653">
        <v>594</v>
      </c>
      <c r="E1653" s="1">
        <v>43752</v>
      </c>
      <c r="F1653" s="3">
        <v>23.759999999999998</v>
      </c>
      <c r="G1653" s="3">
        <v>112.86</v>
      </c>
      <c r="H1653" s="1">
        <v>43830</v>
      </c>
      <c r="I1653">
        <f t="shared" si="100"/>
        <v>78</v>
      </c>
      <c r="J1653" t="str">
        <f t="shared" si="101"/>
        <v>61-90</v>
      </c>
      <c r="K1653">
        <f t="shared" si="102"/>
        <v>0.15</v>
      </c>
      <c r="L1653">
        <f t="shared" si="103"/>
        <v>20.492999999999999</v>
      </c>
    </row>
    <row r="1654" spans="1:12" x14ac:dyDescent="0.25">
      <c r="A1654" s="2" t="s">
        <v>1652</v>
      </c>
      <c r="B1654">
        <v>9</v>
      </c>
      <c r="C1654">
        <v>5</v>
      </c>
      <c r="D1654">
        <v>2550</v>
      </c>
      <c r="E1654" s="1">
        <v>43679</v>
      </c>
      <c r="F1654" s="3">
        <v>76.5</v>
      </c>
      <c r="G1654" s="3">
        <v>867</v>
      </c>
      <c r="H1654" s="1">
        <v>43830</v>
      </c>
      <c r="I1654">
        <f t="shared" si="100"/>
        <v>151</v>
      </c>
      <c r="J1654" t="str">
        <f t="shared" si="101"/>
        <v>&gt;121</v>
      </c>
      <c r="K1654">
        <f t="shared" si="102"/>
        <v>0.25</v>
      </c>
      <c r="L1654">
        <f t="shared" si="103"/>
        <v>235.875</v>
      </c>
    </row>
    <row r="1655" spans="1:12" x14ac:dyDescent="0.25">
      <c r="A1655" s="2" t="s">
        <v>1653</v>
      </c>
      <c r="B1655">
        <v>2</v>
      </c>
      <c r="C1655">
        <v>2</v>
      </c>
      <c r="D1655">
        <v>1650</v>
      </c>
      <c r="E1655" s="1">
        <v>43558</v>
      </c>
      <c r="F1655" s="3">
        <v>115.5</v>
      </c>
      <c r="G1655" s="3">
        <v>412.5</v>
      </c>
      <c r="H1655" s="1">
        <v>43830</v>
      </c>
      <c r="I1655">
        <f t="shared" si="100"/>
        <v>272</v>
      </c>
      <c r="J1655" t="str">
        <f t="shared" si="101"/>
        <v>&gt;121</v>
      </c>
      <c r="K1655">
        <f t="shared" si="102"/>
        <v>0.25</v>
      </c>
      <c r="L1655">
        <f t="shared" si="103"/>
        <v>132</v>
      </c>
    </row>
    <row r="1656" spans="1:12" x14ac:dyDescent="0.25">
      <c r="A1656" s="2" t="s">
        <v>1654</v>
      </c>
      <c r="B1656">
        <v>3</v>
      </c>
      <c r="C1656">
        <v>16</v>
      </c>
      <c r="D1656">
        <v>1008.0000000000001</v>
      </c>
      <c r="E1656" s="1">
        <v>43512</v>
      </c>
      <c r="F1656" s="3">
        <v>100.80000000000001</v>
      </c>
      <c r="G1656" s="3">
        <v>151.20000000000002</v>
      </c>
      <c r="H1656" s="1">
        <v>43830</v>
      </c>
      <c r="I1656">
        <f t="shared" si="100"/>
        <v>318</v>
      </c>
      <c r="J1656" t="str">
        <f t="shared" si="101"/>
        <v>&gt;121</v>
      </c>
      <c r="K1656">
        <f t="shared" si="102"/>
        <v>0.25</v>
      </c>
      <c r="L1656">
        <f t="shared" si="103"/>
        <v>63.000000000000007</v>
      </c>
    </row>
    <row r="1657" spans="1:12" x14ac:dyDescent="0.25">
      <c r="A1657" s="2" t="s">
        <v>1655</v>
      </c>
      <c r="B1657">
        <v>2</v>
      </c>
      <c r="C1657">
        <v>2</v>
      </c>
      <c r="D1657">
        <v>1400</v>
      </c>
      <c r="E1657" s="1">
        <v>43626</v>
      </c>
      <c r="F1657" s="3">
        <v>28</v>
      </c>
      <c r="G1657" s="3">
        <v>308</v>
      </c>
      <c r="H1657" s="1">
        <v>43830</v>
      </c>
      <c r="I1657">
        <f t="shared" si="100"/>
        <v>204</v>
      </c>
      <c r="J1657" t="str">
        <f t="shared" si="101"/>
        <v>&gt;121</v>
      </c>
      <c r="K1657">
        <f t="shared" si="102"/>
        <v>0.25</v>
      </c>
      <c r="L1657">
        <f t="shared" si="103"/>
        <v>84</v>
      </c>
    </row>
    <row r="1658" spans="1:12" x14ac:dyDescent="0.25">
      <c r="A1658" s="2" t="s">
        <v>1656</v>
      </c>
      <c r="B1658">
        <v>3</v>
      </c>
      <c r="C1658">
        <v>12</v>
      </c>
      <c r="D1658">
        <v>720</v>
      </c>
      <c r="E1658" s="1">
        <v>43559</v>
      </c>
      <c r="F1658" s="3">
        <v>7.1999999999999993</v>
      </c>
      <c r="G1658" s="3">
        <v>172.8</v>
      </c>
      <c r="H1658" s="1">
        <v>43830</v>
      </c>
      <c r="I1658">
        <f t="shared" si="100"/>
        <v>271</v>
      </c>
      <c r="J1658" t="str">
        <f t="shared" si="101"/>
        <v>&gt;121</v>
      </c>
      <c r="K1658">
        <f t="shared" si="102"/>
        <v>0.25</v>
      </c>
      <c r="L1658">
        <f t="shared" si="103"/>
        <v>45</v>
      </c>
    </row>
    <row r="1659" spans="1:12" x14ac:dyDescent="0.25">
      <c r="A1659" s="2" t="s">
        <v>1657</v>
      </c>
      <c r="B1659">
        <v>3</v>
      </c>
      <c r="C1659">
        <v>18</v>
      </c>
      <c r="D1659">
        <v>4788</v>
      </c>
      <c r="E1659" s="1">
        <v>43829</v>
      </c>
      <c r="F1659" s="3">
        <v>47.88</v>
      </c>
      <c r="G1659" s="3">
        <v>718.19999999999993</v>
      </c>
      <c r="H1659" s="1">
        <v>43830</v>
      </c>
      <c r="I1659">
        <f t="shared" si="100"/>
        <v>1</v>
      </c>
      <c r="J1659" t="str">
        <f t="shared" si="101"/>
        <v>0-30</v>
      </c>
      <c r="K1659">
        <f t="shared" si="102"/>
        <v>8.0000000000000002E-3</v>
      </c>
      <c r="L1659">
        <f t="shared" si="103"/>
        <v>6.1286399999999999</v>
      </c>
    </row>
    <row r="1660" spans="1:12" x14ac:dyDescent="0.25">
      <c r="A1660" s="2" t="s">
        <v>1658</v>
      </c>
      <c r="B1660">
        <v>2</v>
      </c>
      <c r="C1660">
        <v>12</v>
      </c>
      <c r="D1660">
        <v>270</v>
      </c>
      <c r="E1660" s="1">
        <v>43624</v>
      </c>
      <c r="F1660" s="3">
        <v>8.1000000000000014</v>
      </c>
      <c r="G1660" s="3">
        <v>67.5</v>
      </c>
      <c r="H1660" s="1">
        <v>43830</v>
      </c>
      <c r="I1660">
        <f t="shared" si="100"/>
        <v>206</v>
      </c>
      <c r="J1660" t="str">
        <f t="shared" si="101"/>
        <v>&gt;121</v>
      </c>
      <c r="K1660">
        <f t="shared" si="102"/>
        <v>0.25</v>
      </c>
      <c r="L1660">
        <f t="shared" si="103"/>
        <v>18.899999999999999</v>
      </c>
    </row>
    <row r="1661" spans="1:12" x14ac:dyDescent="0.25">
      <c r="A1661" s="2" t="s">
        <v>1659</v>
      </c>
      <c r="B1661">
        <v>10</v>
      </c>
      <c r="C1661">
        <v>21</v>
      </c>
      <c r="D1661">
        <v>660</v>
      </c>
      <c r="E1661" s="1">
        <v>43761</v>
      </c>
      <c r="F1661" s="3">
        <v>132</v>
      </c>
      <c r="G1661" s="3">
        <v>310.2</v>
      </c>
      <c r="H1661" s="1">
        <v>43830</v>
      </c>
      <c r="I1661">
        <f t="shared" si="100"/>
        <v>69</v>
      </c>
      <c r="J1661" t="str">
        <f t="shared" si="101"/>
        <v>61-90</v>
      </c>
      <c r="K1661">
        <f t="shared" si="102"/>
        <v>0.15</v>
      </c>
      <c r="L1661">
        <f t="shared" si="103"/>
        <v>66.33</v>
      </c>
    </row>
    <row r="1662" spans="1:12" x14ac:dyDescent="0.25">
      <c r="A1662" s="2" t="s">
        <v>1660</v>
      </c>
      <c r="B1662">
        <v>6</v>
      </c>
      <c r="C1662">
        <v>12</v>
      </c>
      <c r="D1662">
        <v>5040</v>
      </c>
      <c r="E1662" s="1">
        <v>43822</v>
      </c>
      <c r="F1662" s="3">
        <v>352.8</v>
      </c>
      <c r="G1662" s="3">
        <v>1260</v>
      </c>
      <c r="H1662" s="1">
        <v>43830</v>
      </c>
      <c r="I1662">
        <f t="shared" si="100"/>
        <v>8</v>
      </c>
      <c r="J1662" t="str">
        <f t="shared" si="101"/>
        <v>0-30</v>
      </c>
      <c r="K1662">
        <f t="shared" si="102"/>
        <v>8.0000000000000002E-3</v>
      </c>
      <c r="L1662">
        <f t="shared" si="103"/>
        <v>12.9024</v>
      </c>
    </row>
    <row r="1663" spans="1:12" x14ac:dyDescent="0.25">
      <c r="A1663" s="2" t="s">
        <v>1661</v>
      </c>
      <c r="B1663">
        <v>1</v>
      </c>
      <c r="C1663">
        <v>21</v>
      </c>
      <c r="D1663">
        <v>1408</v>
      </c>
      <c r="E1663" s="1">
        <v>43701</v>
      </c>
      <c r="F1663" s="3">
        <v>112.64000000000001</v>
      </c>
      <c r="G1663" s="3">
        <v>239.36000000000004</v>
      </c>
      <c r="H1663" s="1">
        <v>43830</v>
      </c>
      <c r="I1663">
        <f t="shared" si="100"/>
        <v>129</v>
      </c>
      <c r="J1663" t="str">
        <f t="shared" si="101"/>
        <v>&gt;121</v>
      </c>
      <c r="K1663">
        <f t="shared" si="102"/>
        <v>0.25</v>
      </c>
      <c r="L1663">
        <f t="shared" si="103"/>
        <v>88.000000000000014</v>
      </c>
    </row>
    <row r="1664" spans="1:12" x14ac:dyDescent="0.25">
      <c r="A1664" s="2" t="s">
        <v>1662</v>
      </c>
      <c r="B1664">
        <v>8</v>
      </c>
      <c r="C1664">
        <v>13</v>
      </c>
      <c r="D1664">
        <v>380</v>
      </c>
      <c r="E1664" s="1">
        <v>43558</v>
      </c>
      <c r="F1664" s="3">
        <v>7.6</v>
      </c>
      <c r="G1664" s="3">
        <v>121.6</v>
      </c>
      <c r="H1664" s="1">
        <v>43830</v>
      </c>
      <c r="I1664">
        <f t="shared" si="100"/>
        <v>272</v>
      </c>
      <c r="J1664" t="str">
        <f t="shared" si="101"/>
        <v>&gt;121</v>
      </c>
      <c r="K1664">
        <f t="shared" si="102"/>
        <v>0.25</v>
      </c>
      <c r="L1664">
        <f t="shared" si="103"/>
        <v>32.299999999999997</v>
      </c>
    </row>
    <row r="1665" spans="1:12" x14ac:dyDescent="0.25">
      <c r="A1665" s="2" t="s">
        <v>1663</v>
      </c>
      <c r="B1665">
        <v>1</v>
      </c>
      <c r="C1665">
        <v>16</v>
      </c>
      <c r="D1665">
        <v>1760</v>
      </c>
      <c r="E1665" s="1">
        <v>43792</v>
      </c>
      <c r="F1665" s="3">
        <v>35.200000000000003</v>
      </c>
      <c r="G1665" s="3">
        <v>352</v>
      </c>
      <c r="H1665" s="1">
        <v>43830</v>
      </c>
      <c r="I1665">
        <f t="shared" si="100"/>
        <v>38</v>
      </c>
      <c r="J1665" t="str">
        <f t="shared" si="101"/>
        <v>31-60</v>
      </c>
      <c r="K1665">
        <f t="shared" si="102"/>
        <v>0.04</v>
      </c>
      <c r="L1665">
        <f t="shared" si="103"/>
        <v>15.488</v>
      </c>
    </row>
    <row r="1666" spans="1:12" x14ac:dyDescent="0.25">
      <c r="A1666" s="2" t="s">
        <v>1664</v>
      </c>
      <c r="B1666">
        <v>1</v>
      </c>
      <c r="C1666">
        <v>23</v>
      </c>
      <c r="D1666">
        <v>2090</v>
      </c>
      <c r="E1666" s="1">
        <v>43770</v>
      </c>
      <c r="F1666" s="3">
        <v>146.30000000000001</v>
      </c>
      <c r="G1666" s="3">
        <v>438.9</v>
      </c>
      <c r="H1666" s="1">
        <v>43830</v>
      </c>
      <c r="I1666">
        <f t="shared" ref="I1666:I1729" si="104">H1666-E1666</f>
        <v>60</v>
      </c>
      <c r="J1666" t="str">
        <f t="shared" ref="J1666:J1729" si="105">VLOOKUP(I1666,groupings,2,1)</f>
        <v>31-60</v>
      </c>
      <c r="K1666">
        <f t="shared" ref="K1666:K1729" si="106">VLOOKUP(I1666,$N$8:$P$12,3,TRUE)</f>
        <v>0.04</v>
      </c>
      <c r="L1666">
        <f t="shared" ref="L1666:L1729" si="107">(G1666+F1666)*K1666</f>
        <v>23.408000000000001</v>
      </c>
    </row>
    <row r="1667" spans="1:12" x14ac:dyDescent="0.25">
      <c r="A1667" s="2" t="s">
        <v>1665</v>
      </c>
      <c r="B1667">
        <v>8</v>
      </c>
      <c r="C1667">
        <v>14</v>
      </c>
      <c r="D1667">
        <v>110</v>
      </c>
      <c r="E1667" s="1">
        <v>43621</v>
      </c>
      <c r="F1667" s="3">
        <v>18.700000000000003</v>
      </c>
      <c r="G1667" s="3">
        <v>38.5</v>
      </c>
      <c r="H1667" s="1">
        <v>43830</v>
      </c>
      <c r="I1667">
        <f t="shared" si="104"/>
        <v>209</v>
      </c>
      <c r="J1667" t="str">
        <f t="shared" si="105"/>
        <v>&gt;121</v>
      </c>
      <c r="K1667">
        <f t="shared" si="106"/>
        <v>0.25</v>
      </c>
      <c r="L1667">
        <f t="shared" si="107"/>
        <v>14.3</v>
      </c>
    </row>
    <row r="1668" spans="1:12" x14ac:dyDescent="0.25">
      <c r="A1668" s="2" t="s">
        <v>1666</v>
      </c>
      <c r="B1668">
        <v>8</v>
      </c>
      <c r="C1668">
        <v>3</v>
      </c>
      <c r="D1668">
        <v>320</v>
      </c>
      <c r="E1668" s="1">
        <v>43766</v>
      </c>
      <c r="F1668" s="3">
        <v>22.400000000000002</v>
      </c>
      <c r="G1668" s="3">
        <v>102.4</v>
      </c>
      <c r="H1668" s="1">
        <v>43830</v>
      </c>
      <c r="I1668">
        <f t="shared" si="104"/>
        <v>64</v>
      </c>
      <c r="J1668" t="str">
        <f t="shared" si="105"/>
        <v>61-90</v>
      </c>
      <c r="K1668">
        <f t="shared" si="106"/>
        <v>0.15</v>
      </c>
      <c r="L1668">
        <f t="shared" si="107"/>
        <v>18.720000000000002</v>
      </c>
    </row>
    <row r="1669" spans="1:12" x14ac:dyDescent="0.25">
      <c r="A1669" s="2" t="s">
        <v>1667</v>
      </c>
      <c r="B1669">
        <v>4</v>
      </c>
      <c r="C1669">
        <v>6</v>
      </c>
      <c r="D1669">
        <v>1680</v>
      </c>
      <c r="E1669" s="1">
        <v>43819</v>
      </c>
      <c r="F1669" s="3">
        <v>117.6</v>
      </c>
      <c r="G1669" s="3">
        <v>319.20000000000005</v>
      </c>
      <c r="H1669" s="1">
        <v>43830</v>
      </c>
      <c r="I1669">
        <f t="shared" si="104"/>
        <v>11</v>
      </c>
      <c r="J1669" t="str">
        <f t="shared" si="105"/>
        <v>0-30</v>
      </c>
      <c r="K1669">
        <f t="shared" si="106"/>
        <v>8.0000000000000002E-3</v>
      </c>
      <c r="L1669">
        <f t="shared" si="107"/>
        <v>3.4944000000000006</v>
      </c>
    </row>
    <row r="1670" spans="1:12" x14ac:dyDescent="0.25">
      <c r="A1670" s="2" t="s">
        <v>1668</v>
      </c>
      <c r="B1670">
        <v>2</v>
      </c>
      <c r="C1670">
        <v>14</v>
      </c>
      <c r="D1670">
        <v>360</v>
      </c>
      <c r="E1670" s="1">
        <v>43806</v>
      </c>
      <c r="F1670" s="3">
        <v>32.400000000000006</v>
      </c>
      <c r="G1670" s="3">
        <v>57.599999999999994</v>
      </c>
      <c r="H1670" s="1">
        <v>43830</v>
      </c>
      <c r="I1670">
        <f t="shared" si="104"/>
        <v>24</v>
      </c>
      <c r="J1670" t="str">
        <f t="shared" si="105"/>
        <v>0-30</v>
      </c>
      <c r="K1670">
        <f t="shared" si="106"/>
        <v>8.0000000000000002E-3</v>
      </c>
      <c r="L1670">
        <f t="shared" si="107"/>
        <v>0.72</v>
      </c>
    </row>
    <row r="1671" spans="1:12" x14ac:dyDescent="0.25">
      <c r="A1671" s="2" t="s">
        <v>1669</v>
      </c>
      <c r="B1671">
        <v>4</v>
      </c>
      <c r="C1671">
        <v>14</v>
      </c>
      <c r="D1671">
        <v>2000</v>
      </c>
      <c r="E1671" s="1">
        <v>43605</v>
      </c>
      <c r="F1671" s="3">
        <v>140</v>
      </c>
      <c r="G1671" s="3">
        <v>340</v>
      </c>
      <c r="H1671" s="1">
        <v>43830</v>
      </c>
      <c r="I1671">
        <f t="shared" si="104"/>
        <v>225</v>
      </c>
      <c r="J1671" t="str">
        <f t="shared" si="105"/>
        <v>&gt;121</v>
      </c>
      <c r="K1671">
        <f t="shared" si="106"/>
        <v>0.25</v>
      </c>
      <c r="L1671">
        <f t="shared" si="107"/>
        <v>120</v>
      </c>
    </row>
    <row r="1672" spans="1:12" x14ac:dyDescent="0.25">
      <c r="A1672" s="2" t="s">
        <v>1670</v>
      </c>
      <c r="B1672">
        <v>10</v>
      </c>
      <c r="C1672">
        <v>15</v>
      </c>
      <c r="D1672">
        <v>720</v>
      </c>
      <c r="E1672" s="1">
        <v>43790</v>
      </c>
      <c r="F1672" s="3">
        <v>72</v>
      </c>
      <c r="G1672" s="3">
        <v>302.39999999999998</v>
      </c>
      <c r="H1672" s="1">
        <v>43830</v>
      </c>
      <c r="I1672">
        <f t="shared" si="104"/>
        <v>40</v>
      </c>
      <c r="J1672" t="str">
        <f t="shared" si="105"/>
        <v>31-60</v>
      </c>
      <c r="K1672">
        <f t="shared" si="106"/>
        <v>0.04</v>
      </c>
      <c r="L1672">
        <f t="shared" si="107"/>
        <v>14.975999999999999</v>
      </c>
    </row>
    <row r="1673" spans="1:12" x14ac:dyDescent="0.25">
      <c r="A1673" s="2" t="s">
        <v>1671</v>
      </c>
      <c r="B1673">
        <v>4</v>
      </c>
      <c r="C1673">
        <v>6</v>
      </c>
      <c r="D1673">
        <v>810</v>
      </c>
      <c r="E1673" s="1">
        <v>43570</v>
      </c>
      <c r="F1673" s="3">
        <v>81</v>
      </c>
      <c r="G1673" s="3">
        <v>243</v>
      </c>
      <c r="H1673" s="1">
        <v>43830</v>
      </c>
      <c r="I1673">
        <f t="shared" si="104"/>
        <v>260</v>
      </c>
      <c r="J1673" t="str">
        <f t="shared" si="105"/>
        <v>&gt;121</v>
      </c>
      <c r="K1673">
        <f t="shared" si="106"/>
        <v>0.25</v>
      </c>
      <c r="L1673">
        <f t="shared" si="107"/>
        <v>81</v>
      </c>
    </row>
    <row r="1674" spans="1:12" x14ac:dyDescent="0.25">
      <c r="A1674" s="2" t="s">
        <v>1672</v>
      </c>
      <c r="B1674">
        <v>6</v>
      </c>
      <c r="C1674">
        <v>8</v>
      </c>
      <c r="D1674">
        <v>2880</v>
      </c>
      <c r="E1674" s="1">
        <v>43746</v>
      </c>
      <c r="F1674" s="3">
        <v>259.20000000000005</v>
      </c>
      <c r="G1674" s="3">
        <v>460.79999999999995</v>
      </c>
      <c r="H1674" s="1">
        <v>43830</v>
      </c>
      <c r="I1674">
        <f t="shared" si="104"/>
        <v>84</v>
      </c>
      <c r="J1674" t="str">
        <f t="shared" si="105"/>
        <v>61-90</v>
      </c>
      <c r="K1674">
        <f t="shared" si="106"/>
        <v>0.15</v>
      </c>
      <c r="L1674">
        <f t="shared" si="107"/>
        <v>108</v>
      </c>
    </row>
    <row r="1675" spans="1:12" x14ac:dyDescent="0.25">
      <c r="A1675" s="2" t="s">
        <v>1673</v>
      </c>
      <c r="B1675">
        <v>10</v>
      </c>
      <c r="C1675">
        <v>11</v>
      </c>
      <c r="D1675">
        <v>2232</v>
      </c>
      <c r="E1675" s="1">
        <v>43759</v>
      </c>
      <c r="F1675" s="3">
        <v>89.28</v>
      </c>
      <c r="G1675" s="3">
        <v>758.88000000000011</v>
      </c>
      <c r="H1675" s="1">
        <v>43830</v>
      </c>
      <c r="I1675">
        <f t="shared" si="104"/>
        <v>71</v>
      </c>
      <c r="J1675" t="str">
        <f t="shared" si="105"/>
        <v>61-90</v>
      </c>
      <c r="K1675">
        <f t="shared" si="106"/>
        <v>0.15</v>
      </c>
      <c r="L1675">
        <f t="shared" si="107"/>
        <v>127.224</v>
      </c>
    </row>
    <row r="1676" spans="1:12" x14ac:dyDescent="0.25">
      <c r="A1676" s="2" t="s">
        <v>1674</v>
      </c>
      <c r="B1676">
        <v>4</v>
      </c>
      <c r="C1676">
        <v>1</v>
      </c>
      <c r="D1676">
        <v>2016</v>
      </c>
      <c r="E1676" s="1">
        <v>43769</v>
      </c>
      <c r="F1676" s="3">
        <v>20.16</v>
      </c>
      <c r="G1676" s="3">
        <v>322.56</v>
      </c>
      <c r="H1676" s="1">
        <v>43830</v>
      </c>
      <c r="I1676">
        <f t="shared" si="104"/>
        <v>61</v>
      </c>
      <c r="J1676" t="str">
        <f t="shared" si="105"/>
        <v>61-90</v>
      </c>
      <c r="K1676">
        <f t="shared" si="106"/>
        <v>0.15</v>
      </c>
      <c r="L1676">
        <f t="shared" si="107"/>
        <v>51.408000000000001</v>
      </c>
    </row>
    <row r="1677" spans="1:12" x14ac:dyDescent="0.25">
      <c r="A1677" s="2" t="s">
        <v>1675</v>
      </c>
      <c r="B1677">
        <v>3</v>
      </c>
      <c r="C1677">
        <v>19</v>
      </c>
      <c r="D1677">
        <v>3450</v>
      </c>
      <c r="E1677" s="1">
        <v>43482</v>
      </c>
      <c r="F1677" s="3">
        <v>172.5</v>
      </c>
      <c r="G1677" s="3">
        <v>1000.5</v>
      </c>
      <c r="H1677" s="1">
        <v>43830</v>
      </c>
      <c r="I1677">
        <f t="shared" si="104"/>
        <v>348</v>
      </c>
      <c r="J1677" t="str">
        <f t="shared" si="105"/>
        <v>&gt;121</v>
      </c>
      <c r="K1677">
        <f t="shared" si="106"/>
        <v>0.25</v>
      </c>
      <c r="L1677">
        <f t="shared" si="107"/>
        <v>293.25</v>
      </c>
    </row>
    <row r="1678" spans="1:12" x14ac:dyDescent="0.25">
      <c r="A1678" s="2" t="s">
        <v>1676</v>
      </c>
      <c r="B1678">
        <v>2</v>
      </c>
      <c r="C1678">
        <v>3</v>
      </c>
      <c r="D1678">
        <v>930</v>
      </c>
      <c r="E1678" s="1">
        <v>43696</v>
      </c>
      <c r="F1678" s="3">
        <v>9.3000000000000007</v>
      </c>
      <c r="G1678" s="3">
        <v>204.60000000000002</v>
      </c>
      <c r="H1678" s="1">
        <v>43830</v>
      </c>
      <c r="I1678">
        <f t="shared" si="104"/>
        <v>134</v>
      </c>
      <c r="J1678" t="str">
        <f t="shared" si="105"/>
        <v>&gt;121</v>
      </c>
      <c r="K1678">
        <f t="shared" si="106"/>
        <v>0.25</v>
      </c>
      <c r="L1678">
        <f t="shared" si="107"/>
        <v>53.475000000000009</v>
      </c>
    </row>
    <row r="1679" spans="1:12" x14ac:dyDescent="0.25">
      <c r="A1679" s="2" t="s">
        <v>1677</v>
      </c>
      <c r="B1679">
        <v>8</v>
      </c>
      <c r="C1679">
        <v>7</v>
      </c>
      <c r="D1679">
        <v>450</v>
      </c>
      <c r="E1679" s="1">
        <v>43607</v>
      </c>
      <c r="F1679" s="3">
        <v>22.5</v>
      </c>
      <c r="G1679" s="3">
        <v>130.5</v>
      </c>
      <c r="H1679" s="1">
        <v>43830</v>
      </c>
      <c r="I1679">
        <f t="shared" si="104"/>
        <v>223</v>
      </c>
      <c r="J1679" t="str">
        <f t="shared" si="105"/>
        <v>&gt;121</v>
      </c>
      <c r="K1679">
        <f t="shared" si="106"/>
        <v>0.25</v>
      </c>
      <c r="L1679">
        <f t="shared" si="107"/>
        <v>38.25</v>
      </c>
    </row>
    <row r="1680" spans="1:12" x14ac:dyDescent="0.25">
      <c r="A1680" s="2" t="s">
        <v>1678</v>
      </c>
      <c r="B1680">
        <v>6</v>
      </c>
      <c r="C1680">
        <v>15</v>
      </c>
      <c r="D1680">
        <v>5280</v>
      </c>
      <c r="E1680" s="1">
        <v>43632</v>
      </c>
      <c r="F1680" s="3">
        <v>528</v>
      </c>
      <c r="G1680" s="3">
        <v>1320</v>
      </c>
      <c r="H1680" s="1">
        <v>43830</v>
      </c>
      <c r="I1680">
        <f t="shared" si="104"/>
        <v>198</v>
      </c>
      <c r="J1680" t="str">
        <f t="shared" si="105"/>
        <v>&gt;121</v>
      </c>
      <c r="K1680">
        <f t="shared" si="106"/>
        <v>0.25</v>
      </c>
      <c r="L1680">
        <f t="shared" si="107"/>
        <v>462</v>
      </c>
    </row>
    <row r="1681" spans="1:12" x14ac:dyDescent="0.25">
      <c r="A1681" s="2" t="s">
        <v>1679</v>
      </c>
      <c r="B1681">
        <v>3</v>
      </c>
      <c r="C1681">
        <v>18</v>
      </c>
      <c r="D1681">
        <v>6000</v>
      </c>
      <c r="E1681" s="1">
        <v>43815</v>
      </c>
      <c r="F1681" s="3">
        <v>180</v>
      </c>
      <c r="G1681" s="3">
        <v>1200</v>
      </c>
      <c r="H1681" s="1">
        <v>43830</v>
      </c>
      <c r="I1681">
        <f t="shared" si="104"/>
        <v>15</v>
      </c>
      <c r="J1681" t="str">
        <f t="shared" si="105"/>
        <v>0-30</v>
      </c>
      <c r="K1681">
        <f t="shared" si="106"/>
        <v>8.0000000000000002E-3</v>
      </c>
      <c r="L1681">
        <f t="shared" si="107"/>
        <v>11.040000000000001</v>
      </c>
    </row>
    <row r="1682" spans="1:12" x14ac:dyDescent="0.25">
      <c r="A1682" s="2" t="s">
        <v>1680</v>
      </c>
      <c r="B1682">
        <v>5</v>
      </c>
      <c r="C1682">
        <v>13</v>
      </c>
      <c r="D1682">
        <v>2232</v>
      </c>
      <c r="E1682" s="1">
        <v>43735</v>
      </c>
      <c r="F1682" s="3">
        <v>44.64</v>
      </c>
      <c r="G1682" s="3">
        <v>334.80000000000007</v>
      </c>
      <c r="H1682" s="1">
        <v>43830</v>
      </c>
      <c r="I1682">
        <f t="shared" si="104"/>
        <v>95</v>
      </c>
      <c r="J1682" t="str">
        <f t="shared" si="105"/>
        <v>91-120</v>
      </c>
      <c r="K1682">
        <f t="shared" si="106"/>
        <v>0.2</v>
      </c>
      <c r="L1682">
        <f t="shared" si="107"/>
        <v>75.888000000000019</v>
      </c>
    </row>
    <row r="1683" spans="1:12" x14ac:dyDescent="0.25">
      <c r="A1683" s="2" t="s">
        <v>1681</v>
      </c>
      <c r="B1683">
        <v>7</v>
      </c>
      <c r="C1683">
        <v>21</v>
      </c>
      <c r="D1683">
        <v>2550</v>
      </c>
      <c r="E1683" s="1">
        <v>43684</v>
      </c>
      <c r="F1683" s="3">
        <v>510</v>
      </c>
      <c r="G1683" s="3">
        <v>714</v>
      </c>
      <c r="H1683" s="1">
        <v>43830</v>
      </c>
      <c r="I1683">
        <f t="shared" si="104"/>
        <v>146</v>
      </c>
      <c r="J1683" t="str">
        <f t="shared" si="105"/>
        <v>&gt;121</v>
      </c>
      <c r="K1683">
        <f t="shared" si="106"/>
        <v>0.25</v>
      </c>
      <c r="L1683">
        <f t="shared" si="107"/>
        <v>306</v>
      </c>
    </row>
    <row r="1684" spans="1:12" x14ac:dyDescent="0.25">
      <c r="A1684" s="2" t="s">
        <v>1682</v>
      </c>
      <c r="B1684">
        <v>1</v>
      </c>
      <c r="C1684">
        <v>21</v>
      </c>
      <c r="D1684">
        <v>3720</v>
      </c>
      <c r="E1684" s="1">
        <v>43614</v>
      </c>
      <c r="F1684" s="3">
        <v>37.200000000000003</v>
      </c>
      <c r="G1684" s="3">
        <v>595.20000000000005</v>
      </c>
      <c r="H1684" s="1">
        <v>43830</v>
      </c>
      <c r="I1684">
        <f t="shared" si="104"/>
        <v>216</v>
      </c>
      <c r="J1684" t="str">
        <f t="shared" si="105"/>
        <v>&gt;121</v>
      </c>
      <c r="K1684">
        <f t="shared" si="106"/>
        <v>0.25</v>
      </c>
      <c r="L1684">
        <f t="shared" si="107"/>
        <v>158.10000000000002</v>
      </c>
    </row>
    <row r="1685" spans="1:12" x14ac:dyDescent="0.25">
      <c r="A1685" s="2" t="s">
        <v>1683</v>
      </c>
      <c r="B1685">
        <v>3</v>
      </c>
      <c r="C1685">
        <v>22</v>
      </c>
      <c r="D1685">
        <v>5280</v>
      </c>
      <c r="E1685" s="1">
        <v>43803</v>
      </c>
      <c r="F1685" s="3">
        <v>52.800000000000004</v>
      </c>
      <c r="G1685" s="3">
        <v>1320</v>
      </c>
      <c r="H1685" s="1">
        <v>43830</v>
      </c>
      <c r="I1685">
        <f t="shared" si="104"/>
        <v>27</v>
      </c>
      <c r="J1685" t="str">
        <f t="shared" si="105"/>
        <v>0-30</v>
      </c>
      <c r="K1685">
        <f t="shared" si="106"/>
        <v>8.0000000000000002E-3</v>
      </c>
      <c r="L1685">
        <f t="shared" si="107"/>
        <v>10.9824</v>
      </c>
    </row>
    <row r="1686" spans="1:12" x14ac:dyDescent="0.25">
      <c r="A1686" s="2" t="s">
        <v>1684</v>
      </c>
      <c r="B1686">
        <v>6</v>
      </c>
      <c r="C1686">
        <v>10</v>
      </c>
      <c r="D1686">
        <v>1960</v>
      </c>
      <c r="E1686" s="1">
        <v>43747</v>
      </c>
      <c r="F1686" s="3">
        <v>19.600000000000001</v>
      </c>
      <c r="G1686" s="3">
        <v>333.2</v>
      </c>
      <c r="H1686" s="1">
        <v>43830</v>
      </c>
      <c r="I1686">
        <f t="shared" si="104"/>
        <v>83</v>
      </c>
      <c r="J1686" t="str">
        <f t="shared" si="105"/>
        <v>61-90</v>
      </c>
      <c r="K1686">
        <f t="shared" si="106"/>
        <v>0.15</v>
      </c>
      <c r="L1686">
        <f t="shared" si="107"/>
        <v>52.92</v>
      </c>
    </row>
    <row r="1687" spans="1:12" x14ac:dyDescent="0.25">
      <c r="A1687" s="2" t="s">
        <v>1685</v>
      </c>
      <c r="B1687">
        <v>1</v>
      </c>
      <c r="C1687">
        <v>3</v>
      </c>
      <c r="D1687">
        <v>3080</v>
      </c>
      <c r="E1687" s="1">
        <v>43638</v>
      </c>
      <c r="F1687" s="3">
        <v>308</v>
      </c>
      <c r="G1687" s="3">
        <v>462</v>
      </c>
      <c r="H1687" s="1">
        <v>43830</v>
      </c>
      <c r="I1687">
        <f t="shared" si="104"/>
        <v>192</v>
      </c>
      <c r="J1687" t="str">
        <f t="shared" si="105"/>
        <v>&gt;121</v>
      </c>
      <c r="K1687">
        <f t="shared" si="106"/>
        <v>0.25</v>
      </c>
      <c r="L1687">
        <f t="shared" si="107"/>
        <v>192.5</v>
      </c>
    </row>
    <row r="1688" spans="1:12" x14ac:dyDescent="0.25">
      <c r="A1688" s="2" t="s">
        <v>1686</v>
      </c>
      <c r="B1688">
        <v>1</v>
      </c>
      <c r="C1688">
        <v>20</v>
      </c>
      <c r="D1688">
        <v>600</v>
      </c>
      <c r="E1688" s="1">
        <v>43573</v>
      </c>
      <c r="F1688" s="3">
        <v>12</v>
      </c>
      <c r="G1688" s="3">
        <v>126</v>
      </c>
      <c r="H1688" s="1">
        <v>43830</v>
      </c>
      <c r="I1688">
        <f t="shared" si="104"/>
        <v>257</v>
      </c>
      <c r="J1688" t="str">
        <f t="shared" si="105"/>
        <v>&gt;121</v>
      </c>
      <c r="K1688">
        <f t="shared" si="106"/>
        <v>0.25</v>
      </c>
      <c r="L1688">
        <f t="shared" si="107"/>
        <v>34.5</v>
      </c>
    </row>
    <row r="1689" spans="1:12" x14ac:dyDescent="0.25">
      <c r="A1689" s="2" t="s">
        <v>1687</v>
      </c>
      <c r="B1689">
        <v>6</v>
      </c>
      <c r="C1689">
        <v>13</v>
      </c>
      <c r="D1689">
        <v>600</v>
      </c>
      <c r="E1689" s="1">
        <v>43627</v>
      </c>
      <c r="F1689" s="3">
        <v>24</v>
      </c>
      <c r="G1689" s="3">
        <v>96</v>
      </c>
      <c r="H1689" s="1">
        <v>43830</v>
      </c>
      <c r="I1689">
        <f t="shared" si="104"/>
        <v>203</v>
      </c>
      <c r="J1689" t="str">
        <f t="shared" si="105"/>
        <v>&gt;121</v>
      </c>
      <c r="K1689">
        <f t="shared" si="106"/>
        <v>0.25</v>
      </c>
      <c r="L1689">
        <f t="shared" si="107"/>
        <v>30</v>
      </c>
    </row>
    <row r="1690" spans="1:12" x14ac:dyDescent="0.25">
      <c r="A1690" s="2" t="s">
        <v>1688</v>
      </c>
      <c r="B1690">
        <v>6</v>
      </c>
      <c r="C1690">
        <v>9</v>
      </c>
      <c r="D1690">
        <v>2880</v>
      </c>
      <c r="E1690" s="1">
        <v>43619</v>
      </c>
      <c r="F1690" s="3">
        <v>230.39999999999998</v>
      </c>
      <c r="G1690" s="3">
        <v>633.6</v>
      </c>
      <c r="H1690" s="1">
        <v>43830</v>
      </c>
      <c r="I1690">
        <f t="shared" si="104"/>
        <v>211</v>
      </c>
      <c r="J1690" t="str">
        <f t="shared" si="105"/>
        <v>&gt;121</v>
      </c>
      <c r="K1690">
        <f t="shared" si="106"/>
        <v>0.25</v>
      </c>
      <c r="L1690">
        <f t="shared" si="107"/>
        <v>216</v>
      </c>
    </row>
    <row r="1691" spans="1:12" x14ac:dyDescent="0.25">
      <c r="A1691" s="2" t="s">
        <v>1689</v>
      </c>
      <c r="B1691">
        <v>10</v>
      </c>
      <c r="C1691">
        <v>5</v>
      </c>
      <c r="D1691">
        <v>1134</v>
      </c>
      <c r="E1691" s="1">
        <v>43567</v>
      </c>
      <c r="F1691" s="3">
        <v>215.45999999999998</v>
      </c>
      <c r="G1691" s="3">
        <v>521.6400000000001</v>
      </c>
      <c r="H1691" s="1">
        <v>43830</v>
      </c>
      <c r="I1691">
        <f t="shared" si="104"/>
        <v>263</v>
      </c>
      <c r="J1691" t="str">
        <f t="shared" si="105"/>
        <v>&gt;121</v>
      </c>
      <c r="K1691">
        <f t="shared" si="106"/>
        <v>0.25</v>
      </c>
      <c r="L1691">
        <f t="shared" si="107"/>
        <v>184.27500000000003</v>
      </c>
    </row>
    <row r="1692" spans="1:12" x14ac:dyDescent="0.25">
      <c r="A1692" s="2" t="s">
        <v>1690</v>
      </c>
      <c r="B1692">
        <v>9</v>
      </c>
      <c r="C1692">
        <v>17</v>
      </c>
      <c r="D1692">
        <v>2400</v>
      </c>
      <c r="E1692" s="1">
        <v>43797</v>
      </c>
      <c r="F1692" s="3">
        <v>384</v>
      </c>
      <c r="G1692" s="3">
        <v>1008</v>
      </c>
      <c r="H1692" s="1">
        <v>43830</v>
      </c>
      <c r="I1692">
        <f t="shared" si="104"/>
        <v>33</v>
      </c>
      <c r="J1692" t="str">
        <f t="shared" si="105"/>
        <v>31-60</v>
      </c>
      <c r="K1692">
        <f t="shared" si="106"/>
        <v>0.04</v>
      </c>
      <c r="L1692">
        <f t="shared" si="107"/>
        <v>55.68</v>
      </c>
    </row>
    <row r="1693" spans="1:12" x14ac:dyDescent="0.25">
      <c r="A1693" s="2" t="s">
        <v>1691</v>
      </c>
      <c r="B1693">
        <v>8</v>
      </c>
      <c r="C1693">
        <v>14</v>
      </c>
      <c r="D1693">
        <v>2880</v>
      </c>
      <c r="E1693" s="1">
        <v>43610</v>
      </c>
      <c r="F1693" s="3">
        <v>518.40000000000009</v>
      </c>
      <c r="G1693" s="3">
        <v>1238.4000000000001</v>
      </c>
      <c r="H1693" s="1">
        <v>43830</v>
      </c>
      <c r="I1693">
        <f t="shared" si="104"/>
        <v>220</v>
      </c>
      <c r="J1693" t="str">
        <f t="shared" si="105"/>
        <v>&gt;121</v>
      </c>
      <c r="K1693">
        <f t="shared" si="106"/>
        <v>0.25</v>
      </c>
      <c r="L1693">
        <f t="shared" si="107"/>
        <v>439.20000000000005</v>
      </c>
    </row>
    <row r="1694" spans="1:12" x14ac:dyDescent="0.25">
      <c r="A1694" s="2" t="s">
        <v>1692</v>
      </c>
      <c r="B1694">
        <v>8</v>
      </c>
      <c r="C1694">
        <v>4</v>
      </c>
      <c r="D1694">
        <v>2520</v>
      </c>
      <c r="E1694" s="1">
        <v>43659</v>
      </c>
      <c r="F1694" s="3">
        <v>403.2</v>
      </c>
      <c r="G1694" s="3">
        <v>680.40000000000009</v>
      </c>
      <c r="H1694" s="1">
        <v>43830</v>
      </c>
      <c r="I1694">
        <f t="shared" si="104"/>
        <v>171</v>
      </c>
      <c r="J1694" t="str">
        <f t="shared" si="105"/>
        <v>&gt;121</v>
      </c>
      <c r="K1694">
        <f t="shared" si="106"/>
        <v>0.25</v>
      </c>
      <c r="L1694">
        <f t="shared" si="107"/>
        <v>270.90000000000003</v>
      </c>
    </row>
    <row r="1695" spans="1:12" x14ac:dyDescent="0.25">
      <c r="A1695" s="2" t="s">
        <v>1693</v>
      </c>
      <c r="B1695">
        <v>6</v>
      </c>
      <c r="C1695">
        <v>10</v>
      </c>
      <c r="D1695">
        <v>4180</v>
      </c>
      <c r="E1695" s="1">
        <v>43587</v>
      </c>
      <c r="F1695" s="3">
        <v>167.2</v>
      </c>
      <c r="G1695" s="3">
        <v>752.4</v>
      </c>
      <c r="H1695" s="1">
        <v>43830</v>
      </c>
      <c r="I1695">
        <f t="shared" si="104"/>
        <v>243</v>
      </c>
      <c r="J1695" t="str">
        <f t="shared" si="105"/>
        <v>&gt;121</v>
      </c>
      <c r="K1695">
        <f t="shared" si="106"/>
        <v>0.25</v>
      </c>
      <c r="L1695">
        <f t="shared" si="107"/>
        <v>229.89999999999998</v>
      </c>
    </row>
    <row r="1696" spans="1:12" x14ac:dyDescent="0.25">
      <c r="A1696" s="2" t="s">
        <v>1694</v>
      </c>
      <c r="B1696">
        <v>10</v>
      </c>
      <c r="C1696">
        <v>6</v>
      </c>
      <c r="D1696">
        <v>3120</v>
      </c>
      <c r="E1696" s="1">
        <v>43486</v>
      </c>
      <c r="F1696" s="3">
        <v>343.2</v>
      </c>
      <c r="G1696" s="3">
        <v>1372.8</v>
      </c>
      <c r="H1696" s="1">
        <v>43830</v>
      </c>
      <c r="I1696">
        <f t="shared" si="104"/>
        <v>344</v>
      </c>
      <c r="J1696" t="str">
        <f t="shared" si="105"/>
        <v>&gt;121</v>
      </c>
      <c r="K1696">
        <f t="shared" si="106"/>
        <v>0.25</v>
      </c>
      <c r="L1696">
        <f t="shared" si="107"/>
        <v>429</v>
      </c>
    </row>
    <row r="1697" spans="1:12" x14ac:dyDescent="0.25">
      <c r="A1697" s="2" t="s">
        <v>1695</v>
      </c>
      <c r="B1697">
        <v>1</v>
      </c>
      <c r="C1697">
        <v>21</v>
      </c>
      <c r="D1697">
        <v>1200</v>
      </c>
      <c r="E1697" s="1">
        <v>43661</v>
      </c>
      <c r="F1697" s="3">
        <v>12</v>
      </c>
      <c r="G1697" s="3">
        <v>312</v>
      </c>
      <c r="H1697" s="1">
        <v>43830</v>
      </c>
      <c r="I1697">
        <f t="shared" si="104"/>
        <v>169</v>
      </c>
      <c r="J1697" t="str">
        <f t="shared" si="105"/>
        <v>&gt;121</v>
      </c>
      <c r="K1697">
        <f t="shared" si="106"/>
        <v>0.25</v>
      </c>
      <c r="L1697">
        <f t="shared" si="107"/>
        <v>81</v>
      </c>
    </row>
    <row r="1698" spans="1:12" x14ac:dyDescent="0.25">
      <c r="A1698" s="2" t="s">
        <v>1696</v>
      </c>
      <c r="B1698">
        <v>2</v>
      </c>
      <c r="C1698">
        <v>3</v>
      </c>
      <c r="D1698">
        <v>2240</v>
      </c>
      <c r="E1698" s="1">
        <v>43825</v>
      </c>
      <c r="F1698" s="3">
        <v>179.20000000000002</v>
      </c>
      <c r="G1698" s="3">
        <v>448</v>
      </c>
      <c r="H1698" s="1">
        <v>43830</v>
      </c>
      <c r="I1698">
        <f t="shared" si="104"/>
        <v>5</v>
      </c>
      <c r="J1698" t="str">
        <f t="shared" si="105"/>
        <v>0-30</v>
      </c>
      <c r="K1698">
        <f t="shared" si="106"/>
        <v>8.0000000000000002E-3</v>
      </c>
      <c r="L1698">
        <f t="shared" si="107"/>
        <v>5.0176000000000007</v>
      </c>
    </row>
    <row r="1699" spans="1:12" x14ac:dyDescent="0.25">
      <c r="A1699" s="2" t="s">
        <v>1697</v>
      </c>
      <c r="B1699">
        <v>9</v>
      </c>
      <c r="C1699">
        <v>21</v>
      </c>
      <c r="D1699">
        <v>3080</v>
      </c>
      <c r="E1699" s="1">
        <v>43468</v>
      </c>
      <c r="F1699" s="3">
        <v>431.2</v>
      </c>
      <c r="G1699" s="3">
        <v>831.59999999999991</v>
      </c>
      <c r="H1699" s="1">
        <v>43830</v>
      </c>
      <c r="I1699">
        <f t="shared" si="104"/>
        <v>362</v>
      </c>
      <c r="J1699" t="str">
        <f t="shared" si="105"/>
        <v>&gt;121</v>
      </c>
      <c r="K1699">
        <f t="shared" si="106"/>
        <v>0.25</v>
      </c>
      <c r="L1699">
        <f t="shared" si="107"/>
        <v>315.7</v>
      </c>
    </row>
    <row r="1700" spans="1:12" x14ac:dyDescent="0.25">
      <c r="A1700" s="2" t="s">
        <v>1698</v>
      </c>
      <c r="B1700">
        <v>4</v>
      </c>
      <c r="C1700">
        <v>22</v>
      </c>
      <c r="D1700">
        <v>6440</v>
      </c>
      <c r="E1700" s="1">
        <v>43743</v>
      </c>
      <c r="F1700" s="3">
        <v>257.60000000000002</v>
      </c>
      <c r="G1700" s="3">
        <v>1094.8</v>
      </c>
      <c r="H1700" s="1">
        <v>43830</v>
      </c>
      <c r="I1700">
        <f t="shared" si="104"/>
        <v>87</v>
      </c>
      <c r="J1700" t="str">
        <f t="shared" si="105"/>
        <v>61-90</v>
      </c>
      <c r="K1700">
        <f t="shared" si="106"/>
        <v>0.15</v>
      </c>
      <c r="L1700">
        <f t="shared" si="107"/>
        <v>202.86</v>
      </c>
    </row>
    <row r="1701" spans="1:12" x14ac:dyDescent="0.25">
      <c r="A1701" s="2" t="s">
        <v>1699</v>
      </c>
      <c r="B1701">
        <v>1</v>
      </c>
      <c r="C1701">
        <v>17</v>
      </c>
      <c r="D1701">
        <v>1920</v>
      </c>
      <c r="E1701" s="1">
        <v>43682</v>
      </c>
      <c r="F1701" s="3">
        <v>19.2</v>
      </c>
      <c r="G1701" s="3">
        <v>403.2</v>
      </c>
      <c r="H1701" s="1">
        <v>43830</v>
      </c>
      <c r="I1701">
        <f t="shared" si="104"/>
        <v>148</v>
      </c>
      <c r="J1701" t="str">
        <f t="shared" si="105"/>
        <v>&gt;121</v>
      </c>
      <c r="K1701">
        <f t="shared" si="106"/>
        <v>0.25</v>
      </c>
      <c r="L1701">
        <f t="shared" si="107"/>
        <v>105.6</v>
      </c>
    </row>
    <row r="1702" spans="1:12" x14ac:dyDescent="0.25">
      <c r="A1702" s="2" t="s">
        <v>1700</v>
      </c>
      <c r="B1702">
        <v>5</v>
      </c>
      <c r="C1702">
        <v>10</v>
      </c>
      <c r="D1702">
        <v>150</v>
      </c>
      <c r="E1702" s="1">
        <v>43553</v>
      </c>
      <c r="F1702" s="3">
        <v>9</v>
      </c>
      <c r="G1702" s="3">
        <v>39</v>
      </c>
      <c r="H1702" s="1">
        <v>43830</v>
      </c>
      <c r="I1702">
        <f t="shared" si="104"/>
        <v>277</v>
      </c>
      <c r="J1702" t="str">
        <f t="shared" si="105"/>
        <v>&gt;121</v>
      </c>
      <c r="K1702">
        <f t="shared" si="106"/>
        <v>0.25</v>
      </c>
      <c r="L1702">
        <f t="shared" si="107"/>
        <v>12</v>
      </c>
    </row>
    <row r="1703" spans="1:12" x14ac:dyDescent="0.25">
      <c r="A1703" s="2" t="s">
        <v>1701</v>
      </c>
      <c r="B1703">
        <v>8</v>
      </c>
      <c r="C1703">
        <v>7</v>
      </c>
      <c r="D1703">
        <v>1408</v>
      </c>
      <c r="E1703" s="1">
        <v>43799</v>
      </c>
      <c r="F1703" s="3">
        <v>211.20000000000002</v>
      </c>
      <c r="G1703" s="3">
        <v>605.44000000000005</v>
      </c>
      <c r="H1703" s="1">
        <v>43830</v>
      </c>
      <c r="I1703">
        <f t="shared" si="104"/>
        <v>31</v>
      </c>
      <c r="J1703" t="str">
        <f t="shared" si="105"/>
        <v>31-60</v>
      </c>
      <c r="K1703">
        <f t="shared" si="106"/>
        <v>0.04</v>
      </c>
      <c r="L1703">
        <f t="shared" si="107"/>
        <v>32.665600000000005</v>
      </c>
    </row>
    <row r="1704" spans="1:12" x14ac:dyDescent="0.25">
      <c r="A1704" s="2" t="s">
        <v>1702</v>
      </c>
      <c r="B1704">
        <v>5</v>
      </c>
      <c r="C1704">
        <v>15</v>
      </c>
      <c r="D1704">
        <v>3610</v>
      </c>
      <c r="E1704" s="1">
        <v>43757</v>
      </c>
      <c r="F1704" s="3">
        <v>252.7</v>
      </c>
      <c r="G1704" s="3">
        <v>902.5</v>
      </c>
      <c r="H1704" s="1">
        <v>43830</v>
      </c>
      <c r="I1704">
        <f t="shared" si="104"/>
        <v>73</v>
      </c>
      <c r="J1704" t="str">
        <f t="shared" si="105"/>
        <v>61-90</v>
      </c>
      <c r="K1704">
        <f t="shared" si="106"/>
        <v>0.15</v>
      </c>
      <c r="L1704">
        <f t="shared" si="107"/>
        <v>173.28</v>
      </c>
    </row>
    <row r="1705" spans="1:12" x14ac:dyDescent="0.25">
      <c r="A1705" s="2" t="s">
        <v>1703</v>
      </c>
      <c r="B1705">
        <v>5</v>
      </c>
      <c r="C1705">
        <v>3</v>
      </c>
      <c r="D1705">
        <v>1350</v>
      </c>
      <c r="E1705" s="1">
        <v>43765</v>
      </c>
      <c r="F1705" s="3">
        <v>108</v>
      </c>
      <c r="G1705" s="3">
        <v>405</v>
      </c>
      <c r="H1705" s="1">
        <v>43830</v>
      </c>
      <c r="I1705">
        <f t="shared" si="104"/>
        <v>65</v>
      </c>
      <c r="J1705" t="str">
        <f t="shared" si="105"/>
        <v>61-90</v>
      </c>
      <c r="K1705">
        <f t="shared" si="106"/>
        <v>0.15</v>
      </c>
      <c r="L1705">
        <f t="shared" si="107"/>
        <v>76.95</v>
      </c>
    </row>
    <row r="1706" spans="1:12" x14ac:dyDescent="0.25">
      <c r="A1706" s="2" t="s">
        <v>1704</v>
      </c>
      <c r="B1706">
        <v>5</v>
      </c>
      <c r="C1706">
        <v>1</v>
      </c>
      <c r="D1706">
        <v>1539</v>
      </c>
      <c r="E1706" s="1">
        <v>43636</v>
      </c>
      <c r="F1706" s="3">
        <v>153.9</v>
      </c>
      <c r="G1706" s="3">
        <v>430.91999999999996</v>
      </c>
      <c r="H1706" s="1">
        <v>43830</v>
      </c>
      <c r="I1706">
        <f t="shared" si="104"/>
        <v>194</v>
      </c>
      <c r="J1706" t="str">
        <f t="shared" si="105"/>
        <v>&gt;121</v>
      </c>
      <c r="K1706">
        <f t="shared" si="106"/>
        <v>0.25</v>
      </c>
      <c r="L1706">
        <f t="shared" si="107"/>
        <v>146.20499999999998</v>
      </c>
    </row>
    <row r="1707" spans="1:12" x14ac:dyDescent="0.25">
      <c r="A1707" s="2" t="s">
        <v>1705</v>
      </c>
      <c r="B1707">
        <v>3</v>
      </c>
      <c r="C1707">
        <v>15</v>
      </c>
      <c r="D1707">
        <v>4750</v>
      </c>
      <c r="E1707" s="1">
        <v>43480</v>
      </c>
      <c r="F1707" s="3">
        <v>237.5</v>
      </c>
      <c r="G1707" s="3">
        <v>1377.5</v>
      </c>
      <c r="H1707" s="1">
        <v>43830</v>
      </c>
      <c r="I1707">
        <f t="shared" si="104"/>
        <v>350</v>
      </c>
      <c r="J1707" t="str">
        <f t="shared" si="105"/>
        <v>&gt;121</v>
      </c>
      <c r="K1707">
        <f t="shared" si="106"/>
        <v>0.25</v>
      </c>
      <c r="L1707">
        <f t="shared" si="107"/>
        <v>403.75</v>
      </c>
    </row>
    <row r="1708" spans="1:12" x14ac:dyDescent="0.25">
      <c r="A1708" s="2" t="s">
        <v>1706</v>
      </c>
      <c r="B1708">
        <v>1</v>
      </c>
      <c r="C1708">
        <v>6</v>
      </c>
      <c r="D1708">
        <v>2860</v>
      </c>
      <c r="E1708" s="1">
        <v>43758</v>
      </c>
      <c r="F1708" s="3">
        <v>171.6</v>
      </c>
      <c r="G1708" s="3">
        <v>858</v>
      </c>
      <c r="H1708" s="1">
        <v>43830</v>
      </c>
      <c r="I1708">
        <f t="shared" si="104"/>
        <v>72</v>
      </c>
      <c r="J1708" t="str">
        <f t="shared" si="105"/>
        <v>61-90</v>
      </c>
      <c r="K1708">
        <f t="shared" si="106"/>
        <v>0.15</v>
      </c>
      <c r="L1708">
        <f t="shared" si="107"/>
        <v>154.43999999999997</v>
      </c>
    </row>
    <row r="1709" spans="1:12" x14ac:dyDescent="0.25">
      <c r="A1709" s="2" t="s">
        <v>1707</v>
      </c>
      <c r="B1709">
        <v>5</v>
      </c>
      <c r="C1709">
        <v>17</v>
      </c>
      <c r="D1709">
        <v>2400</v>
      </c>
      <c r="E1709" s="1">
        <v>43778</v>
      </c>
      <c r="F1709" s="3">
        <v>144</v>
      </c>
      <c r="G1709" s="3">
        <v>360</v>
      </c>
      <c r="H1709" s="1">
        <v>43830</v>
      </c>
      <c r="I1709">
        <f t="shared" si="104"/>
        <v>52</v>
      </c>
      <c r="J1709" t="str">
        <f t="shared" si="105"/>
        <v>31-60</v>
      </c>
      <c r="K1709">
        <f t="shared" si="106"/>
        <v>0.04</v>
      </c>
      <c r="L1709">
        <f t="shared" si="107"/>
        <v>20.16</v>
      </c>
    </row>
    <row r="1710" spans="1:12" x14ac:dyDescent="0.25">
      <c r="A1710" s="2" t="s">
        <v>1708</v>
      </c>
      <c r="B1710">
        <v>10</v>
      </c>
      <c r="C1710">
        <v>1</v>
      </c>
      <c r="D1710">
        <v>960</v>
      </c>
      <c r="E1710" s="1">
        <v>43557</v>
      </c>
      <c r="F1710" s="3">
        <v>172.8</v>
      </c>
      <c r="G1710" s="3">
        <v>393.6</v>
      </c>
      <c r="H1710" s="1">
        <v>43830</v>
      </c>
      <c r="I1710">
        <f t="shared" si="104"/>
        <v>273</v>
      </c>
      <c r="J1710" t="str">
        <f t="shared" si="105"/>
        <v>&gt;121</v>
      </c>
      <c r="K1710">
        <f t="shared" si="106"/>
        <v>0.25</v>
      </c>
      <c r="L1710">
        <f t="shared" si="107"/>
        <v>141.60000000000002</v>
      </c>
    </row>
    <row r="1711" spans="1:12" x14ac:dyDescent="0.25">
      <c r="A1711" s="2" t="s">
        <v>1709</v>
      </c>
      <c r="B1711">
        <v>7</v>
      </c>
      <c r="C1711">
        <v>21</v>
      </c>
      <c r="D1711">
        <v>1920</v>
      </c>
      <c r="E1711" s="1">
        <v>43606</v>
      </c>
      <c r="F1711" s="3">
        <v>441.59999999999997</v>
      </c>
      <c r="G1711" s="3">
        <v>883.19999999999993</v>
      </c>
      <c r="H1711" s="1">
        <v>43830</v>
      </c>
      <c r="I1711">
        <f t="shared" si="104"/>
        <v>224</v>
      </c>
      <c r="J1711" t="str">
        <f t="shared" si="105"/>
        <v>&gt;121</v>
      </c>
      <c r="K1711">
        <f t="shared" si="106"/>
        <v>0.25</v>
      </c>
      <c r="L1711">
        <f t="shared" si="107"/>
        <v>331.2</v>
      </c>
    </row>
    <row r="1712" spans="1:12" x14ac:dyDescent="0.25">
      <c r="A1712" s="2" t="s">
        <v>1710</v>
      </c>
      <c r="B1712">
        <v>4</v>
      </c>
      <c r="C1712">
        <v>23</v>
      </c>
      <c r="D1712">
        <v>720</v>
      </c>
      <c r="E1712" s="1">
        <v>43615</v>
      </c>
      <c r="F1712" s="3">
        <v>57.599999999999994</v>
      </c>
      <c r="G1712" s="3">
        <v>129.60000000000002</v>
      </c>
      <c r="H1712" s="1">
        <v>43830</v>
      </c>
      <c r="I1712">
        <f t="shared" si="104"/>
        <v>215</v>
      </c>
      <c r="J1712" t="str">
        <f t="shared" si="105"/>
        <v>&gt;121</v>
      </c>
      <c r="K1712">
        <f t="shared" si="106"/>
        <v>0.25</v>
      </c>
      <c r="L1712">
        <f t="shared" si="107"/>
        <v>46.800000000000004</v>
      </c>
    </row>
    <row r="1713" spans="1:12" x14ac:dyDescent="0.25">
      <c r="A1713" s="2" t="s">
        <v>1711</v>
      </c>
      <c r="B1713">
        <v>5</v>
      </c>
      <c r="C1713">
        <v>6</v>
      </c>
      <c r="D1713">
        <v>960</v>
      </c>
      <c r="E1713" s="1">
        <v>43551</v>
      </c>
      <c r="F1713" s="3">
        <v>57.599999999999994</v>
      </c>
      <c r="G1713" s="3">
        <v>144</v>
      </c>
      <c r="H1713" s="1">
        <v>43830</v>
      </c>
      <c r="I1713">
        <f t="shared" si="104"/>
        <v>279</v>
      </c>
      <c r="J1713" t="str">
        <f t="shared" si="105"/>
        <v>&gt;121</v>
      </c>
      <c r="K1713">
        <f t="shared" si="106"/>
        <v>0.25</v>
      </c>
      <c r="L1713">
        <f t="shared" si="107"/>
        <v>50.4</v>
      </c>
    </row>
    <row r="1714" spans="1:12" x14ac:dyDescent="0.25">
      <c r="A1714" s="2" t="s">
        <v>1712</v>
      </c>
      <c r="B1714">
        <v>8</v>
      </c>
      <c r="C1714">
        <v>4</v>
      </c>
      <c r="D1714">
        <v>1800</v>
      </c>
      <c r="E1714" s="1">
        <v>43467</v>
      </c>
      <c r="F1714" s="3">
        <v>270</v>
      </c>
      <c r="G1714" s="3">
        <v>450</v>
      </c>
      <c r="H1714" s="1">
        <v>43830</v>
      </c>
      <c r="I1714">
        <f t="shared" si="104"/>
        <v>363</v>
      </c>
      <c r="J1714" t="str">
        <f t="shared" si="105"/>
        <v>&gt;121</v>
      </c>
      <c r="K1714">
        <f t="shared" si="106"/>
        <v>0.25</v>
      </c>
      <c r="L1714">
        <f t="shared" si="107"/>
        <v>180</v>
      </c>
    </row>
    <row r="1715" spans="1:12" x14ac:dyDescent="0.25">
      <c r="A1715" s="2" t="s">
        <v>1713</v>
      </c>
      <c r="B1715">
        <v>5</v>
      </c>
      <c r="C1715">
        <v>18</v>
      </c>
      <c r="D1715">
        <v>320</v>
      </c>
      <c r="E1715" s="1">
        <v>43784</v>
      </c>
      <c r="F1715" s="3">
        <v>32</v>
      </c>
      <c r="G1715" s="3">
        <v>92.8</v>
      </c>
      <c r="H1715" s="1">
        <v>43830</v>
      </c>
      <c r="I1715">
        <f t="shared" si="104"/>
        <v>46</v>
      </c>
      <c r="J1715" t="str">
        <f t="shared" si="105"/>
        <v>31-60</v>
      </c>
      <c r="K1715">
        <f t="shared" si="106"/>
        <v>0.04</v>
      </c>
      <c r="L1715">
        <f t="shared" si="107"/>
        <v>4.992</v>
      </c>
    </row>
    <row r="1716" spans="1:12" x14ac:dyDescent="0.25">
      <c r="A1716" s="2" t="s">
        <v>1714</v>
      </c>
      <c r="B1716">
        <v>5</v>
      </c>
      <c r="C1716">
        <v>9</v>
      </c>
      <c r="D1716">
        <v>1520</v>
      </c>
      <c r="E1716" s="1">
        <v>43829</v>
      </c>
      <c r="F1716" s="3">
        <v>60.8</v>
      </c>
      <c r="G1716" s="3">
        <v>349.6</v>
      </c>
      <c r="H1716" s="1">
        <v>43830</v>
      </c>
      <c r="I1716">
        <f t="shared" si="104"/>
        <v>1</v>
      </c>
      <c r="J1716" t="str">
        <f t="shared" si="105"/>
        <v>0-30</v>
      </c>
      <c r="K1716">
        <f t="shared" si="106"/>
        <v>8.0000000000000002E-3</v>
      </c>
      <c r="L1716">
        <f t="shared" si="107"/>
        <v>3.2832000000000003</v>
      </c>
    </row>
    <row r="1717" spans="1:12" x14ac:dyDescent="0.25">
      <c r="A1717" s="2" t="s">
        <v>1715</v>
      </c>
      <c r="B1717">
        <v>6</v>
      </c>
      <c r="C1717">
        <v>15</v>
      </c>
      <c r="D1717">
        <v>190</v>
      </c>
      <c r="E1717" s="1">
        <v>43655</v>
      </c>
      <c r="F1717" s="3">
        <v>7.6</v>
      </c>
      <c r="G1717" s="3">
        <v>55.099999999999994</v>
      </c>
      <c r="H1717" s="1">
        <v>43830</v>
      </c>
      <c r="I1717">
        <f t="shared" si="104"/>
        <v>175</v>
      </c>
      <c r="J1717" t="str">
        <f t="shared" si="105"/>
        <v>&gt;121</v>
      </c>
      <c r="K1717">
        <f t="shared" si="106"/>
        <v>0.25</v>
      </c>
      <c r="L1717">
        <f t="shared" si="107"/>
        <v>15.674999999999999</v>
      </c>
    </row>
    <row r="1718" spans="1:12" x14ac:dyDescent="0.25">
      <c r="A1718" s="2" t="s">
        <v>1716</v>
      </c>
      <c r="B1718">
        <v>10</v>
      </c>
      <c r="C1718">
        <v>1</v>
      </c>
      <c r="D1718">
        <v>360</v>
      </c>
      <c r="E1718" s="1">
        <v>43824</v>
      </c>
      <c r="F1718" s="3">
        <v>3.5999999999999996</v>
      </c>
      <c r="G1718" s="3">
        <v>176.4</v>
      </c>
      <c r="H1718" s="1">
        <v>43830</v>
      </c>
      <c r="I1718">
        <f t="shared" si="104"/>
        <v>6</v>
      </c>
      <c r="J1718" t="str">
        <f t="shared" si="105"/>
        <v>0-30</v>
      </c>
      <c r="K1718">
        <f t="shared" si="106"/>
        <v>8.0000000000000002E-3</v>
      </c>
      <c r="L1718">
        <f t="shared" si="107"/>
        <v>1.44</v>
      </c>
    </row>
    <row r="1719" spans="1:12" x14ac:dyDescent="0.25">
      <c r="A1719" s="2" t="s">
        <v>1717</v>
      </c>
      <c r="B1719">
        <v>9</v>
      </c>
      <c r="C1719">
        <v>15</v>
      </c>
      <c r="D1719">
        <v>760</v>
      </c>
      <c r="E1719" s="1">
        <v>43664</v>
      </c>
      <c r="F1719" s="3">
        <v>91.199999999999989</v>
      </c>
      <c r="G1719" s="3">
        <v>281.2</v>
      </c>
      <c r="H1719" s="1">
        <v>43830</v>
      </c>
      <c r="I1719">
        <f t="shared" si="104"/>
        <v>166</v>
      </c>
      <c r="J1719" t="str">
        <f t="shared" si="105"/>
        <v>&gt;121</v>
      </c>
      <c r="K1719">
        <f t="shared" si="106"/>
        <v>0.25</v>
      </c>
      <c r="L1719">
        <f t="shared" si="107"/>
        <v>93.1</v>
      </c>
    </row>
    <row r="1720" spans="1:12" x14ac:dyDescent="0.25">
      <c r="A1720" s="2" t="s">
        <v>1718</v>
      </c>
      <c r="B1720">
        <v>3</v>
      </c>
      <c r="C1720">
        <v>6</v>
      </c>
      <c r="D1720">
        <v>1280</v>
      </c>
      <c r="E1720" s="1">
        <v>43647</v>
      </c>
      <c r="F1720" s="3">
        <v>12.8</v>
      </c>
      <c r="G1720" s="3">
        <v>281.60000000000002</v>
      </c>
      <c r="H1720" s="1">
        <v>43830</v>
      </c>
      <c r="I1720">
        <f t="shared" si="104"/>
        <v>183</v>
      </c>
      <c r="J1720" t="str">
        <f t="shared" si="105"/>
        <v>&gt;121</v>
      </c>
      <c r="K1720">
        <f t="shared" si="106"/>
        <v>0.25</v>
      </c>
      <c r="L1720">
        <f t="shared" si="107"/>
        <v>73.600000000000009</v>
      </c>
    </row>
    <row r="1721" spans="1:12" x14ac:dyDescent="0.25">
      <c r="A1721" s="2" t="s">
        <v>1719</v>
      </c>
      <c r="B1721">
        <v>6</v>
      </c>
      <c r="C1721">
        <v>20</v>
      </c>
      <c r="D1721">
        <v>2750</v>
      </c>
      <c r="E1721" s="1">
        <v>43558</v>
      </c>
      <c r="F1721" s="3">
        <v>82.5</v>
      </c>
      <c r="G1721" s="3">
        <v>715</v>
      </c>
      <c r="H1721" s="1">
        <v>43830</v>
      </c>
      <c r="I1721">
        <f t="shared" si="104"/>
        <v>272</v>
      </c>
      <c r="J1721" t="str">
        <f t="shared" si="105"/>
        <v>&gt;121</v>
      </c>
      <c r="K1721">
        <f t="shared" si="106"/>
        <v>0.25</v>
      </c>
      <c r="L1721">
        <f t="shared" si="107"/>
        <v>199.375</v>
      </c>
    </row>
    <row r="1722" spans="1:12" x14ac:dyDescent="0.25">
      <c r="A1722" s="2" t="s">
        <v>1720</v>
      </c>
      <c r="B1722">
        <v>8</v>
      </c>
      <c r="C1722">
        <v>18</v>
      </c>
      <c r="D1722">
        <v>2640</v>
      </c>
      <c r="E1722" s="1">
        <v>43723</v>
      </c>
      <c r="F1722" s="3">
        <v>396</v>
      </c>
      <c r="G1722" s="3">
        <v>1240.8</v>
      </c>
      <c r="H1722" s="1">
        <v>43830</v>
      </c>
      <c r="I1722">
        <f t="shared" si="104"/>
        <v>107</v>
      </c>
      <c r="J1722" t="str">
        <f t="shared" si="105"/>
        <v>91-120</v>
      </c>
      <c r="K1722">
        <f t="shared" si="106"/>
        <v>0.2</v>
      </c>
      <c r="L1722">
        <f t="shared" si="107"/>
        <v>327.36</v>
      </c>
    </row>
    <row r="1723" spans="1:12" x14ac:dyDescent="0.25">
      <c r="A1723" s="2" t="s">
        <v>1721</v>
      </c>
      <c r="B1723">
        <v>8</v>
      </c>
      <c r="C1723">
        <v>14</v>
      </c>
      <c r="D1723">
        <v>80</v>
      </c>
      <c r="E1723" s="1">
        <v>43629</v>
      </c>
      <c r="F1723" s="3">
        <v>8</v>
      </c>
      <c r="G1723" s="3">
        <v>28</v>
      </c>
      <c r="H1723" s="1">
        <v>43830</v>
      </c>
      <c r="I1723">
        <f t="shared" si="104"/>
        <v>201</v>
      </c>
      <c r="J1723" t="str">
        <f t="shared" si="105"/>
        <v>&gt;121</v>
      </c>
      <c r="K1723">
        <f t="shared" si="106"/>
        <v>0.25</v>
      </c>
      <c r="L1723">
        <f t="shared" si="107"/>
        <v>9</v>
      </c>
    </row>
    <row r="1724" spans="1:12" x14ac:dyDescent="0.25">
      <c r="A1724" s="2" t="s">
        <v>1722</v>
      </c>
      <c r="B1724">
        <v>2</v>
      </c>
      <c r="C1724">
        <v>20</v>
      </c>
      <c r="D1724">
        <v>1080</v>
      </c>
      <c r="E1724" s="1">
        <v>43774</v>
      </c>
      <c r="F1724" s="3">
        <v>86.4</v>
      </c>
      <c r="G1724" s="3">
        <v>270</v>
      </c>
      <c r="H1724" s="1">
        <v>43830</v>
      </c>
      <c r="I1724">
        <f t="shared" si="104"/>
        <v>56</v>
      </c>
      <c r="J1724" t="str">
        <f t="shared" si="105"/>
        <v>31-60</v>
      </c>
      <c r="K1724">
        <f t="shared" si="106"/>
        <v>0.04</v>
      </c>
      <c r="L1724">
        <f t="shared" si="107"/>
        <v>14.256</v>
      </c>
    </row>
    <row r="1725" spans="1:12" x14ac:dyDescent="0.25">
      <c r="A1725" s="2" t="s">
        <v>1723</v>
      </c>
      <c r="B1725">
        <v>2</v>
      </c>
      <c r="C1725">
        <v>10</v>
      </c>
      <c r="D1725">
        <v>1350</v>
      </c>
      <c r="E1725" s="1">
        <v>43537</v>
      </c>
      <c r="F1725" s="3">
        <v>27</v>
      </c>
      <c r="G1725" s="3">
        <v>405</v>
      </c>
      <c r="H1725" s="1">
        <v>43830</v>
      </c>
      <c r="I1725">
        <f t="shared" si="104"/>
        <v>293</v>
      </c>
      <c r="J1725" t="str">
        <f t="shared" si="105"/>
        <v>&gt;121</v>
      </c>
      <c r="K1725">
        <f t="shared" si="106"/>
        <v>0.25</v>
      </c>
      <c r="L1725">
        <f t="shared" si="107"/>
        <v>108</v>
      </c>
    </row>
    <row r="1726" spans="1:12" x14ac:dyDescent="0.25">
      <c r="A1726" s="2" t="s">
        <v>1724</v>
      </c>
      <c r="B1726">
        <v>2</v>
      </c>
      <c r="C1726">
        <v>21</v>
      </c>
      <c r="D1726">
        <v>1100</v>
      </c>
      <c r="E1726" s="1">
        <v>43693</v>
      </c>
      <c r="F1726" s="3">
        <v>44</v>
      </c>
      <c r="G1726" s="3">
        <v>187</v>
      </c>
      <c r="H1726" s="1">
        <v>43830</v>
      </c>
      <c r="I1726">
        <f t="shared" si="104"/>
        <v>137</v>
      </c>
      <c r="J1726" t="str">
        <f t="shared" si="105"/>
        <v>&gt;121</v>
      </c>
      <c r="K1726">
        <f t="shared" si="106"/>
        <v>0.25</v>
      </c>
      <c r="L1726">
        <f t="shared" si="107"/>
        <v>57.75</v>
      </c>
    </row>
    <row r="1727" spans="1:12" x14ac:dyDescent="0.25">
      <c r="A1727" s="2" t="s">
        <v>1725</v>
      </c>
      <c r="B1727">
        <v>2</v>
      </c>
      <c r="C1727">
        <v>2</v>
      </c>
      <c r="D1727">
        <v>1680</v>
      </c>
      <c r="E1727" s="1">
        <v>43506</v>
      </c>
      <c r="F1727" s="3">
        <v>151.19999999999999</v>
      </c>
      <c r="G1727" s="3">
        <v>302.39999999999998</v>
      </c>
      <c r="H1727" s="1">
        <v>43830</v>
      </c>
      <c r="I1727">
        <f t="shared" si="104"/>
        <v>324</v>
      </c>
      <c r="J1727" t="str">
        <f t="shared" si="105"/>
        <v>&gt;121</v>
      </c>
      <c r="K1727">
        <f t="shared" si="106"/>
        <v>0.25</v>
      </c>
      <c r="L1727">
        <f t="shared" si="107"/>
        <v>113.39999999999999</v>
      </c>
    </row>
    <row r="1728" spans="1:12" x14ac:dyDescent="0.25">
      <c r="A1728" s="2" t="s">
        <v>1726</v>
      </c>
      <c r="B1728">
        <v>10</v>
      </c>
      <c r="C1728">
        <v>2</v>
      </c>
      <c r="D1728">
        <v>3080</v>
      </c>
      <c r="E1728" s="1">
        <v>43469</v>
      </c>
      <c r="F1728" s="3">
        <v>154</v>
      </c>
      <c r="G1728" s="3">
        <v>862.4</v>
      </c>
      <c r="H1728" s="1">
        <v>43830</v>
      </c>
      <c r="I1728">
        <f t="shared" si="104"/>
        <v>361</v>
      </c>
      <c r="J1728" t="str">
        <f t="shared" si="105"/>
        <v>&gt;121</v>
      </c>
      <c r="K1728">
        <f t="shared" si="106"/>
        <v>0.25</v>
      </c>
      <c r="L1728">
        <f t="shared" si="107"/>
        <v>254.1</v>
      </c>
    </row>
    <row r="1729" spans="1:12" x14ac:dyDescent="0.25">
      <c r="A1729" s="2" t="s">
        <v>1727</v>
      </c>
      <c r="B1729">
        <v>5</v>
      </c>
      <c r="C1729">
        <v>21</v>
      </c>
      <c r="D1729">
        <v>3300</v>
      </c>
      <c r="E1729" s="1">
        <v>43654</v>
      </c>
      <c r="F1729" s="3">
        <v>297</v>
      </c>
      <c r="G1729" s="3">
        <v>924</v>
      </c>
      <c r="H1729" s="1">
        <v>43830</v>
      </c>
      <c r="I1729">
        <f t="shared" si="104"/>
        <v>176</v>
      </c>
      <c r="J1729" t="str">
        <f t="shared" si="105"/>
        <v>&gt;121</v>
      </c>
      <c r="K1729">
        <f t="shared" si="106"/>
        <v>0.25</v>
      </c>
      <c r="L1729">
        <f t="shared" si="107"/>
        <v>305.25</v>
      </c>
    </row>
    <row r="1730" spans="1:12" x14ac:dyDescent="0.25">
      <c r="A1730" s="2" t="s">
        <v>1728</v>
      </c>
      <c r="B1730">
        <v>9</v>
      </c>
      <c r="C1730">
        <v>5</v>
      </c>
      <c r="D1730">
        <v>2400</v>
      </c>
      <c r="E1730" s="1">
        <v>43665</v>
      </c>
      <c r="F1730" s="3">
        <v>168</v>
      </c>
      <c r="G1730" s="3">
        <v>840</v>
      </c>
      <c r="H1730" s="1">
        <v>43830</v>
      </c>
      <c r="I1730">
        <f t="shared" ref="I1730:I1793" si="108">H1730-E1730</f>
        <v>165</v>
      </c>
      <c r="J1730" t="str">
        <f t="shared" ref="J1730:J1793" si="109">VLOOKUP(I1730,groupings,2,1)</f>
        <v>&gt;121</v>
      </c>
      <c r="K1730">
        <f t="shared" ref="K1730:K1793" si="110">VLOOKUP(I1730,$N$8:$P$12,3,TRUE)</f>
        <v>0.25</v>
      </c>
      <c r="L1730">
        <f t="shared" ref="L1730:L1793" si="111">(G1730+F1730)*K1730</f>
        <v>252</v>
      </c>
    </row>
    <row r="1731" spans="1:12" x14ac:dyDescent="0.25">
      <c r="A1731" s="2" t="s">
        <v>1729</v>
      </c>
      <c r="B1731">
        <v>8</v>
      </c>
      <c r="C1731">
        <v>3</v>
      </c>
      <c r="D1731">
        <v>3960</v>
      </c>
      <c r="E1731" s="1">
        <v>43626</v>
      </c>
      <c r="F1731" s="3">
        <v>79.2</v>
      </c>
      <c r="G1731" s="3">
        <v>1663.1999999999998</v>
      </c>
      <c r="H1731" s="1">
        <v>43830</v>
      </c>
      <c r="I1731">
        <f t="shared" si="108"/>
        <v>204</v>
      </c>
      <c r="J1731" t="str">
        <f t="shared" si="109"/>
        <v>&gt;121</v>
      </c>
      <c r="K1731">
        <f t="shared" si="110"/>
        <v>0.25</v>
      </c>
      <c r="L1731">
        <f t="shared" si="111"/>
        <v>435.59999999999997</v>
      </c>
    </row>
    <row r="1732" spans="1:12" x14ac:dyDescent="0.25">
      <c r="A1732" s="2" t="s">
        <v>1730</v>
      </c>
      <c r="B1732">
        <v>8</v>
      </c>
      <c r="C1732">
        <v>16</v>
      </c>
      <c r="D1732">
        <v>1650</v>
      </c>
      <c r="E1732" s="1">
        <v>43562</v>
      </c>
      <c r="F1732" s="3">
        <v>82.5</v>
      </c>
      <c r="G1732" s="3">
        <v>462</v>
      </c>
      <c r="H1732" s="1">
        <v>43830</v>
      </c>
      <c r="I1732">
        <f t="shared" si="108"/>
        <v>268</v>
      </c>
      <c r="J1732" t="str">
        <f t="shared" si="109"/>
        <v>&gt;121</v>
      </c>
      <c r="K1732">
        <f t="shared" si="110"/>
        <v>0.25</v>
      </c>
      <c r="L1732">
        <f t="shared" si="111"/>
        <v>136.125</v>
      </c>
    </row>
    <row r="1733" spans="1:12" x14ac:dyDescent="0.25">
      <c r="A1733" s="2" t="s">
        <v>1731</v>
      </c>
      <c r="B1733">
        <v>4</v>
      </c>
      <c r="C1733">
        <v>6</v>
      </c>
      <c r="D1733">
        <v>1540</v>
      </c>
      <c r="E1733" s="1">
        <v>43790</v>
      </c>
      <c r="F1733" s="3">
        <v>15.4</v>
      </c>
      <c r="G1733" s="3">
        <v>338.8</v>
      </c>
      <c r="H1733" s="1">
        <v>43830</v>
      </c>
      <c r="I1733">
        <f t="shared" si="108"/>
        <v>40</v>
      </c>
      <c r="J1733" t="str">
        <f t="shared" si="109"/>
        <v>31-60</v>
      </c>
      <c r="K1733">
        <f t="shared" si="110"/>
        <v>0.04</v>
      </c>
      <c r="L1733">
        <f t="shared" si="111"/>
        <v>14.167999999999999</v>
      </c>
    </row>
    <row r="1734" spans="1:12" x14ac:dyDescent="0.25">
      <c r="A1734" s="2" t="s">
        <v>1732</v>
      </c>
      <c r="B1734">
        <v>8</v>
      </c>
      <c r="C1734">
        <v>8</v>
      </c>
      <c r="D1734">
        <v>560</v>
      </c>
      <c r="E1734" s="1">
        <v>43801</v>
      </c>
      <c r="F1734" s="3">
        <v>11.200000000000001</v>
      </c>
      <c r="G1734" s="3">
        <v>156.80000000000001</v>
      </c>
      <c r="H1734" s="1">
        <v>43830</v>
      </c>
      <c r="I1734">
        <f t="shared" si="108"/>
        <v>29</v>
      </c>
      <c r="J1734" t="str">
        <f t="shared" si="109"/>
        <v>0-30</v>
      </c>
      <c r="K1734">
        <f t="shared" si="110"/>
        <v>8.0000000000000002E-3</v>
      </c>
      <c r="L1734">
        <f t="shared" si="111"/>
        <v>1.3440000000000001</v>
      </c>
    </row>
    <row r="1735" spans="1:12" x14ac:dyDescent="0.25">
      <c r="A1735" s="2" t="s">
        <v>1733</v>
      </c>
      <c r="B1735">
        <v>3</v>
      </c>
      <c r="C1735">
        <v>21</v>
      </c>
      <c r="D1735">
        <v>5270</v>
      </c>
      <c r="E1735" s="1">
        <v>43537</v>
      </c>
      <c r="F1735" s="3">
        <v>368.9</v>
      </c>
      <c r="G1735" s="3">
        <v>1212.0999999999999</v>
      </c>
      <c r="H1735" s="1">
        <v>43830</v>
      </c>
      <c r="I1735">
        <f t="shared" si="108"/>
        <v>293</v>
      </c>
      <c r="J1735" t="str">
        <f t="shared" si="109"/>
        <v>&gt;121</v>
      </c>
      <c r="K1735">
        <f t="shared" si="110"/>
        <v>0.25</v>
      </c>
      <c r="L1735">
        <f t="shared" si="111"/>
        <v>395.25</v>
      </c>
    </row>
    <row r="1736" spans="1:12" x14ac:dyDescent="0.25">
      <c r="A1736" s="2" t="s">
        <v>1734</v>
      </c>
      <c r="B1736">
        <v>7</v>
      </c>
      <c r="C1736">
        <v>8</v>
      </c>
      <c r="D1736">
        <v>3600</v>
      </c>
      <c r="E1736" s="1">
        <v>43492</v>
      </c>
      <c r="F1736" s="3">
        <v>612</v>
      </c>
      <c r="G1736" s="3">
        <v>2088</v>
      </c>
      <c r="H1736" s="1">
        <v>43830</v>
      </c>
      <c r="I1736">
        <f t="shared" si="108"/>
        <v>338</v>
      </c>
      <c r="J1736" t="str">
        <f t="shared" si="109"/>
        <v>&gt;121</v>
      </c>
      <c r="K1736">
        <f t="shared" si="110"/>
        <v>0.25</v>
      </c>
      <c r="L1736">
        <f t="shared" si="111"/>
        <v>675</v>
      </c>
    </row>
    <row r="1737" spans="1:12" x14ac:dyDescent="0.25">
      <c r="A1737" s="2" t="s">
        <v>1735</v>
      </c>
      <c r="B1737">
        <v>2</v>
      </c>
      <c r="C1737">
        <v>6</v>
      </c>
      <c r="D1737">
        <v>2090</v>
      </c>
      <c r="E1737" s="1">
        <v>43651</v>
      </c>
      <c r="F1737" s="3">
        <v>83.6</v>
      </c>
      <c r="G1737" s="3">
        <v>313.5</v>
      </c>
      <c r="H1737" s="1">
        <v>43830</v>
      </c>
      <c r="I1737">
        <f t="shared" si="108"/>
        <v>179</v>
      </c>
      <c r="J1737" t="str">
        <f t="shared" si="109"/>
        <v>&gt;121</v>
      </c>
      <c r="K1737">
        <f t="shared" si="110"/>
        <v>0.25</v>
      </c>
      <c r="L1737">
        <f t="shared" si="111"/>
        <v>99.275000000000006</v>
      </c>
    </row>
    <row r="1738" spans="1:12" x14ac:dyDescent="0.25">
      <c r="A1738" s="2" t="s">
        <v>1736</v>
      </c>
      <c r="B1738">
        <v>3</v>
      </c>
      <c r="C1738">
        <v>6</v>
      </c>
      <c r="D1738">
        <v>4560</v>
      </c>
      <c r="E1738" s="1">
        <v>43695</v>
      </c>
      <c r="F1738" s="3">
        <v>410.4</v>
      </c>
      <c r="G1738" s="3">
        <v>729.59999999999991</v>
      </c>
      <c r="H1738" s="1">
        <v>43830</v>
      </c>
      <c r="I1738">
        <f t="shared" si="108"/>
        <v>135</v>
      </c>
      <c r="J1738" t="str">
        <f t="shared" si="109"/>
        <v>&gt;121</v>
      </c>
      <c r="K1738">
        <f t="shared" si="110"/>
        <v>0.25</v>
      </c>
      <c r="L1738">
        <f t="shared" si="111"/>
        <v>285</v>
      </c>
    </row>
    <row r="1739" spans="1:12" x14ac:dyDescent="0.25">
      <c r="A1739" s="2" t="s">
        <v>1737</v>
      </c>
      <c r="B1739">
        <v>2</v>
      </c>
      <c r="C1739">
        <v>19</v>
      </c>
      <c r="D1739">
        <v>1240</v>
      </c>
      <c r="E1739" s="1">
        <v>43578</v>
      </c>
      <c r="F1739" s="3">
        <v>62</v>
      </c>
      <c r="G1739" s="3">
        <v>322.40000000000003</v>
      </c>
      <c r="H1739" s="1">
        <v>43830</v>
      </c>
      <c r="I1739">
        <f t="shared" si="108"/>
        <v>252</v>
      </c>
      <c r="J1739" t="str">
        <f t="shared" si="109"/>
        <v>&gt;121</v>
      </c>
      <c r="K1739">
        <f t="shared" si="110"/>
        <v>0.25</v>
      </c>
      <c r="L1739">
        <f t="shared" si="111"/>
        <v>96.100000000000009</v>
      </c>
    </row>
    <row r="1740" spans="1:12" x14ac:dyDescent="0.25">
      <c r="A1740" s="2" t="s">
        <v>1738</v>
      </c>
      <c r="B1740">
        <v>10</v>
      </c>
      <c r="C1740">
        <v>22</v>
      </c>
      <c r="D1740">
        <v>3520</v>
      </c>
      <c r="E1740" s="1">
        <v>43576</v>
      </c>
      <c r="F1740" s="3">
        <v>316.8</v>
      </c>
      <c r="G1740" s="3">
        <v>1478.4</v>
      </c>
      <c r="H1740" s="1">
        <v>43830</v>
      </c>
      <c r="I1740">
        <f t="shared" si="108"/>
        <v>254</v>
      </c>
      <c r="J1740" t="str">
        <f t="shared" si="109"/>
        <v>&gt;121</v>
      </c>
      <c r="K1740">
        <f t="shared" si="110"/>
        <v>0.25</v>
      </c>
      <c r="L1740">
        <f t="shared" si="111"/>
        <v>448.8</v>
      </c>
    </row>
    <row r="1741" spans="1:12" x14ac:dyDescent="0.25">
      <c r="A1741" s="2" t="s">
        <v>1739</v>
      </c>
      <c r="B1741">
        <v>9</v>
      </c>
      <c r="C1741">
        <v>19</v>
      </c>
      <c r="D1741">
        <v>2170</v>
      </c>
      <c r="E1741" s="1">
        <v>43666</v>
      </c>
      <c r="F1741" s="3">
        <v>173.6</v>
      </c>
      <c r="G1741" s="3">
        <v>651</v>
      </c>
      <c r="H1741" s="1">
        <v>43830</v>
      </c>
      <c r="I1741">
        <f t="shared" si="108"/>
        <v>164</v>
      </c>
      <c r="J1741" t="str">
        <f t="shared" si="109"/>
        <v>&gt;121</v>
      </c>
      <c r="K1741">
        <f t="shared" si="110"/>
        <v>0.25</v>
      </c>
      <c r="L1741">
        <f t="shared" si="111"/>
        <v>206.15</v>
      </c>
    </row>
    <row r="1742" spans="1:12" x14ac:dyDescent="0.25">
      <c r="A1742" s="2" t="s">
        <v>1740</v>
      </c>
      <c r="B1742">
        <v>4</v>
      </c>
      <c r="C1742">
        <v>21</v>
      </c>
      <c r="D1742">
        <v>7130</v>
      </c>
      <c r="E1742" s="1">
        <v>43682</v>
      </c>
      <c r="F1742" s="3">
        <v>285.2</v>
      </c>
      <c r="G1742" s="3">
        <v>1069.5</v>
      </c>
      <c r="H1742" s="1">
        <v>43830</v>
      </c>
      <c r="I1742">
        <f t="shared" si="108"/>
        <v>148</v>
      </c>
      <c r="J1742" t="str">
        <f t="shared" si="109"/>
        <v>&gt;121</v>
      </c>
      <c r="K1742">
        <f t="shared" si="110"/>
        <v>0.25</v>
      </c>
      <c r="L1742">
        <f t="shared" si="111"/>
        <v>338.67500000000001</v>
      </c>
    </row>
    <row r="1743" spans="1:12" x14ac:dyDescent="0.25">
      <c r="A1743" s="2" t="s">
        <v>1741</v>
      </c>
      <c r="B1743">
        <v>5</v>
      </c>
      <c r="C1743">
        <v>3</v>
      </c>
      <c r="D1743">
        <v>5600</v>
      </c>
      <c r="E1743" s="1">
        <v>43710</v>
      </c>
      <c r="F1743" s="3">
        <v>448</v>
      </c>
      <c r="G1743" s="3">
        <v>840</v>
      </c>
      <c r="H1743" s="1">
        <v>43830</v>
      </c>
      <c r="I1743">
        <f t="shared" si="108"/>
        <v>120</v>
      </c>
      <c r="J1743" t="str">
        <f t="shared" si="109"/>
        <v>91-120</v>
      </c>
      <c r="K1743">
        <f t="shared" si="110"/>
        <v>0.2</v>
      </c>
      <c r="L1743">
        <f t="shared" si="111"/>
        <v>257.60000000000002</v>
      </c>
    </row>
    <row r="1744" spans="1:12" x14ac:dyDescent="0.25">
      <c r="A1744" s="2" t="s">
        <v>1742</v>
      </c>
      <c r="B1744">
        <v>3</v>
      </c>
      <c r="C1744">
        <v>12</v>
      </c>
      <c r="D1744">
        <v>7750</v>
      </c>
      <c r="E1744" s="1">
        <v>43708</v>
      </c>
      <c r="F1744" s="3">
        <v>155</v>
      </c>
      <c r="G1744" s="3">
        <v>2170</v>
      </c>
      <c r="H1744" s="1">
        <v>43830</v>
      </c>
      <c r="I1744">
        <f t="shared" si="108"/>
        <v>122</v>
      </c>
      <c r="J1744" t="str">
        <f t="shared" si="109"/>
        <v>&gt;121</v>
      </c>
      <c r="K1744">
        <f t="shared" si="110"/>
        <v>0.25</v>
      </c>
      <c r="L1744">
        <f t="shared" si="111"/>
        <v>581.25</v>
      </c>
    </row>
    <row r="1745" spans="1:12" x14ac:dyDescent="0.25">
      <c r="A1745" s="2" t="s">
        <v>1743</v>
      </c>
      <c r="B1745">
        <v>2</v>
      </c>
      <c r="C1745">
        <v>12</v>
      </c>
      <c r="D1745">
        <v>1520</v>
      </c>
      <c r="E1745" s="1">
        <v>43474</v>
      </c>
      <c r="F1745" s="3">
        <v>15.2</v>
      </c>
      <c r="G1745" s="3">
        <v>349.6</v>
      </c>
      <c r="H1745" s="1">
        <v>43830</v>
      </c>
      <c r="I1745">
        <f t="shared" si="108"/>
        <v>356</v>
      </c>
      <c r="J1745" t="str">
        <f t="shared" si="109"/>
        <v>&gt;121</v>
      </c>
      <c r="K1745">
        <f t="shared" si="110"/>
        <v>0.25</v>
      </c>
      <c r="L1745">
        <f t="shared" si="111"/>
        <v>91.2</v>
      </c>
    </row>
    <row r="1746" spans="1:12" x14ac:dyDescent="0.25">
      <c r="A1746" s="2" t="s">
        <v>1744</v>
      </c>
      <c r="B1746">
        <v>3</v>
      </c>
      <c r="C1746">
        <v>5</v>
      </c>
      <c r="D1746">
        <v>990</v>
      </c>
      <c r="E1746" s="1">
        <v>43647</v>
      </c>
      <c r="F1746" s="3">
        <v>49.5</v>
      </c>
      <c r="G1746" s="3">
        <v>207.89999999999998</v>
      </c>
      <c r="H1746" s="1">
        <v>43830</v>
      </c>
      <c r="I1746">
        <f t="shared" si="108"/>
        <v>183</v>
      </c>
      <c r="J1746" t="str">
        <f t="shared" si="109"/>
        <v>&gt;121</v>
      </c>
      <c r="K1746">
        <f t="shared" si="110"/>
        <v>0.25</v>
      </c>
      <c r="L1746">
        <f t="shared" si="111"/>
        <v>64.349999999999994</v>
      </c>
    </row>
    <row r="1747" spans="1:12" x14ac:dyDescent="0.25">
      <c r="A1747" s="2" t="s">
        <v>1745</v>
      </c>
      <c r="B1747">
        <v>10</v>
      </c>
      <c r="C1747">
        <v>12</v>
      </c>
      <c r="D1747">
        <v>864</v>
      </c>
      <c r="E1747" s="1">
        <v>43754</v>
      </c>
      <c r="F1747" s="3">
        <v>86.4</v>
      </c>
      <c r="G1747" s="3">
        <v>336.96000000000004</v>
      </c>
      <c r="H1747" s="1">
        <v>43830</v>
      </c>
      <c r="I1747">
        <f t="shared" si="108"/>
        <v>76</v>
      </c>
      <c r="J1747" t="str">
        <f t="shared" si="109"/>
        <v>61-90</v>
      </c>
      <c r="K1747">
        <f t="shared" si="110"/>
        <v>0.15</v>
      </c>
      <c r="L1747">
        <f t="shared" si="111"/>
        <v>63.503999999999998</v>
      </c>
    </row>
    <row r="1748" spans="1:12" x14ac:dyDescent="0.25">
      <c r="A1748" s="2" t="s">
        <v>1746</v>
      </c>
      <c r="B1748">
        <v>2</v>
      </c>
      <c r="C1748">
        <v>11</v>
      </c>
      <c r="D1748">
        <v>3000</v>
      </c>
      <c r="E1748" s="1">
        <v>43607</v>
      </c>
      <c r="F1748" s="3">
        <v>30</v>
      </c>
      <c r="G1748" s="3">
        <v>780</v>
      </c>
      <c r="H1748" s="1">
        <v>43830</v>
      </c>
      <c r="I1748">
        <f t="shared" si="108"/>
        <v>223</v>
      </c>
      <c r="J1748" t="str">
        <f t="shared" si="109"/>
        <v>&gt;121</v>
      </c>
      <c r="K1748">
        <f t="shared" si="110"/>
        <v>0.25</v>
      </c>
      <c r="L1748">
        <f t="shared" si="111"/>
        <v>202.5</v>
      </c>
    </row>
    <row r="1749" spans="1:12" x14ac:dyDescent="0.25">
      <c r="A1749" s="2" t="s">
        <v>1747</v>
      </c>
      <c r="B1749">
        <v>5</v>
      </c>
      <c r="C1749">
        <v>10</v>
      </c>
      <c r="D1749">
        <v>1224</v>
      </c>
      <c r="E1749" s="1">
        <v>43794</v>
      </c>
      <c r="F1749" s="3">
        <v>110.16000000000003</v>
      </c>
      <c r="G1749" s="3">
        <v>342.72</v>
      </c>
      <c r="H1749" s="1">
        <v>43830</v>
      </c>
      <c r="I1749">
        <f t="shared" si="108"/>
        <v>36</v>
      </c>
      <c r="J1749" t="str">
        <f t="shared" si="109"/>
        <v>31-60</v>
      </c>
      <c r="K1749">
        <f t="shared" si="110"/>
        <v>0.04</v>
      </c>
      <c r="L1749">
        <f t="shared" si="111"/>
        <v>18.115200000000002</v>
      </c>
    </row>
    <row r="1750" spans="1:12" x14ac:dyDescent="0.25">
      <c r="A1750" s="2" t="s">
        <v>1748</v>
      </c>
      <c r="B1750">
        <v>5</v>
      </c>
      <c r="C1750">
        <v>1</v>
      </c>
      <c r="D1750">
        <v>4750</v>
      </c>
      <c r="E1750" s="1">
        <v>43515</v>
      </c>
      <c r="F1750" s="3">
        <v>427.5</v>
      </c>
      <c r="G1750" s="3">
        <v>1377.5</v>
      </c>
      <c r="H1750" s="1">
        <v>43830</v>
      </c>
      <c r="I1750">
        <f t="shared" si="108"/>
        <v>315</v>
      </c>
      <c r="J1750" t="str">
        <f t="shared" si="109"/>
        <v>&gt;121</v>
      </c>
      <c r="K1750">
        <f t="shared" si="110"/>
        <v>0.25</v>
      </c>
      <c r="L1750">
        <f t="shared" si="111"/>
        <v>451.25</v>
      </c>
    </row>
    <row r="1751" spans="1:12" x14ac:dyDescent="0.25">
      <c r="A1751" s="2" t="s">
        <v>1749</v>
      </c>
      <c r="B1751">
        <v>1</v>
      </c>
      <c r="C1751">
        <v>15</v>
      </c>
      <c r="D1751">
        <v>1950</v>
      </c>
      <c r="E1751" s="1">
        <v>43471</v>
      </c>
      <c r="F1751" s="3">
        <v>78</v>
      </c>
      <c r="G1751" s="3">
        <v>565.5</v>
      </c>
      <c r="H1751" s="1">
        <v>43830</v>
      </c>
      <c r="I1751">
        <f t="shared" si="108"/>
        <v>359</v>
      </c>
      <c r="J1751" t="str">
        <f t="shared" si="109"/>
        <v>&gt;121</v>
      </c>
      <c r="K1751">
        <f t="shared" si="110"/>
        <v>0.25</v>
      </c>
      <c r="L1751">
        <f t="shared" si="111"/>
        <v>160.875</v>
      </c>
    </row>
    <row r="1752" spans="1:12" x14ac:dyDescent="0.25">
      <c r="A1752" s="2" t="s">
        <v>1750</v>
      </c>
      <c r="B1752">
        <v>9</v>
      </c>
      <c r="C1752">
        <v>21</v>
      </c>
      <c r="D1752">
        <v>960</v>
      </c>
      <c r="E1752" s="1">
        <v>43477</v>
      </c>
      <c r="F1752" s="3">
        <v>57.599999999999994</v>
      </c>
      <c r="G1752" s="3">
        <v>240</v>
      </c>
      <c r="H1752" s="1">
        <v>43830</v>
      </c>
      <c r="I1752">
        <f t="shared" si="108"/>
        <v>353</v>
      </c>
      <c r="J1752" t="str">
        <f t="shared" si="109"/>
        <v>&gt;121</v>
      </c>
      <c r="K1752">
        <f t="shared" si="110"/>
        <v>0.25</v>
      </c>
      <c r="L1752">
        <f t="shared" si="111"/>
        <v>74.400000000000006</v>
      </c>
    </row>
    <row r="1753" spans="1:12" x14ac:dyDescent="0.25">
      <c r="A1753" s="2" t="s">
        <v>1751</v>
      </c>
      <c r="B1753">
        <v>8</v>
      </c>
      <c r="C1753">
        <v>12</v>
      </c>
      <c r="D1753">
        <v>400</v>
      </c>
      <c r="E1753" s="1">
        <v>43574</v>
      </c>
      <c r="F1753" s="3">
        <v>80</v>
      </c>
      <c r="G1753" s="3">
        <v>148</v>
      </c>
      <c r="H1753" s="1">
        <v>43830</v>
      </c>
      <c r="I1753">
        <f t="shared" si="108"/>
        <v>256</v>
      </c>
      <c r="J1753" t="str">
        <f t="shared" si="109"/>
        <v>&gt;121</v>
      </c>
      <c r="K1753">
        <f t="shared" si="110"/>
        <v>0.25</v>
      </c>
      <c r="L1753">
        <f t="shared" si="111"/>
        <v>57</v>
      </c>
    </row>
    <row r="1754" spans="1:12" x14ac:dyDescent="0.25">
      <c r="A1754" s="2" t="s">
        <v>1752</v>
      </c>
      <c r="B1754">
        <v>7</v>
      </c>
      <c r="C1754">
        <v>16</v>
      </c>
      <c r="D1754">
        <v>4560</v>
      </c>
      <c r="E1754" s="1">
        <v>43504</v>
      </c>
      <c r="F1754" s="3">
        <v>866.4</v>
      </c>
      <c r="G1754" s="3">
        <v>2508</v>
      </c>
      <c r="H1754" s="1">
        <v>43830</v>
      </c>
      <c r="I1754">
        <f t="shared" si="108"/>
        <v>326</v>
      </c>
      <c r="J1754" t="str">
        <f t="shared" si="109"/>
        <v>&gt;121</v>
      </c>
      <c r="K1754">
        <f t="shared" si="110"/>
        <v>0.25</v>
      </c>
      <c r="L1754">
        <f t="shared" si="111"/>
        <v>843.6</v>
      </c>
    </row>
    <row r="1755" spans="1:12" x14ac:dyDescent="0.25">
      <c r="A1755" s="2" t="s">
        <v>1753</v>
      </c>
      <c r="B1755">
        <v>10</v>
      </c>
      <c r="C1755">
        <v>3</v>
      </c>
      <c r="D1755">
        <v>2760</v>
      </c>
      <c r="E1755" s="1">
        <v>43514</v>
      </c>
      <c r="F1755" s="3">
        <v>110.39999999999999</v>
      </c>
      <c r="G1755" s="3">
        <v>1021.2</v>
      </c>
      <c r="H1755" s="1">
        <v>43830</v>
      </c>
      <c r="I1755">
        <f t="shared" si="108"/>
        <v>316</v>
      </c>
      <c r="J1755" t="str">
        <f t="shared" si="109"/>
        <v>&gt;121</v>
      </c>
      <c r="K1755">
        <f t="shared" si="110"/>
        <v>0.25</v>
      </c>
      <c r="L1755">
        <f t="shared" si="111"/>
        <v>282.90000000000003</v>
      </c>
    </row>
    <row r="1756" spans="1:12" x14ac:dyDescent="0.25">
      <c r="A1756" s="2" t="s">
        <v>1754</v>
      </c>
      <c r="B1756">
        <v>4</v>
      </c>
      <c r="C1756">
        <v>22</v>
      </c>
      <c r="D1756">
        <v>2090</v>
      </c>
      <c r="E1756" s="1">
        <v>43500</v>
      </c>
      <c r="F1756" s="3">
        <v>20.9</v>
      </c>
      <c r="G1756" s="3">
        <v>501.59999999999997</v>
      </c>
      <c r="H1756" s="1">
        <v>43830</v>
      </c>
      <c r="I1756">
        <f t="shared" si="108"/>
        <v>330</v>
      </c>
      <c r="J1756" t="str">
        <f t="shared" si="109"/>
        <v>&gt;121</v>
      </c>
      <c r="K1756">
        <f t="shared" si="110"/>
        <v>0.25</v>
      </c>
      <c r="L1756">
        <f t="shared" si="111"/>
        <v>130.625</v>
      </c>
    </row>
    <row r="1757" spans="1:12" x14ac:dyDescent="0.25">
      <c r="A1757" s="2" t="s">
        <v>1755</v>
      </c>
      <c r="B1757">
        <v>10</v>
      </c>
      <c r="C1757">
        <v>20</v>
      </c>
      <c r="D1757">
        <v>90</v>
      </c>
      <c r="E1757" s="1">
        <v>43466</v>
      </c>
      <c r="F1757" s="3">
        <v>17.100000000000001</v>
      </c>
      <c r="G1757" s="3">
        <v>22.5</v>
      </c>
      <c r="H1757" s="1">
        <v>43830</v>
      </c>
      <c r="I1757">
        <f t="shared" si="108"/>
        <v>364</v>
      </c>
      <c r="J1757" t="str">
        <f t="shared" si="109"/>
        <v>&gt;121</v>
      </c>
      <c r="K1757">
        <f t="shared" si="110"/>
        <v>0.25</v>
      </c>
      <c r="L1757">
        <f t="shared" si="111"/>
        <v>9.9</v>
      </c>
    </row>
    <row r="1758" spans="1:12" x14ac:dyDescent="0.25">
      <c r="A1758" s="2" t="s">
        <v>1756</v>
      </c>
      <c r="B1758">
        <v>10</v>
      </c>
      <c r="C1758">
        <v>10</v>
      </c>
      <c r="D1758">
        <v>1408</v>
      </c>
      <c r="E1758" s="1">
        <v>43631</v>
      </c>
      <c r="F1758" s="3">
        <v>98.560000000000016</v>
      </c>
      <c r="G1758" s="3">
        <v>549.12000000000012</v>
      </c>
      <c r="H1758" s="1">
        <v>43830</v>
      </c>
      <c r="I1758">
        <f t="shared" si="108"/>
        <v>199</v>
      </c>
      <c r="J1758" t="str">
        <f t="shared" si="109"/>
        <v>&gt;121</v>
      </c>
      <c r="K1758">
        <f t="shared" si="110"/>
        <v>0.25</v>
      </c>
      <c r="L1758">
        <f t="shared" si="111"/>
        <v>161.92000000000004</v>
      </c>
    </row>
    <row r="1759" spans="1:12" x14ac:dyDescent="0.25">
      <c r="A1759" s="2" t="s">
        <v>1757</v>
      </c>
      <c r="B1759">
        <v>1</v>
      </c>
      <c r="C1759">
        <v>6</v>
      </c>
      <c r="D1759">
        <v>495</v>
      </c>
      <c r="E1759" s="1">
        <v>43748</v>
      </c>
      <c r="F1759" s="3">
        <v>24.75</v>
      </c>
      <c r="G1759" s="3">
        <v>79.2</v>
      </c>
      <c r="H1759" s="1">
        <v>43830</v>
      </c>
      <c r="I1759">
        <f t="shared" si="108"/>
        <v>82</v>
      </c>
      <c r="J1759" t="str">
        <f t="shared" si="109"/>
        <v>61-90</v>
      </c>
      <c r="K1759">
        <f t="shared" si="110"/>
        <v>0.15</v>
      </c>
      <c r="L1759">
        <f t="shared" si="111"/>
        <v>15.592499999999999</v>
      </c>
    </row>
    <row r="1760" spans="1:12" x14ac:dyDescent="0.25">
      <c r="A1760" s="2" t="s">
        <v>1758</v>
      </c>
      <c r="B1760">
        <v>3</v>
      </c>
      <c r="C1760">
        <v>5</v>
      </c>
      <c r="D1760">
        <v>7750</v>
      </c>
      <c r="E1760" s="1">
        <v>43508</v>
      </c>
      <c r="F1760" s="3">
        <v>465</v>
      </c>
      <c r="G1760" s="3">
        <v>1395</v>
      </c>
      <c r="H1760" s="1">
        <v>43830</v>
      </c>
      <c r="I1760">
        <f t="shared" si="108"/>
        <v>322</v>
      </c>
      <c r="J1760" t="str">
        <f t="shared" si="109"/>
        <v>&gt;121</v>
      </c>
      <c r="K1760">
        <f t="shared" si="110"/>
        <v>0.25</v>
      </c>
      <c r="L1760">
        <f t="shared" si="111"/>
        <v>465</v>
      </c>
    </row>
    <row r="1761" spans="1:12" x14ac:dyDescent="0.25">
      <c r="A1761" s="2" t="s">
        <v>1759</v>
      </c>
      <c r="B1761">
        <v>9</v>
      </c>
      <c r="C1761">
        <v>23</v>
      </c>
      <c r="D1761">
        <v>5040</v>
      </c>
      <c r="E1761" s="1">
        <v>43715</v>
      </c>
      <c r="F1761" s="3">
        <v>756</v>
      </c>
      <c r="G1761" s="3">
        <v>1562.4</v>
      </c>
      <c r="H1761" s="1">
        <v>43830</v>
      </c>
      <c r="I1761">
        <f t="shared" si="108"/>
        <v>115</v>
      </c>
      <c r="J1761" t="str">
        <f t="shared" si="109"/>
        <v>91-120</v>
      </c>
      <c r="K1761">
        <f t="shared" si="110"/>
        <v>0.2</v>
      </c>
      <c r="L1761">
        <f t="shared" si="111"/>
        <v>463.68000000000006</v>
      </c>
    </row>
    <row r="1762" spans="1:12" x14ac:dyDescent="0.25">
      <c r="A1762" s="2" t="s">
        <v>1760</v>
      </c>
      <c r="B1762">
        <v>10</v>
      </c>
      <c r="C1762">
        <v>13</v>
      </c>
      <c r="D1762">
        <v>3720</v>
      </c>
      <c r="E1762" s="1">
        <v>43585</v>
      </c>
      <c r="F1762" s="3">
        <v>37.200000000000003</v>
      </c>
      <c r="G1762" s="3">
        <v>1674</v>
      </c>
      <c r="H1762" s="1">
        <v>43830</v>
      </c>
      <c r="I1762">
        <f t="shared" si="108"/>
        <v>245</v>
      </c>
      <c r="J1762" t="str">
        <f t="shared" si="109"/>
        <v>&gt;121</v>
      </c>
      <c r="K1762">
        <f t="shared" si="110"/>
        <v>0.25</v>
      </c>
      <c r="L1762">
        <f t="shared" si="111"/>
        <v>427.8</v>
      </c>
    </row>
    <row r="1763" spans="1:12" x14ac:dyDescent="0.25">
      <c r="A1763" s="2" t="s">
        <v>1761</v>
      </c>
      <c r="B1763">
        <v>2</v>
      </c>
      <c r="C1763">
        <v>8</v>
      </c>
      <c r="D1763">
        <v>1760</v>
      </c>
      <c r="E1763" s="1">
        <v>43674</v>
      </c>
      <c r="F1763" s="3">
        <v>88</v>
      </c>
      <c r="G1763" s="3">
        <v>528</v>
      </c>
      <c r="H1763" s="1">
        <v>43830</v>
      </c>
      <c r="I1763">
        <f t="shared" si="108"/>
        <v>156</v>
      </c>
      <c r="J1763" t="str">
        <f t="shared" si="109"/>
        <v>&gt;121</v>
      </c>
      <c r="K1763">
        <f t="shared" si="110"/>
        <v>0.25</v>
      </c>
      <c r="L1763">
        <f t="shared" si="111"/>
        <v>154</v>
      </c>
    </row>
    <row r="1764" spans="1:12" x14ac:dyDescent="0.25">
      <c r="A1764" s="2" t="s">
        <v>1762</v>
      </c>
      <c r="B1764">
        <v>4</v>
      </c>
      <c r="C1764">
        <v>12</v>
      </c>
      <c r="D1764">
        <v>3040</v>
      </c>
      <c r="E1764" s="1">
        <v>43695</v>
      </c>
      <c r="F1764" s="3">
        <v>121.6</v>
      </c>
      <c r="G1764" s="3">
        <v>638.40000000000009</v>
      </c>
      <c r="H1764" s="1">
        <v>43830</v>
      </c>
      <c r="I1764">
        <f t="shared" si="108"/>
        <v>135</v>
      </c>
      <c r="J1764" t="str">
        <f t="shared" si="109"/>
        <v>&gt;121</v>
      </c>
      <c r="K1764">
        <f t="shared" si="110"/>
        <v>0.25</v>
      </c>
      <c r="L1764">
        <f t="shared" si="111"/>
        <v>190.00000000000003</v>
      </c>
    </row>
    <row r="1765" spans="1:12" x14ac:dyDescent="0.25">
      <c r="A1765" s="2" t="s">
        <v>1763</v>
      </c>
      <c r="B1765">
        <v>7</v>
      </c>
      <c r="C1765">
        <v>21</v>
      </c>
      <c r="D1765">
        <v>1080</v>
      </c>
      <c r="E1765" s="1">
        <v>43771</v>
      </c>
      <c r="F1765" s="3">
        <v>129.60000000000002</v>
      </c>
      <c r="G1765" s="3">
        <v>518.40000000000009</v>
      </c>
      <c r="H1765" s="1">
        <v>43830</v>
      </c>
      <c r="I1765">
        <f t="shared" si="108"/>
        <v>59</v>
      </c>
      <c r="J1765" t="str">
        <f t="shared" si="109"/>
        <v>31-60</v>
      </c>
      <c r="K1765">
        <f t="shared" si="110"/>
        <v>0.04</v>
      </c>
      <c r="L1765">
        <f t="shared" si="111"/>
        <v>25.920000000000005</v>
      </c>
    </row>
    <row r="1766" spans="1:12" x14ac:dyDescent="0.25">
      <c r="A1766" s="2" t="s">
        <v>1764</v>
      </c>
      <c r="B1766">
        <v>5</v>
      </c>
      <c r="C1766">
        <v>5</v>
      </c>
      <c r="D1766">
        <v>380</v>
      </c>
      <c r="E1766" s="1">
        <v>43828</v>
      </c>
      <c r="F1766" s="3">
        <v>34.200000000000003</v>
      </c>
      <c r="G1766" s="3">
        <v>98.800000000000011</v>
      </c>
      <c r="H1766" s="1">
        <v>43830</v>
      </c>
      <c r="I1766">
        <f t="shared" si="108"/>
        <v>2</v>
      </c>
      <c r="J1766" t="str">
        <f t="shared" si="109"/>
        <v>0-30</v>
      </c>
      <c r="K1766">
        <f t="shared" si="110"/>
        <v>8.0000000000000002E-3</v>
      </c>
      <c r="L1766">
        <f t="shared" si="111"/>
        <v>1.0640000000000001</v>
      </c>
    </row>
    <row r="1767" spans="1:12" x14ac:dyDescent="0.25">
      <c r="A1767" s="2" t="s">
        <v>1765</v>
      </c>
      <c r="B1767">
        <v>6</v>
      </c>
      <c r="C1767">
        <v>17</v>
      </c>
      <c r="D1767">
        <v>1620</v>
      </c>
      <c r="E1767" s="1">
        <v>43582</v>
      </c>
      <c r="F1767" s="3">
        <v>145.80000000000001</v>
      </c>
      <c r="G1767" s="3">
        <v>437.40000000000003</v>
      </c>
      <c r="H1767" s="1">
        <v>43830</v>
      </c>
      <c r="I1767">
        <f t="shared" si="108"/>
        <v>248</v>
      </c>
      <c r="J1767" t="str">
        <f t="shared" si="109"/>
        <v>&gt;121</v>
      </c>
      <c r="K1767">
        <f t="shared" si="110"/>
        <v>0.25</v>
      </c>
      <c r="L1767">
        <f t="shared" si="111"/>
        <v>145.80000000000001</v>
      </c>
    </row>
    <row r="1768" spans="1:12" x14ac:dyDescent="0.25">
      <c r="A1768" s="2" t="s">
        <v>1766</v>
      </c>
      <c r="B1768">
        <v>1</v>
      </c>
      <c r="C1768">
        <v>21</v>
      </c>
      <c r="D1768">
        <v>2484</v>
      </c>
      <c r="E1768" s="1">
        <v>43760</v>
      </c>
      <c r="F1768" s="3">
        <v>248.4</v>
      </c>
      <c r="G1768" s="3">
        <v>571.31999999999994</v>
      </c>
      <c r="H1768" s="1">
        <v>43830</v>
      </c>
      <c r="I1768">
        <f t="shared" si="108"/>
        <v>70</v>
      </c>
      <c r="J1768" t="str">
        <f t="shared" si="109"/>
        <v>61-90</v>
      </c>
      <c r="K1768">
        <f t="shared" si="110"/>
        <v>0.15</v>
      </c>
      <c r="L1768">
        <f t="shared" si="111"/>
        <v>122.95799999999998</v>
      </c>
    </row>
    <row r="1769" spans="1:12" x14ac:dyDescent="0.25">
      <c r="A1769" s="2" t="s">
        <v>1767</v>
      </c>
      <c r="B1769">
        <v>5</v>
      </c>
      <c r="C1769">
        <v>6</v>
      </c>
      <c r="D1769">
        <v>756.00000000000011</v>
      </c>
      <c r="E1769" s="1">
        <v>43468</v>
      </c>
      <c r="F1769" s="3">
        <v>60.480000000000011</v>
      </c>
      <c r="G1769" s="3">
        <v>128.52000000000001</v>
      </c>
      <c r="H1769" s="1">
        <v>43830</v>
      </c>
      <c r="I1769">
        <f t="shared" si="108"/>
        <v>362</v>
      </c>
      <c r="J1769" t="str">
        <f t="shared" si="109"/>
        <v>&gt;121</v>
      </c>
      <c r="K1769">
        <f t="shared" si="110"/>
        <v>0.25</v>
      </c>
      <c r="L1769">
        <f t="shared" si="111"/>
        <v>47.250000000000007</v>
      </c>
    </row>
    <row r="1770" spans="1:12" x14ac:dyDescent="0.25">
      <c r="A1770" s="2" t="s">
        <v>1768</v>
      </c>
      <c r="B1770">
        <v>8</v>
      </c>
      <c r="C1770">
        <v>10</v>
      </c>
      <c r="D1770">
        <v>660</v>
      </c>
      <c r="E1770" s="1">
        <v>43568</v>
      </c>
      <c r="F1770" s="3">
        <v>26.400000000000002</v>
      </c>
      <c r="G1770" s="3">
        <v>323.40000000000003</v>
      </c>
      <c r="H1770" s="1">
        <v>43830</v>
      </c>
      <c r="I1770">
        <f t="shared" si="108"/>
        <v>262</v>
      </c>
      <c r="J1770" t="str">
        <f t="shared" si="109"/>
        <v>&gt;121</v>
      </c>
      <c r="K1770">
        <f t="shared" si="110"/>
        <v>0.25</v>
      </c>
      <c r="L1770">
        <f t="shared" si="111"/>
        <v>87.45</v>
      </c>
    </row>
    <row r="1771" spans="1:12" x14ac:dyDescent="0.25">
      <c r="A1771" s="2" t="s">
        <v>1769</v>
      </c>
      <c r="B1771">
        <v>7</v>
      </c>
      <c r="C1771">
        <v>3</v>
      </c>
      <c r="D1771">
        <v>280</v>
      </c>
      <c r="E1771" s="1">
        <v>43518</v>
      </c>
      <c r="F1771" s="3">
        <v>39.200000000000003</v>
      </c>
      <c r="G1771" s="3">
        <v>170.79999999999998</v>
      </c>
      <c r="H1771" s="1">
        <v>43830</v>
      </c>
      <c r="I1771">
        <f t="shared" si="108"/>
        <v>312</v>
      </c>
      <c r="J1771" t="str">
        <f t="shared" si="109"/>
        <v>&gt;121</v>
      </c>
      <c r="K1771">
        <f t="shared" si="110"/>
        <v>0.25</v>
      </c>
      <c r="L1771">
        <f t="shared" si="111"/>
        <v>52.5</v>
      </c>
    </row>
    <row r="1772" spans="1:12" x14ac:dyDescent="0.25">
      <c r="A1772" s="2" t="s">
        <v>1770</v>
      </c>
      <c r="B1772">
        <v>9</v>
      </c>
      <c r="C1772">
        <v>9</v>
      </c>
      <c r="D1772">
        <v>570</v>
      </c>
      <c r="E1772" s="1">
        <v>43787</v>
      </c>
      <c r="F1772" s="3">
        <v>17.100000000000001</v>
      </c>
      <c r="G1772" s="3">
        <v>165.3</v>
      </c>
      <c r="H1772" s="1">
        <v>43830</v>
      </c>
      <c r="I1772">
        <f t="shared" si="108"/>
        <v>43</v>
      </c>
      <c r="J1772" t="str">
        <f t="shared" si="109"/>
        <v>31-60</v>
      </c>
      <c r="K1772">
        <f t="shared" si="110"/>
        <v>0.04</v>
      </c>
      <c r="L1772">
        <f t="shared" si="111"/>
        <v>7.2960000000000003</v>
      </c>
    </row>
    <row r="1773" spans="1:12" x14ac:dyDescent="0.25">
      <c r="A1773" s="2" t="s">
        <v>1771</v>
      </c>
      <c r="B1773">
        <v>10</v>
      </c>
      <c r="C1773">
        <v>5</v>
      </c>
      <c r="D1773">
        <v>220</v>
      </c>
      <c r="E1773" s="1">
        <v>43536</v>
      </c>
      <c r="F1773" s="3">
        <v>37.400000000000006</v>
      </c>
      <c r="G1773" s="3">
        <v>57.199999999999996</v>
      </c>
      <c r="H1773" s="1">
        <v>43830</v>
      </c>
      <c r="I1773">
        <f t="shared" si="108"/>
        <v>294</v>
      </c>
      <c r="J1773" t="str">
        <f t="shared" si="109"/>
        <v>&gt;121</v>
      </c>
      <c r="K1773">
        <f t="shared" si="110"/>
        <v>0.25</v>
      </c>
      <c r="L1773">
        <f t="shared" si="111"/>
        <v>23.65</v>
      </c>
    </row>
    <row r="1774" spans="1:12" x14ac:dyDescent="0.25">
      <c r="A1774" s="2" t="s">
        <v>1772</v>
      </c>
      <c r="B1774">
        <v>8</v>
      </c>
      <c r="C1774">
        <v>17</v>
      </c>
      <c r="D1774">
        <v>2100</v>
      </c>
      <c r="E1774" s="1">
        <v>43739</v>
      </c>
      <c r="F1774" s="3">
        <v>84</v>
      </c>
      <c r="G1774" s="3">
        <v>1050</v>
      </c>
      <c r="H1774" s="1">
        <v>43830</v>
      </c>
      <c r="I1774">
        <f t="shared" si="108"/>
        <v>91</v>
      </c>
      <c r="J1774" t="str">
        <f t="shared" si="109"/>
        <v>91-120</v>
      </c>
      <c r="K1774">
        <f t="shared" si="110"/>
        <v>0.2</v>
      </c>
      <c r="L1774">
        <f t="shared" si="111"/>
        <v>226.8</v>
      </c>
    </row>
    <row r="1775" spans="1:12" x14ac:dyDescent="0.25">
      <c r="A1775" s="2" t="s">
        <v>1773</v>
      </c>
      <c r="B1775">
        <v>9</v>
      </c>
      <c r="C1775">
        <v>10</v>
      </c>
      <c r="D1775">
        <v>648</v>
      </c>
      <c r="E1775" s="1">
        <v>43655</v>
      </c>
      <c r="F1775" s="3">
        <v>103.68</v>
      </c>
      <c r="G1775" s="3">
        <v>259.20000000000005</v>
      </c>
      <c r="H1775" s="1">
        <v>43830</v>
      </c>
      <c r="I1775">
        <f t="shared" si="108"/>
        <v>175</v>
      </c>
      <c r="J1775" t="str">
        <f t="shared" si="109"/>
        <v>&gt;121</v>
      </c>
      <c r="K1775">
        <f t="shared" si="110"/>
        <v>0.25</v>
      </c>
      <c r="L1775">
        <f t="shared" si="111"/>
        <v>90.720000000000013</v>
      </c>
    </row>
    <row r="1776" spans="1:12" x14ac:dyDescent="0.25">
      <c r="A1776" s="2" t="s">
        <v>1774</v>
      </c>
      <c r="B1776">
        <v>1</v>
      </c>
      <c r="C1776">
        <v>23</v>
      </c>
      <c r="D1776">
        <v>450</v>
      </c>
      <c r="E1776" s="1">
        <v>43507</v>
      </c>
      <c r="F1776" s="3">
        <v>4.5</v>
      </c>
      <c r="G1776" s="3">
        <v>99</v>
      </c>
      <c r="H1776" s="1">
        <v>43830</v>
      </c>
      <c r="I1776">
        <f t="shared" si="108"/>
        <v>323</v>
      </c>
      <c r="J1776" t="str">
        <f t="shared" si="109"/>
        <v>&gt;121</v>
      </c>
      <c r="K1776">
        <f t="shared" si="110"/>
        <v>0.25</v>
      </c>
      <c r="L1776">
        <f t="shared" si="111"/>
        <v>25.875</v>
      </c>
    </row>
    <row r="1777" spans="1:12" x14ac:dyDescent="0.25">
      <c r="A1777" s="2" t="s">
        <v>1775</v>
      </c>
      <c r="B1777">
        <v>4</v>
      </c>
      <c r="C1777">
        <v>16</v>
      </c>
      <c r="D1777">
        <v>270</v>
      </c>
      <c r="E1777" s="1">
        <v>43718</v>
      </c>
      <c r="F1777" s="3">
        <v>5.4</v>
      </c>
      <c r="G1777" s="3">
        <v>78.3</v>
      </c>
      <c r="H1777" s="1">
        <v>43830</v>
      </c>
      <c r="I1777">
        <f t="shared" si="108"/>
        <v>112</v>
      </c>
      <c r="J1777" t="str">
        <f t="shared" si="109"/>
        <v>91-120</v>
      </c>
      <c r="K1777">
        <f t="shared" si="110"/>
        <v>0.2</v>
      </c>
      <c r="L1777">
        <f t="shared" si="111"/>
        <v>16.740000000000002</v>
      </c>
    </row>
    <row r="1778" spans="1:12" x14ac:dyDescent="0.25">
      <c r="A1778" s="2" t="s">
        <v>1776</v>
      </c>
      <c r="B1778">
        <v>8</v>
      </c>
      <c r="C1778">
        <v>2</v>
      </c>
      <c r="D1778">
        <v>110</v>
      </c>
      <c r="E1778" s="1">
        <v>43772</v>
      </c>
      <c r="F1778" s="3">
        <v>5.5</v>
      </c>
      <c r="G1778" s="3">
        <v>48.4</v>
      </c>
      <c r="H1778" s="1">
        <v>43830</v>
      </c>
      <c r="I1778">
        <f t="shared" si="108"/>
        <v>58</v>
      </c>
      <c r="J1778" t="str">
        <f t="shared" si="109"/>
        <v>31-60</v>
      </c>
      <c r="K1778">
        <f t="shared" si="110"/>
        <v>0.04</v>
      </c>
      <c r="L1778">
        <f t="shared" si="111"/>
        <v>2.1560000000000001</v>
      </c>
    </row>
    <row r="1779" spans="1:12" x14ac:dyDescent="0.25">
      <c r="A1779" s="2" t="s">
        <v>1777</v>
      </c>
      <c r="B1779">
        <v>6</v>
      </c>
      <c r="C1779">
        <v>8</v>
      </c>
      <c r="D1779">
        <v>5500</v>
      </c>
      <c r="E1779" s="1">
        <v>43681</v>
      </c>
      <c r="F1779" s="3">
        <v>165</v>
      </c>
      <c r="G1779" s="3">
        <v>825</v>
      </c>
      <c r="H1779" s="1">
        <v>43830</v>
      </c>
      <c r="I1779">
        <f t="shared" si="108"/>
        <v>149</v>
      </c>
      <c r="J1779" t="str">
        <f t="shared" si="109"/>
        <v>&gt;121</v>
      </c>
      <c r="K1779">
        <f t="shared" si="110"/>
        <v>0.25</v>
      </c>
      <c r="L1779">
        <f t="shared" si="111"/>
        <v>247.5</v>
      </c>
    </row>
    <row r="1780" spans="1:12" x14ac:dyDescent="0.25">
      <c r="A1780" s="2" t="s">
        <v>1778</v>
      </c>
      <c r="B1780">
        <v>5</v>
      </c>
      <c r="C1780">
        <v>5</v>
      </c>
      <c r="D1780">
        <v>1240</v>
      </c>
      <c r="E1780" s="1">
        <v>43593</v>
      </c>
      <c r="F1780" s="3">
        <v>37.200000000000003</v>
      </c>
      <c r="G1780" s="3">
        <v>372</v>
      </c>
      <c r="H1780" s="1">
        <v>43830</v>
      </c>
      <c r="I1780">
        <f t="shared" si="108"/>
        <v>237</v>
      </c>
      <c r="J1780" t="str">
        <f t="shared" si="109"/>
        <v>&gt;121</v>
      </c>
      <c r="K1780">
        <f t="shared" si="110"/>
        <v>0.25</v>
      </c>
      <c r="L1780">
        <f t="shared" si="111"/>
        <v>102.3</v>
      </c>
    </row>
    <row r="1781" spans="1:12" x14ac:dyDescent="0.25">
      <c r="A1781" s="2" t="s">
        <v>1779</v>
      </c>
      <c r="B1781">
        <v>6</v>
      </c>
      <c r="C1781">
        <v>10</v>
      </c>
      <c r="D1781">
        <v>5060</v>
      </c>
      <c r="E1781" s="1">
        <v>43699</v>
      </c>
      <c r="F1781" s="3">
        <v>101.19999999999999</v>
      </c>
      <c r="G1781" s="3">
        <v>809.59999999999991</v>
      </c>
      <c r="H1781" s="1">
        <v>43830</v>
      </c>
      <c r="I1781">
        <f t="shared" si="108"/>
        <v>131</v>
      </c>
      <c r="J1781" t="str">
        <f t="shared" si="109"/>
        <v>&gt;121</v>
      </c>
      <c r="K1781">
        <f t="shared" si="110"/>
        <v>0.25</v>
      </c>
      <c r="L1781">
        <f t="shared" si="111"/>
        <v>227.7</v>
      </c>
    </row>
    <row r="1782" spans="1:12" x14ac:dyDescent="0.25">
      <c r="A1782" s="2" t="s">
        <v>1780</v>
      </c>
      <c r="B1782">
        <v>6</v>
      </c>
      <c r="C1782">
        <v>14</v>
      </c>
      <c r="D1782">
        <v>1368</v>
      </c>
      <c r="E1782" s="1">
        <v>43650</v>
      </c>
      <c r="F1782" s="3">
        <v>109.44000000000001</v>
      </c>
      <c r="G1782" s="3">
        <v>205.2</v>
      </c>
      <c r="H1782" s="1">
        <v>43830</v>
      </c>
      <c r="I1782">
        <f t="shared" si="108"/>
        <v>180</v>
      </c>
      <c r="J1782" t="str">
        <f t="shared" si="109"/>
        <v>&gt;121</v>
      </c>
      <c r="K1782">
        <f t="shared" si="110"/>
        <v>0.25</v>
      </c>
      <c r="L1782">
        <f t="shared" si="111"/>
        <v>78.66</v>
      </c>
    </row>
    <row r="1783" spans="1:12" x14ac:dyDescent="0.25">
      <c r="A1783" s="2" t="s">
        <v>1781</v>
      </c>
      <c r="B1783">
        <v>2</v>
      </c>
      <c r="C1783">
        <v>16</v>
      </c>
      <c r="D1783">
        <v>1760</v>
      </c>
      <c r="E1783" s="1">
        <v>43493</v>
      </c>
      <c r="F1783" s="3">
        <v>140.80000000000001</v>
      </c>
      <c r="G1783" s="3">
        <v>457.59999999999997</v>
      </c>
      <c r="H1783" s="1">
        <v>43830</v>
      </c>
      <c r="I1783">
        <f t="shared" si="108"/>
        <v>337</v>
      </c>
      <c r="J1783" t="str">
        <f t="shared" si="109"/>
        <v>&gt;121</v>
      </c>
      <c r="K1783">
        <f t="shared" si="110"/>
        <v>0.25</v>
      </c>
      <c r="L1783">
        <f t="shared" si="111"/>
        <v>149.6</v>
      </c>
    </row>
    <row r="1784" spans="1:12" x14ac:dyDescent="0.25">
      <c r="A1784" s="2" t="s">
        <v>1782</v>
      </c>
      <c r="B1784">
        <v>8</v>
      </c>
      <c r="C1784">
        <v>21</v>
      </c>
      <c r="D1784">
        <v>1760</v>
      </c>
      <c r="E1784" s="1">
        <v>43627</v>
      </c>
      <c r="F1784" s="3">
        <v>123.2</v>
      </c>
      <c r="G1784" s="3">
        <v>862.4</v>
      </c>
      <c r="H1784" s="1">
        <v>43830</v>
      </c>
      <c r="I1784">
        <f t="shared" si="108"/>
        <v>203</v>
      </c>
      <c r="J1784" t="str">
        <f t="shared" si="109"/>
        <v>&gt;121</v>
      </c>
      <c r="K1784">
        <f t="shared" si="110"/>
        <v>0.25</v>
      </c>
      <c r="L1784">
        <f t="shared" si="111"/>
        <v>246.4</v>
      </c>
    </row>
    <row r="1785" spans="1:12" x14ac:dyDescent="0.25">
      <c r="A1785" s="2" t="s">
        <v>1783</v>
      </c>
      <c r="B1785">
        <v>10</v>
      </c>
      <c r="C1785">
        <v>14</v>
      </c>
      <c r="D1785">
        <v>880</v>
      </c>
      <c r="E1785" s="1">
        <v>43492</v>
      </c>
      <c r="F1785" s="3">
        <v>17.600000000000001</v>
      </c>
      <c r="G1785" s="3">
        <v>290.39999999999998</v>
      </c>
      <c r="H1785" s="1">
        <v>43830</v>
      </c>
      <c r="I1785">
        <f t="shared" si="108"/>
        <v>338</v>
      </c>
      <c r="J1785" t="str">
        <f t="shared" si="109"/>
        <v>&gt;121</v>
      </c>
      <c r="K1785">
        <f t="shared" si="110"/>
        <v>0.25</v>
      </c>
      <c r="L1785">
        <f t="shared" si="111"/>
        <v>77</v>
      </c>
    </row>
    <row r="1786" spans="1:12" x14ac:dyDescent="0.25">
      <c r="A1786" s="2" t="s">
        <v>1784</v>
      </c>
      <c r="B1786">
        <v>1</v>
      </c>
      <c r="C1786">
        <v>6</v>
      </c>
      <c r="D1786">
        <v>900</v>
      </c>
      <c r="E1786" s="1">
        <v>43650</v>
      </c>
      <c r="F1786" s="3">
        <v>27</v>
      </c>
      <c r="G1786" s="3">
        <v>162</v>
      </c>
      <c r="H1786" s="1">
        <v>43830</v>
      </c>
      <c r="I1786">
        <f t="shared" si="108"/>
        <v>180</v>
      </c>
      <c r="J1786" t="str">
        <f t="shared" si="109"/>
        <v>&gt;121</v>
      </c>
      <c r="K1786">
        <f t="shared" si="110"/>
        <v>0.25</v>
      </c>
      <c r="L1786">
        <f t="shared" si="111"/>
        <v>47.25</v>
      </c>
    </row>
    <row r="1787" spans="1:12" x14ac:dyDescent="0.25">
      <c r="A1787" s="2" t="s">
        <v>1785</v>
      </c>
      <c r="B1787">
        <v>5</v>
      </c>
      <c r="C1787">
        <v>5</v>
      </c>
      <c r="D1787">
        <v>2640</v>
      </c>
      <c r="E1787" s="1">
        <v>43622</v>
      </c>
      <c r="F1787" s="3">
        <v>105.60000000000001</v>
      </c>
      <c r="G1787" s="3">
        <v>580.79999999999995</v>
      </c>
      <c r="H1787" s="1">
        <v>43830</v>
      </c>
      <c r="I1787">
        <f t="shared" si="108"/>
        <v>208</v>
      </c>
      <c r="J1787" t="str">
        <f t="shared" si="109"/>
        <v>&gt;121</v>
      </c>
      <c r="K1787">
        <f t="shared" si="110"/>
        <v>0.25</v>
      </c>
      <c r="L1787">
        <f t="shared" si="111"/>
        <v>171.6</v>
      </c>
    </row>
    <row r="1788" spans="1:12" x14ac:dyDescent="0.25">
      <c r="A1788" s="2" t="s">
        <v>1786</v>
      </c>
      <c r="B1788">
        <v>2</v>
      </c>
      <c r="C1788">
        <v>14</v>
      </c>
      <c r="D1788">
        <v>2400</v>
      </c>
      <c r="E1788" s="1">
        <v>43563</v>
      </c>
      <c r="F1788" s="3">
        <v>48</v>
      </c>
      <c r="G1788" s="3">
        <v>576</v>
      </c>
      <c r="H1788" s="1">
        <v>43830</v>
      </c>
      <c r="I1788">
        <f t="shared" si="108"/>
        <v>267</v>
      </c>
      <c r="J1788" t="str">
        <f t="shared" si="109"/>
        <v>&gt;121</v>
      </c>
      <c r="K1788">
        <f t="shared" si="110"/>
        <v>0.25</v>
      </c>
      <c r="L1788">
        <f t="shared" si="111"/>
        <v>156</v>
      </c>
    </row>
    <row r="1789" spans="1:12" x14ac:dyDescent="0.25">
      <c r="A1789" s="2" t="s">
        <v>1787</v>
      </c>
      <c r="B1789">
        <v>6</v>
      </c>
      <c r="C1789">
        <v>6</v>
      </c>
      <c r="D1789">
        <v>1710</v>
      </c>
      <c r="E1789" s="1">
        <v>43745</v>
      </c>
      <c r="F1789" s="3">
        <v>102.6</v>
      </c>
      <c r="G1789" s="3">
        <v>461.70000000000005</v>
      </c>
      <c r="H1789" s="1">
        <v>43830</v>
      </c>
      <c r="I1789">
        <f t="shared" si="108"/>
        <v>85</v>
      </c>
      <c r="J1789" t="str">
        <f t="shared" si="109"/>
        <v>61-90</v>
      </c>
      <c r="K1789">
        <f t="shared" si="110"/>
        <v>0.15</v>
      </c>
      <c r="L1789">
        <f t="shared" si="111"/>
        <v>84.64500000000001</v>
      </c>
    </row>
    <row r="1790" spans="1:12" x14ac:dyDescent="0.25">
      <c r="A1790" s="2" t="s">
        <v>1788</v>
      </c>
      <c r="B1790">
        <v>3</v>
      </c>
      <c r="C1790">
        <v>23</v>
      </c>
      <c r="D1790">
        <v>840</v>
      </c>
      <c r="E1790" s="1">
        <v>43773</v>
      </c>
      <c r="F1790" s="3">
        <v>8.4</v>
      </c>
      <c r="G1790" s="3">
        <v>193.2</v>
      </c>
      <c r="H1790" s="1">
        <v>43830</v>
      </c>
      <c r="I1790">
        <f t="shared" si="108"/>
        <v>57</v>
      </c>
      <c r="J1790" t="str">
        <f t="shared" si="109"/>
        <v>31-60</v>
      </c>
      <c r="K1790">
        <f t="shared" si="110"/>
        <v>0.04</v>
      </c>
      <c r="L1790">
        <f t="shared" si="111"/>
        <v>8.0640000000000001</v>
      </c>
    </row>
    <row r="1791" spans="1:12" x14ac:dyDescent="0.25">
      <c r="A1791" s="2" t="s">
        <v>1789</v>
      </c>
      <c r="B1791">
        <v>1</v>
      </c>
      <c r="C1791">
        <v>12</v>
      </c>
      <c r="D1791">
        <v>1920</v>
      </c>
      <c r="E1791" s="1">
        <v>43539</v>
      </c>
      <c r="F1791" s="3">
        <v>76.8</v>
      </c>
      <c r="G1791" s="3">
        <v>326.39999999999998</v>
      </c>
      <c r="H1791" s="1">
        <v>43830</v>
      </c>
      <c r="I1791">
        <f t="shared" si="108"/>
        <v>291</v>
      </c>
      <c r="J1791" t="str">
        <f t="shared" si="109"/>
        <v>&gt;121</v>
      </c>
      <c r="K1791">
        <f t="shared" si="110"/>
        <v>0.25</v>
      </c>
      <c r="L1791">
        <f t="shared" si="111"/>
        <v>100.8</v>
      </c>
    </row>
    <row r="1792" spans="1:12" x14ac:dyDescent="0.25">
      <c r="A1792" s="2" t="s">
        <v>1790</v>
      </c>
      <c r="B1792">
        <v>9</v>
      </c>
      <c r="C1792">
        <v>20</v>
      </c>
      <c r="D1792">
        <v>880</v>
      </c>
      <c r="E1792" s="1">
        <v>43757</v>
      </c>
      <c r="F1792" s="3">
        <v>176</v>
      </c>
      <c r="G1792" s="3">
        <v>246.4</v>
      </c>
      <c r="H1792" s="1">
        <v>43830</v>
      </c>
      <c r="I1792">
        <f t="shared" si="108"/>
        <v>73</v>
      </c>
      <c r="J1792" t="str">
        <f t="shared" si="109"/>
        <v>61-90</v>
      </c>
      <c r="K1792">
        <f t="shared" si="110"/>
        <v>0.15</v>
      </c>
      <c r="L1792">
        <f t="shared" si="111"/>
        <v>63.359999999999992</v>
      </c>
    </row>
    <row r="1793" spans="1:12" x14ac:dyDescent="0.25">
      <c r="A1793" s="2" t="s">
        <v>1791</v>
      </c>
      <c r="B1793">
        <v>3</v>
      </c>
      <c r="C1793">
        <v>23</v>
      </c>
      <c r="D1793">
        <v>2400</v>
      </c>
      <c r="E1793" s="1">
        <v>43498</v>
      </c>
      <c r="F1793" s="3">
        <v>216</v>
      </c>
      <c r="G1793" s="3">
        <v>552</v>
      </c>
      <c r="H1793" s="1">
        <v>43830</v>
      </c>
      <c r="I1793">
        <f t="shared" si="108"/>
        <v>332</v>
      </c>
      <c r="J1793" t="str">
        <f t="shared" si="109"/>
        <v>&gt;121</v>
      </c>
      <c r="K1793">
        <f t="shared" si="110"/>
        <v>0.25</v>
      </c>
      <c r="L1793">
        <f t="shared" si="111"/>
        <v>192</v>
      </c>
    </row>
    <row r="1794" spans="1:12" x14ac:dyDescent="0.25">
      <c r="A1794" s="2" t="s">
        <v>1792</v>
      </c>
      <c r="B1794">
        <v>3</v>
      </c>
      <c r="C1794">
        <v>14</v>
      </c>
      <c r="D1794">
        <v>256</v>
      </c>
      <c r="E1794" s="1">
        <v>43823</v>
      </c>
      <c r="F1794" s="3">
        <v>20.48</v>
      </c>
      <c r="G1794" s="3">
        <v>58.88000000000001</v>
      </c>
      <c r="H1794" s="1">
        <v>43830</v>
      </c>
      <c r="I1794">
        <f t="shared" ref="I1794:I1857" si="112">H1794-E1794</f>
        <v>7</v>
      </c>
      <c r="J1794" t="str">
        <f t="shared" ref="J1794:J1857" si="113">VLOOKUP(I1794,groupings,2,1)</f>
        <v>0-30</v>
      </c>
      <c r="K1794">
        <f t="shared" ref="K1794:K1857" si="114">VLOOKUP(I1794,$N$8:$P$12,3,TRUE)</f>
        <v>8.0000000000000002E-3</v>
      </c>
      <c r="L1794">
        <f t="shared" ref="L1794:L1857" si="115">(G1794+F1794)*K1794</f>
        <v>0.63488000000000011</v>
      </c>
    </row>
    <row r="1795" spans="1:12" x14ac:dyDescent="0.25">
      <c r="A1795" s="2" t="s">
        <v>1793</v>
      </c>
      <c r="B1795">
        <v>9</v>
      </c>
      <c r="C1795">
        <v>22</v>
      </c>
      <c r="D1795">
        <v>3800</v>
      </c>
      <c r="E1795" s="1">
        <v>43685</v>
      </c>
      <c r="F1795" s="3">
        <v>570</v>
      </c>
      <c r="G1795" s="3">
        <v>1786</v>
      </c>
      <c r="H1795" s="1">
        <v>43830</v>
      </c>
      <c r="I1795">
        <f t="shared" si="112"/>
        <v>145</v>
      </c>
      <c r="J1795" t="str">
        <f t="shared" si="113"/>
        <v>&gt;121</v>
      </c>
      <c r="K1795">
        <f t="shared" si="114"/>
        <v>0.25</v>
      </c>
      <c r="L1795">
        <f t="shared" si="115"/>
        <v>589</v>
      </c>
    </row>
    <row r="1796" spans="1:12" x14ac:dyDescent="0.25">
      <c r="A1796" s="2" t="s">
        <v>1794</v>
      </c>
      <c r="B1796">
        <v>7</v>
      </c>
      <c r="C1796">
        <v>7</v>
      </c>
      <c r="D1796">
        <v>2310</v>
      </c>
      <c r="E1796" s="1">
        <v>43499</v>
      </c>
      <c r="F1796" s="3">
        <v>693</v>
      </c>
      <c r="G1796" s="3">
        <v>854.7</v>
      </c>
      <c r="H1796" s="1">
        <v>43830</v>
      </c>
      <c r="I1796">
        <f t="shared" si="112"/>
        <v>331</v>
      </c>
      <c r="J1796" t="str">
        <f t="shared" si="113"/>
        <v>&gt;121</v>
      </c>
      <c r="K1796">
        <f t="shared" si="114"/>
        <v>0.25</v>
      </c>
      <c r="L1796">
        <f t="shared" si="115"/>
        <v>386.92500000000001</v>
      </c>
    </row>
    <row r="1797" spans="1:12" x14ac:dyDescent="0.25">
      <c r="A1797" s="2" t="s">
        <v>1795</v>
      </c>
      <c r="B1797">
        <v>3</v>
      </c>
      <c r="C1797">
        <v>13</v>
      </c>
      <c r="D1797">
        <v>630</v>
      </c>
      <c r="E1797" s="1">
        <v>43533</v>
      </c>
      <c r="F1797" s="3">
        <v>31.5</v>
      </c>
      <c r="G1797" s="3">
        <v>107.10000000000001</v>
      </c>
      <c r="H1797" s="1">
        <v>43830</v>
      </c>
      <c r="I1797">
        <f t="shared" si="112"/>
        <v>297</v>
      </c>
      <c r="J1797" t="str">
        <f t="shared" si="113"/>
        <v>&gt;121</v>
      </c>
      <c r="K1797">
        <f t="shared" si="114"/>
        <v>0.25</v>
      </c>
      <c r="L1797">
        <f t="shared" si="115"/>
        <v>34.650000000000006</v>
      </c>
    </row>
    <row r="1798" spans="1:12" x14ac:dyDescent="0.25">
      <c r="A1798" s="2" t="s">
        <v>1796</v>
      </c>
      <c r="B1798">
        <v>6</v>
      </c>
      <c r="C1798">
        <v>15</v>
      </c>
      <c r="D1798">
        <v>880</v>
      </c>
      <c r="E1798" s="1">
        <v>43725</v>
      </c>
      <c r="F1798" s="3">
        <v>70.400000000000006</v>
      </c>
      <c r="G1798" s="3">
        <v>149.60000000000002</v>
      </c>
      <c r="H1798" s="1">
        <v>43830</v>
      </c>
      <c r="I1798">
        <f t="shared" si="112"/>
        <v>105</v>
      </c>
      <c r="J1798" t="str">
        <f t="shared" si="113"/>
        <v>91-120</v>
      </c>
      <c r="K1798">
        <f t="shared" si="114"/>
        <v>0.2</v>
      </c>
      <c r="L1798">
        <f t="shared" si="115"/>
        <v>44.000000000000007</v>
      </c>
    </row>
    <row r="1799" spans="1:12" x14ac:dyDescent="0.25">
      <c r="A1799" s="2" t="s">
        <v>1797</v>
      </c>
      <c r="B1799">
        <v>9</v>
      </c>
      <c r="C1799">
        <v>14</v>
      </c>
      <c r="D1799">
        <v>2100</v>
      </c>
      <c r="E1799" s="1">
        <v>43745</v>
      </c>
      <c r="F1799" s="3">
        <v>147</v>
      </c>
      <c r="G1799" s="3">
        <v>840</v>
      </c>
      <c r="H1799" s="1">
        <v>43830</v>
      </c>
      <c r="I1799">
        <f t="shared" si="112"/>
        <v>85</v>
      </c>
      <c r="J1799" t="str">
        <f t="shared" si="113"/>
        <v>61-90</v>
      </c>
      <c r="K1799">
        <f t="shared" si="114"/>
        <v>0.15</v>
      </c>
      <c r="L1799">
        <f t="shared" si="115"/>
        <v>148.04999999999998</v>
      </c>
    </row>
    <row r="1800" spans="1:12" x14ac:dyDescent="0.25">
      <c r="A1800" s="2" t="s">
        <v>1798</v>
      </c>
      <c r="B1800">
        <v>5</v>
      </c>
      <c r="C1800">
        <v>8</v>
      </c>
      <c r="D1800">
        <v>1680</v>
      </c>
      <c r="E1800" s="1">
        <v>43791</v>
      </c>
      <c r="F1800" s="3">
        <v>16.8</v>
      </c>
      <c r="G1800" s="3">
        <v>436.8</v>
      </c>
      <c r="H1800" s="1">
        <v>43830</v>
      </c>
      <c r="I1800">
        <f t="shared" si="112"/>
        <v>39</v>
      </c>
      <c r="J1800" t="str">
        <f t="shared" si="113"/>
        <v>31-60</v>
      </c>
      <c r="K1800">
        <f t="shared" si="114"/>
        <v>0.04</v>
      </c>
      <c r="L1800">
        <f t="shared" si="115"/>
        <v>18.144000000000002</v>
      </c>
    </row>
    <row r="1801" spans="1:12" x14ac:dyDescent="0.25">
      <c r="A1801" s="2" t="s">
        <v>1799</v>
      </c>
      <c r="B1801">
        <v>2</v>
      </c>
      <c r="C1801">
        <v>12</v>
      </c>
      <c r="D1801">
        <v>6160</v>
      </c>
      <c r="E1801" s="1">
        <v>43517</v>
      </c>
      <c r="F1801" s="3">
        <v>369.6</v>
      </c>
      <c r="G1801" s="3">
        <v>1601.6</v>
      </c>
      <c r="H1801" s="1">
        <v>43830</v>
      </c>
      <c r="I1801">
        <f t="shared" si="112"/>
        <v>313</v>
      </c>
      <c r="J1801" t="str">
        <f t="shared" si="113"/>
        <v>&gt;121</v>
      </c>
      <c r="K1801">
        <f t="shared" si="114"/>
        <v>0.25</v>
      </c>
      <c r="L1801">
        <f t="shared" si="115"/>
        <v>492.79999999999995</v>
      </c>
    </row>
    <row r="1802" spans="1:12" x14ac:dyDescent="0.25">
      <c r="A1802" s="2" t="s">
        <v>1800</v>
      </c>
      <c r="B1802">
        <v>3</v>
      </c>
      <c r="C1802">
        <v>14</v>
      </c>
      <c r="D1802">
        <v>1350</v>
      </c>
      <c r="E1802" s="1">
        <v>43808</v>
      </c>
      <c r="F1802" s="3">
        <v>54</v>
      </c>
      <c r="G1802" s="3">
        <v>378</v>
      </c>
      <c r="H1802" s="1">
        <v>43830</v>
      </c>
      <c r="I1802">
        <f t="shared" si="112"/>
        <v>22</v>
      </c>
      <c r="J1802" t="str">
        <f t="shared" si="113"/>
        <v>0-30</v>
      </c>
      <c r="K1802">
        <f t="shared" si="114"/>
        <v>8.0000000000000002E-3</v>
      </c>
      <c r="L1802">
        <f t="shared" si="115"/>
        <v>3.456</v>
      </c>
    </row>
    <row r="1803" spans="1:12" x14ac:dyDescent="0.25">
      <c r="A1803" s="2" t="s">
        <v>1801</v>
      </c>
      <c r="B1803">
        <v>10</v>
      </c>
      <c r="C1803">
        <v>5</v>
      </c>
      <c r="D1803">
        <v>5040</v>
      </c>
      <c r="E1803" s="1">
        <v>43728</v>
      </c>
      <c r="F1803" s="3">
        <v>151.19999999999999</v>
      </c>
      <c r="G1803" s="3">
        <v>2520</v>
      </c>
      <c r="H1803" s="1">
        <v>43830</v>
      </c>
      <c r="I1803">
        <f t="shared" si="112"/>
        <v>102</v>
      </c>
      <c r="J1803" t="str">
        <f t="shared" si="113"/>
        <v>91-120</v>
      </c>
      <c r="K1803">
        <f t="shared" si="114"/>
        <v>0.2</v>
      </c>
      <c r="L1803">
        <f t="shared" si="115"/>
        <v>534.24</v>
      </c>
    </row>
    <row r="1804" spans="1:12" x14ac:dyDescent="0.25">
      <c r="A1804" s="2" t="s">
        <v>1802</v>
      </c>
      <c r="B1804">
        <v>4</v>
      </c>
      <c r="C1804">
        <v>23</v>
      </c>
      <c r="D1804">
        <v>1320</v>
      </c>
      <c r="E1804" s="1">
        <v>43566</v>
      </c>
      <c r="F1804" s="3">
        <v>13.200000000000001</v>
      </c>
      <c r="G1804" s="3">
        <v>224.4</v>
      </c>
      <c r="H1804" s="1">
        <v>43830</v>
      </c>
      <c r="I1804">
        <f t="shared" si="112"/>
        <v>264</v>
      </c>
      <c r="J1804" t="str">
        <f t="shared" si="113"/>
        <v>&gt;121</v>
      </c>
      <c r="K1804">
        <f t="shared" si="114"/>
        <v>0.25</v>
      </c>
      <c r="L1804">
        <f t="shared" si="115"/>
        <v>59.4</v>
      </c>
    </row>
    <row r="1805" spans="1:12" x14ac:dyDescent="0.25">
      <c r="A1805" s="2" t="s">
        <v>1803</v>
      </c>
      <c r="B1805">
        <v>2</v>
      </c>
      <c r="C1805">
        <v>22</v>
      </c>
      <c r="D1805">
        <v>2000</v>
      </c>
      <c r="E1805" s="1">
        <v>43616</v>
      </c>
      <c r="F1805" s="3">
        <v>20</v>
      </c>
      <c r="G1805" s="3">
        <v>360</v>
      </c>
      <c r="H1805" s="1">
        <v>43830</v>
      </c>
      <c r="I1805">
        <f t="shared" si="112"/>
        <v>214</v>
      </c>
      <c r="J1805" t="str">
        <f t="shared" si="113"/>
        <v>&gt;121</v>
      </c>
      <c r="K1805">
        <f t="shared" si="114"/>
        <v>0.25</v>
      </c>
      <c r="L1805">
        <f t="shared" si="115"/>
        <v>95</v>
      </c>
    </row>
    <row r="1806" spans="1:12" x14ac:dyDescent="0.25">
      <c r="A1806" s="2" t="s">
        <v>1804</v>
      </c>
      <c r="B1806">
        <v>6</v>
      </c>
      <c r="C1806">
        <v>7</v>
      </c>
      <c r="D1806">
        <v>900</v>
      </c>
      <c r="E1806" s="1">
        <v>43783</v>
      </c>
      <c r="F1806" s="3">
        <v>90</v>
      </c>
      <c r="G1806" s="3">
        <v>261</v>
      </c>
      <c r="H1806" s="1">
        <v>43830</v>
      </c>
      <c r="I1806">
        <f t="shared" si="112"/>
        <v>47</v>
      </c>
      <c r="J1806" t="str">
        <f t="shared" si="113"/>
        <v>31-60</v>
      </c>
      <c r="K1806">
        <f t="shared" si="114"/>
        <v>0.04</v>
      </c>
      <c r="L1806">
        <f t="shared" si="115"/>
        <v>14.040000000000001</v>
      </c>
    </row>
    <row r="1807" spans="1:12" x14ac:dyDescent="0.25">
      <c r="A1807" s="2" t="s">
        <v>1805</v>
      </c>
      <c r="B1807">
        <v>8</v>
      </c>
      <c r="C1807">
        <v>16</v>
      </c>
      <c r="D1807">
        <v>3360</v>
      </c>
      <c r="E1807" s="1">
        <v>43557</v>
      </c>
      <c r="F1807" s="3">
        <v>504</v>
      </c>
      <c r="G1807" s="3">
        <v>1646.3999999999999</v>
      </c>
      <c r="H1807" s="1">
        <v>43830</v>
      </c>
      <c r="I1807">
        <f t="shared" si="112"/>
        <v>273</v>
      </c>
      <c r="J1807" t="str">
        <f t="shared" si="113"/>
        <v>&gt;121</v>
      </c>
      <c r="K1807">
        <f t="shared" si="114"/>
        <v>0.25</v>
      </c>
      <c r="L1807">
        <f t="shared" si="115"/>
        <v>537.59999999999991</v>
      </c>
    </row>
    <row r="1808" spans="1:12" x14ac:dyDescent="0.25">
      <c r="A1808" s="2" t="s">
        <v>1806</v>
      </c>
      <c r="B1808">
        <v>8</v>
      </c>
      <c r="C1808">
        <v>19</v>
      </c>
      <c r="D1808">
        <v>1920</v>
      </c>
      <c r="E1808" s="1">
        <v>43790</v>
      </c>
      <c r="F1808" s="3">
        <v>211.20000000000002</v>
      </c>
      <c r="G1808" s="3">
        <v>844.80000000000007</v>
      </c>
      <c r="H1808" s="1">
        <v>43830</v>
      </c>
      <c r="I1808">
        <f t="shared" si="112"/>
        <v>40</v>
      </c>
      <c r="J1808" t="str">
        <f t="shared" si="113"/>
        <v>31-60</v>
      </c>
      <c r="K1808">
        <f t="shared" si="114"/>
        <v>0.04</v>
      </c>
      <c r="L1808">
        <f t="shared" si="115"/>
        <v>42.24</v>
      </c>
    </row>
    <row r="1809" spans="1:12" x14ac:dyDescent="0.25">
      <c r="A1809" s="2" t="s">
        <v>1807</v>
      </c>
      <c r="B1809">
        <v>5</v>
      </c>
      <c r="C1809">
        <v>6</v>
      </c>
      <c r="D1809">
        <v>1350</v>
      </c>
      <c r="E1809" s="1">
        <v>43605</v>
      </c>
      <c r="F1809" s="3">
        <v>13.5</v>
      </c>
      <c r="G1809" s="3">
        <v>202.5</v>
      </c>
      <c r="H1809" s="1">
        <v>43830</v>
      </c>
      <c r="I1809">
        <f t="shared" si="112"/>
        <v>225</v>
      </c>
      <c r="J1809" t="str">
        <f t="shared" si="113"/>
        <v>&gt;121</v>
      </c>
      <c r="K1809">
        <f t="shared" si="114"/>
        <v>0.25</v>
      </c>
      <c r="L1809">
        <f t="shared" si="115"/>
        <v>54</v>
      </c>
    </row>
    <row r="1810" spans="1:12" x14ac:dyDescent="0.25">
      <c r="A1810" s="2" t="s">
        <v>1808</v>
      </c>
      <c r="B1810">
        <v>8</v>
      </c>
      <c r="C1810">
        <v>3</v>
      </c>
      <c r="D1810">
        <v>3150</v>
      </c>
      <c r="E1810" s="1">
        <v>43712</v>
      </c>
      <c r="F1810" s="3">
        <v>189</v>
      </c>
      <c r="G1810" s="3">
        <v>882</v>
      </c>
      <c r="H1810" s="1">
        <v>43830</v>
      </c>
      <c r="I1810">
        <f t="shared" si="112"/>
        <v>118</v>
      </c>
      <c r="J1810" t="str">
        <f t="shared" si="113"/>
        <v>91-120</v>
      </c>
      <c r="K1810">
        <f t="shared" si="114"/>
        <v>0.2</v>
      </c>
      <c r="L1810">
        <f t="shared" si="115"/>
        <v>214.20000000000002</v>
      </c>
    </row>
    <row r="1811" spans="1:12" x14ac:dyDescent="0.25">
      <c r="A1811" s="2" t="s">
        <v>1809</v>
      </c>
      <c r="B1811">
        <v>10</v>
      </c>
      <c r="C1811">
        <v>7</v>
      </c>
      <c r="D1811">
        <v>2520</v>
      </c>
      <c r="E1811" s="1">
        <v>43492</v>
      </c>
      <c r="F1811" s="3">
        <v>75.599999999999994</v>
      </c>
      <c r="G1811" s="3">
        <v>730.8</v>
      </c>
      <c r="H1811" s="1">
        <v>43830</v>
      </c>
      <c r="I1811">
        <f t="shared" si="112"/>
        <v>338</v>
      </c>
      <c r="J1811" t="str">
        <f t="shared" si="113"/>
        <v>&gt;121</v>
      </c>
      <c r="K1811">
        <f t="shared" si="114"/>
        <v>0.25</v>
      </c>
      <c r="L1811">
        <f t="shared" si="115"/>
        <v>201.6</v>
      </c>
    </row>
    <row r="1812" spans="1:12" x14ac:dyDescent="0.25">
      <c r="A1812" s="2" t="s">
        <v>1810</v>
      </c>
      <c r="B1812">
        <v>10</v>
      </c>
      <c r="C1812">
        <v>18</v>
      </c>
      <c r="D1812">
        <v>6000</v>
      </c>
      <c r="E1812" s="1">
        <v>43523</v>
      </c>
      <c r="F1812" s="3">
        <v>900</v>
      </c>
      <c r="G1812" s="3">
        <v>2100</v>
      </c>
      <c r="H1812" s="1">
        <v>43830</v>
      </c>
      <c r="I1812">
        <f t="shared" si="112"/>
        <v>307</v>
      </c>
      <c r="J1812" t="str">
        <f t="shared" si="113"/>
        <v>&gt;121</v>
      </c>
      <c r="K1812">
        <f t="shared" si="114"/>
        <v>0.25</v>
      </c>
      <c r="L1812">
        <f t="shared" si="115"/>
        <v>750</v>
      </c>
    </row>
    <row r="1813" spans="1:12" x14ac:dyDescent="0.25">
      <c r="A1813" s="2" t="s">
        <v>1811</v>
      </c>
      <c r="B1813">
        <v>10</v>
      </c>
      <c r="C1813">
        <v>2</v>
      </c>
      <c r="D1813">
        <v>2520</v>
      </c>
      <c r="E1813" s="1">
        <v>43523</v>
      </c>
      <c r="F1813" s="3">
        <v>277.2</v>
      </c>
      <c r="G1813" s="3">
        <v>1033.1999999999998</v>
      </c>
      <c r="H1813" s="1">
        <v>43830</v>
      </c>
      <c r="I1813">
        <f t="shared" si="112"/>
        <v>307</v>
      </c>
      <c r="J1813" t="str">
        <f t="shared" si="113"/>
        <v>&gt;121</v>
      </c>
      <c r="K1813">
        <f t="shared" si="114"/>
        <v>0.25</v>
      </c>
      <c r="L1813">
        <f t="shared" si="115"/>
        <v>327.59999999999997</v>
      </c>
    </row>
    <row r="1814" spans="1:12" x14ac:dyDescent="0.25">
      <c r="A1814" s="2" t="s">
        <v>1812</v>
      </c>
      <c r="B1814">
        <v>2</v>
      </c>
      <c r="C1814">
        <v>2</v>
      </c>
      <c r="D1814">
        <v>110</v>
      </c>
      <c r="E1814" s="1">
        <v>43577</v>
      </c>
      <c r="F1814" s="3">
        <v>1.1000000000000001</v>
      </c>
      <c r="G1814" s="3">
        <v>25.299999999999997</v>
      </c>
      <c r="H1814" s="1">
        <v>43830</v>
      </c>
      <c r="I1814">
        <f t="shared" si="112"/>
        <v>253</v>
      </c>
      <c r="J1814" t="str">
        <f t="shared" si="113"/>
        <v>&gt;121</v>
      </c>
      <c r="K1814">
        <f t="shared" si="114"/>
        <v>0.25</v>
      </c>
      <c r="L1814">
        <f t="shared" si="115"/>
        <v>6.6</v>
      </c>
    </row>
    <row r="1815" spans="1:12" x14ac:dyDescent="0.25">
      <c r="A1815" s="2" t="s">
        <v>1813</v>
      </c>
      <c r="B1815">
        <v>4</v>
      </c>
      <c r="C1815">
        <v>19</v>
      </c>
      <c r="D1815">
        <v>480</v>
      </c>
      <c r="E1815" s="1">
        <v>43575</v>
      </c>
      <c r="F1815" s="3">
        <v>9.6</v>
      </c>
      <c r="G1815" s="3">
        <v>91.199999999999989</v>
      </c>
      <c r="H1815" s="1">
        <v>43830</v>
      </c>
      <c r="I1815">
        <f t="shared" si="112"/>
        <v>255</v>
      </c>
      <c r="J1815" t="str">
        <f t="shared" si="113"/>
        <v>&gt;121</v>
      </c>
      <c r="K1815">
        <f t="shared" si="114"/>
        <v>0.25</v>
      </c>
      <c r="L1815">
        <f t="shared" si="115"/>
        <v>25.199999999999996</v>
      </c>
    </row>
    <row r="1816" spans="1:12" x14ac:dyDescent="0.25">
      <c r="A1816" s="2" t="s">
        <v>1814</v>
      </c>
      <c r="B1816">
        <v>2</v>
      </c>
      <c r="C1816">
        <v>9</v>
      </c>
      <c r="D1816">
        <v>180</v>
      </c>
      <c r="E1816" s="1">
        <v>43768</v>
      </c>
      <c r="F1816" s="3">
        <v>10.8</v>
      </c>
      <c r="G1816" s="3">
        <v>54</v>
      </c>
      <c r="H1816" s="1">
        <v>43830</v>
      </c>
      <c r="I1816">
        <f t="shared" si="112"/>
        <v>62</v>
      </c>
      <c r="J1816" t="str">
        <f t="shared" si="113"/>
        <v>61-90</v>
      </c>
      <c r="K1816">
        <f t="shared" si="114"/>
        <v>0.15</v>
      </c>
      <c r="L1816">
        <f t="shared" si="115"/>
        <v>9.7199999999999989</v>
      </c>
    </row>
    <row r="1817" spans="1:12" x14ac:dyDescent="0.25">
      <c r="A1817" s="2" t="s">
        <v>1815</v>
      </c>
      <c r="B1817">
        <v>6</v>
      </c>
      <c r="C1817">
        <v>21</v>
      </c>
      <c r="D1817">
        <v>1200</v>
      </c>
      <c r="E1817" s="1">
        <v>43568</v>
      </c>
      <c r="F1817" s="3">
        <v>96</v>
      </c>
      <c r="G1817" s="3">
        <v>348</v>
      </c>
      <c r="H1817" s="1">
        <v>43830</v>
      </c>
      <c r="I1817">
        <f t="shared" si="112"/>
        <v>262</v>
      </c>
      <c r="J1817" t="str">
        <f t="shared" si="113"/>
        <v>&gt;121</v>
      </c>
      <c r="K1817">
        <f t="shared" si="114"/>
        <v>0.25</v>
      </c>
      <c r="L1817">
        <f t="shared" si="115"/>
        <v>111</v>
      </c>
    </row>
    <row r="1818" spans="1:12" x14ac:dyDescent="0.25">
      <c r="A1818" s="2" t="s">
        <v>1816</v>
      </c>
      <c r="B1818">
        <v>7</v>
      </c>
      <c r="C1818">
        <v>11</v>
      </c>
      <c r="D1818">
        <v>6200</v>
      </c>
      <c r="E1818" s="1">
        <v>43530</v>
      </c>
      <c r="F1818" s="3">
        <v>310</v>
      </c>
      <c r="G1818" s="3">
        <v>2666</v>
      </c>
      <c r="H1818" s="1">
        <v>43830</v>
      </c>
      <c r="I1818">
        <f t="shared" si="112"/>
        <v>300</v>
      </c>
      <c r="J1818" t="str">
        <f t="shared" si="113"/>
        <v>&gt;121</v>
      </c>
      <c r="K1818">
        <f t="shared" si="114"/>
        <v>0.25</v>
      </c>
      <c r="L1818">
        <f t="shared" si="115"/>
        <v>744</v>
      </c>
    </row>
    <row r="1819" spans="1:12" x14ac:dyDescent="0.25">
      <c r="A1819" s="2" t="s">
        <v>1817</v>
      </c>
      <c r="B1819">
        <v>6</v>
      </c>
      <c r="C1819">
        <v>22</v>
      </c>
      <c r="D1819">
        <v>2160</v>
      </c>
      <c r="E1819" s="1">
        <v>43726</v>
      </c>
      <c r="F1819" s="3">
        <v>172.8</v>
      </c>
      <c r="G1819" s="3">
        <v>540</v>
      </c>
      <c r="H1819" s="1">
        <v>43830</v>
      </c>
      <c r="I1819">
        <f t="shared" si="112"/>
        <v>104</v>
      </c>
      <c r="J1819" t="str">
        <f t="shared" si="113"/>
        <v>91-120</v>
      </c>
      <c r="K1819">
        <f t="shared" si="114"/>
        <v>0.2</v>
      </c>
      <c r="L1819">
        <f t="shared" si="115"/>
        <v>142.56</v>
      </c>
    </row>
    <row r="1820" spans="1:12" x14ac:dyDescent="0.25">
      <c r="A1820" s="2" t="s">
        <v>1818</v>
      </c>
      <c r="B1820">
        <v>5</v>
      </c>
      <c r="C1820">
        <v>16</v>
      </c>
      <c r="D1820">
        <v>1152</v>
      </c>
      <c r="E1820" s="1">
        <v>43717</v>
      </c>
      <c r="F1820" s="3">
        <v>34.56</v>
      </c>
      <c r="G1820" s="3">
        <v>322.56</v>
      </c>
      <c r="H1820" s="1">
        <v>43830</v>
      </c>
      <c r="I1820">
        <f t="shared" si="112"/>
        <v>113</v>
      </c>
      <c r="J1820" t="str">
        <f t="shared" si="113"/>
        <v>91-120</v>
      </c>
      <c r="K1820">
        <f t="shared" si="114"/>
        <v>0.2</v>
      </c>
      <c r="L1820">
        <f t="shared" si="115"/>
        <v>71.424000000000007</v>
      </c>
    </row>
    <row r="1821" spans="1:12" x14ac:dyDescent="0.25">
      <c r="A1821" s="2" t="s">
        <v>1819</v>
      </c>
      <c r="B1821">
        <v>4</v>
      </c>
      <c r="C1821">
        <v>23</v>
      </c>
      <c r="D1821">
        <v>3840</v>
      </c>
      <c r="E1821" s="1">
        <v>43693</v>
      </c>
      <c r="F1821" s="3">
        <v>268.8</v>
      </c>
      <c r="G1821" s="3">
        <v>614.4</v>
      </c>
      <c r="H1821" s="1">
        <v>43830</v>
      </c>
      <c r="I1821">
        <f t="shared" si="112"/>
        <v>137</v>
      </c>
      <c r="J1821" t="str">
        <f t="shared" si="113"/>
        <v>&gt;121</v>
      </c>
      <c r="K1821">
        <f t="shared" si="114"/>
        <v>0.25</v>
      </c>
      <c r="L1821">
        <f t="shared" si="115"/>
        <v>220.8</v>
      </c>
    </row>
    <row r="1822" spans="1:12" x14ac:dyDescent="0.25">
      <c r="A1822" s="2" t="s">
        <v>1820</v>
      </c>
      <c r="B1822">
        <v>5</v>
      </c>
      <c r="C1822">
        <v>4</v>
      </c>
      <c r="D1822">
        <v>6720</v>
      </c>
      <c r="E1822" s="1">
        <v>43793</v>
      </c>
      <c r="F1822" s="3">
        <v>470.4</v>
      </c>
      <c r="G1822" s="3">
        <v>1209.5999999999999</v>
      </c>
      <c r="H1822" s="1">
        <v>43830</v>
      </c>
      <c r="I1822">
        <f t="shared" si="112"/>
        <v>37</v>
      </c>
      <c r="J1822" t="str">
        <f t="shared" si="113"/>
        <v>31-60</v>
      </c>
      <c r="K1822">
        <f t="shared" si="114"/>
        <v>0.04</v>
      </c>
      <c r="L1822">
        <f t="shared" si="115"/>
        <v>67.2</v>
      </c>
    </row>
    <row r="1823" spans="1:12" x14ac:dyDescent="0.25">
      <c r="A1823" s="2" t="s">
        <v>1821</v>
      </c>
      <c r="B1823">
        <v>6</v>
      </c>
      <c r="C1823">
        <v>15</v>
      </c>
      <c r="D1823">
        <v>4200</v>
      </c>
      <c r="E1823" s="1">
        <v>43669</v>
      </c>
      <c r="F1823" s="3">
        <v>378</v>
      </c>
      <c r="G1823" s="3">
        <v>1260</v>
      </c>
      <c r="H1823" s="1">
        <v>43830</v>
      </c>
      <c r="I1823">
        <f t="shared" si="112"/>
        <v>161</v>
      </c>
      <c r="J1823" t="str">
        <f t="shared" si="113"/>
        <v>&gt;121</v>
      </c>
      <c r="K1823">
        <f t="shared" si="114"/>
        <v>0.25</v>
      </c>
      <c r="L1823">
        <f t="shared" si="115"/>
        <v>409.5</v>
      </c>
    </row>
    <row r="1824" spans="1:12" x14ac:dyDescent="0.25">
      <c r="A1824" s="2" t="s">
        <v>1822</v>
      </c>
      <c r="B1824">
        <v>6</v>
      </c>
      <c r="C1824">
        <v>6</v>
      </c>
      <c r="D1824">
        <v>4840</v>
      </c>
      <c r="E1824" s="1">
        <v>43706</v>
      </c>
      <c r="F1824" s="3">
        <v>145.19999999999999</v>
      </c>
      <c r="G1824" s="3">
        <v>1016.4</v>
      </c>
      <c r="H1824" s="1">
        <v>43830</v>
      </c>
      <c r="I1824">
        <f t="shared" si="112"/>
        <v>124</v>
      </c>
      <c r="J1824" t="str">
        <f t="shared" si="113"/>
        <v>&gt;121</v>
      </c>
      <c r="K1824">
        <f t="shared" si="114"/>
        <v>0.25</v>
      </c>
      <c r="L1824">
        <f t="shared" si="115"/>
        <v>290.39999999999998</v>
      </c>
    </row>
    <row r="1825" spans="1:12" x14ac:dyDescent="0.25">
      <c r="A1825" s="2" t="s">
        <v>1823</v>
      </c>
      <c r="B1825">
        <v>1</v>
      </c>
      <c r="C1825">
        <v>22</v>
      </c>
      <c r="D1825">
        <v>2240</v>
      </c>
      <c r="E1825" s="1">
        <v>43615</v>
      </c>
      <c r="F1825" s="3">
        <v>179.20000000000002</v>
      </c>
      <c r="G1825" s="3">
        <v>672</v>
      </c>
      <c r="H1825" s="1">
        <v>43830</v>
      </c>
      <c r="I1825">
        <f t="shared" si="112"/>
        <v>215</v>
      </c>
      <c r="J1825" t="str">
        <f t="shared" si="113"/>
        <v>&gt;121</v>
      </c>
      <c r="K1825">
        <f t="shared" si="114"/>
        <v>0.25</v>
      </c>
      <c r="L1825">
        <f t="shared" si="115"/>
        <v>212.8</v>
      </c>
    </row>
    <row r="1826" spans="1:12" x14ac:dyDescent="0.25">
      <c r="A1826" s="2" t="s">
        <v>1824</v>
      </c>
      <c r="B1826">
        <v>2</v>
      </c>
      <c r="C1826">
        <v>7</v>
      </c>
      <c r="D1826">
        <v>3300</v>
      </c>
      <c r="E1826" s="1">
        <v>43771</v>
      </c>
      <c r="F1826" s="3">
        <v>132</v>
      </c>
      <c r="G1826" s="3">
        <v>693</v>
      </c>
      <c r="H1826" s="1">
        <v>43830</v>
      </c>
      <c r="I1826">
        <f t="shared" si="112"/>
        <v>59</v>
      </c>
      <c r="J1826" t="str">
        <f t="shared" si="113"/>
        <v>31-60</v>
      </c>
      <c r="K1826">
        <f t="shared" si="114"/>
        <v>0.04</v>
      </c>
      <c r="L1826">
        <f t="shared" si="115"/>
        <v>33</v>
      </c>
    </row>
    <row r="1827" spans="1:12" x14ac:dyDescent="0.25">
      <c r="A1827" s="2" t="s">
        <v>1825</v>
      </c>
      <c r="B1827">
        <v>2</v>
      </c>
      <c r="C1827">
        <v>9</v>
      </c>
      <c r="D1827">
        <v>1782.0000000000002</v>
      </c>
      <c r="E1827" s="1">
        <v>43664</v>
      </c>
      <c r="F1827" s="3">
        <v>160.38</v>
      </c>
      <c r="G1827" s="3">
        <v>267.30000000000007</v>
      </c>
      <c r="H1827" s="1">
        <v>43830</v>
      </c>
      <c r="I1827">
        <f t="shared" si="112"/>
        <v>166</v>
      </c>
      <c r="J1827" t="str">
        <f t="shared" si="113"/>
        <v>&gt;121</v>
      </c>
      <c r="K1827">
        <f t="shared" si="114"/>
        <v>0.25</v>
      </c>
      <c r="L1827">
        <f t="shared" si="115"/>
        <v>106.92000000000002</v>
      </c>
    </row>
    <row r="1828" spans="1:12" x14ac:dyDescent="0.25">
      <c r="A1828" s="2" t="s">
        <v>1826</v>
      </c>
      <c r="B1828">
        <v>6</v>
      </c>
      <c r="C1828">
        <v>15</v>
      </c>
      <c r="D1828">
        <v>1584</v>
      </c>
      <c r="E1828" s="1">
        <v>43825</v>
      </c>
      <c r="F1828" s="3">
        <v>79.2</v>
      </c>
      <c r="G1828" s="3">
        <v>348.48</v>
      </c>
      <c r="H1828" s="1">
        <v>43830</v>
      </c>
      <c r="I1828">
        <f t="shared" si="112"/>
        <v>5</v>
      </c>
      <c r="J1828" t="str">
        <f t="shared" si="113"/>
        <v>0-30</v>
      </c>
      <c r="K1828">
        <f t="shared" si="114"/>
        <v>8.0000000000000002E-3</v>
      </c>
      <c r="L1828">
        <f t="shared" si="115"/>
        <v>3.42144</v>
      </c>
    </row>
    <row r="1829" spans="1:12" x14ac:dyDescent="0.25">
      <c r="A1829" s="2" t="s">
        <v>1827</v>
      </c>
      <c r="B1829">
        <v>4</v>
      </c>
      <c r="C1829">
        <v>18</v>
      </c>
      <c r="D1829">
        <v>1710</v>
      </c>
      <c r="E1829" s="1">
        <v>43653</v>
      </c>
      <c r="F1829" s="3">
        <v>34.200000000000003</v>
      </c>
      <c r="G1829" s="3">
        <v>478.8</v>
      </c>
      <c r="H1829" s="1">
        <v>43830</v>
      </c>
      <c r="I1829">
        <f t="shared" si="112"/>
        <v>177</v>
      </c>
      <c r="J1829" t="str">
        <f t="shared" si="113"/>
        <v>&gt;121</v>
      </c>
      <c r="K1829">
        <f t="shared" si="114"/>
        <v>0.25</v>
      </c>
      <c r="L1829">
        <f t="shared" si="115"/>
        <v>128.25</v>
      </c>
    </row>
    <row r="1830" spans="1:12" x14ac:dyDescent="0.25">
      <c r="A1830" s="2" t="s">
        <v>1828</v>
      </c>
      <c r="B1830">
        <v>9</v>
      </c>
      <c r="C1830">
        <v>4</v>
      </c>
      <c r="D1830">
        <v>3528</v>
      </c>
      <c r="E1830" s="1">
        <v>43766</v>
      </c>
      <c r="F1830" s="3">
        <v>246.95999999999998</v>
      </c>
      <c r="G1830" s="3">
        <v>1128.96</v>
      </c>
      <c r="H1830" s="1">
        <v>43830</v>
      </c>
      <c r="I1830">
        <f t="shared" si="112"/>
        <v>64</v>
      </c>
      <c r="J1830" t="str">
        <f t="shared" si="113"/>
        <v>61-90</v>
      </c>
      <c r="K1830">
        <f t="shared" si="114"/>
        <v>0.15</v>
      </c>
      <c r="L1830">
        <f t="shared" si="115"/>
        <v>206.38800000000001</v>
      </c>
    </row>
    <row r="1831" spans="1:12" x14ac:dyDescent="0.25">
      <c r="A1831" s="2" t="s">
        <v>1829</v>
      </c>
      <c r="B1831">
        <v>1</v>
      </c>
      <c r="C1831">
        <v>11</v>
      </c>
      <c r="D1831">
        <v>2520</v>
      </c>
      <c r="E1831" s="1">
        <v>43545</v>
      </c>
      <c r="F1831" s="3">
        <v>25.2</v>
      </c>
      <c r="G1831" s="3">
        <v>630</v>
      </c>
      <c r="H1831" s="1">
        <v>43830</v>
      </c>
      <c r="I1831">
        <f t="shared" si="112"/>
        <v>285</v>
      </c>
      <c r="J1831" t="str">
        <f t="shared" si="113"/>
        <v>&gt;121</v>
      </c>
      <c r="K1831">
        <f t="shared" si="114"/>
        <v>0.25</v>
      </c>
      <c r="L1831">
        <f t="shared" si="115"/>
        <v>163.80000000000001</v>
      </c>
    </row>
    <row r="1832" spans="1:12" x14ac:dyDescent="0.25">
      <c r="A1832" s="2" t="s">
        <v>1830</v>
      </c>
      <c r="B1832">
        <v>7</v>
      </c>
      <c r="C1832">
        <v>2</v>
      </c>
      <c r="D1832">
        <v>7440</v>
      </c>
      <c r="E1832" s="1">
        <v>43668</v>
      </c>
      <c r="F1832" s="3">
        <v>1190.4000000000001</v>
      </c>
      <c r="G1832" s="3">
        <v>4240.8</v>
      </c>
      <c r="H1832" s="1">
        <v>43830</v>
      </c>
      <c r="I1832">
        <f t="shared" si="112"/>
        <v>162</v>
      </c>
      <c r="J1832" t="str">
        <f t="shared" si="113"/>
        <v>&gt;121</v>
      </c>
      <c r="K1832">
        <f t="shared" si="114"/>
        <v>0.25</v>
      </c>
      <c r="L1832">
        <f t="shared" si="115"/>
        <v>1357.8000000000002</v>
      </c>
    </row>
    <row r="1833" spans="1:12" x14ac:dyDescent="0.25">
      <c r="A1833" s="2" t="s">
        <v>1831</v>
      </c>
      <c r="B1833">
        <v>7</v>
      </c>
      <c r="C1833">
        <v>11</v>
      </c>
      <c r="D1833">
        <v>4030</v>
      </c>
      <c r="E1833" s="1">
        <v>43624</v>
      </c>
      <c r="F1833" s="3">
        <v>1047.8</v>
      </c>
      <c r="G1833" s="3">
        <v>1491.1000000000001</v>
      </c>
      <c r="H1833" s="1">
        <v>43830</v>
      </c>
      <c r="I1833">
        <f t="shared" si="112"/>
        <v>206</v>
      </c>
      <c r="J1833" t="str">
        <f t="shared" si="113"/>
        <v>&gt;121</v>
      </c>
      <c r="K1833">
        <f t="shared" si="114"/>
        <v>0.25</v>
      </c>
      <c r="L1833">
        <f t="shared" si="115"/>
        <v>634.72500000000002</v>
      </c>
    </row>
    <row r="1834" spans="1:12" x14ac:dyDescent="0.25">
      <c r="A1834" s="2" t="s">
        <v>1832</v>
      </c>
      <c r="B1834">
        <v>1</v>
      </c>
      <c r="C1834">
        <v>1</v>
      </c>
      <c r="D1834">
        <v>5040</v>
      </c>
      <c r="E1834" s="1">
        <v>43733</v>
      </c>
      <c r="F1834" s="3">
        <v>151.19999999999999</v>
      </c>
      <c r="G1834" s="3">
        <v>1159.2</v>
      </c>
      <c r="H1834" s="1">
        <v>43830</v>
      </c>
      <c r="I1834">
        <f t="shared" si="112"/>
        <v>97</v>
      </c>
      <c r="J1834" t="str">
        <f t="shared" si="113"/>
        <v>91-120</v>
      </c>
      <c r="K1834">
        <f t="shared" si="114"/>
        <v>0.2</v>
      </c>
      <c r="L1834">
        <f t="shared" si="115"/>
        <v>262.08000000000004</v>
      </c>
    </row>
    <row r="1835" spans="1:12" x14ac:dyDescent="0.25">
      <c r="A1835" s="2" t="s">
        <v>1833</v>
      </c>
      <c r="B1835">
        <v>10</v>
      </c>
      <c r="C1835">
        <v>16</v>
      </c>
      <c r="D1835">
        <v>880</v>
      </c>
      <c r="E1835" s="1">
        <v>43480</v>
      </c>
      <c r="F1835" s="3">
        <v>176</v>
      </c>
      <c r="G1835" s="3">
        <v>440</v>
      </c>
      <c r="H1835" s="1">
        <v>43830</v>
      </c>
      <c r="I1835">
        <f t="shared" si="112"/>
        <v>350</v>
      </c>
      <c r="J1835" t="str">
        <f t="shared" si="113"/>
        <v>&gt;121</v>
      </c>
      <c r="K1835">
        <f t="shared" si="114"/>
        <v>0.25</v>
      </c>
      <c r="L1835">
        <f t="shared" si="115"/>
        <v>154</v>
      </c>
    </row>
    <row r="1836" spans="1:12" x14ac:dyDescent="0.25">
      <c r="A1836" s="2" t="s">
        <v>1834</v>
      </c>
      <c r="B1836">
        <v>1</v>
      </c>
      <c r="C1836">
        <v>19</v>
      </c>
      <c r="D1836">
        <v>1350</v>
      </c>
      <c r="E1836" s="1">
        <v>43509</v>
      </c>
      <c r="F1836" s="3">
        <v>54</v>
      </c>
      <c r="G1836" s="3">
        <v>391.5</v>
      </c>
      <c r="H1836" s="1">
        <v>43830</v>
      </c>
      <c r="I1836">
        <f t="shared" si="112"/>
        <v>321</v>
      </c>
      <c r="J1836" t="str">
        <f t="shared" si="113"/>
        <v>&gt;121</v>
      </c>
      <c r="K1836">
        <f t="shared" si="114"/>
        <v>0.25</v>
      </c>
      <c r="L1836">
        <f t="shared" si="115"/>
        <v>111.375</v>
      </c>
    </row>
    <row r="1837" spans="1:12" x14ac:dyDescent="0.25">
      <c r="A1837" s="2" t="s">
        <v>1835</v>
      </c>
      <c r="B1837">
        <v>2</v>
      </c>
      <c r="C1837">
        <v>10</v>
      </c>
      <c r="D1837">
        <v>220</v>
      </c>
      <c r="E1837" s="1">
        <v>43699</v>
      </c>
      <c r="F1837" s="3">
        <v>11</v>
      </c>
      <c r="G1837" s="3">
        <v>48.4</v>
      </c>
      <c r="H1837" s="1">
        <v>43830</v>
      </c>
      <c r="I1837">
        <f t="shared" si="112"/>
        <v>131</v>
      </c>
      <c r="J1837" t="str">
        <f t="shared" si="113"/>
        <v>&gt;121</v>
      </c>
      <c r="K1837">
        <f t="shared" si="114"/>
        <v>0.25</v>
      </c>
      <c r="L1837">
        <f t="shared" si="115"/>
        <v>14.85</v>
      </c>
    </row>
    <row r="1838" spans="1:12" x14ac:dyDescent="0.25">
      <c r="A1838" s="2" t="s">
        <v>1836</v>
      </c>
      <c r="B1838">
        <v>4</v>
      </c>
      <c r="C1838">
        <v>16</v>
      </c>
      <c r="D1838">
        <v>2420</v>
      </c>
      <c r="E1838" s="1">
        <v>43711</v>
      </c>
      <c r="F1838" s="3">
        <v>72.599999999999994</v>
      </c>
      <c r="G1838" s="3">
        <v>411.4</v>
      </c>
      <c r="H1838" s="1">
        <v>43830</v>
      </c>
      <c r="I1838">
        <f t="shared" si="112"/>
        <v>119</v>
      </c>
      <c r="J1838" t="str">
        <f t="shared" si="113"/>
        <v>91-120</v>
      </c>
      <c r="K1838">
        <f t="shared" si="114"/>
        <v>0.2</v>
      </c>
      <c r="L1838">
        <f t="shared" si="115"/>
        <v>96.800000000000011</v>
      </c>
    </row>
    <row r="1839" spans="1:12" x14ac:dyDescent="0.25">
      <c r="A1839" s="2" t="s">
        <v>1837</v>
      </c>
      <c r="B1839">
        <v>8</v>
      </c>
      <c r="C1839">
        <v>22</v>
      </c>
      <c r="D1839">
        <v>5060</v>
      </c>
      <c r="E1839" s="1">
        <v>43556</v>
      </c>
      <c r="F1839" s="3">
        <v>556.59999999999991</v>
      </c>
      <c r="G1839" s="3">
        <v>1669.8</v>
      </c>
      <c r="H1839" s="1">
        <v>43830</v>
      </c>
      <c r="I1839">
        <f t="shared" si="112"/>
        <v>274</v>
      </c>
      <c r="J1839" t="str">
        <f t="shared" si="113"/>
        <v>&gt;121</v>
      </c>
      <c r="K1839">
        <f t="shared" si="114"/>
        <v>0.25</v>
      </c>
      <c r="L1839">
        <f t="shared" si="115"/>
        <v>556.59999999999991</v>
      </c>
    </row>
    <row r="1840" spans="1:12" x14ac:dyDescent="0.25">
      <c r="A1840" s="2" t="s">
        <v>1838</v>
      </c>
      <c r="B1840">
        <v>3</v>
      </c>
      <c r="C1840">
        <v>7</v>
      </c>
      <c r="D1840">
        <v>7130</v>
      </c>
      <c r="E1840" s="1">
        <v>43812</v>
      </c>
      <c r="F1840" s="3">
        <v>213.9</v>
      </c>
      <c r="G1840" s="3">
        <v>1140.8</v>
      </c>
      <c r="H1840" s="1">
        <v>43830</v>
      </c>
      <c r="I1840">
        <f t="shared" si="112"/>
        <v>18</v>
      </c>
      <c r="J1840" t="str">
        <f t="shared" si="113"/>
        <v>0-30</v>
      </c>
      <c r="K1840">
        <f t="shared" si="114"/>
        <v>8.0000000000000002E-3</v>
      </c>
      <c r="L1840">
        <f t="shared" si="115"/>
        <v>10.8376</v>
      </c>
    </row>
    <row r="1841" spans="1:12" x14ac:dyDescent="0.25">
      <c r="A1841" s="2" t="s">
        <v>1839</v>
      </c>
      <c r="B1841">
        <v>6</v>
      </c>
      <c r="C1841">
        <v>14</v>
      </c>
      <c r="D1841">
        <v>1620</v>
      </c>
      <c r="E1841" s="1">
        <v>43829</v>
      </c>
      <c r="F1841" s="3">
        <v>145.80000000000001</v>
      </c>
      <c r="G1841" s="3">
        <v>275.39999999999998</v>
      </c>
      <c r="H1841" s="1">
        <v>43830</v>
      </c>
      <c r="I1841">
        <f t="shared" si="112"/>
        <v>1</v>
      </c>
      <c r="J1841" t="str">
        <f t="shared" si="113"/>
        <v>0-30</v>
      </c>
      <c r="K1841">
        <f t="shared" si="114"/>
        <v>8.0000000000000002E-3</v>
      </c>
      <c r="L1841">
        <f t="shared" si="115"/>
        <v>3.3696000000000002</v>
      </c>
    </row>
    <row r="1842" spans="1:12" x14ac:dyDescent="0.25">
      <c r="A1842" s="2" t="s">
        <v>1840</v>
      </c>
      <c r="B1842">
        <v>7</v>
      </c>
      <c r="C1842">
        <v>10</v>
      </c>
      <c r="D1842">
        <v>5600</v>
      </c>
      <c r="E1842" s="1">
        <v>43569</v>
      </c>
      <c r="F1842" s="3">
        <v>560</v>
      </c>
      <c r="G1842" s="3">
        <v>1904</v>
      </c>
      <c r="H1842" s="1">
        <v>43830</v>
      </c>
      <c r="I1842">
        <f t="shared" si="112"/>
        <v>261</v>
      </c>
      <c r="J1842" t="str">
        <f t="shared" si="113"/>
        <v>&gt;121</v>
      </c>
      <c r="K1842">
        <f t="shared" si="114"/>
        <v>0.25</v>
      </c>
      <c r="L1842">
        <f t="shared" si="115"/>
        <v>616</v>
      </c>
    </row>
    <row r="1843" spans="1:12" x14ac:dyDescent="0.25">
      <c r="A1843" s="2" t="s">
        <v>1841</v>
      </c>
      <c r="B1843">
        <v>10</v>
      </c>
      <c r="C1843">
        <v>8</v>
      </c>
      <c r="D1843">
        <v>80</v>
      </c>
      <c r="E1843" s="1">
        <v>43568</v>
      </c>
      <c r="F1843" s="3">
        <v>4.8</v>
      </c>
      <c r="G1843" s="3">
        <v>34.4</v>
      </c>
      <c r="H1843" s="1">
        <v>43830</v>
      </c>
      <c r="I1843">
        <f t="shared" si="112"/>
        <v>262</v>
      </c>
      <c r="J1843" t="str">
        <f t="shared" si="113"/>
        <v>&gt;121</v>
      </c>
      <c r="K1843">
        <f t="shared" si="114"/>
        <v>0.25</v>
      </c>
      <c r="L1843">
        <f t="shared" si="115"/>
        <v>9.7999999999999989</v>
      </c>
    </row>
    <row r="1844" spans="1:12" x14ac:dyDescent="0.25">
      <c r="A1844" s="2" t="s">
        <v>1842</v>
      </c>
      <c r="B1844">
        <v>6</v>
      </c>
      <c r="C1844">
        <v>3</v>
      </c>
      <c r="D1844">
        <v>2860</v>
      </c>
      <c r="E1844" s="1">
        <v>43579</v>
      </c>
      <c r="F1844" s="3">
        <v>28.599999999999998</v>
      </c>
      <c r="G1844" s="3">
        <v>486.2</v>
      </c>
      <c r="H1844" s="1">
        <v>43830</v>
      </c>
      <c r="I1844">
        <f t="shared" si="112"/>
        <v>251</v>
      </c>
      <c r="J1844" t="str">
        <f t="shared" si="113"/>
        <v>&gt;121</v>
      </c>
      <c r="K1844">
        <f t="shared" si="114"/>
        <v>0.25</v>
      </c>
      <c r="L1844">
        <f t="shared" si="115"/>
        <v>128.69999999999999</v>
      </c>
    </row>
    <row r="1845" spans="1:12" x14ac:dyDescent="0.25">
      <c r="A1845" s="2" t="s">
        <v>1843</v>
      </c>
      <c r="B1845">
        <v>3</v>
      </c>
      <c r="C1845">
        <v>17</v>
      </c>
      <c r="D1845">
        <v>4968</v>
      </c>
      <c r="E1845" s="1">
        <v>43794</v>
      </c>
      <c r="F1845" s="3">
        <v>198.72</v>
      </c>
      <c r="G1845" s="3">
        <v>1092.96</v>
      </c>
      <c r="H1845" s="1">
        <v>43830</v>
      </c>
      <c r="I1845">
        <f t="shared" si="112"/>
        <v>36</v>
      </c>
      <c r="J1845" t="str">
        <f t="shared" si="113"/>
        <v>31-60</v>
      </c>
      <c r="K1845">
        <f t="shared" si="114"/>
        <v>0.04</v>
      </c>
      <c r="L1845">
        <f t="shared" si="115"/>
        <v>51.667200000000001</v>
      </c>
    </row>
    <row r="1846" spans="1:12" x14ac:dyDescent="0.25">
      <c r="A1846" s="2" t="s">
        <v>1844</v>
      </c>
      <c r="B1846">
        <v>2</v>
      </c>
      <c r="C1846">
        <v>17</v>
      </c>
      <c r="D1846">
        <v>6720</v>
      </c>
      <c r="E1846" s="1">
        <v>43801</v>
      </c>
      <c r="F1846" s="3">
        <v>336</v>
      </c>
      <c r="G1846" s="3">
        <v>1209.5999999999999</v>
      </c>
      <c r="H1846" s="1">
        <v>43830</v>
      </c>
      <c r="I1846">
        <f t="shared" si="112"/>
        <v>29</v>
      </c>
      <c r="J1846" t="str">
        <f t="shared" si="113"/>
        <v>0-30</v>
      </c>
      <c r="K1846">
        <f t="shared" si="114"/>
        <v>8.0000000000000002E-3</v>
      </c>
      <c r="L1846">
        <f t="shared" si="115"/>
        <v>12.364799999999999</v>
      </c>
    </row>
    <row r="1847" spans="1:12" x14ac:dyDescent="0.25">
      <c r="A1847" s="2" t="s">
        <v>1845</v>
      </c>
      <c r="B1847">
        <v>9</v>
      </c>
      <c r="C1847">
        <v>18</v>
      </c>
      <c r="D1847">
        <v>570</v>
      </c>
      <c r="E1847" s="1">
        <v>43509</v>
      </c>
      <c r="F1847" s="3">
        <v>51.3</v>
      </c>
      <c r="G1847" s="3">
        <v>216.6</v>
      </c>
      <c r="H1847" s="1">
        <v>43830</v>
      </c>
      <c r="I1847">
        <f t="shared" si="112"/>
        <v>321</v>
      </c>
      <c r="J1847" t="str">
        <f t="shared" si="113"/>
        <v>&gt;121</v>
      </c>
      <c r="K1847">
        <f t="shared" si="114"/>
        <v>0.25</v>
      </c>
      <c r="L1847">
        <f t="shared" si="115"/>
        <v>66.974999999999994</v>
      </c>
    </row>
    <row r="1848" spans="1:12" x14ac:dyDescent="0.25">
      <c r="A1848" s="2" t="s">
        <v>1846</v>
      </c>
      <c r="B1848">
        <v>7</v>
      </c>
      <c r="C1848">
        <v>22</v>
      </c>
      <c r="D1848">
        <v>1710</v>
      </c>
      <c r="E1848" s="1">
        <v>43791</v>
      </c>
      <c r="F1848" s="3">
        <v>205.2</v>
      </c>
      <c r="G1848" s="3">
        <v>530.1</v>
      </c>
      <c r="H1848" s="1">
        <v>43830</v>
      </c>
      <c r="I1848">
        <f t="shared" si="112"/>
        <v>39</v>
      </c>
      <c r="J1848" t="str">
        <f t="shared" si="113"/>
        <v>31-60</v>
      </c>
      <c r="K1848">
        <f t="shared" si="114"/>
        <v>0.04</v>
      </c>
      <c r="L1848">
        <f t="shared" si="115"/>
        <v>29.411999999999999</v>
      </c>
    </row>
    <row r="1849" spans="1:12" x14ac:dyDescent="0.25">
      <c r="A1849" s="2" t="s">
        <v>1847</v>
      </c>
      <c r="B1849">
        <v>10</v>
      </c>
      <c r="C1849">
        <v>19</v>
      </c>
      <c r="D1849">
        <v>396</v>
      </c>
      <c r="E1849" s="1">
        <v>43750</v>
      </c>
      <c r="F1849" s="3">
        <v>79.2</v>
      </c>
      <c r="G1849" s="3">
        <v>150.47999999999999</v>
      </c>
      <c r="H1849" s="1">
        <v>43830</v>
      </c>
      <c r="I1849">
        <f t="shared" si="112"/>
        <v>80</v>
      </c>
      <c r="J1849" t="str">
        <f t="shared" si="113"/>
        <v>61-90</v>
      </c>
      <c r="K1849">
        <f t="shared" si="114"/>
        <v>0.15</v>
      </c>
      <c r="L1849">
        <f t="shared" si="115"/>
        <v>34.451999999999998</v>
      </c>
    </row>
    <row r="1850" spans="1:12" x14ac:dyDescent="0.25">
      <c r="A1850" s="2" t="s">
        <v>1848</v>
      </c>
      <c r="B1850">
        <v>4</v>
      </c>
      <c r="C1850">
        <v>14</v>
      </c>
      <c r="D1850">
        <v>1710</v>
      </c>
      <c r="E1850" s="1">
        <v>43799</v>
      </c>
      <c r="F1850" s="3">
        <v>153.9</v>
      </c>
      <c r="G1850" s="3">
        <v>461.70000000000005</v>
      </c>
      <c r="H1850" s="1">
        <v>43830</v>
      </c>
      <c r="I1850">
        <f t="shared" si="112"/>
        <v>31</v>
      </c>
      <c r="J1850" t="str">
        <f t="shared" si="113"/>
        <v>31-60</v>
      </c>
      <c r="K1850">
        <f t="shared" si="114"/>
        <v>0.04</v>
      </c>
      <c r="L1850">
        <f t="shared" si="115"/>
        <v>24.624000000000002</v>
      </c>
    </row>
    <row r="1851" spans="1:12" x14ac:dyDescent="0.25">
      <c r="A1851" s="2" t="s">
        <v>1849</v>
      </c>
      <c r="B1851">
        <v>8</v>
      </c>
      <c r="C1851">
        <v>9</v>
      </c>
      <c r="D1851">
        <v>540</v>
      </c>
      <c r="E1851" s="1">
        <v>43677</v>
      </c>
      <c r="F1851" s="3">
        <v>10.8</v>
      </c>
      <c r="G1851" s="3">
        <v>178.2</v>
      </c>
      <c r="H1851" s="1">
        <v>43830</v>
      </c>
      <c r="I1851">
        <f t="shared" si="112"/>
        <v>153</v>
      </c>
      <c r="J1851" t="str">
        <f t="shared" si="113"/>
        <v>&gt;121</v>
      </c>
      <c r="K1851">
        <f t="shared" si="114"/>
        <v>0.25</v>
      </c>
      <c r="L1851">
        <f t="shared" si="115"/>
        <v>47.25</v>
      </c>
    </row>
    <row r="1852" spans="1:12" x14ac:dyDescent="0.25">
      <c r="A1852" s="2" t="s">
        <v>1850</v>
      </c>
      <c r="B1852">
        <v>10</v>
      </c>
      <c r="C1852">
        <v>3</v>
      </c>
      <c r="D1852">
        <v>3120</v>
      </c>
      <c r="E1852" s="1">
        <v>43578</v>
      </c>
      <c r="F1852" s="3">
        <v>218.4</v>
      </c>
      <c r="G1852" s="3">
        <v>1466.3999999999999</v>
      </c>
      <c r="H1852" s="1">
        <v>43830</v>
      </c>
      <c r="I1852">
        <f t="shared" si="112"/>
        <v>252</v>
      </c>
      <c r="J1852" t="str">
        <f t="shared" si="113"/>
        <v>&gt;121</v>
      </c>
      <c r="K1852">
        <f t="shared" si="114"/>
        <v>0.25</v>
      </c>
      <c r="L1852">
        <f t="shared" si="115"/>
        <v>421.2</v>
      </c>
    </row>
    <row r="1853" spans="1:12" x14ac:dyDescent="0.25">
      <c r="A1853" s="2" t="s">
        <v>1851</v>
      </c>
      <c r="B1853">
        <v>2</v>
      </c>
      <c r="C1853">
        <v>16</v>
      </c>
      <c r="D1853">
        <v>4620</v>
      </c>
      <c r="E1853" s="1">
        <v>43502</v>
      </c>
      <c r="F1853" s="3">
        <v>138.6</v>
      </c>
      <c r="G1853" s="3">
        <v>877.8</v>
      </c>
      <c r="H1853" s="1">
        <v>43830</v>
      </c>
      <c r="I1853">
        <f t="shared" si="112"/>
        <v>328</v>
      </c>
      <c r="J1853" t="str">
        <f t="shared" si="113"/>
        <v>&gt;121</v>
      </c>
      <c r="K1853">
        <f t="shared" si="114"/>
        <v>0.25</v>
      </c>
      <c r="L1853">
        <f t="shared" si="115"/>
        <v>254.1</v>
      </c>
    </row>
    <row r="1854" spans="1:12" x14ac:dyDescent="0.25">
      <c r="A1854" s="2" t="s">
        <v>1852</v>
      </c>
      <c r="B1854">
        <v>4</v>
      </c>
      <c r="C1854">
        <v>22</v>
      </c>
      <c r="D1854">
        <v>720</v>
      </c>
      <c r="E1854" s="1">
        <v>43553</v>
      </c>
      <c r="F1854" s="3">
        <v>50.4</v>
      </c>
      <c r="G1854" s="3">
        <v>129.60000000000002</v>
      </c>
      <c r="H1854" s="1">
        <v>43830</v>
      </c>
      <c r="I1854">
        <f t="shared" si="112"/>
        <v>277</v>
      </c>
      <c r="J1854" t="str">
        <f t="shared" si="113"/>
        <v>&gt;121</v>
      </c>
      <c r="K1854">
        <f t="shared" si="114"/>
        <v>0.25</v>
      </c>
      <c r="L1854">
        <f t="shared" si="115"/>
        <v>45.000000000000007</v>
      </c>
    </row>
    <row r="1855" spans="1:12" x14ac:dyDescent="0.25">
      <c r="A1855" s="2" t="s">
        <v>1853</v>
      </c>
      <c r="B1855">
        <v>10</v>
      </c>
      <c r="C1855">
        <v>8</v>
      </c>
      <c r="D1855">
        <v>2040</v>
      </c>
      <c r="E1855" s="1">
        <v>43717</v>
      </c>
      <c r="F1855" s="3">
        <v>20.399999999999999</v>
      </c>
      <c r="G1855" s="3">
        <v>958.8</v>
      </c>
      <c r="H1855" s="1">
        <v>43830</v>
      </c>
      <c r="I1855">
        <f t="shared" si="112"/>
        <v>113</v>
      </c>
      <c r="J1855" t="str">
        <f t="shared" si="113"/>
        <v>91-120</v>
      </c>
      <c r="K1855">
        <f t="shared" si="114"/>
        <v>0.2</v>
      </c>
      <c r="L1855">
        <f t="shared" si="115"/>
        <v>195.84</v>
      </c>
    </row>
    <row r="1856" spans="1:12" x14ac:dyDescent="0.25">
      <c r="A1856" s="2" t="s">
        <v>1854</v>
      </c>
      <c r="B1856">
        <v>6</v>
      </c>
      <c r="C1856">
        <v>8</v>
      </c>
      <c r="D1856">
        <v>6440</v>
      </c>
      <c r="E1856" s="1">
        <v>43523</v>
      </c>
      <c r="F1856" s="3">
        <v>644</v>
      </c>
      <c r="G1856" s="3">
        <v>1932</v>
      </c>
      <c r="H1856" s="1">
        <v>43830</v>
      </c>
      <c r="I1856">
        <f t="shared" si="112"/>
        <v>307</v>
      </c>
      <c r="J1856" t="str">
        <f t="shared" si="113"/>
        <v>&gt;121</v>
      </c>
      <c r="K1856">
        <f t="shared" si="114"/>
        <v>0.25</v>
      </c>
      <c r="L1856">
        <f t="shared" si="115"/>
        <v>644</v>
      </c>
    </row>
    <row r="1857" spans="1:12" x14ac:dyDescent="0.25">
      <c r="A1857" s="2" t="s">
        <v>1855</v>
      </c>
      <c r="B1857">
        <v>2</v>
      </c>
      <c r="C1857">
        <v>23</v>
      </c>
      <c r="D1857">
        <v>252</v>
      </c>
      <c r="E1857" s="1">
        <v>43784</v>
      </c>
      <c r="F1857" s="3">
        <v>5.04</v>
      </c>
      <c r="G1857" s="3">
        <v>55.44</v>
      </c>
      <c r="H1857" s="1">
        <v>43830</v>
      </c>
      <c r="I1857">
        <f t="shared" si="112"/>
        <v>46</v>
      </c>
      <c r="J1857" t="str">
        <f t="shared" si="113"/>
        <v>31-60</v>
      </c>
      <c r="K1857">
        <f t="shared" si="114"/>
        <v>0.04</v>
      </c>
      <c r="L1857">
        <f t="shared" si="115"/>
        <v>2.4192</v>
      </c>
    </row>
    <row r="1858" spans="1:12" x14ac:dyDescent="0.25">
      <c r="A1858" s="2" t="s">
        <v>1856</v>
      </c>
      <c r="B1858">
        <v>3</v>
      </c>
      <c r="C1858">
        <v>22</v>
      </c>
      <c r="D1858">
        <v>4620</v>
      </c>
      <c r="E1858" s="1">
        <v>43495</v>
      </c>
      <c r="F1858" s="3">
        <v>46.2</v>
      </c>
      <c r="G1858" s="3">
        <v>1247.3999999999999</v>
      </c>
      <c r="H1858" s="1">
        <v>43830</v>
      </c>
      <c r="I1858">
        <f t="shared" ref="I1858:I1921" si="116">H1858-E1858</f>
        <v>335</v>
      </c>
      <c r="J1858" t="str">
        <f t="shared" ref="J1858:J1921" si="117">VLOOKUP(I1858,groupings,2,1)</f>
        <v>&gt;121</v>
      </c>
      <c r="K1858">
        <f t="shared" ref="K1858:K1921" si="118">VLOOKUP(I1858,$N$8:$P$12,3,TRUE)</f>
        <v>0.25</v>
      </c>
      <c r="L1858">
        <f t="shared" ref="L1858:L1921" si="119">(G1858+F1858)*K1858</f>
        <v>323.39999999999998</v>
      </c>
    </row>
    <row r="1859" spans="1:12" x14ac:dyDescent="0.25">
      <c r="A1859" s="2" t="s">
        <v>1857</v>
      </c>
      <c r="B1859">
        <v>10</v>
      </c>
      <c r="C1859">
        <v>2</v>
      </c>
      <c r="D1859">
        <v>550</v>
      </c>
      <c r="E1859" s="1">
        <v>43830</v>
      </c>
      <c r="F1859" s="3">
        <v>38.5</v>
      </c>
      <c r="G1859" s="3">
        <v>258.5</v>
      </c>
      <c r="H1859" s="1">
        <v>43830</v>
      </c>
      <c r="I1859">
        <f t="shared" si="116"/>
        <v>0</v>
      </c>
      <c r="J1859" t="str">
        <f t="shared" si="117"/>
        <v>0-30</v>
      </c>
      <c r="K1859">
        <f t="shared" si="118"/>
        <v>8.0000000000000002E-3</v>
      </c>
      <c r="L1859">
        <f t="shared" si="119"/>
        <v>2.3759999999999999</v>
      </c>
    </row>
    <row r="1860" spans="1:12" x14ac:dyDescent="0.25">
      <c r="A1860" s="2" t="s">
        <v>1858</v>
      </c>
      <c r="B1860">
        <v>9</v>
      </c>
      <c r="C1860">
        <v>16</v>
      </c>
      <c r="D1860">
        <v>3410</v>
      </c>
      <c r="E1860" s="1">
        <v>43803</v>
      </c>
      <c r="F1860" s="3">
        <v>409.20000000000005</v>
      </c>
      <c r="G1860" s="3">
        <v>1227.6000000000001</v>
      </c>
      <c r="H1860" s="1">
        <v>43830</v>
      </c>
      <c r="I1860">
        <f t="shared" si="116"/>
        <v>27</v>
      </c>
      <c r="J1860" t="str">
        <f t="shared" si="117"/>
        <v>0-30</v>
      </c>
      <c r="K1860">
        <f t="shared" si="118"/>
        <v>8.0000000000000002E-3</v>
      </c>
      <c r="L1860">
        <f t="shared" si="119"/>
        <v>13.094400000000002</v>
      </c>
    </row>
    <row r="1861" spans="1:12" x14ac:dyDescent="0.25">
      <c r="A1861" s="2" t="s">
        <v>1859</v>
      </c>
      <c r="B1861">
        <v>5</v>
      </c>
      <c r="C1861">
        <v>21</v>
      </c>
      <c r="D1861">
        <v>240</v>
      </c>
      <c r="E1861" s="1">
        <v>43784</v>
      </c>
      <c r="F1861" s="3">
        <v>24</v>
      </c>
      <c r="G1861" s="3">
        <v>57.599999999999994</v>
      </c>
      <c r="H1861" s="1">
        <v>43830</v>
      </c>
      <c r="I1861">
        <f t="shared" si="116"/>
        <v>46</v>
      </c>
      <c r="J1861" t="str">
        <f t="shared" si="117"/>
        <v>31-60</v>
      </c>
      <c r="K1861">
        <f t="shared" si="118"/>
        <v>0.04</v>
      </c>
      <c r="L1861">
        <f t="shared" si="119"/>
        <v>3.2639999999999998</v>
      </c>
    </row>
    <row r="1862" spans="1:12" x14ac:dyDescent="0.25">
      <c r="A1862" s="2" t="s">
        <v>1860</v>
      </c>
      <c r="B1862">
        <v>2</v>
      </c>
      <c r="C1862">
        <v>2</v>
      </c>
      <c r="D1862">
        <v>4200</v>
      </c>
      <c r="E1862" s="1">
        <v>43484</v>
      </c>
      <c r="F1862" s="3">
        <v>42</v>
      </c>
      <c r="G1862" s="3">
        <v>882</v>
      </c>
      <c r="H1862" s="1">
        <v>43830</v>
      </c>
      <c r="I1862">
        <f t="shared" si="116"/>
        <v>346</v>
      </c>
      <c r="J1862" t="str">
        <f t="shared" si="117"/>
        <v>&gt;121</v>
      </c>
      <c r="K1862">
        <f t="shared" si="118"/>
        <v>0.25</v>
      </c>
      <c r="L1862">
        <f t="shared" si="119"/>
        <v>231</v>
      </c>
    </row>
    <row r="1863" spans="1:12" x14ac:dyDescent="0.25">
      <c r="A1863" s="2" t="s">
        <v>1861</v>
      </c>
      <c r="B1863">
        <v>1</v>
      </c>
      <c r="C1863">
        <v>1</v>
      </c>
      <c r="D1863">
        <v>3450</v>
      </c>
      <c r="E1863" s="1">
        <v>43475</v>
      </c>
      <c r="F1863" s="3">
        <v>69</v>
      </c>
      <c r="G1863" s="3">
        <v>552</v>
      </c>
      <c r="H1863" s="1">
        <v>43830</v>
      </c>
      <c r="I1863">
        <f t="shared" si="116"/>
        <v>355</v>
      </c>
      <c r="J1863" t="str">
        <f t="shared" si="117"/>
        <v>&gt;121</v>
      </c>
      <c r="K1863">
        <f t="shared" si="118"/>
        <v>0.25</v>
      </c>
      <c r="L1863">
        <f t="shared" si="119"/>
        <v>155.25</v>
      </c>
    </row>
    <row r="1864" spans="1:12" x14ac:dyDescent="0.25">
      <c r="A1864" s="2" t="s">
        <v>1862</v>
      </c>
      <c r="B1864">
        <v>6</v>
      </c>
      <c r="C1864">
        <v>2</v>
      </c>
      <c r="D1864">
        <v>240</v>
      </c>
      <c r="E1864" s="1">
        <v>43806</v>
      </c>
      <c r="F1864" s="3">
        <v>19.2</v>
      </c>
      <c r="G1864" s="3">
        <v>60</v>
      </c>
      <c r="H1864" s="1">
        <v>43830</v>
      </c>
      <c r="I1864">
        <f t="shared" si="116"/>
        <v>24</v>
      </c>
      <c r="J1864" t="str">
        <f t="shared" si="117"/>
        <v>0-30</v>
      </c>
      <c r="K1864">
        <f t="shared" si="118"/>
        <v>8.0000000000000002E-3</v>
      </c>
      <c r="L1864">
        <f t="shared" si="119"/>
        <v>0.63360000000000005</v>
      </c>
    </row>
    <row r="1865" spans="1:12" x14ac:dyDescent="0.25">
      <c r="A1865" s="2" t="s">
        <v>1863</v>
      </c>
      <c r="B1865">
        <v>3</v>
      </c>
      <c r="C1865">
        <v>16</v>
      </c>
      <c r="D1865">
        <v>120</v>
      </c>
      <c r="E1865" s="1">
        <v>43708</v>
      </c>
      <c r="F1865" s="3">
        <v>12</v>
      </c>
      <c r="G1865" s="3">
        <v>32.400000000000006</v>
      </c>
      <c r="H1865" s="1">
        <v>43830</v>
      </c>
      <c r="I1865">
        <f t="shared" si="116"/>
        <v>122</v>
      </c>
      <c r="J1865" t="str">
        <f t="shared" si="117"/>
        <v>&gt;121</v>
      </c>
      <c r="K1865">
        <f t="shared" si="118"/>
        <v>0.25</v>
      </c>
      <c r="L1865">
        <f t="shared" si="119"/>
        <v>11.100000000000001</v>
      </c>
    </row>
    <row r="1866" spans="1:12" x14ac:dyDescent="0.25">
      <c r="A1866" s="2" t="s">
        <v>1864</v>
      </c>
      <c r="B1866">
        <v>7</v>
      </c>
      <c r="C1866">
        <v>6</v>
      </c>
      <c r="D1866">
        <v>1650</v>
      </c>
      <c r="E1866" s="1">
        <v>43696</v>
      </c>
      <c r="F1866" s="3">
        <v>379.5</v>
      </c>
      <c r="G1866" s="3">
        <v>1303.5</v>
      </c>
      <c r="H1866" s="1">
        <v>43830</v>
      </c>
      <c r="I1866">
        <f t="shared" si="116"/>
        <v>134</v>
      </c>
      <c r="J1866" t="str">
        <f t="shared" si="117"/>
        <v>&gt;121</v>
      </c>
      <c r="K1866">
        <f t="shared" si="118"/>
        <v>0.25</v>
      </c>
      <c r="L1866">
        <f t="shared" si="119"/>
        <v>420.75</v>
      </c>
    </row>
    <row r="1867" spans="1:12" x14ac:dyDescent="0.25">
      <c r="A1867" s="2" t="s">
        <v>1865</v>
      </c>
      <c r="B1867">
        <v>10</v>
      </c>
      <c r="C1867">
        <v>8</v>
      </c>
      <c r="D1867">
        <v>3640</v>
      </c>
      <c r="E1867" s="1">
        <v>43536</v>
      </c>
      <c r="F1867" s="3">
        <v>400.4</v>
      </c>
      <c r="G1867" s="3">
        <v>1164.8</v>
      </c>
      <c r="H1867" s="1">
        <v>43830</v>
      </c>
      <c r="I1867">
        <f t="shared" si="116"/>
        <v>294</v>
      </c>
      <c r="J1867" t="str">
        <f t="shared" si="117"/>
        <v>&gt;121</v>
      </c>
      <c r="K1867">
        <f t="shared" si="118"/>
        <v>0.25</v>
      </c>
      <c r="L1867">
        <f t="shared" si="119"/>
        <v>391.29999999999995</v>
      </c>
    </row>
    <row r="1868" spans="1:12" x14ac:dyDescent="0.25">
      <c r="A1868" s="2" t="s">
        <v>1866</v>
      </c>
      <c r="B1868">
        <v>8</v>
      </c>
      <c r="C1868">
        <v>2</v>
      </c>
      <c r="D1868">
        <v>1440</v>
      </c>
      <c r="E1868" s="1">
        <v>43584</v>
      </c>
      <c r="F1868" s="3">
        <v>172.8</v>
      </c>
      <c r="G1868" s="3">
        <v>691.2</v>
      </c>
      <c r="H1868" s="1">
        <v>43830</v>
      </c>
      <c r="I1868">
        <f t="shared" si="116"/>
        <v>246</v>
      </c>
      <c r="J1868" t="str">
        <f t="shared" si="117"/>
        <v>&gt;121</v>
      </c>
      <c r="K1868">
        <f t="shared" si="118"/>
        <v>0.25</v>
      </c>
      <c r="L1868">
        <f t="shared" si="119"/>
        <v>216</v>
      </c>
    </row>
    <row r="1869" spans="1:12" x14ac:dyDescent="0.25">
      <c r="A1869" s="2" t="s">
        <v>1867</v>
      </c>
      <c r="B1869">
        <v>7</v>
      </c>
      <c r="C1869">
        <v>9</v>
      </c>
      <c r="D1869">
        <v>2090</v>
      </c>
      <c r="E1869" s="1">
        <v>43718</v>
      </c>
      <c r="F1869" s="3">
        <v>125.39999999999999</v>
      </c>
      <c r="G1869" s="3">
        <v>1630.2</v>
      </c>
      <c r="H1869" s="1">
        <v>43830</v>
      </c>
      <c r="I1869">
        <f t="shared" si="116"/>
        <v>112</v>
      </c>
      <c r="J1869" t="str">
        <f t="shared" si="117"/>
        <v>91-120</v>
      </c>
      <c r="K1869">
        <f t="shared" si="118"/>
        <v>0.2</v>
      </c>
      <c r="L1869">
        <f t="shared" si="119"/>
        <v>351.12000000000006</v>
      </c>
    </row>
    <row r="1870" spans="1:12" x14ac:dyDescent="0.25">
      <c r="A1870" s="2" t="s">
        <v>1868</v>
      </c>
      <c r="B1870">
        <v>5</v>
      </c>
      <c r="C1870">
        <v>23</v>
      </c>
      <c r="D1870">
        <v>4560</v>
      </c>
      <c r="E1870" s="1">
        <v>43696</v>
      </c>
      <c r="F1870" s="3">
        <v>456</v>
      </c>
      <c r="G1870" s="3">
        <v>1231.2</v>
      </c>
      <c r="H1870" s="1">
        <v>43830</v>
      </c>
      <c r="I1870">
        <f t="shared" si="116"/>
        <v>134</v>
      </c>
      <c r="J1870" t="str">
        <f t="shared" si="117"/>
        <v>&gt;121</v>
      </c>
      <c r="K1870">
        <f t="shared" si="118"/>
        <v>0.25</v>
      </c>
      <c r="L1870">
        <f t="shared" si="119"/>
        <v>421.8</v>
      </c>
    </row>
    <row r="1871" spans="1:12" x14ac:dyDescent="0.25">
      <c r="A1871" s="2" t="s">
        <v>1869</v>
      </c>
      <c r="B1871">
        <v>6</v>
      </c>
      <c r="C1871">
        <v>23</v>
      </c>
      <c r="D1871">
        <v>150</v>
      </c>
      <c r="E1871" s="1">
        <v>43482</v>
      </c>
      <c r="F1871" s="3">
        <v>12</v>
      </c>
      <c r="G1871" s="3">
        <v>36</v>
      </c>
      <c r="H1871" s="1">
        <v>43830</v>
      </c>
      <c r="I1871">
        <f t="shared" si="116"/>
        <v>348</v>
      </c>
      <c r="J1871" t="str">
        <f t="shared" si="117"/>
        <v>&gt;121</v>
      </c>
      <c r="K1871">
        <f t="shared" si="118"/>
        <v>0.25</v>
      </c>
      <c r="L1871">
        <f t="shared" si="119"/>
        <v>12</v>
      </c>
    </row>
    <row r="1872" spans="1:12" x14ac:dyDescent="0.25">
      <c r="A1872" s="2" t="s">
        <v>1870</v>
      </c>
      <c r="B1872">
        <v>7</v>
      </c>
      <c r="C1872">
        <v>5</v>
      </c>
      <c r="D1872">
        <v>750</v>
      </c>
      <c r="E1872" s="1">
        <v>43593</v>
      </c>
      <c r="F1872" s="3">
        <v>15</v>
      </c>
      <c r="G1872" s="3">
        <v>405</v>
      </c>
      <c r="H1872" s="1">
        <v>43830</v>
      </c>
      <c r="I1872">
        <f t="shared" si="116"/>
        <v>237</v>
      </c>
      <c r="J1872" t="str">
        <f t="shared" si="117"/>
        <v>&gt;121</v>
      </c>
      <c r="K1872">
        <f t="shared" si="118"/>
        <v>0.25</v>
      </c>
      <c r="L1872">
        <f t="shared" si="119"/>
        <v>105</v>
      </c>
    </row>
    <row r="1873" spans="1:12" x14ac:dyDescent="0.25">
      <c r="A1873" s="2" t="s">
        <v>1871</v>
      </c>
      <c r="B1873">
        <v>8</v>
      </c>
      <c r="C1873">
        <v>12</v>
      </c>
      <c r="D1873">
        <v>3450</v>
      </c>
      <c r="E1873" s="1">
        <v>43761</v>
      </c>
      <c r="F1873" s="3">
        <v>621</v>
      </c>
      <c r="G1873" s="3">
        <v>1173</v>
      </c>
      <c r="H1873" s="1">
        <v>43830</v>
      </c>
      <c r="I1873">
        <f t="shared" si="116"/>
        <v>69</v>
      </c>
      <c r="J1873" t="str">
        <f t="shared" si="117"/>
        <v>61-90</v>
      </c>
      <c r="K1873">
        <f t="shared" si="118"/>
        <v>0.15</v>
      </c>
      <c r="L1873">
        <f t="shared" si="119"/>
        <v>269.09999999999997</v>
      </c>
    </row>
    <row r="1874" spans="1:12" x14ac:dyDescent="0.25">
      <c r="A1874" s="2" t="s">
        <v>1872</v>
      </c>
      <c r="B1874">
        <v>8</v>
      </c>
      <c r="C1874">
        <v>15</v>
      </c>
      <c r="D1874">
        <v>1650</v>
      </c>
      <c r="E1874" s="1">
        <v>43778</v>
      </c>
      <c r="F1874" s="3">
        <v>66</v>
      </c>
      <c r="G1874" s="3">
        <v>462</v>
      </c>
      <c r="H1874" s="1">
        <v>43830</v>
      </c>
      <c r="I1874">
        <f t="shared" si="116"/>
        <v>52</v>
      </c>
      <c r="J1874" t="str">
        <f t="shared" si="117"/>
        <v>31-60</v>
      </c>
      <c r="K1874">
        <f t="shared" si="118"/>
        <v>0.04</v>
      </c>
      <c r="L1874">
        <f t="shared" si="119"/>
        <v>21.12</v>
      </c>
    </row>
    <row r="1875" spans="1:12" x14ac:dyDescent="0.25">
      <c r="A1875" s="2" t="s">
        <v>1873</v>
      </c>
      <c r="B1875">
        <v>9</v>
      </c>
      <c r="C1875">
        <v>2</v>
      </c>
      <c r="D1875">
        <v>2640</v>
      </c>
      <c r="E1875" s="1">
        <v>43722</v>
      </c>
      <c r="F1875" s="3">
        <v>211.20000000000002</v>
      </c>
      <c r="G1875" s="3">
        <v>844.80000000000007</v>
      </c>
      <c r="H1875" s="1">
        <v>43830</v>
      </c>
      <c r="I1875">
        <f t="shared" si="116"/>
        <v>108</v>
      </c>
      <c r="J1875" t="str">
        <f t="shared" si="117"/>
        <v>91-120</v>
      </c>
      <c r="K1875">
        <f t="shared" si="118"/>
        <v>0.2</v>
      </c>
      <c r="L1875">
        <f t="shared" si="119"/>
        <v>211.20000000000002</v>
      </c>
    </row>
    <row r="1876" spans="1:12" x14ac:dyDescent="0.25">
      <c r="A1876" s="2" t="s">
        <v>1874</v>
      </c>
      <c r="B1876">
        <v>2</v>
      </c>
      <c r="C1876">
        <v>14</v>
      </c>
      <c r="D1876">
        <v>1512.0000000000002</v>
      </c>
      <c r="E1876" s="1">
        <v>43558</v>
      </c>
      <c r="F1876" s="3">
        <v>15.120000000000003</v>
      </c>
      <c r="G1876" s="3">
        <v>362.88000000000005</v>
      </c>
      <c r="H1876" s="1">
        <v>43830</v>
      </c>
      <c r="I1876">
        <f t="shared" si="116"/>
        <v>272</v>
      </c>
      <c r="J1876" t="str">
        <f t="shared" si="117"/>
        <v>&gt;121</v>
      </c>
      <c r="K1876">
        <f t="shared" si="118"/>
        <v>0.25</v>
      </c>
      <c r="L1876">
        <f t="shared" si="119"/>
        <v>94.500000000000014</v>
      </c>
    </row>
    <row r="1877" spans="1:12" x14ac:dyDescent="0.25">
      <c r="A1877" s="2" t="s">
        <v>1875</v>
      </c>
      <c r="B1877">
        <v>4</v>
      </c>
      <c r="C1877">
        <v>20</v>
      </c>
      <c r="D1877">
        <v>1840</v>
      </c>
      <c r="E1877" s="1">
        <v>43554</v>
      </c>
      <c r="F1877" s="3">
        <v>110.39999999999999</v>
      </c>
      <c r="G1877" s="3">
        <v>294.40000000000003</v>
      </c>
      <c r="H1877" s="1">
        <v>43830</v>
      </c>
      <c r="I1877">
        <f t="shared" si="116"/>
        <v>276</v>
      </c>
      <c r="J1877" t="str">
        <f t="shared" si="117"/>
        <v>&gt;121</v>
      </c>
      <c r="K1877">
        <f t="shared" si="118"/>
        <v>0.25</v>
      </c>
      <c r="L1877">
        <f t="shared" si="119"/>
        <v>101.2</v>
      </c>
    </row>
    <row r="1878" spans="1:12" x14ac:dyDescent="0.25">
      <c r="A1878" s="2" t="s">
        <v>1876</v>
      </c>
      <c r="B1878">
        <v>4</v>
      </c>
      <c r="C1878">
        <v>12</v>
      </c>
      <c r="D1878">
        <v>380</v>
      </c>
      <c r="E1878" s="1">
        <v>43783</v>
      </c>
      <c r="F1878" s="3">
        <v>34.200000000000003</v>
      </c>
      <c r="G1878" s="3">
        <v>83.6</v>
      </c>
      <c r="H1878" s="1">
        <v>43830</v>
      </c>
      <c r="I1878">
        <f t="shared" si="116"/>
        <v>47</v>
      </c>
      <c r="J1878" t="str">
        <f t="shared" si="117"/>
        <v>31-60</v>
      </c>
      <c r="K1878">
        <f t="shared" si="118"/>
        <v>0.04</v>
      </c>
      <c r="L1878">
        <f t="shared" si="119"/>
        <v>4.7119999999999997</v>
      </c>
    </row>
    <row r="1879" spans="1:12" x14ac:dyDescent="0.25">
      <c r="A1879" s="2" t="s">
        <v>1877</v>
      </c>
      <c r="B1879">
        <v>8</v>
      </c>
      <c r="C1879">
        <v>13</v>
      </c>
      <c r="D1879">
        <v>2000</v>
      </c>
      <c r="E1879" s="1">
        <v>43638</v>
      </c>
      <c r="F1879" s="3">
        <v>360</v>
      </c>
      <c r="G1879" s="3">
        <v>620</v>
      </c>
      <c r="H1879" s="1">
        <v>43830</v>
      </c>
      <c r="I1879">
        <f t="shared" si="116"/>
        <v>192</v>
      </c>
      <c r="J1879" t="str">
        <f t="shared" si="117"/>
        <v>&gt;121</v>
      </c>
      <c r="K1879">
        <f t="shared" si="118"/>
        <v>0.25</v>
      </c>
      <c r="L1879">
        <f t="shared" si="119"/>
        <v>245</v>
      </c>
    </row>
    <row r="1880" spans="1:12" x14ac:dyDescent="0.25">
      <c r="A1880" s="2" t="s">
        <v>1878</v>
      </c>
      <c r="B1880">
        <v>7</v>
      </c>
      <c r="C1880">
        <v>6</v>
      </c>
      <c r="D1880">
        <v>1350</v>
      </c>
      <c r="E1880" s="1">
        <v>43770</v>
      </c>
      <c r="F1880" s="3">
        <v>13.5</v>
      </c>
      <c r="G1880" s="3">
        <v>702</v>
      </c>
      <c r="H1880" s="1">
        <v>43830</v>
      </c>
      <c r="I1880">
        <f t="shared" si="116"/>
        <v>60</v>
      </c>
      <c r="J1880" t="str">
        <f t="shared" si="117"/>
        <v>31-60</v>
      </c>
      <c r="K1880">
        <f t="shared" si="118"/>
        <v>0.04</v>
      </c>
      <c r="L1880">
        <f t="shared" si="119"/>
        <v>28.62</v>
      </c>
    </row>
    <row r="1881" spans="1:12" x14ac:dyDescent="0.25">
      <c r="A1881" s="2" t="s">
        <v>1879</v>
      </c>
      <c r="B1881">
        <v>9</v>
      </c>
      <c r="C1881">
        <v>13</v>
      </c>
      <c r="D1881">
        <v>1080</v>
      </c>
      <c r="E1881" s="1">
        <v>43817</v>
      </c>
      <c r="F1881" s="3">
        <v>183.6</v>
      </c>
      <c r="G1881" s="3">
        <v>378</v>
      </c>
      <c r="H1881" s="1">
        <v>43830</v>
      </c>
      <c r="I1881">
        <f t="shared" si="116"/>
        <v>13</v>
      </c>
      <c r="J1881" t="str">
        <f t="shared" si="117"/>
        <v>0-30</v>
      </c>
      <c r="K1881">
        <f t="shared" si="118"/>
        <v>8.0000000000000002E-3</v>
      </c>
      <c r="L1881">
        <f t="shared" si="119"/>
        <v>4.4927999999999999</v>
      </c>
    </row>
    <row r="1882" spans="1:12" x14ac:dyDescent="0.25">
      <c r="A1882" s="2" t="s">
        <v>1880</v>
      </c>
      <c r="B1882">
        <v>7</v>
      </c>
      <c r="C1882">
        <v>10</v>
      </c>
      <c r="D1882">
        <v>1800</v>
      </c>
      <c r="E1882" s="1">
        <v>43636</v>
      </c>
      <c r="F1882" s="3">
        <v>306</v>
      </c>
      <c r="G1882" s="3">
        <v>972</v>
      </c>
      <c r="H1882" s="1">
        <v>43830</v>
      </c>
      <c r="I1882">
        <f t="shared" si="116"/>
        <v>194</v>
      </c>
      <c r="J1882" t="str">
        <f t="shared" si="117"/>
        <v>&gt;121</v>
      </c>
      <c r="K1882">
        <f t="shared" si="118"/>
        <v>0.25</v>
      </c>
      <c r="L1882">
        <f t="shared" si="119"/>
        <v>319.5</v>
      </c>
    </row>
    <row r="1883" spans="1:12" x14ac:dyDescent="0.25">
      <c r="A1883" s="2" t="s">
        <v>1881</v>
      </c>
      <c r="B1883">
        <v>4</v>
      </c>
      <c r="C1883">
        <v>19</v>
      </c>
      <c r="D1883">
        <v>1620</v>
      </c>
      <c r="E1883" s="1">
        <v>43624</v>
      </c>
      <c r="F1883" s="3">
        <v>32.400000000000006</v>
      </c>
      <c r="G1883" s="3">
        <v>469.79999999999995</v>
      </c>
      <c r="H1883" s="1">
        <v>43830</v>
      </c>
      <c r="I1883">
        <f t="shared" si="116"/>
        <v>206</v>
      </c>
      <c r="J1883" t="str">
        <f t="shared" si="117"/>
        <v>&gt;121</v>
      </c>
      <c r="K1883">
        <f t="shared" si="118"/>
        <v>0.25</v>
      </c>
      <c r="L1883">
        <f t="shared" si="119"/>
        <v>125.54999999999998</v>
      </c>
    </row>
    <row r="1884" spans="1:12" x14ac:dyDescent="0.25">
      <c r="A1884" s="2" t="s">
        <v>1882</v>
      </c>
      <c r="B1884">
        <v>4</v>
      </c>
      <c r="C1884">
        <v>4</v>
      </c>
      <c r="D1884">
        <v>120</v>
      </c>
      <c r="E1884" s="1">
        <v>43533</v>
      </c>
      <c r="F1884" s="3">
        <v>1.2</v>
      </c>
      <c r="G1884" s="3">
        <v>28.799999999999997</v>
      </c>
      <c r="H1884" s="1">
        <v>43830</v>
      </c>
      <c r="I1884">
        <f t="shared" si="116"/>
        <v>297</v>
      </c>
      <c r="J1884" t="str">
        <f t="shared" si="117"/>
        <v>&gt;121</v>
      </c>
      <c r="K1884">
        <f t="shared" si="118"/>
        <v>0.25</v>
      </c>
      <c r="L1884">
        <f t="shared" si="119"/>
        <v>7.4999999999999991</v>
      </c>
    </row>
    <row r="1885" spans="1:12" x14ac:dyDescent="0.25">
      <c r="A1885" s="2" t="s">
        <v>1883</v>
      </c>
      <c r="B1885">
        <v>2</v>
      </c>
      <c r="C1885">
        <v>18</v>
      </c>
      <c r="D1885">
        <v>1200</v>
      </c>
      <c r="E1885" s="1">
        <v>43551</v>
      </c>
      <c r="F1885" s="3">
        <v>36</v>
      </c>
      <c r="G1885" s="3">
        <v>228</v>
      </c>
      <c r="H1885" s="1">
        <v>43830</v>
      </c>
      <c r="I1885">
        <f t="shared" si="116"/>
        <v>279</v>
      </c>
      <c r="J1885" t="str">
        <f t="shared" si="117"/>
        <v>&gt;121</v>
      </c>
      <c r="K1885">
        <f t="shared" si="118"/>
        <v>0.25</v>
      </c>
      <c r="L1885">
        <f t="shared" si="119"/>
        <v>66</v>
      </c>
    </row>
    <row r="1886" spans="1:12" x14ac:dyDescent="0.25">
      <c r="A1886" s="2" t="s">
        <v>1884</v>
      </c>
      <c r="B1886">
        <v>5</v>
      </c>
      <c r="C1886">
        <v>8</v>
      </c>
      <c r="D1886">
        <v>648</v>
      </c>
      <c r="E1886" s="1">
        <v>43689</v>
      </c>
      <c r="F1886" s="3">
        <v>38.879999999999995</v>
      </c>
      <c r="G1886" s="3">
        <v>110.15999999999998</v>
      </c>
      <c r="H1886" s="1">
        <v>43830</v>
      </c>
      <c r="I1886">
        <f t="shared" si="116"/>
        <v>141</v>
      </c>
      <c r="J1886" t="str">
        <f t="shared" si="117"/>
        <v>&gt;121</v>
      </c>
      <c r="K1886">
        <f t="shared" si="118"/>
        <v>0.25</v>
      </c>
      <c r="L1886">
        <f t="shared" si="119"/>
        <v>37.259999999999991</v>
      </c>
    </row>
    <row r="1887" spans="1:12" x14ac:dyDescent="0.25">
      <c r="A1887" s="2" t="s">
        <v>1885</v>
      </c>
      <c r="B1887">
        <v>2</v>
      </c>
      <c r="C1887">
        <v>9</v>
      </c>
      <c r="D1887">
        <v>594</v>
      </c>
      <c r="E1887" s="1">
        <v>43499</v>
      </c>
      <c r="F1887" s="3">
        <v>17.819999999999997</v>
      </c>
      <c r="G1887" s="3">
        <v>148.5</v>
      </c>
      <c r="H1887" s="1">
        <v>43830</v>
      </c>
      <c r="I1887">
        <f t="shared" si="116"/>
        <v>331</v>
      </c>
      <c r="J1887" t="str">
        <f t="shared" si="117"/>
        <v>&gt;121</v>
      </c>
      <c r="K1887">
        <f t="shared" si="118"/>
        <v>0.25</v>
      </c>
      <c r="L1887">
        <f t="shared" si="119"/>
        <v>41.58</v>
      </c>
    </row>
    <row r="1888" spans="1:12" x14ac:dyDescent="0.25">
      <c r="A1888" s="2" t="s">
        <v>1886</v>
      </c>
      <c r="B1888">
        <v>9</v>
      </c>
      <c r="C1888">
        <v>12</v>
      </c>
      <c r="D1888">
        <v>950</v>
      </c>
      <c r="E1888" s="1">
        <v>43473</v>
      </c>
      <c r="F1888" s="3">
        <v>95</v>
      </c>
      <c r="G1888" s="3">
        <v>437</v>
      </c>
      <c r="H1888" s="1">
        <v>43830</v>
      </c>
      <c r="I1888">
        <f t="shared" si="116"/>
        <v>357</v>
      </c>
      <c r="J1888" t="str">
        <f t="shared" si="117"/>
        <v>&gt;121</v>
      </c>
      <c r="K1888">
        <f t="shared" si="118"/>
        <v>0.25</v>
      </c>
      <c r="L1888">
        <f t="shared" si="119"/>
        <v>133</v>
      </c>
    </row>
    <row r="1889" spans="1:12" x14ac:dyDescent="0.25">
      <c r="A1889" s="2" t="s">
        <v>1887</v>
      </c>
      <c r="B1889">
        <v>2</v>
      </c>
      <c r="C1889">
        <v>16</v>
      </c>
      <c r="D1889">
        <v>560</v>
      </c>
      <c r="E1889" s="1">
        <v>43712</v>
      </c>
      <c r="F1889" s="3">
        <v>28</v>
      </c>
      <c r="G1889" s="3">
        <v>140</v>
      </c>
      <c r="H1889" s="1">
        <v>43830</v>
      </c>
      <c r="I1889">
        <f t="shared" si="116"/>
        <v>118</v>
      </c>
      <c r="J1889" t="str">
        <f t="shared" si="117"/>
        <v>91-120</v>
      </c>
      <c r="K1889">
        <f t="shared" si="118"/>
        <v>0.2</v>
      </c>
      <c r="L1889">
        <f t="shared" si="119"/>
        <v>33.6</v>
      </c>
    </row>
    <row r="1890" spans="1:12" x14ac:dyDescent="0.25">
      <c r="A1890" s="2" t="s">
        <v>1888</v>
      </c>
      <c r="B1890">
        <v>6</v>
      </c>
      <c r="C1890">
        <v>9</v>
      </c>
      <c r="D1890">
        <v>2800</v>
      </c>
      <c r="E1890" s="1">
        <v>43658</v>
      </c>
      <c r="F1890" s="3">
        <v>84</v>
      </c>
      <c r="G1890" s="3">
        <v>840</v>
      </c>
      <c r="H1890" s="1">
        <v>43830</v>
      </c>
      <c r="I1890">
        <f t="shared" si="116"/>
        <v>172</v>
      </c>
      <c r="J1890" t="str">
        <f t="shared" si="117"/>
        <v>&gt;121</v>
      </c>
      <c r="K1890">
        <f t="shared" si="118"/>
        <v>0.25</v>
      </c>
      <c r="L1890">
        <f t="shared" si="119"/>
        <v>231</v>
      </c>
    </row>
    <row r="1891" spans="1:12" x14ac:dyDescent="0.25">
      <c r="A1891" s="2" t="s">
        <v>1889</v>
      </c>
      <c r="B1891">
        <v>7</v>
      </c>
      <c r="C1891">
        <v>20</v>
      </c>
      <c r="D1891">
        <v>1710</v>
      </c>
      <c r="E1891" s="1">
        <v>43700</v>
      </c>
      <c r="F1891" s="3">
        <v>342</v>
      </c>
      <c r="G1891" s="3">
        <v>1368</v>
      </c>
      <c r="H1891" s="1">
        <v>43830</v>
      </c>
      <c r="I1891">
        <f t="shared" si="116"/>
        <v>130</v>
      </c>
      <c r="J1891" t="str">
        <f t="shared" si="117"/>
        <v>&gt;121</v>
      </c>
      <c r="K1891">
        <f t="shared" si="118"/>
        <v>0.25</v>
      </c>
      <c r="L1891">
        <f t="shared" si="119"/>
        <v>427.5</v>
      </c>
    </row>
    <row r="1892" spans="1:12" x14ac:dyDescent="0.25">
      <c r="A1892" s="2" t="s">
        <v>1890</v>
      </c>
      <c r="B1892">
        <v>6</v>
      </c>
      <c r="C1892">
        <v>11</v>
      </c>
      <c r="D1892">
        <v>720</v>
      </c>
      <c r="E1892" s="1">
        <v>43500</v>
      </c>
      <c r="F1892" s="3">
        <v>43.2</v>
      </c>
      <c r="G1892" s="3">
        <v>194.4</v>
      </c>
      <c r="H1892" s="1">
        <v>43830</v>
      </c>
      <c r="I1892">
        <f t="shared" si="116"/>
        <v>330</v>
      </c>
      <c r="J1892" t="str">
        <f t="shared" si="117"/>
        <v>&gt;121</v>
      </c>
      <c r="K1892">
        <f t="shared" si="118"/>
        <v>0.25</v>
      </c>
      <c r="L1892">
        <f t="shared" si="119"/>
        <v>59.400000000000006</v>
      </c>
    </row>
    <row r="1893" spans="1:12" x14ac:dyDescent="0.25">
      <c r="A1893" s="2" t="s">
        <v>1891</v>
      </c>
      <c r="B1893">
        <v>5</v>
      </c>
      <c r="C1893">
        <v>14</v>
      </c>
      <c r="D1893">
        <v>840</v>
      </c>
      <c r="E1893" s="1">
        <v>43624</v>
      </c>
      <c r="F1893" s="3">
        <v>42</v>
      </c>
      <c r="G1893" s="3">
        <v>168</v>
      </c>
      <c r="H1893" s="1">
        <v>43830</v>
      </c>
      <c r="I1893">
        <f t="shared" si="116"/>
        <v>206</v>
      </c>
      <c r="J1893" t="str">
        <f t="shared" si="117"/>
        <v>&gt;121</v>
      </c>
      <c r="K1893">
        <f t="shared" si="118"/>
        <v>0.25</v>
      </c>
      <c r="L1893">
        <f t="shared" si="119"/>
        <v>52.5</v>
      </c>
    </row>
    <row r="1894" spans="1:12" x14ac:dyDescent="0.25">
      <c r="A1894" s="2" t="s">
        <v>1892</v>
      </c>
      <c r="B1894">
        <v>10</v>
      </c>
      <c r="C1894">
        <v>7</v>
      </c>
      <c r="D1894">
        <v>1560</v>
      </c>
      <c r="E1894" s="1">
        <v>43469</v>
      </c>
      <c r="F1894" s="3">
        <v>31.200000000000003</v>
      </c>
      <c r="G1894" s="3">
        <v>499.20000000000005</v>
      </c>
      <c r="H1894" s="1">
        <v>43830</v>
      </c>
      <c r="I1894">
        <f t="shared" si="116"/>
        <v>361</v>
      </c>
      <c r="J1894" t="str">
        <f t="shared" si="117"/>
        <v>&gt;121</v>
      </c>
      <c r="K1894">
        <f t="shared" si="118"/>
        <v>0.25</v>
      </c>
      <c r="L1894">
        <f t="shared" si="119"/>
        <v>132.60000000000002</v>
      </c>
    </row>
    <row r="1895" spans="1:12" x14ac:dyDescent="0.25">
      <c r="A1895" s="2" t="s">
        <v>1893</v>
      </c>
      <c r="B1895">
        <v>4</v>
      </c>
      <c r="C1895">
        <v>10</v>
      </c>
      <c r="D1895">
        <v>3300</v>
      </c>
      <c r="E1895" s="1">
        <v>43648</v>
      </c>
      <c r="F1895" s="3">
        <v>264</v>
      </c>
      <c r="G1895" s="3">
        <v>528</v>
      </c>
      <c r="H1895" s="1">
        <v>43830</v>
      </c>
      <c r="I1895">
        <f t="shared" si="116"/>
        <v>182</v>
      </c>
      <c r="J1895" t="str">
        <f t="shared" si="117"/>
        <v>&gt;121</v>
      </c>
      <c r="K1895">
        <f t="shared" si="118"/>
        <v>0.25</v>
      </c>
      <c r="L1895">
        <f t="shared" si="119"/>
        <v>198</v>
      </c>
    </row>
    <row r="1896" spans="1:12" x14ac:dyDescent="0.25">
      <c r="A1896" s="2" t="s">
        <v>1894</v>
      </c>
      <c r="B1896">
        <v>6</v>
      </c>
      <c r="C1896">
        <v>13</v>
      </c>
      <c r="D1896">
        <v>1320</v>
      </c>
      <c r="E1896" s="1">
        <v>43572</v>
      </c>
      <c r="F1896" s="3">
        <v>105.60000000000001</v>
      </c>
      <c r="G1896" s="3">
        <v>211.20000000000002</v>
      </c>
      <c r="H1896" s="1">
        <v>43830</v>
      </c>
      <c r="I1896">
        <f t="shared" si="116"/>
        <v>258</v>
      </c>
      <c r="J1896" t="str">
        <f t="shared" si="117"/>
        <v>&gt;121</v>
      </c>
      <c r="K1896">
        <f t="shared" si="118"/>
        <v>0.25</v>
      </c>
      <c r="L1896">
        <f t="shared" si="119"/>
        <v>79.2</v>
      </c>
    </row>
    <row r="1897" spans="1:12" x14ac:dyDescent="0.25">
      <c r="A1897" s="2" t="s">
        <v>1895</v>
      </c>
      <c r="B1897">
        <v>10</v>
      </c>
      <c r="C1897">
        <v>9</v>
      </c>
      <c r="D1897">
        <v>3450</v>
      </c>
      <c r="E1897" s="1">
        <v>43552</v>
      </c>
      <c r="F1897" s="3">
        <v>207</v>
      </c>
      <c r="G1897" s="3">
        <v>1207.5</v>
      </c>
      <c r="H1897" s="1">
        <v>43830</v>
      </c>
      <c r="I1897">
        <f t="shared" si="116"/>
        <v>278</v>
      </c>
      <c r="J1897" t="str">
        <f t="shared" si="117"/>
        <v>&gt;121</v>
      </c>
      <c r="K1897">
        <f t="shared" si="118"/>
        <v>0.25</v>
      </c>
      <c r="L1897">
        <f t="shared" si="119"/>
        <v>353.625</v>
      </c>
    </row>
    <row r="1898" spans="1:12" x14ac:dyDescent="0.25">
      <c r="A1898" s="2" t="s">
        <v>1896</v>
      </c>
      <c r="B1898">
        <v>6</v>
      </c>
      <c r="C1898">
        <v>6</v>
      </c>
      <c r="D1898">
        <v>2750</v>
      </c>
      <c r="E1898" s="1">
        <v>43531</v>
      </c>
      <c r="F1898" s="3">
        <v>110</v>
      </c>
      <c r="G1898" s="3">
        <v>577.5</v>
      </c>
      <c r="H1898" s="1">
        <v>43830</v>
      </c>
      <c r="I1898">
        <f t="shared" si="116"/>
        <v>299</v>
      </c>
      <c r="J1898" t="str">
        <f t="shared" si="117"/>
        <v>&gt;121</v>
      </c>
      <c r="K1898">
        <f t="shared" si="118"/>
        <v>0.25</v>
      </c>
      <c r="L1898">
        <f t="shared" si="119"/>
        <v>171.875</v>
      </c>
    </row>
    <row r="1899" spans="1:12" x14ac:dyDescent="0.25">
      <c r="A1899" s="2" t="s">
        <v>1897</v>
      </c>
      <c r="B1899">
        <v>6</v>
      </c>
      <c r="C1899">
        <v>11</v>
      </c>
      <c r="D1899">
        <v>2640</v>
      </c>
      <c r="E1899" s="1">
        <v>43680</v>
      </c>
      <c r="F1899" s="3">
        <v>184.8</v>
      </c>
      <c r="G1899" s="3">
        <v>396</v>
      </c>
      <c r="H1899" s="1">
        <v>43830</v>
      </c>
      <c r="I1899">
        <f t="shared" si="116"/>
        <v>150</v>
      </c>
      <c r="J1899" t="str">
        <f t="shared" si="117"/>
        <v>&gt;121</v>
      </c>
      <c r="K1899">
        <f t="shared" si="118"/>
        <v>0.25</v>
      </c>
      <c r="L1899">
        <f t="shared" si="119"/>
        <v>145.19999999999999</v>
      </c>
    </row>
    <row r="1900" spans="1:12" x14ac:dyDescent="0.25">
      <c r="A1900" s="2" t="s">
        <v>1898</v>
      </c>
      <c r="B1900">
        <v>10</v>
      </c>
      <c r="C1900">
        <v>11</v>
      </c>
      <c r="D1900">
        <v>3360</v>
      </c>
      <c r="E1900" s="1">
        <v>43717</v>
      </c>
      <c r="F1900" s="3">
        <v>33.6</v>
      </c>
      <c r="G1900" s="3">
        <v>1377.6</v>
      </c>
      <c r="H1900" s="1">
        <v>43830</v>
      </c>
      <c r="I1900">
        <f t="shared" si="116"/>
        <v>113</v>
      </c>
      <c r="J1900" t="str">
        <f t="shared" si="117"/>
        <v>91-120</v>
      </c>
      <c r="K1900">
        <f t="shared" si="118"/>
        <v>0.2</v>
      </c>
      <c r="L1900">
        <f t="shared" si="119"/>
        <v>282.23999999999995</v>
      </c>
    </row>
    <row r="1901" spans="1:12" x14ac:dyDescent="0.25">
      <c r="A1901" s="2" t="s">
        <v>1899</v>
      </c>
      <c r="B1901">
        <v>1</v>
      </c>
      <c r="C1901">
        <v>10</v>
      </c>
      <c r="D1901">
        <v>3348</v>
      </c>
      <c r="E1901" s="1">
        <v>43590</v>
      </c>
      <c r="F1901" s="3">
        <v>301.32</v>
      </c>
      <c r="G1901" s="3">
        <v>970.92000000000007</v>
      </c>
      <c r="H1901" s="1">
        <v>43830</v>
      </c>
      <c r="I1901">
        <f t="shared" si="116"/>
        <v>240</v>
      </c>
      <c r="J1901" t="str">
        <f t="shared" si="117"/>
        <v>&gt;121</v>
      </c>
      <c r="K1901">
        <f t="shared" si="118"/>
        <v>0.25</v>
      </c>
      <c r="L1901">
        <f t="shared" si="119"/>
        <v>318.06</v>
      </c>
    </row>
    <row r="1902" spans="1:12" x14ac:dyDescent="0.25">
      <c r="A1902" s="2" t="s">
        <v>1900</v>
      </c>
      <c r="B1902">
        <v>9</v>
      </c>
      <c r="C1902">
        <v>16</v>
      </c>
      <c r="D1902">
        <v>3640</v>
      </c>
      <c r="E1902" s="1">
        <v>43682</v>
      </c>
      <c r="F1902" s="3">
        <v>109.2</v>
      </c>
      <c r="G1902" s="3">
        <v>1492.4</v>
      </c>
      <c r="H1902" s="1">
        <v>43830</v>
      </c>
      <c r="I1902">
        <f t="shared" si="116"/>
        <v>148</v>
      </c>
      <c r="J1902" t="str">
        <f t="shared" si="117"/>
        <v>&gt;121</v>
      </c>
      <c r="K1902">
        <f t="shared" si="118"/>
        <v>0.25</v>
      </c>
      <c r="L1902">
        <f t="shared" si="119"/>
        <v>400.40000000000003</v>
      </c>
    </row>
    <row r="1903" spans="1:12" x14ac:dyDescent="0.25">
      <c r="A1903" s="2" t="s">
        <v>1901</v>
      </c>
      <c r="B1903">
        <v>5</v>
      </c>
      <c r="C1903">
        <v>14</v>
      </c>
      <c r="D1903">
        <v>90</v>
      </c>
      <c r="E1903" s="1">
        <v>43811</v>
      </c>
      <c r="F1903" s="3">
        <v>6.3</v>
      </c>
      <c r="G1903" s="3">
        <v>21.6</v>
      </c>
      <c r="H1903" s="1">
        <v>43830</v>
      </c>
      <c r="I1903">
        <f t="shared" si="116"/>
        <v>19</v>
      </c>
      <c r="J1903" t="str">
        <f t="shared" si="117"/>
        <v>0-30</v>
      </c>
      <c r="K1903">
        <f t="shared" si="118"/>
        <v>8.0000000000000002E-3</v>
      </c>
      <c r="L1903">
        <f t="shared" si="119"/>
        <v>0.22320000000000001</v>
      </c>
    </row>
    <row r="1904" spans="1:12" x14ac:dyDescent="0.25">
      <c r="A1904" s="2" t="s">
        <v>1902</v>
      </c>
      <c r="B1904">
        <v>8</v>
      </c>
      <c r="C1904">
        <v>19</v>
      </c>
      <c r="D1904">
        <v>2520</v>
      </c>
      <c r="E1904" s="1">
        <v>43676</v>
      </c>
      <c r="F1904" s="3">
        <v>100.8</v>
      </c>
      <c r="G1904" s="3">
        <v>781.2</v>
      </c>
      <c r="H1904" s="1">
        <v>43830</v>
      </c>
      <c r="I1904">
        <f t="shared" si="116"/>
        <v>154</v>
      </c>
      <c r="J1904" t="str">
        <f t="shared" si="117"/>
        <v>&gt;121</v>
      </c>
      <c r="K1904">
        <f t="shared" si="118"/>
        <v>0.25</v>
      </c>
      <c r="L1904">
        <f t="shared" si="119"/>
        <v>220.5</v>
      </c>
    </row>
    <row r="1905" spans="1:12" x14ac:dyDescent="0.25">
      <c r="A1905" s="2" t="s">
        <v>1903</v>
      </c>
      <c r="B1905">
        <v>10</v>
      </c>
      <c r="C1905">
        <v>15</v>
      </c>
      <c r="D1905">
        <v>3456</v>
      </c>
      <c r="E1905" s="1">
        <v>43663</v>
      </c>
      <c r="F1905" s="3">
        <v>622.07999999999993</v>
      </c>
      <c r="G1905" s="3">
        <v>1175.0400000000002</v>
      </c>
      <c r="H1905" s="1">
        <v>43830</v>
      </c>
      <c r="I1905">
        <f t="shared" si="116"/>
        <v>167</v>
      </c>
      <c r="J1905" t="str">
        <f t="shared" si="117"/>
        <v>&gt;121</v>
      </c>
      <c r="K1905">
        <f t="shared" si="118"/>
        <v>0.25</v>
      </c>
      <c r="L1905">
        <f t="shared" si="119"/>
        <v>449.28000000000003</v>
      </c>
    </row>
    <row r="1906" spans="1:12" x14ac:dyDescent="0.25">
      <c r="A1906" s="2" t="s">
        <v>1904</v>
      </c>
      <c r="B1906">
        <v>10</v>
      </c>
      <c r="C1906">
        <v>4</v>
      </c>
      <c r="D1906">
        <v>280</v>
      </c>
      <c r="E1906" s="1">
        <v>43516</v>
      </c>
      <c r="F1906" s="3">
        <v>44.800000000000004</v>
      </c>
      <c r="G1906" s="3">
        <v>112</v>
      </c>
      <c r="H1906" s="1">
        <v>43830</v>
      </c>
      <c r="I1906">
        <f t="shared" si="116"/>
        <v>314</v>
      </c>
      <c r="J1906" t="str">
        <f t="shared" si="117"/>
        <v>&gt;121</v>
      </c>
      <c r="K1906">
        <f t="shared" si="118"/>
        <v>0.25</v>
      </c>
      <c r="L1906">
        <f t="shared" si="119"/>
        <v>39.200000000000003</v>
      </c>
    </row>
    <row r="1907" spans="1:12" x14ac:dyDescent="0.25">
      <c r="A1907" s="2" t="s">
        <v>1905</v>
      </c>
      <c r="B1907">
        <v>6</v>
      </c>
      <c r="C1907">
        <v>14</v>
      </c>
      <c r="D1907">
        <v>1920</v>
      </c>
      <c r="E1907" s="1">
        <v>43501</v>
      </c>
      <c r="F1907" s="3">
        <v>115.19999999999999</v>
      </c>
      <c r="G1907" s="3">
        <v>480</v>
      </c>
      <c r="H1907" s="1">
        <v>43830</v>
      </c>
      <c r="I1907">
        <f t="shared" si="116"/>
        <v>329</v>
      </c>
      <c r="J1907" t="str">
        <f t="shared" si="117"/>
        <v>&gt;121</v>
      </c>
      <c r="K1907">
        <f t="shared" si="118"/>
        <v>0.25</v>
      </c>
      <c r="L1907">
        <f t="shared" si="119"/>
        <v>148.80000000000001</v>
      </c>
    </row>
    <row r="1908" spans="1:12" x14ac:dyDescent="0.25">
      <c r="A1908" s="2" t="s">
        <v>1906</v>
      </c>
      <c r="B1908">
        <v>3</v>
      </c>
      <c r="C1908">
        <v>2</v>
      </c>
      <c r="D1908">
        <v>1900</v>
      </c>
      <c r="E1908" s="1">
        <v>43734</v>
      </c>
      <c r="F1908" s="3">
        <v>19</v>
      </c>
      <c r="G1908" s="3">
        <v>304</v>
      </c>
      <c r="H1908" s="1">
        <v>43830</v>
      </c>
      <c r="I1908">
        <f t="shared" si="116"/>
        <v>96</v>
      </c>
      <c r="J1908" t="str">
        <f t="shared" si="117"/>
        <v>91-120</v>
      </c>
      <c r="K1908">
        <f t="shared" si="118"/>
        <v>0.2</v>
      </c>
      <c r="L1908">
        <f t="shared" si="119"/>
        <v>64.600000000000009</v>
      </c>
    </row>
    <row r="1909" spans="1:12" x14ac:dyDescent="0.25">
      <c r="A1909" s="2" t="s">
        <v>1907</v>
      </c>
      <c r="B1909">
        <v>8</v>
      </c>
      <c r="C1909">
        <v>21</v>
      </c>
      <c r="D1909">
        <v>1760</v>
      </c>
      <c r="E1909" s="1">
        <v>43487</v>
      </c>
      <c r="F1909" s="3">
        <v>281.60000000000002</v>
      </c>
      <c r="G1909" s="3">
        <v>651.20000000000005</v>
      </c>
      <c r="H1909" s="1">
        <v>43830</v>
      </c>
      <c r="I1909">
        <f t="shared" si="116"/>
        <v>343</v>
      </c>
      <c r="J1909" t="str">
        <f t="shared" si="117"/>
        <v>&gt;121</v>
      </c>
      <c r="K1909">
        <f t="shared" si="118"/>
        <v>0.25</v>
      </c>
      <c r="L1909">
        <f t="shared" si="119"/>
        <v>233.20000000000002</v>
      </c>
    </row>
    <row r="1910" spans="1:12" x14ac:dyDescent="0.25">
      <c r="A1910" s="2" t="s">
        <v>1908</v>
      </c>
      <c r="B1910">
        <v>7</v>
      </c>
      <c r="C1910">
        <v>18</v>
      </c>
      <c r="D1910">
        <v>4032.0000000000005</v>
      </c>
      <c r="E1910" s="1">
        <v>43629</v>
      </c>
      <c r="F1910" s="3">
        <v>80.64</v>
      </c>
      <c r="G1910" s="3">
        <v>1330.5600000000002</v>
      </c>
      <c r="H1910" s="1">
        <v>43830</v>
      </c>
      <c r="I1910">
        <f t="shared" si="116"/>
        <v>201</v>
      </c>
      <c r="J1910" t="str">
        <f t="shared" si="117"/>
        <v>&gt;121</v>
      </c>
      <c r="K1910">
        <f t="shared" si="118"/>
        <v>0.25</v>
      </c>
      <c r="L1910">
        <f t="shared" si="119"/>
        <v>352.80000000000007</v>
      </c>
    </row>
    <row r="1911" spans="1:12" x14ac:dyDescent="0.25">
      <c r="A1911" s="2" t="s">
        <v>1909</v>
      </c>
      <c r="B1911">
        <v>6</v>
      </c>
      <c r="C1911">
        <v>12</v>
      </c>
      <c r="D1911">
        <v>280</v>
      </c>
      <c r="E1911" s="1">
        <v>43696</v>
      </c>
      <c r="F1911" s="3">
        <v>5.6000000000000005</v>
      </c>
      <c r="G1911" s="3">
        <v>47.599999999999994</v>
      </c>
      <c r="H1911" s="1">
        <v>43830</v>
      </c>
      <c r="I1911">
        <f t="shared" si="116"/>
        <v>134</v>
      </c>
      <c r="J1911" t="str">
        <f t="shared" si="117"/>
        <v>&gt;121</v>
      </c>
      <c r="K1911">
        <f t="shared" si="118"/>
        <v>0.25</v>
      </c>
      <c r="L1911">
        <f t="shared" si="119"/>
        <v>13.299999999999999</v>
      </c>
    </row>
    <row r="1912" spans="1:12" x14ac:dyDescent="0.25">
      <c r="A1912" s="2" t="s">
        <v>1910</v>
      </c>
      <c r="B1912">
        <v>2</v>
      </c>
      <c r="C1912">
        <v>11</v>
      </c>
      <c r="D1912">
        <v>2880</v>
      </c>
      <c r="E1912" s="1">
        <v>43775</v>
      </c>
      <c r="F1912" s="3">
        <v>115.19999999999999</v>
      </c>
      <c r="G1912" s="3">
        <v>633.6</v>
      </c>
      <c r="H1912" s="1">
        <v>43830</v>
      </c>
      <c r="I1912">
        <f t="shared" si="116"/>
        <v>55</v>
      </c>
      <c r="J1912" t="str">
        <f t="shared" si="117"/>
        <v>31-60</v>
      </c>
      <c r="K1912">
        <f t="shared" si="118"/>
        <v>0.04</v>
      </c>
      <c r="L1912">
        <f t="shared" si="119"/>
        <v>29.951999999999998</v>
      </c>
    </row>
    <row r="1913" spans="1:12" x14ac:dyDescent="0.25">
      <c r="A1913" s="2" t="s">
        <v>1911</v>
      </c>
      <c r="B1913">
        <v>7</v>
      </c>
      <c r="C1913">
        <v>9</v>
      </c>
      <c r="D1913">
        <v>4224</v>
      </c>
      <c r="E1913" s="1">
        <v>43597</v>
      </c>
      <c r="F1913" s="3">
        <v>126.72</v>
      </c>
      <c r="G1913" s="3">
        <v>2112</v>
      </c>
      <c r="H1913" s="1">
        <v>43830</v>
      </c>
      <c r="I1913">
        <f t="shared" si="116"/>
        <v>233</v>
      </c>
      <c r="J1913" t="str">
        <f t="shared" si="117"/>
        <v>&gt;121</v>
      </c>
      <c r="K1913">
        <f t="shared" si="118"/>
        <v>0.25</v>
      </c>
      <c r="L1913">
        <f t="shared" si="119"/>
        <v>559.67999999999995</v>
      </c>
    </row>
    <row r="1914" spans="1:12" x14ac:dyDescent="0.25">
      <c r="A1914" s="2" t="s">
        <v>1912</v>
      </c>
      <c r="B1914">
        <v>5</v>
      </c>
      <c r="C1914">
        <v>20</v>
      </c>
      <c r="D1914">
        <v>5040</v>
      </c>
      <c r="E1914" s="1">
        <v>43674</v>
      </c>
      <c r="F1914" s="3">
        <v>453.6</v>
      </c>
      <c r="G1914" s="3">
        <v>856.80000000000007</v>
      </c>
      <c r="H1914" s="1">
        <v>43830</v>
      </c>
      <c r="I1914">
        <f t="shared" si="116"/>
        <v>156</v>
      </c>
      <c r="J1914" t="str">
        <f t="shared" si="117"/>
        <v>&gt;121</v>
      </c>
      <c r="K1914">
        <f t="shared" si="118"/>
        <v>0.25</v>
      </c>
      <c r="L1914">
        <f t="shared" si="119"/>
        <v>327.60000000000002</v>
      </c>
    </row>
    <row r="1915" spans="1:12" x14ac:dyDescent="0.25">
      <c r="A1915" s="2" t="s">
        <v>1913</v>
      </c>
      <c r="B1915">
        <v>7</v>
      </c>
      <c r="C1915">
        <v>3</v>
      </c>
      <c r="D1915">
        <v>1944</v>
      </c>
      <c r="E1915" s="1">
        <v>43662</v>
      </c>
      <c r="F1915" s="3">
        <v>136.07999999999998</v>
      </c>
      <c r="G1915" s="3">
        <v>1049.76</v>
      </c>
      <c r="H1915" s="1">
        <v>43830</v>
      </c>
      <c r="I1915">
        <f t="shared" si="116"/>
        <v>168</v>
      </c>
      <c r="J1915" t="str">
        <f t="shared" si="117"/>
        <v>&gt;121</v>
      </c>
      <c r="K1915">
        <f t="shared" si="118"/>
        <v>0.25</v>
      </c>
      <c r="L1915">
        <f t="shared" si="119"/>
        <v>296.45999999999998</v>
      </c>
    </row>
    <row r="1916" spans="1:12" x14ac:dyDescent="0.25">
      <c r="A1916" s="2" t="s">
        <v>1914</v>
      </c>
      <c r="B1916">
        <v>10</v>
      </c>
      <c r="C1916">
        <v>11</v>
      </c>
      <c r="D1916">
        <v>1144</v>
      </c>
      <c r="E1916" s="1">
        <v>43498</v>
      </c>
      <c r="F1916" s="3">
        <v>114.39999999999999</v>
      </c>
      <c r="G1916" s="3">
        <v>411.84000000000003</v>
      </c>
      <c r="H1916" s="1">
        <v>43830</v>
      </c>
      <c r="I1916">
        <f t="shared" si="116"/>
        <v>332</v>
      </c>
      <c r="J1916" t="str">
        <f t="shared" si="117"/>
        <v>&gt;121</v>
      </c>
      <c r="K1916">
        <f t="shared" si="118"/>
        <v>0.25</v>
      </c>
      <c r="L1916">
        <f t="shared" si="119"/>
        <v>131.56</v>
      </c>
    </row>
    <row r="1917" spans="1:12" x14ac:dyDescent="0.25">
      <c r="A1917" s="2" t="s">
        <v>1915</v>
      </c>
      <c r="B1917">
        <v>6</v>
      </c>
      <c r="C1917">
        <v>6</v>
      </c>
      <c r="D1917">
        <v>3000</v>
      </c>
      <c r="E1917" s="1">
        <v>43474</v>
      </c>
      <c r="F1917" s="3">
        <v>90</v>
      </c>
      <c r="G1917" s="3">
        <v>690</v>
      </c>
      <c r="H1917" s="1">
        <v>43830</v>
      </c>
      <c r="I1917">
        <f t="shared" si="116"/>
        <v>356</v>
      </c>
      <c r="J1917" t="str">
        <f t="shared" si="117"/>
        <v>&gt;121</v>
      </c>
      <c r="K1917">
        <f t="shared" si="118"/>
        <v>0.25</v>
      </c>
      <c r="L1917">
        <f t="shared" si="119"/>
        <v>195</v>
      </c>
    </row>
    <row r="1918" spans="1:12" x14ac:dyDescent="0.25">
      <c r="A1918" s="2" t="s">
        <v>1916</v>
      </c>
      <c r="B1918">
        <v>5</v>
      </c>
      <c r="C1918">
        <v>21</v>
      </c>
      <c r="D1918">
        <v>4370</v>
      </c>
      <c r="E1918" s="1">
        <v>43492</v>
      </c>
      <c r="F1918" s="3">
        <v>262.2</v>
      </c>
      <c r="G1918" s="3">
        <v>1179.8999999999999</v>
      </c>
      <c r="H1918" s="1">
        <v>43830</v>
      </c>
      <c r="I1918">
        <f t="shared" si="116"/>
        <v>338</v>
      </c>
      <c r="J1918" t="str">
        <f t="shared" si="117"/>
        <v>&gt;121</v>
      </c>
      <c r="K1918">
        <f t="shared" si="118"/>
        <v>0.25</v>
      </c>
      <c r="L1918">
        <f t="shared" si="119"/>
        <v>360.52499999999998</v>
      </c>
    </row>
    <row r="1919" spans="1:12" x14ac:dyDescent="0.25">
      <c r="A1919" s="2" t="s">
        <v>1917</v>
      </c>
      <c r="B1919">
        <v>1</v>
      </c>
      <c r="C1919">
        <v>7</v>
      </c>
      <c r="D1919">
        <v>2280</v>
      </c>
      <c r="E1919" s="1">
        <v>43500</v>
      </c>
      <c r="F1919" s="3">
        <v>136.80000000000001</v>
      </c>
      <c r="G1919" s="3">
        <v>661.2</v>
      </c>
      <c r="H1919" s="1">
        <v>43830</v>
      </c>
      <c r="I1919">
        <f t="shared" si="116"/>
        <v>330</v>
      </c>
      <c r="J1919" t="str">
        <f t="shared" si="117"/>
        <v>&gt;121</v>
      </c>
      <c r="K1919">
        <f t="shared" si="118"/>
        <v>0.25</v>
      </c>
      <c r="L1919">
        <f t="shared" si="119"/>
        <v>199.5</v>
      </c>
    </row>
    <row r="1920" spans="1:12" x14ac:dyDescent="0.25">
      <c r="A1920" s="2" t="s">
        <v>1918</v>
      </c>
      <c r="B1920">
        <v>9</v>
      </c>
      <c r="C1920">
        <v>8</v>
      </c>
      <c r="D1920">
        <v>1710</v>
      </c>
      <c r="E1920" s="1">
        <v>43594</v>
      </c>
      <c r="F1920" s="3">
        <v>136.80000000000001</v>
      </c>
      <c r="G1920" s="3">
        <v>649.80000000000007</v>
      </c>
      <c r="H1920" s="1">
        <v>43830</v>
      </c>
      <c r="I1920">
        <f t="shared" si="116"/>
        <v>236</v>
      </c>
      <c r="J1920" t="str">
        <f t="shared" si="117"/>
        <v>&gt;121</v>
      </c>
      <c r="K1920">
        <f t="shared" si="118"/>
        <v>0.25</v>
      </c>
      <c r="L1920">
        <f t="shared" si="119"/>
        <v>196.65000000000003</v>
      </c>
    </row>
    <row r="1921" spans="1:12" x14ac:dyDescent="0.25">
      <c r="A1921" s="2" t="s">
        <v>1919</v>
      </c>
      <c r="B1921">
        <v>3</v>
      </c>
      <c r="C1921">
        <v>21</v>
      </c>
      <c r="D1921">
        <v>880</v>
      </c>
      <c r="E1921" s="1">
        <v>43517</v>
      </c>
      <c r="F1921" s="3">
        <v>79.2</v>
      </c>
      <c r="G1921" s="3">
        <v>228.79999999999998</v>
      </c>
      <c r="H1921" s="1">
        <v>43830</v>
      </c>
      <c r="I1921">
        <f t="shared" si="116"/>
        <v>313</v>
      </c>
      <c r="J1921" t="str">
        <f t="shared" si="117"/>
        <v>&gt;121</v>
      </c>
      <c r="K1921">
        <f t="shared" si="118"/>
        <v>0.25</v>
      </c>
      <c r="L1921">
        <f t="shared" si="119"/>
        <v>77</v>
      </c>
    </row>
    <row r="1922" spans="1:12" x14ac:dyDescent="0.25">
      <c r="A1922" s="2" t="s">
        <v>1920</v>
      </c>
      <c r="B1922">
        <v>4</v>
      </c>
      <c r="C1922">
        <v>19</v>
      </c>
      <c r="D1922">
        <v>990</v>
      </c>
      <c r="E1922" s="1">
        <v>43607</v>
      </c>
      <c r="F1922" s="3">
        <v>39.6</v>
      </c>
      <c r="G1922" s="3">
        <v>257.39999999999998</v>
      </c>
      <c r="H1922" s="1">
        <v>43830</v>
      </c>
      <c r="I1922">
        <f t="shared" ref="I1922:I1985" si="120">H1922-E1922</f>
        <v>223</v>
      </c>
      <c r="J1922" t="str">
        <f t="shared" ref="J1922:J1985" si="121">VLOOKUP(I1922,groupings,2,1)</f>
        <v>&gt;121</v>
      </c>
      <c r="K1922">
        <f t="shared" ref="K1922:K1985" si="122">VLOOKUP(I1922,$N$8:$P$12,3,TRUE)</f>
        <v>0.25</v>
      </c>
      <c r="L1922">
        <f t="shared" ref="L1922:L1985" si="123">(G1922+F1922)*K1922</f>
        <v>74.25</v>
      </c>
    </row>
    <row r="1923" spans="1:12" x14ac:dyDescent="0.25">
      <c r="A1923" s="2" t="s">
        <v>1921</v>
      </c>
      <c r="B1923">
        <v>4</v>
      </c>
      <c r="C1923">
        <v>10</v>
      </c>
      <c r="D1923">
        <v>3920</v>
      </c>
      <c r="E1923" s="1">
        <v>43481</v>
      </c>
      <c r="F1923" s="3">
        <v>39.200000000000003</v>
      </c>
      <c r="G1923" s="3">
        <v>1019.2</v>
      </c>
      <c r="H1923" s="1">
        <v>43830</v>
      </c>
      <c r="I1923">
        <f t="shared" si="120"/>
        <v>349</v>
      </c>
      <c r="J1923" t="str">
        <f t="shared" si="121"/>
        <v>&gt;121</v>
      </c>
      <c r="K1923">
        <f t="shared" si="122"/>
        <v>0.25</v>
      </c>
      <c r="L1923">
        <f t="shared" si="123"/>
        <v>264.60000000000002</v>
      </c>
    </row>
    <row r="1924" spans="1:12" x14ac:dyDescent="0.25">
      <c r="A1924" s="2" t="s">
        <v>1922</v>
      </c>
      <c r="B1924">
        <v>2</v>
      </c>
      <c r="C1924">
        <v>23</v>
      </c>
      <c r="D1924">
        <v>2800</v>
      </c>
      <c r="E1924" s="1">
        <v>43763</v>
      </c>
      <c r="F1924" s="3">
        <v>252</v>
      </c>
      <c r="G1924" s="3">
        <v>700</v>
      </c>
      <c r="H1924" s="1">
        <v>43830</v>
      </c>
      <c r="I1924">
        <f t="shared" si="120"/>
        <v>67</v>
      </c>
      <c r="J1924" t="str">
        <f t="shared" si="121"/>
        <v>61-90</v>
      </c>
      <c r="K1924">
        <f t="shared" si="122"/>
        <v>0.15</v>
      </c>
      <c r="L1924">
        <f t="shared" si="123"/>
        <v>142.79999999999998</v>
      </c>
    </row>
    <row r="1925" spans="1:12" x14ac:dyDescent="0.25">
      <c r="A1925" s="2" t="s">
        <v>1923</v>
      </c>
      <c r="B1925">
        <v>5</v>
      </c>
      <c r="C1925">
        <v>4</v>
      </c>
      <c r="D1925">
        <v>3410</v>
      </c>
      <c r="E1925" s="1">
        <v>43795</v>
      </c>
      <c r="F1925" s="3">
        <v>204.60000000000002</v>
      </c>
      <c r="G1925" s="3">
        <v>750.19999999999993</v>
      </c>
      <c r="H1925" s="1">
        <v>43830</v>
      </c>
      <c r="I1925">
        <f t="shared" si="120"/>
        <v>35</v>
      </c>
      <c r="J1925" t="str">
        <f t="shared" si="121"/>
        <v>31-60</v>
      </c>
      <c r="K1925">
        <f t="shared" si="122"/>
        <v>0.04</v>
      </c>
      <c r="L1925">
        <f t="shared" si="123"/>
        <v>38.192</v>
      </c>
    </row>
    <row r="1926" spans="1:12" x14ac:dyDescent="0.25">
      <c r="A1926" s="2" t="s">
        <v>1924</v>
      </c>
      <c r="B1926">
        <v>4</v>
      </c>
      <c r="C1926">
        <v>12</v>
      </c>
      <c r="D1926">
        <v>2520</v>
      </c>
      <c r="E1926" s="1">
        <v>43827</v>
      </c>
      <c r="F1926" s="3">
        <v>252</v>
      </c>
      <c r="G1926" s="3">
        <v>756</v>
      </c>
      <c r="H1926" s="1">
        <v>43830</v>
      </c>
      <c r="I1926">
        <f t="shared" si="120"/>
        <v>3</v>
      </c>
      <c r="J1926" t="str">
        <f t="shared" si="121"/>
        <v>0-30</v>
      </c>
      <c r="K1926">
        <f t="shared" si="122"/>
        <v>8.0000000000000002E-3</v>
      </c>
      <c r="L1926">
        <f t="shared" si="123"/>
        <v>8.0640000000000001</v>
      </c>
    </row>
    <row r="1927" spans="1:12" x14ac:dyDescent="0.25">
      <c r="A1927" s="2" t="s">
        <v>1925</v>
      </c>
      <c r="B1927">
        <v>7</v>
      </c>
      <c r="C1927">
        <v>14</v>
      </c>
      <c r="D1927">
        <v>6720</v>
      </c>
      <c r="E1927" s="1">
        <v>43735</v>
      </c>
      <c r="F1927" s="3">
        <v>1747.2</v>
      </c>
      <c r="G1927" s="3">
        <v>4569.5999999999995</v>
      </c>
      <c r="H1927" s="1">
        <v>43830</v>
      </c>
      <c r="I1927">
        <f t="shared" si="120"/>
        <v>95</v>
      </c>
      <c r="J1927" t="str">
        <f t="shared" si="121"/>
        <v>91-120</v>
      </c>
      <c r="K1927">
        <f t="shared" si="122"/>
        <v>0.2</v>
      </c>
      <c r="L1927">
        <f t="shared" si="123"/>
        <v>1263.3599999999999</v>
      </c>
    </row>
    <row r="1928" spans="1:12" x14ac:dyDescent="0.25">
      <c r="A1928" s="2" t="s">
        <v>1926</v>
      </c>
      <c r="B1928">
        <v>4</v>
      </c>
      <c r="C1928">
        <v>5</v>
      </c>
      <c r="D1928">
        <v>880</v>
      </c>
      <c r="E1928" s="1">
        <v>43754</v>
      </c>
      <c r="F1928" s="3">
        <v>70.400000000000006</v>
      </c>
      <c r="G1928" s="3">
        <v>237.60000000000002</v>
      </c>
      <c r="H1928" s="1">
        <v>43830</v>
      </c>
      <c r="I1928">
        <f t="shared" si="120"/>
        <v>76</v>
      </c>
      <c r="J1928" t="str">
        <f t="shared" si="121"/>
        <v>61-90</v>
      </c>
      <c r="K1928">
        <f t="shared" si="122"/>
        <v>0.15</v>
      </c>
      <c r="L1928">
        <f t="shared" si="123"/>
        <v>46.199999999999996</v>
      </c>
    </row>
    <row r="1929" spans="1:12" x14ac:dyDescent="0.25">
      <c r="A1929" s="2" t="s">
        <v>1927</v>
      </c>
      <c r="B1929">
        <v>4</v>
      </c>
      <c r="C1929">
        <v>5</v>
      </c>
      <c r="D1929">
        <v>3600</v>
      </c>
      <c r="E1929" s="1">
        <v>43619</v>
      </c>
      <c r="F1929" s="3">
        <v>144</v>
      </c>
      <c r="G1929" s="3">
        <v>900</v>
      </c>
      <c r="H1929" s="1">
        <v>43830</v>
      </c>
      <c r="I1929">
        <f t="shared" si="120"/>
        <v>211</v>
      </c>
      <c r="J1929" t="str">
        <f t="shared" si="121"/>
        <v>&gt;121</v>
      </c>
      <c r="K1929">
        <f t="shared" si="122"/>
        <v>0.25</v>
      </c>
      <c r="L1929">
        <f t="shared" si="123"/>
        <v>261</v>
      </c>
    </row>
    <row r="1930" spans="1:12" x14ac:dyDescent="0.25">
      <c r="A1930" s="2" t="s">
        <v>1928</v>
      </c>
      <c r="B1930">
        <v>2</v>
      </c>
      <c r="C1930">
        <v>13</v>
      </c>
      <c r="D1930">
        <v>1152</v>
      </c>
      <c r="E1930" s="1">
        <v>43741</v>
      </c>
      <c r="F1930" s="3">
        <v>115.19999999999999</v>
      </c>
      <c r="G1930" s="3">
        <v>264.95999999999998</v>
      </c>
      <c r="H1930" s="1">
        <v>43830</v>
      </c>
      <c r="I1930">
        <f t="shared" si="120"/>
        <v>89</v>
      </c>
      <c r="J1930" t="str">
        <f t="shared" si="121"/>
        <v>61-90</v>
      </c>
      <c r="K1930">
        <f t="shared" si="122"/>
        <v>0.15</v>
      </c>
      <c r="L1930">
        <f t="shared" si="123"/>
        <v>57.023999999999994</v>
      </c>
    </row>
    <row r="1931" spans="1:12" x14ac:dyDescent="0.25">
      <c r="A1931" s="2" t="s">
        <v>1929</v>
      </c>
      <c r="B1931">
        <v>4</v>
      </c>
      <c r="C1931">
        <v>6</v>
      </c>
      <c r="D1931">
        <v>4560</v>
      </c>
      <c r="E1931" s="1">
        <v>43578</v>
      </c>
      <c r="F1931" s="3">
        <v>273.60000000000002</v>
      </c>
      <c r="G1931" s="3">
        <v>1140</v>
      </c>
      <c r="H1931" s="1">
        <v>43830</v>
      </c>
      <c r="I1931">
        <f t="shared" si="120"/>
        <v>252</v>
      </c>
      <c r="J1931" t="str">
        <f t="shared" si="121"/>
        <v>&gt;121</v>
      </c>
      <c r="K1931">
        <f t="shared" si="122"/>
        <v>0.25</v>
      </c>
      <c r="L1931">
        <f t="shared" si="123"/>
        <v>353.4</v>
      </c>
    </row>
    <row r="1932" spans="1:12" x14ac:dyDescent="0.25">
      <c r="A1932" s="2" t="s">
        <v>1930</v>
      </c>
      <c r="B1932">
        <v>7</v>
      </c>
      <c r="C1932">
        <v>14</v>
      </c>
      <c r="D1932">
        <v>4048</v>
      </c>
      <c r="E1932" s="1">
        <v>43519</v>
      </c>
      <c r="F1932" s="3">
        <v>931.04</v>
      </c>
      <c r="G1932" s="3">
        <v>1376.3200000000002</v>
      </c>
      <c r="H1932" s="1">
        <v>43830</v>
      </c>
      <c r="I1932">
        <f t="shared" si="120"/>
        <v>311</v>
      </c>
      <c r="J1932" t="str">
        <f t="shared" si="121"/>
        <v>&gt;121</v>
      </c>
      <c r="K1932">
        <f t="shared" si="122"/>
        <v>0.25</v>
      </c>
      <c r="L1932">
        <f t="shared" si="123"/>
        <v>576.84</v>
      </c>
    </row>
    <row r="1933" spans="1:12" x14ac:dyDescent="0.25">
      <c r="A1933" s="2" t="s">
        <v>1931</v>
      </c>
      <c r="B1933">
        <v>4</v>
      </c>
      <c r="C1933">
        <v>2</v>
      </c>
      <c r="D1933">
        <v>3168</v>
      </c>
      <c r="E1933" s="1">
        <v>43674</v>
      </c>
      <c r="F1933" s="3">
        <v>63.36</v>
      </c>
      <c r="G1933" s="3">
        <v>760.32000000000016</v>
      </c>
      <c r="H1933" s="1">
        <v>43830</v>
      </c>
      <c r="I1933">
        <f t="shared" si="120"/>
        <v>156</v>
      </c>
      <c r="J1933" t="str">
        <f t="shared" si="121"/>
        <v>&gt;121</v>
      </c>
      <c r="K1933">
        <f t="shared" si="122"/>
        <v>0.25</v>
      </c>
      <c r="L1933">
        <f t="shared" si="123"/>
        <v>205.92000000000004</v>
      </c>
    </row>
    <row r="1934" spans="1:12" x14ac:dyDescent="0.25">
      <c r="A1934" s="2" t="s">
        <v>1932</v>
      </c>
      <c r="B1934">
        <v>10</v>
      </c>
      <c r="C1934">
        <v>2</v>
      </c>
      <c r="D1934">
        <v>1040</v>
      </c>
      <c r="E1934" s="1">
        <v>43723</v>
      </c>
      <c r="F1934" s="3">
        <v>197.60000000000002</v>
      </c>
      <c r="G1934" s="3">
        <v>291.2</v>
      </c>
      <c r="H1934" s="1">
        <v>43830</v>
      </c>
      <c r="I1934">
        <f t="shared" si="120"/>
        <v>107</v>
      </c>
      <c r="J1934" t="str">
        <f t="shared" si="121"/>
        <v>91-120</v>
      </c>
      <c r="K1934">
        <f t="shared" si="122"/>
        <v>0.2</v>
      </c>
      <c r="L1934">
        <f t="shared" si="123"/>
        <v>97.76</v>
      </c>
    </row>
    <row r="1935" spans="1:12" x14ac:dyDescent="0.25">
      <c r="A1935" s="2" t="s">
        <v>1933</v>
      </c>
      <c r="B1935">
        <v>9</v>
      </c>
      <c r="C1935">
        <v>20</v>
      </c>
      <c r="D1935">
        <v>1840</v>
      </c>
      <c r="E1935" s="1">
        <v>43615</v>
      </c>
      <c r="F1935" s="3">
        <v>276</v>
      </c>
      <c r="G1935" s="3">
        <v>478.40000000000003</v>
      </c>
      <c r="H1935" s="1">
        <v>43830</v>
      </c>
      <c r="I1935">
        <f t="shared" si="120"/>
        <v>215</v>
      </c>
      <c r="J1935" t="str">
        <f t="shared" si="121"/>
        <v>&gt;121</v>
      </c>
      <c r="K1935">
        <f t="shared" si="122"/>
        <v>0.25</v>
      </c>
      <c r="L1935">
        <f t="shared" si="123"/>
        <v>188.60000000000002</v>
      </c>
    </row>
    <row r="1936" spans="1:12" x14ac:dyDescent="0.25">
      <c r="A1936" s="2" t="s">
        <v>1934</v>
      </c>
      <c r="B1936">
        <v>6</v>
      </c>
      <c r="C1936">
        <v>20</v>
      </c>
      <c r="D1936">
        <v>3000</v>
      </c>
      <c r="E1936" s="1">
        <v>43513</v>
      </c>
      <c r="F1936" s="3">
        <v>90</v>
      </c>
      <c r="G1936" s="3">
        <v>510</v>
      </c>
      <c r="H1936" s="1">
        <v>43830</v>
      </c>
      <c r="I1936">
        <f t="shared" si="120"/>
        <v>317</v>
      </c>
      <c r="J1936" t="str">
        <f t="shared" si="121"/>
        <v>&gt;121</v>
      </c>
      <c r="K1936">
        <f t="shared" si="122"/>
        <v>0.25</v>
      </c>
      <c r="L1936">
        <f t="shared" si="123"/>
        <v>150</v>
      </c>
    </row>
    <row r="1937" spans="1:12" x14ac:dyDescent="0.25">
      <c r="A1937" s="2" t="s">
        <v>1935</v>
      </c>
      <c r="B1937">
        <v>3</v>
      </c>
      <c r="C1937">
        <v>20</v>
      </c>
      <c r="D1937">
        <v>4650</v>
      </c>
      <c r="E1937" s="1">
        <v>43742</v>
      </c>
      <c r="F1937" s="3">
        <v>186</v>
      </c>
      <c r="G1937" s="3">
        <v>976.5</v>
      </c>
      <c r="H1937" s="1">
        <v>43830</v>
      </c>
      <c r="I1937">
        <f t="shared" si="120"/>
        <v>88</v>
      </c>
      <c r="J1937" t="str">
        <f t="shared" si="121"/>
        <v>61-90</v>
      </c>
      <c r="K1937">
        <f t="shared" si="122"/>
        <v>0.15</v>
      </c>
      <c r="L1937">
        <f t="shared" si="123"/>
        <v>174.375</v>
      </c>
    </row>
    <row r="1938" spans="1:12" x14ac:dyDescent="0.25">
      <c r="A1938" s="2" t="s">
        <v>1936</v>
      </c>
      <c r="B1938">
        <v>2</v>
      </c>
      <c r="C1938">
        <v>1</v>
      </c>
      <c r="D1938">
        <v>3360</v>
      </c>
      <c r="E1938" s="1">
        <v>43580</v>
      </c>
      <c r="F1938" s="3">
        <v>235.2</v>
      </c>
      <c r="G1938" s="3">
        <v>974.4</v>
      </c>
      <c r="H1938" s="1">
        <v>43830</v>
      </c>
      <c r="I1938">
        <f t="shared" si="120"/>
        <v>250</v>
      </c>
      <c r="J1938" t="str">
        <f t="shared" si="121"/>
        <v>&gt;121</v>
      </c>
      <c r="K1938">
        <f t="shared" si="122"/>
        <v>0.25</v>
      </c>
      <c r="L1938">
        <f t="shared" si="123"/>
        <v>302.39999999999998</v>
      </c>
    </row>
    <row r="1939" spans="1:12" x14ac:dyDescent="0.25">
      <c r="A1939" s="2" t="s">
        <v>1937</v>
      </c>
      <c r="B1939">
        <v>10</v>
      </c>
      <c r="C1939">
        <v>13</v>
      </c>
      <c r="D1939">
        <v>512</v>
      </c>
      <c r="E1939" s="1">
        <v>43567</v>
      </c>
      <c r="F1939" s="3">
        <v>102.4</v>
      </c>
      <c r="G1939" s="3">
        <v>250.88</v>
      </c>
      <c r="H1939" s="1">
        <v>43830</v>
      </c>
      <c r="I1939">
        <f t="shared" si="120"/>
        <v>263</v>
      </c>
      <c r="J1939" t="str">
        <f t="shared" si="121"/>
        <v>&gt;121</v>
      </c>
      <c r="K1939">
        <f t="shared" si="122"/>
        <v>0.25</v>
      </c>
      <c r="L1939">
        <f t="shared" si="123"/>
        <v>88.32</v>
      </c>
    </row>
    <row r="1940" spans="1:12" x14ac:dyDescent="0.25">
      <c r="A1940" s="2" t="s">
        <v>1938</v>
      </c>
      <c r="B1940">
        <v>1</v>
      </c>
      <c r="C1940">
        <v>15</v>
      </c>
      <c r="D1940">
        <v>1568</v>
      </c>
      <c r="E1940" s="1">
        <v>43486</v>
      </c>
      <c r="F1940" s="3">
        <v>94.080000000000013</v>
      </c>
      <c r="G1940" s="3">
        <v>344.96000000000004</v>
      </c>
      <c r="H1940" s="1">
        <v>43830</v>
      </c>
      <c r="I1940">
        <f t="shared" si="120"/>
        <v>344</v>
      </c>
      <c r="J1940" t="str">
        <f t="shared" si="121"/>
        <v>&gt;121</v>
      </c>
      <c r="K1940">
        <f t="shared" si="122"/>
        <v>0.25</v>
      </c>
      <c r="L1940">
        <f t="shared" si="123"/>
        <v>109.76000000000002</v>
      </c>
    </row>
    <row r="1941" spans="1:12" x14ac:dyDescent="0.25">
      <c r="A1941" s="2" t="s">
        <v>1939</v>
      </c>
      <c r="B1941">
        <v>6</v>
      </c>
      <c r="C1941">
        <v>18</v>
      </c>
      <c r="D1941">
        <v>2550</v>
      </c>
      <c r="E1941" s="1">
        <v>43609</v>
      </c>
      <c r="F1941" s="3">
        <v>127.5</v>
      </c>
      <c r="G1941" s="3">
        <v>561</v>
      </c>
      <c r="H1941" s="1">
        <v>43830</v>
      </c>
      <c r="I1941">
        <f t="shared" si="120"/>
        <v>221</v>
      </c>
      <c r="J1941" t="str">
        <f t="shared" si="121"/>
        <v>&gt;121</v>
      </c>
      <c r="K1941">
        <f t="shared" si="122"/>
        <v>0.25</v>
      </c>
      <c r="L1941">
        <f t="shared" si="123"/>
        <v>172.125</v>
      </c>
    </row>
    <row r="1942" spans="1:12" x14ac:dyDescent="0.25">
      <c r="A1942" s="2" t="s">
        <v>1940</v>
      </c>
      <c r="B1942">
        <v>2</v>
      </c>
      <c r="C1942">
        <v>7</v>
      </c>
      <c r="D1942">
        <v>4180</v>
      </c>
      <c r="E1942" s="1">
        <v>43723</v>
      </c>
      <c r="F1942" s="3">
        <v>250.79999999999998</v>
      </c>
      <c r="G1942" s="3">
        <v>919.59999999999991</v>
      </c>
      <c r="H1942" s="1">
        <v>43830</v>
      </c>
      <c r="I1942">
        <f t="shared" si="120"/>
        <v>107</v>
      </c>
      <c r="J1942" t="str">
        <f t="shared" si="121"/>
        <v>91-120</v>
      </c>
      <c r="K1942">
        <f t="shared" si="122"/>
        <v>0.2</v>
      </c>
      <c r="L1942">
        <f t="shared" si="123"/>
        <v>234.07999999999998</v>
      </c>
    </row>
    <row r="1943" spans="1:12" x14ac:dyDescent="0.25">
      <c r="A1943" s="2" t="s">
        <v>1941</v>
      </c>
      <c r="B1943">
        <v>3</v>
      </c>
      <c r="C1943">
        <v>15</v>
      </c>
      <c r="D1943">
        <v>1080</v>
      </c>
      <c r="E1943" s="1">
        <v>43774</v>
      </c>
      <c r="F1943" s="3">
        <v>108</v>
      </c>
      <c r="G1943" s="3">
        <v>237.60000000000002</v>
      </c>
      <c r="H1943" s="1">
        <v>43830</v>
      </c>
      <c r="I1943">
        <f t="shared" si="120"/>
        <v>56</v>
      </c>
      <c r="J1943" t="str">
        <f t="shared" si="121"/>
        <v>31-60</v>
      </c>
      <c r="K1943">
        <f t="shared" si="122"/>
        <v>0.04</v>
      </c>
      <c r="L1943">
        <f t="shared" si="123"/>
        <v>13.824000000000002</v>
      </c>
    </row>
    <row r="1944" spans="1:12" x14ac:dyDescent="0.25">
      <c r="A1944" s="2" t="s">
        <v>1942</v>
      </c>
      <c r="B1944">
        <v>3</v>
      </c>
      <c r="C1944">
        <v>21</v>
      </c>
      <c r="D1944">
        <v>1960</v>
      </c>
      <c r="E1944" s="1">
        <v>43723</v>
      </c>
      <c r="F1944" s="3">
        <v>137.20000000000002</v>
      </c>
      <c r="G1944" s="3">
        <v>568.40000000000009</v>
      </c>
      <c r="H1944" s="1">
        <v>43830</v>
      </c>
      <c r="I1944">
        <f t="shared" si="120"/>
        <v>107</v>
      </c>
      <c r="J1944" t="str">
        <f t="shared" si="121"/>
        <v>91-120</v>
      </c>
      <c r="K1944">
        <f t="shared" si="122"/>
        <v>0.2</v>
      </c>
      <c r="L1944">
        <f t="shared" si="123"/>
        <v>141.12000000000003</v>
      </c>
    </row>
    <row r="1945" spans="1:12" x14ac:dyDescent="0.25">
      <c r="A1945" s="2" t="s">
        <v>1943</v>
      </c>
      <c r="B1945">
        <v>2</v>
      </c>
      <c r="C1945">
        <v>20</v>
      </c>
      <c r="D1945">
        <v>1100</v>
      </c>
      <c r="E1945" s="1">
        <v>43467</v>
      </c>
      <c r="F1945" s="3">
        <v>77</v>
      </c>
      <c r="G1945" s="3">
        <v>330</v>
      </c>
      <c r="H1945" s="1">
        <v>43830</v>
      </c>
      <c r="I1945">
        <f t="shared" si="120"/>
        <v>363</v>
      </c>
      <c r="J1945" t="str">
        <f t="shared" si="121"/>
        <v>&gt;121</v>
      </c>
      <c r="K1945">
        <f t="shared" si="122"/>
        <v>0.25</v>
      </c>
      <c r="L1945">
        <f t="shared" si="123"/>
        <v>101.75</v>
      </c>
    </row>
    <row r="1946" spans="1:12" x14ac:dyDescent="0.25">
      <c r="A1946" s="2" t="s">
        <v>1944</v>
      </c>
      <c r="B1946">
        <v>9</v>
      </c>
      <c r="C1946">
        <v>10</v>
      </c>
      <c r="D1946">
        <v>900</v>
      </c>
      <c r="E1946" s="1">
        <v>43502</v>
      </c>
      <c r="F1946" s="3">
        <v>117</v>
      </c>
      <c r="G1946" s="3">
        <v>315</v>
      </c>
      <c r="H1946" s="1">
        <v>43830</v>
      </c>
      <c r="I1946">
        <f t="shared" si="120"/>
        <v>328</v>
      </c>
      <c r="J1946" t="str">
        <f t="shared" si="121"/>
        <v>&gt;121</v>
      </c>
      <c r="K1946">
        <f t="shared" si="122"/>
        <v>0.25</v>
      </c>
      <c r="L1946">
        <f t="shared" si="123"/>
        <v>108</v>
      </c>
    </row>
    <row r="1947" spans="1:12" x14ac:dyDescent="0.25">
      <c r="A1947" s="2" t="s">
        <v>1945</v>
      </c>
      <c r="B1947">
        <v>4</v>
      </c>
      <c r="C1947">
        <v>2</v>
      </c>
      <c r="D1947">
        <v>810</v>
      </c>
      <c r="E1947" s="1">
        <v>43666</v>
      </c>
      <c r="F1947" s="3">
        <v>72.900000000000006</v>
      </c>
      <c r="G1947" s="3">
        <v>210.6</v>
      </c>
      <c r="H1947" s="1">
        <v>43830</v>
      </c>
      <c r="I1947">
        <f t="shared" si="120"/>
        <v>164</v>
      </c>
      <c r="J1947" t="str">
        <f t="shared" si="121"/>
        <v>&gt;121</v>
      </c>
      <c r="K1947">
        <f t="shared" si="122"/>
        <v>0.25</v>
      </c>
      <c r="L1947">
        <f t="shared" si="123"/>
        <v>70.875</v>
      </c>
    </row>
    <row r="1948" spans="1:12" x14ac:dyDescent="0.25">
      <c r="A1948" s="2" t="s">
        <v>1946</v>
      </c>
      <c r="B1948">
        <v>9</v>
      </c>
      <c r="C1948">
        <v>18</v>
      </c>
      <c r="D1948">
        <v>3410</v>
      </c>
      <c r="E1948" s="1">
        <v>43499</v>
      </c>
      <c r="F1948" s="3">
        <v>102.30000000000001</v>
      </c>
      <c r="G1948" s="3">
        <v>954.80000000000007</v>
      </c>
      <c r="H1948" s="1">
        <v>43830</v>
      </c>
      <c r="I1948">
        <f t="shared" si="120"/>
        <v>331</v>
      </c>
      <c r="J1948" t="str">
        <f t="shared" si="121"/>
        <v>&gt;121</v>
      </c>
      <c r="K1948">
        <f t="shared" si="122"/>
        <v>0.25</v>
      </c>
      <c r="L1948">
        <f t="shared" si="123"/>
        <v>264.27500000000003</v>
      </c>
    </row>
    <row r="1949" spans="1:12" x14ac:dyDescent="0.25">
      <c r="A1949" s="2" t="s">
        <v>1947</v>
      </c>
      <c r="B1949">
        <v>1</v>
      </c>
      <c r="C1949">
        <v>4</v>
      </c>
      <c r="D1949">
        <v>1680</v>
      </c>
      <c r="E1949" s="1">
        <v>43584</v>
      </c>
      <c r="F1949" s="3">
        <v>50.4</v>
      </c>
      <c r="G1949" s="3">
        <v>504</v>
      </c>
      <c r="H1949" s="1">
        <v>43830</v>
      </c>
      <c r="I1949">
        <f t="shared" si="120"/>
        <v>246</v>
      </c>
      <c r="J1949" t="str">
        <f t="shared" si="121"/>
        <v>&gt;121</v>
      </c>
      <c r="K1949">
        <f t="shared" si="122"/>
        <v>0.25</v>
      </c>
      <c r="L1949">
        <f t="shared" si="123"/>
        <v>138.6</v>
      </c>
    </row>
    <row r="1950" spans="1:12" x14ac:dyDescent="0.25">
      <c r="A1950" s="2" t="s">
        <v>1948</v>
      </c>
      <c r="B1950">
        <v>6</v>
      </c>
      <c r="C1950">
        <v>22</v>
      </c>
      <c r="D1950">
        <v>3100</v>
      </c>
      <c r="E1950" s="1">
        <v>43524</v>
      </c>
      <c r="F1950" s="3">
        <v>279</v>
      </c>
      <c r="G1950" s="3">
        <v>651</v>
      </c>
      <c r="H1950" s="1">
        <v>43830</v>
      </c>
      <c r="I1950">
        <f t="shared" si="120"/>
        <v>306</v>
      </c>
      <c r="J1950" t="str">
        <f t="shared" si="121"/>
        <v>&gt;121</v>
      </c>
      <c r="K1950">
        <f t="shared" si="122"/>
        <v>0.25</v>
      </c>
      <c r="L1950">
        <f t="shared" si="123"/>
        <v>232.5</v>
      </c>
    </row>
    <row r="1951" spans="1:12" x14ac:dyDescent="0.25">
      <c r="A1951" s="2" t="s">
        <v>1949</v>
      </c>
      <c r="B1951">
        <v>2</v>
      </c>
      <c r="C1951">
        <v>8</v>
      </c>
      <c r="D1951">
        <v>2420</v>
      </c>
      <c r="E1951" s="1">
        <v>43784</v>
      </c>
      <c r="F1951" s="3">
        <v>169.4</v>
      </c>
      <c r="G1951" s="3">
        <v>459.79999999999995</v>
      </c>
      <c r="H1951" s="1">
        <v>43830</v>
      </c>
      <c r="I1951">
        <f t="shared" si="120"/>
        <v>46</v>
      </c>
      <c r="J1951" t="str">
        <f t="shared" si="121"/>
        <v>31-60</v>
      </c>
      <c r="K1951">
        <f t="shared" si="122"/>
        <v>0.04</v>
      </c>
      <c r="L1951">
        <f t="shared" si="123"/>
        <v>25.167999999999999</v>
      </c>
    </row>
    <row r="1952" spans="1:12" x14ac:dyDescent="0.25">
      <c r="A1952" s="2" t="s">
        <v>1950</v>
      </c>
      <c r="B1952">
        <v>7</v>
      </c>
      <c r="C1952">
        <v>12</v>
      </c>
      <c r="D1952">
        <v>216</v>
      </c>
      <c r="E1952" s="1">
        <v>43576</v>
      </c>
      <c r="F1952" s="3">
        <v>41.04</v>
      </c>
      <c r="G1952" s="3">
        <v>84.240000000000009</v>
      </c>
      <c r="H1952" s="1">
        <v>43830</v>
      </c>
      <c r="I1952">
        <f t="shared" si="120"/>
        <v>254</v>
      </c>
      <c r="J1952" t="str">
        <f t="shared" si="121"/>
        <v>&gt;121</v>
      </c>
      <c r="K1952">
        <f t="shared" si="122"/>
        <v>0.25</v>
      </c>
      <c r="L1952">
        <f t="shared" si="123"/>
        <v>31.32</v>
      </c>
    </row>
    <row r="1953" spans="1:12" x14ac:dyDescent="0.25">
      <c r="A1953" s="2" t="s">
        <v>1951</v>
      </c>
      <c r="B1953">
        <v>2</v>
      </c>
      <c r="C1953">
        <v>22</v>
      </c>
      <c r="D1953">
        <v>1540</v>
      </c>
      <c r="E1953" s="1">
        <v>43624</v>
      </c>
      <c r="F1953" s="3">
        <v>92.4</v>
      </c>
      <c r="G1953" s="3">
        <v>431.2</v>
      </c>
      <c r="H1953" s="1">
        <v>43830</v>
      </c>
      <c r="I1953">
        <f t="shared" si="120"/>
        <v>206</v>
      </c>
      <c r="J1953" t="str">
        <f t="shared" si="121"/>
        <v>&gt;121</v>
      </c>
      <c r="K1953">
        <f t="shared" si="122"/>
        <v>0.25</v>
      </c>
      <c r="L1953">
        <f t="shared" si="123"/>
        <v>130.9</v>
      </c>
    </row>
    <row r="1954" spans="1:12" x14ac:dyDescent="0.25">
      <c r="A1954" s="2" t="s">
        <v>1952</v>
      </c>
      <c r="B1954">
        <v>5</v>
      </c>
      <c r="C1954">
        <v>3</v>
      </c>
      <c r="D1954">
        <v>2850</v>
      </c>
      <c r="E1954" s="1">
        <v>43598</v>
      </c>
      <c r="F1954" s="3">
        <v>142.5</v>
      </c>
      <c r="G1954" s="3">
        <v>684</v>
      </c>
      <c r="H1954" s="1">
        <v>43830</v>
      </c>
      <c r="I1954">
        <f t="shared" si="120"/>
        <v>232</v>
      </c>
      <c r="J1954" t="str">
        <f t="shared" si="121"/>
        <v>&gt;121</v>
      </c>
      <c r="K1954">
        <f t="shared" si="122"/>
        <v>0.25</v>
      </c>
      <c r="L1954">
        <f t="shared" si="123"/>
        <v>206.625</v>
      </c>
    </row>
    <row r="1955" spans="1:12" x14ac:dyDescent="0.25">
      <c r="A1955" s="2" t="s">
        <v>1953</v>
      </c>
      <c r="B1955">
        <v>10</v>
      </c>
      <c r="C1955">
        <v>14</v>
      </c>
      <c r="D1955">
        <v>750</v>
      </c>
      <c r="E1955" s="1">
        <v>43569</v>
      </c>
      <c r="F1955" s="3">
        <v>52.5</v>
      </c>
      <c r="G1955" s="3">
        <v>360</v>
      </c>
      <c r="H1955" s="1">
        <v>43830</v>
      </c>
      <c r="I1955">
        <f t="shared" si="120"/>
        <v>261</v>
      </c>
      <c r="J1955" t="str">
        <f t="shared" si="121"/>
        <v>&gt;121</v>
      </c>
      <c r="K1955">
        <f t="shared" si="122"/>
        <v>0.25</v>
      </c>
      <c r="L1955">
        <f t="shared" si="123"/>
        <v>103.125</v>
      </c>
    </row>
    <row r="1956" spans="1:12" x14ac:dyDescent="0.25">
      <c r="A1956" s="2" t="s">
        <v>1954</v>
      </c>
      <c r="B1956">
        <v>7</v>
      </c>
      <c r="C1956">
        <v>14</v>
      </c>
      <c r="D1956">
        <v>760</v>
      </c>
      <c r="E1956" s="1">
        <v>43632</v>
      </c>
      <c r="F1956" s="3">
        <v>76</v>
      </c>
      <c r="G1956" s="3">
        <v>539.6</v>
      </c>
      <c r="H1956" s="1">
        <v>43830</v>
      </c>
      <c r="I1956">
        <f t="shared" si="120"/>
        <v>198</v>
      </c>
      <c r="J1956" t="str">
        <f t="shared" si="121"/>
        <v>&gt;121</v>
      </c>
      <c r="K1956">
        <f t="shared" si="122"/>
        <v>0.25</v>
      </c>
      <c r="L1956">
        <f t="shared" si="123"/>
        <v>153.9</v>
      </c>
    </row>
    <row r="1957" spans="1:12" x14ac:dyDescent="0.25">
      <c r="A1957" s="2" t="s">
        <v>1955</v>
      </c>
      <c r="B1957">
        <v>2</v>
      </c>
      <c r="C1957">
        <v>7</v>
      </c>
      <c r="D1957">
        <v>3800</v>
      </c>
      <c r="E1957" s="1">
        <v>43599</v>
      </c>
      <c r="F1957" s="3">
        <v>266</v>
      </c>
      <c r="G1957" s="3">
        <v>1140</v>
      </c>
      <c r="H1957" s="1">
        <v>43830</v>
      </c>
      <c r="I1957">
        <f t="shared" si="120"/>
        <v>231</v>
      </c>
      <c r="J1957" t="str">
        <f t="shared" si="121"/>
        <v>&gt;121</v>
      </c>
      <c r="K1957">
        <f t="shared" si="122"/>
        <v>0.25</v>
      </c>
      <c r="L1957">
        <f t="shared" si="123"/>
        <v>351.5</v>
      </c>
    </row>
    <row r="1958" spans="1:12" x14ac:dyDescent="0.25">
      <c r="A1958" s="2" t="s">
        <v>1956</v>
      </c>
      <c r="B1958">
        <v>2</v>
      </c>
      <c r="C1958">
        <v>14</v>
      </c>
      <c r="D1958">
        <v>3520</v>
      </c>
      <c r="E1958" s="1">
        <v>43618</v>
      </c>
      <c r="F1958" s="3">
        <v>105.60000000000001</v>
      </c>
      <c r="G1958" s="3">
        <v>809.59999999999991</v>
      </c>
      <c r="H1958" s="1">
        <v>43830</v>
      </c>
      <c r="I1958">
        <f t="shared" si="120"/>
        <v>212</v>
      </c>
      <c r="J1958" t="str">
        <f t="shared" si="121"/>
        <v>&gt;121</v>
      </c>
      <c r="K1958">
        <f t="shared" si="122"/>
        <v>0.25</v>
      </c>
      <c r="L1958">
        <f t="shared" si="123"/>
        <v>228.79999999999998</v>
      </c>
    </row>
    <row r="1959" spans="1:12" x14ac:dyDescent="0.25">
      <c r="A1959" s="2" t="s">
        <v>1957</v>
      </c>
      <c r="B1959">
        <v>4</v>
      </c>
      <c r="C1959">
        <v>15</v>
      </c>
      <c r="D1959">
        <v>7130</v>
      </c>
      <c r="E1959" s="1">
        <v>43758</v>
      </c>
      <c r="F1959" s="3">
        <v>142.6</v>
      </c>
      <c r="G1959" s="3">
        <v>1212.0999999999999</v>
      </c>
      <c r="H1959" s="1">
        <v>43830</v>
      </c>
      <c r="I1959">
        <f t="shared" si="120"/>
        <v>72</v>
      </c>
      <c r="J1959" t="str">
        <f t="shared" si="121"/>
        <v>61-90</v>
      </c>
      <c r="K1959">
        <f t="shared" si="122"/>
        <v>0.15</v>
      </c>
      <c r="L1959">
        <f t="shared" si="123"/>
        <v>203.20499999999996</v>
      </c>
    </row>
    <row r="1960" spans="1:12" x14ac:dyDescent="0.25">
      <c r="A1960" s="2" t="s">
        <v>1958</v>
      </c>
      <c r="B1960">
        <v>5</v>
      </c>
      <c r="C1960">
        <v>3</v>
      </c>
      <c r="D1960">
        <v>2070</v>
      </c>
      <c r="E1960" s="1">
        <v>43762</v>
      </c>
      <c r="F1960" s="3">
        <v>186.29999999999998</v>
      </c>
      <c r="G1960" s="3">
        <v>434.7</v>
      </c>
      <c r="H1960" s="1">
        <v>43830</v>
      </c>
      <c r="I1960">
        <f t="shared" si="120"/>
        <v>68</v>
      </c>
      <c r="J1960" t="str">
        <f t="shared" si="121"/>
        <v>61-90</v>
      </c>
      <c r="K1960">
        <f t="shared" si="122"/>
        <v>0.15</v>
      </c>
      <c r="L1960">
        <f t="shared" si="123"/>
        <v>93.149999999999991</v>
      </c>
    </row>
    <row r="1961" spans="1:12" x14ac:dyDescent="0.25">
      <c r="A1961" s="2" t="s">
        <v>1959</v>
      </c>
      <c r="B1961">
        <v>2</v>
      </c>
      <c r="C1961">
        <v>13</v>
      </c>
      <c r="D1961">
        <v>720</v>
      </c>
      <c r="E1961" s="1">
        <v>43696</v>
      </c>
      <c r="F1961" s="3">
        <v>14.399999999999999</v>
      </c>
      <c r="G1961" s="3">
        <v>187.2</v>
      </c>
      <c r="H1961" s="1">
        <v>43830</v>
      </c>
      <c r="I1961">
        <f t="shared" si="120"/>
        <v>134</v>
      </c>
      <c r="J1961" t="str">
        <f t="shared" si="121"/>
        <v>&gt;121</v>
      </c>
      <c r="K1961">
        <f t="shared" si="122"/>
        <v>0.25</v>
      </c>
      <c r="L1961">
        <f t="shared" si="123"/>
        <v>50.4</v>
      </c>
    </row>
    <row r="1962" spans="1:12" x14ac:dyDescent="0.25">
      <c r="A1962" s="2" t="s">
        <v>1960</v>
      </c>
      <c r="B1962">
        <v>10</v>
      </c>
      <c r="C1962">
        <v>9</v>
      </c>
      <c r="D1962">
        <v>384.00000000000006</v>
      </c>
      <c r="E1962" s="1">
        <v>43491</v>
      </c>
      <c r="F1962" s="3">
        <v>26.880000000000006</v>
      </c>
      <c r="G1962" s="3">
        <v>103.68000000000002</v>
      </c>
      <c r="H1962" s="1">
        <v>43830</v>
      </c>
      <c r="I1962">
        <f t="shared" si="120"/>
        <v>339</v>
      </c>
      <c r="J1962" t="str">
        <f t="shared" si="121"/>
        <v>&gt;121</v>
      </c>
      <c r="K1962">
        <f t="shared" si="122"/>
        <v>0.25</v>
      </c>
      <c r="L1962">
        <f t="shared" si="123"/>
        <v>32.640000000000008</v>
      </c>
    </row>
    <row r="1963" spans="1:12" x14ac:dyDescent="0.25">
      <c r="A1963" s="2" t="s">
        <v>1961</v>
      </c>
      <c r="B1963">
        <v>6</v>
      </c>
      <c r="C1963">
        <v>20</v>
      </c>
      <c r="D1963">
        <v>1980</v>
      </c>
      <c r="E1963" s="1">
        <v>43722</v>
      </c>
      <c r="F1963" s="3">
        <v>19.8</v>
      </c>
      <c r="G1963" s="3">
        <v>554.4</v>
      </c>
      <c r="H1963" s="1">
        <v>43830</v>
      </c>
      <c r="I1963">
        <f t="shared" si="120"/>
        <v>108</v>
      </c>
      <c r="J1963" t="str">
        <f t="shared" si="121"/>
        <v>91-120</v>
      </c>
      <c r="K1963">
        <f t="shared" si="122"/>
        <v>0.2</v>
      </c>
      <c r="L1963">
        <f t="shared" si="123"/>
        <v>114.83999999999999</v>
      </c>
    </row>
    <row r="1964" spans="1:12" x14ac:dyDescent="0.25">
      <c r="A1964" s="2" t="s">
        <v>1962</v>
      </c>
      <c r="B1964">
        <v>4</v>
      </c>
      <c r="C1964">
        <v>9</v>
      </c>
      <c r="D1964">
        <v>5270</v>
      </c>
      <c r="E1964" s="1">
        <v>43757</v>
      </c>
      <c r="F1964" s="3">
        <v>527</v>
      </c>
      <c r="G1964" s="3">
        <v>1370.2</v>
      </c>
      <c r="H1964" s="1">
        <v>43830</v>
      </c>
      <c r="I1964">
        <f t="shared" si="120"/>
        <v>73</v>
      </c>
      <c r="J1964" t="str">
        <f t="shared" si="121"/>
        <v>61-90</v>
      </c>
      <c r="K1964">
        <f t="shared" si="122"/>
        <v>0.15</v>
      </c>
      <c r="L1964">
        <f t="shared" si="123"/>
        <v>284.58</v>
      </c>
    </row>
    <row r="1965" spans="1:12" x14ac:dyDescent="0.25">
      <c r="A1965" s="2" t="s">
        <v>1963</v>
      </c>
      <c r="B1965">
        <v>6</v>
      </c>
      <c r="C1965">
        <v>13</v>
      </c>
      <c r="D1965">
        <v>2070</v>
      </c>
      <c r="E1965" s="1">
        <v>43712</v>
      </c>
      <c r="F1965" s="3">
        <v>144.9</v>
      </c>
      <c r="G1965" s="3">
        <v>331.2</v>
      </c>
      <c r="H1965" s="1">
        <v>43830</v>
      </c>
      <c r="I1965">
        <f t="shared" si="120"/>
        <v>118</v>
      </c>
      <c r="J1965" t="str">
        <f t="shared" si="121"/>
        <v>91-120</v>
      </c>
      <c r="K1965">
        <f t="shared" si="122"/>
        <v>0.2</v>
      </c>
      <c r="L1965">
        <f t="shared" si="123"/>
        <v>95.220000000000013</v>
      </c>
    </row>
    <row r="1966" spans="1:12" x14ac:dyDescent="0.25">
      <c r="A1966" s="2" t="s">
        <v>1964</v>
      </c>
      <c r="B1966">
        <v>8</v>
      </c>
      <c r="C1966">
        <v>22</v>
      </c>
      <c r="D1966">
        <v>360</v>
      </c>
      <c r="E1966" s="1">
        <v>43519</v>
      </c>
      <c r="F1966" s="3">
        <v>18</v>
      </c>
      <c r="G1966" s="3">
        <v>90</v>
      </c>
      <c r="H1966" s="1">
        <v>43830</v>
      </c>
      <c r="I1966">
        <f t="shared" si="120"/>
        <v>311</v>
      </c>
      <c r="J1966" t="str">
        <f t="shared" si="121"/>
        <v>&gt;121</v>
      </c>
      <c r="K1966">
        <f t="shared" si="122"/>
        <v>0.25</v>
      </c>
      <c r="L1966">
        <f t="shared" si="123"/>
        <v>27</v>
      </c>
    </row>
    <row r="1967" spans="1:12" x14ac:dyDescent="0.25">
      <c r="A1967" s="2" t="s">
        <v>1965</v>
      </c>
      <c r="B1967">
        <v>1</v>
      </c>
      <c r="C1967">
        <v>9</v>
      </c>
      <c r="D1967">
        <v>2790</v>
      </c>
      <c r="E1967" s="1">
        <v>43660</v>
      </c>
      <c r="F1967" s="3">
        <v>167.39999999999998</v>
      </c>
      <c r="G1967" s="3">
        <v>446.4</v>
      </c>
      <c r="H1967" s="1">
        <v>43830</v>
      </c>
      <c r="I1967">
        <f t="shared" si="120"/>
        <v>170</v>
      </c>
      <c r="J1967" t="str">
        <f t="shared" si="121"/>
        <v>&gt;121</v>
      </c>
      <c r="K1967">
        <f t="shared" si="122"/>
        <v>0.25</v>
      </c>
      <c r="L1967">
        <f t="shared" si="123"/>
        <v>153.44999999999999</v>
      </c>
    </row>
    <row r="1968" spans="1:12" x14ac:dyDescent="0.25">
      <c r="A1968" s="2" t="s">
        <v>1966</v>
      </c>
      <c r="B1968">
        <v>3</v>
      </c>
      <c r="C1968">
        <v>8</v>
      </c>
      <c r="D1968">
        <v>2200</v>
      </c>
      <c r="E1968" s="1">
        <v>43763</v>
      </c>
      <c r="F1968" s="3">
        <v>110</v>
      </c>
      <c r="G1968" s="3">
        <v>418</v>
      </c>
      <c r="H1968" s="1">
        <v>43830</v>
      </c>
      <c r="I1968">
        <f t="shared" si="120"/>
        <v>67</v>
      </c>
      <c r="J1968" t="str">
        <f t="shared" si="121"/>
        <v>61-90</v>
      </c>
      <c r="K1968">
        <f t="shared" si="122"/>
        <v>0.15</v>
      </c>
      <c r="L1968">
        <f t="shared" si="123"/>
        <v>79.2</v>
      </c>
    </row>
    <row r="1969" spans="1:12" x14ac:dyDescent="0.25">
      <c r="A1969" s="2" t="s">
        <v>1967</v>
      </c>
      <c r="B1969">
        <v>1</v>
      </c>
      <c r="C1969">
        <v>1</v>
      </c>
      <c r="D1969">
        <v>1656</v>
      </c>
      <c r="E1969" s="1">
        <v>43703</v>
      </c>
      <c r="F1969" s="3">
        <v>132.47999999999999</v>
      </c>
      <c r="G1969" s="3">
        <v>430.55999999999995</v>
      </c>
      <c r="H1969" s="1">
        <v>43830</v>
      </c>
      <c r="I1969">
        <f t="shared" si="120"/>
        <v>127</v>
      </c>
      <c r="J1969" t="str">
        <f t="shared" si="121"/>
        <v>&gt;121</v>
      </c>
      <c r="K1969">
        <f t="shared" si="122"/>
        <v>0.25</v>
      </c>
      <c r="L1969">
        <f t="shared" si="123"/>
        <v>140.76</v>
      </c>
    </row>
    <row r="1970" spans="1:12" x14ac:dyDescent="0.25">
      <c r="A1970" s="2" t="s">
        <v>1968</v>
      </c>
      <c r="B1970">
        <v>4</v>
      </c>
      <c r="C1970">
        <v>7</v>
      </c>
      <c r="D1970">
        <v>3750</v>
      </c>
      <c r="E1970" s="1">
        <v>43478</v>
      </c>
      <c r="F1970" s="3">
        <v>375</v>
      </c>
      <c r="G1970" s="3">
        <v>900</v>
      </c>
      <c r="H1970" s="1">
        <v>43830</v>
      </c>
      <c r="I1970">
        <f t="shared" si="120"/>
        <v>352</v>
      </c>
      <c r="J1970" t="str">
        <f t="shared" si="121"/>
        <v>&gt;121</v>
      </c>
      <c r="K1970">
        <f t="shared" si="122"/>
        <v>0.25</v>
      </c>
      <c r="L1970">
        <f t="shared" si="123"/>
        <v>318.75</v>
      </c>
    </row>
    <row r="1971" spans="1:12" x14ac:dyDescent="0.25">
      <c r="A1971" s="2" t="s">
        <v>1969</v>
      </c>
      <c r="B1971">
        <v>2</v>
      </c>
      <c r="C1971">
        <v>15</v>
      </c>
      <c r="D1971">
        <v>7130</v>
      </c>
      <c r="E1971" s="1">
        <v>43522</v>
      </c>
      <c r="F1971" s="3">
        <v>213.9</v>
      </c>
      <c r="G1971" s="3">
        <v>1782.5</v>
      </c>
      <c r="H1971" s="1">
        <v>43830</v>
      </c>
      <c r="I1971">
        <f t="shared" si="120"/>
        <v>308</v>
      </c>
      <c r="J1971" t="str">
        <f t="shared" si="121"/>
        <v>&gt;121</v>
      </c>
      <c r="K1971">
        <f t="shared" si="122"/>
        <v>0.25</v>
      </c>
      <c r="L1971">
        <f t="shared" si="123"/>
        <v>499.1</v>
      </c>
    </row>
    <row r="1972" spans="1:12" x14ac:dyDescent="0.25">
      <c r="A1972" s="2" t="s">
        <v>1970</v>
      </c>
      <c r="B1972">
        <v>8</v>
      </c>
      <c r="C1972">
        <v>5</v>
      </c>
      <c r="D1972">
        <v>1080</v>
      </c>
      <c r="E1972" s="1">
        <v>43585</v>
      </c>
      <c r="F1972" s="3">
        <v>43.2</v>
      </c>
      <c r="G1972" s="3">
        <v>313.2</v>
      </c>
      <c r="H1972" s="1">
        <v>43830</v>
      </c>
      <c r="I1972">
        <f t="shared" si="120"/>
        <v>245</v>
      </c>
      <c r="J1972" t="str">
        <f t="shared" si="121"/>
        <v>&gt;121</v>
      </c>
      <c r="K1972">
        <f t="shared" si="122"/>
        <v>0.25</v>
      </c>
      <c r="L1972">
        <f t="shared" si="123"/>
        <v>89.1</v>
      </c>
    </row>
    <row r="1973" spans="1:12" x14ac:dyDescent="0.25">
      <c r="A1973" s="2" t="s">
        <v>1971</v>
      </c>
      <c r="B1973">
        <v>5</v>
      </c>
      <c r="C1973">
        <v>8</v>
      </c>
      <c r="D1973">
        <v>2850</v>
      </c>
      <c r="E1973" s="1">
        <v>43695</v>
      </c>
      <c r="F1973" s="3">
        <v>114</v>
      </c>
      <c r="G1973" s="3">
        <v>627</v>
      </c>
      <c r="H1973" s="1">
        <v>43830</v>
      </c>
      <c r="I1973">
        <f t="shared" si="120"/>
        <v>135</v>
      </c>
      <c r="J1973" t="str">
        <f t="shared" si="121"/>
        <v>&gt;121</v>
      </c>
      <c r="K1973">
        <f t="shared" si="122"/>
        <v>0.25</v>
      </c>
      <c r="L1973">
        <f t="shared" si="123"/>
        <v>185.25</v>
      </c>
    </row>
    <row r="1974" spans="1:12" x14ac:dyDescent="0.25">
      <c r="A1974" s="2" t="s">
        <v>1972</v>
      </c>
      <c r="B1974">
        <v>6</v>
      </c>
      <c r="C1974">
        <v>16</v>
      </c>
      <c r="D1974">
        <v>864</v>
      </c>
      <c r="E1974" s="1">
        <v>43823</v>
      </c>
      <c r="F1974" s="3">
        <v>17.28</v>
      </c>
      <c r="G1974" s="3">
        <v>207.36000000000004</v>
      </c>
      <c r="H1974" s="1">
        <v>43830</v>
      </c>
      <c r="I1974">
        <f t="shared" si="120"/>
        <v>7</v>
      </c>
      <c r="J1974" t="str">
        <f t="shared" si="121"/>
        <v>0-30</v>
      </c>
      <c r="K1974">
        <f t="shared" si="122"/>
        <v>8.0000000000000002E-3</v>
      </c>
      <c r="L1974">
        <f t="shared" si="123"/>
        <v>1.7971200000000003</v>
      </c>
    </row>
    <row r="1975" spans="1:12" x14ac:dyDescent="0.25">
      <c r="A1975" s="2" t="s">
        <v>1973</v>
      </c>
      <c r="B1975">
        <v>10</v>
      </c>
      <c r="C1975">
        <v>14</v>
      </c>
      <c r="D1975">
        <v>300</v>
      </c>
      <c r="E1975" s="1">
        <v>43802</v>
      </c>
      <c r="F1975" s="3">
        <v>51</v>
      </c>
      <c r="G1975" s="3">
        <v>150</v>
      </c>
      <c r="H1975" s="1">
        <v>43830</v>
      </c>
      <c r="I1975">
        <f t="shared" si="120"/>
        <v>28</v>
      </c>
      <c r="J1975" t="str">
        <f t="shared" si="121"/>
        <v>0-30</v>
      </c>
      <c r="K1975">
        <f t="shared" si="122"/>
        <v>8.0000000000000002E-3</v>
      </c>
      <c r="L1975">
        <f t="shared" si="123"/>
        <v>1.6080000000000001</v>
      </c>
    </row>
    <row r="1976" spans="1:12" x14ac:dyDescent="0.25">
      <c r="A1976" s="2" t="s">
        <v>1974</v>
      </c>
      <c r="B1976">
        <v>1</v>
      </c>
      <c r="C1976">
        <v>14</v>
      </c>
      <c r="D1976">
        <v>4650</v>
      </c>
      <c r="E1976" s="1">
        <v>43542</v>
      </c>
      <c r="F1976" s="3">
        <v>418.5</v>
      </c>
      <c r="G1976" s="3">
        <v>744</v>
      </c>
      <c r="H1976" s="1">
        <v>43830</v>
      </c>
      <c r="I1976">
        <f t="shared" si="120"/>
        <v>288</v>
      </c>
      <c r="J1976" t="str">
        <f t="shared" si="121"/>
        <v>&gt;121</v>
      </c>
      <c r="K1976">
        <f t="shared" si="122"/>
        <v>0.25</v>
      </c>
      <c r="L1976">
        <f t="shared" si="123"/>
        <v>290.625</v>
      </c>
    </row>
    <row r="1977" spans="1:12" x14ac:dyDescent="0.25">
      <c r="A1977" s="2" t="s">
        <v>1975</v>
      </c>
      <c r="B1977">
        <v>6</v>
      </c>
      <c r="C1977">
        <v>4</v>
      </c>
      <c r="D1977">
        <v>280</v>
      </c>
      <c r="E1977" s="1">
        <v>43474</v>
      </c>
      <c r="F1977" s="3">
        <v>22.400000000000002</v>
      </c>
      <c r="G1977" s="3">
        <v>50.4</v>
      </c>
      <c r="H1977" s="1">
        <v>43830</v>
      </c>
      <c r="I1977">
        <f t="shared" si="120"/>
        <v>356</v>
      </c>
      <c r="J1977" t="str">
        <f t="shared" si="121"/>
        <v>&gt;121</v>
      </c>
      <c r="K1977">
        <f t="shared" si="122"/>
        <v>0.25</v>
      </c>
      <c r="L1977">
        <f t="shared" si="123"/>
        <v>18.2</v>
      </c>
    </row>
    <row r="1978" spans="1:12" x14ac:dyDescent="0.25">
      <c r="A1978" s="2" t="s">
        <v>1976</v>
      </c>
      <c r="B1978">
        <v>2</v>
      </c>
      <c r="C1978">
        <v>12</v>
      </c>
      <c r="D1978">
        <v>560</v>
      </c>
      <c r="E1978" s="1">
        <v>43634</v>
      </c>
      <c r="F1978" s="3">
        <v>56</v>
      </c>
      <c r="G1978" s="3">
        <v>106.4</v>
      </c>
      <c r="H1978" s="1">
        <v>43830</v>
      </c>
      <c r="I1978">
        <f t="shared" si="120"/>
        <v>196</v>
      </c>
      <c r="J1978" t="str">
        <f t="shared" si="121"/>
        <v>&gt;121</v>
      </c>
      <c r="K1978">
        <f t="shared" si="122"/>
        <v>0.25</v>
      </c>
      <c r="L1978">
        <f t="shared" si="123"/>
        <v>40.6</v>
      </c>
    </row>
    <row r="1979" spans="1:12" x14ac:dyDescent="0.25">
      <c r="A1979" s="2" t="s">
        <v>1977</v>
      </c>
      <c r="B1979">
        <v>9</v>
      </c>
      <c r="C1979">
        <v>4</v>
      </c>
      <c r="D1979">
        <v>90</v>
      </c>
      <c r="E1979" s="1">
        <v>43552</v>
      </c>
      <c r="F1979" s="3">
        <v>10.8</v>
      </c>
      <c r="G1979" s="3">
        <v>37.799999999999997</v>
      </c>
      <c r="H1979" s="1">
        <v>43830</v>
      </c>
      <c r="I1979">
        <f t="shared" si="120"/>
        <v>278</v>
      </c>
      <c r="J1979" t="str">
        <f t="shared" si="121"/>
        <v>&gt;121</v>
      </c>
      <c r="K1979">
        <f t="shared" si="122"/>
        <v>0.25</v>
      </c>
      <c r="L1979">
        <f t="shared" si="123"/>
        <v>12.149999999999999</v>
      </c>
    </row>
    <row r="1980" spans="1:12" x14ac:dyDescent="0.25">
      <c r="A1980" s="2" t="s">
        <v>1978</v>
      </c>
      <c r="B1980">
        <v>1</v>
      </c>
      <c r="C1980">
        <v>18</v>
      </c>
      <c r="D1980">
        <v>150</v>
      </c>
      <c r="E1980" s="1">
        <v>43737</v>
      </c>
      <c r="F1980" s="3">
        <v>6</v>
      </c>
      <c r="G1980" s="3">
        <v>39</v>
      </c>
      <c r="H1980" s="1">
        <v>43830</v>
      </c>
      <c r="I1980">
        <f t="shared" si="120"/>
        <v>93</v>
      </c>
      <c r="J1980" t="str">
        <f t="shared" si="121"/>
        <v>91-120</v>
      </c>
      <c r="K1980">
        <f t="shared" si="122"/>
        <v>0.2</v>
      </c>
      <c r="L1980">
        <f t="shared" si="123"/>
        <v>9</v>
      </c>
    </row>
    <row r="1981" spans="1:12" x14ac:dyDescent="0.25">
      <c r="A1981" s="2" t="s">
        <v>1979</v>
      </c>
      <c r="B1981">
        <v>4</v>
      </c>
      <c r="C1981">
        <v>11</v>
      </c>
      <c r="D1981">
        <v>2304</v>
      </c>
      <c r="E1981" s="1">
        <v>43475</v>
      </c>
      <c r="F1981" s="3">
        <v>46.080000000000005</v>
      </c>
      <c r="G1981" s="3">
        <v>645.12</v>
      </c>
      <c r="H1981" s="1">
        <v>43830</v>
      </c>
      <c r="I1981">
        <f t="shared" si="120"/>
        <v>355</v>
      </c>
      <c r="J1981" t="str">
        <f t="shared" si="121"/>
        <v>&gt;121</v>
      </c>
      <c r="K1981">
        <f t="shared" si="122"/>
        <v>0.25</v>
      </c>
      <c r="L1981">
        <f t="shared" si="123"/>
        <v>172.8</v>
      </c>
    </row>
    <row r="1982" spans="1:12" x14ac:dyDescent="0.25">
      <c r="A1982" s="2" t="s">
        <v>1980</v>
      </c>
      <c r="B1982">
        <v>7</v>
      </c>
      <c r="C1982">
        <v>20</v>
      </c>
      <c r="D1982">
        <v>3276</v>
      </c>
      <c r="E1982" s="1">
        <v>43696</v>
      </c>
      <c r="F1982" s="3">
        <v>458.64000000000004</v>
      </c>
      <c r="G1982" s="3">
        <v>2424.2400000000002</v>
      </c>
      <c r="H1982" s="1">
        <v>43830</v>
      </c>
      <c r="I1982">
        <f t="shared" si="120"/>
        <v>134</v>
      </c>
      <c r="J1982" t="str">
        <f t="shared" si="121"/>
        <v>&gt;121</v>
      </c>
      <c r="K1982">
        <f t="shared" si="122"/>
        <v>0.25</v>
      </c>
      <c r="L1982">
        <f t="shared" si="123"/>
        <v>720.72</v>
      </c>
    </row>
    <row r="1983" spans="1:12" x14ac:dyDescent="0.25">
      <c r="A1983" s="2" t="s">
        <v>1981</v>
      </c>
      <c r="B1983">
        <v>10</v>
      </c>
      <c r="C1983">
        <v>1</v>
      </c>
      <c r="D1983">
        <v>6820</v>
      </c>
      <c r="E1983" s="1">
        <v>43741</v>
      </c>
      <c r="F1983" s="3">
        <v>545.6</v>
      </c>
      <c r="G1983" s="3">
        <v>3000.7999999999997</v>
      </c>
      <c r="H1983" s="1">
        <v>43830</v>
      </c>
      <c r="I1983">
        <f t="shared" si="120"/>
        <v>89</v>
      </c>
      <c r="J1983" t="str">
        <f t="shared" si="121"/>
        <v>61-90</v>
      </c>
      <c r="K1983">
        <f t="shared" si="122"/>
        <v>0.15</v>
      </c>
      <c r="L1983">
        <f t="shared" si="123"/>
        <v>531.95999999999992</v>
      </c>
    </row>
    <row r="1984" spans="1:12" x14ac:dyDescent="0.25">
      <c r="A1984" s="2" t="s">
        <v>1982</v>
      </c>
      <c r="B1984">
        <v>2</v>
      </c>
      <c r="C1984">
        <v>7</v>
      </c>
      <c r="D1984">
        <v>912</v>
      </c>
      <c r="E1984" s="1">
        <v>43516</v>
      </c>
      <c r="F1984" s="3">
        <v>72.960000000000008</v>
      </c>
      <c r="G1984" s="3">
        <v>164.16</v>
      </c>
      <c r="H1984" s="1">
        <v>43830</v>
      </c>
      <c r="I1984">
        <f t="shared" si="120"/>
        <v>314</v>
      </c>
      <c r="J1984" t="str">
        <f t="shared" si="121"/>
        <v>&gt;121</v>
      </c>
      <c r="K1984">
        <f t="shared" si="122"/>
        <v>0.25</v>
      </c>
      <c r="L1984">
        <f t="shared" si="123"/>
        <v>59.28</v>
      </c>
    </row>
    <row r="1985" spans="1:12" x14ac:dyDescent="0.25">
      <c r="A1985" s="2" t="s">
        <v>1983</v>
      </c>
      <c r="B1985">
        <v>5</v>
      </c>
      <c r="C1985">
        <v>5</v>
      </c>
      <c r="D1985">
        <v>2400</v>
      </c>
      <c r="E1985" s="1">
        <v>43813</v>
      </c>
      <c r="F1985" s="3">
        <v>120</v>
      </c>
      <c r="G1985" s="3">
        <v>576</v>
      </c>
      <c r="H1985" s="1">
        <v>43830</v>
      </c>
      <c r="I1985">
        <f t="shared" si="120"/>
        <v>17</v>
      </c>
      <c r="J1985" t="str">
        <f t="shared" si="121"/>
        <v>0-30</v>
      </c>
      <c r="K1985">
        <f t="shared" si="122"/>
        <v>8.0000000000000002E-3</v>
      </c>
      <c r="L1985">
        <f t="shared" si="123"/>
        <v>5.5680000000000005</v>
      </c>
    </row>
    <row r="1986" spans="1:12" x14ac:dyDescent="0.25">
      <c r="A1986" s="2" t="s">
        <v>1984</v>
      </c>
      <c r="B1986">
        <v>7</v>
      </c>
      <c r="C1986">
        <v>18</v>
      </c>
      <c r="D1986">
        <v>4560</v>
      </c>
      <c r="E1986" s="1">
        <v>43543</v>
      </c>
      <c r="F1986" s="3">
        <v>866.4</v>
      </c>
      <c r="G1986" s="3">
        <v>4195.2</v>
      </c>
      <c r="H1986" s="1">
        <v>43830</v>
      </c>
      <c r="I1986">
        <f t="shared" ref="I1986:I2049" si="124">H1986-E1986</f>
        <v>287</v>
      </c>
      <c r="J1986" t="str">
        <f t="shared" ref="J1986:J2049" si="125">VLOOKUP(I1986,groupings,2,1)</f>
        <v>&gt;121</v>
      </c>
      <c r="K1986">
        <f t="shared" ref="K1986:K2049" si="126">VLOOKUP(I1986,$N$8:$P$12,3,TRUE)</f>
        <v>0.25</v>
      </c>
      <c r="L1986">
        <f t="shared" ref="L1986:L2049" si="127">(G1986+F1986)*K1986</f>
        <v>1265.3999999999999</v>
      </c>
    </row>
    <row r="1987" spans="1:12" x14ac:dyDescent="0.25">
      <c r="A1987" s="2" t="s">
        <v>1985</v>
      </c>
      <c r="B1987">
        <v>2</v>
      </c>
      <c r="C1987">
        <v>15</v>
      </c>
      <c r="D1987">
        <v>2550</v>
      </c>
      <c r="E1987" s="1">
        <v>43496</v>
      </c>
      <c r="F1987" s="3">
        <v>102</v>
      </c>
      <c r="G1987" s="3">
        <v>586.5</v>
      </c>
      <c r="H1987" s="1">
        <v>43830</v>
      </c>
      <c r="I1987">
        <f t="shared" si="124"/>
        <v>334</v>
      </c>
      <c r="J1987" t="str">
        <f t="shared" si="125"/>
        <v>&gt;121</v>
      </c>
      <c r="K1987">
        <f t="shared" si="126"/>
        <v>0.25</v>
      </c>
      <c r="L1987">
        <f t="shared" si="127"/>
        <v>172.125</v>
      </c>
    </row>
    <row r="1988" spans="1:12" x14ac:dyDescent="0.25">
      <c r="A1988" s="2" t="s">
        <v>1986</v>
      </c>
      <c r="B1988">
        <v>4</v>
      </c>
      <c r="C1988">
        <v>23</v>
      </c>
      <c r="D1988">
        <v>7130</v>
      </c>
      <c r="E1988" s="1">
        <v>43632</v>
      </c>
      <c r="F1988" s="3">
        <v>213.9</v>
      </c>
      <c r="G1988" s="3">
        <v>1996.3999999999999</v>
      </c>
      <c r="H1988" s="1">
        <v>43830</v>
      </c>
      <c r="I1988">
        <f t="shared" si="124"/>
        <v>198</v>
      </c>
      <c r="J1988" t="str">
        <f t="shared" si="125"/>
        <v>&gt;121</v>
      </c>
      <c r="K1988">
        <f t="shared" si="126"/>
        <v>0.25</v>
      </c>
      <c r="L1988">
        <f t="shared" si="127"/>
        <v>552.57499999999993</v>
      </c>
    </row>
    <row r="1989" spans="1:12" x14ac:dyDescent="0.25">
      <c r="A1989" s="2" t="s">
        <v>1987</v>
      </c>
      <c r="B1989">
        <v>4</v>
      </c>
      <c r="C1989">
        <v>11</v>
      </c>
      <c r="D1989">
        <v>1760</v>
      </c>
      <c r="E1989" s="1">
        <v>43719</v>
      </c>
      <c r="F1989" s="3">
        <v>52.800000000000004</v>
      </c>
      <c r="G1989" s="3">
        <v>369.6</v>
      </c>
      <c r="H1989" s="1">
        <v>43830</v>
      </c>
      <c r="I1989">
        <f t="shared" si="124"/>
        <v>111</v>
      </c>
      <c r="J1989" t="str">
        <f t="shared" si="125"/>
        <v>91-120</v>
      </c>
      <c r="K1989">
        <f t="shared" si="126"/>
        <v>0.2</v>
      </c>
      <c r="L1989">
        <f t="shared" si="127"/>
        <v>84.480000000000018</v>
      </c>
    </row>
    <row r="1990" spans="1:12" x14ac:dyDescent="0.25">
      <c r="A1990" s="2" t="s">
        <v>1988</v>
      </c>
      <c r="B1990">
        <v>5</v>
      </c>
      <c r="C1990">
        <v>6</v>
      </c>
      <c r="D1990">
        <v>2400</v>
      </c>
      <c r="E1990" s="1">
        <v>43794</v>
      </c>
      <c r="F1990" s="3">
        <v>216</v>
      </c>
      <c r="G1990" s="3">
        <v>384</v>
      </c>
      <c r="H1990" s="1">
        <v>43830</v>
      </c>
      <c r="I1990">
        <f t="shared" si="124"/>
        <v>36</v>
      </c>
      <c r="J1990" t="str">
        <f t="shared" si="125"/>
        <v>31-60</v>
      </c>
      <c r="K1990">
        <f t="shared" si="126"/>
        <v>0.04</v>
      </c>
      <c r="L1990">
        <f t="shared" si="127"/>
        <v>24</v>
      </c>
    </row>
    <row r="1991" spans="1:12" x14ac:dyDescent="0.25">
      <c r="A1991" s="2" t="s">
        <v>1989</v>
      </c>
      <c r="B1991">
        <v>7</v>
      </c>
      <c r="C1991">
        <v>14</v>
      </c>
      <c r="D1991">
        <v>6000</v>
      </c>
      <c r="E1991" s="1">
        <v>43774</v>
      </c>
      <c r="F1991" s="3">
        <v>1200</v>
      </c>
      <c r="G1991" s="3">
        <v>5160</v>
      </c>
      <c r="H1991" s="1">
        <v>43830</v>
      </c>
      <c r="I1991">
        <f t="shared" si="124"/>
        <v>56</v>
      </c>
      <c r="J1991" t="str">
        <f t="shared" si="125"/>
        <v>31-60</v>
      </c>
      <c r="K1991">
        <f t="shared" si="126"/>
        <v>0.04</v>
      </c>
      <c r="L1991">
        <f t="shared" si="127"/>
        <v>254.4</v>
      </c>
    </row>
    <row r="1992" spans="1:12" x14ac:dyDescent="0.25">
      <c r="A1992" s="2" t="s">
        <v>1990</v>
      </c>
      <c r="B1992">
        <v>3</v>
      </c>
      <c r="C1992">
        <v>6</v>
      </c>
      <c r="D1992">
        <v>1920</v>
      </c>
      <c r="E1992" s="1">
        <v>43719</v>
      </c>
      <c r="F1992" s="3">
        <v>192</v>
      </c>
      <c r="G1992" s="3">
        <v>403.2</v>
      </c>
      <c r="H1992" s="1">
        <v>43830</v>
      </c>
      <c r="I1992">
        <f t="shared" si="124"/>
        <v>111</v>
      </c>
      <c r="J1992" t="str">
        <f t="shared" si="125"/>
        <v>91-120</v>
      </c>
      <c r="K1992">
        <f t="shared" si="126"/>
        <v>0.2</v>
      </c>
      <c r="L1992">
        <f t="shared" si="127"/>
        <v>119.04000000000002</v>
      </c>
    </row>
    <row r="1993" spans="1:12" x14ac:dyDescent="0.25">
      <c r="A1993" s="2" t="s">
        <v>1991</v>
      </c>
      <c r="B1993">
        <v>9</v>
      </c>
      <c r="C1993">
        <v>9</v>
      </c>
      <c r="D1993">
        <v>3080</v>
      </c>
      <c r="E1993" s="1">
        <v>43571</v>
      </c>
      <c r="F1993" s="3">
        <v>246.4</v>
      </c>
      <c r="G1993" s="3">
        <v>924</v>
      </c>
      <c r="H1993" s="1">
        <v>43830</v>
      </c>
      <c r="I1993">
        <f t="shared" si="124"/>
        <v>259</v>
      </c>
      <c r="J1993" t="str">
        <f t="shared" si="125"/>
        <v>&gt;121</v>
      </c>
      <c r="K1993">
        <f t="shared" si="126"/>
        <v>0.25</v>
      </c>
      <c r="L1993">
        <f t="shared" si="127"/>
        <v>292.60000000000002</v>
      </c>
    </row>
    <row r="1994" spans="1:12" x14ac:dyDescent="0.25">
      <c r="A1994" s="2" t="s">
        <v>1992</v>
      </c>
      <c r="B1994">
        <v>2</v>
      </c>
      <c r="C1994">
        <v>11</v>
      </c>
      <c r="D1994">
        <v>1210</v>
      </c>
      <c r="E1994" s="1">
        <v>43695</v>
      </c>
      <c r="F1994" s="3">
        <v>12.1</v>
      </c>
      <c r="G1994" s="3">
        <v>314.60000000000002</v>
      </c>
      <c r="H1994" s="1">
        <v>43830</v>
      </c>
      <c r="I1994">
        <f t="shared" si="124"/>
        <v>135</v>
      </c>
      <c r="J1994" t="str">
        <f t="shared" si="125"/>
        <v>&gt;121</v>
      </c>
      <c r="K1994">
        <f t="shared" si="126"/>
        <v>0.25</v>
      </c>
      <c r="L1994">
        <f t="shared" si="127"/>
        <v>81.675000000000011</v>
      </c>
    </row>
    <row r="1995" spans="1:12" x14ac:dyDescent="0.25">
      <c r="A1995" s="2" t="s">
        <v>1993</v>
      </c>
      <c r="B1995">
        <v>7</v>
      </c>
      <c r="C1995">
        <v>2</v>
      </c>
      <c r="D1995">
        <v>320</v>
      </c>
      <c r="E1995" s="1">
        <v>43591</v>
      </c>
      <c r="F1995" s="3">
        <v>22.400000000000002</v>
      </c>
      <c r="G1995" s="3">
        <v>284.8</v>
      </c>
      <c r="H1995" s="1">
        <v>43830</v>
      </c>
      <c r="I1995">
        <f t="shared" si="124"/>
        <v>239</v>
      </c>
      <c r="J1995" t="str">
        <f t="shared" si="125"/>
        <v>&gt;121</v>
      </c>
      <c r="K1995">
        <f t="shared" si="126"/>
        <v>0.25</v>
      </c>
      <c r="L1995">
        <f t="shared" si="127"/>
        <v>76.8</v>
      </c>
    </row>
    <row r="1996" spans="1:12" x14ac:dyDescent="0.25">
      <c r="A1996" s="2" t="s">
        <v>1994</v>
      </c>
      <c r="B1996">
        <v>9</v>
      </c>
      <c r="C1996">
        <v>9</v>
      </c>
      <c r="D1996">
        <v>3720</v>
      </c>
      <c r="E1996" s="1">
        <v>43629</v>
      </c>
      <c r="F1996" s="3">
        <v>669.59999999999991</v>
      </c>
      <c r="G1996" s="3">
        <v>1674</v>
      </c>
      <c r="H1996" s="1">
        <v>43830</v>
      </c>
      <c r="I1996">
        <f t="shared" si="124"/>
        <v>201</v>
      </c>
      <c r="J1996" t="str">
        <f t="shared" si="125"/>
        <v>&gt;121</v>
      </c>
      <c r="K1996">
        <f t="shared" si="126"/>
        <v>0.25</v>
      </c>
      <c r="L1996">
        <f t="shared" si="127"/>
        <v>585.9</v>
      </c>
    </row>
    <row r="1997" spans="1:12" x14ac:dyDescent="0.25">
      <c r="A1997" s="2" t="s">
        <v>1995</v>
      </c>
      <c r="B1997">
        <v>5</v>
      </c>
      <c r="C1997">
        <v>11</v>
      </c>
      <c r="D1997">
        <v>1944</v>
      </c>
      <c r="E1997" s="1">
        <v>43693</v>
      </c>
      <c r="F1997" s="3">
        <v>194.4</v>
      </c>
      <c r="G1997" s="3">
        <v>563.76</v>
      </c>
      <c r="H1997" s="1">
        <v>43830</v>
      </c>
      <c r="I1997">
        <f t="shared" si="124"/>
        <v>137</v>
      </c>
      <c r="J1997" t="str">
        <f t="shared" si="125"/>
        <v>&gt;121</v>
      </c>
      <c r="K1997">
        <f t="shared" si="126"/>
        <v>0.25</v>
      </c>
      <c r="L1997">
        <f t="shared" si="127"/>
        <v>189.54</v>
      </c>
    </row>
    <row r="1998" spans="1:12" x14ac:dyDescent="0.25">
      <c r="A1998" s="2" t="s">
        <v>1996</v>
      </c>
      <c r="B1998">
        <v>3</v>
      </c>
      <c r="C1998">
        <v>7</v>
      </c>
      <c r="D1998">
        <v>2550</v>
      </c>
      <c r="E1998" s="1">
        <v>43650</v>
      </c>
      <c r="F1998" s="3">
        <v>229.5</v>
      </c>
      <c r="G1998" s="3">
        <v>739.5</v>
      </c>
      <c r="H1998" s="1">
        <v>43830</v>
      </c>
      <c r="I1998">
        <f t="shared" si="124"/>
        <v>180</v>
      </c>
      <c r="J1998" t="str">
        <f t="shared" si="125"/>
        <v>&gt;121</v>
      </c>
      <c r="K1998">
        <f t="shared" si="126"/>
        <v>0.25</v>
      </c>
      <c r="L1998">
        <f t="shared" si="127"/>
        <v>242.25</v>
      </c>
    </row>
    <row r="1999" spans="1:12" x14ac:dyDescent="0.25">
      <c r="A1999" s="2" t="s">
        <v>1997</v>
      </c>
      <c r="B1999">
        <v>4</v>
      </c>
      <c r="C1999">
        <v>9</v>
      </c>
      <c r="D1999">
        <v>2240</v>
      </c>
      <c r="E1999" s="1">
        <v>43488</v>
      </c>
      <c r="F1999" s="3">
        <v>201.6</v>
      </c>
      <c r="G1999" s="3">
        <v>470.4</v>
      </c>
      <c r="H1999" s="1">
        <v>43830</v>
      </c>
      <c r="I1999">
        <f t="shared" si="124"/>
        <v>342</v>
      </c>
      <c r="J1999" t="str">
        <f t="shared" si="125"/>
        <v>&gt;121</v>
      </c>
      <c r="K1999">
        <f t="shared" si="126"/>
        <v>0.25</v>
      </c>
      <c r="L1999">
        <f t="shared" si="127"/>
        <v>168</v>
      </c>
    </row>
    <row r="2000" spans="1:12" x14ac:dyDescent="0.25">
      <c r="A2000" s="2" t="s">
        <v>1998</v>
      </c>
      <c r="B2000">
        <v>6</v>
      </c>
      <c r="C2000">
        <v>22</v>
      </c>
      <c r="D2000">
        <v>2480</v>
      </c>
      <c r="E2000" s="1">
        <v>43769</v>
      </c>
      <c r="F2000" s="3">
        <v>148.80000000000001</v>
      </c>
      <c r="G2000" s="3">
        <v>719.2</v>
      </c>
      <c r="H2000" s="1">
        <v>43830</v>
      </c>
      <c r="I2000">
        <f t="shared" si="124"/>
        <v>61</v>
      </c>
      <c r="J2000" t="str">
        <f t="shared" si="125"/>
        <v>61-90</v>
      </c>
      <c r="K2000">
        <f t="shared" si="126"/>
        <v>0.15</v>
      </c>
      <c r="L2000">
        <f t="shared" si="127"/>
        <v>130.19999999999999</v>
      </c>
    </row>
    <row r="2001" spans="1:12" x14ac:dyDescent="0.25">
      <c r="A2001" s="2" t="s">
        <v>1999</v>
      </c>
      <c r="B2001">
        <v>8</v>
      </c>
      <c r="C2001">
        <v>2</v>
      </c>
      <c r="D2001">
        <v>160</v>
      </c>
      <c r="E2001" s="1">
        <v>43584</v>
      </c>
      <c r="F2001" s="3">
        <v>19.2</v>
      </c>
      <c r="G2001" s="3">
        <v>54.400000000000006</v>
      </c>
      <c r="H2001" s="1">
        <v>43830</v>
      </c>
      <c r="I2001">
        <f t="shared" si="124"/>
        <v>246</v>
      </c>
      <c r="J2001" t="str">
        <f t="shared" si="125"/>
        <v>&gt;121</v>
      </c>
      <c r="K2001">
        <f t="shared" si="126"/>
        <v>0.25</v>
      </c>
      <c r="L2001">
        <f t="shared" si="127"/>
        <v>18.400000000000002</v>
      </c>
    </row>
    <row r="2002" spans="1:12" x14ac:dyDescent="0.25">
      <c r="A2002" s="2" t="s">
        <v>2000</v>
      </c>
      <c r="B2002">
        <v>2</v>
      </c>
      <c r="C2002">
        <v>18</v>
      </c>
      <c r="D2002">
        <v>3000</v>
      </c>
      <c r="E2002" s="1">
        <v>43778</v>
      </c>
      <c r="F2002" s="3">
        <v>150</v>
      </c>
      <c r="G2002" s="3">
        <v>780</v>
      </c>
      <c r="H2002" s="1">
        <v>43830</v>
      </c>
      <c r="I2002">
        <f t="shared" si="124"/>
        <v>52</v>
      </c>
      <c r="J2002" t="str">
        <f t="shared" si="125"/>
        <v>31-60</v>
      </c>
      <c r="K2002">
        <f t="shared" si="126"/>
        <v>0.04</v>
      </c>
      <c r="L2002">
        <f t="shared" si="127"/>
        <v>37.200000000000003</v>
      </c>
    </row>
    <row r="2003" spans="1:12" x14ac:dyDescent="0.25">
      <c r="A2003" s="2" t="s">
        <v>2001</v>
      </c>
      <c r="B2003">
        <v>5</v>
      </c>
      <c r="C2003">
        <v>18</v>
      </c>
      <c r="D2003">
        <v>1540</v>
      </c>
      <c r="E2003" s="1">
        <v>43483</v>
      </c>
      <c r="F2003" s="3">
        <v>15.4</v>
      </c>
      <c r="G2003" s="3">
        <v>462</v>
      </c>
      <c r="H2003" s="1">
        <v>43830</v>
      </c>
      <c r="I2003">
        <f t="shared" si="124"/>
        <v>347</v>
      </c>
      <c r="J2003" t="str">
        <f t="shared" si="125"/>
        <v>&gt;121</v>
      </c>
      <c r="K2003">
        <f t="shared" si="126"/>
        <v>0.25</v>
      </c>
      <c r="L2003">
        <f t="shared" si="127"/>
        <v>119.35</v>
      </c>
    </row>
    <row r="2004" spans="1:12" x14ac:dyDescent="0.25">
      <c r="A2004" s="2" t="s">
        <v>2002</v>
      </c>
      <c r="B2004">
        <v>7</v>
      </c>
      <c r="C2004">
        <v>21</v>
      </c>
      <c r="D2004">
        <v>1440</v>
      </c>
      <c r="E2004" s="1">
        <v>43825</v>
      </c>
      <c r="F2004" s="3">
        <v>187.2</v>
      </c>
      <c r="G2004" s="3">
        <v>878.40000000000009</v>
      </c>
      <c r="H2004" s="1">
        <v>43830</v>
      </c>
      <c r="I2004">
        <f t="shared" si="124"/>
        <v>5</v>
      </c>
      <c r="J2004" t="str">
        <f t="shared" si="125"/>
        <v>0-30</v>
      </c>
      <c r="K2004">
        <f t="shared" si="126"/>
        <v>8.0000000000000002E-3</v>
      </c>
      <c r="L2004">
        <f t="shared" si="127"/>
        <v>8.5248000000000008</v>
      </c>
    </row>
    <row r="2005" spans="1:12" x14ac:dyDescent="0.25">
      <c r="A2005" s="2" t="s">
        <v>2003</v>
      </c>
      <c r="B2005">
        <v>8</v>
      </c>
      <c r="C2005">
        <v>7</v>
      </c>
      <c r="D2005">
        <v>2052</v>
      </c>
      <c r="E2005" s="1">
        <v>43750</v>
      </c>
      <c r="F2005" s="3">
        <v>41.04</v>
      </c>
      <c r="G2005" s="3">
        <v>738.72000000000014</v>
      </c>
      <c r="H2005" s="1">
        <v>43830</v>
      </c>
      <c r="I2005">
        <f t="shared" si="124"/>
        <v>80</v>
      </c>
      <c r="J2005" t="str">
        <f t="shared" si="125"/>
        <v>61-90</v>
      </c>
      <c r="K2005">
        <f t="shared" si="126"/>
        <v>0.15</v>
      </c>
      <c r="L2005">
        <f t="shared" si="127"/>
        <v>116.96400000000001</v>
      </c>
    </row>
    <row r="2006" spans="1:12" x14ac:dyDescent="0.25">
      <c r="A2006" s="2" t="s">
        <v>2004</v>
      </c>
      <c r="B2006">
        <v>3</v>
      </c>
      <c r="C2006">
        <v>3</v>
      </c>
      <c r="D2006">
        <v>270</v>
      </c>
      <c r="E2006" s="1">
        <v>43539</v>
      </c>
      <c r="F2006" s="3">
        <v>5.4</v>
      </c>
      <c r="G2006" s="3">
        <v>54</v>
      </c>
      <c r="H2006" s="1">
        <v>43830</v>
      </c>
      <c r="I2006">
        <f t="shared" si="124"/>
        <v>291</v>
      </c>
      <c r="J2006" t="str">
        <f t="shared" si="125"/>
        <v>&gt;121</v>
      </c>
      <c r="K2006">
        <f t="shared" si="126"/>
        <v>0.25</v>
      </c>
      <c r="L2006">
        <f t="shared" si="127"/>
        <v>14.85</v>
      </c>
    </row>
    <row r="2007" spans="1:12" x14ac:dyDescent="0.25">
      <c r="A2007" s="2" t="s">
        <v>2005</v>
      </c>
      <c r="B2007">
        <v>5</v>
      </c>
      <c r="C2007">
        <v>4</v>
      </c>
      <c r="D2007">
        <v>2640</v>
      </c>
      <c r="E2007" s="1">
        <v>43668</v>
      </c>
      <c r="F2007" s="3">
        <v>52.800000000000004</v>
      </c>
      <c r="G2007" s="3">
        <v>792</v>
      </c>
      <c r="H2007" s="1">
        <v>43830</v>
      </c>
      <c r="I2007">
        <f t="shared" si="124"/>
        <v>162</v>
      </c>
      <c r="J2007" t="str">
        <f t="shared" si="125"/>
        <v>&gt;121</v>
      </c>
      <c r="K2007">
        <f t="shared" si="126"/>
        <v>0.25</v>
      </c>
      <c r="L2007">
        <f t="shared" si="127"/>
        <v>211.2</v>
      </c>
    </row>
    <row r="2008" spans="1:12" x14ac:dyDescent="0.25">
      <c r="A2008" s="2" t="s">
        <v>2006</v>
      </c>
      <c r="B2008">
        <v>9</v>
      </c>
      <c r="C2008">
        <v>7</v>
      </c>
      <c r="D2008">
        <v>4320</v>
      </c>
      <c r="E2008" s="1">
        <v>43487</v>
      </c>
      <c r="F2008" s="3">
        <v>388.8</v>
      </c>
      <c r="G2008" s="3">
        <v>2160</v>
      </c>
      <c r="H2008" s="1">
        <v>43830</v>
      </c>
      <c r="I2008">
        <f t="shared" si="124"/>
        <v>343</v>
      </c>
      <c r="J2008" t="str">
        <f t="shared" si="125"/>
        <v>&gt;121</v>
      </c>
      <c r="K2008">
        <f t="shared" si="126"/>
        <v>0.25</v>
      </c>
      <c r="L2008">
        <f t="shared" si="127"/>
        <v>637.20000000000005</v>
      </c>
    </row>
    <row r="2009" spans="1:12" x14ac:dyDescent="0.25">
      <c r="A2009" s="2" t="s">
        <v>2007</v>
      </c>
      <c r="B2009">
        <v>5</v>
      </c>
      <c r="C2009">
        <v>13</v>
      </c>
      <c r="D2009">
        <v>2550</v>
      </c>
      <c r="E2009" s="1">
        <v>43819</v>
      </c>
      <c r="F2009" s="3">
        <v>127.5</v>
      </c>
      <c r="G2009" s="3">
        <v>535.5</v>
      </c>
      <c r="H2009" s="1">
        <v>43830</v>
      </c>
      <c r="I2009">
        <f t="shared" si="124"/>
        <v>11</v>
      </c>
      <c r="J2009" t="str">
        <f t="shared" si="125"/>
        <v>0-30</v>
      </c>
      <c r="K2009">
        <f t="shared" si="126"/>
        <v>8.0000000000000002E-3</v>
      </c>
      <c r="L2009">
        <f t="shared" si="127"/>
        <v>5.3040000000000003</v>
      </c>
    </row>
    <row r="2010" spans="1:12" x14ac:dyDescent="0.25">
      <c r="A2010" s="2" t="s">
        <v>2008</v>
      </c>
      <c r="B2010">
        <v>2</v>
      </c>
      <c r="C2010">
        <v>1</v>
      </c>
      <c r="D2010">
        <v>2850</v>
      </c>
      <c r="E2010" s="1">
        <v>43795</v>
      </c>
      <c r="F2010" s="3">
        <v>142.5</v>
      </c>
      <c r="G2010" s="3">
        <v>741</v>
      </c>
      <c r="H2010" s="1">
        <v>43830</v>
      </c>
      <c r="I2010">
        <f t="shared" si="124"/>
        <v>35</v>
      </c>
      <c r="J2010" t="str">
        <f t="shared" si="125"/>
        <v>31-60</v>
      </c>
      <c r="K2010">
        <f t="shared" si="126"/>
        <v>0.04</v>
      </c>
      <c r="L2010">
        <f t="shared" si="127"/>
        <v>35.340000000000003</v>
      </c>
    </row>
    <row r="2011" spans="1:12" x14ac:dyDescent="0.25">
      <c r="A2011" s="2" t="s">
        <v>2009</v>
      </c>
      <c r="B2011">
        <v>4</v>
      </c>
      <c r="C2011">
        <v>10</v>
      </c>
      <c r="D2011">
        <v>930</v>
      </c>
      <c r="E2011" s="1">
        <v>43824</v>
      </c>
      <c r="F2011" s="3">
        <v>55.8</v>
      </c>
      <c r="G2011" s="3">
        <v>186</v>
      </c>
      <c r="H2011" s="1">
        <v>43830</v>
      </c>
      <c r="I2011">
        <f t="shared" si="124"/>
        <v>6</v>
      </c>
      <c r="J2011" t="str">
        <f t="shared" si="125"/>
        <v>0-30</v>
      </c>
      <c r="K2011">
        <f t="shared" si="126"/>
        <v>8.0000000000000002E-3</v>
      </c>
      <c r="L2011">
        <f t="shared" si="127"/>
        <v>1.9344000000000001</v>
      </c>
    </row>
    <row r="2012" spans="1:12" x14ac:dyDescent="0.25">
      <c r="A2012" s="2" t="s">
        <v>2010</v>
      </c>
      <c r="B2012">
        <v>1</v>
      </c>
      <c r="C2012">
        <v>18</v>
      </c>
      <c r="D2012">
        <v>2160</v>
      </c>
      <c r="E2012" s="1">
        <v>43596</v>
      </c>
      <c r="F2012" s="3">
        <v>64.800000000000011</v>
      </c>
      <c r="G2012" s="3">
        <v>345.6</v>
      </c>
      <c r="H2012" s="1">
        <v>43830</v>
      </c>
      <c r="I2012">
        <f t="shared" si="124"/>
        <v>234</v>
      </c>
      <c r="J2012" t="str">
        <f t="shared" si="125"/>
        <v>&gt;121</v>
      </c>
      <c r="K2012">
        <f t="shared" si="126"/>
        <v>0.25</v>
      </c>
      <c r="L2012">
        <f t="shared" si="127"/>
        <v>102.60000000000001</v>
      </c>
    </row>
    <row r="2013" spans="1:12" x14ac:dyDescent="0.25">
      <c r="A2013" s="2" t="s">
        <v>2011</v>
      </c>
      <c r="B2013">
        <v>4</v>
      </c>
      <c r="C2013">
        <v>11</v>
      </c>
      <c r="D2013">
        <v>2736</v>
      </c>
      <c r="E2013" s="1">
        <v>43664</v>
      </c>
      <c r="F2013" s="3">
        <v>164.16</v>
      </c>
      <c r="G2013" s="3">
        <v>601.92000000000007</v>
      </c>
      <c r="H2013" s="1">
        <v>43830</v>
      </c>
      <c r="I2013">
        <f t="shared" si="124"/>
        <v>166</v>
      </c>
      <c r="J2013" t="str">
        <f t="shared" si="125"/>
        <v>&gt;121</v>
      </c>
      <c r="K2013">
        <f t="shared" si="126"/>
        <v>0.25</v>
      </c>
      <c r="L2013">
        <f t="shared" si="127"/>
        <v>191.52</v>
      </c>
    </row>
    <row r="2014" spans="1:12" x14ac:dyDescent="0.25">
      <c r="A2014" s="2" t="s">
        <v>2012</v>
      </c>
      <c r="B2014">
        <v>3</v>
      </c>
      <c r="C2014">
        <v>21</v>
      </c>
      <c r="D2014">
        <v>2530</v>
      </c>
      <c r="E2014" s="1">
        <v>43752</v>
      </c>
      <c r="F2014" s="3">
        <v>202.39999999999998</v>
      </c>
      <c r="G2014" s="3">
        <v>480.7</v>
      </c>
      <c r="H2014" s="1">
        <v>43830</v>
      </c>
      <c r="I2014">
        <f t="shared" si="124"/>
        <v>78</v>
      </c>
      <c r="J2014" t="str">
        <f t="shared" si="125"/>
        <v>61-90</v>
      </c>
      <c r="K2014">
        <f t="shared" si="126"/>
        <v>0.15</v>
      </c>
      <c r="L2014">
        <f t="shared" si="127"/>
        <v>102.46499999999999</v>
      </c>
    </row>
    <row r="2015" spans="1:12" x14ac:dyDescent="0.25">
      <c r="A2015" s="2" t="s">
        <v>2013</v>
      </c>
      <c r="B2015">
        <v>3</v>
      </c>
      <c r="C2015">
        <v>16</v>
      </c>
      <c r="D2015">
        <v>2772</v>
      </c>
      <c r="E2015" s="1">
        <v>43594</v>
      </c>
      <c r="F2015" s="3">
        <v>277.2</v>
      </c>
      <c r="G2015" s="3">
        <v>693</v>
      </c>
      <c r="H2015" s="1">
        <v>43830</v>
      </c>
      <c r="I2015">
        <f t="shared" si="124"/>
        <v>236</v>
      </c>
      <c r="J2015" t="str">
        <f t="shared" si="125"/>
        <v>&gt;121</v>
      </c>
      <c r="K2015">
        <f t="shared" si="126"/>
        <v>0.25</v>
      </c>
      <c r="L2015">
        <f t="shared" si="127"/>
        <v>242.55</v>
      </c>
    </row>
    <row r="2016" spans="1:12" x14ac:dyDescent="0.25">
      <c r="A2016" s="2" t="s">
        <v>2014</v>
      </c>
      <c r="B2016">
        <v>10</v>
      </c>
      <c r="C2016">
        <v>17</v>
      </c>
      <c r="D2016">
        <v>1650</v>
      </c>
      <c r="E2016" s="1">
        <v>43532</v>
      </c>
      <c r="F2016" s="3">
        <v>49.5</v>
      </c>
      <c r="G2016" s="3">
        <v>643.5</v>
      </c>
      <c r="H2016" s="1">
        <v>43830</v>
      </c>
      <c r="I2016">
        <f t="shared" si="124"/>
        <v>298</v>
      </c>
      <c r="J2016" t="str">
        <f t="shared" si="125"/>
        <v>&gt;121</v>
      </c>
      <c r="K2016">
        <f t="shared" si="126"/>
        <v>0.25</v>
      </c>
      <c r="L2016">
        <f t="shared" si="127"/>
        <v>173.25</v>
      </c>
    </row>
    <row r="2017" spans="1:12" x14ac:dyDescent="0.25">
      <c r="A2017" s="2" t="s">
        <v>2015</v>
      </c>
      <c r="B2017">
        <v>9</v>
      </c>
      <c r="C2017">
        <v>8</v>
      </c>
      <c r="D2017">
        <v>1200</v>
      </c>
      <c r="E2017" s="1">
        <v>43707</v>
      </c>
      <c r="F2017" s="3">
        <v>24</v>
      </c>
      <c r="G2017" s="3">
        <v>516</v>
      </c>
      <c r="H2017" s="1">
        <v>43830</v>
      </c>
      <c r="I2017">
        <f t="shared" si="124"/>
        <v>123</v>
      </c>
      <c r="J2017" t="str">
        <f t="shared" si="125"/>
        <v>&gt;121</v>
      </c>
      <c r="K2017">
        <f t="shared" si="126"/>
        <v>0.25</v>
      </c>
      <c r="L2017">
        <f t="shared" si="127"/>
        <v>135</v>
      </c>
    </row>
    <row r="2018" spans="1:12" x14ac:dyDescent="0.25">
      <c r="A2018" s="2" t="s">
        <v>2016</v>
      </c>
      <c r="B2018">
        <v>7</v>
      </c>
      <c r="C2018">
        <v>14</v>
      </c>
      <c r="D2018">
        <v>3472.0000000000005</v>
      </c>
      <c r="E2018" s="1">
        <v>43543</v>
      </c>
      <c r="F2018" s="3">
        <v>520.80000000000018</v>
      </c>
      <c r="G2018" s="3">
        <v>972.1600000000002</v>
      </c>
      <c r="H2018" s="1">
        <v>43830</v>
      </c>
      <c r="I2018">
        <f t="shared" si="124"/>
        <v>287</v>
      </c>
      <c r="J2018" t="str">
        <f t="shared" si="125"/>
        <v>&gt;121</v>
      </c>
      <c r="K2018">
        <f t="shared" si="126"/>
        <v>0.25</v>
      </c>
      <c r="L2018">
        <f t="shared" si="127"/>
        <v>373.24000000000012</v>
      </c>
    </row>
    <row r="2019" spans="1:12" x14ac:dyDescent="0.25">
      <c r="A2019" s="2" t="s">
        <v>2017</v>
      </c>
      <c r="B2019">
        <v>3</v>
      </c>
      <c r="C2019">
        <v>4</v>
      </c>
      <c r="D2019">
        <v>1936.0000000000002</v>
      </c>
      <c r="E2019" s="1">
        <v>43557</v>
      </c>
      <c r="F2019" s="3">
        <v>96.800000000000011</v>
      </c>
      <c r="G2019" s="3">
        <v>425.92000000000007</v>
      </c>
      <c r="H2019" s="1">
        <v>43830</v>
      </c>
      <c r="I2019">
        <f t="shared" si="124"/>
        <v>273</v>
      </c>
      <c r="J2019" t="str">
        <f t="shared" si="125"/>
        <v>&gt;121</v>
      </c>
      <c r="K2019">
        <f t="shared" si="126"/>
        <v>0.25</v>
      </c>
      <c r="L2019">
        <f t="shared" si="127"/>
        <v>130.68</v>
      </c>
    </row>
    <row r="2020" spans="1:12" x14ac:dyDescent="0.25">
      <c r="A2020" s="2" t="s">
        <v>2018</v>
      </c>
      <c r="B2020">
        <v>8</v>
      </c>
      <c r="C2020">
        <v>18</v>
      </c>
      <c r="D2020">
        <v>5500</v>
      </c>
      <c r="E2020" s="1">
        <v>43759</v>
      </c>
      <c r="F2020" s="3">
        <v>385</v>
      </c>
      <c r="G2020" s="3">
        <v>1705</v>
      </c>
      <c r="H2020" s="1">
        <v>43830</v>
      </c>
      <c r="I2020">
        <f t="shared" si="124"/>
        <v>71</v>
      </c>
      <c r="J2020" t="str">
        <f t="shared" si="125"/>
        <v>61-90</v>
      </c>
      <c r="K2020">
        <f t="shared" si="126"/>
        <v>0.15</v>
      </c>
      <c r="L2020">
        <f t="shared" si="127"/>
        <v>313.5</v>
      </c>
    </row>
    <row r="2021" spans="1:12" x14ac:dyDescent="0.25">
      <c r="A2021" s="2" t="s">
        <v>2019</v>
      </c>
      <c r="B2021">
        <v>9</v>
      </c>
      <c r="C2021">
        <v>7</v>
      </c>
      <c r="D2021">
        <v>1056</v>
      </c>
      <c r="E2021" s="1">
        <v>43618</v>
      </c>
      <c r="F2021" s="3">
        <v>95.04000000000002</v>
      </c>
      <c r="G2021" s="3">
        <v>380.16000000000008</v>
      </c>
      <c r="H2021" s="1">
        <v>43830</v>
      </c>
      <c r="I2021">
        <f t="shared" si="124"/>
        <v>212</v>
      </c>
      <c r="J2021" t="str">
        <f t="shared" si="125"/>
        <v>&gt;121</v>
      </c>
      <c r="K2021">
        <f t="shared" si="126"/>
        <v>0.25</v>
      </c>
      <c r="L2021">
        <f t="shared" si="127"/>
        <v>118.80000000000003</v>
      </c>
    </row>
    <row r="2022" spans="1:12" x14ac:dyDescent="0.25">
      <c r="A2022" s="2" t="s">
        <v>2020</v>
      </c>
      <c r="B2022">
        <v>3</v>
      </c>
      <c r="C2022">
        <v>9</v>
      </c>
      <c r="D2022">
        <v>3024.0000000000005</v>
      </c>
      <c r="E2022" s="1">
        <v>43506</v>
      </c>
      <c r="F2022" s="3">
        <v>90.720000000000013</v>
      </c>
      <c r="G2022" s="3">
        <v>604.80000000000007</v>
      </c>
      <c r="H2022" s="1">
        <v>43830</v>
      </c>
      <c r="I2022">
        <f t="shared" si="124"/>
        <v>324</v>
      </c>
      <c r="J2022" t="str">
        <f t="shared" si="125"/>
        <v>&gt;121</v>
      </c>
      <c r="K2022">
        <f t="shared" si="126"/>
        <v>0.25</v>
      </c>
      <c r="L2022">
        <f t="shared" si="127"/>
        <v>173.88000000000002</v>
      </c>
    </row>
    <row r="2023" spans="1:12" x14ac:dyDescent="0.25">
      <c r="A2023" s="2" t="s">
        <v>2021</v>
      </c>
      <c r="B2023">
        <v>10</v>
      </c>
      <c r="C2023">
        <v>20</v>
      </c>
      <c r="D2023">
        <v>180</v>
      </c>
      <c r="E2023" s="1">
        <v>43507</v>
      </c>
      <c r="F2023" s="3">
        <v>7.1999999999999993</v>
      </c>
      <c r="G2023" s="3">
        <v>73.8</v>
      </c>
      <c r="H2023" s="1">
        <v>43830</v>
      </c>
      <c r="I2023">
        <f t="shared" si="124"/>
        <v>323</v>
      </c>
      <c r="J2023" t="str">
        <f t="shared" si="125"/>
        <v>&gt;121</v>
      </c>
      <c r="K2023">
        <f t="shared" si="126"/>
        <v>0.25</v>
      </c>
      <c r="L2023">
        <f t="shared" si="127"/>
        <v>20.25</v>
      </c>
    </row>
    <row r="2024" spans="1:12" x14ac:dyDescent="0.25">
      <c r="A2024" s="2" t="s">
        <v>2022</v>
      </c>
      <c r="B2024">
        <v>7</v>
      </c>
      <c r="C2024">
        <v>18</v>
      </c>
      <c r="D2024">
        <v>880</v>
      </c>
      <c r="E2024" s="1">
        <v>43505</v>
      </c>
      <c r="F2024" s="3">
        <v>61.6</v>
      </c>
      <c r="G2024" s="3">
        <v>783.19999999999993</v>
      </c>
      <c r="H2024" s="1">
        <v>43830</v>
      </c>
      <c r="I2024">
        <f t="shared" si="124"/>
        <v>325</v>
      </c>
      <c r="J2024" t="str">
        <f t="shared" si="125"/>
        <v>&gt;121</v>
      </c>
      <c r="K2024">
        <f t="shared" si="126"/>
        <v>0.25</v>
      </c>
      <c r="L2024">
        <f t="shared" si="127"/>
        <v>211.2</v>
      </c>
    </row>
    <row r="2025" spans="1:12" x14ac:dyDescent="0.25">
      <c r="A2025" s="2" t="s">
        <v>2023</v>
      </c>
      <c r="B2025">
        <v>7</v>
      </c>
      <c r="C2025">
        <v>16</v>
      </c>
      <c r="D2025">
        <v>4750</v>
      </c>
      <c r="E2025" s="1">
        <v>43596</v>
      </c>
      <c r="F2025" s="3">
        <v>712.5</v>
      </c>
      <c r="G2025" s="3">
        <v>2517.5</v>
      </c>
      <c r="H2025" s="1">
        <v>43830</v>
      </c>
      <c r="I2025">
        <f t="shared" si="124"/>
        <v>234</v>
      </c>
      <c r="J2025" t="str">
        <f t="shared" si="125"/>
        <v>&gt;121</v>
      </c>
      <c r="K2025">
        <f t="shared" si="126"/>
        <v>0.25</v>
      </c>
      <c r="L2025">
        <f t="shared" si="127"/>
        <v>807.5</v>
      </c>
    </row>
    <row r="2026" spans="1:12" x14ac:dyDescent="0.25">
      <c r="A2026" s="2" t="s">
        <v>2024</v>
      </c>
      <c r="B2026">
        <v>6</v>
      </c>
      <c r="C2026">
        <v>10</v>
      </c>
      <c r="D2026">
        <v>7000</v>
      </c>
      <c r="E2026" s="1">
        <v>43720</v>
      </c>
      <c r="F2026" s="3">
        <v>560</v>
      </c>
      <c r="G2026" s="3">
        <v>1890</v>
      </c>
      <c r="H2026" s="1">
        <v>43830</v>
      </c>
      <c r="I2026">
        <f t="shared" si="124"/>
        <v>110</v>
      </c>
      <c r="J2026" t="str">
        <f t="shared" si="125"/>
        <v>91-120</v>
      </c>
      <c r="K2026">
        <f t="shared" si="126"/>
        <v>0.2</v>
      </c>
      <c r="L2026">
        <f t="shared" si="127"/>
        <v>490</v>
      </c>
    </row>
    <row r="2027" spans="1:12" x14ac:dyDescent="0.25">
      <c r="A2027" s="2" t="s">
        <v>2025</v>
      </c>
      <c r="B2027">
        <v>3</v>
      </c>
      <c r="C2027">
        <v>20</v>
      </c>
      <c r="D2027">
        <v>3000</v>
      </c>
      <c r="E2027" s="1">
        <v>43529</v>
      </c>
      <c r="F2027" s="3">
        <v>300</v>
      </c>
      <c r="G2027" s="3">
        <v>870</v>
      </c>
      <c r="H2027" s="1">
        <v>43830</v>
      </c>
      <c r="I2027">
        <f t="shared" si="124"/>
        <v>301</v>
      </c>
      <c r="J2027" t="str">
        <f t="shared" si="125"/>
        <v>&gt;121</v>
      </c>
      <c r="K2027">
        <f t="shared" si="126"/>
        <v>0.25</v>
      </c>
      <c r="L2027">
        <f t="shared" si="127"/>
        <v>292.5</v>
      </c>
    </row>
    <row r="2028" spans="1:12" x14ac:dyDescent="0.25">
      <c r="A2028" s="2" t="s">
        <v>2026</v>
      </c>
      <c r="B2028">
        <v>4</v>
      </c>
      <c r="C2028">
        <v>21</v>
      </c>
      <c r="D2028">
        <v>1100</v>
      </c>
      <c r="E2028" s="1">
        <v>43711</v>
      </c>
      <c r="F2028" s="3">
        <v>33</v>
      </c>
      <c r="G2028" s="3">
        <v>165</v>
      </c>
      <c r="H2028" s="1">
        <v>43830</v>
      </c>
      <c r="I2028">
        <f t="shared" si="124"/>
        <v>119</v>
      </c>
      <c r="J2028" t="str">
        <f t="shared" si="125"/>
        <v>91-120</v>
      </c>
      <c r="K2028">
        <f t="shared" si="126"/>
        <v>0.2</v>
      </c>
      <c r="L2028">
        <f t="shared" si="127"/>
        <v>39.6</v>
      </c>
    </row>
    <row r="2029" spans="1:12" x14ac:dyDescent="0.25">
      <c r="A2029" s="2" t="s">
        <v>2027</v>
      </c>
      <c r="B2029">
        <v>10</v>
      </c>
      <c r="C2029">
        <v>15</v>
      </c>
      <c r="D2029">
        <v>630</v>
      </c>
      <c r="E2029" s="1">
        <v>43784</v>
      </c>
      <c r="F2029" s="3">
        <v>107.10000000000001</v>
      </c>
      <c r="G2029" s="3">
        <v>170.10000000000002</v>
      </c>
      <c r="H2029" s="1">
        <v>43830</v>
      </c>
      <c r="I2029">
        <f t="shared" si="124"/>
        <v>46</v>
      </c>
      <c r="J2029" t="str">
        <f t="shared" si="125"/>
        <v>31-60</v>
      </c>
      <c r="K2029">
        <f t="shared" si="126"/>
        <v>0.04</v>
      </c>
      <c r="L2029">
        <f t="shared" si="127"/>
        <v>11.088000000000003</v>
      </c>
    </row>
    <row r="2030" spans="1:12" x14ac:dyDescent="0.25">
      <c r="A2030" s="2" t="s">
        <v>2028</v>
      </c>
      <c r="B2030">
        <v>7</v>
      </c>
      <c r="C2030">
        <v>5</v>
      </c>
      <c r="D2030">
        <v>3040</v>
      </c>
      <c r="E2030" s="1">
        <v>43774</v>
      </c>
      <c r="F2030" s="3">
        <v>212.8</v>
      </c>
      <c r="G2030" s="3">
        <v>2827.2000000000003</v>
      </c>
      <c r="H2030" s="1">
        <v>43830</v>
      </c>
      <c r="I2030">
        <f t="shared" si="124"/>
        <v>56</v>
      </c>
      <c r="J2030" t="str">
        <f t="shared" si="125"/>
        <v>31-60</v>
      </c>
      <c r="K2030">
        <f t="shared" si="126"/>
        <v>0.04</v>
      </c>
      <c r="L2030">
        <f t="shared" si="127"/>
        <v>121.60000000000002</v>
      </c>
    </row>
    <row r="2031" spans="1:12" x14ac:dyDescent="0.25">
      <c r="A2031" s="2" t="s">
        <v>2029</v>
      </c>
      <c r="B2031">
        <v>9</v>
      </c>
      <c r="C2031">
        <v>4</v>
      </c>
      <c r="D2031">
        <v>1280</v>
      </c>
      <c r="E2031" s="1">
        <v>43558</v>
      </c>
      <c r="F2031" s="3">
        <v>115.19999999999999</v>
      </c>
      <c r="G2031" s="3">
        <v>614.4</v>
      </c>
      <c r="H2031" s="1">
        <v>43830</v>
      </c>
      <c r="I2031">
        <f t="shared" si="124"/>
        <v>272</v>
      </c>
      <c r="J2031" t="str">
        <f t="shared" si="125"/>
        <v>&gt;121</v>
      </c>
      <c r="K2031">
        <f t="shared" si="126"/>
        <v>0.25</v>
      </c>
      <c r="L2031">
        <f t="shared" si="127"/>
        <v>182.39999999999998</v>
      </c>
    </row>
    <row r="2032" spans="1:12" x14ac:dyDescent="0.25">
      <c r="A2032" s="2" t="s">
        <v>2030</v>
      </c>
      <c r="B2032">
        <v>2</v>
      </c>
      <c r="C2032">
        <v>21</v>
      </c>
      <c r="D2032">
        <v>2240</v>
      </c>
      <c r="E2032" s="1">
        <v>43771</v>
      </c>
      <c r="F2032" s="3">
        <v>179.20000000000002</v>
      </c>
      <c r="G2032" s="3">
        <v>582.4</v>
      </c>
      <c r="H2032" s="1">
        <v>43830</v>
      </c>
      <c r="I2032">
        <f t="shared" si="124"/>
        <v>59</v>
      </c>
      <c r="J2032" t="str">
        <f t="shared" si="125"/>
        <v>31-60</v>
      </c>
      <c r="K2032">
        <f t="shared" si="126"/>
        <v>0.04</v>
      </c>
      <c r="L2032">
        <f t="shared" si="127"/>
        <v>30.464000000000002</v>
      </c>
    </row>
    <row r="2033" spans="1:12" x14ac:dyDescent="0.25">
      <c r="A2033" s="2" t="s">
        <v>2031</v>
      </c>
      <c r="B2033">
        <v>4</v>
      </c>
      <c r="C2033">
        <v>3</v>
      </c>
      <c r="D2033">
        <v>4968</v>
      </c>
      <c r="E2033" s="1">
        <v>43593</v>
      </c>
      <c r="F2033" s="3">
        <v>347.76</v>
      </c>
      <c r="G2033" s="3">
        <v>894.2399999999999</v>
      </c>
      <c r="H2033" s="1">
        <v>43830</v>
      </c>
      <c r="I2033">
        <f t="shared" si="124"/>
        <v>237</v>
      </c>
      <c r="J2033" t="str">
        <f t="shared" si="125"/>
        <v>&gt;121</v>
      </c>
      <c r="K2033">
        <f t="shared" si="126"/>
        <v>0.25</v>
      </c>
      <c r="L2033">
        <f t="shared" si="127"/>
        <v>310.5</v>
      </c>
    </row>
    <row r="2034" spans="1:12" x14ac:dyDescent="0.25">
      <c r="A2034" s="2" t="s">
        <v>2032</v>
      </c>
      <c r="B2034">
        <v>10</v>
      </c>
      <c r="C2034">
        <v>5</v>
      </c>
      <c r="D2034">
        <v>5320</v>
      </c>
      <c r="E2034" s="1">
        <v>43567</v>
      </c>
      <c r="F2034" s="3">
        <v>478.8</v>
      </c>
      <c r="G2034" s="3">
        <v>2606.8000000000002</v>
      </c>
      <c r="H2034" s="1">
        <v>43830</v>
      </c>
      <c r="I2034">
        <f t="shared" si="124"/>
        <v>263</v>
      </c>
      <c r="J2034" t="str">
        <f t="shared" si="125"/>
        <v>&gt;121</v>
      </c>
      <c r="K2034">
        <f t="shared" si="126"/>
        <v>0.25</v>
      </c>
      <c r="L2034">
        <f t="shared" si="127"/>
        <v>771.40000000000009</v>
      </c>
    </row>
    <row r="2035" spans="1:12" x14ac:dyDescent="0.25">
      <c r="A2035" s="2" t="s">
        <v>2033</v>
      </c>
      <c r="B2035">
        <v>9</v>
      </c>
      <c r="C2035">
        <v>16</v>
      </c>
      <c r="D2035">
        <v>2000</v>
      </c>
      <c r="E2035" s="1">
        <v>43634</v>
      </c>
      <c r="F2035" s="3">
        <v>140</v>
      </c>
      <c r="G2035" s="3">
        <v>860</v>
      </c>
      <c r="H2035" s="1">
        <v>43830</v>
      </c>
      <c r="I2035">
        <f t="shared" si="124"/>
        <v>196</v>
      </c>
      <c r="J2035" t="str">
        <f t="shared" si="125"/>
        <v>&gt;121</v>
      </c>
      <c r="K2035">
        <f t="shared" si="126"/>
        <v>0.25</v>
      </c>
      <c r="L2035">
        <f t="shared" si="127"/>
        <v>250</v>
      </c>
    </row>
    <row r="2036" spans="1:12" x14ac:dyDescent="0.25">
      <c r="A2036" s="2" t="s">
        <v>2034</v>
      </c>
      <c r="B2036">
        <v>10</v>
      </c>
      <c r="C2036">
        <v>16</v>
      </c>
      <c r="D2036">
        <v>3224.0000000000005</v>
      </c>
      <c r="E2036" s="1">
        <v>43629</v>
      </c>
      <c r="F2036" s="3">
        <v>386.88</v>
      </c>
      <c r="G2036" s="3">
        <v>1450.8000000000002</v>
      </c>
      <c r="H2036" s="1">
        <v>43830</v>
      </c>
      <c r="I2036">
        <f t="shared" si="124"/>
        <v>201</v>
      </c>
      <c r="J2036" t="str">
        <f t="shared" si="125"/>
        <v>&gt;121</v>
      </c>
      <c r="K2036">
        <f t="shared" si="126"/>
        <v>0.25</v>
      </c>
      <c r="L2036">
        <f t="shared" si="127"/>
        <v>459.42000000000007</v>
      </c>
    </row>
    <row r="2037" spans="1:12" x14ac:dyDescent="0.25">
      <c r="A2037" s="2" t="s">
        <v>2035</v>
      </c>
      <c r="B2037">
        <v>8</v>
      </c>
      <c r="C2037">
        <v>3</v>
      </c>
      <c r="D2037">
        <v>3750</v>
      </c>
      <c r="E2037" s="1">
        <v>43597</v>
      </c>
      <c r="F2037" s="3">
        <v>300</v>
      </c>
      <c r="G2037" s="3">
        <v>975</v>
      </c>
      <c r="H2037" s="1">
        <v>43830</v>
      </c>
      <c r="I2037">
        <f t="shared" si="124"/>
        <v>233</v>
      </c>
      <c r="J2037" t="str">
        <f t="shared" si="125"/>
        <v>&gt;121</v>
      </c>
      <c r="K2037">
        <f t="shared" si="126"/>
        <v>0.25</v>
      </c>
      <c r="L2037">
        <f t="shared" si="127"/>
        <v>318.75</v>
      </c>
    </row>
    <row r="2038" spans="1:12" x14ac:dyDescent="0.25">
      <c r="A2038" s="2" t="s">
        <v>2036</v>
      </c>
      <c r="B2038">
        <v>10</v>
      </c>
      <c r="C2038">
        <v>4</v>
      </c>
      <c r="D2038">
        <v>1920</v>
      </c>
      <c r="E2038" s="1">
        <v>43652</v>
      </c>
      <c r="F2038" s="3">
        <v>288</v>
      </c>
      <c r="G2038" s="3">
        <v>652.79999999999995</v>
      </c>
      <c r="H2038" s="1">
        <v>43830</v>
      </c>
      <c r="I2038">
        <f t="shared" si="124"/>
        <v>178</v>
      </c>
      <c r="J2038" t="str">
        <f t="shared" si="125"/>
        <v>&gt;121</v>
      </c>
      <c r="K2038">
        <f t="shared" si="126"/>
        <v>0.25</v>
      </c>
      <c r="L2038">
        <f t="shared" si="127"/>
        <v>235.2</v>
      </c>
    </row>
    <row r="2039" spans="1:12" x14ac:dyDescent="0.25">
      <c r="A2039" s="2" t="s">
        <v>2037</v>
      </c>
      <c r="B2039">
        <v>10</v>
      </c>
      <c r="C2039">
        <v>23</v>
      </c>
      <c r="D2039">
        <v>4400</v>
      </c>
      <c r="E2039" s="1">
        <v>43639</v>
      </c>
      <c r="F2039" s="3">
        <v>572</v>
      </c>
      <c r="G2039" s="3">
        <v>1628</v>
      </c>
      <c r="H2039" s="1">
        <v>43830</v>
      </c>
      <c r="I2039">
        <f t="shared" si="124"/>
        <v>191</v>
      </c>
      <c r="J2039" t="str">
        <f t="shared" si="125"/>
        <v>&gt;121</v>
      </c>
      <c r="K2039">
        <f t="shared" si="126"/>
        <v>0.25</v>
      </c>
      <c r="L2039">
        <f t="shared" si="127"/>
        <v>550</v>
      </c>
    </row>
    <row r="2040" spans="1:12" x14ac:dyDescent="0.25">
      <c r="A2040" s="2" t="s">
        <v>2038</v>
      </c>
      <c r="B2040">
        <v>7</v>
      </c>
      <c r="C2040">
        <v>3</v>
      </c>
      <c r="D2040">
        <v>2160</v>
      </c>
      <c r="E2040" s="1">
        <v>43643</v>
      </c>
      <c r="F2040" s="3">
        <v>432</v>
      </c>
      <c r="G2040" s="3">
        <v>626.4</v>
      </c>
      <c r="H2040" s="1">
        <v>43830</v>
      </c>
      <c r="I2040">
        <f t="shared" si="124"/>
        <v>187</v>
      </c>
      <c r="J2040" t="str">
        <f t="shared" si="125"/>
        <v>&gt;121</v>
      </c>
      <c r="K2040">
        <f t="shared" si="126"/>
        <v>0.25</v>
      </c>
      <c r="L2040">
        <f t="shared" si="127"/>
        <v>264.60000000000002</v>
      </c>
    </row>
    <row r="2041" spans="1:12" x14ac:dyDescent="0.25">
      <c r="A2041" s="2" t="s">
        <v>2039</v>
      </c>
      <c r="B2041">
        <v>7</v>
      </c>
      <c r="C2041">
        <v>14</v>
      </c>
      <c r="D2041">
        <v>2860</v>
      </c>
      <c r="E2041" s="1">
        <v>43661</v>
      </c>
      <c r="F2041" s="3">
        <v>486.2</v>
      </c>
      <c r="G2041" s="3">
        <v>2259.4</v>
      </c>
      <c r="H2041" s="1">
        <v>43830</v>
      </c>
      <c r="I2041">
        <f t="shared" si="124"/>
        <v>169</v>
      </c>
      <c r="J2041" t="str">
        <f t="shared" si="125"/>
        <v>&gt;121</v>
      </c>
      <c r="K2041">
        <f t="shared" si="126"/>
        <v>0.25</v>
      </c>
      <c r="L2041">
        <f t="shared" si="127"/>
        <v>686.4</v>
      </c>
    </row>
    <row r="2042" spans="1:12" x14ac:dyDescent="0.25">
      <c r="A2042" s="2" t="s">
        <v>2040</v>
      </c>
      <c r="B2042">
        <v>7</v>
      </c>
      <c r="C2042">
        <v>9</v>
      </c>
      <c r="D2042">
        <v>2530</v>
      </c>
      <c r="E2042" s="1">
        <v>43804</v>
      </c>
      <c r="F2042" s="3">
        <v>759</v>
      </c>
      <c r="G2042" s="3">
        <v>860.19999999999993</v>
      </c>
      <c r="H2042" s="1">
        <v>43830</v>
      </c>
      <c r="I2042">
        <f t="shared" si="124"/>
        <v>26</v>
      </c>
      <c r="J2042" t="str">
        <f t="shared" si="125"/>
        <v>0-30</v>
      </c>
      <c r="K2042">
        <f t="shared" si="126"/>
        <v>8.0000000000000002E-3</v>
      </c>
      <c r="L2042">
        <f t="shared" si="127"/>
        <v>12.953599999999998</v>
      </c>
    </row>
    <row r="2043" spans="1:12" x14ac:dyDescent="0.25">
      <c r="A2043" s="2" t="s">
        <v>2041</v>
      </c>
      <c r="B2043">
        <v>10</v>
      </c>
      <c r="C2043">
        <v>11</v>
      </c>
      <c r="D2043">
        <v>540</v>
      </c>
      <c r="E2043" s="1">
        <v>43699</v>
      </c>
      <c r="F2043" s="3">
        <v>21.6</v>
      </c>
      <c r="G2043" s="3">
        <v>199.8</v>
      </c>
      <c r="H2043" s="1">
        <v>43830</v>
      </c>
      <c r="I2043">
        <f t="shared" si="124"/>
        <v>131</v>
      </c>
      <c r="J2043" t="str">
        <f t="shared" si="125"/>
        <v>&gt;121</v>
      </c>
      <c r="K2043">
        <f t="shared" si="126"/>
        <v>0.25</v>
      </c>
      <c r="L2043">
        <f t="shared" si="127"/>
        <v>55.35</v>
      </c>
    </row>
    <row r="2044" spans="1:12" x14ac:dyDescent="0.25">
      <c r="A2044" s="2" t="s">
        <v>2042</v>
      </c>
      <c r="B2044">
        <v>6</v>
      </c>
      <c r="C2044">
        <v>11</v>
      </c>
      <c r="D2044">
        <v>4560</v>
      </c>
      <c r="E2044" s="1">
        <v>43709</v>
      </c>
      <c r="F2044" s="3">
        <v>319.20000000000005</v>
      </c>
      <c r="G2044" s="3">
        <v>1231.2</v>
      </c>
      <c r="H2044" s="1">
        <v>43830</v>
      </c>
      <c r="I2044">
        <f t="shared" si="124"/>
        <v>121</v>
      </c>
      <c r="J2044" t="str">
        <f t="shared" si="125"/>
        <v>&gt;121</v>
      </c>
      <c r="K2044">
        <f t="shared" si="126"/>
        <v>0.25</v>
      </c>
      <c r="L2044">
        <f t="shared" si="127"/>
        <v>387.6</v>
      </c>
    </row>
    <row r="2045" spans="1:12" x14ac:dyDescent="0.25">
      <c r="A2045" s="2" t="s">
        <v>2043</v>
      </c>
      <c r="B2045">
        <v>4</v>
      </c>
      <c r="C2045">
        <v>19</v>
      </c>
      <c r="D2045">
        <v>5040</v>
      </c>
      <c r="E2045" s="1">
        <v>43470</v>
      </c>
      <c r="F2045" s="3">
        <v>201.6</v>
      </c>
      <c r="G2045" s="3">
        <v>1461.6</v>
      </c>
      <c r="H2045" s="1">
        <v>43830</v>
      </c>
      <c r="I2045">
        <f t="shared" si="124"/>
        <v>360</v>
      </c>
      <c r="J2045" t="str">
        <f t="shared" si="125"/>
        <v>&gt;121</v>
      </c>
      <c r="K2045">
        <f t="shared" si="126"/>
        <v>0.25</v>
      </c>
      <c r="L2045">
        <f t="shared" si="127"/>
        <v>415.79999999999995</v>
      </c>
    </row>
    <row r="2046" spans="1:12" x14ac:dyDescent="0.25">
      <c r="A2046" s="2" t="s">
        <v>2044</v>
      </c>
      <c r="B2046">
        <v>1</v>
      </c>
      <c r="C2046">
        <v>20</v>
      </c>
      <c r="D2046">
        <v>1520</v>
      </c>
      <c r="E2046" s="1">
        <v>43673</v>
      </c>
      <c r="F2046" s="3">
        <v>30.4</v>
      </c>
      <c r="G2046" s="3">
        <v>425.6</v>
      </c>
      <c r="H2046" s="1">
        <v>43830</v>
      </c>
      <c r="I2046">
        <f t="shared" si="124"/>
        <v>157</v>
      </c>
      <c r="J2046" t="str">
        <f t="shared" si="125"/>
        <v>&gt;121</v>
      </c>
      <c r="K2046">
        <f t="shared" si="126"/>
        <v>0.25</v>
      </c>
      <c r="L2046">
        <f t="shared" si="127"/>
        <v>114</v>
      </c>
    </row>
    <row r="2047" spans="1:12" x14ac:dyDescent="0.25">
      <c r="A2047" s="2" t="s">
        <v>2045</v>
      </c>
      <c r="B2047">
        <v>4</v>
      </c>
      <c r="C2047">
        <v>18</v>
      </c>
      <c r="D2047">
        <v>1200</v>
      </c>
      <c r="E2047" s="1">
        <v>43708</v>
      </c>
      <c r="F2047" s="3">
        <v>36</v>
      </c>
      <c r="G2047" s="3">
        <v>288</v>
      </c>
      <c r="H2047" s="1">
        <v>43830</v>
      </c>
      <c r="I2047">
        <f t="shared" si="124"/>
        <v>122</v>
      </c>
      <c r="J2047" t="str">
        <f t="shared" si="125"/>
        <v>&gt;121</v>
      </c>
      <c r="K2047">
        <f t="shared" si="126"/>
        <v>0.25</v>
      </c>
      <c r="L2047">
        <f t="shared" si="127"/>
        <v>81</v>
      </c>
    </row>
    <row r="2048" spans="1:12" x14ac:dyDescent="0.25">
      <c r="A2048" s="2" t="s">
        <v>2046</v>
      </c>
      <c r="B2048">
        <v>6</v>
      </c>
      <c r="C2048">
        <v>11</v>
      </c>
      <c r="D2048">
        <v>5270</v>
      </c>
      <c r="E2048" s="1">
        <v>43701</v>
      </c>
      <c r="F2048" s="3">
        <v>263.5</v>
      </c>
      <c r="G2048" s="3">
        <v>1317.5</v>
      </c>
      <c r="H2048" s="1">
        <v>43830</v>
      </c>
      <c r="I2048">
        <f t="shared" si="124"/>
        <v>129</v>
      </c>
      <c r="J2048" t="str">
        <f t="shared" si="125"/>
        <v>&gt;121</v>
      </c>
      <c r="K2048">
        <f t="shared" si="126"/>
        <v>0.25</v>
      </c>
      <c r="L2048">
        <f t="shared" si="127"/>
        <v>395.25</v>
      </c>
    </row>
    <row r="2049" spans="1:12" x14ac:dyDescent="0.25">
      <c r="A2049" s="2" t="s">
        <v>2047</v>
      </c>
      <c r="B2049">
        <v>3</v>
      </c>
      <c r="C2049">
        <v>18</v>
      </c>
      <c r="D2049">
        <v>4750</v>
      </c>
      <c r="E2049" s="1">
        <v>43797</v>
      </c>
      <c r="F2049" s="3">
        <v>380</v>
      </c>
      <c r="G2049" s="3">
        <v>1235</v>
      </c>
      <c r="H2049" s="1">
        <v>43830</v>
      </c>
      <c r="I2049">
        <f t="shared" si="124"/>
        <v>33</v>
      </c>
      <c r="J2049" t="str">
        <f t="shared" si="125"/>
        <v>31-60</v>
      </c>
      <c r="K2049">
        <f t="shared" si="126"/>
        <v>0.04</v>
      </c>
      <c r="L2049">
        <f t="shared" si="127"/>
        <v>64.599999999999994</v>
      </c>
    </row>
    <row r="2050" spans="1:12" x14ac:dyDescent="0.25">
      <c r="A2050" s="2" t="s">
        <v>2048</v>
      </c>
      <c r="B2050">
        <v>8</v>
      </c>
      <c r="C2050">
        <v>8</v>
      </c>
      <c r="D2050">
        <v>4480</v>
      </c>
      <c r="E2050" s="1">
        <v>43649</v>
      </c>
      <c r="F2050" s="3">
        <v>448</v>
      </c>
      <c r="G2050" s="3">
        <v>2195.2000000000003</v>
      </c>
      <c r="H2050" s="1">
        <v>43830</v>
      </c>
      <c r="I2050">
        <f t="shared" ref="I2050:I2113" si="128">H2050-E2050</f>
        <v>181</v>
      </c>
      <c r="J2050" t="str">
        <f t="shared" ref="J2050:J2113" si="129">VLOOKUP(I2050,groupings,2,1)</f>
        <v>&gt;121</v>
      </c>
      <c r="K2050">
        <f t="shared" ref="K2050:K2113" si="130">VLOOKUP(I2050,$N$8:$P$12,3,TRUE)</f>
        <v>0.25</v>
      </c>
      <c r="L2050">
        <f t="shared" ref="L2050:L2113" si="131">(G2050+F2050)*K2050</f>
        <v>660.80000000000007</v>
      </c>
    </row>
    <row r="2051" spans="1:12" x14ac:dyDescent="0.25">
      <c r="A2051" s="2" t="s">
        <v>2049</v>
      </c>
      <c r="B2051">
        <v>3</v>
      </c>
      <c r="C2051">
        <v>2</v>
      </c>
      <c r="D2051">
        <v>240</v>
      </c>
      <c r="E2051" s="1">
        <v>43466</v>
      </c>
      <c r="F2051" s="3">
        <v>7.1999999999999993</v>
      </c>
      <c r="G2051" s="3">
        <v>45.599999999999994</v>
      </c>
      <c r="H2051" s="1">
        <v>43830</v>
      </c>
      <c r="I2051">
        <f t="shared" si="128"/>
        <v>364</v>
      </c>
      <c r="J2051" t="str">
        <f t="shared" si="129"/>
        <v>&gt;121</v>
      </c>
      <c r="K2051">
        <f t="shared" si="130"/>
        <v>0.25</v>
      </c>
      <c r="L2051">
        <f t="shared" si="131"/>
        <v>13.2</v>
      </c>
    </row>
    <row r="2052" spans="1:12" x14ac:dyDescent="0.25">
      <c r="A2052" s="2" t="s">
        <v>2050</v>
      </c>
      <c r="B2052">
        <v>4</v>
      </c>
      <c r="C2052">
        <v>20</v>
      </c>
      <c r="D2052">
        <v>2790</v>
      </c>
      <c r="E2052" s="1">
        <v>43595</v>
      </c>
      <c r="F2052" s="3">
        <v>167.39999999999998</v>
      </c>
      <c r="G2052" s="3">
        <v>474.3</v>
      </c>
      <c r="H2052" s="1">
        <v>43830</v>
      </c>
      <c r="I2052">
        <f t="shared" si="128"/>
        <v>235</v>
      </c>
      <c r="J2052" t="str">
        <f t="shared" si="129"/>
        <v>&gt;121</v>
      </c>
      <c r="K2052">
        <f t="shared" si="130"/>
        <v>0.25</v>
      </c>
      <c r="L2052">
        <f t="shared" si="131"/>
        <v>160.42500000000001</v>
      </c>
    </row>
    <row r="2053" spans="1:12" x14ac:dyDescent="0.25">
      <c r="A2053" s="2" t="s">
        <v>2051</v>
      </c>
      <c r="B2053">
        <v>5</v>
      </c>
      <c r="C2053">
        <v>3</v>
      </c>
      <c r="D2053">
        <v>5040</v>
      </c>
      <c r="E2053" s="1">
        <v>43787</v>
      </c>
      <c r="F2053" s="3">
        <v>50.4</v>
      </c>
      <c r="G2053" s="3">
        <v>756</v>
      </c>
      <c r="H2053" s="1">
        <v>43830</v>
      </c>
      <c r="I2053">
        <f t="shared" si="128"/>
        <v>43</v>
      </c>
      <c r="J2053" t="str">
        <f t="shared" si="129"/>
        <v>31-60</v>
      </c>
      <c r="K2053">
        <f t="shared" si="130"/>
        <v>0.04</v>
      </c>
      <c r="L2053">
        <f t="shared" si="131"/>
        <v>32.256</v>
      </c>
    </row>
    <row r="2054" spans="1:12" x14ac:dyDescent="0.25">
      <c r="A2054" s="2" t="s">
        <v>2052</v>
      </c>
      <c r="B2054">
        <v>4</v>
      </c>
      <c r="C2054">
        <v>15</v>
      </c>
      <c r="D2054">
        <v>2800</v>
      </c>
      <c r="E2054" s="1">
        <v>43822</v>
      </c>
      <c r="F2054" s="3">
        <v>224</v>
      </c>
      <c r="G2054" s="3">
        <v>756</v>
      </c>
      <c r="H2054" s="1">
        <v>43830</v>
      </c>
      <c r="I2054">
        <f t="shared" si="128"/>
        <v>8</v>
      </c>
      <c r="J2054" t="str">
        <f t="shared" si="129"/>
        <v>0-30</v>
      </c>
      <c r="K2054">
        <f t="shared" si="130"/>
        <v>8.0000000000000002E-3</v>
      </c>
      <c r="L2054">
        <f t="shared" si="131"/>
        <v>7.84</v>
      </c>
    </row>
    <row r="2055" spans="1:12" x14ac:dyDescent="0.25">
      <c r="A2055" s="2" t="s">
        <v>2053</v>
      </c>
      <c r="B2055">
        <v>3</v>
      </c>
      <c r="C2055">
        <v>16</v>
      </c>
      <c r="D2055">
        <v>1760</v>
      </c>
      <c r="E2055" s="1">
        <v>43543</v>
      </c>
      <c r="F2055" s="3">
        <v>123.2</v>
      </c>
      <c r="G2055" s="3">
        <v>528</v>
      </c>
      <c r="H2055" s="1">
        <v>43830</v>
      </c>
      <c r="I2055">
        <f t="shared" si="128"/>
        <v>287</v>
      </c>
      <c r="J2055" t="str">
        <f t="shared" si="129"/>
        <v>&gt;121</v>
      </c>
      <c r="K2055">
        <f t="shared" si="130"/>
        <v>0.25</v>
      </c>
      <c r="L2055">
        <f t="shared" si="131"/>
        <v>162.80000000000001</v>
      </c>
    </row>
    <row r="2056" spans="1:12" x14ac:dyDescent="0.25">
      <c r="A2056" s="2" t="s">
        <v>2054</v>
      </c>
      <c r="B2056">
        <v>2</v>
      </c>
      <c r="C2056">
        <v>16</v>
      </c>
      <c r="D2056">
        <v>3840</v>
      </c>
      <c r="E2056" s="1">
        <v>43582</v>
      </c>
      <c r="F2056" s="3">
        <v>115.19999999999999</v>
      </c>
      <c r="G2056" s="3">
        <v>998.40000000000009</v>
      </c>
      <c r="H2056" s="1">
        <v>43830</v>
      </c>
      <c r="I2056">
        <f t="shared" si="128"/>
        <v>248</v>
      </c>
      <c r="J2056" t="str">
        <f t="shared" si="129"/>
        <v>&gt;121</v>
      </c>
      <c r="K2056">
        <f t="shared" si="130"/>
        <v>0.25</v>
      </c>
      <c r="L2056">
        <f t="shared" si="131"/>
        <v>278.40000000000003</v>
      </c>
    </row>
    <row r="2057" spans="1:12" x14ac:dyDescent="0.25">
      <c r="A2057" s="2" t="s">
        <v>2055</v>
      </c>
      <c r="B2057">
        <v>10</v>
      </c>
      <c r="C2057">
        <v>22</v>
      </c>
      <c r="D2057">
        <v>5060</v>
      </c>
      <c r="E2057" s="1">
        <v>43790</v>
      </c>
      <c r="F2057" s="3">
        <v>1012</v>
      </c>
      <c r="G2057" s="3">
        <v>1315.6</v>
      </c>
      <c r="H2057" s="1">
        <v>43830</v>
      </c>
      <c r="I2057">
        <f t="shared" si="128"/>
        <v>40</v>
      </c>
      <c r="J2057" t="str">
        <f t="shared" si="129"/>
        <v>31-60</v>
      </c>
      <c r="K2057">
        <f t="shared" si="130"/>
        <v>0.04</v>
      </c>
      <c r="L2057">
        <f t="shared" si="131"/>
        <v>93.103999999999999</v>
      </c>
    </row>
    <row r="2058" spans="1:12" x14ac:dyDescent="0.25">
      <c r="A2058" s="2" t="s">
        <v>2056</v>
      </c>
      <c r="B2058">
        <v>4</v>
      </c>
      <c r="C2058">
        <v>23</v>
      </c>
      <c r="D2058">
        <v>1500</v>
      </c>
      <c r="E2058" s="1">
        <v>43814</v>
      </c>
      <c r="F2058" s="3">
        <v>105</v>
      </c>
      <c r="G2058" s="3">
        <v>330</v>
      </c>
      <c r="H2058" s="1">
        <v>43830</v>
      </c>
      <c r="I2058">
        <f t="shared" si="128"/>
        <v>16</v>
      </c>
      <c r="J2058" t="str">
        <f t="shared" si="129"/>
        <v>0-30</v>
      </c>
      <c r="K2058">
        <f t="shared" si="130"/>
        <v>8.0000000000000002E-3</v>
      </c>
      <c r="L2058">
        <f t="shared" si="131"/>
        <v>3.48</v>
      </c>
    </row>
    <row r="2059" spans="1:12" x14ac:dyDescent="0.25">
      <c r="A2059" s="2" t="s">
        <v>2057</v>
      </c>
      <c r="B2059">
        <v>7</v>
      </c>
      <c r="C2059">
        <v>6</v>
      </c>
      <c r="D2059">
        <v>1200</v>
      </c>
      <c r="E2059" s="1">
        <v>43466</v>
      </c>
      <c r="F2059" s="3">
        <v>228</v>
      </c>
      <c r="G2059" s="3">
        <v>1044</v>
      </c>
      <c r="H2059" s="1">
        <v>43830</v>
      </c>
      <c r="I2059">
        <f t="shared" si="128"/>
        <v>364</v>
      </c>
      <c r="J2059" t="str">
        <f t="shared" si="129"/>
        <v>&gt;121</v>
      </c>
      <c r="K2059">
        <f t="shared" si="130"/>
        <v>0.25</v>
      </c>
      <c r="L2059">
        <f t="shared" si="131"/>
        <v>318</v>
      </c>
    </row>
    <row r="2060" spans="1:12" x14ac:dyDescent="0.25">
      <c r="A2060" s="2" t="s">
        <v>2058</v>
      </c>
      <c r="B2060">
        <v>4</v>
      </c>
      <c r="C2060">
        <v>21</v>
      </c>
      <c r="D2060">
        <v>2470</v>
      </c>
      <c r="E2060" s="1">
        <v>43540</v>
      </c>
      <c r="F2060" s="3">
        <v>197.60000000000002</v>
      </c>
      <c r="G2060" s="3">
        <v>444.6</v>
      </c>
      <c r="H2060" s="1">
        <v>43830</v>
      </c>
      <c r="I2060">
        <f t="shared" si="128"/>
        <v>290</v>
      </c>
      <c r="J2060" t="str">
        <f t="shared" si="129"/>
        <v>&gt;121</v>
      </c>
      <c r="K2060">
        <f t="shared" si="130"/>
        <v>0.25</v>
      </c>
      <c r="L2060">
        <f t="shared" si="131"/>
        <v>160.55000000000001</v>
      </c>
    </row>
    <row r="2061" spans="1:12" x14ac:dyDescent="0.25">
      <c r="A2061" s="2" t="s">
        <v>2059</v>
      </c>
      <c r="B2061">
        <v>9</v>
      </c>
      <c r="C2061">
        <v>6</v>
      </c>
      <c r="D2061">
        <v>2520</v>
      </c>
      <c r="E2061" s="1">
        <v>43475</v>
      </c>
      <c r="F2061" s="3">
        <v>25.2</v>
      </c>
      <c r="G2061" s="3">
        <v>1159.2</v>
      </c>
      <c r="H2061" s="1">
        <v>43830</v>
      </c>
      <c r="I2061">
        <f t="shared" si="128"/>
        <v>355</v>
      </c>
      <c r="J2061" t="str">
        <f t="shared" si="129"/>
        <v>&gt;121</v>
      </c>
      <c r="K2061">
        <f t="shared" si="130"/>
        <v>0.25</v>
      </c>
      <c r="L2061">
        <f t="shared" si="131"/>
        <v>296.10000000000002</v>
      </c>
    </row>
    <row r="2062" spans="1:12" x14ac:dyDescent="0.25">
      <c r="A2062" s="2" t="s">
        <v>2060</v>
      </c>
      <c r="B2062">
        <v>9</v>
      </c>
      <c r="C2062">
        <v>6</v>
      </c>
      <c r="D2062">
        <v>1320</v>
      </c>
      <c r="E2062" s="1">
        <v>43767</v>
      </c>
      <c r="F2062" s="3">
        <v>237.60000000000002</v>
      </c>
      <c r="G2062" s="3">
        <v>343.2</v>
      </c>
      <c r="H2062" s="1">
        <v>43830</v>
      </c>
      <c r="I2062">
        <f t="shared" si="128"/>
        <v>63</v>
      </c>
      <c r="J2062" t="str">
        <f t="shared" si="129"/>
        <v>61-90</v>
      </c>
      <c r="K2062">
        <f t="shared" si="130"/>
        <v>0.15</v>
      </c>
      <c r="L2062">
        <f t="shared" si="131"/>
        <v>87.11999999999999</v>
      </c>
    </row>
    <row r="2063" spans="1:12" x14ac:dyDescent="0.25">
      <c r="A2063" s="2" t="s">
        <v>2061</v>
      </c>
      <c r="B2063">
        <v>7</v>
      </c>
      <c r="C2063">
        <v>15</v>
      </c>
      <c r="D2063">
        <v>3224.0000000000005</v>
      </c>
      <c r="E2063" s="1">
        <v>43580</v>
      </c>
      <c r="F2063" s="3">
        <v>934.96</v>
      </c>
      <c r="G2063" s="3">
        <v>1740.9600000000003</v>
      </c>
      <c r="H2063" s="1">
        <v>43830</v>
      </c>
      <c r="I2063">
        <f t="shared" si="128"/>
        <v>250</v>
      </c>
      <c r="J2063" t="str">
        <f t="shared" si="129"/>
        <v>&gt;121</v>
      </c>
      <c r="K2063">
        <f t="shared" si="130"/>
        <v>0.25</v>
      </c>
      <c r="L2063">
        <f t="shared" si="131"/>
        <v>668.98</v>
      </c>
    </row>
    <row r="2064" spans="1:12" x14ac:dyDescent="0.25">
      <c r="A2064" s="2" t="s">
        <v>2062</v>
      </c>
      <c r="B2064">
        <v>5</v>
      </c>
      <c r="C2064">
        <v>8</v>
      </c>
      <c r="D2064">
        <v>160</v>
      </c>
      <c r="E2064" s="1">
        <v>43687</v>
      </c>
      <c r="F2064" s="3">
        <v>11.200000000000001</v>
      </c>
      <c r="G2064" s="3">
        <v>28.799999999999997</v>
      </c>
      <c r="H2064" s="1">
        <v>43830</v>
      </c>
      <c r="I2064">
        <f t="shared" si="128"/>
        <v>143</v>
      </c>
      <c r="J2064" t="str">
        <f t="shared" si="129"/>
        <v>&gt;121</v>
      </c>
      <c r="K2064">
        <f t="shared" si="130"/>
        <v>0.25</v>
      </c>
      <c r="L2064">
        <f t="shared" si="131"/>
        <v>10</v>
      </c>
    </row>
    <row r="2065" spans="1:12" x14ac:dyDescent="0.25">
      <c r="A2065" s="2" t="s">
        <v>2063</v>
      </c>
      <c r="B2065">
        <v>6</v>
      </c>
      <c r="C2065">
        <v>21</v>
      </c>
      <c r="D2065">
        <v>1728</v>
      </c>
      <c r="E2065" s="1">
        <v>43474</v>
      </c>
      <c r="F2065" s="3">
        <v>86.4</v>
      </c>
      <c r="G2065" s="3">
        <v>414.72000000000008</v>
      </c>
      <c r="H2065" s="1">
        <v>43830</v>
      </c>
      <c r="I2065">
        <f t="shared" si="128"/>
        <v>356</v>
      </c>
      <c r="J2065" t="str">
        <f t="shared" si="129"/>
        <v>&gt;121</v>
      </c>
      <c r="K2065">
        <f t="shared" si="130"/>
        <v>0.25</v>
      </c>
      <c r="L2065">
        <f t="shared" si="131"/>
        <v>125.28000000000003</v>
      </c>
    </row>
    <row r="2066" spans="1:12" x14ac:dyDescent="0.25">
      <c r="A2066" s="2" t="s">
        <v>2064</v>
      </c>
      <c r="B2066">
        <v>6</v>
      </c>
      <c r="C2066">
        <v>12</v>
      </c>
      <c r="D2066">
        <v>2090</v>
      </c>
      <c r="E2066" s="1">
        <v>43614</v>
      </c>
      <c r="F2066" s="3">
        <v>20.9</v>
      </c>
      <c r="G2066" s="3">
        <v>522.5</v>
      </c>
      <c r="H2066" s="1">
        <v>43830</v>
      </c>
      <c r="I2066">
        <f t="shared" si="128"/>
        <v>216</v>
      </c>
      <c r="J2066" t="str">
        <f t="shared" si="129"/>
        <v>&gt;121</v>
      </c>
      <c r="K2066">
        <f t="shared" si="130"/>
        <v>0.25</v>
      </c>
      <c r="L2066">
        <f t="shared" si="131"/>
        <v>135.85</v>
      </c>
    </row>
    <row r="2067" spans="1:12" x14ac:dyDescent="0.25">
      <c r="A2067" s="2" t="s">
        <v>2065</v>
      </c>
      <c r="B2067">
        <v>10</v>
      </c>
      <c r="C2067">
        <v>15</v>
      </c>
      <c r="D2067">
        <v>4400</v>
      </c>
      <c r="E2067" s="1">
        <v>43640</v>
      </c>
      <c r="F2067" s="3">
        <v>748</v>
      </c>
      <c r="G2067" s="3">
        <v>1496</v>
      </c>
      <c r="H2067" s="1">
        <v>43830</v>
      </c>
      <c r="I2067">
        <f t="shared" si="128"/>
        <v>190</v>
      </c>
      <c r="J2067" t="str">
        <f t="shared" si="129"/>
        <v>&gt;121</v>
      </c>
      <c r="K2067">
        <f t="shared" si="130"/>
        <v>0.25</v>
      </c>
      <c r="L2067">
        <f t="shared" si="131"/>
        <v>561</v>
      </c>
    </row>
    <row r="2068" spans="1:12" x14ac:dyDescent="0.25">
      <c r="A2068" s="2" t="s">
        <v>2066</v>
      </c>
      <c r="B2068">
        <v>2</v>
      </c>
      <c r="C2068">
        <v>7</v>
      </c>
      <c r="D2068">
        <v>5060</v>
      </c>
      <c r="E2068" s="1">
        <v>43686</v>
      </c>
      <c r="F2068" s="3">
        <v>151.80000000000001</v>
      </c>
      <c r="G2068" s="3">
        <v>1012</v>
      </c>
      <c r="H2068" s="1">
        <v>43830</v>
      </c>
      <c r="I2068">
        <f t="shared" si="128"/>
        <v>144</v>
      </c>
      <c r="J2068" t="str">
        <f t="shared" si="129"/>
        <v>&gt;121</v>
      </c>
      <c r="K2068">
        <f t="shared" si="130"/>
        <v>0.25</v>
      </c>
      <c r="L2068">
        <f t="shared" si="131"/>
        <v>290.95</v>
      </c>
    </row>
    <row r="2069" spans="1:12" x14ac:dyDescent="0.25">
      <c r="A2069" s="2" t="s">
        <v>2067</v>
      </c>
      <c r="B2069">
        <v>9</v>
      </c>
      <c r="C2069">
        <v>6</v>
      </c>
      <c r="D2069">
        <v>7130</v>
      </c>
      <c r="E2069" s="1">
        <v>43534</v>
      </c>
      <c r="F2069" s="3">
        <v>285.2</v>
      </c>
      <c r="G2069" s="3">
        <v>2566.8000000000002</v>
      </c>
      <c r="H2069" s="1">
        <v>43830</v>
      </c>
      <c r="I2069">
        <f t="shared" si="128"/>
        <v>296</v>
      </c>
      <c r="J2069" t="str">
        <f t="shared" si="129"/>
        <v>&gt;121</v>
      </c>
      <c r="K2069">
        <f t="shared" si="130"/>
        <v>0.25</v>
      </c>
      <c r="L2069">
        <f t="shared" si="131"/>
        <v>713</v>
      </c>
    </row>
    <row r="2070" spans="1:12" x14ac:dyDescent="0.25">
      <c r="A2070" s="2" t="s">
        <v>2068</v>
      </c>
      <c r="B2070">
        <v>5</v>
      </c>
      <c r="C2070">
        <v>23</v>
      </c>
      <c r="D2070">
        <v>4104</v>
      </c>
      <c r="E2070" s="1">
        <v>43468</v>
      </c>
      <c r="F2070" s="3">
        <v>328.32</v>
      </c>
      <c r="G2070" s="3">
        <v>984.96</v>
      </c>
      <c r="H2070" s="1">
        <v>43830</v>
      </c>
      <c r="I2070">
        <f t="shared" si="128"/>
        <v>362</v>
      </c>
      <c r="J2070" t="str">
        <f t="shared" si="129"/>
        <v>&gt;121</v>
      </c>
      <c r="K2070">
        <f t="shared" si="130"/>
        <v>0.25</v>
      </c>
      <c r="L2070">
        <f t="shared" si="131"/>
        <v>328.32</v>
      </c>
    </row>
    <row r="2071" spans="1:12" x14ac:dyDescent="0.25">
      <c r="A2071" s="2" t="s">
        <v>2069</v>
      </c>
      <c r="B2071">
        <v>4</v>
      </c>
      <c r="C2071">
        <v>15</v>
      </c>
      <c r="D2071">
        <v>1800</v>
      </c>
      <c r="E2071" s="1">
        <v>43720</v>
      </c>
      <c r="F2071" s="3">
        <v>144</v>
      </c>
      <c r="G2071" s="3">
        <v>486</v>
      </c>
      <c r="H2071" s="1">
        <v>43830</v>
      </c>
      <c r="I2071">
        <f t="shared" si="128"/>
        <v>110</v>
      </c>
      <c r="J2071" t="str">
        <f t="shared" si="129"/>
        <v>91-120</v>
      </c>
      <c r="K2071">
        <f t="shared" si="130"/>
        <v>0.2</v>
      </c>
      <c r="L2071">
        <f t="shared" si="131"/>
        <v>126</v>
      </c>
    </row>
    <row r="2072" spans="1:12" x14ac:dyDescent="0.25">
      <c r="A2072" s="2" t="s">
        <v>2070</v>
      </c>
      <c r="B2072">
        <v>5</v>
      </c>
      <c r="C2072">
        <v>5</v>
      </c>
      <c r="D2072">
        <v>440</v>
      </c>
      <c r="E2072" s="1">
        <v>43608</v>
      </c>
      <c r="F2072" s="3">
        <v>22</v>
      </c>
      <c r="G2072" s="3">
        <v>110</v>
      </c>
      <c r="H2072" s="1">
        <v>43830</v>
      </c>
      <c r="I2072">
        <f t="shared" si="128"/>
        <v>222</v>
      </c>
      <c r="J2072" t="str">
        <f t="shared" si="129"/>
        <v>&gt;121</v>
      </c>
      <c r="K2072">
        <f t="shared" si="130"/>
        <v>0.25</v>
      </c>
      <c r="L2072">
        <f t="shared" si="131"/>
        <v>33</v>
      </c>
    </row>
    <row r="2073" spans="1:12" x14ac:dyDescent="0.25">
      <c r="A2073" s="2" t="s">
        <v>2071</v>
      </c>
      <c r="B2073">
        <v>5</v>
      </c>
      <c r="C2073">
        <v>14</v>
      </c>
      <c r="D2073">
        <v>4960</v>
      </c>
      <c r="E2073" s="1">
        <v>43743</v>
      </c>
      <c r="F2073" s="3">
        <v>248</v>
      </c>
      <c r="G2073" s="3">
        <v>1388.8</v>
      </c>
      <c r="H2073" s="1">
        <v>43830</v>
      </c>
      <c r="I2073">
        <f t="shared" si="128"/>
        <v>87</v>
      </c>
      <c r="J2073" t="str">
        <f t="shared" si="129"/>
        <v>61-90</v>
      </c>
      <c r="K2073">
        <f t="shared" si="130"/>
        <v>0.15</v>
      </c>
      <c r="L2073">
        <f t="shared" si="131"/>
        <v>245.51999999999998</v>
      </c>
    </row>
    <row r="2074" spans="1:12" x14ac:dyDescent="0.25">
      <c r="A2074" s="2" t="s">
        <v>2072</v>
      </c>
      <c r="B2074">
        <v>1</v>
      </c>
      <c r="C2074">
        <v>2</v>
      </c>
      <c r="D2074">
        <v>960</v>
      </c>
      <c r="E2074" s="1">
        <v>43823</v>
      </c>
      <c r="F2074" s="3">
        <v>76.8</v>
      </c>
      <c r="G2074" s="3">
        <v>268.8</v>
      </c>
      <c r="H2074" s="1">
        <v>43830</v>
      </c>
      <c r="I2074">
        <f t="shared" si="128"/>
        <v>7</v>
      </c>
      <c r="J2074" t="str">
        <f t="shared" si="129"/>
        <v>0-30</v>
      </c>
      <c r="K2074">
        <f t="shared" si="130"/>
        <v>8.0000000000000002E-3</v>
      </c>
      <c r="L2074">
        <f t="shared" si="131"/>
        <v>2.7648000000000001</v>
      </c>
    </row>
    <row r="2075" spans="1:12" x14ac:dyDescent="0.25">
      <c r="A2075" s="2" t="s">
        <v>2073</v>
      </c>
      <c r="B2075">
        <v>1</v>
      </c>
      <c r="C2075">
        <v>4</v>
      </c>
      <c r="D2075">
        <v>1080</v>
      </c>
      <c r="E2075" s="1">
        <v>43756</v>
      </c>
      <c r="F2075" s="3">
        <v>75.599999999999994</v>
      </c>
      <c r="G2075" s="3">
        <v>205.2</v>
      </c>
      <c r="H2075" s="1">
        <v>43830</v>
      </c>
      <c r="I2075">
        <f t="shared" si="128"/>
        <v>74</v>
      </c>
      <c r="J2075" t="str">
        <f t="shared" si="129"/>
        <v>61-90</v>
      </c>
      <c r="K2075">
        <f t="shared" si="130"/>
        <v>0.15</v>
      </c>
      <c r="L2075">
        <f t="shared" si="131"/>
        <v>42.11999999999999</v>
      </c>
    </row>
    <row r="2076" spans="1:12" x14ac:dyDescent="0.25">
      <c r="A2076" s="2" t="s">
        <v>2074</v>
      </c>
      <c r="B2076">
        <v>3</v>
      </c>
      <c r="C2076">
        <v>22</v>
      </c>
      <c r="D2076">
        <v>3360</v>
      </c>
      <c r="E2076" s="1">
        <v>43585</v>
      </c>
      <c r="F2076" s="3">
        <v>336</v>
      </c>
      <c r="G2076" s="3">
        <v>974.4</v>
      </c>
      <c r="H2076" s="1">
        <v>43830</v>
      </c>
      <c r="I2076">
        <f t="shared" si="128"/>
        <v>245</v>
      </c>
      <c r="J2076" t="str">
        <f t="shared" si="129"/>
        <v>&gt;121</v>
      </c>
      <c r="K2076">
        <f t="shared" si="130"/>
        <v>0.25</v>
      </c>
      <c r="L2076">
        <f t="shared" si="131"/>
        <v>327.60000000000002</v>
      </c>
    </row>
    <row r="2077" spans="1:12" x14ac:dyDescent="0.25">
      <c r="A2077" s="2" t="s">
        <v>2075</v>
      </c>
      <c r="B2077">
        <v>2</v>
      </c>
      <c r="C2077">
        <v>22</v>
      </c>
      <c r="D2077">
        <v>900</v>
      </c>
      <c r="E2077" s="1">
        <v>43492</v>
      </c>
      <c r="F2077" s="3">
        <v>45</v>
      </c>
      <c r="G2077" s="3">
        <v>171</v>
      </c>
      <c r="H2077" s="1">
        <v>43830</v>
      </c>
      <c r="I2077">
        <f t="shared" si="128"/>
        <v>338</v>
      </c>
      <c r="J2077" t="str">
        <f t="shared" si="129"/>
        <v>&gt;121</v>
      </c>
      <c r="K2077">
        <f t="shared" si="130"/>
        <v>0.25</v>
      </c>
      <c r="L2077">
        <f t="shared" si="131"/>
        <v>54</v>
      </c>
    </row>
    <row r="2078" spans="1:12" x14ac:dyDescent="0.25">
      <c r="A2078" s="2" t="s">
        <v>2076</v>
      </c>
      <c r="B2078">
        <v>3</v>
      </c>
      <c r="C2078">
        <v>9</v>
      </c>
      <c r="D2078">
        <v>720</v>
      </c>
      <c r="E2078" s="1">
        <v>43505</v>
      </c>
      <c r="F2078" s="3">
        <v>64.800000000000011</v>
      </c>
      <c r="G2078" s="3">
        <v>172.8</v>
      </c>
      <c r="H2078" s="1">
        <v>43830</v>
      </c>
      <c r="I2078">
        <f t="shared" si="128"/>
        <v>325</v>
      </c>
      <c r="J2078" t="str">
        <f t="shared" si="129"/>
        <v>&gt;121</v>
      </c>
      <c r="K2078">
        <f t="shared" si="130"/>
        <v>0.25</v>
      </c>
      <c r="L2078">
        <f t="shared" si="131"/>
        <v>59.400000000000006</v>
      </c>
    </row>
    <row r="2079" spans="1:12" x14ac:dyDescent="0.25">
      <c r="A2079" s="2" t="s">
        <v>2077</v>
      </c>
      <c r="B2079">
        <v>9</v>
      </c>
      <c r="C2079">
        <v>23</v>
      </c>
      <c r="D2079">
        <v>1320</v>
      </c>
      <c r="E2079" s="1">
        <v>43723</v>
      </c>
      <c r="F2079" s="3">
        <v>145.19999999999999</v>
      </c>
      <c r="G2079" s="3">
        <v>660</v>
      </c>
      <c r="H2079" s="1">
        <v>43830</v>
      </c>
      <c r="I2079">
        <f t="shared" si="128"/>
        <v>107</v>
      </c>
      <c r="J2079" t="str">
        <f t="shared" si="129"/>
        <v>91-120</v>
      </c>
      <c r="K2079">
        <f t="shared" si="130"/>
        <v>0.2</v>
      </c>
      <c r="L2079">
        <f t="shared" si="131"/>
        <v>161.04000000000002</v>
      </c>
    </row>
    <row r="2080" spans="1:12" x14ac:dyDescent="0.25">
      <c r="A2080" s="2" t="s">
        <v>2078</v>
      </c>
      <c r="B2080">
        <v>9</v>
      </c>
      <c r="C2080">
        <v>20</v>
      </c>
      <c r="D2080">
        <v>3456</v>
      </c>
      <c r="E2080" s="1">
        <v>43509</v>
      </c>
      <c r="F2080" s="3">
        <v>241.92000000000004</v>
      </c>
      <c r="G2080" s="3">
        <v>1071.3600000000001</v>
      </c>
      <c r="H2080" s="1">
        <v>43830</v>
      </c>
      <c r="I2080">
        <f t="shared" si="128"/>
        <v>321</v>
      </c>
      <c r="J2080" t="str">
        <f t="shared" si="129"/>
        <v>&gt;121</v>
      </c>
      <c r="K2080">
        <f t="shared" si="130"/>
        <v>0.25</v>
      </c>
      <c r="L2080">
        <f t="shared" si="131"/>
        <v>328.32000000000005</v>
      </c>
    </row>
    <row r="2081" spans="1:12" x14ac:dyDescent="0.25">
      <c r="A2081" s="2" t="s">
        <v>2079</v>
      </c>
      <c r="B2081">
        <v>8</v>
      </c>
      <c r="C2081">
        <v>15</v>
      </c>
      <c r="D2081">
        <v>1360</v>
      </c>
      <c r="E2081" s="1">
        <v>43627</v>
      </c>
      <c r="F2081" s="3">
        <v>13.600000000000001</v>
      </c>
      <c r="G2081" s="3">
        <v>612</v>
      </c>
      <c r="H2081" s="1">
        <v>43830</v>
      </c>
      <c r="I2081">
        <f t="shared" si="128"/>
        <v>203</v>
      </c>
      <c r="J2081" t="str">
        <f t="shared" si="129"/>
        <v>&gt;121</v>
      </c>
      <c r="K2081">
        <f t="shared" si="130"/>
        <v>0.25</v>
      </c>
      <c r="L2081">
        <f t="shared" si="131"/>
        <v>156.4</v>
      </c>
    </row>
    <row r="2082" spans="1:12" x14ac:dyDescent="0.25">
      <c r="A2082" s="2" t="s">
        <v>2080</v>
      </c>
      <c r="B2082">
        <v>3</v>
      </c>
      <c r="C2082">
        <v>10</v>
      </c>
      <c r="D2082">
        <v>660</v>
      </c>
      <c r="E2082" s="1">
        <v>43618</v>
      </c>
      <c r="F2082" s="3">
        <v>26.400000000000002</v>
      </c>
      <c r="G2082" s="3">
        <v>145.19999999999999</v>
      </c>
      <c r="H2082" s="1">
        <v>43830</v>
      </c>
      <c r="I2082">
        <f t="shared" si="128"/>
        <v>212</v>
      </c>
      <c r="J2082" t="str">
        <f t="shared" si="129"/>
        <v>&gt;121</v>
      </c>
      <c r="K2082">
        <f t="shared" si="130"/>
        <v>0.25</v>
      </c>
      <c r="L2082">
        <f t="shared" si="131"/>
        <v>42.9</v>
      </c>
    </row>
    <row r="2083" spans="1:12" x14ac:dyDescent="0.25">
      <c r="A2083" s="2" t="s">
        <v>2081</v>
      </c>
      <c r="B2083">
        <v>6</v>
      </c>
      <c r="C2083">
        <v>3</v>
      </c>
      <c r="D2083">
        <v>720</v>
      </c>
      <c r="E2083" s="1">
        <v>43717</v>
      </c>
      <c r="F2083" s="3">
        <v>28.799999999999997</v>
      </c>
      <c r="G2083" s="3">
        <v>144</v>
      </c>
      <c r="H2083" s="1">
        <v>43830</v>
      </c>
      <c r="I2083">
        <f t="shared" si="128"/>
        <v>113</v>
      </c>
      <c r="J2083" t="str">
        <f t="shared" si="129"/>
        <v>91-120</v>
      </c>
      <c r="K2083">
        <f t="shared" si="130"/>
        <v>0.2</v>
      </c>
      <c r="L2083">
        <f t="shared" si="131"/>
        <v>34.56</v>
      </c>
    </row>
    <row r="2084" spans="1:12" x14ac:dyDescent="0.25">
      <c r="A2084" s="2" t="s">
        <v>2082</v>
      </c>
      <c r="B2084">
        <v>1</v>
      </c>
      <c r="C2084">
        <v>7</v>
      </c>
      <c r="D2084">
        <v>2550</v>
      </c>
      <c r="E2084" s="1">
        <v>43560</v>
      </c>
      <c r="F2084" s="3">
        <v>153</v>
      </c>
      <c r="G2084" s="3">
        <v>663</v>
      </c>
      <c r="H2084" s="1">
        <v>43830</v>
      </c>
      <c r="I2084">
        <f t="shared" si="128"/>
        <v>270</v>
      </c>
      <c r="J2084" t="str">
        <f t="shared" si="129"/>
        <v>&gt;121</v>
      </c>
      <c r="K2084">
        <f t="shared" si="130"/>
        <v>0.25</v>
      </c>
      <c r="L2084">
        <f t="shared" si="131"/>
        <v>204</v>
      </c>
    </row>
    <row r="2085" spans="1:12" x14ac:dyDescent="0.25">
      <c r="A2085" s="2" t="s">
        <v>2083</v>
      </c>
      <c r="B2085">
        <v>8</v>
      </c>
      <c r="C2085">
        <v>4</v>
      </c>
      <c r="D2085">
        <v>1170</v>
      </c>
      <c r="E2085" s="1">
        <v>43466</v>
      </c>
      <c r="F2085" s="3">
        <v>58.5</v>
      </c>
      <c r="G2085" s="3">
        <v>292.5</v>
      </c>
      <c r="H2085" s="1">
        <v>43830</v>
      </c>
      <c r="I2085">
        <f t="shared" si="128"/>
        <v>364</v>
      </c>
      <c r="J2085" t="str">
        <f t="shared" si="129"/>
        <v>&gt;121</v>
      </c>
      <c r="K2085">
        <f t="shared" si="130"/>
        <v>0.25</v>
      </c>
      <c r="L2085">
        <f t="shared" si="131"/>
        <v>87.75</v>
      </c>
    </row>
    <row r="2086" spans="1:12" x14ac:dyDescent="0.25">
      <c r="A2086" s="2" t="s">
        <v>2084</v>
      </c>
      <c r="B2086">
        <v>3</v>
      </c>
      <c r="C2086">
        <v>7</v>
      </c>
      <c r="D2086">
        <v>1736.0000000000002</v>
      </c>
      <c r="E2086" s="1">
        <v>43757</v>
      </c>
      <c r="F2086" s="3">
        <v>69.440000000000012</v>
      </c>
      <c r="G2086" s="3">
        <v>364.56000000000006</v>
      </c>
      <c r="H2086" s="1">
        <v>43830</v>
      </c>
      <c r="I2086">
        <f t="shared" si="128"/>
        <v>73</v>
      </c>
      <c r="J2086" t="str">
        <f t="shared" si="129"/>
        <v>61-90</v>
      </c>
      <c r="K2086">
        <f t="shared" si="130"/>
        <v>0.15</v>
      </c>
      <c r="L2086">
        <f t="shared" si="131"/>
        <v>65.100000000000009</v>
      </c>
    </row>
    <row r="2087" spans="1:12" x14ac:dyDescent="0.25">
      <c r="A2087" s="2" t="s">
        <v>2085</v>
      </c>
      <c r="B2087">
        <v>7</v>
      </c>
      <c r="C2087">
        <v>19</v>
      </c>
      <c r="D2087">
        <v>1350</v>
      </c>
      <c r="E2087" s="1">
        <v>43782</v>
      </c>
      <c r="F2087" s="3">
        <v>67.5</v>
      </c>
      <c r="G2087" s="3">
        <v>526.5</v>
      </c>
      <c r="H2087" s="1">
        <v>43830</v>
      </c>
      <c r="I2087">
        <f t="shared" si="128"/>
        <v>48</v>
      </c>
      <c r="J2087" t="str">
        <f t="shared" si="129"/>
        <v>31-60</v>
      </c>
      <c r="K2087">
        <f t="shared" si="130"/>
        <v>0.04</v>
      </c>
      <c r="L2087">
        <f t="shared" si="131"/>
        <v>23.76</v>
      </c>
    </row>
    <row r="2088" spans="1:12" x14ac:dyDescent="0.25">
      <c r="A2088" s="2" t="s">
        <v>2086</v>
      </c>
      <c r="B2088">
        <v>2</v>
      </c>
      <c r="C2088">
        <v>12</v>
      </c>
      <c r="D2088">
        <v>4030</v>
      </c>
      <c r="E2088" s="1">
        <v>43691</v>
      </c>
      <c r="F2088" s="3">
        <v>40.300000000000004</v>
      </c>
      <c r="G2088" s="3">
        <v>604.5</v>
      </c>
      <c r="H2088" s="1">
        <v>43830</v>
      </c>
      <c r="I2088">
        <f t="shared" si="128"/>
        <v>139</v>
      </c>
      <c r="J2088" t="str">
        <f t="shared" si="129"/>
        <v>&gt;121</v>
      </c>
      <c r="K2088">
        <f t="shared" si="130"/>
        <v>0.25</v>
      </c>
      <c r="L2088">
        <f t="shared" si="131"/>
        <v>161.19999999999999</v>
      </c>
    </row>
    <row r="2089" spans="1:12" x14ac:dyDescent="0.25">
      <c r="A2089" s="2" t="s">
        <v>2087</v>
      </c>
      <c r="B2089">
        <v>10</v>
      </c>
      <c r="C2089">
        <v>13</v>
      </c>
      <c r="D2089">
        <v>5280</v>
      </c>
      <c r="E2089" s="1">
        <v>43750</v>
      </c>
      <c r="F2089" s="3">
        <v>528</v>
      </c>
      <c r="G2089" s="3">
        <v>1425.6</v>
      </c>
      <c r="H2089" s="1">
        <v>43830</v>
      </c>
      <c r="I2089">
        <f t="shared" si="128"/>
        <v>80</v>
      </c>
      <c r="J2089" t="str">
        <f t="shared" si="129"/>
        <v>61-90</v>
      </c>
      <c r="K2089">
        <f t="shared" si="130"/>
        <v>0.15</v>
      </c>
      <c r="L2089">
        <f t="shared" si="131"/>
        <v>293.03999999999996</v>
      </c>
    </row>
    <row r="2090" spans="1:12" x14ac:dyDescent="0.25">
      <c r="A2090" s="2" t="s">
        <v>2088</v>
      </c>
      <c r="B2090">
        <v>1</v>
      </c>
      <c r="C2090">
        <v>1</v>
      </c>
      <c r="D2090">
        <v>1920</v>
      </c>
      <c r="E2090" s="1">
        <v>43676</v>
      </c>
      <c r="F2090" s="3">
        <v>38.4</v>
      </c>
      <c r="G2090" s="3">
        <v>518.40000000000009</v>
      </c>
      <c r="H2090" s="1">
        <v>43830</v>
      </c>
      <c r="I2090">
        <f t="shared" si="128"/>
        <v>154</v>
      </c>
      <c r="J2090" t="str">
        <f t="shared" si="129"/>
        <v>&gt;121</v>
      </c>
      <c r="K2090">
        <f t="shared" si="130"/>
        <v>0.25</v>
      </c>
      <c r="L2090">
        <f t="shared" si="131"/>
        <v>139.20000000000002</v>
      </c>
    </row>
    <row r="2091" spans="1:12" x14ac:dyDescent="0.25">
      <c r="A2091" s="2" t="s">
        <v>2089</v>
      </c>
      <c r="B2091">
        <v>4</v>
      </c>
      <c r="C2091">
        <v>18</v>
      </c>
      <c r="D2091">
        <v>4650</v>
      </c>
      <c r="E2091" s="1">
        <v>43473</v>
      </c>
      <c r="F2091" s="3">
        <v>372</v>
      </c>
      <c r="G2091" s="3">
        <v>930</v>
      </c>
      <c r="H2091" s="1">
        <v>43830</v>
      </c>
      <c r="I2091">
        <f t="shared" si="128"/>
        <v>357</v>
      </c>
      <c r="J2091" t="str">
        <f t="shared" si="129"/>
        <v>&gt;121</v>
      </c>
      <c r="K2091">
        <f t="shared" si="130"/>
        <v>0.25</v>
      </c>
      <c r="L2091">
        <f t="shared" si="131"/>
        <v>325.5</v>
      </c>
    </row>
    <row r="2092" spans="1:12" x14ac:dyDescent="0.25">
      <c r="A2092" s="2" t="s">
        <v>2090</v>
      </c>
      <c r="B2092">
        <v>2</v>
      </c>
      <c r="C2092">
        <v>3</v>
      </c>
      <c r="D2092">
        <v>1760</v>
      </c>
      <c r="E2092" s="1">
        <v>43682</v>
      </c>
      <c r="F2092" s="3">
        <v>158.4</v>
      </c>
      <c r="G2092" s="3">
        <v>510.4</v>
      </c>
      <c r="H2092" s="1">
        <v>43830</v>
      </c>
      <c r="I2092">
        <f t="shared" si="128"/>
        <v>148</v>
      </c>
      <c r="J2092" t="str">
        <f t="shared" si="129"/>
        <v>&gt;121</v>
      </c>
      <c r="K2092">
        <f t="shared" si="130"/>
        <v>0.25</v>
      </c>
      <c r="L2092">
        <f t="shared" si="131"/>
        <v>167.2</v>
      </c>
    </row>
    <row r="2093" spans="1:12" x14ac:dyDescent="0.25">
      <c r="A2093" s="2" t="s">
        <v>2091</v>
      </c>
      <c r="B2093">
        <v>2</v>
      </c>
      <c r="C2093">
        <v>22</v>
      </c>
      <c r="D2093">
        <v>5580</v>
      </c>
      <c r="E2093" s="1">
        <v>43540</v>
      </c>
      <c r="F2093" s="3">
        <v>167.39999999999998</v>
      </c>
      <c r="G2093" s="3">
        <v>1506.6</v>
      </c>
      <c r="H2093" s="1">
        <v>43830</v>
      </c>
      <c r="I2093">
        <f t="shared" si="128"/>
        <v>290</v>
      </c>
      <c r="J2093" t="str">
        <f t="shared" si="129"/>
        <v>&gt;121</v>
      </c>
      <c r="K2093">
        <f t="shared" si="130"/>
        <v>0.25</v>
      </c>
      <c r="L2093">
        <f t="shared" si="131"/>
        <v>418.5</v>
      </c>
    </row>
    <row r="2094" spans="1:12" x14ac:dyDescent="0.25">
      <c r="A2094" s="2" t="s">
        <v>2092</v>
      </c>
      <c r="B2094">
        <v>6</v>
      </c>
      <c r="C2094">
        <v>2</v>
      </c>
      <c r="D2094">
        <v>640</v>
      </c>
      <c r="E2094" s="1">
        <v>43779</v>
      </c>
      <c r="F2094" s="3">
        <v>57.599999999999994</v>
      </c>
      <c r="G2094" s="3">
        <v>172.8</v>
      </c>
      <c r="H2094" s="1">
        <v>43830</v>
      </c>
      <c r="I2094">
        <f t="shared" si="128"/>
        <v>51</v>
      </c>
      <c r="J2094" t="str">
        <f t="shared" si="129"/>
        <v>31-60</v>
      </c>
      <c r="K2094">
        <f t="shared" si="130"/>
        <v>0.04</v>
      </c>
      <c r="L2094">
        <f t="shared" si="131"/>
        <v>9.2160000000000011</v>
      </c>
    </row>
    <row r="2095" spans="1:12" x14ac:dyDescent="0.25">
      <c r="A2095" s="2" t="s">
        <v>2093</v>
      </c>
      <c r="B2095">
        <v>10</v>
      </c>
      <c r="C2095">
        <v>20</v>
      </c>
      <c r="D2095">
        <v>1215</v>
      </c>
      <c r="E2095" s="1">
        <v>43799</v>
      </c>
      <c r="F2095" s="3">
        <v>97.2</v>
      </c>
      <c r="G2095" s="3">
        <v>388.8</v>
      </c>
      <c r="H2095" s="1">
        <v>43830</v>
      </c>
      <c r="I2095">
        <f t="shared" si="128"/>
        <v>31</v>
      </c>
      <c r="J2095" t="str">
        <f t="shared" si="129"/>
        <v>31-60</v>
      </c>
      <c r="K2095">
        <f t="shared" si="130"/>
        <v>0.04</v>
      </c>
      <c r="L2095">
        <f t="shared" si="131"/>
        <v>19.440000000000001</v>
      </c>
    </row>
    <row r="2096" spans="1:12" x14ac:dyDescent="0.25">
      <c r="A2096" s="2" t="s">
        <v>2094</v>
      </c>
      <c r="B2096">
        <v>3</v>
      </c>
      <c r="C2096">
        <v>9</v>
      </c>
      <c r="D2096">
        <v>1960</v>
      </c>
      <c r="E2096" s="1">
        <v>43628</v>
      </c>
      <c r="F2096" s="3">
        <v>78.400000000000006</v>
      </c>
      <c r="G2096" s="3">
        <v>509.6</v>
      </c>
      <c r="H2096" s="1">
        <v>43830</v>
      </c>
      <c r="I2096">
        <f t="shared" si="128"/>
        <v>202</v>
      </c>
      <c r="J2096" t="str">
        <f t="shared" si="129"/>
        <v>&gt;121</v>
      </c>
      <c r="K2096">
        <f t="shared" si="130"/>
        <v>0.25</v>
      </c>
      <c r="L2096">
        <f t="shared" si="131"/>
        <v>147</v>
      </c>
    </row>
    <row r="2097" spans="1:12" x14ac:dyDescent="0.25">
      <c r="A2097" s="2" t="s">
        <v>2095</v>
      </c>
      <c r="B2097">
        <v>6</v>
      </c>
      <c r="C2097">
        <v>17</v>
      </c>
      <c r="D2097">
        <v>2800</v>
      </c>
      <c r="E2097" s="1">
        <v>43548</v>
      </c>
      <c r="F2097" s="3">
        <v>112</v>
      </c>
      <c r="G2097" s="3">
        <v>700</v>
      </c>
      <c r="H2097" s="1">
        <v>43830</v>
      </c>
      <c r="I2097">
        <f t="shared" si="128"/>
        <v>282</v>
      </c>
      <c r="J2097" t="str">
        <f t="shared" si="129"/>
        <v>&gt;121</v>
      </c>
      <c r="K2097">
        <f t="shared" si="130"/>
        <v>0.25</v>
      </c>
      <c r="L2097">
        <f t="shared" si="131"/>
        <v>203</v>
      </c>
    </row>
    <row r="2098" spans="1:12" x14ac:dyDescent="0.25">
      <c r="A2098" s="2" t="s">
        <v>2096</v>
      </c>
      <c r="B2098">
        <v>10</v>
      </c>
      <c r="C2098">
        <v>3</v>
      </c>
      <c r="D2098">
        <v>1400</v>
      </c>
      <c r="E2098" s="1">
        <v>43773</v>
      </c>
      <c r="F2098" s="3">
        <v>168</v>
      </c>
      <c r="G2098" s="3">
        <v>560</v>
      </c>
      <c r="H2098" s="1">
        <v>43830</v>
      </c>
      <c r="I2098">
        <f t="shared" si="128"/>
        <v>57</v>
      </c>
      <c r="J2098" t="str">
        <f t="shared" si="129"/>
        <v>31-60</v>
      </c>
      <c r="K2098">
        <f t="shared" si="130"/>
        <v>0.04</v>
      </c>
      <c r="L2098">
        <f t="shared" si="131"/>
        <v>29.12</v>
      </c>
    </row>
    <row r="2099" spans="1:12" x14ac:dyDescent="0.25">
      <c r="A2099" s="2" t="s">
        <v>2097</v>
      </c>
      <c r="B2099">
        <v>7</v>
      </c>
      <c r="C2099">
        <v>14</v>
      </c>
      <c r="D2099">
        <v>4800</v>
      </c>
      <c r="E2099" s="1">
        <v>43506</v>
      </c>
      <c r="F2099" s="3">
        <v>1152</v>
      </c>
      <c r="G2099" s="3">
        <v>1200</v>
      </c>
      <c r="H2099" s="1">
        <v>43830</v>
      </c>
      <c r="I2099">
        <f t="shared" si="128"/>
        <v>324</v>
      </c>
      <c r="J2099" t="str">
        <f t="shared" si="129"/>
        <v>&gt;121</v>
      </c>
      <c r="K2099">
        <f t="shared" si="130"/>
        <v>0.25</v>
      </c>
      <c r="L2099">
        <f t="shared" si="131"/>
        <v>588</v>
      </c>
    </row>
    <row r="2100" spans="1:12" x14ac:dyDescent="0.25">
      <c r="A2100" s="2" t="s">
        <v>2098</v>
      </c>
      <c r="B2100">
        <v>3</v>
      </c>
      <c r="C2100">
        <v>7</v>
      </c>
      <c r="D2100">
        <v>7440</v>
      </c>
      <c r="E2100" s="1">
        <v>43753</v>
      </c>
      <c r="F2100" s="3">
        <v>74.400000000000006</v>
      </c>
      <c r="G2100" s="3">
        <v>2232</v>
      </c>
      <c r="H2100" s="1">
        <v>43830</v>
      </c>
      <c r="I2100">
        <f t="shared" si="128"/>
        <v>77</v>
      </c>
      <c r="J2100" t="str">
        <f t="shared" si="129"/>
        <v>61-90</v>
      </c>
      <c r="K2100">
        <f t="shared" si="130"/>
        <v>0.15</v>
      </c>
      <c r="L2100">
        <f t="shared" si="131"/>
        <v>345.96</v>
      </c>
    </row>
    <row r="2101" spans="1:12" x14ac:dyDescent="0.25">
      <c r="A2101" s="2" t="s">
        <v>2099</v>
      </c>
      <c r="B2101">
        <v>7</v>
      </c>
      <c r="C2101">
        <v>5</v>
      </c>
      <c r="D2101">
        <v>832</v>
      </c>
      <c r="E2101" s="1">
        <v>43474</v>
      </c>
      <c r="F2101" s="3">
        <v>91.52000000000001</v>
      </c>
      <c r="G2101" s="3">
        <v>582.4</v>
      </c>
      <c r="H2101" s="1">
        <v>43830</v>
      </c>
      <c r="I2101">
        <f t="shared" si="128"/>
        <v>356</v>
      </c>
      <c r="J2101" t="str">
        <f t="shared" si="129"/>
        <v>&gt;121</v>
      </c>
      <c r="K2101">
        <f t="shared" si="130"/>
        <v>0.25</v>
      </c>
      <c r="L2101">
        <f t="shared" si="131"/>
        <v>168.48</v>
      </c>
    </row>
    <row r="2102" spans="1:12" x14ac:dyDescent="0.25">
      <c r="A2102" s="2" t="s">
        <v>2100</v>
      </c>
      <c r="B2102">
        <v>3</v>
      </c>
      <c r="C2102">
        <v>12</v>
      </c>
      <c r="D2102">
        <v>3100</v>
      </c>
      <c r="E2102" s="1">
        <v>43492</v>
      </c>
      <c r="F2102" s="3">
        <v>217</v>
      </c>
      <c r="G2102" s="3">
        <v>806</v>
      </c>
      <c r="H2102" s="1">
        <v>43830</v>
      </c>
      <c r="I2102">
        <f t="shared" si="128"/>
        <v>338</v>
      </c>
      <c r="J2102" t="str">
        <f t="shared" si="129"/>
        <v>&gt;121</v>
      </c>
      <c r="K2102">
        <f t="shared" si="130"/>
        <v>0.25</v>
      </c>
      <c r="L2102">
        <f t="shared" si="131"/>
        <v>255.75</v>
      </c>
    </row>
    <row r="2103" spans="1:12" x14ac:dyDescent="0.25">
      <c r="A2103" s="2" t="s">
        <v>2101</v>
      </c>
      <c r="B2103">
        <v>2</v>
      </c>
      <c r="C2103">
        <v>6</v>
      </c>
      <c r="D2103">
        <v>2280</v>
      </c>
      <c r="E2103" s="1">
        <v>43614</v>
      </c>
      <c r="F2103" s="3">
        <v>114</v>
      </c>
      <c r="G2103" s="3">
        <v>570</v>
      </c>
      <c r="H2103" s="1">
        <v>43830</v>
      </c>
      <c r="I2103">
        <f t="shared" si="128"/>
        <v>216</v>
      </c>
      <c r="J2103" t="str">
        <f t="shared" si="129"/>
        <v>&gt;121</v>
      </c>
      <c r="K2103">
        <f t="shared" si="130"/>
        <v>0.25</v>
      </c>
      <c r="L2103">
        <f t="shared" si="131"/>
        <v>171</v>
      </c>
    </row>
    <row r="2104" spans="1:12" x14ac:dyDescent="0.25">
      <c r="A2104" s="2" t="s">
        <v>2102</v>
      </c>
      <c r="B2104">
        <v>10</v>
      </c>
      <c r="C2104">
        <v>19</v>
      </c>
      <c r="D2104">
        <v>120</v>
      </c>
      <c r="E2104" s="1">
        <v>43614</v>
      </c>
      <c r="F2104" s="3">
        <v>22.799999999999997</v>
      </c>
      <c r="G2104" s="3">
        <v>32.400000000000006</v>
      </c>
      <c r="H2104" s="1">
        <v>43830</v>
      </c>
      <c r="I2104">
        <f t="shared" si="128"/>
        <v>216</v>
      </c>
      <c r="J2104" t="str">
        <f t="shared" si="129"/>
        <v>&gt;121</v>
      </c>
      <c r="K2104">
        <f t="shared" si="130"/>
        <v>0.25</v>
      </c>
      <c r="L2104">
        <f t="shared" si="131"/>
        <v>13.8</v>
      </c>
    </row>
    <row r="2105" spans="1:12" x14ac:dyDescent="0.25">
      <c r="A2105" s="2" t="s">
        <v>2103</v>
      </c>
      <c r="B2105">
        <v>4</v>
      </c>
      <c r="C2105">
        <v>17</v>
      </c>
      <c r="D2105">
        <v>280</v>
      </c>
      <c r="E2105" s="1">
        <v>43572</v>
      </c>
      <c r="F2105" s="3">
        <v>25.2</v>
      </c>
      <c r="G2105" s="3">
        <v>67.2</v>
      </c>
      <c r="H2105" s="1">
        <v>43830</v>
      </c>
      <c r="I2105">
        <f t="shared" si="128"/>
        <v>258</v>
      </c>
      <c r="J2105" t="str">
        <f t="shared" si="129"/>
        <v>&gt;121</v>
      </c>
      <c r="K2105">
        <f t="shared" si="130"/>
        <v>0.25</v>
      </c>
      <c r="L2105">
        <f t="shared" si="131"/>
        <v>23.1</v>
      </c>
    </row>
    <row r="2106" spans="1:12" x14ac:dyDescent="0.25">
      <c r="A2106" s="2" t="s">
        <v>2104</v>
      </c>
      <c r="B2106">
        <v>9</v>
      </c>
      <c r="C2106">
        <v>20</v>
      </c>
      <c r="D2106">
        <v>280</v>
      </c>
      <c r="E2106" s="1">
        <v>43683</v>
      </c>
      <c r="F2106" s="3">
        <v>39.200000000000003</v>
      </c>
      <c r="G2106" s="3">
        <v>84</v>
      </c>
      <c r="H2106" s="1">
        <v>43830</v>
      </c>
      <c r="I2106">
        <f t="shared" si="128"/>
        <v>147</v>
      </c>
      <c r="J2106" t="str">
        <f t="shared" si="129"/>
        <v>&gt;121</v>
      </c>
      <c r="K2106">
        <f t="shared" si="130"/>
        <v>0.25</v>
      </c>
      <c r="L2106">
        <f t="shared" si="131"/>
        <v>30.8</v>
      </c>
    </row>
    <row r="2107" spans="1:12" x14ac:dyDescent="0.25">
      <c r="A2107" s="2" t="s">
        <v>2105</v>
      </c>
      <c r="B2107">
        <v>6</v>
      </c>
      <c r="C2107">
        <v>7</v>
      </c>
      <c r="D2107">
        <v>3584.0000000000005</v>
      </c>
      <c r="E2107" s="1">
        <v>43482</v>
      </c>
      <c r="F2107" s="3">
        <v>35.840000000000003</v>
      </c>
      <c r="G2107" s="3">
        <v>1003.52</v>
      </c>
      <c r="H2107" s="1">
        <v>43830</v>
      </c>
      <c r="I2107">
        <f t="shared" si="128"/>
        <v>348</v>
      </c>
      <c r="J2107" t="str">
        <f t="shared" si="129"/>
        <v>&gt;121</v>
      </c>
      <c r="K2107">
        <f t="shared" si="130"/>
        <v>0.25</v>
      </c>
      <c r="L2107">
        <f t="shared" si="131"/>
        <v>259.83999999999997</v>
      </c>
    </row>
    <row r="2108" spans="1:12" x14ac:dyDescent="0.25">
      <c r="A2108" s="2" t="s">
        <v>2106</v>
      </c>
      <c r="B2108">
        <v>5</v>
      </c>
      <c r="C2108">
        <v>2</v>
      </c>
      <c r="D2108">
        <v>3230</v>
      </c>
      <c r="E2108" s="1">
        <v>43786</v>
      </c>
      <c r="F2108" s="3">
        <v>64.599999999999994</v>
      </c>
      <c r="G2108" s="3">
        <v>872.09999999999991</v>
      </c>
      <c r="H2108" s="1">
        <v>43830</v>
      </c>
      <c r="I2108">
        <f t="shared" si="128"/>
        <v>44</v>
      </c>
      <c r="J2108" t="str">
        <f t="shared" si="129"/>
        <v>31-60</v>
      </c>
      <c r="K2108">
        <f t="shared" si="130"/>
        <v>0.04</v>
      </c>
      <c r="L2108">
        <f t="shared" si="131"/>
        <v>37.467999999999996</v>
      </c>
    </row>
    <row r="2109" spans="1:12" x14ac:dyDescent="0.25">
      <c r="A2109" s="2" t="s">
        <v>2107</v>
      </c>
      <c r="B2109">
        <v>7</v>
      </c>
      <c r="C2109">
        <v>11</v>
      </c>
      <c r="D2109">
        <v>1920</v>
      </c>
      <c r="E2109" s="1">
        <v>43752</v>
      </c>
      <c r="F2109" s="3">
        <v>288</v>
      </c>
      <c r="G2109" s="3">
        <v>1708.8</v>
      </c>
      <c r="H2109" s="1">
        <v>43830</v>
      </c>
      <c r="I2109">
        <f t="shared" si="128"/>
        <v>78</v>
      </c>
      <c r="J2109" t="str">
        <f t="shared" si="129"/>
        <v>61-90</v>
      </c>
      <c r="K2109">
        <f t="shared" si="130"/>
        <v>0.15</v>
      </c>
      <c r="L2109">
        <f t="shared" si="131"/>
        <v>299.52</v>
      </c>
    </row>
    <row r="2110" spans="1:12" x14ac:dyDescent="0.25">
      <c r="A2110" s="2" t="s">
        <v>2108</v>
      </c>
      <c r="B2110">
        <v>9</v>
      </c>
      <c r="C2110">
        <v>17</v>
      </c>
      <c r="D2110">
        <v>1710</v>
      </c>
      <c r="E2110" s="1">
        <v>43504</v>
      </c>
      <c r="F2110" s="3">
        <v>17.100000000000001</v>
      </c>
      <c r="G2110" s="3">
        <v>718.19999999999993</v>
      </c>
      <c r="H2110" s="1">
        <v>43830</v>
      </c>
      <c r="I2110">
        <f t="shared" si="128"/>
        <v>326</v>
      </c>
      <c r="J2110" t="str">
        <f t="shared" si="129"/>
        <v>&gt;121</v>
      </c>
      <c r="K2110">
        <f t="shared" si="130"/>
        <v>0.25</v>
      </c>
      <c r="L2110">
        <f t="shared" si="131"/>
        <v>183.82499999999999</v>
      </c>
    </row>
    <row r="2111" spans="1:12" x14ac:dyDescent="0.25">
      <c r="A2111" s="2" t="s">
        <v>2109</v>
      </c>
      <c r="B2111">
        <v>5</v>
      </c>
      <c r="C2111">
        <v>18</v>
      </c>
      <c r="D2111">
        <v>1900</v>
      </c>
      <c r="E2111" s="1">
        <v>43694</v>
      </c>
      <c r="F2111" s="3">
        <v>171</v>
      </c>
      <c r="G2111" s="3">
        <v>323</v>
      </c>
      <c r="H2111" s="1">
        <v>43830</v>
      </c>
      <c r="I2111">
        <f t="shared" si="128"/>
        <v>136</v>
      </c>
      <c r="J2111" t="str">
        <f t="shared" si="129"/>
        <v>&gt;121</v>
      </c>
      <c r="K2111">
        <f t="shared" si="130"/>
        <v>0.25</v>
      </c>
      <c r="L2111">
        <f t="shared" si="131"/>
        <v>123.5</v>
      </c>
    </row>
    <row r="2112" spans="1:12" x14ac:dyDescent="0.25">
      <c r="A2112" s="2" t="s">
        <v>2110</v>
      </c>
      <c r="B2112">
        <v>2</v>
      </c>
      <c r="C2112">
        <v>13</v>
      </c>
      <c r="D2112">
        <v>1650</v>
      </c>
      <c r="E2112" s="1">
        <v>43634</v>
      </c>
      <c r="F2112" s="3">
        <v>49.5</v>
      </c>
      <c r="G2112" s="3">
        <v>346.5</v>
      </c>
      <c r="H2112" s="1">
        <v>43830</v>
      </c>
      <c r="I2112">
        <f t="shared" si="128"/>
        <v>196</v>
      </c>
      <c r="J2112" t="str">
        <f t="shared" si="129"/>
        <v>&gt;121</v>
      </c>
      <c r="K2112">
        <f t="shared" si="130"/>
        <v>0.25</v>
      </c>
      <c r="L2112">
        <f t="shared" si="131"/>
        <v>99</v>
      </c>
    </row>
    <row r="2113" spans="1:12" x14ac:dyDescent="0.25">
      <c r="A2113" s="2" t="s">
        <v>2111</v>
      </c>
      <c r="B2113">
        <v>10</v>
      </c>
      <c r="C2113">
        <v>1</v>
      </c>
      <c r="D2113">
        <v>2160</v>
      </c>
      <c r="E2113" s="1">
        <v>43658</v>
      </c>
      <c r="F2113" s="3">
        <v>345.6</v>
      </c>
      <c r="G2113" s="3">
        <v>864</v>
      </c>
      <c r="H2113" s="1">
        <v>43830</v>
      </c>
      <c r="I2113">
        <f t="shared" si="128"/>
        <v>172</v>
      </c>
      <c r="J2113" t="str">
        <f t="shared" si="129"/>
        <v>&gt;121</v>
      </c>
      <c r="K2113">
        <f t="shared" si="130"/>
        <v>0.25</v>
      </c>
      <c r="L2113">
        <f t="shared" si="131"/>
        <v>302.39999999999998</v>
      </c>
    </row>
    <row r="2114" spans="1:12" x14ac:dyDescent="0.25">
      <c r="A2114" s="2" t="s">
        <v>2112</v>
      </c>
      <c r="B2114">
        <v>9</v>
      </c>
      <c r="C2114">
        <v>9</v>
      </c>
      <c r="D2114">
        <v>2970</v>
      </c>
      <c r="E2114" s="1">
        <v>43751</v>
      </c>
      <c r="F2114" s="3">
        <v>237.60000000000002</v>
      </c>
      <c r="G2114" s="3">
        <v>980.1</v>
      </c>
      <c r="H2114" s="1">
        <v>43830</v>
      </c>
      <c r="I2114">
        <f t="shared" ref="I2114:I2177" si="132">H2114-E2114</f>
        <v>79</v>
      </c>
      <c r="J2114" t="str">
        <f t="shared" ref="J2114:J2177" si="133">VLOOKUP(I2114,groupings,2,1)</f>
        <v>61-90</v>
      </c>
      <c r="K2114">
        <f t="shared" ref="K2114:K2177" si="134">VLOOKUP(I2114,$N$8:$P$12,3,TRUE)</f>
        <v>0.15</v>
      </c>
      <c r="L2114">
        <f t="shared" ref="L2114:L2177" si="135">(G2114+F2114)*K2114</f>
        <v>182.655</v>
      </c>
    </row>
    <row r="2115" spans="1:12" x14ac:dyDescent="0.25">
      <c r="A2115" s="2" t="s">
        <v>2113</v>
      </c>
      <c r="B2115">
        <v>2</v>
      </c>
      <c r="C2115">
        <v>6</v>
      </c>
      <c r="D2115">
        <v>1890</v>
      </c>
      <c r="E2115" s="1">
        <v>43510</v>
      </c>
      <c r="F2115" s="3">
        <v>132.30000000000001</v>
      </c>
      <c r="G2115" s="3">
        <v>453.6</v>
      </c>
      <c r="H2115" s="1">
        <v>43830</v>
      </c>
      <c r="I2115">
        <f t="shared" si="132"/>
        <v>320</v>
      </c>
      <c r="J2115" t="str">
        <f t="shared" si="133"/>
        <v>&gt;121</v>
      </c>
      <c r="K2115">
        <f t="shared" si="134"/>
        <v>0.25</v>
      </c>
      <c r="L2115">
        <f t="shared" si="135"/>
        <v>146.47500000000002</v>
      </c>
    </row>
    <row r="2116" spans="1:12" x14ac:dyDescent="0.25">
      <c r="A2116" s="2" t="s">
        <v>2114</v>
      </c>
      <c r="B2116">
        <v>7</v>
      </c>
      <c r="C2116">
        <v>20</v>
      </c>
      <c r="D2116">
        <v>540</v>
      </c>
      <c r="E2116" s="1">
        <v>43476</v>
      </c>
      <c r="F2116" s="3">
        <v>145.80000000000001</v>
      </c>
      <c r="G2116" s="3">
        <v>426.59999999999997</v>
      </c>
      <c r="H2116" s="1">
        <v>43830</v>
      </c>
      <c r="I2116">
        <f t="shared" si="132"/>
        <v>354</v>
      </c>
      <c r="J2116" t="str">
        <f t="shared" si="133"/>
        <v>&gt;121</v>
      </c>
      <c r="K2116">
        <f t="shared" si="134"/>
        <v>0.25</v>
      </c>
      <c r="L2116">
        <f t="shared" si="135"/>
        <v>143.1</v>
      </c>
    </row>
    <row r="2117" spans="1:12" x14ac:dyDescent="0.25">
      <c r="A2117" s="2" t="s">
        <v>2115</v>
      </c>
      <c r="B2117">
        <v>2</v>
      </c>
      <c r="C2117">
        <v>4</v>
      </c>
      <c r="D2117">
        <v>90</v>
      </c>
      <c r="E2117" s="1">
        <v>43610</v>
      </c>
      <c r="F2117" s="3">
        <v>6.3</v>
      </c>
      <c r="G2117" s="3">
        <v>18.899999999999999</v>
      </c>
      <c r="H2117" s="1">
        <v>43830</v>
      </c>
      <c r="I2117">
        <f t="shared" si="132"/>
        <v>220</v>
      </c>
      <c r="J2117" t="str">
        <f t="shared" si="133"/>
        <v>&gt;121</v>
      </c>
      <c r="K2117">
        <f t="shared" si="134"/>
        <v>0.25</v>
      </c>
      <c r="L2117">
        <f t="shared" si="135"/>
        <v>6.3</v>
      </c>
    </row>
    <row r="2118" spans="1:12" x14ac:dyDescent="0.25">
      <c r="A2118" s="2" t="s">
        <v>2116</v>
      </c>
      <c r="B2118">
        <v>10</v>
      </c>
      <c r="C2118">
        <v>9</v>
      </c>
      <c r="D2118">
        <v>5040</v>
      </c>
      <c r="E2118" s="1">
        <v>43519</v>
      </c>
      <c r="F2118" s="3">
        <v>554.4</v>
      </c>
      <c r="G2118" s="3">
        <v>1663.1999999999998</v>
      </c>
      <c r="H2118" s="1">
        <v>43830</v>
      </c>
      <c r="I2118">
        <f t="shared" si="132"/>
        <v>311</v>
      </c>
      <c r="J2118" t="str">
        <f t="shared" si="133"/>
        <v>&gt;121</v>
      </c>
      <c r="K2118">
        <f t="shared" si="134"/>
        <v>0.25</v>
      </c>
      <c r="L2118">
        <f t="shared" si="135"/>
        <v>554.4</v>
      </c>
    </row>
    <row r="2119" spans="1:12" x14ac:dyDescent="0.25">
      <c r="A2119" s="2" t="s">
        <v>2117</v>
      </c>
      <c r="B2119">
        <v>1</v>
      </c>
      <c r="C2119">
        <v>5</v>
      </c>
      <c r="D2119">
        <v>1120</v>
      </c>
      <c r="E2119" s="1">
        <v>43651</v>
      </c>
      <c r="F2119" s="3">
        <v>22.400000000000002</v>
      </c>
      <c r="G2119" s="3">
        <v>179.20000000000002</v>
      </c>
      <c r="H2119" s="1">
        <v>43830</v>
      </c>
      <c r="I2119">
        <f t="shared" si="132"/>
        <v>179</v>
      </c>
      <c r="J2119" t="str">
        <f t="shared" si="133"/>
        <v>&gt;121</v>
      </c>
      <c r="K2119">
        <f t="shared" si="134"/>
        <v>0.25</v>
      </c>
      <c r="L2119">
        <f t="shared" si="135"/>
        <v>50.400000000000006</v>
      </c>
    </row>
    <row r="2120" spans="1:12" x14ac:dyDescent="0.25">
      <c r="A2120" s="2" t="s">
        <v>2118</v>
      </c>
      <c r="B2120">
        <v>5</v>
      </c>
      <c r="C2120">
        <v>14</v>
      </c>
      <c r="D2120">
        <v>4032.0000000000005</v>
      </c>
      <c r="E2120" s="1">
        <v>43591</v>
      </c>
      <c r="F2120" s="3">
        <v>201.60000000000002</v>
      </c>
      <c r="G2120" s="3">
        <v>766.08</v>
      </c>
      <c r="H2120" s="1">
        <v>43830</v>
      </c>
      <c r="I2120">
        <f t="shared" si="132"/>
        <v>239</v>
      </c>
      <c r="J2120" t="str">
        <f t="shared" si="133"/>
        <v>&gt;121</v>
      </c>
      <c r="K2120">
        <f t="shared" si="134"/>
        <v>0.25</v>
      </c>
      <c r="L2120">
        <f t="shared" si="135"/>
        <v>241.92000000000002</v>
      </c>
    </row>
    <row r="2121" spans="1:12" x14ac:dyDescent="0.25">
      <c r="A2121" s="2" t="s">
        <v>2119</v>
      </c>
      <c r="B2121">
        <v>5</v>
      </c>
      <c r="C2121">
        <v>17</v>
      </c>
      <c r="D2121">
        <v>1200</v>
      </c>
      <c r="E2121" s="1">
        <v>43703</v>
      </c>
      <c r="F2121" s="3">
        <v>60</v>
      </c>
      <c r="G2121" s="3">
        <v>228</v>
      </c>
      <c r="H2121" s="1">
        <v>43830</v>
      </c>
      <c r="I2121">
        <f t="shared" si="132"/>
        <v>127</v>
      </c>
      <c r="J2121" t="str">
        <f t="shared" si="133"/>
        <v>&gt;121</v>
      </c>
      <c r="K2121">
        <f t="shared" si="134"/>
        <v>0.25</v>
      </c>
      <c r="L2121">
        <f t="shared" si="135"/>
        <v>72</v>
      </c>
    </row>
    <row r="2122" spans="1:12" x14ac:dyDescent="0.25">
      <c r="A2122" s="2" t="s">
        <v>2120</v>
      </c>
      <c r="B2122">
        <v>8</v>
      </c>
      <c r="C2122">
        <v>3</v>
      </c>
      <c r="D2122">
        <v>1760</v>
      </c>
      <c r="E2122" s="1">
        <v>43612</v>
      </c>
      <c r="F2122" s="3">
        <v>105.60000000000001</v>
      </c>
      <c r="G2122" s="3">
        <v>756.80000000000007</v>
      </c>
      <c r="H2122" s="1">
        <v>43830</v>
      </c>
      <c r="I2122">
        <f t="shared" si="132"/>
        <v>218</v>
      </c>
      <c r="J2122" t="str">
        <f t="shared" si="133"/>
        <v>&gt;121</v>
      </c>
      <c r="K2122">
        <f t="shared" si="134"/>
        <v>0.25</v>
      </c>
      <c r="L2122">
        <f t="shared" si="135"/>
        <v>215.60000000000002</v>
      </c>
    </row>
    <row r="2123" spans="1:12" x14ac:dyDescent="0.25">
      <c r="A2123" s="2" t="s">
        <v>2121</v>
      </c>
      <c r="B2123">
        <v>10</v>
      </c>
      <c r="C2123">
        <v>18</v>
      </c>
      <c r="D2123">
        <v>220</v>
      </c>
      <c r="E2123" s="1">
        <v>43666</v>
      </c>
      <c r="F2123" s="3">
        <v>30.8</v>
      </c>
      <c r="G2123" s="3">
        <v>70.400000000000006</v>
      </c>
      <c r="H2123" s="1">
        <v>43830</v>
      </c>
      <c r="I2123">
        <f t="shared" si="132"/>
        <v>164</v>
      </c>
      <c r="J2123" t="str">
        <f t="shared" si="133"/>
        <v>&gt;121</v>
      </c>
      <c r="K2123">
        <f t="shared" si="134"/>
        <v>0.25</v>
      </c>
      <c r="L2123">
        <f t="shared" si="135"/>
        <v>25.3</v>
      </c>
    </row>
    <row r="2124" spans="1:12" x14ac:dyDescent="0.25">
      <c r="A2124" s="2" t="s">
        <v>2122</v>
      </c>
      <c r="B2124">
        <v>7</v>
      </c>
      <c r="C2124">
        <v>5</v>
      </c>
      <c r="D2124">
        <v>1260</v>
      </c>
      <c r="E2124" s="1">
        <v>43756</v>
      </c>
      <c r="F2124" s="3">
        <v>50.4</v>
      </c>
      <c r="G2124" s="3">
        <v>743.40000000000009</v>
      </c>
      <c r="H2124" s="1">
        <v>43830</v>
      </c>
      <c r="I2124">
        <f t="shared" si="132"/>
        <v>74</v>
      </c>
      <c r="J2124" t="str">
        <f t="shared" si="133"/>
        <v>61-90</v>
      </c>
      <c r="K2124">
        <f t="shared" si="134"/>
        <v>0.15</v>
      </c>
      <c r="L2124">
        <f t="shared" si="135"/>
        <v>119.07000000000001</v>
      </c>
    </row>
    <row r="2125" spans="1:12" x14ac:dyDescent="0.25">
      <c r="A2125" s="2" t="s">
        <v>2123</v>
      </c>
      <c r="B2125">
        <v>2</v>
      </c>
      <c r="C2125">
        <v>5</v>
      </c>
      <c r="D2125">
        <v>2790</v>
      </c>
      <c r="E2125" s="1">
        <v>43583</v>
      </c>
      <c r="F2125" s="3">
        <v>251.1</v>
      </c>
      <c r="G2125" s="3">
        <v>781.2</v>
      </c>
      <c r="H2125" s="1">
        <v>43830</v>
      </c>
      <c r="I2125">
        <f t="shared" si="132"/>
        <v>247</v>
      </c>
      <c r="J2125" t="str">
        <f t="shared" si="133"/>
        <v>&gt;121</v>
      </c>
      <c r="K2125">
        <f t="shared" si="134"/>
        <v>0.25</v>
      </c>
      <c r="L2125">
        <f t="shared" si="135"/>
        <v>258.07499999999999</v>
      </c>
    </row>
    <row r="2126" spans="1:12" x14ac:dyDescent="0.25">
      <c r="A2126" s="2" t="s">
        <v>2124</v>
      </c>
      <c r="B2126">
        <v>5</v>
      </c>
      <c r="C2126">
        <v>12</v>
      </c>
      <c r="D2126">
        <v>2000</v>
      </c>
      <c r="E2126" s="1">
        <v>43469</v>
      </c>
      <c r="F2126" s="3">
        <v>60</v>
      </c>
      <c r="G2126" s="3">
        <v>560</v>
      </c>
      <c r="H2126" s="1">
        <v>43830</v>
      </c>
      <c r="I2126">
        <f t="shared" si="132"/>
        <v>361</v>
      </c>
      <c r="J2126" t="str">
        <f t="shared" si="133"/>
        <v>&gt;121</v>
      </c>
      <c r="K2126">
        <f t="shared" si="134"/>
        <v>0.25</v>
      </c>
      <c r="L2126">
        <f t="shared" si="135"/>
        <v>155</v>
      </c>
    </row>
    <row r="2127" spans="1:12" x14ac:dyDescent="0.25">
      <c r="A2127" s="2" t="s">
        <v>2125</v>
      </c>
      <c r="B2127">
        <v>10</v>
      </c>
      <c r="C2127">
        <v>7</v>
      </c>
      <c r="D2127">
        <v>810</v>
      </c>
      <c r="E2127" s="1">
        <v>43659</v>
      </c>
      <c r="F2127" s="3">
        <v>97.2</v>
      </c>
      <c r="G2127" s="3">
        <v>291.60000000000002</v>
      </c>
      <c r="H2127" s="1">
        <v>43830</v>
      </c>
      <c r="I2127">
        <f t="shared" si="132"/>
        <v>171</v>
      </c>
      <c r="J2127" t="str">
        <f t="shared" si="133"/>
        <v>&gt;121</v>
      </c>
      <c r="K2127">
        <f t="shared" si="134"/>
        <v>0.25</v>
      </c>
      <c r="L2127">
        <f t="shared" si="135"/>
        <v>97.2</v>
      </c>
    </row>
    <row r="2128" spans="1:12" x14ac:dyDescent="0.25">
      <c r="A2128" s="2" t="s">
        <v>2126</v>
      </c>
      <c r="B2128">
        <v>3</v>
      </c>
      <c r="C2128">
        <v>13</v>
      </c>
      <c r="D2128">
        <v>1440</v>
      </c>
      <c r="E2128" s="1">
        <v>43717</v>
      </c>
      <c r="F2128" s="3">
        <v>28.799999999999997</v>
      </c>
      <c r="G2128" s="3">
        <v>432</v>
      </c>
      <c r="H2128" s="1">
        <v>43830</v>
      </c>
      <c r="I2128">
        <f t="shared" si="132"/>
        <v>113</v>
      </c>
      <c r="J2128" t="str">
        <f t="shared" si="133"/>
        <v>91-120</v>
      </c>
      <c r="K2128">
        <f t="shared" si="134"/>
        <v>0.2</v>
      </c>
      <c r="L2128">
        <f t="shared" si="135"/>
        <v>92.160000000000011</v>
      </c>
    </row>
    <row r="2129" spans="1:12" x14ac:dyDescent="0.25">
      <c r="A2129" s="2" t="s">
        <v>2127</v>
      </c>
      <c r="B2129">
        <v>9</v>
      </c>
      <c r="C2129">
        <v>5</v>
      </c>
      <c r="D2129">
        <v>2520</v>
      </c>
      <c r="E2129" s="1">
        <v>43830</v>
      </c>
      <c r="F2129" s="3">
        <v>327.59999999999997</v>
      </c>
      <c r="G2129" s="3">
        <v>730.8</v>
      </c>
      <c r="H2129" s="1">
        <v>43830</v>
      </c>
      <c r="I2129">
        <f t="shared" si="132"/>
        <v>0</v>
      </c>
      <c r="J2129" t="str">
        <f t="shared" si="133"/>
        <v>0-30</v>
      </c>
      <c r="K2129">
        <f t="shared" si="134"/>
        <v>8.0000000000000002E-3</v>
      </c>
      <c r="L2129">
        <f t="shared" si="135"/>
        <v>8.4671999999999983</v>
      </c>
    </row>
    <row r="2130" spans="1:12" x14ac:dyDescent="0.25">
      <c r="A2130" s="2" t="s">
        <v>2128</v>
      </c>
      <c r="B2130">
        <v>1</v>
      </c>
      <c r="C2130">
        <v>19</v>
      </c>
      <c r="D2130">
        <v>1140</v>
      </c>
      <c r="E2130" s="1">
        <v>43483</v>
      </c>
      <c r="F2130" s="3">
        <v>22.799999999999997</v>
      </c>
      <c r="G2130" s="3">
        <v>250.79999999999998</v>
      </c>
      <c r="H2130" s="1">
        <v>43830</v>
      </c>
      <c r="I2130">
        <f t="shared" si="132"/>
        <v>347</v>
      </c>
      <c r="J2130" t="str">
        <f t="shared" si="133"/>
        <v>&gt;121</v>
      </c>
      <c r="K2130">
        <f t="shared" si="134"/>
        <v>0.25</v>
      </c>
      <c r="L2130">
        <f t="shared" si="135"/>
        <v>68.399999999999991</v>
      </c>
    </row>
    <row r="2131" spans="1:12" x14ac:dyDescent="0.25">
      <c r="A2131" s="2" t="s">
        <v>2129</v>
      </c>
      <c r="B2131">
        <v>10</v>
      </c>
      <c r="C2131">
        <v>5</v>
      </c>
      <c r="D2131">
        <v>360</v>
      </c>
      <c r="E2131" s="1">
        <v>43519</v>
      </c>
      <c r="F2131" s="3">
        <v>14.399999999999999</v>
      </c>
      <c r="G2131" s="3">
        <v>97.2</v>
      </c>
      <c r="H2131" s="1">
        <v>43830</v>
      </c>
      <c r="I2131">
        <f t="shared" si="132"/>
        <v>311</v>
      </c>
      <c r="J2131" t="str">
        <f t="shared" si="133"/>
        <v>&gt;121</v>
      </c>
      <c r="K2131">
        <f t="shared" si="134"/>
        <v>0.25</v>
      </c>
      <c r="L2131">
        <f t="shared" si="135"/>
        <v>27.9</v>
      </c>
    </row>
    <row r="2132" spans="1:12" x14ac:dyDescent="0.25">
      <c r="A2132" s="2" t="s">
        <v>2130</v>
      </c>
      <c r="B2132">
        <v>10</v>
      </c>
      <c r="C2132">
        <v>19</v>
      </c>
      <c r="D2132">
        <v>396</v>
      </c>
      <c r="E2132" s="1">
        <v>43817</v>
      </c>
      <c r="F2132" s="3">
        <v>47.52000000000001</v>
      </c>
      <c r="G2132" s="3">
        <v>166.32000000000002</v>
      </c>
      <c r="H2132" s="1">
        <v>43830</v>
      </c>
      <c r="I2132">
        <f t="shared" si="132"/>
        <v>13</v>
      </c>
      <c r="J2132" t="str">
        <f t="shared" si="133"/>
        <v>0-30</v>
      </c>
      <c r="K2132">
        <f t="shared" si="134"/>
        <v>8.0000000000000002E-3</v>
      </c>
      <c r="L2132">
        <f t="shared" si="135"/>
        <v>1.7107200000000002</v>
      </c>
    </row>
    <row r="2133" spans="1:12" x14ac:dyDescent="0.25">
      <c r="A2133" s="2" t="s">
        <v>2131</v>
      </c>
      <c r="B2133">
        <v>2</v>
      </c>
      <c r="C2133">
        <v>19</v>
      </c>
      <c r="D2133">
        <v>1650</v>
      </c>
      <c r="E2133" s="1">
        <v>43787</v>
      </c>
      <c r="F2133" s="3">
        <v>49.5</v>
      </c>
      <c r="G2133" s="3">
        <v>396</v>
      </c>
      <c r="H2133" s="1">
        <v>43830</v>
      </c>
      <c r="I2133">
        <f t="shared" si="132"/>
        <v>43</v>
      </c>
      <c r="J2133" t="str">
        <f t="shared" si="133"/>
        <v>31-60</v>
      </c>
      <c r="K2133">
        <f t="shared" si="134"/>
        <v>0.04</v>
      </c>
      <c r="L2133">
        <f t="shared" si="135"/>
        <v>17.82</v>
      </c>
    </row>
    <row r="2134" spans="1:12" x14ac:dyDescent="0.25">
      <c r="A2134" s="2" t="s">
        <v>2132</v>
      </c>
      <c r="B2134">
        <v>5</v>
      </c>
      <c r="C2134">
        <v>16</v>
      </c>
      <c r="D2134">
        <v>2223</v>
      </c>
      <c r="E2134" s="1">
        <v>43550</v>
      </c>
      <c r="F2134" s="3">
        <v>200.07000000000002</v>
      </c>
      <c r="G2134" s="3">
        <v>533.52</v>
      </c>
      <c r="H2134" s="1">
        <v>43830</v>
      </c>
      <c r="I2134">
        <f t="shared" si="132"/>
        <v>280</v>
      </c>
      <c r="J2134" t="str">
        <f t="shared" si="133"/>
        <v>&gt;121</v>
      </c>
      <c r="K2134">
        <f t="shared" si="134"/>
        <v>0.25</v>
      </c>
      <c r="L2134">
        <f t="shared" si="135"/>
        <v>183.39750000000001</v>
      </c>
    </row>
    <row r="2135" spans="1:12" x14ac:dyDescent="0.25">
      <c r="A2135" s="2" t="s">
        <v>2133</v>
      </c>
      <c r="B2135">
        <v>1</v>
      </c>
      <c r="C2135">
        <v>15</v>
      </c>
      <c r="D2135">
        <v>720</v>
      </c>
      <c r="E2135" s="1">
        <v>43614</v>
      </c>
      <c r="F2135" s="3">
        <v>43.2</v>
      </c>
      <c r="G2135" s="3">
        <v>129.60000000000002</v>
      </c>
      <c r="H2135" s="1">
        <v>43830</v>
      </c>
      <c r="I2135">
        <f t="shared" si="132"/>
        <v>216</v>
      </c>
      <c r="J2135" t="str">
        <f t="shared" si="133"/>
        <v>&gt;121</v>
      </c>
      <c r="K2135">
        <f t="shared" si="134"/>
        <v>0.25</v>
      </c>
      <c r="L2135">
        <f t="shared" si="135"/>
        <v>43.2</v>
      </c>
    </row>
    <row r="2136" spans="1:12" x14ac:dyDescent="0.25">
      <c r="A2136" s="2" t="s">
        <v>2134</v>
      </c>
      <c r="B2136">
        <v>6</v>
      </c>
      <c r="C2136">
        <v>4</v>
      </c>
      <c r="D2136">
        <v>770</v>
      </c>
      <c r="E2136" s="1">
        <v>43650</v>
      </c>
      <c r="F2136" s="3">
        <v>53.9</v>
      </c>
      <c r="G2136" s="3">
        <v>115.5</v>
      </c>
      <c r="H2136" s="1">
        <v>43830</v>
      </c>
      <c r="I2136">
        <f t="shared" si="132"/>
        <v>180</v>
      </c>
      <c r="J2136" t="str">
        <f t="shared" si="133"/>
        <v>&gt;121</v>
      </c>
      <c r="K2136">
        <f t="shared" si="134"/>
        <v>0.25</v>
      </c>
      <c r="L2136">
        <f t="shared" si="135"/>
        <v>42.35</v>
      </c>
    </row>
    <row r="2137" spans="1:12" x14ac:dyDescent="0.25">
      <c r="A2137" s="2" t="s">
        <v>2135</v>
      </c>
      <c r="B2137">
        <v>1</v>
      </c>
      <c r="C2137">
        <v>4</v>
      </c>
      <c r="D2137">
        <v>810</v>
      </c>
      <c r="E2137" s="1">
        <v>43507</v>
      </c>
      <c r="F2137" s="3">
        <v>8.1000000000000014</v>
      </c>
      <c r="G2137" s="3">
        <v>218.70000000000002</v>
      </c>
      <c r="H2137" s="1">
        <v>43830</v>
      </c>
      <c r="I2137">
        <f t="shared" si="132"/>
        <v>323</v>
      </c>
      <c r="J2137" t="str">
        <f t="shared" si="133"/>
        <v>&gt;121</v>
      </c>
      <c r="K2137">
        <f t="shared" si="134"/>
        <v>0.25</v>
      </c>
      <c r="L2137">
        <f t="shared" si="135"/>
        <v>56.7</v>
      </c>
    </row>
    <row r="2138" spans="1:12" x14ac:dyDescent="0.25">
      <c r="A2138" s="2" t="s">
        <v>2136</v>
      </c>
      <c r="B2138">
        <v>10</v>
      </c>
      <c r="C2138">
        <v>8</v>
      </c>
      <c r="D2138">
        <v>440</v>
      </c>
      <c r="E2138" s="1">
        <v>43645</v>
      </c>
      <c r="F2138" s="3">
        <v>79.2</v>
      </c>
      <c r="G2138" s="3">
        <v>180.39999999999998</v>
      </c>
      <c r="H2138" s="1">
        <v>43830</v>
      </c>
      <c r="I2138">
        <f t="shared" si="132"/>
        <v>185</v>
      </c>
      <c r="J2138" t="str">
        <f t="shared" si="133"/>
        <v>&gt;121</v>
      </c>
      <c r="K2138">
        <f t="shared" si="134"/>
        <v>0.25</v>
      </c>
      <c r="L2138">
        <f t="shared" si="135"/>
        <v>64.899999999999991</v>
      </c>
    </row>
    <row r="2139" spans="1:12" x14ac:dyDescent="0.25">
      <c r="A2139" s="2" t="s">
        <v>2137</v>
      </c>
      <c r="B2139">
        <v>6</v>
      </c>
      <c r="C2139">
        <v>13</v>
      </c>
      <c r="D2139">
        <v>4480</v>
      </c>
      <c r="E2139" s="1">
        <v>43547</v>
      </c>
      <c r="F2139" s="3">
        <v>89.600000000000009</v>
      </c>
      <c r="G2139" s="3">
        <v>716.80000000000007</v>
      </c>
      <c r="H2139" s="1">
        <v>43830</v>
      </c>
      <c r="I2139">
        <f t="shared" si="132"/>
        <v>283</v>
      </c>
      <c r="J2139" t="str">
        <f t="shared" si="133"/>
        <v>&gt;121</v>
      </c>
      <c r="K2139">
        <f t="shared" si="134"/>
        <v>0.25</v>
      </c>
      <c r="L2139">
        <f t="shared" si="135"/>
        <v>201.60000000000002</v>
      </c>
    </row>
    <row r="2140" spans="1:12" x14ac:dyDescent="0.25">
      <c r="A2140" s="2" t="s">
        <v>2138</v>
      </c>
      <c r="B2140">
        <v>2</v>
      </c>
      <c r="C2140">
        <v>7</v>
      </c>
      <c r="D2140">
        <v>3627</v>
      </c>
      <c r="E2140" s="1">
        <v>43728</v>
      </c>
      <c r="F2140" s="3">
        <v>290.15999999999997</v>
      </c>
      <c r="G2140" s="3">
        <v>979.29</v>
      </c>
      <c r="H2140" s="1">
        <v>43830</v>
      </c>
      <c r="I2140">
        <f t="shared" si="132"/>
        <v>102</v>
      </c>
      <c r="J2140" t="str">
        <f t="shared" si="133"/>
        <v>91-120</v>
      </c>
      <c r="K2140">
        <f t="shared" si="134"/>
        <v>0.2</v>
      </c>
      <c r="L2140">
        <f t="shared" si="135"/>
        <v>253.89</v>
      </c>
    </row>
    <row r="2141" spans="1:12" x14ac:dyDescent="0.25">
      <c r="A2141" s="2" t="s">
        <v>2139</v>
      </c>
      <c r="B2141">
        <v>6</v>
      </c>
      <c r="C2141">
        <v>1</v>
      </c>
      <c r="D2141">
        <v>3584.0000000000005</v>
      </c>
      <c r="E2141" s="1">
        <v>43797</v>
      </c>
      <c r="F2141" s="3">
        <v>286.72000000000003</v>
      </c>
      <c r="G2141" s="3">
        <v>967.68000000000018</v>
      </c>
      <c r="H2141" s="1">
        <v>43830</v>
      </c>
      <c r="I2141">
        <f t="shared" si="132"/>
        <v>33</v>
      </c>
      <c r="J2141" t="str">
        <f t="shared" si="133"/>
        <v>31-60</v>
      </c>
      <c r="K2141">
        <f t="shared" si="134"/>
        <v>0.04</v>
      </c>
      <c r="L2141">
        <f t="shared" si="135"/>
        <v>50.176000000000002</v>
      </c>
    </row>
    <row r="2142" spans="1:12" x14ac:dyDescent="0.25">
      <c r="A2142" s="2" t="s">
        <v>2140</v>
      </c>
      <c r="B2142">
        <v>10</v>
      </c>
      <c r="C2142">
        <v>17</v>
      </c>
      <c r="D2142">
        <v>7130</v>
      </c>
      <c r="E2142" s="1">
        <v>43779</v>
      </c>
      <c r="F2142" s="3">
        <v>926.9</v>
      </c>
      <c r="G2142" s="3">
        <v>1853.8</v>
      </c>
      <c r="H2142" s="1">
        <v>43830</v>
      </c>
      <c r="I2142">
        <f t="shared" si="132"/>
        <v>51</v>
      </c>
      <c r="J2142" t="str">
        <f t="shared" si="133"/>
        <v>31-60</v>
      </c>
      <c r="K2142">
        <f t="shared" si="134"/>
        <v>0.04</v>
      </c>
      <c r="L2142">
        <f t="shared" si="135"/>
        <v>111.22799999999999</v>
      </c>
    </row>
    <row r="2143" spans="1:12" x14ac:dyDescent="0.25">
      <c r="A2143" s="2" t="s">
        <v>2141</v>
      </c>
      <c r="B2143">
        <v>7</v>
      </c>
      <c r="C2143">
        <v>2</v>
      </c>
      <c r="D2143">
        <v>1215</v>
      </c>
      <c r="E2143" s="1">
        <v>43730</v>
      </c>
      <c r="F2143" s="3">
        <v>291.60000000000002</v>
      </c>
      <c r="G2143" s="3">
        <v>1057.05</v>
      </c>
      <c r="H2143" s="1">
        <v>43830</v>
      </c>
      <c r="I2143">
        <f t="shared" si="132"/>
        <v>100</v>
      </c>
      <c r="J2143" t="str">
        <f t="shared" si="133"/>
        <v>91-120</v>
      </c>
      <c r="K2143">
        <f t="shared" si="134"/>
        <v>0.2</v>
      </c>
      <c r="L2143">
        <f t="shared" si="135"/>
        <v>269.73</v>
      </c>
    </row>
    <row r="2144" spans="1:12" x14ac:dyDescent="0.25">
      <c r="A2144" s="2" t="s">
        <v>2142</v>
      </c>
      <c r="B2144">
        <v>1</v>
      </c>
      <c r="C2144">
        <v>19</v>
      </c>
      <c r="D2144">
        <v>2470</v>
      </c>
      <c r="E2144" s="1">
        <v>43650</v>
      </c>
      <c r="F2144" s="3">
        <v>222.3</v>
      </c>
      <c r="G2144" s="3">
        <v>518.69999999999993</v>
      </c>
      <c r="H2144" s="1">
        <v>43830</v>
      </c>
      <c r="I2144">
        <f t="shared" si="132"/>
        <v>180</v>
      </c>
      <c r="J2144" t="str">
        <f t="shared" si="133"/>
        <v>&gt;121</v>
      </c>
      <c r="K2144">
        <f t="shared" si="134"/>
        <v>0.25</v>
      </c>
      <c r="L2144">
        <f t="shared" si="135"/>
        <v>185.25</v>
      </c>
    </row>
    <row r="2145" spans="1:12" x14ac:dyDescent="0.25">
      <c r="A2145" s="2" t="s">
        <v>2143</v>
      </c>
      <c r="B2145">
        <v>9</v>
      </c>
      <c r="C2145">
        <v>7</v>
      </c>
      <c r="D2145">
        <v>7000</v>
      </c>
      <c r="E2145" s="1">
        <v>43582</v>
      </c>
      <c r="F2145" s="3">
        <v>490</v>
      </c>
      <c r="G2145" s="3">
        <v>3220</v>
      </c>
      <c r="H2145" s="1">
        <v>43830</v>
      </c>
      <c r="I2145">
        <f t="shared" si="132"/>
        <v>248</v>
      </c>
      <c r="J2145" t="str">
        <f t="shared" si="133"/>
        <v>&gt;121</v>
      </c>
      <c r="K2145">
        <f t="shared" si="134"/>
        <v>0.25</v>
      </c>
      <c r="L2145">
        <f t="shared" si="135"/>
        <v>927.5</v>
      </c>
    </row>
    <row r="2146" spans="1:12" x14ac:dyDescent="0.25">
      <c r="A2146" s="2" t="s">
        <v>2144</v>
      </c>
      <c r="B2146">
        <v>10</v>
      </c>
      <c r="C2146">
        <v>5</v>
      </c>
      <c r="D2146">
        <v>240</v>
      </c>
      <c r="E2146" s="1">
        <v>43631</v>
      </c>
      <c r="F2146" s="3">
        <v>2.4</v>
      </c>
      <c r="G2146" s="3">
        <v>64.800000000000011</v>
      </c>
      <c r="H2146" s="1">
        <v>43830</v>
      </c>
      <c r="I2146">
        <f t="shared" si="132"/>
        <v>199</v>
      </c>
      <c r="J2146" t="str">
        <f t="shared" si="133"/>
        <v>&gt;121</v>
      </c>
      <c r="K2146">
        <f t="shared" si="134"/>
        <v>0.25</v>
      </c>
      <c r="L2146">
        <f t="shared" si="135"/>
        <v>16.800000000000004</v>
      </c>
    </row>
    <row r="2147" spans="1:12" x14ac:dyDescent="0.25">
      <c r="A2147" s="2" t="s">
        <v>2145</v>
      </c>
      <c r="B2147">
        <v>4</v>
      </c>
      <c r="C2147">
        <v>3</v>
      </c>
      <c r="D2147">
        <v>3230</v>
      </c>
      <c r="E2147" s="1">
        <v>43588</v>
      </c>
      <c r="F2147" s="3">
        <v>32.299999999999997</v>
      </c>
      <c r="G2147" s="3">
        <v>484.5</v>
      </c>
      <c r="H2147" s="1">
        <v>43830</v>
      </c>
      <c r="I2147">
        <f t="shared" si="132"/>
        <v>242</v>
      </c>
      <c r="J2147" t="str">
        <f t="shared" si="133"/>
        <v>&gt;121</v>
      </c>
      <c r="K2147">
        <f t="shared" si="134"/>
        <v>0.25</v>
      </c>
      <c r="L2147">
        <f t="shared" si="135"/>
        <v>129.19999999999999</v>
      </c>
    </row>
    <row r="2148" spans="1:12" x14ac:dyDescent="0.25">
      <c r="A2148" s="2" t="s">
        <v>2146</v>
      </c>
      <c r="B2148">
        <v>10</v>
      </c>
      <c r="C2148">
        <v>13</v>
      </c>
      <c r="D2148">
        <v>1760</v>
      </c>
      <c r="E2148" s="1">
        <v>43693</v>
      </c>
      <c r="F2148" s="3">
        <v>35.200000000000003</v>
      </c>
      <c r="G2148" s="3">
        <v>844.80000000000007</v>
      </c>
      <c r="H2148" s="1">
        <v>43830</v>
      </c>
      <c r="I2148">
        <f t="shared" si="132"/>
        <v>137</v>
      </c>
      <c r="J2148" t="str">
        <f t="shared" si="133"/>
        <v>&gt;121</v>
      </c>
      <c r="K2148">
        <f t="shared" si="134"/>
        <v>0.25</v>
      </c>
      <c r="L2148">
        <f t="shared" si="135"/>
        <v>220.00000000000003</v>
      </c>
    </row>
    <row r="2149" spans="1:12" x14ac:dyDescent="0.25">
      <c r="A2149" s="2" t="s">
        <v>2147</v>
      </c>
      <c r="B2149">
        <v>5</v>
      </c>
      <c r="C2149">
        <v>19</v>
      </c>
      <c r="D2149">
        <v>1800</v>
      </c>
      <c r="E2149" s="1">
        <v>43771</v>
      </c>
      <c r="F2149" s="3">
        <v>54</v>
      </c>
      <c r="G2149" s="3">
        <v>360</v>
      </c>
      <c r="H2149" s="1">
        <v>43830</v>
      </c>
      <c r="I2149">
        <f t="shared" si="132"/>
        <v>59</v>
      </c>
      <c r="J2149" t="str">
        <f t="shared" si="133"/>
        <v>31-60</v>
      </c>
      <c r="K2149">
        <f t="shared" si="134"/>
        <v>0.04</v>
      </c>
      <c r="L2149">
        <f t="shared" si="135"/>
        <v>16.559999999999999</v>
      </c>
    </row>
    <row r="2150" spans="1:12" x14ac:dyDescent="0.25">
      <c r="A2150" s="2" t="s">
        <v>2148</v>
      </c>
      <c r="B2150">
        <v>3</v>
      </c>
      <c r="C2150">
        <v>1</v>
      </c>
      <c r="D2150">
        <v>960</v>
      </c>
      <c r="E2150" s="1">
        <v>43684</v>
      </c>
      <c r="F2150" s="3">
        <v>19.2</v>
      </c>
      <c r="G2150" s="3">
        <v>220.79999999999998</v>
      </c>
      <c r="H2150" s="1">
        <v>43830</v>
      </c>
      <c r="I2150">
        <f t="shared" si="132"/>
        <v>146</v>
      </c>
      <c r="J2150" t="str">
        <f t="shared" si="133"/>
        <v>&gt;121</v>
      </c>
      <c r="K2150">
        <f t="shared" si="134"/>
        <v>0.25</v>
      </c>
      <c r="L2150">
        <f t="shared" si="135"/>
        <v>59.999999999999993</v>
      </c>
    </row>
    <row r="2151" spans="1:12" x14ac:dyDescent="0.25">
      <c r="A2151" s="2" t="s">
        <v>2149</v>
      </c>
      <c r="B2151">
        <v>3</v>
      </c>
      <c r="C2151">
        <v>6</v>
      </c>
      <c r="D2151">
        <v>1440</v>
      </c>
      <c r="E2151" s="1">
        <v>43760</v>
      </c>
      <c r="F2151" s="3">
        <v>129.60000000000002</v>
      </c>
      <c r="G2151" s="3">
        <v>302.39999999999998</v>
      </c>
      <c r="H2151" s="1">
        <v>43830</v>
      </c>
      <c r="I2151">
        <f t="shared" si="132"/>
        <v>70</v>
      </c>
      <c r="J2151" t="str">
        <f t="shared" si="133"/>
        <v>61-90</v>
      </c>
      <c r="K2151">
        <f t="shared" si="134"/>
        <v>0.15</v>
      </c>
      <c r="L2151">
        <f t="shared" si="135"/>
        <v>64.8</v>
      </c>
    </row>
    <row r="2152" spans="1:12" x14ac:dyDescent="0.25">
      <c r="A2152" s="2" t="s">
        <v>2150</v>
      </c>
      <c r="B2152">
        <v>1</v>
      </c>
      <c r="C2152">
        <v>9</v>
      </c>
      <c r="D2152">
        <v>1260</v>
      </c>
      <c r="E2152" s="1">
        <v>43560</v>
      </c>
      <c r="F2152" s="3">
        <v>12.6</v>
      </c>
      <c r="G2152" s="3">
        <v>239.4</v>
      </c>
      <c r="H2152" s="1">
        <v>43830</v>
      </c>
      <c r="I2152">
        <f t="shared" si="132"/>
        <v>270</v>
      </c>
      <c r="J2152" t="str">
        <f t="shared" si="133"/>
        <v>&gt;121</v>
      </c>
      <c r="K2152">
        <f t="shared" si="134"/>
        <v>0.25</v>
      </c>
      <c r="L2152">
        <f t="shared" si="135"/>
        <v>63</v>
      </c>
    </row>
    <row r="2153" spans="1:12" x14ac:dyDescent="0.25">
      <c r="A2153" s="2" t="s">
        <v>2151</v>
      </c>
      <c r="B2153">
        <v>6</v>
      </c>
      <c r="C2153">
        <v>22</v>
      </c>
      <c r="D2153">
        <v>1280</v>
      </c>
      <c r="E2153" s="1">
        <v>43716</v>
      </c>
      <c r="F2153" s="3">
        <v>76.8</v>
      </c>
      <c r="G2153" s="3">
        <v>268.8</v>
      </c>
      <c r="H2153" s="1">
        <v>43830</v>
      </c>
      <c r="I2153">
        <f t="shared" si="132"/>
        <v>114</v>
      </c>
      <c r="J2153" t="str">
        <f t="shared" si="133"/>
        <v>91-120</v>
      </c>
      <c r="K2153">
        <f t="shared" si="134"/>
        <v>0.2</v>
      </c>
      <c r="L2153">
        <f t="shared" si="135"/>
        <v>69.12</v>
      </c>
    </row>
    <row r="2154" spans="1:12" x14ac:dyDescent="0.25">
      <c r="A2154" s="2" t="s">
        <v>2152</v>
      </c>
      <c r="B2154">
        <v>1</v>
      </c>
      <c r="C2154">
        <v>23</v>
      </c>
      <c r="D2154">
        <v>180</v>
      </c>
      <c r="E2154" s="1">
        <v>43560</v>
      </c>
      <c r="F2154" s="3">
        <v>10.8</v>
      </c>
      <c r="G2154" s="3">
        <v>36</v>
      </c>
      <c r="H2154" s="1">
        <v>43830</v>
      </c>
      <c r="I2154">
        <f t="shared" si="132"/>
        <v>270</v>
      </c>
      <c r="J2154" t="str">
        <f t="shared" si="133"/>
        <v>&gt;121</v>
      </c>
      <c r="K2154">
        <f t="shared" si="134"/>
        <v>0.25</v>
      </c>
      <c r="L2154">
        <f t="shared" si="135"/>
        <v>11.7</v>
      </c>
    </row>
    <row r="2155" spans="1:12" x14ac:dyDescent="0.25">
      <c r="A2155" s="2" t="s">
        <v>2153</v>
      </c>
      <c r="B2155">
        <v>10</v>
      </c>
      <c r="C2155">
        <v>14</v>
      </c>
      <c r="D2155">
        <v>4800</v>
      </c>
      <c r="E2155" s="1">
        <v>43481</v>
      </c>
      <c r="F2155" s="3">
        <v>864</v>
      </c>
      <c r="G2155" s="3">
        <v>1296</v>
      </c>
      <c r="H2155" s="1">
        <v>43830</v>
      </c>
      <c r="I2155">
        <f t="shared" si="132"/>
        <v>349</v>
      </c>
      <c r="J2155" t="str">
        <f t="shared" si="133"/>
        <v>&gt;121</v>
      </c>
      <c r="K2155">
        <f t="shared" si="134"/>
        <v>0.25</v>
      </c>
      <c r="L2155">
        <f t="shared" si="135"/>
        <v>540</v>
      </c>
    </row>
    <row r="2156" spans="1:12" x14ac:dyDescent="0.25">
      <c r="A2156" s="2" t="s">
        <v>2154</v>
      </c>
      <c r="B2156">
        <v>8</v>
      </c>
      <c r="C2156">
        <v>3</v>
      </c>
      <c r="D2156">
        <v>1400</v>
      </c>
      <c r="E2156" s="1">
        <v>43671</v>
      </c>
      <c r="F2156" s="3">
        <v>56</v>
      </c>
      <c r="G2156" s="3">
        <v>504</v>
      </c>
      <c r="H2156" s="1">
        <v>43830</v>
      </c>
      <c r="I2156">
        <f t="shared" si="132"/>
        <v>159</v>
      </c>
      <c r="J2156" t="str">
        <f t="shared" si="133"/>
        <v>&gt;121</v>
      </c>
      <c r="K2156">
        <f t="shared" si="134"/>
        <v>0.25</v>
      </c>
      <c r="L2156">
        <f t="shared" si="135"/>
        <v>140</v>
      </c>
    </row>
    <row r="2157" spans="1:12" x14ac:dyDescent="0.25">
      <c r="A2157" s="2" t="s">
        <v>2155</v>
      </c>
      <c r="B2157">
        <v>3</v>
      </c>
      <c r="C2157">
        <v>17</v>
      </c>
      <c r="D2157">
        <v>1944</v>
      </c>
      <c r="E2157" s="1">
        <v>43513</v>
      </c>
      <c r="F2157" s="3">
        <v>19.439999999999998</v>
      </c>
      <c r="G2157" s="3">
        <v>291.60000000000002</v>
      </c>
      <c r="H2157" s="1">
        <v>43830</v>
      </c>
      <c r="I2157">
        <f t="shared" si="132"/>
        <v>317</v>
      </c>
      <c r="J2157" t="str">
        <f t="shared" si="133"/>
        <v>&gt;121</v>
      </c>
      <c r="K2157">
        <f t="shared" si="134"/>
        <v>0.25</v>
      </c>
      <c r="L2157">
        <f t="shared" si="135"/>
        <v>77.760000000000005</v>
      </c>
    </row>
    <row r="2158" spans="1:12" x14ac:dyDescent="0.25">
      <c r="A2158" s="2" t="s">
        <v>2156</v>
      </c>
      <c r="B2158">
        <v>9</v>
      </c>
      <c r="C2158">
        <v>1</v>
      </c>
      <c r="D2158">
        <v>1320</v>
      </c>
      <c r="E2158" s="1">
        <v>43521</v>
      </c>
      <c r="F2158" s="3">
        <v>145.19999999999999</v>
      </c>
      <c r="G2158" s="3">
        <v>501.59999999999997</v>
      </c>
      <c r="H2158" s="1">
        <v>43830</v>
      </c>
      <c r="I2158">
        <f t="shared" si="132"/>
        <v>309</v>
      </c>
      <c r="J2158" t="str">
        <f t="shared" si="133"/>
        <v>&gt;121</v>
      </c>
      <c r="K2158">
        <f t="shared" si="134"/>
        <v>0.25</v>
      </c>
      <c r="L2158">
        <f t="shared" si="135"/>
        <v>161.69999999999999</v>
      </c>
    </row>
    <row r="2159" spans="1:12" x14ac:dyDescent="0.25">
      <c r="A2159" s="2" t="s">
        <v>2157</v>
      </c>
      <c r="B2159">
        <v>6</v>
      </c>
      <c r="C2159">
        <v>15</v>
      </c>
      <c r="D2159">
        <v>1377.0000000000002</v>
      </c>
      <c r="E2159" s="1">
        <v>43469</v>
      </c>
      <c r="F2159" s="3">
        <v>41.31</v>
      </c>
      <c r="G2159" s="3">
        <v>399.33000000000004</v>
      </c>
      <c r="H2159" s="1">
        <v>43830</v>
      </c>
      <c r="I2159">
        <f t="shared" si="132"/>
        <v>361</v>
      </c>
      <c r="J2159" t="str">
        <f t="shared" si="133"/>
        <v>&gt;121</v>
      </c>
      <c r="K2159">
        <f t="shared" si="134"/>
        <v>0.25</v>
      </c>
      <c r="L2159">
        <f t="shared" si="135"/>
        <v>110.16000000000001</v>
      </c>
    </row>
    <row r="2160" spans="1:12" x14ac:dyDescent="0.25">
      <c r="A2160" s="2" t="s">
        <v>2158</v>
      </c>
      <c r="B2160">
        <v>5</v>
      </c>
      <c r="C2160">
        <v>6</v>
      </c>
      <c r="D2160">
        <v>220</v>
      </c>
      <c r="E2160" s="1">
        <v>43548</v>
      </c>
      <c r="F2160" s="3">
        <v>11</v>
      </c>
      <c r="G2160" s="3">
        <v>33</v>
      </c>
      <c r="H2160" s="1">
        <v>43830</v>
      </c>
      <c r="I2160">
        <f t="shared" si="132"/>
        <v>282</v>
      </c>
      <c r="J2160" t="str">
        <f t="shared" si="133"/>
        <v>&gt;121</v>
      </c>
      <c r="K2160">
        <f t="shared" si="134"/>
        <v>0.25</v>
      </c>
      <c r="L2160">
        <f t="shared" si="135"/>
        <v>11</v>
      </c>
    </row>
    <row r="2161" spans="1:12" x14ac:dyDescent="0.25">
      <c r="A2161" s="2" t="s">
        <v>2159</v>
      </c>
      <c r="B2161">
        <v>6</v>
      </c>
      <c r="C2161">
        <v>14</v>
      </c>
      <c r="D2161">
        <v>1530</v>
      </c>
      <c r="E2161" s="1">
        <v>43697</v>
      </c>
      <c r="F2161" s="3">
        <v>45.9</v>
      </c>
      <c r="G2161" s="3">
        <v>459</v>
      </c>
      <c r="H2161" s="1">
        <v>43830</v>
      </c>
      <c r="I2161">
        <f t="shared" si="132"/>
        <v>133</v>
      </c>
      <c r="J2161" t="str">
        <f t="shared" si="133"/>
        <v>&gt;121</v>
      </c>
      <c r="K2161">
        <f t="shared" si="134"/>
        <v>0.25</v>
      </c>
      <c r="L2161">
        <f t="shared" si="135"/>
        <v>126.22499999999999</v>
      </c>
    </row>
    <row r="2162" spans="1:12" x14ac:dyDescent="0.25">
      <c r="A2162" s="2" t="s">
        <v>2160</v>
      </c>
      <c r="B2162">
        <v>2</v>
      </c>
      <c r="C2162">
        <v>18</v>
      </c>
      <c r="D2162">
        <v>480</v>
      </c>
      <c r="E2162" s="1">
        <v>43583</v>
      </c>
      <c r="F2162" s="3">
        <v>43.2</v>
      </c>
      <c r="G2162" s="3">
        <v>110.39999999999999</v>
      </c>
      <c r="H2162" s="1">
        <v>43830</v>
      </c>
      <c r="I2162">
        <f t="shared" si="132"/>
        <v>247</v>
      </c>
      <c r="J2162" t="str">
        <f t="shared" si="133"/>
        <v>&gt;121</v>
      </c>
      <c r="K2162">
        <f t="shared" si="134"/>
        <v>0.25</v>
      </c>
      <c r="L2162">
        <f t="shared" si="135"/>
        <v>38.4</v>
      </c>
    </row>
    <row r="2163" spans="1:12" x14ac:dyDescent="0.25">
      <c r="A2163" s="2" t="s">
        <v>2161</v>
      </c>
      <c r="B2163">
        <v>3</v>
      </c>
      <c r="C2163">
        <v>21</v>
      </c>
      <c r="D2163">
        <v>6160</v>
      </c>
      <c r="E2163" s="1">
        <v>43818</v>
      </c>
      <c r="F2163" s="3">
        <v>123.2</v>
      </c>
      <c r="G2163" s="3">
        <v>1416.8000000000002</v>
      </c>
      <c r="H2163" s="1">
        <v>43830</v>
      </c>
      <c r="I2163">
        <f t="shared" si="132"/>
        <v>12</v>
      </c>
      <c r="J2163" t="str">
        <f t="shared" si="133"/>
        <v>0-30</v>
      </c>
      <c r="K2163">
        <f t="shared" si="134"/>
        <v>8.0000000000000002E-3</v>
      </c>
      <c r="L2163">
        <f t="shared" si="135"/>
        <v>12.320000000000002</v>
      </c>
    </row>
    <row r="2164" spans="1:12" x14ac:dyDescent="0.25">
      <c r="A2164" s="2" t="s">
        <v>2162</v>
      </c>
      <c r="B2164">
        <v>9</v>
      </c>
      <c r="C2164">
        <v>15</v>
      </c>
      <c r="D2164">
        <v>1216</v>
      </c>
      <c r="E2164" s="1">
        <v>43518</v>
      </c>
      <c r="F2164" s="3">
        <v>60.8</v>
      </c>
      <c r="G2164" s="3">
        <v>486.4</v>
      </c>
      <c r="H2164" s="1">
        <v>43830</v>
      </c>
      <c r="I2164">
        <f t="shared" si="132"/>
        <v>312</v>
      </c>
      <c r="J2164" t="str">
        <f t="shared" si="133"/>
        <v>&gt;121</v>
      </c>
      <c r="K2164">
        <f t="shared" si="134"/>
        <v>0.25</v>
      </c>
      <c r="L2164">
        <f t="shared" si="135"/>
        <v>136.79999999999998</v>
      </c>
    </row>
    <row r="2165" spans="1:12" x14ac:dyDescent="0.25">
      <c r="A2165" s="2" t="s">
        <v>2163</v>
      </c>
      <c r="B2165">
        <v>2</v>
      </c>
      <c r="C2165">
        <v>13</v>
      </c>
      <c r="D2165">
        <v>950</v>
      </c>
      <c r="E2165" s="1">
        <v>43708</v>
      </c>
      <c r="F2165" s="3">
        <v>85.5</v>
      </c>
      <c r="G2165" s="3">
        <v>256.5</v>
      </c>
      <c r="H2165" s="1">
        <v>43830</v>
      </c>
      <c r="I2165">
        <f t="shared" si="132"/>
        <v>122</v>
      </c>
      <c r="J2165" t="str">
        <f t="shared" si="133"/>
        <v>&gt;121</v>
      </c>
      <c r="K2165">
        <f t="shared" si="134"/>
        <v>0.25</v>
      </c>
      <c r="L2165">
        <f t="shared" si="135"/>
        <v>85.5</v>
      </c>
    </row>
    <row r="2166" spans="1:12" x14ac:dyDescent="0.25">
      <c r="A2166" s="2" t="s">
        <v>2164</v>
      </c>
      <c r="B2166">
        <v>3</v>
      </c>
      <c r="C2166">
        <v>22</v>
      </c>
      <c r="D2166">
        <v>810</v>
      </c>
      <c r="E2166" s="1">
        <v>43786</v>
      </c>
      <c r="F2166" s="3">
        <v>81</v>
      </c>
      <c r="G2166" s="3">
        <v>243</v>
      </c>
      <c r="H2166" s="1">
        <v>43830</v>
      </c>
      <c r="I2166">
        <f t="shared" si="132"/>
        <v>44</v>
      </c>
      <c r="J2166" t="str">
        <f t="shared" si="133"/>
        <v>31-60</v>
      </c>
      <c r="K2166">
        <f t="shared" si="134"/>
        <v>0.04</v>
      </c>
      <c r="L2166">
        <f t="shared" si="135"/>
        <v>12.96</v>
      </c>
    </row>
    <row r="2167" spans="1:12" x14ac:dyDescent="0.25">
      <c r="A2167" s="2" t="s">
        <v>2165</v>
      </c>
      <c r="B2167">
        <v>2</v>
      </c>
      <c r="C2167">
        <v>18</v>
      </c>
      <c r="D2167">
        <v>224.00000000000003</v>
      </c>
      <c r="E2167" s="1">
        <v>43816</v>
      </c>
      <c r="F2167" s="3">
        <v>11.200000000000001</v>
      </c>
      <c r="G2167" s="3">
        <v>49.280000000000008</v>
      </c>
      <c r="H2167" s="1">
        <v>43830</v>
      </c>
      <c r="I2167">
        <f t="shared" si="132"/>
        <v>14</v>
      </c>
      <c r="J2167" t="str">
        <f t="shared" si="133"/>
        <v>0-30</v>
      </c>
      <c r="K2167">
        <f t="shared" si="134"/>
        <v>8.0000000000000002E-3</v>
      </c>
      <c r="L2167">
        <f t="shared" si="135"/>
        <v>0.4838400000000001</v>
      </c>
    </row>
    <row r="2168" spans="1:12" x14ac:dyDescent="0.25">
      <c r="A2168" s="2" t="s">
        <v>2166</v>
      </c>
      <c r="B2168">
        <v>5</v>
      </c>
      <c r="C2168">
        <v>9</v>
      </c>
      <c r="D2168">
        <v>2280</v>
      </c>
      <c r="E2168" s="1">
        <v>43502</v>
      </c>
      <c r="F2168" s="3">
        <v>91.199999999999989</v>
      </c>
      <c r="G2168" s="3">
        <v>547.20000000000005</v>
      </c>
      <c r="H2168" s="1">
        <v>43830</v>
      </c>
      <c r="I2168">
        <f t="shared" si="132"/>
        <v>328</v>
      </c>
      <c r="J2168" t="str">
        <f t="shared" si="133"/>
        <v>&gt;121</v>
      </c>
      <c r="K2168">
        <f t="shared" si="134"/>
        <v>0.25</v>
      </c>
      <c r="L2168">
        <f t="shared" si="135"/>
        <v>159.60000000000002</v>
      </c>
    </row>
    <row r="2169" spans="1:12" x14ac:dyDescent="0.25">
      <c r="A2169" s="2" t="s">
        <v>2167</v>
      </c>
      <c r="B2169">
        <v>6</v>
      </c>
      <c r="C2169">
        <v>18</v>
      </c>
      <c r="D2169">
        <v>3040</v>
      </c>
      <c r="E2169" s="1">
        <v>43514</v>
      </c>
      <c r="F2169" s="3">
        <v>212.8</v>
      </c>
      <c r="G2169" s="3">
        <v>668.8</v>
      </c>
      <c r="H2169" s="1">
        <v>43830</v>
      </c>
      <c r="I2169">
        <f t="shared" si="132"/>
        <v>316</v>
      </c>
      <c r="J2169" t="str">
        <f t="shared" si="133"/>
        <v>&gt;121</v>
      </c>
      <c r="K2169">
        <f t="shared" si="134"/>
        <v>0.25</v>
      </c>
      <c r="L2169">
        <f t="shared" si="135"/>
        <v>220.39999999999998</v>
      </c>
    </row>
    <row r="2170" spans="1:12" x14ac:dyDescent="0.25">
      <c r="A2170" s="2" t="s">
        <v>2168</v>
      </c>
      <c r="B2170">
        <v>10</v>
      </c>
      <c r="C2170">
        <v>3</v>
      </c>
      <c r="D2170">
        <v>3528</v>
      </c>
      <c r="E2170" s="1">
        <v>43809</v>
      </c>
      <c r="F2170" s="3">
        <v>211.68000000000004</v>
      </c>
      <c r="G2170" s="3">
        <v>1587.6</v>
      </c>
      <c r="H2170" s="1">
        <v>43830</v>
      </c>
      <c r="I2170">
        <f t="shared" si="132"/>
        <v>21</v>
      </c>
      <c r="J2170" t="str">
        <f t="shared" si="133"/>
        <v>0-30</v>
      </c>
      <c r="K2170">
        <f t="shared" si="134"/>
        <v>8.0000000000000002E-3</v>
      </c>
      <c r="L2170">
        <f t="shared" si="135"/>
        <v>14.39424</v>
      </c>
    </row>
    <row r="2171" spans="1:12" x14ac:dyDescent="0.25">
      <c r="A2171" s="2" t="s">
        <v>2169</v>
      </c>
      <c r="B2171">
        <v>3</v>
      </c>
      <c r="C2171">
        <v>16</v>
      </c>
      <c r="D2171">
        <v>1980</v>
      </c>
      <c r="E2171" s="1">
        <v>43737</v>
      </c>
      <c r="F2171" s="3">
        <v>99</v>
      </c>
      <c r="G2171" s="3">
        <v>514.79999999999995</v>
      </c>
      <c r="H2171" s="1">
        <v>43830</v>
      </c>
      <c r="I2171">
        <f t="shared" si="132"/>
        <v>93</v>
      </c>
      <c r="J2171" t="str">
        <f t="shared" si="133"/>
        <v>91-120</v>
      </c>
      <c r="K2171">
        <f t="shared" si="134"/>
        <v>0.2</v>
      </c>
      <c r="L2171">
        <f t="shared" si="135"/>
        <v>122.75999999999999</v>
      </c>
    </row>
    <row r="2172" spans="1:12" x14ac:dyDescent="0.25">
      <c r="A2172" s="2" t="s">
        <v>2170</v>
      </c>
      <c r="B2172">
        <v>5</v>
      </c>
      <c r="C2172">
        <v>19</v>
      </c>
      <c r="D2172">
        <v>4180</v>
      </c>
      <c r="E2172" s="1">
        <v>43587</v>
      </c>
      <c r="F2172" s="3">
        <v>167.2</v>
      </c>
      <c r="G2172" s="3">
        <v>961.4</v>
      </c>
      <c r="H2172" s="1">
        <v>43830</v>
      </c>
      <c r="I2172">
        <f t="shared" si="132"/>
        <v>243</v>
      </c>
      <c r="J2172" t="str">
        <f t="shared" si="133"/>
        <v>&gt;121</v>
      </c>
      <c r="K2172">
        <f t="shared" si="134"/>
        <v>0.25</v>
      </c>
      <c r="L2172">
        <f t="shared" si="135"/>
        <v>282.14999999999998</v>
      </c>
    </row>
    <row r="2173" spans="1:12" x14ac:dyDescent="0.25">
      <c r="A2173" s="2" t="s">
        <v>2171</v>
      </c>
      <c r="B2173">
        <v>1</v>
      </c>
      <c r="C2173">
        <v>19</v>
      </c>
      <c r="D2173">
        <v>1550</v>
      </c>
      <c r="E2173" s="1">
        <v>43818</v>
      </c>
      <c r="F2173" s="3">
        <v>31</v>
      </c>
      <c r="G2173" s="3">
        <v>294.5</v>
      </c>
      <c r="H2173" s="1">
        <v>43830</v>
      </c>
      <c r="I2173">
        <f t="shared" si="132"/>
        <v>12</v>
      </c>
      <c r="J2173" t="str">
        <f t="shared" si="133"/>
        <v>0-30</v>
      </c>
      <c r="K2173">
        <f t="shared" si="134"/>
        <v>8.0000000000000002E-3</v>
      </c>
      <c r="L2173">
        <f t="shared" si="135"/>
        <v>2.6040000000000001</v>
      </c>
    </row>
    <row r="2174" spans="1:12" x14ac:dyDescent="0.25">
      <c r="A2174" s="2" t="s">
        <v>2172</v>
      </c>
      <c r="B2174">
        <v>10</v>
      </c>
      <c r="C2174">
        <v>21</v>
      </c>
      <c r="D2174">
        <v>480</v>
      </c>
      <c r="E2174" s="1">
        <v>43573</v>
      </c>
      <c r="F2174" s="3">
        <v>28.799999999999997</v>
      </c>
      <c r="G2174" s="3">
        <v>177.60000000000002</v>
      </c>
      <c r="H2174" s="1">
        <v>43830</v>
      </c>
      <c r="I2174">
        <f t="shared" si="132"/>
        <v>257</v>
      </c>
      <c r="J2174" t="str">
        <f t="shared" si="133"/>
        <v>&gt;121</v>
      </c>
      <c r="K2174">
        <f t="shared" si="134"/>
        <v>0.25</v>
      </c>
      <c r="L2174">
        <f t="shared" si="135"/>
        <v>51.600000000000009</v>
      </c>
    </row>
    <row r="2175" spans="1:12" x14ac:dyDescent="0.25">
      <c r="A2175" s="2" t="s">
        <v>2173</v>
      </c>
      <c r="B2175">
        <v>1</v>
      </c>
      <c r="C2175">
        <v>14</v>
      </c>
      <c r="D2175">
        <v>840</v>
      </c>
      <c r="E2175" s="1">
        <v>43495</v>
      </c>
      <c r="F2175" s="3">
        <v>58.8</v>
      </c>
      <c r="G2175" s="3">
        <v>176.4</v>
      </c>
      <c r="H2175" s="1">
        <v>43830</v>
      </c>
      <c r="I2175">
        <f t="shared" si="132"/>
        <v>335</v>
      </c>
      <c r="J2175" t="str">
        <f t="shared" si="133"/>
        <v>&gt;121</v>
      </c>
      <c r="K2175">
        <f t="shared" si="134"/>
        <v>0.25</v>
      </c>
      <c r="L2175">
        <f t="shared" si="135"/>
        <v>58.8</v>
      </c>
    </row>
    <row r="2176" spans="1:12" x14ac:dyDescent="0.25">
      <c r="A2176" s="2" t="s">
        <v>2174</v>
      </c>
      <c r="B2176">
        <v>1</v>
      </c>
      <c r="C2176">
        <v>1</v>
      </c>
      <c r="D2176">
        <v>1330</v>
      </c>
      <c r="E2176" s="1">
        <v>43800</v>
      </c>
      <c r="F2176" s="3">
        <v>119.7</v>
      </c>
      <c r="G2176" s="3">
        <v>385.7</v>
      </c>
      <c r="H2176" s="1">
        <v>43830</v>
      </c>
      <c r="I2176">
        <f t="shared" si="132"/>
        <v>30</v>
      </c>
      <c r="J2176" t="str">
        <f t="shared" si="133"/>
        <v>0-30</v>
      </c>
      <c r="K2176">
        <f t="shared" si="134"/>
        <v>8.0000000000000002E-3</v>
      </c>
      <c r="L2176">
        <f t="shared" si="135"/>
        <v>4.0431999999999997</v>
      </c>
    </row>
    <row r="2177" spans="1:12" x14ac:dyDescent="0.25">
      <c r="A2177" s="2" t="s">
        <v>2175</v>
      </c>
      <c r="B2177">
        <v>8</v>
      </c>
      <c r="C2177">
        <v>2</v>
      </c>
      <c r="D2177">
        <v>1440</v>
      </c>
      <c r="E2177" s="1">
        <v>43767</v>
      </c>
      <c r="F2177" s="3">
        <v>172.8</v>
      </c>
      <c r="G2177" s="3">
        <v>504</v>
      </c>
      <c r="H2177" s="1">
        <v>43830</v>
      </c>
      <c r="I2177">
        <f t="shared" si="132"/>
        <v>63</v>
      </c>
      <c r="J2177" t="str">
        <f t="shared" si="133"/>
        <v>61-90</v>
      </c>
      <c r="K2177">
        <f t="shared" si="134"/>
        <v>0.15</v>
      </c>
      <c r="L2177">
        <f t="shared" si="135"/>
        <v>101.52</v>
      </c>
    </row>
    <row r="2178" spans="1:12" x14ac:dyDescent="0.25">
      <c r="A2178" s="2" t="s">
        <v>2176</v>
      </c>
      <c r="B2178">
        <v>1</v>
      </c>
      <c r="C2178">
        <v>23</v>
      </c>
      <c r="D2178">
        <v>2394</v>
      </c>
      <c r="E2178" s="1">
        <v>43674</v>
      </c>
      <c r="F2178" s="3">
        <v>95.76</v>
      </c>
      <c r="G2178" s="3">
        <v>598.5</v>
      </c>
      <c r="H2178" s="1">
        <v>43830</v>
      </c>
      <c r="I2178">
        <f t="shared" ref="I2178:I2241" si="136">H2178-E2178</f>
        <v>156</v>
      </c>
      <c r="J2178" t="str">
        <f t="shared" ref="J2178:J2241" si="137">VLOOKUP(I2178,groupings,2,1)</f>
        <v>&gt;121</v>
      </c>
      <c r="K2178">
        <f t="shared" ref="K2178:K2241" si="138">VLOOKUP(I2178,$N$8:$P$12,3,TRUE)</f>
        <v>0.25</v>
      </c>
      <c r="L2178">
        <f t="shared" ref="L2178:L2241" si="139">(G2178+F2178)*K2178</f>
        <v>173.565</v>
      </c>
    </row>
    <row r="2179" spans="1:12" x14ac:dyDescent="0.25">
      <c r="A2179" s="2" t="s">
        <v>2177</v>
      </c>
      <c r="B2179">
        <v>10</v>
      </c>
      <c r="C2179">
        <v>22</v>
      </c>
      <c r="D2179">
        <v>3600</v>
      </c>
      <c r="E2179" s="1">
        <v>43747</v>
      </c>
      <c r="F2179" s="3">
        <v>612</v>
      </c>
      <c r="G2179" s="3">
        <v>1296</v>
      </c>
      <c r="H2179" s="1">
        <v>43830</v>
      </c>
      <c r="I2179">
        <f t="shared" si="136"/>
        <v>83</v>
      </c>
      <c r="J2179" t="str">
        <f t="shared" si="137"/>
        <v>61-90</v>
      </c>
      <c r="K2179">
        <f t="shared" si="138"/>
        <v>0.15</v>
      </c>
      <c r="L2179">
        <f t="shared" si="139"/>
        <v>286.2</v>
      </c>
    </row>
    <row r="2180" spans="1:12" x14ac:dyDescent="0.25">
      <c r="A2180" s="2" t="s">
        <v>2178</v>
      </c>
      <c r="B2180">
        <v>5</v>
      </c>
      <c r="C2180">
        <v>23</v>
      </c>
      <c r="D2180">
        <v>1710</v>
      </c>
      <c r="E2180" s="1">
        <v>43789</v>
      </c>
      <c r="F2180" s="3">
        <v>119.7</v>
      </c>
      <c r="G2180" s="3">
        <v>444.6</v>
      </c>
      <c r="H2180" s="1">
        <v>43830</v>
      </c>
      <c r="I2180">
        <f t="shared" si="136"/>
        <v>41</v>
      </c>
      <c r="J2180" t="str">
        <f t="shared" si="137"/>
        <v>31-60</v>
      </c>
      <c r="K2180">
        <f t="shared" si="138"/>
        <v>0.04</v>
      </c>
      <c r="L2180">
        <f t="shared" si="139"/>
        <v>22.572000000000003</v>
      </c>
    </row>
    <row r="2181" spans="1:12" x14ac:dyDescent="0.25">
      <c r="A2181" s="2" t="s">
        <v>2179</v>
      </c>
      <c r="B2181">
        <v>7</v>
      </c>
      <c r="C2181">
        <v>9</v>
      </c>
      <c r="D2181">
        <v>810</v>
      </c>
      <c r="E2181" s="1">
        <v>43756</v>
      </c>
      <c r="F2181" s="3">
        <v>89.1</v>
      </c>
      <c r="G2181" s="3">
        <v>526.5</v>
      </c>
      <c r="H2181" s="1">
        <v>43830</v>
      </c>
      <c r="I2181">
        <f t="shared" si="136"/>
        <v>74</v>
      </c>
      <c r="J2181" t="str">
        <f t="shared" si="137"/>
        <v>61-90</v>
      </c>
      <c r="K2181">
        <f t="shared" si="138"/>
        <v>0.15</v>
      </c>
      <c r="L2181">
        <f t="shared" si="139"/>
        <v>92.34</v>
      </c>
    </row>
    <row r="2182" spans="1:12" x14ac:dyDescent="0.25">
      <c r="A2182" s="2" t="s">
        <v>2180</v>
      </c>
      <c r="B2182">
        <v>2</v>
      </c>
      <c r="C2182">
        <v>18</v>
      </c>
      <c r="D2182">
        <v>2860</v>
      </c>
      <c r="E2182" s="1">
        <v>43468</v>
      </c>
      <c r="F2182" s="3">
        <v>257.39999999999998</v>
      </c>
      <c r="G2182" s="3">
        <v>600.6</v>
      </c>
      <c r="H2182" s="1">
        <v>43830</v>
      </c>
      <c r="I2182">
        <f t="shared" si="136"/>
        <v>362</v>
      </c>
      <c r="J2182" t="str">
        <f t="shared" si="137"/>
        <v>&gt;121</v>
      </c>
      <c r="K2182">
        <f t="shared" si="138"/>
        <v>0.25</v>
      </c>
      <c r="L2182">
        <f t="shared" si="139"/>
        <v>214.5</v>
      </c>
    </row>
    <row r="2183" spans="1:12" x14ac:dyDescent="0.25">
      <c r="A2183" s="2" t="s">
        <v>2181</v>
      </c>
      <c r="B2183">
        <v>4</v>
      </c>
      <c r="C2183">
        <v>17</v>
      </c>
      <c r="D2183">
        <v>2250</v>
      </c>
      <c r="E2183" s="1">
        <v>43683</v>
      </c>
      <c r="F2183" s="3">
        <v>45</v>
      </c>
      <c r="G2183" s="3">
        <v>517.5</v>
      </c>
      <c r="H2183" s="1">
        <v>43830</v>
      </c>
      <c r="I2183">
        <f t="shared" si="136"/>
        <v>147</v>
      </c>
      <c r="J2183" t="str">
        <f t="shared" si="137"/>
        <v>&gt;121</v>
      </c>
      <c r="K2183">
        <f t="shared" si="138"/>
        <v>0.25</v>
      </c>
      <c r="L2183">
        <f t="shared" si="139"/>
        <v>140.625</v>
      </c>
    </row>
    <row r="2184" spans="1:12" x14ac:dyDescent="0.25">
      <c r="A2184" s="2" t="s">
        <v>2182</v>
      </c>
      <c r="B2184">
        <v>8</v>
      </c>
      <c r="C2184">
        <v>5</v>
      </c>
      <c r="D2184">
        <v>3808</v>
      </c>
      <c r="E2184" s="1">
        <v>43513</v>
      </c>
      <c r="F2184" s="3">
        <v>609.28000000000009</v>
      </c>
      <c r="G2184" s="3">
        <v>1028.1600000000001</v>
      </c>
      <c r="H2184" s="1">
        <v>43830</v>
      </c>
      <c r="I2184">
        <f t="shared" si="136"/>
        <v>317</v>
      </c>
      <c r="J2184" t="str">
        <f t="shared" si="137"/>
        <v>&gt;121</v>
      </c>
      <c r="K2184">
        <f t="shared" si="138"/>
        <v>0.25</v>
      </c>
      <c r="L2184">
        <f t="shared" si="139"/>
        <v>409.36</v>
      </c>
    </row>
    <row r="2185" spans="1:12" x14ac:dyDescent="0.25">
      <c r="A2185" s="2" t="s">
        <v>2183</v>
      </c>
      <c r="B2185">
        <v>3</v>
      </c>
      <c r="C2185">
        <v>14</v>
      </c>
      <c r="D2185">
        <v>4750</v>
      </c>
      <c r="E2185" s="1">
        <v>43753</v>
      </c>
      <c r="F2185" s="3">
        <v>190</v>
      </c>
      <c r="G2185" s="3">
        <v>1092.5</v>
      </c>
      <c r="H2185" s="1">
        <v>43830</v>
      </c>
      <c r="I2185">
        <f t="shared" si="136"/>
        <v>77</v>
      </c>
      <c r="J2185" t="str">
        <f t="shared" si="137"/>
        <v>61-90</v>
      </c>
      <c r="K2185">
        <f t="shared" si="138"/>
        <v>0.15</v>
      </c>
      <c r="L2185">
        <f t="shared" si="139"/>
        <v>192.375</v>
      </c>
    </row>
    <row r="2186" spans="1:12" x14ac:dyDescent="0.25">
      <c r="A2186" s="2" t="s">
        <v>2184</v>
      </c>
      <c r="B2186">
        <v>9</v>
      </c>
      <c r="C2186">
        <v>19</v>
      </c>
      <c r="D2186">
        <v>1650</v>
      </c>
      <c r="E2186" s="1">
        <v>43534</v>
      </c>
      <c r="F2186" s="3">
        <v>198</v>
      </c>
      <c r="G2186" s="3">
        <v>478.5</v>
      </c>
      <c r="H2186" s="1">
        <v>43830</v>
      </c>
      <c r="I2186">
        <f t="shared" si="136"/>
        <v>296</v>
      </c>
      <c r="J2186" t="str">
        <f t="shared" si="137"/>
        <v>&gt;121</v>
      </c>
      <c r="K2186">
        <f t="shared" si="138"/>
        <v>0.25</v>
      </c>
      <c r="L2186">
        <f t="shared" si="139"/>
        <v>169.125</v>
      </c>
    </row>
    <row r="2187" spans="1:12" x14ac:dyDescent="0.25">
      <c r="A2187" s="2" t="s">
        <v>2185</v>
      </c>
      <c r="B2187">
        <v>3</v>
      </c>
      <c r="C2187">
        <v>21</v>
      </c>
      <c r="D2187">
        <v>1320</v>
      </c>
      <c r="E2187" s="1">
        <v>43819</v>
      </c>
      <c r="F2187" s="3">
        <v>39.6</v>
      </c>
      <c r="G2187" s="3">
        <v>277.2</v>
      </c>
      <c r="H2187" s="1">
        <v>43830</v>
      </c>
      <c r="I2187">
        <f t="shared" si="136"/>
        <v>11</v>
      </c>
      <c r="J2187" t="str">
        <f t="shared" si="137"/>
        <v>0-30</v>
      </c>
      <c r="K2187">
        <f t="shared" si="138"/>
        <v>8.0000000000000002E-3</v>
      </c>
      <c r="L2187">
        <f t="shared" si="139"/>
        <v>2.5344000000000002</v>
      </c>
    </row>
    <row r="2188" spans="1:12" x14ac:dyDescent="0.25">
      <c r="A2188" s="2" t="s">
        <v>2186</v>
      </c>
      <c r="B2188">
        <v>5</v>
      </c>
      <c r="C2188">
        <v>19</v>
      </c>
      <c r="D2188">
        <v>1170</v>
      </c>
      <c r="E2188" s="1">
        <v>43622</v>
      </c>
      <c r="F2188" s="3">
        <v>11.7</v>
      </c>
      <c r="G2188" s="3">
        <v>175.5</v>
      </c>
      <c r="H2188" s="1">
        <v>43830</v>
      </c>
      <c r="I2188">
        <f t="shared" si="136"/>
        <v>208</v>
      </c>
      <c r="J2188" t="str">
        <f t="shared" si="137"/>
        <v>&gt;121</v>
      </c>
      <c r="K2188">
        <f t="shared" si="138"/>
        <v>0.25</v>
      </c>
      <c r="L2188">
        <f t="shared" si="139"/>
        <v>46.8</v>
      </c>
    </row>
    <row r="2189" spans="1:12" x14ac:dyDescent="0.25">
      <c r="A2189" s="2" t="s">
        <v>2187</v>
      </c>
      <c r="B2189">
        <v>3</v>
      </c>
      <c r="C2189">
        <v>3</v>
      </c>
      <c r="D2189">
        <v>1620</v>
      </c>
      <c r="E2189" s="1">
        <v>43490</v>
      </c>
      <c r="F2189" s="3">
        <v>97.2</v>
      </c>
      <c r="G2189" s="3">
        <v>486</v>
      </c>
      <c r="H2189" s="1">
        <v>43830</v>
      </c>
      <c r="I2189">
        <f t="shared" si="136"/>
        <v>340</v>
      </c>
      <c r="J2189" t="str">
        <f t="shared" si="137"/>
        <v>&gt;121</v>
      </c>
      <c r="K2189">
        <f t="shared" si="138"/>
        <v>0.25</v>
      </c>
      <c r="L2189">
        <f t="shared" si="139"/>
        <v>145.80000000000001</v>
      </c>
    </row>
    <row r="2190" spans="1:12" x14ac:dyDescent="0.25">
      <c r="A2190" s="2" t="s">
        <v>2188</v>
      </c>
      <c r="B2190">
        <v>10</v>
      </c>
      <c r="C2190">
        <v>13</v>
      </c>
      <c r="D2190">
        <v>252</v>
      </c>
      <c r="E2190" s="1">
        <v>43812</v>
      </c>
      <c r="F2190" s="3">
        <v>5.04</v>
      </c>
      <c r="G2190" s="3">
        <v>95.76</v>
      </c>
      <c r="H2190" s="1">
        <v>43830</v>
      </c>
      <c r="I2190">
        <f t="shared" si="136"/>
        <v>18</v>
      </c>
      <c r="J2190" t="str">
        <f t="shared" si="137"/>
        <v>0-30</v>
      </c>
      <c r="K2190">
        <f t="shared" si="138"/>
        <v>8.0000000000000002E-3</v>
      </c>
      <c r="L2190">
        <f t="shared" si="139"/>
        <v>0.80640000000000012</v>
      </c>
    </row>
    <row r="2191" spans="1:12" x14ac:dyDescent="0.25">
      <c r="A2191" s="2" t="s">
        <v>2189</v>
      </c>
      <c r="B2191">
        <v>8</v>
      </c>
      <c r="C2191">
        <v>10</v>
      </c>
      <c r="D2191">
        <v>3600</v>
      </c>
      <c r="E2191" s="1">
        <v>43560</v>
      </c>
      <c r="F2191" s="3">
        <v>360</v>
      </c>
      <c r="G2191" s="3">
        <v>936</v>
      </c>
      <c r="H2191" s="1">
        <v>43830</v>
      </c>
      <c r="I2191">
        <f t="shared" si="136"/>
        <v>270</v>
      </c>
      <c r="J2191" t="str">
        <f t="shared" si="137"/>
        <v>&gt;121</v>
      </c>
      <c r="K2191">
        <f t="shared" si="138"/>
        <v>0.25</v>
      </c>
      <c r="L2191">
        <f t="shared" si="139"/>
        <v>324</v>
      </c>
    </row>
    <row r="2192" spans="1:12" x14ac:dyDescent="0.25">
      <c r="A2192" s="2" t="s">
        <v>2190</v>
      </c>
      <c r="B2192">
        <v>5</v>
      </c>
      <c r="C2192">
        <v>4</v>
      </c>
      <c r="D2192">
        <v>480</v>
      </c>
      <c r="E2192" s="1">
        <v>43809</v>
      </c>
      <c r="F2192" s="3">
        <v>43.2</v>
      </c>
      <c r="G2192" s="3">
        <v>91.199999999999989</v>
      </c>
      <c r="H2192" s="1">
        <v>43830</v>
      </c>
      <c r="I2192">
        <f t="shared" si="136"/>
        <v>21</v>
      </c>
      <c r="J2192" t="str">
        <f t="shared" si="137"/>
        <v>0-30</v>
      </c>
      <c r="K2192">
        <f t="shared" si="138"/>
        <v>8.0000000000000002E-3</v>
      </c>
      <c r="L2192">
        <f t="shared" si="139"/>
        <v>1.0751999999999999</v>
      </c>
    </row>
    <row r="2193" spans="1:12" x14ac:dyDescent="0.25">
      <c r="A2193" s="2" t="s">
        <v>2191</v>
      </c>
      <c r="B2193">
        <v>8</v>
      </c>
      <c r="C2193">
        <v>16</v>
      </c>
      <c r="D2193">
        <v>4340</v>
      </c>
      <c r="E2193" s="1">
        <v>43509</v>
      </c>
      <c r="F2193" s="3">
        <v>303.8</v>
      </c>
      <c r="G2193" s="3">
        <v>2170</v>
      </c>
      <c r="H2193" s="1">
        <v>43830</v>
      </c>
      <c r="I2193">
        <f t="shared" si="136"/>
        <v>321</v>
      </c>
      <c r="J2193" t="str">
        <f t="shared" si="137"/>
        <v>&gt;121</v>
      </c>
      <c r="K2193">
        <f t="shared" si="138"/>
        <v>0.25</v>
      </c>
      <c r="L2193">
        <f t="shared" si="139"/>
        <v>618.45000000000005</v>
      </c>
    </row>
    <row r="2194" spans="1:12" x14ac:dyDescent="0.25">
      <c r="A2194" s="2" t="s">
        <v>2192</v>
      </c>
      <c r="B2194">
        <v>2</v>
      </c>
      <c r="C2194">
        <v>8</v>
      </c>
      <c r="D2194">
        <v>1200</v>
      </c>
      <c r="E2194" s="1">
        <v>43738</v>
      </c>
      <c r="F2194" s="3">
        <v>24</v>
      </c>
      <c r="G2194" s="3">
        <v>348</v>
      </c>
      <c r="H2194" s="1">
        <v>43830</v>
      </c>
      <c r="I2194">
        <f t="shared" si="136"/>
        <v>92</v>
      </c>
      <c r="J2194" t="str">
        <f t="shared" si="137"/>
        <v>91-120</v>
      </c>
      <c r="K2194">
        <f t="shared" si="138"/>
        <v>0.2</v>
      </c>
      <c r="L2194">
        <f t="shared" si="139"/>
        <v>74.400000000000006</v>
      </c>
    </row>
    <row r="2195" spans="1:12" x14ac:dyDescent="0.25">
      <c r="A2195" s="2" t="s">
        <v>2193</v>
      </c>
      <c r="B2195">
        <v>3</v>
      </c>
      <c r="C2195">
        <v>17</v>
      </c>
      <c r="D2195">
        <v>5880</v>
      </c>
      <c r="E2195" s="1">
        <v>43598</v>
      </c>
      <c r="F2195" s="3">
        <v>58.8</v>
      </c>
      <c r="G2195" s="3">
        <v>940.8</v>
      </c>
      <c r="H2195" s="1">
        <v>43830</v>
      </c>
      <c r="I2195">
        <f t="shared" si="136"/>
        <v>232</v>
      </c>
      <c r="J2195" t="str">
        <f t="shared" si="137"/>
        <v>&gt;121</v>
      </c>
      <c r="K2195">
        <f t="shared" si="138"/>
        <v>0.25</v>
      </c>
      <c r="L2195">
        <f t="shared" si="139"/>
        <v>249.89999999999998</v>
      </c>
    </row>
    <row r="2196" spans="1:12" x14ac:dyDescent="0.25">
      <c r="A2196" s="2" t="s">
        <v>2194</v>
      </c>
      <c r="B2196">
        <v>9</v>
      </c>
      <c r="C2196">
        <v>7</v>
      </c>
      <c r="D2196">
        <v>3720</v>
      </c>
      <c r="E2196" s="1">
        <v>43764</v>
      </c>
      <c r="F2196" s="3">
        <v>148.80000000000001</v>
      </c>
      <c r="G2196" s="3">
        <v>1153.1999999999998</v>
      </c>
      <c r="H2196" s="1">
        <v>43830</v>
      </c>
      <c r="I2196">
        <f t="shared" si="136"/>
        <v>66</v>
      </c>
      <c r="J2196" t="str">
        <f t="shared" si="137"/>
        <v>61-90</v>
      </c>
      <c r="K2196">
        <f t="shared" si="138"/>
        <v>0.15</v>
      </c>
      <c r="L2196">
        <f t="shared" si="139"/>
        <v>195.29999999999995</v>
      </c>
    </row>
    <row r="2197" spans="1:12" x14ac:dyDescent="0.25">
      <c r="A2197" s="2" t="s">
        <v>2195</v>
      </c>
      <c r="B2197">
        <v>2</v>
      </c>
      <c r="C2197">
        <v>20</v>
      </c>
      <c r="D2197">
        <v>620</v>
      </c>
      <c r="E2197" s="1">
        <v>43755</v>
      </c>
      <c r="F2197" s="3">
        <v>62</v>
      </c>
      <c r="G2197" s="3">
        <v>167.39999999999998</v>
      </c>
      <c r="H2197" s="1">
        <v>43830</v>
      </c>
      <c r="I2197">
        <f t="shared" si="136"/>
        <v>75</v>
      </c>
      <c r="J2197" t="str">
        <f t="shared" si="137"/>
        <v>61-90</v>
      </c>
      <c r="K2197">
        <f t="shared" si="138"/>
        <v>0.15</v>
      </c>
      <c r="L2197">
        <f t="shared" si="139"/>
        <v>34.409999999999997</v>
      </c>
    </row>
    <row r="2198" spans="1:12" x14ac:dyDescent="0.25">
      <c r="A2198" s="2" t="s">
        <v>2196</v>
      </c>
      <c r="B2198">
        <v>8</v>
      </c>
      <c r="C2198">
        <v>10</v>
      </c>
      <c r="D2198">
        <v>2112</v>
      </c>
      <c r="E2198" s="1">
        <v>43821</v>
      </c>
      <c r="F2198" s="3">
        <v>63.36</v>
      </c>
      <c r="G2198" s="3">
        <v>570.24000000000012</v>
      </c>
      <c r="H2198" s="1">
        <v>43830</v>
      </c>
      <c r="I2198">
        <f t="shared" si="136"/>
        <v>9</v>
      </c>
      <c r="J2198" t="str">
        <f t="shared" si="137"/>
        <v>0-30</v>
      </c>
      <c r="K2198">
        <f t="shared" si="138"/>
        <v>8.0000000000000002E-3</v>
      </c>
      <c r="L2198">
        <f t="shared" si="139"/>
        <v>5.0688000000000013</v>
      </c>
    </row>
    <row r="2199" spans="1:12" x14ac:dyDescent="0.25">
      <c r="A2199" s="2" t="s">
        <v>2197</v>
      </c>
      <c r="B2199">
        <v>1</v>
      </c>
      <c r="C2199">
        <v>6</v>
      </c>
      <c r="D2199">
        <v>2240</v>
      </c>
      <c r="E2199" s="1">
        <v>43551</v>
      </c>
      <c r="F2199" s="3">
        <v>134.4</v>
      </c>
      <c r="G2199" s="3">
        <v>627.20000000000005</v>
      </c>
      <c r="H2199" s="1">
        <v>43830</v>
      </c>
      <c r="I2199">
        <f t="shared" si="136"/>
        <v>279</v>
      </c>
      <c r="J2199" t="str">
        <f t="shared" si="137"/>
        <v>&gt;121</v>
      </c>
      <c r="K2199">
        <f t="shared" si="138"/>
        <v>0.25</v>
      </c>
      <c r="L2199">
        <f t="shared" si="139"/>
        <v>190.4</v>
      </c>
    </row>
    <row r="2200" spans="1:12" x14ac:dyDescent="0.25">
      <c r="A2200" s="2" t="s">
        <v>2198</v>
      </c>
      <c r="B2200">
        <v>9</v>
      </c>
      <c r="C2200">
        <v>9</v>
      </c>
      <c r="D2200">
        <v>2400</v>
      </c>
      <c r="E2200" s="1">
        <v>43551</v>
      </c>
      <c r="F2200" s="3">
        <v>96</v>
      </c>
      <c r="G2200" s="3">
        <v>840</v>
      </c>
      <c r="H2200" s="1">
        <v>43830</v>
      </c>
      <c r="I2200">
        <f t="shared" si="136"/>
        <v>279</v>
      </c>
      <c r="J2200" t="str">
        <f t="shared" si="137"/>
        <v>&gt;121</v>
      </c>
      <c r="K2200">
        <f t="shared" si="138"/>
        <v>0.25</v>
      </c>
      <c r="L2200">
        <f t="shared" si="139"/>
        <v>234</v>
      </c>
    </row>
    <row r="2201" spans="1:12" x14ac:dyDescent="0.25">
      <c r="A2201" s="2" t="s">
        <v>2199</v>
      </c>
      <c r="B2201">
        <v>5</v>
      </c>
      <c r="C2201">
        <v>11</v>
      </c>
      <c r="D2201">
        <v>150</v>
      </c>
      <c r="E2201" s="1">
        <v>43693</v>
      </c>
      <c r="F2201" s="3">
        <v>6</v>
      </c>
      <c r="G2201" s="3">
        <v>22.5</v>
      </c>
      <c r="H2201" s="1">
        <v>43830</v>
      </c>
      <c r="I2201">
        <f t="shared" si="136"/>
        <v>137</v>
      </c>
      <c r="J2201" t="str">
        <f t="shared" si="137"/>
        <v>&gt;121</v>
      </c>
      <c r="K2201">
        <f t="shared" si="138"/>
        <v>0.25</v>
      </c>
      <c r="L2201">
        <f t="shared" si="139"/>
        <v>7.125</v>
      </c>
    </row>
    <row r="2202" spans="1:12" x14ac:dyDescent="0.25">
      <c r="A2202" s="2" t="s">
        <v>2200</v>
      </c>
      <c r="B2202">
        <v>9</v>
      </c>
      <c r="C2202">
        <v>18</v>
      </c>
      <c r="D2202">
        <v>1440</v>
      </c>
      <c r="E2202" s="1">
        <v>43588</v>
      </c>
      <c r="F2202" s="3">
        <v>230.39999999999998</v>
      </c>
      <c r="G2202" s="3">
        <v>460.79999999999995</v>
      </c>
      <c r="H2202" s="1">
        <v>43830</v>
      </c>
      <c r="I2202">
        <f t="shared" si="136"/>
        <v>242</v>
      </c>
      <c r="J2202" t="str">
        <f t="shared" si="137"/>
        <v>&gt;121</v>
      </c>
      <c r="K2202">
        <f t="shared" si="138"/>
        <v>0.25</v>
      </c>
      <c r="L2202">
        <f t="shared" si="139"/>
        <v>172.79999999999998</v>
      </c>
    </row>
    <row r="2203" spans="1:12" x14ac:dyDescent="0.25">
      <c r="A2203" s="2" t="s">
        <v>2201</v>
      </c>
      <c r="B2203">
        <v>8</v>
      </c>
      <c r="C2203">
        <v>18</v>
      </c>
      <c r="D2203">
        <v>486</v>
      </c>
      <c r="E2203" s="1">
        <v>43597</v>
      </c>
      <c r="F2203" s="3">
        <v>19.439999999999998</v>
      </c>
      <c r="G2203" s="3">
        <v>145.80000000000001</v>
      </c>
      <c r="H2203" s="1">
        <v>43830</v>
      </c>
      <c r="I2203">
        <f t="shared" si="136"/>
        <v>233</v>
      </c>
      <c r="J2203" t="str">
        <f t="shared" si="137"/>
        <v>&gt;121</v>
      </c>
      <c r="K2203">
        <f t="shared" si="138"/>
        <v>0.25</v>
      </c>
      <c r="L2203">
        <f t="shared" si="139"/>
        <v>41.31</v>
      </c>
    </row>
    <row r="2204" spans="1:12" x14ac:dyDescent="0.25">
      <c r="A2204" s="2" t="s">
        <v>2202</v>
      </c>
      <c r="B2204">
        <v>1</v>
      </c>
      <c r="C2204">
        <v>17</v>
      </c>
      <c r="D2204">
        <v>4560</v>
      </c>
      <c r="E2204" s="1">
        <v>43612</v>
      </c>
      <c r="F2204" s="3">
        <v>182.39999999999998</v>
      </c>
      <c r="G2204" s="3">
        <v>684</v>
      </c>
      <c r="H2204" s="1">
        <v>43830</v>
      </c>
      <c r="I2204">
        <f t="shared" si="136"/>
        <v>218</v>
      </c>
      <c r="J2204" t="str">
        <f t="shared" si="137"/>
        <v>&gt;121</v>
      </c>
      <c r="K2204">
        <f t="shared" si="138"/>
        <v>0.25</v>
      </c>
      <c r="L2204">
        <f t="shared" si="139"/>
        <v>216.6</v>
      </c>
    </row>
    <row r="2205" spans="1:12" x14ac:dyDescent="0.25">
      <c r="A2205" s="2" t="s">
        <v>2203</v>
      </c>
      <c r="B2205">
        <v>1</v>
      </c>
      <c r="C2205">
        <v>8</v>
      </c>
      <c r="D2205">
        <v>630</v>
      </c>
      <c r="E2205" s="1">
        <v>43652</v>
      </c>
      <c r="F2205" s="3">
        <v>18.899999999999999</v>
      </c>
      <c r="G2205" s="3">
        <v>100.8</v>
      </c>
      <c r="H2205" s="1">
        <v>43830</v>
      </c>
      <c r="I2205">
        <f t="shared" si="136"/>
        <v>178</v>
      </c>
      <c r="J2205" t="str">
        <f t="shared" si="137"/>
        <v>&gt;121</v>
      </c>
      <c r="K2205">
        <f t="shared" si="138"/>
        <v>0.25</v>
      </c>
      <c r="L2205">
        <f t="shared" si="139"/>
        <v>29.924999999999997</v>
      </c>
    </row>
    <row r="2206" spans="1:12" x14ac:dyDescent="0.25">
      <c r="A2206" s="2" t="s">
        <v>2204</v>
      </c>
      <c r="B2206">
        <v>5</v>
      </c>
      <c r="C2206">
        <v>10</v>
      </c>
      <c r="D2206">
        <v>1900</v>
      </c>
      <c r="E2206" s="1">
        <v>43636</v>
      </c>
      <c r="F2206" s="3">
        <v>95</v>
      </c>
      <c r="G2206" s="3">
        <v>513</v>
      </c>
      <c r="H2206" s="1">
        <v>43830</v>
      </c>
      <c r="I2206">
        <f t="shared" si="136"/>
        <v>194</v>
      </c>
      <c r="J2206" t="str">
        <f t="shared" si="137"/>
        <v>&gt;121</v>
      </c>
      <c r="K2206">
        <f t="shared" si="138"/>
        <v>0.25</v>
      </c>
      <c r="L2206">
        <f t="shared" si="139"/>
        <v>152</v>
      </c>
    </row>
    <row r="2207" spans="1:12" x14ac:dyDescent="0.25">
      <c r="A2207" s="2" t="s">
        <v>2205</v>
      </c>
      <c r="B2207">
        <v>6</v>
      </c>
      <c r="C2207">
        <v>14</v>
      </c>
      <c r="D2207">
        <v>1710</v>
      </c>
      <c r="E2207" s="1">
        <v>43723</v>
      </c>
      <c r="F2207" s="3">
        <v>51.3</v>
      </c>
      <c r="G2207" s="3">
        <v>478.8</v>
      </c>
      <c r="H2207" s="1">
        <v>43830</v>
      </c>
      <c r="I2207">
        <f t="shared" si="136"/>
        <v>107</v>
      </c>
      <c r="J2207" t="str">
        <f t="shared" si="137"/>
        <v>91-120</v>
      </c>
      <c r="K2207">
        <f t="shared" si="138"/>
        <v>0.2</v>
      </c>
      <c r="L2207">
        <f t="shared" si="139"/>
        <v>106.02000000000001</v>
      </c>
    </row>
    <row r="2208" spans="1:12" x14ac:dyDescent="0.25">
      <c r="A2208" s="2" t="s">
        <v>2206</v>
      </c>
      <c r="B2208">
        <v>1</v>
      </c>
      <c r="C2208">
        <v>1</v>
      </c>
      <c r="D2208">
        <v>4340</v>
      </c>
      <c r="E2208" s="1">
        <v>43611</v>
      </c>
      <c r="F2208" s="3">
        <v>86.8</v>
      </c>
      <c r="G2208" s="3">
        <v>1128.4000000000001</v>
      </c>
      <c r="H2208" s="1">
        <v>43830</v>
      </c>
      <c r="I2208">
        <f t="shared" si="136"/>
        <v>219</v>
      </c>
      <c r="J2208" t="str">
        <f t="shared" si="137"/>
        <v>&gt;121</v>
      </c>
      <c r="K2208">
        <f t="shared" si="138"/>
        <v>0.25</v>
      </c>
      <c r="L2208">
        <f t="shared" si="139"/>
        <v>303.8</v>
      </c>
    </row>
    <row r="2209" spans="1:12" x14ac:dyDescent="0.25">
      <c r="A2209" s="2" t="s">
        <v>2207</v>
      </c>
      <c r="B2209">
        <v>9</v>
      </c>
      <c r="C2209">
        <v>9</v>
      </c>
      <c r="D2209">
        <v>3000</v>
      </c>
      <c r="E2209" s="1">
        <v>43647</v>
      </c>
      <c r="F2209" s="3">
        <v>60</v>
      </c>
      <c r="G2209" s="3">
        <v>1140</v>
      </c>
      <c r="H2209" s="1">
        <v>43830</v>
      </c>
      <c r="I2209">
        <f t="shared" si="136"/>
        <v>183</v>
      </c>
      <c r="J2209" t="str">
        <f t="shared" si="137"/>
        <v>&gt;121</v>
      </c>
      <c r="K2209">
        <f t="shared" si="138"/>
        <v>0.25</v>
      </c>
      <c r="L2209">
        <f t="shared" si="139"/>
        <v>300</v>
      </c>
    </row>
    <row r="2210" spans="1:12" x14ac:dyDescent="0.25">
      <c r="A2210" s="2" t="s">
        <v>2208</v>
      </c>
      <c r="B2210">
        <v>9</v>
      </c>
      <c r="C2210">
        <v>13</v>
      </c>
      <c r="D2210">
        <v>3528</v>
      </c>
      <c r="E2210" s="1">
        <v>43815</v>
      </c>
      <c r="F2210" s="3">
        <v>352.8</v>
      </c>
      <c r="G2210" s="3">
        <v>1340.6399999999999</v>
      </c>
      <c r="H2210" s="1">
        <v>43830</v>
      </c>
      <c r="I2210">
        <f t="shared" si="136"/>
        <v>15</v>
      </c>
      <c r="J2210" t="str">
        <f t="shared" si="137"/>
        <v>0-30</v>
      </c>
      <c r="K2210">
        <f t="shared" si="138"/>
        <v>8.0000000000000002E-3</v>
      </c>
      <c r="L2210">
        <f t="shared" si="139"/>
        <v>13.547519999999999</v>
      </c>
    </row>
    <row r="2211" spans="1:12" x14ac:dyDescent="0.25">
      <c r="A2211" s="2" t="s">
        <v>2209</v>
      </c>
      <c r="B2211">
        <v>8</v>
      </c>
      <c r="C2211">
        <v>1</v>
      </c>
      <c r="D2211">
        <v>1430</v>
      </c>
      <c r="E2211" s="1">
        <v>43557</v>
      </c>
      <c r="F2211" s="3">
        <v>214.5</v>
      </c>
      <c r="G2211" s="3">
        <v>700.69999999999993</v>
      </c>
      <c r="H2211" s="1">
        <v>43830</v>
      </c>
      <c r="I2211">
        <f t="shared" si="136"/>
        <v>273</v>
      </c>
      <c r="J2211" t="str">
        <f t="shared" si="137"/>
        <v>&gt;121</v>
      </c>
      <c r="K2211">
        <f t="shared" si="138"/>
        <v>0.25</v>
      </c>
      <c r="L2211">
        <f t="shared" si="139"/>
        <v>228.79999999999998</v>
      </c>
    </row>
    <row r="2212" spans="1:12" x14ac:dyDescent="0.25">
      <c r="A2212" s="2" t="s">
        <v>2210</v>
      </c>
      <c r="B2212">
        <v>6</v>
      </c>
      <c r="C2212">
        <v>18</v>
      </c>
      <c r="D2212">
        <v>5600</v>
      </c>
      <c r="E2212" s="1">
        <v>43621</v>
      </c>
      <c r="F2212" s="3">
        <v>504</v>
      </c>
      <c r="G2212" s="3">
        <v>896</v>
      </c>
      <c r="H2212" s="1">
        <v>43830</v>
      </c>
      <c r="I2212">
        <f t="shared" si="136"/>
        <v>209</v>
      </c>
      <c r="J2212" t="str">
        <f t="shared" si="137"/>
        <v>&gt;121</v>
      </c>
      <c r="K2212">
        <f t="shared" si="138"/>
        <v>0.25</v>
      </c>
      <c r="L2212">
        <f t="shared" si="139"/>
        <v>350</v>
      </c>
    </row>
    <row r="2213" spans="1:12" x14ac:dyDescent="0.25">
      <c r="A2213" s="2" t="s">
        <v>2211</v>
      </c>
      <c r="B2213">
        <v>2</v>
      </c>
      <c r="C2213">
        <v>2</v>
      </c>
      <c r="D2213">
        <v>1920</v>
      </c>
      <c r="E2213" s="1">
        <v>43623</v>
      </c>
      <c r="F2213" s="3">
        <v>134.4</v>
      </c>
      <c r="G2213" s="3">
        <v>537.6</v>
      </c>
      <c r="H2213" s="1">
        <v>43830</v>
      </c>
      <c r="I2213">
        <f t="shared" si="136"/>
        <v>207</v>
      </c>
      <c r="J2213" t="str">
        <f t="shared" si="137"/>
        <v>&gt;121</v>
      </c>
      <c r="K2213">
        <f t="shared" si="138"/>
        <v>0.25</v>
      </c>
      <c r="L2213">
        <f t="shared" si="139"/>
        <v>168</v>
      </c>
    </row>
    <row r="2214" spans="1:12" x14ac:dyDescent="0.25">
      <c r="A2214" s="2" t="s">
        <v>2212</v>
      </c>
      <c r="B2214">
        <v>5</v>
      </c>
      <c r="C2214">
        <v>15</v>
      </c>
      <c r="D2214">
        <v>720</v>
      </c>
      <c r="E2214" s="1">
        <v>43731</v>
      </c>
      <c r="F2214" s="3">
        <v>50.4</v>
      </c>
      <c r="G2214" s="3">
        <v>172.8</v>
      </c>
      <c r="H2214" s="1">
        <v>43830</v>
      </c>
      <c r="I2214">
        <f t="shared" si="136"/>
        <v>99</v>
      </c>
      <c r="J2214" t="str">
        <f t="shared" si="137"/>
        <v>91-120</v>
      </c>
      <c r="K2214">
        <f t="shared" si="138"/>
        <v>0.2</v>
      </c>
      <c r="L2214">
        <f t="shared" si="139"/>
        <v>44.640000000000008</v>
      </c>
    </row>
    <row r="2215" spans="1:12" x14ac:dyDescent="0.25">
      <c r="A2215" s="2" t="s">
        <v>2213</v>
      </c>
      <c r="B2215">
        <v>8</v>
      </c>
      <c r="C2215">
        <v>20</v>
      </c>
      <c r="D2215">
        <v>2888</v>
      </c>
      <c r="E2215" s="1">
        <v>43820</v>
      </c>
      <c r="F2215" s="3">
        <v>548.72</v>
      </c>
      <c r="G2215" s="3">
        <v>1270.72</v>
      </c>
      <c r="H2215" s="1">
        <v>43830</v>
      </c>
      <c r="I2215">
        <f t="shared" si="136"/>
        <v>10</v>
      </c>
      <c r="J2215" t="str">
        <f t="shared" si="137"/>
        <v>0-30</v>
      </c>
      <c r="K2215">
        <f t="shared" si="138"/>
        <v>8.0000000000000002E-3</v>
      </c>
      <c r="L2215">
        <f t="shared" si="139"/>
        <v>14.555520000000001</v>
      </c>
    </row>
    <row r="2216" spans="1:12" x14ac:dyDescent="0.25">
      <c r="A2216" s="2" t="s">
        <v>2214</v>
      </c>
      <c r="B2216">
        <v>1</v>
      </c>
      <c r="C2216">
        <v>20</v>
      </c>
      <c r="D2216">
        <v>960</v>
      </c>
      <c r="E2216" s="1">
        <v>43479</v>
      </c>
      <c r="F2216" s="3">
        <v>48</v>
      </c>
      <c r="G2216" s="3">
        <v>220.79999999999998</v>
      </c>
      <c r="H2216" s="1">
        <v>43830</v>
      </c>
      <c r="I2216">
        <f t="shared" si="136"/>
        <v>351</v>
      </c>
      <c r="J2216" t="str">
        <f t="shared" si="137"/>
        <v>&gt;121</v>
      </c>
      <c r="K2216">
        <f t="shared" si="138"/>
        <v>0.25</v>
      </c>
      <c r="L2216">
        <f t="shared" si="139"/>
        <v>67.199999999999989</v>
      </c>
    </row>
    <row r="2217" spans="1:12" x14ac:dyDescent="0.25">
      <c r="A2217" s="2" t="s">
        <v>2215</v>
      </c>
      <c r="B2217">
        <v>1</v>
      </c>
      <c r="C2217">
        <v>1</v>
      </c>
      <c r="D2217">
        <v>320</v>
      </c>
      <c r="E2217" s="1">
        <v>43788</v>
      </c>
      <c r="F2217" s="3">
        <v>28.799999999999997</v>
      </c>
      <c r="G2217" s="3">
        <v>96</v>
      </c>
      <c r="H2217" s="1">
        <v>43830</v>
      </c>
      <c r="I2217">
        <f t="shared" si="136"/>
        <v>42</v>
      </c>
      <c r="J2217" t="str">
        <f t="shared" si="137"/>
        <v>31-60</v>
      </c>
      <c r="K2217">
        <f t="shared" si="138"/>
        <v>0.04</v>
      </c>
      <c r="L2217">
        <f t="shared" si="139"/>
        <v>4.992</v>
      </c>
    </row>
    <row r="2218" spans="1:12" x14ac:dyDescent="0.25">
      <c r="A2218" s="2" t="s">
        <v>2216</v>
      </c>
      <c r="B2218">
        <v>6</v>
      </c>
      <c r="C2218">
        <v>17</v>
      </c>
      <c r="D2218">
        <v>540</v>
      </c>
      <c r="E2218" s="1">
        <v>43821</v>
      </c>
      <c r="F2218" s="3">
        <v>32.400000000000006</v>
      </c>
      <c r="G2218" s="3">
        <v>86.4</v>
      </c>
      <c r="H2218" s="1">
        <v>43830</v>
      </c>
      <c r="I2218">
        <f t="shared" si="136"/>
        <v>9</v>
      </c>
      <c r="J2218" t="str">
        <f t="shared" si="137"/>
        <v>0-30</v>
      </c>
      <c r="K2218">
        <f t="shared" si="138"/>
        <v>8.0000000000000002E-3</v>
      </c>
      <c r="L2218">
        <f t="shared" si="139"/>
        <v>0.95040000000000013</v>
      </c>
    </row>
    <row r="2219" spans="1:12" x14ac:dyDescent="0.25">
      <c r="A2219" s="2" t="s">
        <v>2217</v>
      </c>
      <c r="B2219">
        <v>9</v>
      </c>
      <c r="C2219">
        <v>2</v>
      </c>
      <c r="D2219">
        <v>2400</v>
      </c>
      <c r="E2219" s="1">
        <v>43733</v>
      </c>
      <c r="F2219" s="3">
        <v>456</v>
      </c>
      <c r="G2219" s="3">
        <v>672</v>
      </c>
      <c r="H2219" s="1">
        <v>43830</v>
      </c>
      <c r="I2219">
        <f t="shared" si="136"/>
        <v>97</v>
      </c>
      <c r="J2219" t="str">
        <f t="shared" si="137"/>
        <v>91-120</v>
      </c>
      <c r="K2219">
        <f t="shared" si="138"/>
        <v>0.2</v>
      </c>
      <c r="L2219">
        <f t="shared" si="139"/>
        <v>225.60000000000002</v>
      </c>
    </row>
    <row r="2220" spans="1:12" x14ac:dyDescent="0.25">
      <c r="A2220" s="2" t="s">
        <v>2218</v>
      </c>
      <c r="B2220">
        <v>10</v>
      </c>
      <c r="C2220">
        <v>17</v>
      </c>
      <c r="D2220">
        <v>4480</v>
      </c>
      <c r="E2220" s="1">
        <v>43565</v>
      </c>
      <c r="F2220" s="3">
        <v>224</v>
      </c>
      <c r="G2220" s="3">
        <v>2195.2000000000003</v>
      </c>
      <c r="H2220" s="1">
        <v>43830</v>
      </c>
      <c r="I2220">
        <f t="shared" si="136"/>
        <v>265</v>
      </c>
      <c r="J2220" t="str">
        <f t="shared" si="137"/>
        <v>&gt;121</v>
      </c>
      <c r="K2220">
        <f t="shared" si="138"/>
        <v>0.25</v>
      </c>
      <c r="L2220">
        <f t="shared" si="139"/>
        <v>604.80000000000007</v>
      </c>
    </row>
    <row r="2221" spans="1:12" x14ac:dyDescent="0.25">
      <c r="A2221" s="2" t="s">
        <v>2219</v>
      </c>
      <c r="B2221">
        <v>10</v>
      </c>
      <c r="C2221">
        <v>1</v>
      </c>
      <c r="D2221">
        <v>7130</v>
      </c>
      <c r="E2221" s="1">
        <v>43664</v>
      </c>
      <c r="F2221" s="3">
        <v>1069.5</v>
      </c>
      <c r="G2221" s="3">
        <v>2352.9</v>
      </c>
      <c r="H2221" s="1">
        <v>43830</v>
      </c>
      <c r="I2221">
        <f t="shared" si="136"/>
        <v>166</v>
      </c>
      <c r="J2221" t="str">
        <f t="shared" si="137"/>
        <v>&gt;121</v>
      </c>
      <c r="K2221">
        <f t="shared" si="138"/>
        <v>0.25</v>
      </c>
      <c r="L2221">
        <f t="shared" si="139"/>
        <v>855.6</v>
      </c>
    </row>
    <row r="2222" spans="1:12" x14ac:dyDescent="0.25">
      <c r="A2222" s="2" t="s">
        <v>2220</v>
      </c>
      <c r="B2222">
        <v>9</v>
      </c>
      <c r="C2222">
        <v>22</v>
      </c>
      <c r="D2222">
        <v>1430</v>
      </c>
      <c r="E2222" s="1">
        <v>43745</v>
      </c>
      <c r="F2222" s="3">
        <v>42.9</v>
      </c>
      <c r="G2222" s="3">
        <v>414.7</v>
      </c>
      <c r="H2222" s="1">
        <v>43830</v>
      </c>
      <c r="I2222">
        <f t="shared" si="136"/>
        <v>85</v>
      </c>
      <c r="J2222" t="str">
        <f t="shared" si="137"/>
        <v>61-90</v>
      </c>
      <c r="K2222">
        <f t="shared" si="138"/>
        <v>0.15</v>
      </c>
      <c r="L2222">
        <f t="shared" si="139"/>
        <v>68.639999999999986</v>
      </c>
    </row>
    <row r="2223" spans="1:12" x14ac:dyDescent="0.25">
      <c r="A2223" s="2" t="s">
        <v>2221</v>
      </c>
      <c r="B2223">
        <v>4</v>
      </c>
      <c r="C2223">
        <v>6</v>
      </c>
      <c r="D2223">
        <v>2090</v>
      </c>
      <c r="E2223" s="1">
        <v>43484</v>
      </c>
      <c r="F2223" s="3">
        <v>104.5</v>
      </c>
      <c r="G2223" s="3">
        <v>459.79999999999995</v>
      </c>
      <c r="H2223" s="1">
        <v>43830</v>
      </c>
      <c r="I2223">
        <f t="shared" si="136"/>
        <v>346</v>
      </c>
      <c r="J2223" t="str">
        <f t="shared" si="137"/>
        <v>&gt;121</v>
      </c>
      <c r="K2223">
        <f t="shared" si="138"/>
        <v>0.25</v>
      </c>
      <c r="L2223">
        <f t="shared" si="139"/>
        <v>141.07499999999999</v>
      </c>
    </row>
    <row r="2224" spans="1:12" x14ac:dyDescent="0.25">
      <c r="A2224" s="2" t="s">
        <v>2222</v>
      </c>
      <c r="B2224">
        <v>2</v>
      </c>
      <c r="C2224">
        <v>6</v>
      </c>
      <c r="D2224">
        <v>2400</v>
      </c>
      <c r="E2224" s="1">
        <v>43700</v>
      </c>
      <c r="F2224" s="3">
        <v>192</v>
      </c>
      <c r="G2224" s="3">
        <v>672</v>
      </c>
      <c r="H2224" s="1">
        <v>43830</v>
      </c>
      <c r="I2224">
        <f t="shared" si="136"/>
        <v>130</v>
      </c>
      <c r="J2224" t="str">
        <f t="shared" si="137"/>
        <v>&gt;121</v>
      </c>
      <c r="K2224">
        <f t="shared" si="138"/>
        <v>0.25</v>
      </c>
      <c r="L2224">
        <f t="shared" si="139"/>
        <v>216</v>
      </c>
    </row>
    <row r="2225" spans="1:12" x14ac:dyDescent="0.25">
      <c r="A2225" s="2" t="s">
        <v>2223</v>
      </c>
      <c r="B2225">
        <v>3</v>
      </c>
      <c r="C2225">
        <v>16</v>
      </c>
      <c r="D2225">
        <v>4960</v>
      </c>
      <c r="E2225" s="1">
        <v>43606</v>
      </c>
      <c r="F2225" s="3">
        <v>446.4</v>
      </c>
      <c r="G2225" s="3">
        <v>992</v>
      </c>
      <c r="H2225" s="1">
        <v>43830</v>
      </c>
      <c r="I2225">
        <f t="shared" si="136"/>
        <v>224</v>
      </c>
      <c r="J2225" t="str">
        <f t="shared" si="137"/>
        <v>&gt;121</v>
      </c>
      <c r="K2225">
        <f t="shared" si="138"/>
        <v>0.25</v>
      </c>
      <c r="L2225">
        <f t="shared" si="139"/>
        <v>359.6</v>
      </c>
    </row>
    <row r="2226" spans="1:12" x14ac:dyDescent="0.25">
      <c r="A2226" s="2" t="s">
        <v>2224</v>
      </c>
      <c r="B2226">
        <v>5</v>
      </c>
      <c r="C2226">
        <v>13</v>
      </c>
      <c r="D2226">
        <v>4560</v>
      </c>
      <c r="E2226" s="1">
        <v>43632</v>
      </c>
      <c r="F2226" s="3">
        <v>456</v>
      </c>
      <c r="G2226" s="3">
        <v>1094.4000000000001</v>
      </c>
      <c r="H2226" s="1">
        <v>43830</v>
      </c>
      <c r="I2226">
        <f t="shared" si="136"/>
        <v>198</v>
      </c>
      <c r="J2226" t="str">
        <f t="shared" si="137"/>
        <v>&gt;121</v>
      </c>
      <c r="K2226">
        <f t="shared" si="138"/>
        <v>0.25</v>
      </c>
      <c r="L2226">
        <f t="shared" si="139"/>
        <v>387.6</v>
      </c>
    </row>
    <row r="2227" spans="1:12" x14ac:dyDescent="0.25">
      <c r="A2227" s="2" t="s">
        <v>2225</v>
      </c>
      <c r="B2227">
        <v>4</v>
      </c>
      <c r="C2227">
        <v>3</v>
      </c>
      <c r="D2227">
        <v>1520</v>
      </c>
      <c r="E2227" s="1">
        <v>43563</v>
      </c>
      <c r="F2227" s="3">
        <v>60.8</v>
      </c>
      <c r="G2227" s="3">
        <v>380</v>
      </c>
      <c r="H2227" s="1">
        <v>43830</v>
      </c>
      <c r="I2227">
        <f t="shared" si="136"/>
        <v>267</v>
      </c>
      <c r="J2227" t="str">
        <f t="shared" si="137"/>
        <v>&gt;121</v>
      </c>
      <c r="K2227">
        <f t="shared" si="138"/>
        <v>0.25</v>
      </c>
      <c r="L2227">
        <f t="shared" si="139"/>
        <v>110.2</v>
      </c>
    </row>
    <row r="2228" spans="1:12" x14ac:dyDescent="0.25">
      <c r="A2228" s="2" t="s">
        <v>2226</v>
      </c>
      <c r="B2228">
        <v>10</v>
      </c>
      <c r="C2228">
        <v>11</v>
      </c>
      <c r="D2228">
        <v>1440</v>
      </c>
      <c r="E2228" s="1">
        <v>43727</v>
      </c>
      <c r="F2228" s="3">
        <v>144</v>
      </c>
      <c r="G2228" s="3">
        <v>705.6</v>
      </c>
      <c r="H2228" s="1">
        <v>43830</v>
      </c>
      <c r="I2228">
        <f t="shared" si="136"/>
        <v>103</v>
      </c>
      <c r="J2228" t="str">
        <f t="shared" si="137"/>
        <v>91-120</v>
      </c>
      <c r="K2228">
        <f t="shared" si="138"/>
        <v>0.2</v>
      </c>
      <c r="L2228">
        <f t="shared" si="139"/>
        <v>169.92000000000002</v>
      </c>
    </row>
    <row r="2229" spans="1:12" x14ac:dyDescent="0.25">
      <c r="A2229" s="2" t="s">
        <v>2227</v>
      </c>
      <c r="B2229">
        <v>9</v>
      </c>
      <c r="C2229">
        <v>5</v>
      </c>
      <c r="D2229">
        <v>1050</v>
      </c>
      <c r="E2229" s="1">
        <v>43824</v>
      </c>
      <c r="F2229" s="3">
        <v>157.5</v>
      </c>
      <c r="G2229" s="3">
        <v>304.5</v>
      </c>
      <c r="H2229" s="1">
        <v>43830</v>
      </c>
      <c r="I2229">
        <f t="shared" si="136"/>
        <v>6</v>
      </c>
      <c r="J2229" t="str">
        <f t="shared" si="137"/>
        <v>0-30</v>
      </c>
      <c r="K2229">
        <f t="shared" si="138"/>
        <v>8.0000000000000002E-3</v>
      </c>
      <c r="L2229">
        <f t="shared" si="139"/>
        <v>3.6960000000000002</v>
      </c>
    </row>
    <row r="2230" spans="1:12" x14ac:dyDescent="0.25">
      <c r="A2230" s="2" t="s">
        <v>2228</v>
      </c>
      <c r="B2230">
        <v>4</v>
      </c>
      <c r="C2230">
        <v>8</v>
      </c>
      <c r="D2230">
        <v>4480</v>
      </c>
      <c r="E2230" s="1">
        <v>43804</v>
      </c>
      <c r="F2230" s="3">
        <v>403.2</v>
      </c>
      <c r="G2230" s="3">
        <v>1075.2</v>
      </c>
      <c r="H2230" s="1">
        <v>43830</v>
      </c>
      <c r="I2230">
        <f t="shared" si="136"/>
        <v>26</v>
      </c>
      <c r="J2230" t="str">
        <f t="shared" si="137"/>
        <v>0-30</v>
      </c>
      <c r="K2230">
        <f t="shared" si="138"/>
        <v>8.0000000000000002E-3</v>
      </c>
      <c r="L2230">
        <f t="shared" si="139"/>
        <v>11.827200000000001</v>
      </c>
    </row>
    <row r="2231" spans="1:12" x14ac:dyDescent="0.25">
      <c r="A2231" s="2" t="s">
        <v>2229</v>
      </c>
      <c r="B2231">
        <v>2</v>
      </c>
      <c r="C2231">
        <v>5</v>
      </c>
      <c r="D2231">
        <v>440</v>
      </c>
      <c r="E2231" s="1">
        <v>43740</v>
      </c>
      <c r="F2231" s="3">
        <v>17.600000000000001</v>
      </c>
      <c r="G2231" s="3">
        <v>70.400000000000006</v>
      </c>
      <c r="H2231" s="1">
        <v>43830</v>
      </c>
      <c r="I2231">
        <f t="shared" si="136"/>
        <v>90</v>
      </c>
      <c r="J2231" t="str">
        <f t="shared" si="137"/>
        <v>61-90</v>
      </c>
      <c r="K2231">
        <f t="shared" si="138"/>
        <v>0.15</v>
      </c>
      <c r="L2231">
        <f t="shared" si="139"/>
        <v>13.2</v>
      </c>
    </row>
    <row r="2232" spans="1:12" x14ac:dyDescent="0.25">
      <c r="A2232" s="2" t="s">
        <v>2230</v>
      </c>
      <c r="B2232">
        <v>10</v>
      </c>
      <c r="C2232">
        <v>15</v>
      </c>
      <c r="D2232">
        <v>5280</v>
      </c>
      <c r="E2232" s="1">
        <v>43510</v>
      </c>
      <c r="F2232" s="3">
        <v>580.79999999999995</v>
      </c>
      <c r="G2232" s="3">
        <v>1636.8000000000002</v>
      </c>
      <c r="H2232" s="1">
        <v>43830</v>
      </c>
      <c r="I2232">
        <f t="shared" si="136"/>
        <v>320</v>
      </c>
      <c r="J2232" t="str">
        <f t="shared" si="137"/>
        <v>&gt;121</v>
      </c>
      <c r="K2232">
        <f t="shared" si="138"/>
        <v>0.25</v>
      </c>
      <c r="L2232">
        <f t="shared" si="139"/>
        <v>554.40000000000009</v>
      </c>
    </row>
    <row r="2233" spans="1:12" x14ac:dyDescent="0.25">
      <c r="A2233" s="2" t="s">
        <v>2231</v>
      </c>
      <c r="B2233">
        <v>5</v>
      </c>
      <c r="C2233">
        <v>17</v>
      </c>
      <c r="D2233">
        <v>1330</v>
      </c>
      <c r="E2233" s="1">
        <v>43479</v>
      </c>
      <c r="F2233" s="3">
        <v>106.4</v>
      </c>
      <c r="G2233" s="3">
        <v>279.3</v>
      </c>
      <c r="H2233" s="1">
        <v>43830</v>
      </c>
      <c r="I2233">
        <f t="shared" si="136"/>
        <v>351</v>
      </c>
      <c r="J2233" t="str">
        <f t="shared" si="137"/>
        <v>&gt;121</v>
      </c>
      <c r="K2233">
        <f t="shared" si="138"/>
        <v>0.25</v>
      </c>
      <c r="L2233">
        <f t="shared" si="139"/>
        <v>96.425000000000011</v>
      </c>
    </row>
    <row r="2234" spans="1:12" x14ac:dyDescent="0.25">
      <c r="A2234" s="2" t="s">
        <v>2232</v>
      </c>
      <c r="B2234">
        <v>5</v>
      </c>
      <c r="C2234">
        <v>14</v>
      </c>
      <c r="D2234">
        <v>4752</v>
      </c>
      <c r="E2234" s="1">
        <v>43800</v>
      </c>
      <c r="F2234" s="3">
        <v>332.64000000000004</v>
      </c>
      <c r="G2234" s="3">
        <v>1330.5600000000002</v>
      </c>
      <c r="H2234" s="1">
        <v>43830</v>
      </c>
      <c r="I2234">
        <f t="shared" si="136"/>
        <v>30</v>
      </c>
      <c r="J2234" t="str">
        <f t="shared" si="137"/>
        <v>0-30</v>
      </c>
      <c r="K2234">
        <f t="shared" si="138"/>
        <v>8.0000000000000002E-3</v>
      </c>
      <c r="L2234">
        <f t="shared" si="139"/>
        <v>13.305600000000002</v>
      </c>
    </row>
    <row r="2235" spans="1:12" x14ac:dyDescent="0.25">
      <c r="A2235" s="2" t="s">
        <v>2233</v>
      </c>
      <c r="B2235">
        <v>8</v>
      </c>
      <c r="C2235">
        <v>13</v>
      </c>
      <c r="D2235">
        <v>640</v>
      </c>
      <c r="E2235" s="1">
        <v>43624</v>
      </c>
      <c r="F2235" s="3">
        <v>121.6</v>
      </c>
      <c r="G2235" s="3">
        <v>307.2</v>
      </c>
      <c r="H2235" s="1">
        <v>43830</v>
      </c>
      <c r="I2235">
        <f t="shared" si="136"/>
        <v>206</v>
      </c>
      <c r="J2235" t="str">
        <f t="shared" si="137"/>
        <v>&gt;121</v>
      </c>
      <c r="K2235">
        <f t="shared" si="138"/>
        <v>0.25</v>
      </c>
      <c r="L2235">
        <f t="shared" si="139"/>
        <v>107.19999999999999</v>
      </c>
    </row>
    <row r="2236" spans="1:12" x14ac:dyDescent="0.25">
      <c r="A2236" s="2" t="s">
        <v>2234</v>
      </c>
      <c r="B2236">
        <v>3</v>
      </c>
      <c r="C2236">
        <v>15</v>
      </c>
      <c r="D2236">
        <v>330</v>
      </c>
      <c r="E2236" s="1">
        <v>43708</v>
      </c>
      <c r="F2236" s="3">
        <v>6.6000000000000005</v>
      </c>
      <c r="G2236" s="3">
        <v>85.8</v>
      </c>
      <c r="H2236" s="1">
        <v>43830</v>
      </c>
      <c r="I2236">
        <f t="shared" si="136"/>
        <v>122</v>
      </c>
      <c r="J2236" t="str">
        <f t="shared" si="137"/>
        <v>&gt;121</v>
      </c>
      <c r="K2236">
        <f t="shared" si="138"/>
        <v>0.25</v>
      </c>
      <c r="L2236">
        <f t="shared" si="139"/>
        <v>23.099999999999998</v>
      </c>
    </row>
    <row r="2237" spans="1:12" x14ac:dyDescent="0.25">
      <c r="A2237" s="2" t="s">
        <v>2235</v>
      </c>
      <c r="B2237">
        <v>8</v>
      </c>
      <c r="C2237">
        <v>23</v>
      </c>
      <c r="D2237">
        <v>720</v>
      </c>
      <c r="E2237" s="1">
        <v>43518</v>
      </c>
      <c r="F2237" s="3">
        <v>28.799999999999997</v>
      </c>
      <c r="G2237" s="3">
        <v>187.2</v>
      </c>
      <c r="H2237" s="1">
        <v>43830</v>
      </c>
      <c r="I2237">
        <f t="shared" si="136"/>
        <v>312</v>
      </c>
      <c r="J2237" t="str">
        <f t="shared" si="137"/>
        <v>&gt;121</v>
      </c>
      <c r="K2237">
        <f t="shared" si="138"/>
        <v>0.25</v>
      </c>
      <c r="L2237">
        <f t="shared" si="139"/>
        <v>54</v>
      </c>
    </row>
    <row r="2238" spans="1:12" x14ac:dyDescent="0.25">
      <c r="A2238" s="2" t="s">
        <v>2236</v>
      </c>
      <c r="B2238">
        <v>9</v>
      </c>
      <c r="C2238">
        <v>23</v>
      </c>
      <c r="D2238">
        <v>220</v>
      </c>
      <c r="E2238" s="1">
        <v>43720</v>
      </c>
      <c r="F2238" s="3">
        <v>30.8</v>
      </c>
      <c r="G2238" s="3">
        <v>74.800000000000011</v>
      </c>
      <c r="H2238" s="1">
        <v>43830</v>
      </c>
      <c r="I2238">
        <f t="shared" si="136"/>
        <v>110</v>
      </c>
      <c r="J2238" t="str">
        <f t="shared" si="137"/>
        <v>91-120</v>
      </c>
      <c r="K2238">
        <f t="shared" si="138"/>
        <v>0.2</v>
      </c>
      <c r="L2238">
        <f t="shared" si="139"/>
        <v>21.120000000000005</v>
      </c>
    </row>
    <row r="2239" spans="1:12" x14ac:dyDescent="0.25">
      <c r="A2239" s="2" t="s">
        <v>2237</v>
      </c>
      <c r="B2239">
        <v>2</v>
      </c>
      <c r="C2239">
        <v>20</v>
      </c>
      <c r="D2239">
        <v>990</v>
      </c>
      <c r="E2239" s="1">
        <v>43759</v>
      </c>
      <c r="F2239" s="3">
        <v>9.9</v>
      </c>
      <c r="G2239" s="3">
        <v>188.1</v>
      </c>
      <c r="H2239" s="1">
        <v>43830</v>
      </c>
      <c r="I2239">
        <f t="shared" si="136"/>
        <v>71</v>
      </c>
      <c r="J2239" t="str">
        <f t="shared" si="137"/>
        <v>61-90</v>
      </c>
      <c r="K2239">
        <f t="shared" si="138"/>
        <v>0.15</v>
      </c>
      <c r="L2239">
        <f t="shared" si="139"/>
        <v>29.7</v>
      </c>
    </row>
    <row r="2240" spans="1:12" x14ac:dyDescent="0.25">
      <c r="A2240" s="2" t="s">
        <v>2238</v>
      </c>
      <c r="B2240">
        <v>8</v>
      </c>
      <c r="C2240">
        <v>5</v>
      </c>
      <c r="D2240">
        <v>2025</v>
      </c>
      <c r="E2240" s="1">
        <v>43513</v>
      </c>
      <c r="F2240" s="3">
        <v>384.75</v>
      </c>
      <c r="G2240" s="3">
        <v>789.75</v>
      </c>
      <c r="H2240" s="1">
        <v>43830</v>
      </c>
      <c r="I2240">
        <f t="shared" si="136"/>
        <v>317</v>
      </c>
      <c r="J2240" t="str">
        <f t="shared" si="137"/>
        <v>&gt;121</v>
      </c>
      <c r="K2240">
        <f t="shared" si="138"/>
        <v>0.25</v>
      </c>
      <c r="L2240">
        <f t="shared" si="139"/>
        <v>293.625</v>
      </c>
    </row>
    <row r="2241" spans="1:12" x14ac:dyDescent="0.25">
      <c r="A2241" s="2" t="s">
        <v>2239</v>
      </c>
      <c r="B2241">
        <v>10</v>
      </c>
      <c r="C2241">
        <v>6</v>
      </c>
      <c r="D2241">
        <v>1330</v>
      </c>
      <c r="E2241" s="1">
        <v>43521</v>
      </c>
      <c r="F2241" s="3">
        <v>66.5</v>
      </c>
      <c r="G2241" s="3">
        <v>492.1</v>
      </c>
      <c r="H2241" s="1">
        <v>43830</v>
      </c>
      <c r="I2241">
        <f t="shared" si="136"/>
        <v>309</v>
      </c>
      <c r="J2241" t="str">
        <f t="shared" si="137"/>
        <v>&gt;121</v>
      </c>
      <c r="K2241">
        <f t="shared" si="138"/>
        <v>0.25</v>
      </c>
      <c r="L2241">
        <f t="shared" si="139"/>
        <v>139.65</v>
      </c>
    </row>
    <row r="2242" spans="1:12" x14ac:dyDescent="0.25">
      <c r="A2242" s="2" t="s">
        <v>2240</v>
      </c>
      <c r="B2242">
        <v>7</v>
      </c>
      <c r="C2242">
        <v>20</v>
      </c>
      <c r="D2242">
        <v>2970</v>
      </c>
      <c r="E2242" s="1">
        <v>43826</v>
      </c>
      <c r="F2242" s="3">
        <v>356.4</v>
      </c>
      <c r="G2242" s="3">
        <v>2405.6999999999998</v>
      </c>
      <c r="H2242" s="1">
        <v>43830</v>
      </c>
      <c r="I2242">
        <f t="shared" ref="I2242:I2305" si="140">H2242-E2242</f>
        <v>4</v>
      </c>
      <c r="J2242" t="str">
        <f t="shared" ref="J2242:J2305" si="141">VLOOKUP(I2242,groupings,2,1)</f>
        <v>0-30</v>
      </c>
      <c r="K2242">
        <f t="shared" ref="K2242:K2305" si="142">VLOOKUP(I2242,$N$8:$P$12,3,TRUE)</f>
        <v>8.0000000000000002E-3</v>
      </c>
      <c r="L2242">
        <f t="shared" ref="L2242:L2305" si="143">(G2242+F2242)*K2242</f>
        <v>22.096799999999998</v>
      </c>
    </row>
    <row r="2243" spans="1:12" x14ac:dyDescent="0.25">
      <c r="A2243" s="2" t="s">
        <v>2241</v>
      </c>
      <c r="B2243">
        <v>6</v>
      </c>
      <c r="C2243">
        <v>11</v>
      </c>
      <c r="D2243">
        <v>3627</v>
      </c>
      <c r="E2243" s="1">
        <v>43736</v>
      </c>
      <c r="F2243" s="3">
        <v>217.61999999999998</v>
      </c>
      <c r="G2243" s="3">
        <v>580.31999999999994</v>
      </c>
      <c r="H2243" s="1">
        <v>43830</v>
      </c>
      <c r="I2243">
        <f t="shared" si="140"/>
        <v>94</v>
      </c>
      <c r="J2243" t="str">
        <f t="shared" si="141"/>
        <v>91-120</v>
      </c>
      <c r="K2243">
        <f t="shared" si="142"/>
        <v>0.2</v>
      </c>
      <c r="L2243">
        <f t="shared" si="143"/>
        <v>159.58799999999999</v>
      </c>
    </row>
    <row r="2244" spans="1:12" x14ac:dyDescent="0.25">
      <c r="A2244" s="2" t="s">
        <v>2242</v>
      </c>
      <c r="B2244">
        <v>9</v>
      </c>
      <c r="C2244">
        <v>13</v>
      </c>
      <c r="D2244">
        <v>1200</v>
      </c>
      <c r="E2244" s="1">
        <v>43600</v>
      </c>
      <c r="F2244" s="3">
        <v>120</v>
      </c>
      <c r="G2244" s="3">
        <v>444</v>
      </c>
      <c r="H2244" s="1">
        <v>43830</v>
      </c>
      <c r="I2244">
        <f t="shared" si="140"/>
        <v>230</v>
      </c>
      <c r="J2244" t="str">
        <f t="shared" si="141"/>
        <v>&gt;121</v>
      </c>
      <c r="K2244">
        <f t="shared" si="142"/>
        <v>0.25</v>
      </c>
      <c r="L2244">
        <f t="shared" si="143"/>
        <v>141</v>
      </c>
    </row>
    <row r="2245" spans="1:12" x14ac:dyDescent="0.25">
      <c r="A2245" s="2" t="s">
        <v>2243</v>
      </c>
      <c r="B2245">
        <v>2</v>
      </c>
      <c r="C2245">
        <v>12</v>
      </c>
      <c r="D2245">
        <v>1120</v>
      </c>
      <c r="E2245" s="1">
        <v>43561</v>
      </c>
      <c r="F2245" s="3">
        <v>78.400000000000006</v>
      </c>
      <c r="G2245" s="3">
        <v>257.60000000000002</v>
      </c>
      <c r="H2245" s="1">
        <v>43830</v>
      </c>
      <c r="I2245">
        <f t="shared" si="140"/>
        <v>269</v>
      </c>
      <c r="J2245" t="str">
        <f t="shared" si="141"/>
        <v>&gt;121</v>
      </c>
      <c r="K2245">
        <f t="shared" si="142"/>
        <v>0.25</v>
      </c>
      <c r="L2245">
        <f t="shared" si="143"/>
        <v>84</v>
      </c>
    </row>
    <row r="2246" spans="1:12" x14ac:dyDescent="0.25">
      <c r="A2246" s="2" t="s">
        <v>2244</v>
      </c>
      <c r="B2246">
        <v>10</v>
      </c>
      <c r="C2246">
        <v>16</v>
      </c>
      <c r="D2246">
        <v>550</v>
      </c>
      <c r="E2246" s="1">
        <v>43662</v>
      </c>
      <c r="F2246" s="3">
        <v>66</v>
      </c>
      <c r="G2246" s="3">
        <v>154</v>
      </c>
      <c r="H2246" s="1">
        <v>43830</v>
      </c>
      <c r="I2246">
        <f t="shared" si="140"/>
        <v>168</v>
      </c>
      <c r="J2246" t="str">
        <f t="shared" si="141"/>
        <v>&gt;121</v>
      </c>
      <c r="K2246">
        <f t="shared" si="142"/>
        <v>0.25</v>
      </c>
      <c r="L2246">
        <f t="shared" si="143"/>
        <v>55</v>
      </c>
    </row>
    <row r="2247" spans="1:12" x14ac:dyDescent="0.25">
      <c r="A2247" s="2" t="s">
        <v>2245</v>
      </c>
      <c r="B2247">
        <v>9</v>
      </c>
      <c r="C2247">
        <v>2</v>
      </c>
      <c r="D2247">
        <v>2100</v>
      </c>
      <c r="E2247" s="1">
        <v>43684</v>
      </c>
      <c r="F2247" s="3">
        <v>378</v>
      </c>
      <c r="G2247" s="3">
        <v>714</v>
      </c>
      <c r="H2247" s="1">
        <v>43830</v>
      </c>
      <c r="I2247">
        <f t="shared" si="140"/>
        <v>146</v>
      </c>
      <c r="J2247" t="str">
        <f t="shared" si="141"/>
        <v>&gt;121</v>
      </c>
      <c r="K2247">
        <f t="shared" si="142"/>
        <v>0.25</v>
      </c>
      <c r="L2247">
        <f t="shared" si="143"/>
        <v>273</v>
      </c>
    </row>
    <row r="2248" spans="1:12" x14ac:dyDescent="0.25">
      <c r="A2248" s="2" t="s">
        <v>2246</v>
      </c>
      <c r="B2248">
        <v>8</v>
      </c>
      <c r="C2248">
        <v>2</v>
      </c>
      <c r="D2248">
        <v>600</v>
      </c>
      <c r="E2248" s="1">
        <v>43758</v>
      </c>
      <c r="F2248" s="3">
        <v>72</v>
      </c>
      <c r="G2248" s="3">
        <v>246</v>
      </c>
      <c r="H2248" s="1">
        <v>43830</v>
      </c>
      <c r="I2248">
        <f t="shared" si="140"/>
        <v>72</v>
      </c>
      <c r="J2248" t="str">
        <f t="shared" si="141"/>
        <v>61-90</v>
      </c>
      <c r="K2248">
        <f t="shared" si="142"/>
        <v>0.15</v>
      </c>
      <c r="L2248">
        <f t="shared" si="143"/>
        <v>47.699999999999996</v>
      </c>
    </row>
    <row r="2249" spans="1:12" x14ac:dyDescent="0.25">
      <c r="A2249" s="2" t="s">
        <v>2247</v>
      </c>
      <c r="B2249">
        <v>1</v>
      </c>
      <c r="C2249">
        <v>11</v>
      </c>
      <c r="D2249">
        <v>6160</v>
      </c>
      <c r="E2249" s="1">
        <v>43498</v>
      </c>
      <c r="F2249" s="3">
        <v>123.2</v>
      </c>
      <c r="G2249" s="3">
        <v>1047.2</v>
      </c>
      <c r="H2249" s="1">
        <v>43830</v>
      </c>
      <c r="I2249">
        <f t="shared" si="140"/>
        <v>332</v>
      </c>
      <c r="J2249" t="str">
        <f t="shared" si="141"/>
        <v>&gt;121</v>
      </c>
      <c r="K2249">
        <f t="shared" si="142"/>
        <v>0.25</v>
      </c>
      <c r="L2249">
        <f t="shared" si="143"/>
        <v>292.60000000000002</v>
      </c>
    </row>
    <row r="2250" spans="1:12" x14ac:dyDescent="0.25">
      <c r="A2250" s="2" t="s">
        <v>2248</v>
      </c>
      <c r="B2250">
        <v>8</v>
      </c>
      <c r="C2250">
        <v>21</v>
      </c>
      <c r="D2250">
        <v>4760</v>
      </c>
      <c r="E2250" s="1">
        <v>43520</v>
      </c>
      <c r="F2250" s="3">
        <v>142.79999999999998</v>
      </c>
      <c r="G2250" s="3">
        <v>1475.6</v>
      </c>
      <c r="H2250" s="1">
        <v>43830</v>
      </c>
      <c r="I2250">
        <f t="shared" si="140"/>
        <v>310</v>
      </c>
      <c r="J2250" t="str">
        <f t="shared" si="141"/>
        <v>&gt;121</v>
      </c>
      <c r="K2250">
        <f t="shared" si="142"/>
        <v>0.25</v>
      </c>
      <c r="L2250">
        <f t="shared" si="143"/>
        <v>404.59999999999997</v>
      </c>
    </row>
    <row r="2251" spans="1:12" x14ac:dyDescent="0.25">
      <c r="A2251" s="2" t="s">
        <v>2249</v>
      </c>
      <c r="B2251">
        <v>10</v>
      </c>
      <c r="C2251">
        <v>6</v>
      </c>
      <c r="D2251">
        <v>2160</v>
      </c>
      <c r="E2251" s="1">
        <v>43823</v>
      </c>
      <c r="F2251" s="3">
        <v>259.20000000000005</v>
      </c>
      <c r="G2251" s="3">
        <v>950.40000000000009</v>
      </c>
      <c r="H2251" s="1">
        <v>43830</v>
      </c>
      <c r="I2251">
        <f t="shared" si="140"/>
        <v>7</v>
      </c>
      <c r="J2251" t="str">
        <f t="shared" si="141"/>
        <v>0-30</v>
      </c>
      <c r="K2251">
        <f t="shared" si="142"/>
        <v>8.0000000000000002E-3</v>
      </c>
      <c r="L2251">
        <f t="shared" si="143"/>
        <v>9.6768000000000018</v>
      </c>
    </row>
    <row r="2252" spans="1:12" x14ac:dyDescent="0.25">
      <c r="A2252" s="2" t="s">
        <v>2250</v>
      </c>
      <c r="B2252">
        <v>10</v>
      </c>
      <c r="C2252">
        <v>3</v>
      </c>
      <c r="D2252">
        <v>2530</v>
      </c>
      <c r="E2252" s="1">
        <v>43595</v>
      </c>
      <c r="F2252" s="3">
        <v>75.900000000000006</v>
      </c>
      <c r="G2252" s="3">
        <v>733.7</v>
      </c>
      <c r="H2252" s="1">
        <v>43830</v>
      </c>
      <c r="I2252">
        <f t="shared" si="140"/>
        <v>235</v>
      </c>
      <c r="J2252" t="str">
        <f t="shared" si="141"/>
        <v>&gt;121</v>
      </c>
      <c r="K2252">
        <f t="shared" si="142"/>
        <v>0.25</v>
      </c>
      <c r="L2252">
        <f t="shared" si="143"/>
        <v>202.4</v>
      </c>
    </row>
    <row r="2253" spans="1:12" x14ac:dyDescent="0.25">
      <c r="A2253" s="2" t="s">
        <v>2251</v>
      </c>
      <c r="B2253">
        <v>3</v>
      </c>
      <c r="C2253">
        <v>9</v>
      </c>
      <c r="D2253">
        <v>360</v>
      </c>
      <c r="E2253" s="1">
        <v>43489</v>
      </c>
      <c r="F2253" s="3">
        <v>32.400000000000006</v>
      </c>
      <c r="G2253" s="3">
        <v>64.800000000000011</v>
      </c>
      <c r="H2253" s="1">
        <v>43830</v>
      </c>
      <c r="I2253">
        <f t="shared" si="140"/>
        <v>341</v>
      </c>
      <c r="J2253" t="str">
        <f t="shared" si="141"/>
        <v>&gt;121</v>
      </c>
      <c r="K2253">
        <f t="shared" si="142"/>
        <v>0.25</v>
      </c>
      <c r="L2253">
        <f t="shared" si="143"/>
        <v>24.300000000000004</v>
      </c>
    </row>
    <row r="2254" spans="1:12" x14ac:dyDescent="0.25">
      <c r="A2254" s="2" t="s">
        <v>2252</v>
      </c>
      <c r="B2254">
        <v>5</v>
      </c>
      <c r="C2254">
        <v>13</v>
      </c>
      <c r="D2254">
        <v>2430</v>
      </c>
      <c r="E2254" s="1">
        <v>43586</v>
      </c>
      <c r="F2254" s="3">
        <v>243</v>
      </c>
      <c r="G2254" s="3">
        <v>558.9</v>
      </c>
      <c r="H2254" s="1">
        <v>43830</v>
      </c>
      <c r="I2254">
        <f t="shared" si="140"/>
        <v>244</v>
      </c>
      <c r="J2254" t="str">
        <f t="shared" si="141"/>
        <v>&gt;121</v>
      </c>
      <c r="K2254">
        <f t="shared" si="142"/>
        <v>0.25</v>
      </c>
      <c r="L2254">
        <f t="shared" si="143"/>
        <v>200.47499999999999</v>
      </c>
    </row>
    <row r="2255" spans="1:12" x14ac:dyDescent="0.25">
      <c r="A2255" s="2" t="s">
        <v>2253</v>
      </c>
      <c r="B2255">
        <v>5</v>
      </c>
      <c r="C2255">
        <v>8</v>
      </c>
      <c r="D2255">
        <v>5580</v>
      </c>
      <c r="E2255" s="1">
        <v>43826</v>
      </c>
      <c r="F2255" s="3">
        <v>390.6</v>
      </c>
      <c r="G2255" s="3">
        <v>1116</v>
      </c>
      <c r="H2255" s="1">
        <v>43830</v>
      </c>
      <c r="I2255">
        <f t="shared" si="140"/>
        <v>4</v>
      </c>
      <c r="J2255" t="str">
        <f t="shared" si="141"/>
        <v>0-30</v>
      </c>
      <c r="K2255">
        <f t="shared" si="142"/>
        <v>8.0000000000000002E-3</v>
      </c>
      <c r="L2255">
        <f t="shared" si="143"/>
        <v>12.0528</v>
      </c>
    </row>
    <row r="2256" spans="1:12" x14ac:dyDescent="0.25">
      <c r="A2256" s="2" t="s">
        <v>2254</v>
      </c>
      <c r="B2256">
        <v>7</v>
      </c>
      <c r="C2256">
        <v>12</v>
      </c>
      <c r="D2256">
        <v>1260</v>
      </c>
      <c r="E2256" s="1">
        <v>43595</v>
      </c>
      <c r="F2256" s="3">
        <v>327.59999999999997</v>
      </c>
      <c r="G2256" s="3">
        <v>1096.2</v>
      </c>
      <c r="H2256" s="1">
        <v>43830</v>
      </c>
      <c r="I2256">
        <f t="shared" si="140"/>
        <v>235</v>
      </c>
      <c r="J2256" t="str">
        <f t="shared" si="141"/>
        <v>&gt;121</v>
      </c>
      <c r="K2256">
        <f t="shared" si="142"/>
        <v>0.25</v>
      </c>
      <c r="L2256">
        <f t="shared" si="143"/>
        <v>355.95</v>
      </c>
    </row>
    <row r="2257" spans="1:12" x14ac:dyDescent="0.25">
      <c r="A2257" s="2" t="s">
        <v>2255</v>
      </c>
      <c r="B2257">
        <v>8</v>
      </c>
      <c r="C2257">
        <v>12</v>
      </c>
      <c r="D2257">
        <v>3720</v>
      </c>
      <c r="E2257" s="1">
        <v>43744</v>
      </c>
      <c r="F2257" s="3">
        <v>744</v>
      </c>
      <c r="G2257" s="3">
        <v>930</v>
      </c>
      <c r="H2257" s="1">
        <v>43830</v>
      </c>
      <c r="I2257">
        <f t="shared" si="140"/>
        <v>86</v>
      </c>
      <c r="J2257" t="str">
        <f t="shared" si="141"/>
        <v>61-90</v>
      </c>
      <c r="K2257">
        <f t="shared" si="142"/>
        <v>0.15</v>
      </c>
      <c r="L2257">
        <f t="shared" si="143"/>
        <v>251.1</v>
      </c>
    </row>
    <row r="2258" spans="1:12" x14ac:dyDescent="0.25">
      <c r="A2258" s="2" t="s">
        <v>2256</v>
      </c>
      <c r="B2258">
        <v>3</v>
      </c>
      <c r="C2258">
        <v>13</v>
      </c>
      <c r="D2258">
        <v>1760</v>
      </c>
      <c r="E2258" s="1">
        <v>43782</v>
      </c>
      <c r="F2258" s="3">
        <v>176</v>
      </c>
      <c r="G2258" s="3">
        <v>528</v>
      </c>
      <c r="H2258" s="1">
        <v>43830</v>
      </c>
      <c r="I2258">
        <f t="shared" si="140"/>
        <v>48</v>
      </c>
      <c r="J2258" t="str">
        <f t="shared" si="141"/>
        <v>31-60</v>
      </c>
      <c r="K2258">
        <f t="shared" si="142"/>
        <v>0.04</v>
      </c>
      <c r="L2258">
        <f t="shared" si="143"/>
        <v>28.16</v>
      </c>
    </row>
    <row r="2259" spans="1:12" x14ac:dyDescent="0.25">
      <c r="A2259" s="2" t="s">
        <v>2257</v>
      </c>
      <c r="B2259">
        <v>7</v>
      </c>
      <c r="C2259">
        <v>2</v>
      </c>
      <c r="D2259">
        <v>1584</v>
      </c>
      <c r="E2259" s="1">
        <v>43713</v>
      </c>
      <c r="F2259" s="3">
        <v>63.36</v>
      </c>
      <c r="G2259" s="3">
        <v>776.16</v>
      </c>
      <c r="H2259" s="1">
        <v>43830</v>
      </c>
      <c r="I2259">
        <f t="shared" si="140"/>
        <v>117</v>
      </c>
      <c r="J2259" t="str">
        <f t="shared" si="141"/>
        <v>91-120</v>
      </c>
      <c r="K2259">
        <f t="shared" si="142"/>
        <v>0.2</v>
      </c>
      <c r="L2259">
        <f t="shared" si="143"/>
        <v>167.904</v>
      </c>
    </row>
    <row r="2260" spans="1:12" x14ac:dyDescent="0.25">
      <c r="A2260" s="2" t="s">
        <v>2258</v>
      </c>
      <c r="B2260">
        <v>6</v>
      </c>
      <c r="C2260">
        <v>19</v>
      </c>
      <c r="D2260">
        <v>1260</v>
      </c>
      <c r="E2260" s="1">
        <v>43750</v>
      </c>
      <c r="F2260" s="3">
        <v>100.8</v>
      </c>
      <c r="G2260" s="3">
        <v>226.8</v>
      </c>
      <c r="H2260" s="1">
        <v>43830</v>
      </c>
      <c r="I2260">
        <f t="shared" si="140"/>
        <v>80</v>
      </c>
      <c r="J2260" t="str">
        <f t="shared" si="141"/>
        <v>61-90</v>
      </c>
      <c r="K2260">
        <f t="shared" si="142"/>
        <v>0.15</v>
      </c>
      <c r="L2260">
        <f t="shared" si="143"/>
        <v>49.14</v>
      </c>
    </row>
    <row r="2261" spans="1:12" x14ac:dyDescent="0.25">
      <c r="A2261" s="2" t="s">
        <v>2259</v>
      </c>
      <c r="B2261">
        <v>7</v>
      </c>
      <c r="C2261">
        <v>7</v>
      </c>
      <c r="D2261">
        <v>180</v>
      </c>
      <c r="E2261" s="1">
        <v>43784</v>
      </c>
      <c r="F2261" s="3">
        <v>18</v>
      </c>
      <c r="G2261" s="3">
        <v>106.19999999999999</v>
      </c>
      <c r="H2261" s="1">
        <v>43830</v>
      </c>
      <c r="I2261">
        <f t="shared" si="140"/>
        <v>46</v>
      </c>
      <c r="J2261" t="str">
        <f t="shared" si="141"/>
        <v>31-60</v>
      </c>
      <c r="K2261">
        <f t="shared" si="142"/>
        <v>0.04</v>
      </c>
      <c r="L2261">
        <f t="shared" si="143"/>
        <v>4.968</v>
      </c>
    </row>
    <row r="2262" spans="1:12" x14ac:dyDescent="0.25">
      <c r="A2262" s="2" t="s">
        <v>2260</v>
      </c>
      <c r="B2262">
        <v>4</v>
      </c>
      <c r="C2262">
        <v>3</v>
      </c>
      <c r="D2262">
        <v>4256</v>
      </c>
      <c r="E2262" s="1">
        <v>43778</v>
      </c>
      <c r="F2262" s="3">
        <v>127.68000000000002</v>
      </c>
      <c r="G2262" s="3">
        <v>1191.68</v>
      </c>
      <c r="H2262" s="1">
        <v>43830</v>
      </c>
      <c r="I2262">
        <f t="shared" si="140"/>
        <v>52</v>
      </c>
      <c r="J2262" t="str">
        <f t="shared" si="141"/>
        <v>31-60</v>
      </c>
      <c r="K2262">
        <f t="shared" si="142"/>
        <v>0.04</v>
      </c>
      <c r="L2262">
        <f t="shared" si="143"/>
        <v>52.774400000000007</v>
      </c>
    </row>
    <row r="2263" spans="1:12" x14ac:dyDescent="0.25">
      <c r="A2263" s="2" t="s">
        <v>2261</v>
      </c>
      <c r="B2263">
        <v>9</v>
      </c>
      <c r="C2263">
        <v>20</v>
      </c>
      <c r="D2263">
        <v>2232</v>
      </c>
      <c r="E2263" s="1">
        <v>43784</v>
      </c>
      <c r="F2263" s="3">
        <v>178.56</v>
      </c>
      <c r="G2263" s="3">
        <v>624.96</v>
      </c>
      <c r="H2263" s="1">
        <v>43830</v>
      </c>
      <c r="I2263">
        <f t="shared" si="140"/>
        <v>46</v>
      </c>
      <c r="J2263" t="str">
        <f t="shared" si="141"/>
        <v>31-60</v>
      </c>
      <c r="K2263">
        <f t="shared" si="142"/>
        <v>0.04</v>
      </c>
      <c r="L2263">
        <f t="shared" si="143"/>
        <v>32.140799999999999</v>
      </c>
    </row>
    <row r="2264" spans="1:12" x14ac:dyDescent="0.25">
      <c r="A2264" s="2" t="s">
        <v>2262</v>
      </c>
      <c r="B2264">
        <v>4</v>
      </c>
      <c r="C2264">
        <v>2</v>
      </c>
      <c r="D2264">
        <v>1500</v>
      </c>
      <c r="E2264" s="1">
        <v>43809</v>
      </c>
      <c r="F2264" s="3">
        <v>120</v>
      </c>
      <c r="G2264" s="3">
        <v>315</v>
      </c>
      <c r="H2264" s="1">
        <v>43830</v>
      </c>
      <c r="I2264">
        <f t="shared" si="140"/>
        <v>21</v>
      </c>
      <c r="J2264" t="str">
        <f t="shared" si="141"/>
        <v>0-30</v>
      </c>
      <c r="K2264">
        <f t="shared" si="142"/>
        <v>8.0000000000000002E-3</v>
      </c>
      <c r="L2264">
        <f t="shared" si="143"/>
        <v>3.48</v>
      </c>
    </row>
    <row r="2265" spans="1:12" x14ac:dyDescent="0.25">
      <c r="A2265" s="2" t="s">
        <v>2263</v>
      </c>
      <c r="B2265">
        <v>9</v>
      </c>
      <c r="C2265">
        <v>9</v>
      </c>
      <c r="D2265">
        <v>2232</v>
      </c>
      <c r="E2265" s="1">
        <v>43638</v>
      </c>
      <c r="F2265" s="3">
        <v>133.92000000000002</v>
      </c>
      <c r="G2265" s="3">
        <v>669.60000000000014</v>
      </c>
      <c r="H2265" s="1">
        <v>43830</v>
      </c>
      <c r="I2265">
        <f t="shared" si="140"/>
        <v>192</v>
      </c>
      <c r="J2265" t="str">
        <f t="shared" si="141"/>
        <v>&gt;121</v>
      </c>
      <c r="K2265">
        <f t="shared" si="142"/>
        <v>0.25</v>
      </c>
      <c r="L2265">
        <f t="shared" si="143"/>
        <v>200.88000000000005</v>
      </c>
    </row>
    <row r="2266" spans="1:12" x14ac:dyDescent="0.25">
      <c r="A2266" s="2" t="s">
        <v>2264</v>
      </c>
      <c r="B2266">
        <v>9</v>
      </c>
      <c r="C2266">
        <v>10</v>
      </c>
      <c r="D2266">
        <v>2400</v>
      </c>
      <c r="E2266" s="1">
        <v>43788</v>
      </c>
      <c r="F2266" s="3">
        <v>240</v>
      </c>
      <c r="G2266" s="3">
        <v>1080</v>
      </c>
      <c r="H2266" s="1">
        <v>43830</v>
      </c>
      <c r="I2266">
        <f t="shared" si="140"/>
        <v>42</v>
      </c>
      <c r="J2266" t="str">
        <f t="shared" si="141"/>
        <v>31-60</v>
      </c>
      <c r="K2266">
        <f t="shared" si="142"/>
        <v>0.04</v>
      </c>
      <c r="L2266">
        <f t="shared" si="143"/>
        <v>52.800000000000004</v>
      </c>
    </row>
    <row r="2267" spans="1:12" x14ac:dyDescent="0.25">
      <c r="A2267" s="2" t="s">
        <v>2265</v>
      </c>
      <c r="B2267">
        <v>4</v>
      </c>
      <c r="C2267">
        <v>2</v>
      </c>
      <c r="D2267">
        <v>2660</v>
      </c>
      <c r="E2267" s="1">
        <v>43611</v>
      </c>
      <c r="F2267" s="3">
        <v>106.4</v>
      </c>
      <c r="G2267" s="3">
        <v>771.4</v>
      </c>
      <c r="H2267" s="1">
        <v>43830</v>
      </c>
      <c r="I2267">
        <f t="shared" si="140"/>
        <v>219</v>
      </c>
      <c r="J2267" t="str">
        <f t="shared" si="141"/>
        <v>&gt;121</v>
      </c>
      <c r="K2267">
        <f t="shared" si="142"/>
        <v>0.25</v>
      </c>
      <c r="L2267">
        <f t="shared" si="143"/>
        <v>219.45</v>
      </c>
    </row>
    <row r="2268" spans="1:12" x14ac:dyDescent="0.25">
      <c r="A2268" s="2" t="s">
        <v>2266</v>
      </c>
      <c r="B2268">
        <v>5</v>
      </c>
      <c r="C2268">
        <v>12</v>
      </c>
      <c r="D2268">
        <v>5270</v>
      </c>
      <c r="E2268" s="1">
        <v>43636</v>
      </c>
      <c r="F2268" s="3">
        <v>368.9</v>
      </c>
      <c r="G2268" s="3">
        <v>790.5</v>
      </c>
      <c r="H2268" s="1">
        <v>43830</v>
      </c>
      <c r="I2268">
        <f t="shared" si="140"/>
        <v>194</v>
      </c>
      <c r="J2268" t="str">
        <f t="shared" si="141"/>
        <v>&gt;121</v>
      </c>
      <c r="K2268">
        <f t="shared" si="142"/>
        <v>0.25</v>
      </c>
      <c r="L2268">
        <f t="shared" si="143"/>
        <v>289.85000000000002</v>
      </c>
    </row>
    <row r="2269" spans="1:12" x14ac:dyDescent="0.25">
      <c r="A2269" s="2" t="s">
        <v>2267</v>
      </c>
      <c r="B2269">
        <v>5</v>
      </c>
      <c r="C2269">
        <v>2</v>
      </c>
      <c r="D2269">
        <v>110</v>
      </c>
      <c r="E2269" s="1">
        <v>43804</v>
      </c>
      <c r="F2269" s="3">
        <v>1.1000000000000001</v>
      </c>
      <c r="G2269" s="3">
        <v>30.8</v>
      </c>
      <c r="H2269" s="1">
        <v>43830</v>
      </c>
      <c r="I2269">
        <f t="shared" si="140"/>
        <v>26</v>
      </c>
      <c r="J2269" t="str">
        <f t="shared" si="141"/>
        <v>0-30</v>
      </c>
      <c r="K2269">
        <f t="shared" si="142"/>
        <v>8.0000000000000002E-3</v>
      </c>
      <c r="L2269">
        <f t="shared" si="143"/>
        <v>0.25520000000000004</v>
      </c>
    </row>
    <row r="2270" spans="1:12" x14ac:dyDescent="0.25">
      <c r="A2270" s="2" t="s">
        <v>2268</v>
      </c>
      <c r="B2270">
        <v>1</v>
      </c>
      <c r="C2270">
        <v>6</v>
      </c>
      <c r="D2270">
        <v>4480</v>
      </c>
      <c r="E2270" s="1">
        <v>43699</v>
      </c>
      <c r="F2270" s="3">
        <v>134.4</v>
      </c>
      <c r="G2270" s="3">
        <v>1209.5999999999999</v>
      </c>
      <c r="H2270" s="1">
        <v>43830</v>
      </c>
      <c r="I2270">
        <f t="shared" si="140"/>
        <v>131</v>
      </c>
      <c r="J2270" t="str">
        <f t="shared" si="141"/>
        <v>&gt;121</v>
      </c>
      <c r="K2270">
        <f t="shared" si="142"/>
        <v>0.25</v>
      </c>
      <c r="L2270">
        <f t="shared" si="143"/>
        <v>336</v>
      </c>
    </row>
    <row r="2271" spans="1:12" x14ac:dyDescent="0.25">
      <c r="A2271" s="2" t="s">
        <v>2269</v>
      </c>
      <c r="B2271">
        <v>4</v>
      </c>
      <c r="C2271">
        <v>20</v>
      </c>
      <c r="D2271">
        <v>6160</v>
      </c>
      <c r="E2271" s="1">
        <v>43655</v>
      </c>
      <c r="F2271" s="3">
        <v>246.4</v>
      </c>
      <c r="G2271" s="3">
        <v>1663.1999999999998</v>
      </c>
      <c r="H2271" s="1">
        <v>43830</v>
      </c>
      <c r="I2271">
        <f t="shared" si="140"/>
        <v>175</v>
      </c>
      <c r="J2271" t="str">
        <f t="shared" si="141"/>
        <v>&gt;121</v>
      </c>
      <c r="K2271">
        <f t="shared" si="142"/>
        <v>0.25</v>
      </c>
      <c r="L2271">
        <f t="shared" si="143"/>
        <v>477.4</v>
      </c>
    </row>
    <row r="2272" spans="1:12" x14ac:dyDescent="0.25">
      <c r="A2272" s="2" t="s">
        <v>2270</v>
      </c>
      <c r="B2272">
        <v>6</v>
      </c>
      <c r="C2272">
        <v>2</v>
      </c>
      <c r="D2272">
        <v>384.00000000000006</v>
      </c>
      <c r="E2272" s="1">
        <v>43784</v>
      </c>
      <c r="F2272" s="3">
        <v>3.8400000000000007</v>
      </c>
      <c r="G2272" s="3">
        <v>76.800000000000011</v>
      </c>
      <c r="H2272" s="1">
        <v>43830</v>
      </c>
      <c r="I2272">
        <f t="shared" si="140"/>
        <v>46</v>
      </c>
      <c r="J2272" t="str">
        <f t="shared" si="141"/>
        <v>31-60</v>
      </c>
      <c r="K2272">
        <f t="shared" si="142"/>
        <v>0.04</v>
      </c>
      <c r="L2272">
        <f t="shared" si="143"/>
        <v>3.2256000000000005</v>
      </c>
    </row>
    <row r="2273" spans="1:12" x14ac:dyDescent="0.25">
      <c r="A2273" s="2" t="s">
        <v>2271</v>
      </c>
      <c r="B2273">
        <v>3</v>
      </c>
      <c r="C2273">
        <v>20</v>
      </c>
      <c r="D2273">
        <v>1710</v>
      </c>
      <c r="E2273" s="1">
        <v>43758</v>
      </c>
      <c r="F2273" s="3">
        <v>85.5</v>
      </c>
      <c r="G2273" s="3">
        <v>359.09999999999997</v>
      </c>
      <c r="H2273" s="1">
        <v>43830</v>
      </c>
      <c r="I2273">
        <f t="shared" si="140"/>
        <v>72</v>
      </c>
      <c r="J2273" t="str">
        <f t="shared" si="141"/>
        <v>61-90</v>
      </c>
      <c r="K2273">
        <f t="shared" si="142"/>
        <v>0.15</v>
      </c>
      <c r="L2273">
        <f t="shared" si="143"/>
        <v>66.69</v>
      </c>
    </row>
    <row r="2274" spans="1:12" x14ac:dyDescent="0.25">
      <c r="A2274" s="2" t="s">
        <v>2272</v>
      </c>
      <c r="B2274">
        <v>2</v>
      </c>
      <c r="C2274">
        <v>20</v>
      </c>
      <c r="D2274">
        <v>1100</v>
      </c>
      <c r="E2274" s="1">
        <v>43619</v>
      </c>
      <c r="F2274" s="3">
        <v>33</v>
      </c>
      <c r="G2274" s="3">
        <v>176</v>
      </c>
      <c r="H2274" s="1">
        <v>43830</v>
      </c>
      <c r="I2274">
        <f t="shared" si="140"/>
        <v>211</v>
      </c>
      <c r="J2274" t="str">
        <f t="shared" si="141"/>
        <v>&gt;121</v>
      </c>
      <c r="K2274">
        <f t="shared" si="142"/>
        <v>0.25</v>
      </c>
      <c r="L2274">
        <f t="shared" si="143"/>
        <v>52.25</v>
      </c>
    </row>
    <row r="2275" spans="1:12" x14ac:dyDescent="0.25">
      <c r="A2275" s="2" t="s">
        <v>2273</v>
      </c>
      <c r="B2275">
        <v>9</v>
      </c>
      <c r="C2275">
        <v>11</v>
      </c>
      <c r="D2275">
        <v>1980</v>
      </c>
      <c r="E2275" s="1">
        <v>43808</v>
      </c>
      <c r="F2275" s="3">
        <v>376.2</v>
      </c>
      <c r="G2275" s="3">
        <v>693</v>
      </c>
      <c r="H2275" s="1">
        <v>43830</v>
      </c>
      <c r="I2275">
        <f t="shared" si="140"/>
        <v>22</v>
      </c>
      <c r="J2275" t="str">
        <f t="shared" si="141"/>
        <v>0-30</v>
      </c>
      <c r="K2275">
        <f t="shared" si="142"/>
        <v>8.0000000000000002E-3</v>
      </c>
      <c r="L2275">
        <f t="shared" si="143"/>
        <v>8.5536000000000012</v>
      </c>
    </row>
    <row r="2276" spans="1:12" x14ac:dyDescent="0.25">
      <c r="A2276" s="2" t="s">
        <v>2274</v>
      </c>
      <c r="B2276">
        <v>2</v>
      </c>
      <c r="C2276">
        <v>4</v>
      </c>
      <c r="D2276">
        <v>560</v>
      </c>
      <c r="E2276" s="1">
        <v>43524</v>
      </c>
      <c r="F2276" s="3">
        <v>5.6000000000000005</v>
      </c>
      <c r="G2276" s="3">
        <v>145.6</v>
      </c>
      <c r="H2276" s="1">
        <v>43830</v>
      </c>
      <c r="I2276">
        <f t="shared" si="140"/>
        <v>306</v>
      </c>
      <c r="J2276" t="str">
        <f t="shared" si="141"/>
        <v>&gt;121</v>
      </c>
      <c r="K2276">
        <f t="shared" si="142"/>
        <v>0.25</v>
      </c>
      <c r="L2276">
        <f t="shared" si="143"/>
        <v>37.799999999999997</v>
      </c>
    </row>
    <row r="2277" spans="1:12" x14ac:dyDescent="0.25">
      <c r="A2277" s="2" t="s">
        <v>2275</v>
      </c>
      <c r="B2277">
        <v>3</v>
      </c>
      <c r="C2277">
        <v>12</v>
      </c>
      <c r="D2277">
        <v>2750</v>
      </c>
      <c r="E2277" s="1">
        <v>43724</v>
      </c>
      <c r="F2277" s="3">
        <v>55</v>
      </c>
      <c r="G2277" s="3">
        <v>467.5</v>
      </c>
      <c r="H2277" s="1">
        <v>43830</v>
      </c>
      <c r="I2277">
        <f t="shared" si="140"/>
        <v>106</v>
      </c>
      <c r="J2277" t="str">
        <f t="shared" si="141"/>
        <v>91-120</v>
      </c>
      <c r="K2277">
        <f t="shared" si="142"/>
        <v>0.2</v>
      </c>
      <c r="L2277">
        <f t="shared" si="143"/>
        <v>104.5</v>
      </c>
    </row>
    <row r="2278" spans="1:12" x14ac:dyDescent="0.25">
      <c r="A2278" s="2" t="s">
        <v>2276</v>
      </c>
      <c r="B2278">
        <v>6</v>
      </c>
      <c r="C2278">
        <v>17</v>
      </c>
      <c r="D2278">
        <v>4200</v>
      </c>
      <c r="E2278" s="1">
        <v>43538</v>
      </c>
      <c r="F2278" s="3">
        <v>336</v>
      </c>
      <c r="G2278" s="3">
        <v>630</v>
      </c>
      <c r="H2278" s="1">
        <v>43830</v>
      </c>
      <c r="I2278">
        <f t="shared" si="140"/>
        <v>292</v>
      </c>
      <c r="J2278" t="str">
        <f t="shared" si="141"/>
        <v>&gt;121</v>
      </c>
      <c r="K2278">
        <f t="shared" si="142"/>
        <v>0.25</v>
      </c>
      <c r="L2278">
        <f t="shared" si="143"/>
        <v>241.5</v>
      </c>
    </row>
    <row r="2279" spans="1:12" x14ac:dyDescent="0.25">
      <c r="A2279" s="2" t="s">
        <v>2277</v>
      </c>
      <c r="B2279">
        <v>6</v>
      </c>
      <c r="C2279">
        <v>17</v>
      </c>
      <c r="D2279">
        <v>620</v>
      </c>
      <c r="E2279" s="1">
        <v>43470</v>
      </c>
      <c r="F2279" s="3">
        <v>6.2</v>
      </c>
      <c r="G2279" s="3">
        <v>93</v>
      </c>
      <c r="H2279" s="1">
        <v>43830</v>
      </c>
      <c r="I2279">
        <f t="shared" si="140"/>
        <v>360</v>
      </c>
      <c r="J2279" t="str">
        <f t="shared" si="141"/>
        <v>&gt;121</v>
      </c>
      <c r="K2279">
        <f t="shared" si="142"/>
        <v>0.25</v>
      </c>
      <c r="L2279">
        <f t="shared" si="143"/>
        <v>24.8</v>
      </c>
    </row>
    <row r="2280" spans="1:12" x14ac:dyDescent="0.25">
      <c r="A2280" s="2" t="s">
        <v>2278</v>
      </c>
      <c r="B2280">
        <v>3</v>
      </c>
      <c r="C2280">
        <v>1</v>
      </c>
      <c r="D2280">
        <v>3360</v>
      </c>
      <c r="E2280" s="1">
        <v>43763</v>
      </c>
      <c r="F2280" s="3">
        <v>168</v>
      </c>
      <c r="G2280" s="3">
        <v>537.6</v>
      </c>
      <c r="H2280" s="1">
        <v>43830</v>
      </c>
      <c r="I2280">
        <f t="shared" si="140"/>
        <v>67</v>
      </c>
      <c r="J2280" t="str">
        <f t="shared" si="141"/>
        <v>61-90</v>
      </c>
      <c r="K2280">
        <f t="shared" si="142"/>
        <v>0.15</v>
      </c>
      <c r="L2280">
        <f t="shared" si="143"/>
        <v>105.84</v>
      </c>
    </row>
    <row r="2281" spans="1:12" x14ac:dyDescent="0.25">
      <c r="A2281" s="2" t="s">
        <v>2279</v>
      </c>
      <c r="B2281">
        <v>10</v>
      </c>
      <c r="C2281">
        <v>11</v>
      </c>
      <c r="D2281">
        <v>440</v>
      </c>
      <c r="E2281" s="1">
        <v>43618</v>
      </c>
      <c r="F2281" s="3">
        <v>35.200000000000003</v>
      </c>
      <c r="G2281" s="3">
        <v>206.8</v>
      </c>
      <c r="H2281" s="1">
        <v>43830</v>
      </c>
      <c r="I2281">
        <f t="shared" si="140"/>
        <v>212</v>
      </c>
      <c r="J2281" t="str">
        <f t="shared" si="141"/>
        <v>&gt;121</v>
      </c>
      <c r="K2281">
        <f t="shared" si="142"/>
        <v>0.25</v>
      </c>
      <c r="L2281">
        <f t="shared" si="143"/>
        <v>60.5</v>
      </c>
    </row>
    <row r="2282" spans="1:12" x14ac:dyDescent="0.25">
      <c r="A2282" s="2" t="s">
        <v>2280</v>
      </c>
      <c r="B2282">
        <v>10</v>
      </c>
      <c r="C2282">
        <v>2</v>
      </c>
      <c r="D2282">
        <v>480</v>
      </c>
      <c r="E2282" s="1">
        <v>43742</v>
      </c>
      <c r="F2282" s="3">
        <v>28.799999999999997</v>
      </c>
      <c r="G2282" s="3">
        <v>240</v>
      </c>
      <c r="H2282" s="1">
        <v>43830</v>
      </c>
      <c r="I2282">
        <f t="shared" si="140"/>
        <v>88</v>
      </c>
      <c r="J2282" t="str">
        <f t="shared" si="141"/>
        <v>61-90</v>
      </c>
      <c r="K2282">
        <f t="shared" si="142"/>
        <v>0.15</v>
      </c>
      <c r="L2282">
        <f t="shared" si="143"/>
        <v>40.32</v>
      </c>
    </row>
    <row r="2283" spans="1:12" x14ac:dyDescent="0.25">
      <c r="A2283" s="2" t="s">
        <v>2281</v>
      </c>
      <c r="B2283">
        <v>3</v>
      </c>
      <c r="C2283">
        <v>23</v>
      </c>
      <c r="D2283">
        <v>5320</v>
      </c>
      <c r="E2283" s="1">
        <v>43600</v>
      </c>
      <c r="F2283" s="3">
        <v>425.6</v>
      </c>
      <c r="G2283" s="3">
        <v>957.6</v>
      </c>
      <c r="H2283" s="1">
        <v>43830</v>
      </c>
      <c r="I2283">
        <f t="shared" si="140"/>
        <v>230</v>
      </c>
      <c r="J2283" t="str">
        <f t="shared" si="141"/>
        <v>&gt;121</v>
      </c>
      <c r="K2283">
        <f t="shared" si="142"/>
        <v>0.25</v>
      </c>
      <c r="L2283">
        <f t="shared" si="143"/>
        <v>345.8</v>
      </c>
    </row>
    <row r="2284" spans="1:12" x14ac:dyDescent="0.25">
      <c r="A2284" s="2" t="s">
        <v>2282</v>
      </c>
      <c r="B2284">
        <v>2</v>
      </c>
      <c r="C2284">
        <v>7</v>
      </c>
      <c r="D2284">
        <v>2250</v>
      </c>
      <c r="E2284" s="1">
        <v>43589</v>
      </c>
      <c r="F2284" s="3">
        <v>180</v>
      </c>
      <c r="G2284" s="3">
        <v>517.5</v>
      </c>
      <c r="H2284" s="1">
        <v>43830</v>
      </c>
      <c r="I2284">
        <f t="shared" si="140"/>
        <v>241</v>
      </c>
      <c r="J2284" t="str">
        <f t="shared" si="141"/>
        <v>&gt;121</v>
      </c>
      <c r="K2284">
        <f t="shared" si="142"/>
        <v>0.25</v>
      </c>
      <c r="L2284">
        <f t="shared" si="143"/>
        <v>174.375</v>
      </c>
    </row>
    <row r="2285" spans="1:12" x14ac:dyDescent="0.25">
      <c r="A2285" s="2" t="s">
        <v>2283</v>
      </c>
      <c r="B2285">
        <v>7</v>
      </c>
      <c r="C2285">
        <v>3</v>
      </c>
      <c r="D2285">
        <v>2170</v>
      </c>
      <c r="E2285" s="1">
        <v>43801</v>
      </c>
      <c r="F2285" s="3">
        <v>347.2</v>
      </c>
      <c r="G2285" s="3">
        <v>1822.8</v>
      </c>
      <c r="H2285" s="1">
        <v>43830</v>
      </c>
      <c r="I2285">
        <f t="shared" si="140"/>
        <v>29</v>
      </c>
      <c r="J2285" t="str">
        <f t="shared" si="141"/>
        <v>0-30</v>
      </c>
      <c r="K2285">
        <f t="shared" si="142"/>
        <v>8.0000000000000002E-3</v>
      </c>
      <c r="L2285">
        <f t="shared" si="143"/>
        <v>17.36</v>
      </c>
    </row>
    <row r="2286" spans="1:12" x14ac:dyDescent="0.25">
      <c r="A2286" s="2" t="s">
        <v>2284</v>
      </c>
      <c r="B2286">
        <v>2</v>
      </c>
      <c r="C2286">
        <v>2</v>
      </c>
      <c r="D2286">
        <v>720</v>
      </c>
      <c r="E2286" s="1">
        <v>43753</v>
      </c>
      <c r="F2286" s="3">
        <v>72</v>
      </c>
      <c r="G2286" s="3">
        <v>208.79999999999998</v>
      </c>
      <c r="H2286" s="1">
        <v>43830</v>
      </c>
      <c r="I2286">
        <f t="shared" si="140"/>
        <v>77</v>
      </c>
      <c r="J2286" t="str">
        <f t="shared" si="141"/>
        <v>61-90</v>
      </c>
      <c r="K2286">
        <f t="shared" si="142"/>
        <v>0.15</v>
      </c>
      <c r="L2286">
        <f t="shared" si="143"/>
        <v>42.11999999999999</v>
      </c>
    </row>
    <row r="2287" spans="1:12" x14ac:dyDescent="0.25">
      <c r="A2287" s="2" t="s">
        <v>2285</v>
      </c>
      <c r="B2287">
        <v>10</v>
      </c>
      <c r="C2287">
        <v>7</v>
      </c>
      <c r="D2287">
        <v>4800</v>
      </c>
      <c r="E2287" s="1">
        <v>43554</v>
      </c>
      <c r="F2287" s="3">
        <v>144</v>
      </c>
      <c r="G2287" s="3">
        <v>2400</v>
      </c>
      <c r="H2287" s="1">
        <v>43830</v>
      </c>
      <c r="I2287">
        <f t="shared" si="140"/>
        <v>276</v>
      </c>
      <c r="J2287" t="str">
        <f t="shared" si="141"/>
        <v>&gt;121</v>
      </c>
      <c r="K2287">
        <f t="shared" si="142"/>
        <v>0.25</v>
      </c>
      <c r="L2287">
        <f t="shared" si="143"/>
        <v>636</v>
      </c>
    </row>
    <row r="2288" spans="1:12" x14ac:dyDescent="0.25">
      <c r="A2288" s="2" t="s">
        <v>2286</v>
      </c>
      <c r="B2288">
        <v>3</v>
      </c>
      <c r="C2288">
        <v>5</v>
      </c>
      <c r="D2288">
        <v>2100</v>
      </c>
      <c r="E2288" s="1">
        <v>43550</v>
      </c>
      <c r="F2288" s="3">
        <v>168</v>
      </c>
      <c r="G2288" s="3">
        <v>315</v>
      </c>
      <c r="H2288" s="1">
        <v>43830</v>
      </c>
      <c r="I2288">
        <f t="shared" si="140"/>
        <v>280</v>
      </c>
      <c r="J2288" t="str">
        <f t="shared" si="141"/>
        <v>&gt;121</v>
      </c>
      <c r="K2288">
        <f t="shared" si="142"/>
        <v>0.25</v>
      </c>
      <c r="L2288">
        <f t="shared" si="143"/>
        <v>120.75</v>
      </c>
    </row>
    <row r="2289" spans="1:12" x14ac:dyDescent="0.25">
      <c r="A2289" s="2" t="s">
        <v>2287</v>
      </c>
      <c r="B2289">
        <v>6</v>
      </c>
      <c r="C2289">
        <v>7</v>
      </c>
      <c r="D2289">
        <v>1680</v>
      </c>
      <c r="E2289" s="1">
        <v>43735</v>
      </c>
      <c r="F2289" s="3">
        <v>16.8</v>
      </c>
      <c r="G2289" s="3">
        <v>470.4</v>
      </c>
      <c r="H2289" s="1">
        <v>43830</v>
      </c>
      <c r="I2289">
        <f t="shared" si="140"/>
        <v>95</v>
      </c>
      <c r="J2289" t="str">
        <f t="shared" si="141"/>
        <v>91-120</v>
      </c>
      <c r="K2289">
        <f t="shared" si="142"/>
        <v>0.2</v>
      </c>
      <c r="L2289">
        <f t="shared" si="143"/>
        <v>97.44</v>
      </c>
    </row>
    <row r="2290" spans="1:12" x14ac:dyDescent="0.25">
      <c r="A2290" s="2" t="s">
        <v>2288</v>
      </c>
      <c r="B2290">
        <v>4</v>
      </c>
      <c r="C2290">
        <v>1</v>
      </c>
      <c r="D2290">
        <v>1600</v>
      </c>
      <c r="E2290" s="1">
        <v>43567</v>
      </c>
      <c r="F2290" s="3">
        <v>112</v>
      </c>
      <c r="G2290" s="3">
        <v>272</v>
      </c>
      <c r="H2290" s="1">
        <v>43830</v>
      </c>
      <c r="I2290">
        <f t="shared" si="140"/>
        <v>263</v>
      </c>
      <c r="J2290" t="str">
        <f t="shared" si="141"/>
        <v>&gt;121</v>
      </c>
      <c r="K2290">
        <f t="shared" si="142"/>
        <v>0.25</v>
      </c>
      <c r="L2290">
        <f t="shared" si="143"/>
        <v>96</v>
      </c>
    </row>
    <row r="2291" spans="1:12" x14ac:dyDescent="0.25">
      <c r="A2291" s="2" t="s">
        <v>2289</v>
      </c>
      <c r="B2291">
        <v>1</v>
      </c>
      <c r="C2291">
        <v>3</v>
      </c>
      <c r="D2291">
        <v>1870</v>
      </c>
      <c r="E2291" s="1">
        <v>43599</v>
      </c>
      <c r="F2291" s="3">
        <v>187</v>
      </c>
      <c r="G2291" s="3">
        <v>374</v>
      </c>
      <c r="H2291" s="1">
        <v>43830</v>
      </c>
      <c r="I2291">
        <f t="shared" si="140"/>
        <v>231</v>
      </c>
      <c r="J2291" t="str">
        <f t="shared" si="141"/>
        <v>&gt;121</v>
      </c>
      <c r="K2291">
        <f t="shared" si="142"/>
        <v>0.25</v>
      </c>
      <c r="L2291">
        <f t="shared" si="143"/>
        <v>140.25</v>
      </c>
    </row>
    <row r="2292" spans="1:12" x14ac:dyDescent="0.25">
      <c r="A2292" s="2" t="s">
        <v>2290</v>
      </c>
      <c r="B2292">
        <v>1</v>
      </c>
      <c r="C2292">
        <v>11</v>
      </c>
      <c r="D2292">
        <v>1870</v>
      </c>
      <c r="E2292" s="1">
        <v>43729</v>
      </c>
      <c r="F2292" s="3">
        <v>187</v>
      </c>
      <c r="G2292" s="3">
        <v>467.5</v>
      </c>
      <c r="H2292" s="1">
        <v>43830</v>
      </c>
      <c r="I2292">
        <f t="shared" si="140"/>
        <v>101</v>
      </c>
      <c r="J2292" t="str">
        <f t="shared" si="141"/>
        <v>91-120</v>
      </c>
      <c r="K2292">
        <f t="shared" si="142"/>
        <v>0.2</v>
      </c>
      <c r="L2292">
        <f t="shared" si="143"/>
        <v>130.9</v>
      </c>
    </row>
    <row r="2293" spans="1:12" x14ac:dyDescent="0.25">
      <c r="A2293" s="2" t="s">
        <v>2291</v>
      </c>
      <c r="B2293">
        <v>6</v>
      </c>
      <c r="C2293">
        <v>21</v>
      </c>
      <c r="D2293">
        <v>2280</v>
      </c>
      <c r="E2293" s="1">
        <v>43477</v>
      </c>
      <c r="F2293" s="3">
        <v>182.39999999999998</v>
      </c>
      <c r="G2293" s="3">
        <v>433.2</v>
      </c>
      <c r="H2293" s="1">
        <v>43830</v>
      </c>
      <c r="I2293">
        <f t="shared" si="140"/>
        <v>353</v>
      </c>
      <c r="J2293" t="str">
        <f t="shared" si="141"/>
        <v>&gt;121</v>
      </c>
      <c r="K2293">
        <f t="shared" si="142"/>
        <v>0.25</v>
      </c>
      <c r="L2293">
        <f t="shared" si="143"/>
        <v>153.89999999999998</v>
      </c>
    </row>
    <row r="2294" spans="1:12" x14ac:dyDescent="0.25">
      <c r="A2294" s="2" t="s">
        <v>2292</v>
      </c>
      <c r="B2294">
        <v>1</v>
      </c>
      <c r="C2294">
        <v>2</v>
      </c>
      <c r="D2294">
        <v>2070</v>
      </c>
      <c r="E2294" s="1">
        <v>43598</v>
      </c>
      <c r="F2294" s="3">
        <v>207</v>
      </c>
      <c r="G2294" s="3">
        <v>558.9</v>
      </c>
      <c r="H2294" s="1">
        <v>43830</v>
      </c>
      <c r="I2294">
        <f t="shared" si="140"/>
        <v>232</v>
      </c>
      <c r="J2294" t="str">
        <f t="shared" si="141"/>
        <v>&gt;121</v>
      </c>
      <c r="K2294">
        <f t="shared" si="142"/>
        <v>0.25</v>
      </c>
      <c r="L2294">
        <f t="shared" si="143"/>
        <v>191.47499999999999</v>
      </c>
    </row>
    <row r="2295" spans="1:12" x14ac:dyDescent="0.25">
      <c r="A2295" s="2" t="s">
        <v>2293</v>
      </c>
      <c r="B2295">
        <v>3</v>
      </c>
      <c r="C2295">
        <v>22</v>
      </c>
      <c r="D2295">
        <v>3640</v>
      </c>
      <c r="E2295" s="1">
        <v>43632</v>
      </c>
      <c r="F2295" s="3">
        <v>254.8</v>
      </c>
      <c r="G2295" s="3">
        <v>982.8</v>
      </c>
      <c r="H2295" s="1">
        <v>43830</v>
      </c>
      <c r="I2295">
        <f t="shared" si="140"/>
        <v>198</v>
      </c>
      <c r="J2295" t="str">
        <f t="shared" si="141"/>
        <v>&gt;121</v>
      </c>
      <c r="K2295">
        <f t="shared" si="142"/>
        <v>0.25</v>
      </c>
      <c r="L2295">
        <f t="shared" si="143"/>
        <v>309.39999999999998</v>
      </c>
    </row>
    <row r="2296" spans="1:12" x14ac:dyDescent="0.25">
      <c r="A2296" s="2" t="s">
        <v>2294</v>
      </c>
      <c r="B2296">
        <v>9</v>
      </c>
      <c r="C2296">
        <v>3</v>
      </c>
      <c r="D2296">
        <v>3640</v>
      </c>
      <c r="E2296" s="1">
        <v>43794</v>
      </c>
      <c r="F2296" s="3">
        <v>436.8</v>
      </c>
      <c r="G2296" s="3">
        <v>1419.6000000000001</v>
      </c>
      <c r="H2296" s="1">
        <v>43830</v>
      </c>
      <c r="I2296">
        <f t="shared" si="140"/>
        <v>36</v>
      </c>
      <c r="J2296" t="str">
        <f t="shared" si="141"/>
        <v>31-60</v>
      </c>
      <c r="K2296">
        <f t="shared" si="142"/>
        <v>0.04</v>
      </c>
      <c r="L2296">
        <f t="shared" si="143"/>
        <v>74.256</v>
      </c>
    </row>
    <row r="2297" spans="1:12" x14ac:dyDescent="0.25">
      <c r="A2297" s="2" t="s">
        <v>2295</v>
      </c>
      <c r="B2297">
        <v>3</v>
      </c>
      <c r="C2297">
        <v>1</v>
      </c>
      <c r="D2297">
        <v>2394</v>
      </c>
      <c r="E2297" s="1">
        <v>43581</v>
      </c>
      <c r="F2297" s="3">
        <v>191.52</v>
      </c>
      <c r="G2297" s="3">
        <v>646.38000000000011</v>
      </c>
      <c r="H2297" s="1">
        <v>43830</v>
      </c>
      <c r="I2297">
        <f t="shared" si="140"/>
        <v>249</v>
      </c>
      <c r="J2297" t="str">
        <f t="shared" si="141"/>
        <v>&gt;121</v>
      </c>
      <c r="K2297">
        <f t="shared" si="142"/>
        <v>0.25</v>
      </c>
      <c r="L2297">
        <f t="shared" si="143"/>
        <v>209.47500000000002</v>
      </c>
    </row>
    <row r="2298" spans="1:12" x14ac:dyDescent="0.25">
      <c r="A2298" s="2" t="s">
        <v>2296</v>
      </c>
      <c r="B2298">
        <v>5</v>
      </c>
      <c r="C2298">
        <v>9</v>
      </c>
      <c r="D2298">
        <v>360</v>
      </c>
      <c r="E2298" s="1">
        <v>43607</v>
      </c>
      <c r="F2298" s="3">
        <v>18</v>
      </c>
      <c r="G2298" s="3">
        <v>72</v>
      </c>
      <c r="H2298" s="1">
        <v>43830</v>
      </c>
      <c r="I2298">
        <f t="shared" si="140"/>
        <v>223</v>
      </c>
      <c r="J2298" t="str">
        <f t="shared" si="141"/>
        <v>&gt;121</v>
      </c>
      <c r="K2298">
        <f t="shared" si="142"/>
        <v>0.25</v>
      </c>
      <c r="L2298">
        <f t="shared" si="143"/>
        <v>22.5</v>
      </c>
    </row>
    <row r="2299" spans="1:12" x14ac:dyDescent="0.25">
      <c r="A2299" s="2" t="s">
        <v>2297</v>
      </c>
      <c r="B2299">
        <v>9</v>
      </c>
      <c r="C2299">
        <v>4</v>
      </c>
      <c r="D2299">
        <v>1980</v>
      </c>
      <c r="E2299" s="1">
        <v>43485</v>
      </c>
      <c r="F2299" s="3">
        <v>39.6</v>
      </c>
      <c r="G2299" s="3">
        <v>732.6</v>
      </c>
      <c r="H2299" s="1">
        <v>43830</v>
      </c>
      <c r="I2299">
        <f t="shared" si="140"/>
        <v>345</v>
      </c>
      <c r="J2299" t="str">
        <f t="shared" si="141"/>
        <v>&gt;121</v>
      </c>
      <c r="K2299">
        <f t="shared" si="142"/>
        <v>0.25</v>
      </c>
      <c r="L2299">
        <f t="shared" si="143"/>
        <v>193.05</v>
      </c>
    </row>
    <row r="2300" spans="1:12" x14ac:dyDescent="0.25">
      <c r="A2300" s="2" t="s">
        <v>2298</v>
      </c>
      <c r="B2300">
        <v>8</v>
      </c>
      <c r="C2300">
        <v>3</v>
      </c>
      <c r="D2300">
        <v>5520</v>
      </c>
      <c r="E2300" s="1">
        <v>43645</v>
      </c>
      <c r="F2300" s="3">
        <v>441.59999999999997</v>
      </c>
      <c r="G2300" s="3">
        <v>2484</v>
      </c>
      <c r="H2300" s="1">
        <v>43830</v>
      </c>
      <c r="I2300">
        <f t="shared" si="140"/>
        <v>185</v>
      </c>
      <c r="J2300" t="str">
        <f t="shared" si="141"/>
        <v>&gt;121</v>
      </c>
      <c r="K2300">
        <f t="shared" si="142"/>
        <v>0.25</v>
      </c>
      <c r="L2300">
        <f t="shared" si="143"/>
        <v>731.4</v>
      </c>
    </row>
    <row r="2301" spans="1:12" x14ac:dyDescent="0.25">
      <c r="A2301" s="2" t="s">
        <v>2299</v>
      </c>
      <c r="B2301">
        <v>6</v>
      </c>
      <c r="C2301">
        <v>14</v>
      </c>
      <c r="D2301">
        <v>4960</v>
      </c>
      <c r="E2301" s="1">
        <v>43657</v>
      </c>
      <c r="F2301" s="3">
        <v>99.2</v>
      </c>
      <c r="G2301" s="3">
        <v>1488</v>
      </c>
      <c r="H2301" s="1">
        <v>43830</v>
      </c>
      <c r="I2301">
        <f t="shared" si="140"/>
        <v>173</v>
      </c>
      <c r="J2301" t="str">
        <f t="shared" si="141"/>
        <v>&gt;121</v>
      </c>
      <c r="K2301">
        <f t="shared" si="142"/>
        <v>0.25</v>
      </c>
      <c r="L2301">
        <f t="shared" si="143"/>
        <v>396.8</v>
      </c>
    </row>
    <row r="2302" spans="1:12" x14ac:dyDescent="0.25">
      <c r="A2302" s="2" t="s">
        <v>2300</v>
      </c>
      <c r="B2302">
        <v>8</v>
      </c>
      <c r="C2302">
        <v>14</v>
      </c>
      <c r="D2302">
        <v>2376</v>
      </c>
      <c r="E2302" s="1">
        <v>43636</v>
      </c>
      <c r="F2302" s="3">
        <v>308.88</v>
      </c>
      <c r="G2302" s="3">
        <v>997.91999999999985</v>
      </c>
      <c r="H2302" s="1">
        <v>43830</v>
      </c>
      <c r="I2302">
        <f t="shared" si="140"/>
        <v>194</v>
      </c>
      <c r="J2302" t="str">
        <f t="shared" si="141"/>
        <v>&gt;121</v>
      </c>
      <c r="K2302">
        <f t="shared" si="142"/>
        <v>0.25</v>
      </c>
      <c r="L2302">
        <f t="shared" si="143"/>
        <v>326.69999999999993</v>
      </c>
    </row>
    <row r="2303" spans="1:12" x14ac:dyDescent="0.25">
      <c r="A2303" s="2" t="s">
        <v>2301</v>
      </c>
      <c r="B2303">
        <v>4</v>
      </c>
      <c r="C2303">
        <v>23</v>
      </c>
      <c r="D2303">
        <v>1120</v>
      </c>
      <c r="E2303" s="1">
        <v>43749</v>
      </c>
      <c r="F2303" s="3">
        <v>78.400000000000006</v>
      </c>
      <c r="G2303" s="3">
        <v>302.39999999999998</v>
      </c>
      <c r="H2303" s="1">
        <v>43830</v>
      </c>
      <c r="I2303">
        <f t="shared" si="140"/>
        <v>81</v>
      </c>
      <c r="J2303" t="str">
        <f t="shared" si="141"/>
        <v>61-90</v>
      </c>
      <c r="K2303">
        <f t="shared" si="142"/>
        <v>0.15</v>
      </c>
      <c r="L2303">
        <f t="shared" si="143"/>
        <v>57.11999999999999</v>
      </c>
    </row>
    <row r="2304" spans="1:12" x14ac:dyDescent="0.25">
      <c r="A2304" s="2" t="s">
        <v>2302</v>
      </c>
      <c r="B2304">
        <v>6</v>
      </c>
      <c r="C2304">
        <v>6</v>
      </c>
      <c r="D2304">
        <v>1680</v>
      </c>
      <c r="E2304" s="1">
        <v>43598</v>
      </c>
      <c r="F2304" s="3">
        <v>100.8</v>
      </c>
      <c r="G2304" s="3">
        <v>369.6</v>
      </c>
      <c r="H2304" s="1">
        <v>43830</v>
      </c>
      <c r="I2304">
        <f t="shared" si="140"/>
        <v>232</v>
      </c>
      <c r="J2304" t="str">
        <f t="shared" si="141"/>
        <v>&gt;121</v>
      </c>
      <c r="K2304">
        <f t="shared" si="142"/>
        <v>0.25</v>
      </c>
      <c r="L2304">
        <f t="shared" si="143"/>
        <v>117.60000000000001</v>
      </c>
    </row>
    <row r="2305" spans="1:12" x14ac:dyDescent="0.25">
      <c r="A2305" s="2" t="s">
        <v>2303</v>
      </c>
      <c r="B2305">
        <v>4</v>
      </c>
      <c r="C2305">
        <v>2</v>
      </c>
      <c r="D2305">
        <v>2200</v>
      </c>
      <c r="E2305" s="1">
        <v>43767</v>
      </c>
      <c r="F2305" s="3">
        <v>154</v>
      </c>
      <c r="G2305" s="3">
        <v>528</v>
      </c>
      <c r="H2305" s="1">
        <v>43830</v>
      </c>
      <c r="I2305">
        <f t="shared" si="140"/>
        <v>63</v>
      </c>
      <c r="J2305" t="str">
        <f t="shared" si="141"/>
        <v>61-90</v>
      </c>
      <c r="K2305">
        <f t="shared" si="142"/>
        <v>0.15</v>
      </c>
      <c r="L2305">
        <f t="shared" si="143"/>
        <v>102.3</v>
      </c>
    </row>
    <row r="2306" spans="1:12" x14ac:dyDescent="0.25">
      <c r="A2306" s="2" t="s">
        <v>2304</v>
      </c>
      <c r="B2306">
        <v>3</v>
      </c>
      <c r="C2306">
        <v>4</v>
      </c>
      <c r="D2306">
        <v>630</v>
      </c>
      <c r="E2306" s="1">
        <v>43781</v>
      </c>
      <c r="F2306" s="3">
        <v>37.799999999999997</v>
      </c>
      <c r="G2306" s="3">
        <v>119.7</v>
      </c>
      <c r="H2306" s="1">
        <v>43830</v>
      </c>
      <c r="I2306">
        <f t="shared" ref="I2306:I2369" si="144">H2306-E2306</f>
        <v>49</v>
      </c>
      <c r="J2306" t="str">
        <f t="shared" ref="J2306:J2369" si="145">VLOOKUP(I2306,groupings,2,1)</f>
        <v>31-60</v>
      </c>
      <c r="K2306">
        <f t="shared" ref="K2306:K2369" si="146">VLOOKUP(I2306,$N$8:$P$12,3,TRUE)</f>
        <v>0.04</v>
      </c>
      <c r="L2306">
        <f t="shared" ref="L2306:L2369" si="147">(G2306+F2306)*K2306</f>
        <v>6.3</v>
      </c>
    </row>
    <row r="2307" spans="1:12" x14ac:dyDescent="0.25">
      <c r="A2307" s="2" t="s">
        <v>2305</v>
      </c>
      <c r="B2307">
        <v>4</v>
      </c>
      <c r="C2307">
        <v>7</v>
      </c>
      <c r="D2307">
        <v>880</v>
      </c>
      <c r="E2307" s="1">
        <v>43653</v>
      </c>
      <c r="F2307" s="3">
        <v>88</v>
      </c>
      <c r="G2307" s="3">
        <v>255.2</v>
      </c>
      <c r="H2307" s="1">
        <v>43830</v>
      </c>
      <c r="I2307">
        <f t="shared" si="144"/>
        <v>177</v>
      </c>
      <c r="J2307" t="str">
        <f t="shared" si="145"/>
        <v>&gt;121</v>
      </c>
      <c r="K2307">
        <f t="shared" si="146"/>
        <v>0.25</v>
      </c>
      <c r="L2307">
        <f t="shared" si="147"/>
        <v>85.8</v>
      </c>
    </row>
    <row r="2308" spans="1:12" x14ac:dyDescent="0.25">
      <c r="A2308" s="2" t="s">
        <v>2306</v>
      </c>
      <c r="B2308">
        <v>5</v>
      </c>
      <c r="C2308">
        <v>12</v>
      </c>
      <c r="D2308">
        <v>3450</v>
      </c>
      <c r="E2308" s="1">
        <v>43735</v>
      </c>
      <c r="F2308" s="3">
        <v>34.5</v>
      </c>
      <c r="G2308" s="3">
        <v>897</v>
      </c>
      <c r="H2308" s="1">
        <v>43830</v>
      </c>
      <c r="I2308">
        <f t="shared" si="144"/>
        <v>95</v>
      </c>
      <c r="J2308" t="str">
        <f t="shared" si="145"/>
        <v>91-120</v>
      </c>
      <c r="K2308">
        <f t="shared" si="146"/>
        <v>0.2</v>
      </c>
      <c r="L2308">
        <f t="shared" si="147"/>
        <v>186.3</v>
      </c>
    </row>
    <row r="2309" spans="1:12" x14ac:dyDescent="0.25">
      <c r="A2309" s="2" t="s">
        <v>2307</v>
      </c>
      <c r="B2309">
        <v>9</v>
      </c>
      <c r="C2309">
        <v>2</v>
      </c>
      <c r="D2309">
        <v>576</v>
      </c>
      <c r="E2309" s="1">
        <v>43529</v>
      </c>
      <c r="F2309" s="3">
        <v>34.56</v>
      </c>
      <c r="G2309" s="3">
        <v>144</v>
      </c>
      <c r="H2309" s="1">
        <v>43830</v>
      </c>
      <c r="I2309">
        <f t="shared" si="144"/>
        <v>301</v>
      </c>
      <c r="J2309" t="str">
        <f t="shared" si="145"/>
        <v>&gt;121</v>
      </c>
      <c r="K2309">
        <f t="shared" si="146"/>
        <v>0.25</v>
      </c>
      <c r="L2309">
        <f t="shared" si="147"/>
        <v>44.64</v>
      </c>
    </row>
    <row r="2310" spans="1:12" x14ac:dyDescent="0.25">
      <c r="A2310" s="2" t="s">
        <v>2308</v>
      </c>
      <c r="B2310">
        <v>5</v>
      </c>
      <c r="C2310">
        <v>4</v>
      </c>
      <c r="D2310">
        <v>2295</v>
      </c>
      <c r="E2310" s="1">
        <v>43770</v>
      </c>
      <c r="F2310" s="3">
        <v>206.55</v>
      </c>
      <c r="G2310" s="3">
        <v>573.75</v>
      </c>
      <c r="H2310" s="1">
        <v>43830</v>
      </c>
      <c r="I2310">
        <f t="shared" si="144"/>
        <v>60</v>
      </c>
      <c r="J2310" t="str">
        <f t="shared" si="145"/>
        <v>31-60</v>
      </c>
      <c r="K2310">
        <f t="shared" si="146"/>
        <v>0.04</v>
      </c>
      <c r="L2310">
        <f t="shared" si="147"/>
        <v>31.212</v>
      </c>
    </row>
    <row r="2311" spans="1:12" x14ac:dyDescent="0.25">
      <c r="A2311" s="2" t="s">
        <v>2309</v>
      </c>
      <c r="B2311">
        <v>8</v>
      </c>
      <c r="C2311">
        <v>1</v>
      </c>
      <c r="D2311">
        <v>1680</v>
      </c>
      <c r="E2311" s="1">
        <v>43652</v>
      </c>
      <c r="F2311" s="3">
        <v>67.2</v>
      </c>
      <c r="G2311" s="3">
        <v>554.4</v>
      </c>
      <c r="H2311" s="1">
        <v>43830</v>
      </c>
      <c r="I2311">
        <f t="shared" si="144"/>
        <v>178</v>
      </c>
      <c r="J2311" t="str">
        <f t="shared" si="145"/>
        <v>&gt;121</v>
      </c>
      <c r="K2311">
        <f t="shared" si="146"/>
        <v>0.25</v>
      </c>
      <c r="L2311">
        <f t="shared" si="147"/>
        <v>155.4</v>
      </c>
    </row>
    <row r="2312" spans="1:12" x14ac:dyDescent="0.25">
      <c r="A2312" s="2" t="s">
        <v>2310</v>
      </c>
      <c r="B2312">
        <v>3</v>
      </c>
      <c r="C2312">
        <v>19</v>
      </c>
      <c r="D2312">
        <v>2530</v>
      </c>
      <c r="E2312" s="1">
        <v>43547</v>
      </c>
      <c r="F2312" s="3">
        <v>151.80000000000001</v>
      </c>
      <c r="G2312" s="3">
        <v>531.30000000000007</v>
      </c>
      <c r="H2312" s="1">
        <v>43830</v>
      </c>
      <c r="I2312">
        <f t="shared" si="144"/>
        <v>283</v>
      </c>
      <c r="J2312" t="str">
        <f t="shared" si="145"/>
        <v>&gt;121</v>
      </c>
      <c r="K2312">
        <f t="shared" si="146"/>
        <v>0.25</v>
      </c>
      <c r="L2312">
        <f t="shared" si="147"/>
        <v>170.77500000000003</v>
      </c>
    </row>
    <row r="2313" spans="1:12" x14ac:dyDescent="0.25">
      <c r="A2313" s="2" t="s">
        <v>2311</v>
      </c>
      <c r="B2313">
        <v>7</v>
      </c>
      <c r="C2313">
        <v>20</v>
      </c>
      <c r="D2313">
        <v>3360</v>
      </c>
      <c r="E2313" s="1">
        <v>43797</v>
      </c>
      <c r="F2313" s="3">
        <v>907.2</v>
      </c>
      <c r="G2313" s="3">
        <v>2553.6000000000004</v>
      </c>
      <c r="H2313" s="1">
        <v>43830</v>
      </c>
      <c r="I2313">
        <f t="shared" si="144"/>
        <v>33</v>
      </c>
      <c r="J2313" t="str">
        <f t="shared" si="145"/>
        <v>31-60</v>
      </c>
      <c r="K2313">
        <f t="shared" si="146"/>
        <v>0.04</v>
      </c>
      <c r="L2313">
        <f t="shared" si="147"/>
        <v>138.43200000000002</v>
      </c>
    </row>
    <row r="2314" spans="1:12" x14ac:dyDescent="0.25">
      <c r="A2314" s="2" t="s">
        <v>2312</v>
      </c>
      <c r="B2314">
        <v>3</v>
      </c>
      <c r="C2314">
        <v>2</v>
      </c>
      <c r="D2314">
        <v>2640</v>
      </c>
      <c r="E2314" s="1">
        <v>43665</v>
      </c>
      <c r="F2314" s="3">
        <v>26.400000000000002</v>
      </c>
      <c r="G2314" s="3">
        <v>554.4</v>
      </c>
      <c r="H2314" s="1">
        <v>43830</v>
      </c>
      <c r="I2314">
        <f t="shared" si="144"/>
        <v>165</v>
      </c>
      <c r="J2314" t="str">
        <f t="shared" si="145"/>
        <v>&gt;121</v>
      </c>
      <c r="K2314">
        <f t="shared" si="146"/>
        <v>0.25</v>
      </c>
      <c r="L2314">
        <f t="shared" si="147"/>
        <v>145.19999999999999</v>
      </c>
    </row>
    <row r="2315" spans="1:12" x14ac:dyDescent="0.25">
      <c r="A2315" s="2" t="s">
        <v>2313</v>
      </c>
      <c r="B2315">
        <v>8</v>
      </c>
      <c r="C2315">
        <v>9</v>
      </c>
      <c r="D2315">
        <v>2790</v>
      </c>
      <c r="E2315" s="1">
        <v>43682</v>
      </c>
      <c r="F2315" s="3">
        <v>502.2</v>
      </c>
      <c r="G2315" s="3">
        <v>1116</v>
      </c>
      <c r="H2315" s="1">
        <v>43830</v>
      </c>
      <c r="I2315">
        <f t="shared" si="144"/>
        <v>148</v>
      </c>
      <c r="J2315" t="str">
        <f t="shared" si="145"/>
        <v>&gt;121</v>
      </c>
      <c r="K2315">
        <f t="shared" si="146"/>
        <v>0.25</v>
      </c>
      <c r="L2315">
        <f t="shared" si="147"/>
        <v>404.55</v>
      </c>
    </row>
    <row r="2316" spans="1:12" x14ac:dyDescent="0.25">
      <c r="A2316" s="2" t="s">
        <v>2314</v>
      </c>
      <c r="B2316">
        <v>7</v>
      </c>
      <c r="C2316">
        <v>5</v>
      </c>
      <c r="D2316">
        <v>5280</v>
      </c>
      <c r="E2316" s="1">
        <v>43508</v>
      </c>
      <c r="F2316" s="3">
        <v>1267.2</v>
      </c>
      <c r="G2316" s="3">
        <v>2376</v>
      </c>
      <c r="H2316" s="1">
        <v>43830</v>
      </c>
      <c r="I2316">
        <f t="shared" si="144"/>
        <v>322</v>
      </c>
      <c r="J2316" t="str">
        <f t="shared" si="145"/>
        <v>&gt;121</v>
      </c>
      <c r="K2316">
        <f t="shared" si="146"/>
        <v>0.25</v>
      </c>
      <c r="L2316">
        <f t="shared" si="147"/>
        <v>910.8</v>
      </c>
    </row>
    <row r="2317" spans="1:12" x14ac:dyDescent="0.25">
      <c r="A2317" s="2" t="s">
        <v>2315</v>
      </c>
      <c r="B2317">
        <v>9</v>
      </c>
      <c r="C2317">
        <v>3</v>
      </c>
      <c r="D2317">
        <v>190</v>
      </c>
      <c r="E2317" s="1">
        <v>43685</v>
      </c>
      <c r="F2317" s="3">
        <v>1.9</v>
      </c>
      <c r="G2317" s="3">
        <v>77.900000000000006</v>
      </c>
      <c r="H2317" s="1">
        <v>43830</v>
      </c>
      <c r="I2317">
        <f t="shared" si="144"/>
        <v>145</v>
      </c>
      <c r="J2317" t="str">
        <f t="shared" si="145"/>
        <v>&gt;121</v>
      </c>
      <c r="K2317">
        <f t="shared" si="146"/>
        <v>0.25</v>
      </c>
      <c r="L2317">
        <f t="shared" si="147"/>
        <v>19.950000000000003</v>
      </c>
    </row>
    <row r="2318" spans="1:12" x14ac:dyDescent="0.25">
      <c r="A2318" s="2" t="s">
        <v>2316</v>
      </c>
      <c r="B2318">
        <v>5</v>
      </c>
      <c r="C2318">
        <v>13</v>
      </c>
      <c r="D2318">
        <v>2565</v>
      </c>
      <c r="E2318" s="1">
        <v>43484</v>
      </c>
      <c r="F2318" s="3">
        <v>153.9</v>
      </c>
      <c r="G2318" s="3">
        <v>692.55</v>
      </c>
      <c r="H2318" s="1">
        <v>43830</v>
      </c>
      <c r="I2318">
        <f t="shared" si="144"/>
        <v>346</v>
      </c>
      <c r="J2318" t="str">
        <f t="shared" si="145"/>
        <v>&gt;121</v>
      </c>
      <c r="K2318">
        <f t="shared" si="146"/>
        <v>0.25</v>
      </c>
      <c r="L2318">
        <f t="shared" si="147"/>
        <v>211.61249999999998</v>
      </c>
    </row>
    <row r="2319" spans="1:12" x14ac:dyDescent="0.25">
      <c r="A2319" s="2" t="s">
        <v>2317</v>
      </c>
      <c r="B2319">
        <v>4</v>
      </c>
      <c r="C2319">
        <v>23</v>
      </c>
      <c r="D2319">
        <v>513</v>
      </c>
      <c r="E2319" s="1">
        <v>43561</v>
      </c>
      <c r="F2319" s="3">
        <v>20.52</v>
      </c>
      <c r="G2319" s="3">
        <v>117.99000000000001</v>
      </c>
      <c r="H2319" s="1">
        <v>43830</v>
      </c>
      <c r="I2319">
        <f t="shared" si="144"/>
        <v>269</v>
      </c>
      <c r="J2319" t="str">
        <f t="shared" si="145"/>
        <v>&gt;121</v>
      </c>
      <c r="K2319">
        <f t="shared" si="146"/>
        <v>0.25</v>
      </c>
      <c r="L2319">
        <f t="shared" si="147"/>
        <v>34.627500000000005</v>
      </c>
    </row>
    <row r="2320" spans="1:12" x14ac:dyDescent="0.25">
      <c r="A2320" s="2" t="s">
        <v>2318</v>
      </c>
      <c r="B2320">
        <v>9</v>
      </c>
      <c r="C2320">
        <v>8</v>
      </c>
      <c r="D2320">
        <v>190</v>
      </c>
      <c r="E2320" s="1">
        <v>43714</v>
      </c>
      <c r="F2320" s="3">
        <v>7.6</v>
      </c>
      <c r="G2320" s="3">
        <v>74.099999999999994</v>
      </c>
      <c r="H2320" s="1">
        <v>43830</v>
      </c>
      <c r="I2320">
        <f t="shared" si="144"/>
        <v>116</v>
      </c>
      <c r="J2320" t="str">
        <f t="shared" si="145"/>
        <v>91-120</v>
      </c>
      <c r="K2320">
        <f t="shared" si="146"/>
        <v>0.2</v>
      </c>
      <c r="L2320">
        <f t="shared" si="147"/>
        <v>16.34</v>
      </c>
    </row>
    <row r="2321" spans="1:12" x14ac:dyDescent="0.25">
      <c r="A2321" s="2" t="s">
        <v>2319</v>
      </c>
      <c r="B2321">
        <v>6</v>
      </c>
      <c r="C2321">
        <v>3</v>
      </c>
      <c r="D2321">
        <v>1980</v>
      </c>
      <c r="E2321" s="1">
        <v>43716</v>
      </c>
      <c r="F2321" s="3">
        <v>178.2</v>
      </c>
      <c r="G2321" s="3">
        <v>554.4</v>
      </c>
      <c r="H2321" s="1">
        <v>43830</v>
      </c>
      <c r="I2321">
        <f t="shared" si="144"/>
        <v>114</v>
      </c>
      <c r="J2321" t="str">
        <f t="shared" si="145"/>
        <v>91-120</v>
      </c>
      <c r="K2321">
        <f t="shared" si="146"/>
        <v>0.2</v>
      </c>
      <c r="L2321">
        <f t="shared" si="147"/>
        <v>146.51999999999998</v>
      </c>
    </row>
    <row r="2322" spans="1:12" x14ac:dyDescent="0.25">
      <c r="A2322" s="2" t="s">
        <v>2320</v>
      </c>
      <c r="B2322">
        <v>10</v>
      </c>
      <c r="C2322">
        <v>21</v>
      </c>
      <c r="D2322">
        <v>310</v>
      </c>
      <c r="E2322" s="1">
        <v>43483</v>
      </c>
      <c r="F2322" s="3">
        <v>58.9</v>
      </c>
      <c r="G2322" s="3">
        <v>83.699999999999989</v>
      </c>
      <c r="H2322" s="1">
        <v>43830</v>
      </c>
      <c r="I2322">
        <f t="shared" si="144"/>
        <v>347</v>
      </c>
      <c r="J2322" t="str">
        <f t="shared" si="145"/>
        <v>&gt;121</v>
      </c>
      <c r="K2322">
        <f t="shared" si="146"/>
        <v>0.25</v>
      </c>
      <c r="L2322">
        <f t="shared" si="147"/>
        <v>35.65</v>
      </c>
    </row>
    <row r="2323" spans="1:12" x14ac:dyDescent="0.25">
      <c r="A2323" s="2" t="s">
        <v>2321</v>
      </c>
      <c r="B2323">
        <v>6</v>
      </c>
      <c r="C2323">
        <v>5</v>
      </c>
      <c r="D2323">
        <v>1485</v>
      </c>
      <c r="E2323" s="1">
        <v>43715</v>
      </c>
      <c r="F2323" s="3">
        <v>44.55</v>
      </c>
      <c r="G2323" s="3">
        <v>415.79999999999995</v>
      </c>
      <c r="H2323" s="1">
        <v>43830</v>
      </c>
      <c r="I2323">
        <f t="shared" si="144"/>
        <v>115</v>
      </c>
      <c r="J2323" t="str">
        <f t="shared" si="145"/>
        <v>91-120</v>
      </c>
      <c r="K2323">
        <f t="shared" si="146"/>
        <v>0.2</v>
      </c>
      <c r="L2323">
        <f t="shared" si="147"/>
        <v>92.07</v>
      </c>
    </row>
    <row r="2324" spans="1:12" x14ac:dyDescent="0.25">
      <c r="A2324" s="2" t="s">
        <v>2322</v>
      </c>
      <c r="B2324">
        <v>9</v>
      </c>
      <c r="C2324">
        <v>2</v>
      </c>
      <c r="D2324">
        <v>1330</v>
      </c>
      <c r="E2324" s="1">
        <v>43685</v>
      </c>
      <c r="F2324" s="3">
        <v>172.89999999999998</v>
      </c>
      <c r="G2324" s="3">
        <v>651.70000000000005</v>
      </c>
      <c r="H2324" s="1">
        <v>43830</v>
      </c>
      <c r="I2324">
        <f t="shared" si="144"/>
        <v>145</v>
      </c>
      <c r="J2324" t="str">
        <f t="shared" si="145"/>
        <v>&gt;121</v>
      </c>
      <c r="K2324">
        <f t="shared" si="146"/>
        <v>0.25</v>
      </c>
      <c r="L2324">
        <f t="shared" si="147"/>
        <v>206.15</v>
      </c>
    </row>
    <row r="2325" spans="1:12" x14ac:dyDescent="0.25">
      <c r="A2325" s="2" t="s">
        <v>2323</v>
      </c>
      <c r="B2325">
        <v>6</v>
      </c>
      <c r="C2325">
        <v>3</v>
      </c>
      <c r="D2325">
        <v>5376</v>
      </c>
      <c r="E2325" s="1">
        <v>43684</v>
      </c>
      <c r="F2325" s="3">
        <v>161.28</v>
      </c>
      <c r="G2325" s="3">
        <v>1559.0400000000002</v>
      </c>
      <c r="H2325" s="1">
        <v>43830</v>
      </c>
      <c r="I2325">
        <f t="shared" si="144"/>
        <v>146</v>
      </c>
      <c r="J2325" t="str">
        <f t="shared" si="145"/>
        <v>&gt;121</v>
      </c>
      <c r="K2325">
        <f t="shared" si="146"/>
        <v>0.25</v>
      </c>
      <c r="L2325">
        <f t="shared" si="147"/>
        <v>430.08000000000004</v>
      </c>
    </row>
    <row r="2326" spans="1:12" x14ac:dyDescent="0.25">
      <c r="A2326" s="2" t="s">
        <v>2324</v>
      </c>
      <c r="B2326">
        <v>7</v>
      </c>
      <c r="C2326">
        <v>10</v>
      </c>
      <c r="D2326">
        <v>675</v>
      </c>
      <c r="E2326" s="1">
        <v>43812</v>
      </c>
      <c r="F2326" s="3">
        <v>128.25</v>
      </c>
      <c r="G2326" s="3">
        <v>432</v>
      </c>
      <c r="H2326" s="1">
        <v>43830</v>
      </c>
      <c r="I2326">
        <f t="shared" si="144"/>
        <v>18</v>
      </c>
      <c r="J2326" t="str">
        <f t="shared" si="145"/>
        <v>0-30</v>
      </c>
      <c r="K2326">
        <f t="shared" si="146"/>
        <v>8.0000000000000002E-3</v>
      </c>
      <c r="L2326">
        <f t="shared" si="147"/>
        <v>4.4820000000000002</v>
      </c>
    </row>
    <row r="2327" spans="1:12" x14ac:dyDescent="0.25">
      <c r="A2327" s="2" t="s">
        <v>2325</v>
      </c>
      <c r="B2327">
        <v>10</v>
      </c>
      <c r="C2327">
        <v>4</v>
      </c>
      <c r="D2327">
        <v>1080</v>
      </c>
      <c r="E2327" s="1">
        <v>43607</v>
      </c>
      <c r="F2327" s="3">
        <v>183.6</v>
      </c>
      <c r="G2327" s="3">
        <v>475.20000000000005</v>
      </c>
      <c r="H2327" s="1">
        <v>43830</v>
      </c>
      <c r="I2327">
        <f t="shared" si="144"/>
        <v>223</v>
      </c>
      <c r="J2327" t="str">
        <f t="shared" si="145"/>
        <v>&gt;121</v>
      </c>
      <c r="K2327">
        <f t="shared" si="146"/>
        <v>0.25</v>
      </c>
      <c r="L2327">
        <f t="shared" si="147"/>
        <v>164.70000000000002</v>
      </c>
    </row>
    <row r="2328" spans="1:12" x14ac:dyDescent="0.25">
      <c r="A2328" s="2" t="s">
        <v>2326</v>
      </c>
      <c r="B2328">
        <v>9</v>
      </c>
      <c r="C2328">
        <v>19</v>
      </c>
      <c r="D2328">
        <v>3300</v>
      </c>
      <c r="E2328" s="1">
        <v>43808</v>
      </c>
      <c r="F2328" s="3">
        <v>462</v>
      </c>
      <c r="G2328" s="3">
        <v>1320</v>
      </c>
      <c r="H2328" s="1">
        <v>43830</v>
      </c>
      <c r="I2328">
        <f t="shared" si="144"/>
        <v>22</v>
      </c>
      <c r="J2328" t="str">
        <f t="shared" si="145"/>
        <v>0-30</v>
      </c>
      <c r="K2328">
        <f t="shared" si="146"/>
        <v>8.0000000000000002E-3</v>
      </c>
      <c r="L2328">
        <f t="shared" si="147"/>
        <v>14.256</v>
      </c>
    </row>
    <row r="2329" spans="1:12" x14ac:dyDescent="0.25">
      <c r="A2329" s="2" t="s">
        <v>2327</v>
      </c>
      <c r="B2329">
        <v>4</v>
      </c>
      <c r="C2329">
        <v>22</v>
      </c>
      <c r="D2329">
        <v>2700</v>
      </c>
      <c r="E2329" s="1">
        <v>43722</v>
      </c>
      <c r="F2329" s="3">
        <v>162</v>
      </c>
      <c r="G2329" s="3">
        <v>486</v>
      </c>
      <c r="H2329" s="1">
        <v>43830</v>
      </c>
      <c r="I2329">
        <f t="shared" si="144"/>
        <v>108</v>
      </c>
      <c r="J2329" t="str">
        <f t="shared" si="145"/>
        <v>91-120</v>
      </c>
      <c r="K2329">
        <f t="shared" si="146"/>
        <v>0.2</v>
      </c>
      <c r="L2329">
        <f t="shared" si="147"/>
        <v>129.6</v>
      </c>
    </row>
    <row r="2330" spans="1:12" x14ac:dyDescent="0.25">
      <c r="A2330" s="2" t="s">
        <v>2328</v>
      </c>
      <c r="B2330">
        <v>2</v>
      </c>
      <c r="C2330">
        <v>9</v>
      </c>
      <c r="D2330">
        <v>3300</v>
      </c>
      <c r="E2330" s="1">
        <v>43819</v>
      </c>
      <c r="F2330" s="3">
        <v>99</v>
      </c>
      <c r="G2330" s="3">
        <v>825</v>
      </c>
      <c r="H2330" s="1">
        <v>43830</v>
      </c>
      <c r="I2330">
        <f t="shared" si="144"/>
        <v>11</v>
      </c>
      <c r="J2330" t="str">
        <f t="shared" si="145"/>
        <v>0-30</v>
      </c>
      <c r="K2330">
        <f t="shared" si="146"/>
        <v>8.0000000000000002E-3</v>
      </c>
      <c r="L2330">
        <f t="shared" si="147"/>
        <v>7.3920000000000003</v>
      </c>
    </row>
    <row r="2331" spans="1:12" x14ac:dyDescent="0.25">
      <c r="A2331" s="2" t="s">
        <v>2329</v>
      </c>
      <c r="B2331">
        <v>2</v>
      </c>
      <c r="C2331">
        <v>4</v>
      </c>
      <c r="D2331">
        <v>1040</v>
      </c>
      <c r="E2331" s="1">
        <v>43766</v>
      </c>
      <c r="F2331" s="3">
        <v>10.4</v>
      </c>
      <c r="G2331" s="3">
        <v>197.60000000000002</v>
      </c>
      <c r="H2331" s="1">
        <v>43830</v>
      </c>
      <c r="I2331">
        <f t="shared" si="144"/>
        <v>64</v>
      </c>
      <c r="J2331" t="str">
        <f t="shared" si="145"/>
        <v>61-90</v>
      </c>
      <c r="K2331">
        <f t="shared" si="146"/>
        <v>0.15</v>
      </c>
      <c r="L2331">
        <f t="shared" si="147"/>
        <v>31.200000000000003</v>
      </c>
    </row>
    <row r="2332" spans="1:12" x14ac:dyDescent="0.25">
      <c r="A2332" s="2" t="s">
        <v>2330</v>
      </c>
      <c r="B2332">
        <v>4</v>
      </c>
      <c r="C2332">
        <v>3</v>
      </c>
      <c r="D2332">
        <v>1980</v>
      </c>
      <c r="E2332" s="1">
        <v>43773</v>
      </c>
      <c r="F2332" s="3">
        <v>198</v>
      </c>
      <c r="G2332" s="3">
        <v>495</v>
      </c>
      <c r="H2332" s="1">
        <v>43830</v>
      </c>
      <c r="I2332">
        <f t="shared" si="144"/>
        <v>57</v>
      </c>
      <c r="J2332" t="str">
        <f t="shared" si="145"/>
        <v>31-60</v>
      </c>
      <c r="K2332">
        <f t="shared" si="146"/>
        <v>0.04</v>
      </c>
      <c r="L2332">
        <f t="shared" si="147"/>
        <v>27.72</v>
      </c>
    </row>
    <row r="2333" spans="1:12" x14ac:dyDescent="0.25">
      <c r="A2333" s="2" t="s">
        <v>2331</v>
      </c>
      <c r="B2333">
        <v>3</v>
      </c>
      <c r="C2333">
        <v>13</v>
      </c>
      <c r="D2333">
        <v>5040</v>
      </c>
      <c r="E2333" s="1">
        <v>43513</v>
      </c>
      <c r="F2333" s="3">
        <v>151.19999999999999</v>
      </c>
      <c r="G2333" s="3">
        <v>1108.8</v>
      </c>
      <c r="H2333" s="1">
        <v>43830</v>
      </c>
      <c r="I2333">
        <f t="shared" si="144"/>
        <v>317</v>
      </c>
      <c r="J2333" t="str">
        <f t="shared" si="145"/>
        <v>&gt;121</v>
      </c>
      <c r="K2333">
        <f t="shared" si="146"/>
        <v>0.25</v>
      </c>
      <c r="L2333">
        <f t="shared" si="147"/>
        <v>315</v>
      </c>
    </row>
    <row r="2334" spans="1:12" x14ac:dyDescent="0.25">
      <c r="A2334" s="2" t="s">
        <v>2332</v>
      </c>
      <c r="B2334">
        <v>10</v>
      </c>
      <c r="C2334">
        <v>14</v>
      </c>
      <c r="D2334">
        <v>360</v>
      </c>
      <c r="E2334" s="1">
        <v>43597</v>
      </c>
      <c r="F2334" s="3">
        <v>10.8</v>
      </c>
      <c r="G2334" s="3">
        <v>147.6</v>
      </c>
      <c r="H2334" s="1">
        <v>43830</v>
      </c>
      <c r="I2334">
        <f t="shared" si="144"/>
        <v>233</v>
      </c>
      <c r="J2334" t="str">
        <f t="shared" si="145"/>
        <v>&gt;121</v>
      </c>
      <c r="K2334">
        <f t="shared" si="146"/>
        <v>0.25</v>
      </c>
      <c r="L2334">
        <f t="shared" si="147"/>
        <v>39.6</v>
      </c>
    </row>
    <row r="2335" spans="1:12" x14ac:dyDescent="0.25">
      <c r="A2335" s="2" t="s">
        <v>2333</v>
      </c>
      <c r="B2335">
        <v>4</v>
      </c>
      <c r="C2335">
        <v>10</v>
      </c>
      <c r="D2335">
        <v>6510</v>
      </c>
      <c r="E2335" s="1">
        <v>43521</v>
      </c>
      <c r="F2335" s="3">
        <v>585.90000000000009</v>
      </c>
      <c r="G2335" s="3">
        <v>1367.1000000000001</v>
      </c>
      <c r="H2335" s="1">
        <v>43830</v>
      </c>
      <c r="I2335">
        <f t="shared" si="144"/>
        <v>309</v>
      </c>
      <c r="J2335" t="str">
        <f t="shared" si="145"/>
        <v>&gt;121</v>
      </c>
      <c r="K2335">
        <f t="shared" si="146"/>
        <v>0.25</v>
      </c>
      <c r="L2335">
        <f t="shared" si="147"/>
        <v>488.25000000000006</v>
      </c>
    </row>
    <row r="2336" spans="1:12" x14ac:dyDescent="0.25">
      <c r="A2336" s="2" t="s">
        <v>2334</v>
      </c>
      <c r="B2336">
        <v>10</v>
      </c>
      <c r="C2336">
        <v>20</v>
      </c>
      <c r="D2336">
        <v>1368</v>
      </c>
      <c r="E2336" s="1">
        <v>43733</v>
      </c>
      <c r="F2336" s="3">
        <v>218.88000000000002</v>
      </c>
      <c r="G2336" s="3">
        <v>383.04</v>
      </c>
      <c r="H2336" s="1">
        <v>43830</v>
      </c>
      <c r="I2336">
        <f t="shared" si="144"/>
        <v>97</v>
      </c>
      <c r="J2336" t="str">
        <f t="shared" si="145"/>
        <v>91-120</v>
      </c>
      <c r="K2336">
        <f t="shared" si="146"/>
        <v>0.2</v>
      </c>
      <c r="L2336">
        <f t="shared" si="147"/>
        <v>120.38400000000001</v>
      </c>
    </row>
    <row r="2337" spans="1:12" x14ac:dyDescent="0.25">
      <c r="A2337" s="2" t="s">
        <v>2335</v>
      </c>
      <c r="B2337">
        <v>4</v>
      </c>
      <c r="C2337">
        <v>2</v>
      </c>
      <c r="D2337">
        <v>2250</v>
      </c>
      <c r="E2337" s="1">
        <v>43559</v>
      </c>
      <c r="F2337" s="3">
        <v>180</v>
      </c>
      <c r="G2337" s="3">
        <v>495</v>
      </c>
      <c r="H2337" s="1">
        <v>43830</v>
      </c>
      <c r="I2337">
        <f t="shared" si="144"/>
        <v>271</v>
      </c>
      <c r="J2337" t="str">
        <f t="shared" si="145"/>
        <v>&gt;121</v>
      </c>
      <c r="K2337">
        <f t="shared" si="146"/>
        <v>0.25</v>
      </c>
      <c r="L2337">
        <f t="shared" si="147"/>
        <v>168.75</v>
      </c>
    </row>
    <row r="2338" spans="1:12" x14ac:dyDescent="0.25">
      <c r="A2338" s="2" t="s">
        <v>2336</v>
      </c>
      <c r="B2338">
        <v>7</v>
      </c>
      <c r="C2338">
        <v>18</v>
      </c>
      <c r="D2338">
        <v>1320</v>
      </c>
      <c r="E2338" s="1">
        <v>43747</v>
      </c>
      <c r="F2338" s="3">
        <v>118.80000000000001</v>
      </c>
      <c r="G2338" s="3">
        <v>1201.2</v>
      </c>
      <c r="H2338" s="1">
        <v>43830</v>
      </c>
      <c r="I2338">
        <f t="shared" si="144"/>
        <v>83</v>
      </c>
      <c r="J2338" t="str">
        <f t="shared" si="145"/>
        <v>61-90</v>
      </c>
      <c r="K2338">
        <f t="shared" si="146"/>
        <v>0.15</v>
      </c>
      <c r="L2338">
        <f t="shared" si="147"/>
        <v>198</v>
      </c>
    </row>
    <row r="2339" spans="1:12" x14ac:dyDescent="0.25">
      <c r="A2339" s="2" t="s">
        <v>2337</v>
      </c>
      <c r="B2339">
        <v>3</v>
      </c>
      <c r="C2339">
        <v>6</v>
      </c>
      <c r="D2339">
        <v>1344</v>
      </c>
      <c r="E2339" s="1">
        <v>43673</v>
      </c>
      <c r="F2339" s="3">
        <v>53.760000000000005</v>
      </c>
      <c r="G2339" s="3">
        <v>215.04000000000002</v>
      </c>
      <c r="H2339" s="1">
        <v>43830</v>
      </c>
      <c r="I2339">
        <f t="shared" si="144"/>
        <v>157</v>
      </c>
      <c r="J2339" t="str">
        <f t="shared" si="145"/>
        <v>&gt;121</v>
      </c>
      <c r="K2339">
        <f t="shared" si="146"/>
        <v>0.25</v>
      </c>
      <c r="L2339">
        <f t="shared" si="147"/>
        <v>67.2</v>
      </c>
    </row>
    <row r="2340" spans="1:12" x14ac:dyDescent="0.25">
      <c r="A2340" s="2" t="s">
        <v>2338</v>
      </c>
      <c r="B2340">
        <v>5</v>
      </c>
      <c r="C2340">
        <v>22</v>
      </c>
      <c r="D2340">
        <v>224.00000000000003</v>
      </c>
      <c r="E2340" s="1">
        <v>43668</v>
      </c>
      <c r="F2340" s="3">
        <v>17.920000000000002</v>
      </c>
      <c r="G2340" s="3">
        <v>51.52</v>
      </c>
      <c r="H2340" s="1">
        <v>43830</v>
      </c>
      <c r="I2340">
        <f t="shared" si="144"/>
        <v>162</v>
      </c>
      <c r="J2340" t="str">
        <f t="shared" si="145"/>
        <v>&gt;121</v>
      </c>
      <c r="K2340">
        <f t="shared" si="146"/>
        <v>0.25</v>
      </c>
      <c r="L2340">
        <f t="shared" si="147"/>
        <v>17.36</v>
      </c>
    </row>
    <row r="2341" spans="1:12" x14ac:dyDescent="0.25">
      <c r="A2341" s="2" t="s">
        <v>2339</v>
      </c>
      <c r="B2341">
        <v>6</v>
      </c>
      <c r="C2341">
        <v>18</v>
      </c>
      <c r="D2341">
        <v>450</v>
      </c>
      <c r="E2341" s="1">
        <v>43765</v>
      </c>
      <c r="F2341" s="3">
        <v>13.5</v>
      </c>
      <c r="G2341" s="3">
        <v>135</v>
      </c>
      <c r="H2341" s="1">
        <v>43830</v>
      </c>
      <c r="I2341">
        <f t="shared" si="144"/>
        <v>65</v>
      </c>
      <c r="J2341" t="str">
        <f t="shared" si="145"/>
        <v>61-90</v>
      </c>
      <c r="K2341">
        <f t="shared" si="146"/>
        <v>0.15</v>
      </c>
      <c r="L2341">
        <f t="shared" si="147"/>
        <v>22.274999999999999</v>
      </c>
    </row>
    <row r="2342" spans="1:12" x14ac:dyDescent="0.25">
      <c r="A2342" s="2" t="s">
        <v>2340</v>
      </c>
      <c r="B2342">
        <v>4</v>
      </c>
      <c r="C2342">
        <v>18</v>
      </c>
      <c r="D2342">
        <v>2640</v>
      </c>
      <c r="E2342" s="1">
        <v>43499</v>
      </c>
      <c r="F2342" s="3">
        <v>184.8</v>
      </c>
      <c r="G2342" s="3">
        <v>528</v>
      </c>
      <c r="H2342" s="1">
        <v>43830</v>
      </c>
      <c r="I2342">
        <f t="shared" si="144"/>
        <v>331</v>
      </c>
      <c r="J2342" t="str">
        <f t="shared" si="145"/>
        <v>&gt;121</v>
      </c>
      <c r="K2342">
        <f t="shared" si="146"/>
        <v>0.25</v>
      </c>
      <c r="L2342">
        <f t="shared" si="147"/>
        <v>178.2</v>
      </c>
    </row>
    <row r="2343" spans="1:12" x14ac:dyDescent="0.25">
      <c r="A2343" s="2" t="s">
        <v>2341</v>
      </c>
      <c r="B2343">
        <v>8</v>
      </c>
      <c r="C2343">
        <v>3</v>
      </c>
      <c r="D2343">
        <v>405</v>
      </c>
      <c r="E2343" s="1">
        <v>43503</v>
      </c>
      <c r="F2343" s="3">
        <v>16.200000000000003</v>
      </c>
      <c r="G2343" s="3">
        <v>117.44999999999999</v>
      </c>
      <c r="H2343" s="1">
        <v>43830</v>
      </c>
      <c r="I2343">
        <f t="shared" si="144"/>
        <v>327</v>
      </c>
      <c r="J2343" t="str">
        <f t="shared" si="145"/>
        <v>&gt;121</v>
      </c>
      <c r="K2343">
        <f t="shared" si="146"/>
        <v>0.25</v>
      </c>
      <c r="L2343">
        <f t="shared" si="147"/>
        <v>33.412499999999994</v>
      </c>
    </row>
    <row r="2344" spans="1:12" x14ac:dyDescent="0.25">
      <c r="A2344" s="2" t="s">
        <v>2342</v>
      </c>
      <c r="B2344">
        <v>6</v>
      </c>
      <c r="C2344">
        <v>3</v>
      </c>
      <c r="D2344">
        <v>2565</v>
      </c>
      <c r="E2344" s="1">
        <v>43589</v>
      </c>
      <c r="F2344" s="3">
        <v>256.5</v>
      </c>
      <c r="G2344" s="3">
        <v>743.85</v>
      </c>
      <c r="H2344" s="1">
        <v>43830</v>
      </c>
      <c r="I2344">
        <f t="shared" si="144"/>
        <v>241</v>
      </c>
      <c r="J2344" t="str">
        <f t="shared" si="145"/>
        <v>&gt;121</v>
      </c>
      <c r="K2344">
        <f t="shared" si="146"/>
        <v>0.25</v>
      </c>
      <c r="L2344">
        <f t="shared" si="147"/>
        <v>250.08750000000001</v>
      </c>
    </row>
    <row r="2345" spans="1:12" x14ac:dyDescent="0.25">
      <c r="A2345" s="2" t="s">
        <v>2343</v>
      </c>
      <c r="B2345">
        <v>9</v>
      </c>
      <c r="C2345">
        <v>1</v>
      </c>
      <c r="D2345">
        <v>1344</v>
      </c>
      <c r="E2345" s="1">
        <v>43829</v>
      </c>
      <c r="F2345" s="3">
        <v>40.32</v>
      </c>
      <c r="G2345" s="3">
        <v>618.24</v>
      </c>
      <c r="H2345" s="1">
        <v>43830</v>
      </c>
      <c r="I2345">
        <f t="shared" si="144"/>
        <v>1</v>
      </c>
      <c r="J2345" t="str">
        <f t="shared" si="145"/>
        <v>0-30</v>
      </c>
      <c r="K2345">
        <f t="shared" si="146"/>
        <v>8.0000000000000002E-3</v>
      </c>
      <c r="L2345">
        <f t="shared" si="147"/>
        <v>5.2684800000000003</v>
      </c>
    </row>
    <row r="2346" spans="1:12" x14ac:dyDescent="0.25">
      <c r="A2346" s="2" t="s">
        <v>2344</v>
      </c>
      <c r="B2346">
        <v>7</v>
      </c>
      <c r="C2346">
        <v>8</v>
      </c>
      <c r="D2346">
        <v>1520</v>
      </c>
      <c r="E2346" s="1">
        <v>43746</v>
      </c>
      <c r="F2346" s="3">
        <v>440.79999999999995</v>
      </c>
      <c r="G2346" s="3">
        <v>1322.4</v>
      </c>
      <c r="H2346" s="1">
        <v>43830</v>
      </c>
      <c r="I2346">
        <f t="shared" si="144"/>
        <v>84</v>
      </c>
      <c r="J2346" t="str">
        <f t="shared" si="145"/>
        <v>61-90</v>
      </c>
      <c r="K2346">
        <f t="shared" si="146"/>
        <v>0.15</v>
      </c>
      <c r="L2346">
        <f t="shared" si="147"/>
        <v>264.48</v>
      </c>
    </row>
    <row r="2347" spans="1:12" x14ac:dyDescent="0.25">
      <c r="A2347" s="2" t="s">
        <v>2345</v>
      </c>
      <c r="B2347">
        <v>9</v>
      </c>
      <c r="C2347">
        <v>15</v>
      </c>
      <c r="D2347">
        <v>440</v>
      </c>
      <c r="E2347" s="1">
        <v>43752</v>
      </c>
      <c r="F2347" s="3">
        <v>39.6</v>
      </c>
      <c r="G2347" s="3">
        <v>198</v>
      </c>
      <c r="H2347" s="1">
        <v>43830</v>
      </c>
      <c r="I2347">
        <f t="shared" si="144"/>
        <v>78</v>
      </c>
      <c r="J2347" t="str">
        <f t="shared" si="145"/>
        <v>61-90</v>
      </c>
      <c r="K2347">
        <f t="shared" si="146"/>
        <v>0.15</v>
      </c>
      <c r="L2347">
        <f t="shared" si="147"/>
        <v>35.64</v>
      </c>
    </row>
    <row r="2348" spans="1:12" x14ac:dyDescent="0.25">
      <c r="A2348" s="2" t="s">
        <v>2346</v>
      </c>
      <c r="B2348">
        <v>1</v>
      </c>
      <c r="C2348">
        <v>20</v>
      </c>
      <c r="D2348">
        <v>2640</v>
      </c>
      <c r="E2348" s="1">
        <v>43829</v>
      </c>
      <c r="F2348" s="3">
        <v>26.400000000000002</v>
      </c>
      <c r="G2348" s="3">
        <v>554.4</v>
      </c>
      <c r="H2348" s="1">
        <v>43830</v>
      </c>
      <c r="I2348">
        <f t="shared" si="144"/>
        <v>1</v>
      </c>
      <c r="J2348" t="str">
        <f t="shared" si="145"/>
        <v>0-30</v>
      </c>
      <c r="K2348">
        <f t="shared" si="146"/>
        <v>8.0000000000000002E-3</v>
      </c>
      <c r="L2348">
        <f t="shared" si="147"/>
        <v>4.6463999999999999</v>
      </c>
    </row>
    <row r="2349" spans="1:12" x14ac:dyDescent="0.25">
      <c r="A2349" s="2" t="s">
        <v>2347</v>
      </c>
      <c r="B2349">
        <v>8</v>
      </c>
      <c r="C2349">
        <v>16</v>
      </c>
      <c r="D2349">
        <v>3600</v>
      </c>
      <c r="E2349" s="1">
        <v>43782</v>
      </c>
      <c r="F2349" s="3">
        <v>108</v>
      </c>
      <c r="G2349" s="3">
        <v>1296</v>
      </c>
      <c r="H2349" s="1">
        <v>43830</v>
      </c>
      <c r="I2349">
        <f t="shared" si="144"/>
        <v>48</v>
      </c>
      <c r="J2349" t="str">
        <f t="shared" si="145"/>
        <v>31-60</v>
      </c>
      <c r="K2349">
        <f t="shared" si="146"/>
        <v>0.04</v>
      </c>
      <c r="L2349">
        <f t="shared" si="147"/>
        <v>56.160000000000004</v>
      </c>
    </row>
    <row r="2350" spans="1:12" x14ac:dyDescent="0.25">
      <c r="A2350" s="2" t="s">
        <v>2348</v>
      </c>
      <c r="B2350">
        <v>8</v>
      </c>
      <c r="C2350">
        <v>17</v>
      </c>
      <c r="D2350">
        <v>1680</v>
      </c>
      <c r="E2350" s="1">
        <v>43578</v>
      </c>
      <c r="F2350" s="3">
        <v>184.8</v>
      </c>
      <c r="G2350" s="3">
        <v>621.59999999999991</v>
      </c>
      <c r="H2350" s="1">
        <v>43830</v>
      </c>
      <c r="I2350">
        <f t="shared" si="144"/>
        <v>252</v>
      </c>
      <c r="J2350" t="str">
        <f t="shared" si="145"/>
        <v>&gt;121</v>
      </c>
      <c r="K2350">
        <f t="shared" si="146"/>
        <v>0.25</v>
      </c>
      <c r="L2350">
        <f t="shared" si="147"/>
        <v>201.59999999999997</v>
      </c>
    </row>
    <row r="2351" spans="1:12" x14ac:dyDescent="0.25">
      <c r="A2351" s="2" t="s">
        <v>2349</v>
      </c>
      <c r="B2351">
        <v>2</v>
      </c>
      <c r="C2351">
        <v>23</v>
      </c>
      <c r="D2351">
        <v>1560</v>
      </c>
      <c r="E2351" s="1">
        <v>43534</v>
      </c>
      <c r="F2351" s="3">
        <v>46.8</v>
      </c>
      <c r="G2351" s="3">
        <v>280.79999999999995</v>
      </c>
      <c r="H2351" s="1">
        <v>43830</v>
      </c>
      <c r="I2351">
        <f t="shared" si="144"/>
        <v>296</v>
      </c>
      <c r="J2351" t="str">
        <f t="shared" si="145"/>
        <v>&gt;121</v>
      </c>
      <c r="K2351">
        <f t="shared" si="146"/>
        <v>0.25</v>
      </c>
      <c r="L2351">
        <f t="shared" si="147"/>
        <v>81.899999999999991</v>
      </c>
    </row>
    <row r="2352" spans="1:12" x14ac:dyDescent="0.25">
      <c r="A2352" s="2" t="s">
        <v>2350</v>
      </c>
      <c r="B2352">
        <v>7</v>
      </c>
      <c r="C2352">
        <v>11</v>
      </c>
      <c r="D2352">
        <v>1680</v>
      </c>
      <c r="E2352" s="1">
        <v>43662</v>
      </c>
      <c r="F2352" s="3">
        <v>386.4</v>
      </c>
      <c r="G2352" s="3">
        <v>1125.5999999999999</v>
      </c>
      <c r="H2352" s="1">
        <v>43830</v>
      </c>
      <c r="I2352">
        <f t="shared" si="144"/>
        <v>168</v>
      </c>
      <c r="J2352" t="str">
        <f t="shared" si="145"/>
        <v>&gt;121</v>
      </c>
      <c r="K2352">
        <f t="shared" si="146"/>
        <v>0.25</v>
      </c>
      <c r="L2352">
        <f t="shared" si="147"/>
        <v>378</v>
      </c>
    </row>
    <row r="2353" spans="1:12" x14ac:dyDescent="0.25">
      <c r="A2353" s="2" t="s">
        <v>2351</v>
      </c>
      <c r="B2353">
        <v>3</v>
      </c>
      <c r="C2353">
        <v>10</v>
      </c>
      <c r="D2353">
        <v>160</v>
      </c>
      <c r="E2353" s="1">
        <v>43779</v>
      </c>
      <c r="F2353" s="3">
        <v>1.6</v>
      </c>
      <c r="G2353" s="3">
        <v>35.200000000000003</v>
      </c>
      <c r="H2353" s="1">
        <v>43830</v>
      </c>
      <c r="I2353">
        <f t="shared" si="144"/>
        <v>51</v>
      </c>
      <c r="J2353" t="str">
        <f t="shared" si="145"/>
        <v>31-60</v>
      </c>
      <c r="K2353">
        <f t="shared" si="146"/>
        <v>0.04</v>
      </c>
      <c r="L2353">
        <f t="shared" si="147"/>
        <v>1.4720000000000002</v>
      </c>
    </row>
    <row r="2354" spans="1:12" x14ac:dyDescent="0.25">
      <c r="A2354" s="2" t="s">
        <v>2352</v>
      </c>
      <c r="B2354">
        <v>6</v>
      </c>
      <c r="C2354">
        <v>20</v>
      </c>
      <c r="D2354">
        <v>5208.0000000000009</v>
      </c>
      <c r="E2354" s="1">
        <v>43657</v>
      </c>
      <c r="F2354" s="3">
        <v>520.80000000000018</v>
      </c>
      <c r="G2354" s="3">
        <v>1458.2400000000002</v>
      </c>
      <c r="H2354" s="1">
        <v>43830</v>
      </c>
      <c r="I2354">
        <f t="shared" si="144"/>
        <v>173</v>
      </c>
      <c r="J2354" t="str">
        <f t="shared" si="145"/>
        <v>&gt;121</v>
      </c>
      <c r="K2354">
        <f t="shared" si="146"/>
        <v>0.25</v>
      </c>
      <c r="L2354">
        <f t="shared" si="147"/>
        <v>494.7600000000001</v>
      </c>
    </row>
    <row r="2355" spans="1:12" x14ac:dyDescent="0.25">
      <c r="A2355" s="2" t="s">
        <v>2353</v>
      </c>
      <c r="B2355">
        <v>8</v>
      </c>
      <c r="C2355">
        <v>23</v>
      </c>
      <c r="D2355">
        <v>110</v>
      </c>
      <c r="E2355" s="1">
        <v>43648</v>
      </c>
      <c r="F2355" s="3">
        <v>12.1</v>
      </c>
      <c r="G2355" s="3">
        <v>44</v>
      </c>
      <c r="H2355" s="1">
        <v>43830</v>
      </c>
      <c r="I2355">
        <f t="shared" si="144"/>
        <v>182</v>
      </c>
      <c r="J2355" t="str">
        <f t="shared" si="145"/>
        <v>&gt;121</v>
      </c>
      <c r="K2355">
        <f t="shared" si="146"/>
        <v>0.25</v>
      </c>
      <c r="L2355">
        <f t="shared" si="147"/>
        <v>14.025</v>
      </c>
    </row>
    <row r="2356" spans="1:12" x14ac:dyDescent="0.25">
      <c r="A2356" s="2" t="s">
        <v>2354</v>
      </c>
      <c r="B2356">
        <v>2</v>
      </c>
      <c r="C2356">
        <v>17</v>
      </c>
      <c r="D2356">
        <v>4480</v>
      </c>
      <c r="E2356" s="1">
        <v>43508</v>
      </c>
      <c r="F2356" s="3">
        <v>268.8</v>
      </c>
      <c r="G2356" s="3">
        <v>1299.1999999999998</v>
      </c>
      <c r="H2356" s="1">
        <v>43830</v>
      </c>
      <c r="I2356">
        <f t="shared" si="144"/>
        <v>322</v>
      </c>
      <c r="J2356" t="str">
        <f t="shared" si="145"/>
        <v>&gt;121</v>
      </c>
      <c r="K2356">
        <f t="shared" si="146"/>
        <v>0.25</v>
      </c>
      <c r="L2356">
        <f t="shared" si="147"/>
        <v>391.99999999999994</v>
      </c>
    </row>
    <row r="2357" spans="1:12" x14ac:dyDescent="0.25">
      <c r="A2357" s="2" t="s">
        <v>2355</v>
      </c>
      <c r="B2357">
        <v>5</v>
      </c>
      <c r="C2357">
        <v>9</v>
      </c>
      <c r="D2357">
        <v>2420</v>
      </c>
      <c r="E2357" s="1">
        <v>43570</v>
      </c>
      <c r="F2357" s="3">
        <v>72.599999999999994</v>
      </c>
      <c r="G2357" s="3">
        <v>580.79999999999995</v>
      </c>
      <c r="H2357" s="1">
        <v>43830</v>
      </c>
      <c r="I2357">
        <f t="shared" si="144"/>
        <v>260</v>
      </c>
      <c r="J2357" t="str">
        <f t="shared" si="145"/>
        <v>&gt;121</v>
      </c>
      <c r="K2357">
        <f t="shared" si="146"/>
        <v>0.25</v>
      </c>
      <c r="L2357">
        <f t="shared" si="147"/>
        <v>163.35</v>
      </c>
    </row>
    <row r="2358" spans="1:12" x14ac:dyDescent="0.25">
      <c r="A2358" s="2" t="s">
        <v>2356</v>
      </c>
      <c r="B2358">
        <v>10</v>
      </c>
      <c r="C2358">
        <v>22</v>
      </c>
      <c r="D2358">
        <v>1840</v>
      </c>
      <c r="E2358" s="1">
        <v>43816</v>
      </c>
      <c r="F2358" s="3">
        <v>220.79999999999998</v>
      </c>
      <c r="G2358" s="3">
        <v>552</v>
      </c>
      <c r="H2358" s="1">
        <v>43830</v>
      </c>
      <c r="I2358">
        <f t="shared" si="144"/>
        <v>14</v>
      </c>
      <c r="J2358" t="str">
        <f t="shared" si="145"/>
        <v>0-30</v>
      </c>
      <c r="K2358">
        <f t="shared" si="146"/>
        <v>8.0000000000000002E-3</v>
      </c>
      <c r="L2358">
        <f t="shared" si="147"/>
        <v>6.1823999999999995</v>
      </c>
    </row>
    <row r="2359" spans="1:12" x14ac:dyDescent="0.25">
      <c r="A2359" s="2" t="s">
        <v>2357</v>
      </c>
      <c r="B2359">
        <v>2</v>
      </c>
      <c r="C2359">
        <v>3</v>
      </c>
      <c r="D2359">
        <v>1520</v>
      </c>
      <c r="E2359" s="1">
        <v>43543</v>
      </c>
      <c r="F2359" s="3">
        <v>136.80000000000001</v>
      </c>
      <c r="G2359" s="3">
        <v>334.4</v>
      </c>
      <c r="H2359" s="1">
        <v>43830</v>
      </c>
      <c r="I2359">
        <f t="shared" si="144"/>
        <v>287</v>
      </c>
      <c r="J2359" t="str">
        <f t="shared" si="145"/>
        <v>&gt;121</v>
      </c>
      <c r="K2359">
        <f t="shared" si="146"/>
        <v>0.25</v>
      </c>
      <c r="L2359">
        <f t="shared" si="147"/>
        <v>117.8</v>
      </c>
    </row>
    <row r="2360" spans="1:12" x14ac:dyDescent="0.25">
      <c r="A2360" s="2" t="s">
        <v>2358</v>
      </c>
      <c r="B2360">
        <v>3</v>
      </c>
      <c r="C2360">
        <v>15</v>
      </c>
      <c r="D2360">
        <v>2250</v>
      </c>
      <c r="E2360" s="1">
        <v>43510</v>
      </c>
      <c r="F2360" s="3">
        <v>45</v>
      </c>
      <c r="G2360" s="3">
        <v>337.5</v>
      </c>
      <c r="H2360" s="1">
        <v>43830</v>
      </c>
      <c r="I2360">
        <f t="shared" si="144"/>
        <v>320</v>
      </c>
      <c r="J2360" t="str">
        <f t="shared" si="145"/>
        <v>&gt;121</v>
      </c>
      <c r="K2360">
        <f t="shared" si="146"/>
        <v>0.25</v>
      </c>
      <c r="L2360">
        <f t="shared" si="147"/>
        <v>95.625</v>
      </c>
    </row>
    <row r="2361" spans="1:12" x14ac:dyDescent="0.25">
      <c r="A2361" s="2" t="s">
        <v>2359</v>
      </c>
      <c r="B2361">
        <v>10</v>
      </c>
      <c r="C2361">
        <v>23</v>
      </c>
      <c r="D2361">
        <v>1728</v>
      </c>
      <c r="E2361" s="1">
        <v>43711</v>
      </c>
      <c r="F2361" s="3">
        <v>241.92000000000004</v>
      </c>
      <c r="G2361" s="3">
        <v>794.88</v>
      </c>
      <c r="H2361" s="1">
        <v>43830</v>
      </c>
      <c r="I2361">
        <f t="shared" si="144"/>
        <v>119</v>
      </c>
      <c r="J2361" t="str">
        <f t="shared" si="145"/>
        <v>91-120</v>
      </c>
      <c r="K2361">
        <f t="shared" si="146"/>
        <v>0.2</v>
      </c>
      <c r="L2361">
        <f t="shared" si="147"/>
        <v>207.36</v>
      </c>
    </row>
    <row r="2362" spans="1:12" x14ac:dyDescent="0.25">
      <c r="A2362" s="2" t="s">
        <v>2360</v>
      </c>
      <c r="B2362">
        <v>1</v>
      </c>
      <c r="C2362">
        <v>11</v>
      </c>
      <c r="D2362">
        <v>768.00000000000011</v>
      </c>
      <c r="E2362" s="1">
        <v>43558</v>
      </c>
      <c r="F2362" s="3">
        <v>53.760000000000012</v>
      </c>
      <c r="G2362" s="3">
        <v>115.20000000000003</v>
      </c>
      <c r="H2362" s="1">
        <v>43830</v>
      </c>
      <c r="I2362">
        <f t="shared" si="144"/>
        <v>272</v>
      </c>
      <c r="J2362" t="str">
        <f t="shared" si="145"/>
        <v>&gt;121</v>
      </c>
      <c r="K2362">
        <f t="shared" si="146"/>
        <v>0.25</v>
      </c>
      <c r="L2362">
        <f t="shared" si="147"/>
        <v>42.240000000000009</v>
      </c>
    </row>
    <row r="2363" spans="1:12" x14ac:dyDescent="0.25">
      <c r="A2363" s="2" t="s">
        <v>2361</v>
      </c>
      <c r="B2363">
        <v>8</v>
      </c>
      <c r="C2363">
        <v>13</v>
      </c>
      <c r="D2363">
        <v>450</v>
      </c>
      <c r="E2363" s="1">
        <v>43516</v>
      </c>
      <c r="F2363" s="3">
        <v>67.5</v>
      </c>
      <c r="G2363" s="3">
        <v>175.5</v>
      </c>
      <c r="H2363" s="1">
        <v>43830</v>
      </c>
      <c r="I2363">
        <f t="shared" si="144"/>
        <v>314</v>
      </c>
      <c r="J2363" t="str">
        <f t="shared" si="145"/>
        <v>&gt;121</v>
      </c>
      <c r="K2363">
        <f t="shared" si="146"/>
        <v>0.25</v>
      </c>
      <c r="L2363">
        <f t="shared" si="147"/>
        <v>60.75</v>
      </c>
    </row>
    <row r="2364" spans="1:12" x14ac:dyDescent="0.25">
      <c r="A2364" s="2" t="s">
        <v>2362</v>
      </c>
      <c r="B2364">
        <v>3</v>
      </c>
      <c r="C2364">
        <v>17</v>
      </c>
      <c r="D2364">
        <v>1170</v>
      </c>
      <c r="E2364" s="1">
        <v>43597</v>
      </c>
      <c r="F2364" s="3">
        <v>11.7</v>
      </c>
      <c r="G2364" s="3">
        <v>175.5</v>
      </c>
      <c r="H2364" s="1">
        <v>43830</v>
      </c>
      <c r="I2364">
        <f t="shared" si="144"/>
        <v>233</v>
      </c>
      <c r="J2364" t="str">
        <f t="shared" si="145"/>
        <v>&gt;121</v>
      </c>
      <c r="K2364">
        <f t="shared" si="146"/>
        <v>0.25</v>
      </c>
      <c r="L2364">
        <f t="shared" si="147"/>
        <v>46.8</v>
      </c>
    </row>
    <row r="2365" spans="1:12" x14ac:dyDescent="0.25">
      <c r="A2365" s="2" t="s">
        <v>2363</v>
      </c>
      <c r="B2365">
        <v>6</v>
      </c>
      <c r="C2365">
        <v>1</v>
      </c>
      <c r="D2365">
        <v>950</v>
      </c>
      <c r="E2365" s="1">
        <v>43616</v>
      </c>
      <c r="F2365" s="3">
        <v>19</v>
      </c>
      <c r="G2365" s="3">
        <v>228</v>
      </c>
      <c r="H2365" s="1">
        <v>43830</v>
      </c>
      <c r="I2365">
        <f t="shared" si="144"/>
        <v>214</v>
      </c>
      <c r="J2365" t="str">
        <f t="shared" si="145"/>
        <v>&gt;121</v>
      </c>
      <c r="K2365">
        <f t="shared" si="146"/>
        <v>0.25</v>
      </c>
      <c r="L2365">
        <f t="shared" si="147"/>
        <v>61.75</v>
      </c>
    </row>
    <row r="2366" spans="1:12" x14ac:dyDescent="0.25">
      <c r="A2366" s="2" t="s">
        <v>2364</v>
      </c>
      <c r="B2366">
        <v>6</v>
      </c>
      <c r="C2366">
        <v>21</v>
      </c>
      <c r="D2366">
        <v>4536</v>
      </c>
      <c r="E2366" s="1">
        <v>43781</v>
      </c>
      <c r="F2366" s="3">
        <v>45.360000000000007</v>
      </c>
      <c r="G2366" s="3">
        <v>1179.3600000000001</v>
      </c>
      <c r="H2366" s="1">
        <v>43830</v>
      </c>
      <c r="I2366">
        <f t="shared" si="144"/>
        <v>49</v>
      </c>
      <c r="J2366" t="str">
        <f t="shared" si="145"/>
        <v>31-60</v>
      </c>
      <c r="K2366">
        <f t="shared" si="146"/>
        <v>0.04</v>
      </c>
      <c r="L2366">
        <f t="shared" si="147"/>
        <v>48.988800000000005</v>
      </c>
    </row>
    <row r="2367" spans="1:12" x14ac:dyDescent="0.25">
      <c r="A2367" s="2" t="s">
        <v>2365</v>
      </c>
      <c r="B2367">
        <v>6</v>
      </c>
      <c r="C2367">
        <v>6</v>
      </c>
      <c r="D2367">
        <v>480</v>
      </c>
      <c r="E2367" s="1">
        <v>43539</v>
      </c>
      <c r="F2367" s="3">
        <v>38.4</v>
      </c>
      <c r="G2367" s="3">
        <v>81.599999999999994</v>
      </c>
      <c r="H2367" s="1">
        <v>43830</v>
      </c>
      <c r="I2367">
        <f t="shared" si="144"/>
        <v>291</v>
      </c>
      <c r="J2367" t="str">
        <f t="shared" si="145"/>
        <v>&gt;121</v>
      </c>
      <c r="K2367">
        <f t="shared" si="146"/>
        <v>0.25</v>
      </c>
      <c r="L2367">
        <f t="shared" si="147"/>
        <v>30</v>
      </c>
    </row>
    <row r="2368" spans="1:12" x14ac:dyDescent="0.25">
      <c r="A2368" s="2" t="s">
        <v>2366</v>
      </c>
      <c r="B2368">
        <v>2</v>
      </c>
      <c r="C2368">
        <v>6</v>
      </c>
      <c r="D2368">
        <v>2200</v>
      </c>
      <c r="E2368" s="1">
        <v>43563</v>
      </c>
      <c r="F2368" s="3">
        <v>110</v>
      </c>
      <c r="G2368" s="3">
        <v>484</v>
      </c>
      <c r="H2368" s="1">
        <v>43830</v>
      </c>
      <c r="I2368">
        <f t="shared" si="144"/>
        <v>267</v>
      </c>
      <c r="J2368" t="str">
        <f t="shared" si="145"/>
        <v>&gt;121</v>
      </c>
      <c r="K2368">
        <f t="shared" si="146"/>
        <v>0.25</v>
      </c>
      <c r="L2368">
        <f t="shared" si="147"/>
        <v>148.5</v>
      </c>
    </row>
    <row r="2369" spans="1:12" x14ac:dyDescent="0.25">
      <c r="A2369" s="2" t="s">
        <v>2367</v>
      </c>
      <c r="B2369">
        <v>5</v>
      </c>
      <c r="C2369">
        <v>15</v>
      </c>
      <c r="D2369">
        <v>180</v>
      </c>
      <c r="E2369" s="1">
        <v>43780</v>
      </c>
      <c r="F2369" s="3">
        <v>18</v>
      </c>
      <c r="G2369" s="3">
        <v>50.4</v>
      </c>
      <c r="H2369" s="1">
        <v>43830</v>
      </c>
      <c r="I2369">
        <f t="shared" si="144"/>
        <v>50</v>
      </c>
      <c r="J2369" t="str">
        <f t="shared" si="145"/>
        <v>31-60</v>
      </c>
      <c r="K2369">
        <f t="shared" si="146"/>
        <v>0.04</v>
      </c>
      <c r="L2369">
        <f t="shared" si="147"/>
        <v>2.7360000000000002</v>
      </c>
    </row>
    <row r="2370" spans="1:12" x14ac:dyDescent="0.25">
      <c r="A2370" s="2" t="s">
        <v>2368</v>
      </c>
      <c r="B2370">
        <v>3</v>
      </c>
      <c r="C2370">
        <v>12</v>
      </c>
      <c r="D2370">
        <v>80</v>
      </c>
      <c r="E2370" s="1">
        <v>43715</v>
      </c>
      <c r="F2370" s="3">
        <v>4.8</v>
      </c>
      <c r="G2370" s="3">
        <v>20.8</v>
      </c>
      <c r="H2370" s="1">
        <v>43830</v>
      </c>
      <c r="I2370">
        <f t="shared" ref="I2370:I2433" si="148">H2370-E2370</f>
        <v>115</v>
      </c>
      <c r="J2370" t="str">
        <f t="shared" ref="J2370:J2433" si="149">VLOOKUP(I2370,groupings,2,1)</f>
        <v>91-120</v>
      </c>
      <c r="K2370">
        <f t="shared" ref="K2370:K2433" si="150">VLOOKUP(I2370,$N$8:$P$12,3,TRUE)</f>
        <v>0.2</v>
      </c>
      <c r="L2370">
        <f t="shared" ref="L2370:L2433" si="151">(G2370+F2370)*K2370</f>
        <v>5.120000000000001</v>
      </c>
    </row>
    <row r="2371" spans="1:12" x14ac:dyDescent="0.25">
      <c r="A2371" s="2" t="s">
        <v>2369</v>
      </c>
      <c r="B2371">
        <v>3</v>
      </c>
      <c r="C2371">
        <v>4</v>
      </c>
      <c r="D2371">
        <v>2750</v>
      </c>
      <c r="E2371" s="1">
        <v>43699</v>
      </c>
      <c r="F2371" s="3">
        <v>137.5</v>
      </c>
      <c r="G2371" s="3">
        <v>632.5</v>
      </c>
      <c r="H2371" s="1">
        <v>43830</v>
      </c>
      <c r="I2371">
        <f t="shared" si="148"/>
        <v>131</v>
      </c>
      <c r="J2371" t="str">
        <f t="shared" si="149"/>
        <v>&gt;121</v>
      </c>
      <c r="K2371">
        <f t="shared" si="150"/>
        <v>0.25</v>
      </c>
      <c r="L2371">
        <f t="shared" si="151"/>
        <v>192.5</v>
      </c>
    </row>
    <row r="2372" spans="1:12" x14ac:dyDescent="0.25">
      <c r="A2372" s="2" t="s">
        <v>2370</v>
      </c>
      <c r="B2372">
        <v>5</v>
      </c>
      <c r="C2372">
        <v>9</v>
      </c>
      <c r="D2372">
        <v>3024.0000000000005</v>
      </c>
      <c r="E2372" s="1">
        <v>43544</v>
      </c>
      <c r="F2372" s="3">
        <v>211.68000000000004</v>
      </c>
      <c r="G2372" s="3">
        <v>816.48000000000013</v>
      </c>
      <c r="H2372" s="1">
        <v>43830</v>
      </c>
      <c r="I2372">
        <f t="shared" si="148"/>
        <v>286</v>
      </c>
      <c r="J2372" t="str">
        <f t="shared" si="149"/>
        <v>&gt;121</v>
      </c>
      <c r="K2372">
        <f t="shared" si="150"/>
        <v>0.25</v>
      </c>
      <c r="L2372">
        <f t="shared" si="151"/>
        <v>257.04000000000002</v>
      </c>
    </row>
    <row r="2373" spans="1:12" x14ac:dyDescent="0.25">
      <c r="A2373" s="2" t="s">
        <v>2371</v>
      </c>
      <c r="B2373">
        <v>6</v>
      </c>
      <c r="C2373">
        <v>8</v>
      </c>
      <c r="D2373">
        <v>3240</v>
      </c>
      <c r="E2373" s="1">
        <v>43791</v>
      </c>
      <c r="F2373" s="3">
        <v>194.4</v>
      </c>
      <c r="G2373" s="3">
        <v>810</v>
      </c>
      <c r="H2373" s="1">
        <v>43830</v>
      </c>
      <c r="I2373">
        <f t="shared" si="148"/>
        <v>39</v>
      </c>
      <c r="J2373" t="str">
        <f t="shared" si="149"/>
        <v>31-60</v>
      </c>
      <c r="K2373">
        <f t="shared" si="150"/>
        <v>0.04</v>
      </c>
      <c r="L2373">
        <f t="shared" si="151"/>
        <v>40.176000000000002</v>
      </c>
    </row>
    <row r="2374" spans="1:12" x14ac:dyDescent="0.25">
      <c r="A2374" s="2" t="s">
        <v>2372</v>
      </c>
      <c r="B2374">
        <v>3</v>
      </c>
      <c r="C2374">
        <v>1</v>
      </c>
      <c r="D2374">
        <v>360</v>
      </c>
      <c r="E2374" s="1">
        <v>43473</v>
      </c>
      <c r="F2374" s="3">
        <v>36</v>
      </c>
      <c r="G2374" s="3">
        <v>97.2</v>
      </c>
      <c r="H2374" s="1">
        <v>43830</v>
      </c>
      <c r="I2374">
        <f t="shared" si="148"/>
        <v>357</v>
      </c>
      <c r="J2374" t="str">
        <f t="shared" si="149"/>
        <v>&gt;121</v>
      </c>
      <c r="K2374">
        <f t="shared" si="150"/>
        <v>0.25</v>
      </c>
      <c r="L2374">
        <f t="shared" si="151"/>
        <v>33.299999999999997</v>
      </c>
    </row>
    <row r="2375" spans="1:12" x14ac:dyDescent="0.25">
      <c r="A2375" s="2" t="s">
        <v>2373</v>
      </c>
      <c r="B2375">
        <v>5</v>
      </c>
      <c r="C2375">
        <v>13</v>
      </c>
      <c r="D2375">
        <v>6160</v>
      </c>
      <c r="E2375" s="1">
        <v>43689</v>
      </c>
      <c r="F2375" s="3">
        <v>554.4</v>
      </c>
      <c r="G2375" s="3">
        <v>1108.8</v>
      </c>
      <c r="H2375" s="1">
        <v>43830</v>
      </c>
      <c r="I2375">
        <f t="shared" si="148"/>
        <v>141</v>
      </c>
      <c r="J2375" t="str">
        <f t="shared" si="149"/>
        <v>&gt;121</v>
      </c>
      <c r="K2375">
        <f t="shared" si="150"/>
        <v>0.25</v>
      </c>
      <c r="L2375">
        <f t="shared" si="151"/>
        <v>415.79999999999995</v>
      </c>
    </row>
    <row r="2376" spans="1:12" x14ac:dyDescent="0.25">
      <c r="A2376" s="2" t="s">
        <v>2374</v>
      </c>
      <c r="B2376">
        <v>5</v>
      </c>
      <c r="C2376">
        <v>8</v>
      </c>
      <c r="D2376">
        <v>280</v>
      </c>
      <c r="E2376" s="1">
        <v>43665</v>
      </c>
      <c r="F2376" s="3">
        <v>28</v>
      </c>
      <c r="G2376" s="3">
        <v>84</v>
      </c>
      <c r="H2376" s="1">
        <v>43830</v>
      </c>
      <c r="I2376">
        <f t="shared" si="148"/>
        <v>165</v>
      </c>
      <c r="J2376" t="str">
        <f t="shared" si="149"/>
        <v>&gt;121</v>
      </c>
      <c r="K2376">
        <f t="shared" si="150"/>
        <v>0.25</v>
      </c>
      <c r="L2376">
        <f t="shared" si="151"/>
        <v>28</v>
      </c>
    </row>
    <row r="2377" spans="1:12" x14ac:dyDescent="0.25">
      <c r="A2377" s="2" t="s">
        <v>2375</v>
      </c>
      <c r="B2377">
        <v>8</v>
      </c>
      <c r="C2377">
        <v>18</v>
      </c>
      <c r="D2377">
        <v>5859</v>
      </c>
      <c r="E2377" s="1">
        <v>43490</v>
      </c>
      <c r="F2377" s="3">
        <v>1054.6199999999999</v>
      </c>
      <c r="G2377" s="3">
        <v>1874.88</v>
      </c>
      <c r="H2377" s="1">
        <v>43830</v>
      </c>
      <c r="I2377">
        <f t="shared" si="148"/>
        <v>340</v>
      </c>
      <c r="J2377" t="str">
        <f t="shared" si="149"/>
        <v>&gt;121</v>
      </c>
      <c r="K2377">
        <f t="shared" si="150"/>
        <v>0.25</v>
      </c>
      <c r="L2377">
        <f t="shared" si="151"/>
        <v>732.375</v>
      </c>
    </row>
    <row r="2378" spans="1:12" x14ac:dyDescent="0.25">
      <c r="A2378" s="2" t="s">
        <v>2376</v>
      </c>
      <c r="B2378">
        <v>2</v>
      </c>
      <c r="C2378">
        <v>3</v>
      </c>
      <c r="D2378">
        <v>6138.0000000000009</v>
      </c>
      <c r="E2378" s="1">
        <v>43515</v>
      </c>
      <c r="F2378" s="3">
        <v>61.38000000000001</v>
      </c>
      <c r="G2378" s="3">
        <v>1657.2600000000002</v>
      </c>
      <c r="H2378" s="1">
        <v>43830</v>
      </c>
      <c r="I2378">
        <f t="shared" si="148"/>
        <v>315</v>
      </c>
      <c r="J2378" t="str">
        <f t="shared" si="149"/>
        <v>&gt;121</v>
      </c>
      <c r="K2378">
        <f t="shared" si="150"/>
        <v>0.25</v>
      </c>
      <c r="L2378">
        <f t="shared" si="151"/>
        <v>429.66000000000008</v>
      </c>
    </row>
    <row r="2379" spans="1:12" x14ac:dyDescent="0.25">
      <c r="A2379" s="2" t="s">
        <v>2377</v>
      </c>
      <c r="B2379">
        <v>2</v>
      </c>
      <c r="C2379">
        <v>2</v>
      </c>
      <c r="D2379">
        <v>240</v>
      </c>
      <c r="E2379" s="1">
        <v>43687</v>
      </c>
      <c r="F2379" s="3">
        <v>4.8</v>
      </c>
      <c r="G2379" s="3">
        <v>40.799999999999997</v>
      </c>
      <c r="H2379" s="1">
        <v>43830</v>
      </c>
      <c r="I2379">
        <f t="shared" si="148"/>
        <v>143</v>
      </c>
      <c r="J2379" t="str">
        <f t="shared" si="149"/>
        <v>&gt;121</v>
      </c>
      <c r="K2379">
        <f t="shared" si="150"/>
        <v>0.25</v>
      </c>
      <c r="L2379">
        <f t="shared" si="151"/>
        <v>11.399999999999999</v>
      </c>
    </row>
    <row r="2380" spans="1:12" x14ac:dyDescent="0.25">
      <c r="A2380" s="2" t="s">
        <v>2378</v>
      </c>
      <c r="B2380">
        <v>4</v>
      </c>
      <c r="C2380">
        <v>18</v>
      </c>
      <c r="D2380">
        <v>600</v>
      </c>
      <c r="E2380" s="1">
        <v>43539</v>
      </c>
      <c r="F2380" s="3">
        <v>54</v>
      </c>
      <c r="G2380" s="3">
        <v>102</v>
      </c>
      <c r="H2380" s="1">
        <v>43830</v>
      </c>
      <c r="I2380">
        <f t="shared" si="148"/>
        <v>291</v>
      </c>
      <c r="J2380" t="str">
        <f t="shared" si="149"/>
        <v>&gt;121</v>
      </c>
      <c r="K2380">
        <f t="shared" si="150"/>
        <v>0.25</v>
      </c>
      <c r="L2380">
        <f t="shared" si="151"/>
        <v>39</v>
      </c>
    </row>
    <row r="2381" spans="1:12" x14ac:dyDescent="0.25">
      <c r="A2381" s="2" t="s">
        <v>2379</v>
      </c>
      <c r="B2381">
        <v>7</v>
      </c>
      <c r="C2381">
        <v>19</v>
      </c>
      <c r="D2381">
        <v>440</v>
      </c>
      <c r="E2381" s="1">
        <v>43800</v>
      </c>
      <c r="F2381" s="3">
        <v>88</v>
      </c>
      <c r="G2381" s="3">
        <v>334.4</v>
      </c>
      <c r="H2381" s="1">
        <v>43830</v>
      </c>
      <c r="I2381">
        <f t="shared" si="148"/>
        <v>30</v>
      </c>
      <c r="J2381" t="str">
        <f t="shared" si="149"/>
        <v>0-30</v>
      </c>
      <c r="K2381">
        <f t="shared" si="150"/>
        <v>8.0000000000000002E-3</v>
      </c>
      <c r="L2381">
        <f t="shared" si="151"/>
        <v>3.3792</v>
      </c>
    </row>
    <row r="2382" spans="1:12" x14ac:dyDescent="0.25">
      <c r="A2382" s="2" t="s">
        <v>2380</v>
      </c>
      <c r="B2382">
        <v>7</v>
      </c>
      <c r="C2382">
        <v>8</v>
      </c>
      <c r="D2382">
        <v>2280</v>
      </c>
      <c r="E2382" s="1">
        <v>43754</v>
      </c>
      <c r="F2382" s="3">
        <v>364.79999999999995</v>
      </c>
      <c r="G2382" s="3">
        <v>570</v>
      </c>
      <c r="H2382" s="1">
        <v>43830</v>
      </c>
      <c r="I2382">
        <f t="shared" si="148"/>
        <v>76</v>
      </c>
      <c r="J2382" t="str">
        <f t="shared" si="149"/>
        <v>61-90</v>
      </c>
      <c r="K2382">
        <f t="shared" si="150"/>
        <v>0.15</v>
      </c>
      <c r="L2382">
        <f t="shared" si="151"/>
        <v>140.22</v>
      </c>
    </row>
    <row r="2383" spans="1:12" x14ac:dyDescent="0.25">
      <c r="A2383" s="2" t="s">
        <v>2381</v>
      </c>
      <c r="B2383">
        <v>5</v>
      </c>
      <c r="C2383">
        <v>3</v>
      </c>
      <c r="D2383">
        <v>1520</v>
      </c>
      <c r="E2383" s="1">
        <v>43695</v>
      </c>
      <c r="F2383" s="3">
        <v>76</v>
      </c>
      <c r="G2383" s="3">
        <v>334.4</v>
      </c>
      <c r="H2383" s="1">
        <v>43830</v>
      </c>
      <c r="I2383">
        <f t="shared" si="148"/>
        <v>135</v>
      </c>
      <c r="J2383" t="str">
        <f t="shared" si="149"/>
        <v>&gt;121</v>
      </c>
      <c r="K2383">
        <f t="shared" si="150"/>
        <v>0.25</v>
      </c>
      <c r="L2383">
        <f t="shared" si="151"/>
        <v>102.6</v>
      </c>
    </row>
    <row r="2384" spans="1:12" x14ac:dyDescent="0.25">
      <c r="A2384" s="2" t="s">
        <v>2382</v>
      </c>
      <c r="B2384">
        <v>6</v>
      </c>
      <c r="C2384">
        <v>6</v>
      </c>
      <c r="D2384">
        <v>1400</v>
      </c>
      <c r="E2384" s="1">
        <v>43646</v>
      </c>
      <c r="F2384" s="3">
        <v>70</v>
      </c>
      <c r="G2384" s="3">
        <v>210</v>
      </c>
      <c r="H2384" s="1">
        <v>43830</v>
      </c>
      <c r="I2384">
        <f t="shared" si="148"/>
        <v>184</v>
      </c>
      <c r="J2384" t="str">
        <f t="shared" si="149"/>
        <v>&gt;121</v>
      </c>
      <c r="K2384">
        <f t="shared" si="150"/>
        <v>0.25</v>
      </c>
      <c r="L2384">
        <f t="shared" si="151"/>
        <v>70</v>
      </c>
    </row>
    <row r="2385" spans="1:12" x14ac:dyDescent="0.25">
      <c r="A2385" s="2" t="s">
        <v>2383</v>
      </c>
      <c r="B2385">
        <v>3</v>
      </c>
      <c r="C2385">
        <v>9</v>
      </c>
      <c r="D2385">
        <v>1980</v>
      </c>
      <c r="E2385" s="1">
        <v>43713</v>
      </c>
      <c r="F2385" s="3">
        <v>158.4</v>
      </c>
      <c r="G2385" s="3">
        <v>514.79999999999995</v>
      </c>
      <c r="H2385" s="1">
        <v>43830</v>
      </c>
      <c r="I2385">
        <f t="shared" si="148"/>
        <v>117</v>
      </c>
      <c r="J2385" t="str">
        <f t="shared" si="149"/>
        <v>91-120</v>
      </c>
      <c r="K2385">
        <f t="shared" si="150"/>
        <v>0.2</v>
      </c>
      <c r="L2385">
        <f t="shared" si="151"/>
        <v>134.63999999999999</v>
      </c>
    </row>
    <row r="2386" spans="1:12" x14ac:dyDescent="0.25">
      <c r="A2386" s="2" t="s">
        <v>2384</v>
      </c>
      <c r="B2386">
        <v>6</v>
      </c>
      <c r="C2386">
        <v>16</v>
      </c>
      <c r="D2386">
        <v>4760</v>
      </c>
      <c r="E2386" s="1">
        <v>43467</v>
      </c>
      <c r="F2386" s="3">
        <v>95.199999999999989</v>
      </c>
      <c r="G2386" s="3">
        <v>1190</v>
      </c>
      <c r="H2386" s="1">
        <v>43830</v>
      </c>
      <c r="I2386">
        <f t="shared" si="148"/>
        <v>363</v>
      </c>
      <c r="J2386" t="str">
        <f t="shared" si="149"/>
        <v>&gt;121</v>
      </c>
      <c r="K2386">
        <f t="shared" si="150"/>
        <v>0.25</v>
      </c>
      <c r="L2386">
        <f t="shared" si="151"/>
        <v>321.3</v>
      </c>
    </row>
    <row r="2387" spans="1:12" x14ac:dyDescent="0.25">
      <c r="A2387" s="2" t="s">
        <v>2385</v>
      </c>
      <c r="B2387">
        <v>3</v>
      </c>
      <c r="C2387">
        <v>17</v>
      </c>
      <c r="D2387">
        <v>3990</v>
      </c>
      <c r="E2387" s="1">
        <v>43662</v>
      </c>
      <c r="F2387" s="3">
        <v>199.5</v>
      </c>
      <c r="G2387" s="3">
        <v>997.5</v>
      </c>
      <c r="H2387" s="1">
        <v>43830</v>
      </c>
      <c r="I2387">
        <f t="shared" si="148"/>
        <v>168</v>
      </c>
      <c r="J2387" t="str">
        <f t="shared" si="149"/>
        <v>&gt;121</v>
      </c>
      <c r="K2387">
        <f t="shared" si="150"/>
        <v>0.25</v>
      </c>
      <c r="L2387">
        <f t="shared" si="151"/>
        <v>299.25</v>
      </c>
    </row>
    <row r="2388" spans="1:12" x14ac:dyDescent="0.25">
      <c r="A2388" s="2" t="s">
        <v>2386</v>
      </c>
      <c r="B2388">
        <v>6</v>
      </c>
      <c r="C2388">
        <v>17</v>
      </c>
      <c r="D2388">
        <v>1840</v>
      </c>
      <c r="E2388" s="1">
        <v>43794</v>
      </c>
      <c r="F2388" s="3">
        <v>92</v>
      </c>
      <c r="G2388" s="3">
        <v>552</v>
      </c>
      <c r="H2388" s="1">
        <v>43830</v>
      </c>
      <c r="I2388">
        <f t="shared" si="148"/>
        <v>36</v>
      </c>
      <c r="J2388" t="str">
        <f t="shared" si="149"/>
        <v>31-60</v>
      </c>
      <c r="K2388">
        <f t="shared" si="150"/>
        <v>0.04</v>
      </c>
      <c r="L2388">
        <f t="shared" si="151"/>
        <v>25.76</v>
      </c>
    </row>
    <row r="2389" spans="1:12" x14ac:dyDescent="0.25">
      <c r="A2389" s="2" t="s">
        <v>2387</v>
      </c>
      <c r="B2389">
        <v>3</v>
      </c>
      <c r="C2389">
        <v>15</v>
      </c>
      <c r="D2389">
        <v>480</v>
      </c>
      <c r="E2389" s="1">
        <v>43710</v>
      </c>
      <c r="F2389" s="3">
        <v>43.2</v>
      </c>
      <c r="G2389" s="3">
        <v>100.8</v>
      </c>
      <c r="H2389" s="1">
        <v>43830</v>
      </c>
      <c r="I2389">
        <f t="shared" si="148"/>
        <v>120</v>
      </c>
      <c r="J2389" t="str">
        <f t="shared" si="149"/>
        <v>91-120</v>
      </c>
      <c r="K2389">
        <f t="shared" si="150"/>
        <v>0.2</v>
      </c>
      <c r="L2389">
        <f t="shared" si="151"/>
        <v>28.8</v>
      </c>
    </row>
    <row r="2390" spans="1:12" x14ac:dyDescent="0.25">
      <c r="A2390" s="2" t="s">
        <v>2388</v>
      </c>
      <c r="B2390">
        <v>1</v>
      </c>
      <c r="C2390">
        <v>17</v>
      </c>
      <c r="D2390">
        <v>1860</v>
      </c>
      <c r="E2390" s="1">
        <v>43586</v>
      </c>
      <c r="F2390" s="3">
        <v>18.600000000000001</v>
      </c>
      <c r="G2390" s="3">
        <v>297.60000000000002</v>
      </c>
      <c r="H2390" s="1">
        <v>43830</v>
      </c>
      <c r="I2390">
        <f t="shared" si="148"/>
        <v>244</v>
      </c>
      <c r="J2390" t="str">
        <f t="shared" si="149"/>
        <v>&gt;121</v>
      </c>
      <c r="K2390">
        <f t="shared" si="150"/>
        <v>0.25</v>
      </c>
      <c r="L2390">
        <f t="shared" si="151"/>
        <v>79.050000000000011</v>
      </c>
    </row>
    <row r="2391" spans="1:12" x14ac:dyDescent="0.25">
      <c r="A2391" s="2" t="s">
        <v>2389</v>
      </c>
      <c r="B2391">
        <v>8</v>
      </c>
      <c r="C2391">
        <v>11</v>
      </c>
      <c r="D2391">
        <v>2760</v>
      </c>
      <c r="E2391" s="1">
        <v>43823</v>
      </c>
      <c r="F2391" s="3">
        <v>496.8</v>
      </c>
      <c r="G2391" s="3">
        <v>745.19999999999993</v>
      </c>
      <c r="H2391" s="1">
        <v>43830</v>
      </c>
      <c r="I2391">
        <f t="shared" si="148"/>
        <v>7</v>
      </c>
      <c r="J2391" t="str">
        <f t="shared" si="149"/>
        <v>0-30</v>
      </c>
      <c r="K2391">
        <f t="shared" si="150"/>
        <v>8.0000000000000002E-3</v>
      </c>
      <c r="L2391">
        <f t="shared" si="151"/>
        <v>9.9359999999999999</v>
      </c>
    </row>
    <row r="2392" spans="1:12" x14ac:dyDescent="0.25">
      <c r="A2392" s="2" t="s">
        <v>2390</v>
      </c>
      <c r="B2392">
        <v>9</v>
      </c>
      <c r="C2392">
        <v>3</v>
      </c>
      <c r="D2392">
        <v>744</v>
      </c>
      <c r="E2392" s="1">
        <v>43604</v>
      </c>
      <c r="F2392" s="3">
        <v>74.400000000000006</v>
      </c>
      <c r="G2392" s="3">
        <v>334.80000000000007</v>
      </c>
      <c r="H2392" s="1">
        <v>43830</v>
      </c>
      <c r="I2392">
        <f t="shared" si="148"/>
        <v>226</v>
      </c>
      <c r="J2392" t="str">
        <f t="shared" si="149"/>
        <v>&gt;121</v>
      </c>
      <c r="K2392">
        <f t="shared" si="150"/>
        <v>0.25</v>
      </c>
      <c r="L2392">
        <f t="shared" si="151"/>
        <v>102.30000000000001</v>
      </c>
    </row>
    <row r="2393" spans="1:12" x14ac:dyDescent="0.25">
      <c r="A2393" s="2" t="s">
        <v>2391</v>
      </c>
      <c r="B2393">
        <v>2</v>
      </c>
      <c r="C2393">
        <v>15</v>
      </c>
      <c r="D2393">
        <v>1100</v>
      </c>
      <c r="E2393" s="1">
        <v>43470</v>
      </c>
      <c r="F2393" s="3">
        <v>44</v>
      </c>
      <c r="G2393" s="3">
        <v>308</v>
      </c>
      <c r="H2393" s="1">
        <v>43830</v>
      </c>
      <c r="I2393">
        <f t="shared" si="148"/>
        <v>360</v>
      </c>
      <c r="J2393" t="str">
        <f t="shared" si="149"/>
        <v>&gt;121</v>
      </c>
      <c r="K2393">
        <f t="shared" si="150"/>
        <v>0.25</v>
      </c>
      <c r="L2393">
        <f t="shared" si="151"/>
        <v>88</v>
      </c>
    </row>
    <row r="2394" spans="1:12" x14ac:dyDescent="0.25">
      <c r="A2394" s="2" t="s">
        <v>2392</v>
      </c>
      <c r="B2394">
        <v>1</v>
      </c>
      <c r="C2394">
        <v>14</v>
      </c>
      <c r="D2394">
        <v>1140</v>
      </c>
      <c r="E2394" s="1">
        <v>43627</v>
      </c>
      <c r="F2394" s="3">
        <v>11.399999999999999</v>
      </c>
      <c r="G2394" s="3">
        <v>182.39999999999998</v>
      </c>
      <c r="H2394" s="1">
        <v>43830</v>
      </c>
      <c r="I2394">
        <f t="shared" si="148"/>
        <v>203</v>
      </c>
      <c r="J2394" t="str">
        <f t="shared" si="149"/>
        <v>&gt;121</v>
      </c>
      <c r="K2394">
        <f t="shared" si="150"/>
        <v>0.25</v>
      </c>
      <c r="L2394">
        <f t="shared" si="151"/>
        <v>48.449999999999996</v>
      </c>
    </row>
    <row r="2395" spans="1:12" x14ac:dyDescent="0.25">
      <c r="A2395" s="2" t="s">
        <v>2393</v>
      </c>
      <c r="B2395">
        <v>10</v>
      </c>
      <c r="C2395">
        <v>22</v>
      </c>
      <c r="D2395">
        <v>648</v>
      </c>
      <c r="E2395" s="1">
        <v>43707</v>
      </c>
      <c r="F2395" s="3">
        <v>123.12</v>
      </c>
      <c r="G2395" s="3">
        <v>298.08</v>
      </c>
      <c r="H2395" s="1">
        <v>43830</v>
      </c>
      <c r="I2395">
        <f t="shared" si="148"/>
        <v>123</v>
      </c>
      <c r="J2395" t="str">
        <f t="shared" si="149"/>
        <v>&gt;121</v>
      </c>
      <c r="K2395">
        <f t="shared" si="150"/>
        <v>0.25</v>
      </c>
      <c r="L2395">
        <f t="shared" si="151"/>
        <v>105.3</v>
      </c>
    </row>
    <row r="2396" spans="1:12" x14ac:dyDescent="0.25">
      <c r="A2396" s="2" t="s">
        <v>2394</v>
      </c>
      <c r="B2396">
        <v>2</v>
      </c>
      <c r="C2396">
        <v>8</v>
      </c>
      <c r="D2396">
        <v>3300</v>
      </c>
      <c r="E2396" s="1">
        <v>43490</v>
      </c>
      <c r="F2396" s="3">
        <v>198</v>
      </c>
      <c r="G2396" s="3">
        <v>957</v>
      </c>
      <c r="H2396" s="1">
        <v>43830</v>
      </c>
      <c r="I2396">
        <f t="shared" si="148"/>
        <v>340</v>
      </c>
      <c r="J2396" t="str">
        <f t="shared" si="149"/>
        <v>&gt;121</v>
      </c>
      <c r="K2396">
        <f t="shared" si="150"/>
        <v>0.25</v>
      </c>
      <c r="L2396">
        <f t="shared" si="151"/>
        <v>288.75</v>
      </c>
    </row>
    <row r="2397" spans="1:12" x14ac:dyDescent="0.25">
      <c r="A2397" s="2" t="s">
        <v>2395</v>
      </c>
      <c r="B2397">
        <v>10</v>
      </c>
      <c r="C2397">
        <v>6</v>
      </c>
      <c r="D2397">
        <v>1980</v>
      </c>
      <c r="E2397" s="1">
        <v>43573</v>
      </c>
      <c r="F2397" s="3">
        <v>19.8</v>
      </c>
      <c r="G2397" s="3">
        <v>712.8</v>
      </c>
      <c r="H2397" s="1">
        <v>43830</v>
      </c>
      <c r="I2397">
        <f t="shared" si="148"/>
        <v>257</v>
      </c>
      <c r="J2397" t="str">
        <f t="shared" si="149"/>
        <v>&gt;121</v>
      </c>
      <c r="K2397">
        <f t="shared" si="150"/>
        <v>0.25</v>
      </c>
      <c r="L2397">
        <f t="shared" si="151"/>
        <v>183.14999999999998</v>
      </c>
    </row>
    <row r="2398" spans="1:12" x14ac:dyDescent="0.25">
      <c r="A2398" s="2" t="s">
        <v>2396</v>
      </c>
      <c r="B2398">
        <v>9</v>
      </c>
      <c r="C2398">
        <v>10</v>
      </c>
      <c r="D2398">
        <v>5040</v>
      </c>
      <c r="E2398" s="1">
        <v>43477</v>
      </c>
      <c r="F2398" s="3">
        <v>705.6</v>
      </c>
      <c r="G2398" s="3">
        <v>1663.1999999999998</v>
      </c>
      <c r="H2398" s="1">
        <v>43830</v>
      </c>
      <c r="I2398">
        <f t="shared" si="148"/>
        <v>353</v>
      </c>
      <c r="J2398" t="str">
        <f t="shared" si="149"/>
        <v>&gt;121</v>
      </c>
      <c r="K2398">
        <f t="shared" si="150"/>
        <v>0.25</v>
      </c>
      <c r="L2398">
        <f t="shared" si="151"/>
        <v>592.19999999999993</v>
      </c>
    </row>
    <row r="2399" spans="1:12" x14ac:dyDescent="0.25">
      <c r="A2399" s="2" t="s">
        <v>2397</v>
      </c>
      <c r="B2399">
        <v>3</v>
      </c>
      <c r="C2399">
        <v>3</v>
      </c>
      <c r="D2399">
        <v>3080</v>
      </c>
      <c r="E2399" s="1">
        <v>43825</v>
      </c>
      <c r="F2399" s="3">
        <v>30.8</v>
      </c>
      <c r="G2399" s="3">
        <v>893.19999999999993</v>
      </c>
      <c r="H2399" s="1">
        <v>43830</v>
      </c>
      <c r="I2399">
        <f t="shared" si="148"/>
        <v>5</v>
      </c>
      <c r="J2399" t="str">
        <f t="shared" si="149"/>
        <v>0-30</v>
      </c>
      <c r="K2399">
        <f t="shared" si="150"/>
        <v>8.0000000000000002E-3</v>
      </c>
      <c r="L2399">
        <f t="shared" si="151"/>
        <v>7.3919999999999995</v>
      </c>
    </row>
    <row r="2400" spans="1:12" x14ac:dyDescent="0.25">
      <c r="A2400" s="2" t="s">
        <v>2398</v>
      </c>
      <c r="B2400">
        <v>4</v>
      </c>
      <c r="C2400">
        <v>3</v>
      </c>
      <c r="D2400">
        <v>2660</v>
      </c>
      <c r="E2400" s="1">
        <v>43587</v>
      </c>
      <c r="F2400" s="3">
        <v>212.8</v>
      </c>
      <c r="G2400" s="3">
        <v>399</v>
      </c>
      <c r="H2400" s="1">
        <v>43830</v>
      </c>
      <c r="I2400">
        <f t="shared" si="148"/>
        <v>243</v>
      </c>
      <c r="J2400" t="str">
        <f t="shared" si="149"/>
        <v>&gt;121</v>
      </c>
      <c r="K2400">
        <f t="shared" si="150"/>
        <v>0.25</v>
      </c>
      <c r="L2400">
        <f t="shared" si="151"/>
        <v>152.94999999999999</v>
      </c>
    </row>
    <row r="2401" spans="1:12" x14ac:dyDescent="0.25">
      <c r="A2401" s="2" t="s">
        <v>2399</v>
      </c>
      <c r="B2401">
        <v>6</v>
      </c>
      <c r="C2401">
        <v>3</v>
      </c>
      <c r="D2401">
        <v>1800</v>
      </c>
      <c r="E2401" s="1">
        <v>43777</v>
      </c>
      <c r="F2401" s="3">
        <v>108</v>
      </c>
      <c r="G2401" s="3">
        <v>486</v>
      </c>
      <c r="H2401" s="1">
        <v>43830</v>
      </c>
      <c r="I2401">
        <f t="shared" si="148"/>
        <v>53</v>
      </c>
      <c r="J2401" t="str">
        <f t="shared" si="149"/>
        <v>31-60</v>
      </c>
      <c r="K2401">
        <f t="shared" si="150"/>
        <v>0.04</v>
      </c>
      <c r="L2401">
        <f t="shared" si="151"/>
        <v>23.76</v>
      </c>
    </row>
    <row r="2402" spans="1:12" x14ac:dyDescent="0.25">
      <c r="A2402" s="2" t="s">
        <v>2400</v>
      </c>
      <c r="B2402">
        <v>3</v>
      </c>
      <c r="C2402">
        <v>9</v>
      </c>
      <c r="D2402">
        <v>2280</v>
      </c>
      <c r="E2402" s="1">
        <v>43480</v>
      </c>
      <c r="F2402" s="3">
        <v>91.199999999999989</v>
      </c>
      <c r="G2402" s="3">
        <v>615.6</v>
      </c>
      <c r="H2402" s="1">
        <v>43830</v>
      </c>
      <c r="I2402">
        <f t="shared" si="148"/>
        <v>350</v>
      </c>
      <c r="J2402" t="str">
        <f t="shared" si="149"/>
        <v>&gt;121</v>
      </c>
      <c r="K2402">
        <f t="shared" si="150"/>
        <v>0.25</v>
      </c>
      <c r="L2402">
        <f t="shared" si="151"/>
        <v>176.7</v>
      </c>
    </row>
    <row r="2403" spans="1:12" x14ac:dyDescent="0.25">
      <c r="A2403" s="2" t="s">
        <v>2401</v>
      </c>
      <c r="B2403">
        <v>10</v>
      </c>
      <c r="C2403">
        <v>5</v>
      </c>
      <c r="D2403">
        <v>3696</v>
      </c>
      <c r="E2403" s="1">
        <v>43522</v>
      </c>
      <c r="F2403" s="3">
        <v>628.32000000000005</v>
      </c>
      <c r="G2403" s="3">
        <v>1404.48</v>
      </c>
      <c r="H2403" s="1">
        <v>43830</v>
      </c>
      <c r="I2403">
        <f t="shared" si="148"/>
        <v>308</v>
      </c>
      <c r="J2403" t="str">
        <f t="shared" si="149"/>
        <v>&gt;121</v>
      </c>
      <c r="K2403">
        <f t="shared" si="150"/>
        <v>0.25</v>
      </c>
      <c r="L2403">
        <f t="shared" si="151"/>
        <v>508.20000000000005</v>
      </c>
    </row>
    <row r="2404" spans="1:12" x14ac:dyDescent="0.25">
      <c r="A2404" s="2" t="s">
        <v>2402</v>
      </c>
      <c r="B2404">
        <v>1</v>
      </c>
      <c r="C2404">
        <v>5</v>
      </c>
      <c r="D2404">
        <v>1120</v>
      </c>
      <c r="E2404" s="1">
        <v>43718</v>
      </c>
      <c r="F2404" s="3">
        <v>78.400000000000006</v>
      </c>
      <c r="G2404" s="3">
        <v>291.2</v>
      </c>
      <c r="H2404" s="1">
        <v>43830</v>
      </c>
      <c r="I2404">
        <f t="shared" si="148"/>
        <v>112</v>
      </c>
      <c r="J2404" t="str">
        <f t="shared" si="149"/>
        <v>91-120</v>
      </c>
      <c r="K2404">
        <f t="shared" si="150"/>
        <v>0.2</v>
      </c>
      <c r="L2404">
        <f t="shared" si="151"/>
        <v>73.92</v>
      </c>
    </row>
    <row r="2405" spans="1:12" x14ac:dyDescent="0.25">
      <c r="A2405" s="2" t="s">
        <v>2403</v>
      </c>
      <c r="B2405">
        <v>3</v>
      </c>
      <c r="C2405">
        <v>13</v>
      </c>
      <c r="D2405">
        <v>2250</v>
      </c>
      <c r="E2405" s="1">
        <v>43698</v>
      </c>
      <c r="F2405" s="3">
        <v>67.5</v>
      </c>
      <c r="G2405" s="3">
        <v>517.5</v>
      </c>
      <c r="H2405" s="1">
        <v>43830</v>
      </c>
      <c r="I2405">
        <f t="shared" si="148"/>
        <v>132</v>
      </c>
      <c r="J2405" t="str">
        <f t="shared" si="149"/>
        <v>&gt;121</v>
      </c>
      <c r="K2405">
        <f t="shared" si="150"/>
        <v>0.25</v>
      </c>
      <c r="L2405">
        <f t="shared" si="151"/>
        <v>146.25</v>
      </c>
    </row>
    <row r="2406" spans="1:12" x14ac:dyDescent="0.25">
      <c r="A2406" s="2" t="s">
        <v>2404</v>
      </c>
      <c r="B2406">
        <v>9</v>
      </c>
      <c r="C2406">
        <v>15</v>
      </c>
      <c r="D2406">
        <v>3750</v>
      </c>
      <c r="E2406" s="1">
        <v>43714</v>
      </c>
      <c r="F2406" s="3">
        <v>600</v>
      </c>
      <c r="G2406" s="3">
        <v>1275</v>
      </c>
      <c r="H2406" s="1">
        <v>43830</v>
      </c>
      <c r="I2406">
        <f t="shared" si="148"/>
        <v>116</v>
      </c>
      <c r="J2406" t="str">
        <f t="shared" si="149"/>
        <v>91-120</v>
      </c>
      <c r="K2406">
        <f t="shared" si="150"/>
        <v>0.2</v>
      </c>
      <c r="L2406">
        <f t="shared" si="151"/>
        <v>375</v>
      </c>
    </row>
    <row r="2407" spans="1:12" x14ac:dyDescent="0.25">
      <c r="A2407" s="2" t="s">
        <v>2405</v>
      </c>
      <c r="B2407">
        <v>6</v>
      </c>
      <c r="C2407">
        <v>4</v>
      </c>
      <c r="D2407">
        <v>3450</v>
      </c>
      <c r="E2407" s="1">
        <v>43812</v>
      </c>
      <c r="F2407" s="3">
        <v>241.5</v>
      </c>
      <c r="G2407" s="3">
        <v>828</v>
      </c>
      <c r="H2407" s="1">
        <v>43830</v>
      </c>
      <c r="I2407">
        <f t="shared" si="148"/>
        <v>18</v>
      </c>
      <c r="J2407" t="str">
        <f t="shared" si="149"/>
        <v>0-30</v>
      </c>
      <c r="K2407">
        <f t="shared" si="150"/>
        <v>8.0000000000000002E-3</v>
      </c>
      <c r="L2407">
        <f t="shared" si="151"/>
        <v>8.5560000000000009</v>
      </c>
    </row>
    <row r="2408" spans="1:12" x14ac:dyDescent="0.25">
      <c r="A2408" s="2" t="s">
        <v>2406</v>
      </c>
      <c r="B2408">
        <v>9</v>
      </c>
      <c r="C2408">
        <v>9</v>
      </c>
      <c r="D2408">
        <v>7440</v>
      </c>
      <c r="E2408" s="1">
        <v>43475</v>
      </c>
      <c r="F2408" s="3">
        <v>818.40000000000009</v>
      </c>
      <c r="G2408" s="3">
        <v>2455.2000000000003</v>
      </c>
      <c r="H2408" s="1">
        <v>43830</v>
      </c>
      <c r="I2408">
        <f t="shared" si="148"/>
        <v>355</v>
      </c>
      <c r="J2408" t="str">
        <f t="shared" si="149"/>
        <v>&gt;121</v>
      </c>
      <c r="K2408">
        <f t="shared" si="150"/>
        <v>0.25</v>
      </c>
      <c r="L2408">
        <f t="shared" si="151"/>
        <v>818.40000000000009</v>
      </c>
    </row>
    <row r="2409" spans="1:12" x14ac:dyDescent="0.25">
      <c r="A2409" s="2" t="s">
        <v>2407</v>
      </c>
      <c r="B2409">
        <v>3</v>
      </c>
      <c r="C2409">
        <v>7</v>
      </c>
      <c r="D2409">
        <v>3750</v>
      </c>
      <c r="E2409" s="1">
        <v>43681</v>
      </c>
      <c r="F2409" s="3">
        <v>225</v>
      </c>
      <c r="G2409" s="3">
        <v>637.5</v>
      </c>
      <c r="H2409" s="1">
        <v>43830</v>
      </c>
      <c r="I2409">
        <f t="shared" si="148"/>
        <v>149</v>
      </c>
      <c r="J2409" t="str">
        <f t="shared" si="149"/>
        <v>&gt;121</v>
      </c>
      <c r="K2409">
        <f t="shared" si="150"/>
        <v>0.25</v>
      </c>
      <c r="L2409">
        <f t="shared" si="151"/>
        <v>215.625</v>
      </c>
    </row>
    <row r="2410" spans="1:12" x14ac:dyDescent="0.25">
      <c r="A2410" s="2" t="s">
        <v>2408</v>
      </c>
      <c r="B2410">
        <v>8</v>
      </c>
      <c r="C2410">
        <v>15</v>
      </c>
      <c r="D2410">
        <v>190</v>
      </c>
      <c r="E2410" s="1">
        <v>43480</v>
      </c>
      <c r="F2410" s="3">
        <v>11.399999999999999</v>
      </c>
      <c r="G2410" s="3">
        <v>49.400000000000006</v>
      </c>
      <c r="H2410" s="1">
        <v>43830</v>
      </c>
      <c r="I2410">
        <f t="shared" si="148"/>
        <v>350</v>
      </c>
      <c r="J2410" t="str">
        <f t="shared" si="149"/>
        <v>&gt;121</v>
      </c>
      <c r="K2410">
        <f t="shared" si="150"/>
        <v>0.25</v>
      </c>
      <c r="L2410">
        <f t="shared" si="151"/>
        <v>15.200000000000001</v>
      </c>
    </row>
    <row r="2411" spans="1:12" x14ac:dyDescent="0.25">
      <c r="A2411" s="2" t="s">
        <v>2409</v>
      </c>
      <c r="B2411">
        <v>3</v>
      </c>
      <c r="C2411">
        <v>22</v>
      </c>
      <c r="D2411">
        <v>3800</v>
      </c>
      <c r="E2411" s="1">
        <v>43771</v>
      </c>
      <c r="F2411" s="3">
        <v>380</v>
      </c>
      <c r="G2411" s="3">
        <v>722</v>
      </c>
      <c r="H2411" s="1">
        <v>43830</v>
      </c>
      <c r="I2411">
        <f t="shared" si="148"/>
        <v>59</v>
      </c>
      <c r="J2411" t="str">
        <f t="shared" si="149"/>
        <v>31-60</v>
      </c>
      <c r="K2411">
        <f t="shared" si="150"/>
        <v>0.04</v>
      </c>
      <c r="L2411">
        <f t="shared" si="151"/>
        <v>44.08</v>
      </c>
    </row>
    <row r="2412" spans="1:12" x14ac:dyDescent="0.25">
      <c r="A2412" s="2" t="s">
        <v>2410</v>
      </c>
      <c r="B2412">
        <v>5</v>
      </c>
      <c r="C2412">
        <v>7</v>
      </c>
      <c r="D2412">
        <v>2250</v>
      </c>
      <c r="E2412" s="1">
        <v>43541</v>
      </c>
      <c r="F2412" s="3">
        <v>112.5</v>
      </c>
      <c r="G2412" s="3">
        <v>427.5</v>
      </c>
      <c r="H2412" s="1">
        <v>43830</v>
      </c>
      <c r="I2412">
        <f t="shared" si="148"/>
        <v>289</v>
      </c>
      <c r="J2412" t="str">
        <f t="shared" si="149"/>
        <v>&gt;121</v>
      </c>
      <c r="K2412">
        <f t="shared" si="150"/>
        <v>0.25</v>
      </c>
      <c r="L2412">
        <f t="shared" si="151"/>
        <v>135</v>
      </c>
    </row>
    <row r="2413" spans="1:12" x14ac:dyDescent="0.25">
      <c r="A2413" s="2" t="s">
        <v>2411</v>
      </c>
      <c r="B2413">
        <v>2</v>
      </c>
      <c r="C2413">
        <v>21</v>
      </c>
      <c r="D2413">
        <v>4180</v>
      </c>
      <c r="E2413" s="1">
        <v>43615</v>
      </c>
      <c r="F2413" s="3">
        <v>209</v>
      </c>
      <c r="G2413" s="3">
        <v>919.59999999999991</v>
      </c>
      <c r="H2413" s="1">
        <v>43830</v>
      </c>
      <c r="I2413">
        <f t="shared" si="148"/>
        <v>215</v>
      </c>
      <c r="J2413" t="str">
        <f t="shared" si="149"/>
        <v>&gt;121</v>
      </c>
      <c r="K2413">
        <f t="shared" si="150"/>
        <v>0.25</v>
      </c>
      <c r="L2413">
        <f t="shared" si="151"/>
        <v>282.14999999999998</v>
      </c>
    </row>
    <row r="2414" spans="1:12" x14ac:dyDescent="0.25">
      <c r="A2414" s="2" t="s">
        <v>2412</v>
      </c>
      <c r="B2414">
        <v>10</v>
      </c>
      <c r="C2414">
        <v>8</v>
      </c>
      <c r="D2414">
        <v>896.00000000000011</v>
      </c>
      <c r="E2414" s="1">
        <v>43694</v>
      </c>
      <c r="F2414" s="3">
        <v>98.560000000000016</v>
      </c>
      <c r="G2414" s="3">
        <v>295.68</v>
      </c>
      <c r="H2414" s="1">
        <v>43830</v>
      </c>
      <c r="I2414">
        <f t="shared" si="148"/>
        <v>136</v>
      </c>
      <c r="J2414" t="str">
        <f t="shared" si="149"/>
        <v>&gt;121</v>
      </c>
      <c r="K2414">
        <f t="shared" si="150"/>
        <v>0.25</v>
      </c>
      <c r="L2414">
        <f t="shared" si="151"/>
        <v>98.56</v>
      </c>
    </row>
    <row r="2415" spans="1:12" x14ac:dyDescent="0.25">
      <c r="A2415" s="2" t="s">
        <v>2413</v>
      </c>
      <c r="B2415">
        <v>10</v>
      </c>
      <c r="C2415">
        <v>20</v>
      </c>
      <c r="D2415">
        <v>1248</v>
      </c>
      <c r="E2415" s="1">
        <v>43644</v>
      </c>
      <c r="F2415" s="3">
        <v>37.440000000000005</v>
      </c>
      <c r="G2415" s="3">
        <v>374.40000000000003</v>
      </c>
      <c r="H2415" s="1">
        <v>43830</v>
      </c>
      <c r="I2415">
        <f t="shared" si="148"/>
        <v>186</v>
      </c>
      <c r="J2415" t="str">
        <f t="shared" si="149"/>
        <v>&gt;121</v>
      </c>
      <c r="K2415">
        <f t="shared" si="150"/>
        <v>0.25</v>
      </c>
      <c r="L2415">
        <f t="shared" si="151"/>
        <v>102.96000000000001</v>
      </c>
    </row>
    <row r="2416" spans="1:12" x14ac:dyDescent="0.25">
      <c r="A2416" s="2" t="s">
        <v>2414</v>
      </c>
      <c r="B2416">
        <v>8</v>
      </c>
      <c r="C2416">
        <v>15</v>
      </c>
      <c r="D2416">
        <v>1056</v>
      </c>
      <c r="E2416" s="1">
        <v>43552</v>
      </c>
      <c r="F2416" s="3">
        <v>126.72</v>
      </c>
      <c r="G2416" s="3">
        <v>264</v>
      </c>
      <c r="H2416" s="1">
        <v>43830</v>
      </c>
      <c r="I2416">
        <f t="shared" si="148"/>
        <v>278</v>
      </c>
      <c r="J2416" t="str">
        <f t="shared" si="149"/>
        <v>&gt;121</v>
      </c>
      <c r="K2416">
        <f t="shared" si="150"/>
        <v>0.25</v>
      </c>
      <c r="L2416">
        <f t="shared" si="151"/>
        <v>97.68</v>
      </c>
    </row>
    <row r="2417" spans="1:12" x14ac:dyDescent="0.25">
      <c r="A2417" s="2" t="s">
        <v>2415</v>
      </c>
      <c r="B2417">
        <v>3</v>
      </c>
      <c r="C2417">
        <v>8</v>
      </c>
      <c r="D2417">
        <v>190</v>
      </c>
      <c r="E2417" s="1">
        <v>43668</v>
      </c>
      <c r="F2417" s="3">
        <v>13.3</v>
      </c>
      <c r="G2417" s="3">
        <v>34.200000000000003</v>
      </c>
      <c r="H2417" s="1">
        <v>43830</v>
      </c>
      <c r="I2417">
        <f t="shared" si="148"/>
        <v>162</v>
      </c>
      <c r="J2417" t="str">
        <f t="shared" si="149"/>
        <v>&gt;121</v>
      </c>
      <c r="K2417">
        <f t="shared" si="150"/>
        <v>0.25</v>
      </c>
      <c r="L2417">
        <f t="shared" si="151"/>
        <v>11.875</v>
      </c>
    </row>
    <row r="2418" spans="1:12" x14ac:dyDescent="0.25">
      <c r="A2418" s="2" t="s">
        <v>2416</v>
      </c>
      <c r="B2418">
        <v>4</v>
      </c>
      <c r="C2418">
        <v>8</v>
      </c>
      <c r="D2418">
        <v>110</v>
      </c>
      <c r="E2418" s="1">
        <v>43645</v>
      </c>
      <c r="F2418" s="3">
        <v>1.1000000000000001</v>
      </c>
      <c r="G2418" s="3">
        <v>33</v>
      </c>
      <c r="H2418" s="1">
        <v>43830</v>
      </c>
      <c r="I2418">
        <f t="shared" si="148"/>
        <v>185</v>
      </c>
      <c r="J2418" t="str">
        <f t="shared" si="149"/>
        <v>&gt;121</v>
      </c>
      <c r="K2418">
        <f t="shared" si="150"/>
        <v>0.25</v>
      </c>
      <c r="L2418">
        <f t="shared" si="151"/>
        <v>8.5250000000000004</v>
      </c>
    </row>
    <row r="2419" spans="1:12" x14ac:dyDescent="0.25">
      <c r="A2419" s="2" t="s">
        <v>2417</v>
      </c>
      <c r="B2419">
        <v>3</v>
      </c>
      <c r="C2419">
        <v>8</v>
      </c>
      <c r="D2419">
        <v>880</v>
      </c>
      <c r="E2419" s="1">
        <v>43792</v>
      </c>
      <c r="F2419" s="3">
        <v>44</v>
      </c>
      <c r="G2419" s="3">
        <v>255.2</v>
      </c>
      <c r="H2419" s="1">
        <v>43830</v>
      </c>
      <c r="I2419">
        <f t="shared" si="148"/>
        <v>38</v>
      </c>
      <c r="J2419" t="str">
        <f t="shared" si="149"/>
        <v>31-60</v>
      </c>
      <c r="K2419">
        <f t="shared" si="150"/>
        <v>0.04</v>
      </c>
      <c r="L2419">
        <f t="shared" si="151"/>
        <v>11.968</v>
      </c>
    </row>
    <row r="2420" spans="1:12" x14ac:dyDescent="0.25">
      <c r="A2420" s="2" t="s">
        <v>2418</v>
      </c>
      <c r="B2420">
        <v>6</v>
      </c>
      <c r="C2420">
        <v>8</v>
      </c>
      <c r="D2420">
        <v>3640</v>
      </c>
      <c r="E2420" s="1">
        <v>43483</v>
      </c>
      <c r="F2420" s="3">
        <v>145.6</v>
      </c>
      <c r="G2420" s="3">
        <v>873.6</v>
      </c>
      <c r="H2420" s="1">
        <v>43830</v>
      </c>
      <c r="I2420">
        <f t="shared" si="148"/>
        <v>347</v>
      </c>
      <c r="J2420" t="str">
        <f t="shared" si="149"/>
        <v>&gt;121</v>
      </c>
      <c r="K2420">
        <f t="shared" si="150"/>
        <v>0.25</v>
      </c>
      <c r="L2420">
        <f t="shared" si="151"/>
        <v>254.8</v>
      </c>
    </row>
    <row r="2421" spans="1:12" x14ac:dyDescent="0.25">
      <c r="A2421" s="2" t="s">
        <v>2419</v>
      </c>
      <c r="B2421">
        <v>3</v>
      </c>
      <c r="C2421">
        <v>5</v>
      </c>
      <c r="D2421">
        <v>2484</v>
      </c>
      <c r="E2421" s="1">
        <v>43479</v>
      </c>
      <c r="F2421" s="3">
        <v>24.84</v>
      </c>
      <c r="G2421" s="3">
        <v>720.36</v>
      </c>
      <c r="H2421" s="1">
        <v>43830</v>
      </c>
      <c r="I2421">
        <f t="shared" si="148"/>
        <v>351</v>
      </c>
      <c r="J2421" t="str">
        <f t="shared" si="149"/>
        <v>&gt;121</v>
      </c>
      <c r="K2421">
        <f t="shared" si="150"/>
        <v>0.25</v>
      </c>
      <c r="L2421">
        <f t="shared" si="151"/>
        <v>186.3</v>
      </c>
    </row>
    <row r="2422" spans="1:12" x14ac:dyDescent="0.25">
      <c r="A2422" s="2" t="s">
        <v>2420</v>
      </c>
      <c r="B2422">
        <v>2</v>
      </c>
      <c r="C2422">
        <v>12</v>
      </c>
      <c r="D2422">
        <v>2480</v>
      </c>
      <c r="E2422" s="1">
        <v>43680</v>
      </c>
      <c r="F2422" s="3">
        <v>99.2</v>
      </c>
      <c r="G2422" s="3">
        <v>545.6</v>
      </c>
      <c r="H2422" s="1">
        <v>43830</v>
      </c>
      <c r="I2422">
        <f t="shared" si="148"/>
        <v>150</v>
      </c>
      <c r="J2422" t="str">
        <f t="shared" si="149"/>
        <v>&gt;121</v>
      </c>
      <c r="K2422">
        <f t="shared" si="150"/>
        <v>0.25</v>
      </c>
      <c r="L2422">
        <f t="shared" si="151"/>
        <v>161.20000000000002</v>
      </c>
    </row>
    <row r="2423" spans="1:12" x14ac:dyDescent="0.25">
      <c r="A2423" s="2" t="s">
        <v>2421</v>
      </c>
      <c r="B2423">
        <v>8</v>
      </c>
      <c r="C2423">
        <v>15</v>
      </c>
      <c r="D2423">
        <v>560</v>
      </c>
      <c r="E2423" s="1">
        <v>43498</v>
      </c>
      <c r="F2423" s="3">
        <v>50.4</v>
      </c>
      <c r="G2423" s="3">
        <v>162.39999999999998</v>
      </c>
      <c r="H2423" s="1">
        <v>43830</v>
      </c>
      <c r="I2423">
        <f t="shared" si="148"/>
        <v>332</v>
      </c>
      <c r="J2423" t="str">
        <f t="shared" si="149"/>
        <v>&gt;121</v>
      </c>
      <c r="K2423">
        <f t="shared" si="150"/>
        <v>0.25</v>
      </c>
      <c r="L2423">
        <f t="shared" si="151"/>
        <v>53.199999999999996</v>
      </c>
    </row>
    <row r="2424" spans="1:12" x14ac:dyDescent="0.25">
      <c r="A2424" s="2" t="s">
        <v>2422</v>
      </c>
      <c r="B2424">
        <v>8</v>
      </c>
      <c r="C2424">
        <v>22</v>
      </c>
      <c r="D2424">
        <v>5880</v>
      </c>
      <c r="E2424" s="1">
        <v>43580</v>
      </c>
      <c r="F2424" s="3">
        <v>823.19999999999993</v>
      </c>
      <c r="G2424" s="3">
        <v>2410.8000000000002</v>
      </c>
      <c r="H2424" s="1">
        <v>43830</v>
      </c>
      <c r="I2424">
        <f t="shared" si="148"/>
        <v>250</v>
      </c>
      <c r="J2424" t="str">
        <f t="shared" si="149"/>
        <v>&gt;121</v>
      </c>
      <c r="K2424">
        <f t="shared" si="150"/>
        <v>0.25</v>
      </c>
      <c r="L2424">
        <f t="shared" si="151"/>
        <v>808.5</v>
      </c>
    </row>
    <row r="2425" spans="1:12" x14ac:dyDescent="0.25">
      <c r="A2425" s="2" t="s">
        <v>2423</v>
      </c>
      <c r="B2425">
        <v>9</v>
      </c>
      <c r="C2425">
        <v>1</v>
      </c>
      <c r="D2425">
        <v>570</v>
      </c>
      <c r="E2425" s="1">
        <v>43639</v>
      </c>
      <c r="F2425" s="3">
        <v>11.399999999999999</v>
      </c>
      <c r="G2425" s="3">
        <v>165.3</v>
      </c>
      <c r="H2425" s="1">
        <v>43830</v>
      </c>
      <c r="I2425">
        <f t="shared" si="148"/>
        <v>191</v>
      </c>
      <c r="J2425" t="str">
        <f t="shared" si="149"/>
        <v>&gt;121</v>
      </c>
      <c r="K2425">
        <f t="shared" si="150"/>
        <v>0.25</v>
      </c>
      <c r="L2425">
        <f t="shared" si="151"/>
        <v>44.175000000000004</v>
      </c>
    </row>
    <row r="2426" spans="1:12" x14ac:dyDescent="0.25">
      <c r="A2426" s="2" t="s">
        <v>2424</v>
      </c>
      <c r="B2426">
        <v>8</v>
      </c>
      <c r="C2426">
        <v>1</v>
      </c>
      <c r="D2426">
        <v>2070</v>
      </c>
      <c r="E2426" s="1">
        <v>43491</v>
      </c>
      <c r="F2426" s="3">
        <v>331.2</v>
      </c>
      <c r="G2426" s="3">
        <v>848.7</v>
      </c>
      <c r="H2426" s="1">
        <v>43830</v>
      </c>
      <c r="I2426">
        <f t="shared" si="148"/>
        <v>339</v>
      </c>
      <c r="J2426" t="str">
        <f t="shared" si="149"/>
        <v>&gt;121</v>
      </c>
      <c r="K2426">
        <f t="shared" si="150"/>
        <v>0.25</v>
      </c>
      <c r="L2426">
        <f t="shared" si="151"/>
        <v>294.97500000000002</v>
      </c>
    </row>
    <row r="2427" spans="1:12" x14ac:dyDescent="0.25">
      <c r="A2427" s="2" t="s">
        <v>2425</v>
      </c>
      <c r="B2427">
        <v>7</v>
      </c>
      <c r="C2427">
        <v>17</v>
      </c>
      <c r="D2427">
        <v>1500</v>
      </c>
      <c r="E2427" s="1">
        <v>43763</v>
      </c>
      <c r="F2427" s="3">
        <v>30</v>
      </c>
      <c r="G2427" s="3">
        <v>585</v>
      </c>
      <c r="H2427" s="1">
        <v>43830</v>
      </c>
      <c r="I2427">
        <f t="shared" si="148"/>
        <v>67</v>
      </c>
      <c r="J2427" t="str">
        <f t="shared" si="149"/>
        <v>61-90</v>
      </c>
      <c r="K2427">
        <f t="shared" si="150"/>
        <v>0.15</v>
      </c>
      <c r="L2427">
        <f t="shared" si="151"/>
        <v>92.25</v>
      </c>
    </row>
    <row r="2428" spans="1:12" x14ac:dyDescent="0.25">
      <c r="A2428" s="2" t="s">
        <v>2426</v>
      </c>
      <c r="B2428">
        <v>6</v>
      </c>
      <c r="C2428">
        <v>17</v>
      </c>
      <c r="D2428">
        <v>2700</v>
      </c>
      <c r="E2428" s="1">
        <v>43697</v>
      </c>
      <c r="F2428" s="3">
        <v>108</v>
      </c>
      <c r="G2428" s="3">
        <v>540</v>
      </c>
      <c r="H2428" s="1">
        <v>43830</v>
      </c>
      <c r="I2428">
        <f t="shared" si="148"/>
        <v>133</v>
      </c>
      <c r="J2428" t="str">
        <f t="shared" si="149"/>
        <v>&gt;121</v>
      </c>
      <c r="K2428">
        <f t="shared" si="150"/>
        <v>0.25</v>
      </c>
      <c r="L2428">
        <f t="shared" si="151"/>
        <v>162</v>
      </c>
    </row>
    <row r="2429" spans="1:12" x14ac:dyDescent="0.25">
      <c r="A2429" s="2" t="s">
        <v>2427</v>
      </c>
      <c r="B2429">
        <v>9</v>
      </c>
      <c r="C2429">
        <v>2</v>
      </c>
      <c r="D2429">
        <v>2250</v>
      </c>
      <c r="E2429" s="1">
        <v>43805</v>
      </c>
      <c r="F2429" s="3">
        <v>405</v>
      </c>
      <c r="G2429" s="3">
        <v>585</v>
      </c>
      <c r="H2429" s="1">
        <v>43830</v>
      </c>
      <c r="I2429">
        <f t="shared" si="148"/>
        <v>25</v>
      </c>
      <c r="J2429" t="str">
        <f t="shared" si="149"/>
        <v>0-30</v>
      </c>
      <c r="K2429">
        <f t="shared" si="150"/>
        <v>8.0000000000000002E-3</v>
      </c>
      <c r="L2429">
        <f t="shared" si="151"/>
        <v>7.92</v>
      </c>
    </row>
    <row r="2430" spans="1:12" x14ac:dyDescent="0.25">
      <c r="A2430" s="2" t="s">
        <v>2428</v>
      </c>
      <c r="B2430">
        <v>10</v>
      </c>
      <c r="C2430">
        <v>6</v>
      </c>
      <c r="D2430">
        <v>80</v>
      </c>
      <c r="E2430" s="1">
        <v>43665</v>
      </c>
      <c r="F2430" s="3">
        <v>13.600000000000001</v>
      </c>
      <c r="G2430" s="3">
        <v>34.4</v>
      </c>
      <c r="H2430" s="1">
        <v>43830</v>
      </c>
      <c r="I2430">
        <f t="shared" si="148"/>
        <v>165</v>
      </c>
      <c r="J2430" t="str">
        <f t="shared" si="149"/>
        <v>&gt;121</v>
      </c>
      <c r="K2430">
        <f t="shared" si="150"/>
        <v>0.25</v>
      </c>
      <c r="L2430">
        <f t="shared" si="151"/>
        <v>12</v>
      </c>
    </row>
    <row r="2431" spans="1:12" x14ac:dyDescent="0.25">
      <c r="A2431" s="2" t="s">
        <v>2429</v>
      </c>
      <c r="B2431">
        <v>6</v>
      </c>
      <c r="C2431">
        <v>3</v>
      </c>
      <c r="D2431">
        <v>1200</v>
      </c>
      <c r="E2431" s="1">
        <v>43558</v>
      </c>
      <c r="F2431" s="3">
        <v>108</v>
      </c>
      <c r="G2431" s="3">
        <v>288</v>
      </c>
      <c r="H2431" s="1">
        <v>43830</v>
      </c>
      <c r="I2431">
        <f t="shared" si="148"/>
        <v>272</v>
      </c>
      <c r="J2431" t="str">
        <f t="shared" si="149"/>
        <v>&gt;121</v>
      </c>
      <c r="K2431">
        <f t="shared" si="150"/>
        <v>0.25</v>
      </c>
      <c r="L2431">
        <f t="shared" si="151"/>
        <v>99</v>
      </c>
    </row>
    <row r="2432" spans="1:12" x14ac:dyDescent="0.25">
      <c r="A2432" s="2" t="s">
        <v>2430</v>
      </c>
      <c r="B2432">
        <v>3</v>
      </c>
      <c r="C2432">
        <v>9</v>
      </c>
      <c r="D2432">
        <v>880</v>
      </c>
      <c r="E2432" s="1">
        <v>43807</v>
      </c>
      <c r="F2432" s="3">
        <v>61.6</v>
      </c>
      <c r="G2432" s="3">
        <v>140.80000000000001</v>
      </c>
      <c r="H2432" s="1">
        <v>43830</v>
      </c>
      <c r="I2432">
        <f t="shared" si="148"/>
        <v>23</v>
      </c>
      <c r="J2432" t="str">
        <f t="shared" si="149"/>
        <v>0-30</v>
      </c>
      <c r="K2432">
        <f t="shared" si="150"/>
        <v>8.0000000000000002E-3</v>
      </c>
      <c r="L2432">
        <f t="shared" si="151"/>
        <v>1.6192</v>
      </c>
    </row>
    <row r="2433" spans="1:12" x14ac:dyDescent="0.25">
      <c r="A2433" s="2" t="s">
        <v>2431</v>
      </c>
      <c r="B2433">
        <v>3</v>
      </c>
      <c r="C2433">
        <v>1</v>
      </c>
      <c r="D2433">
        <v>960</v>
      </c>
      <c r="E2433" s="1">
        <v>43594</v>
      </c>
      <c r="F2433" s="3">
        <v>9.6</v>
      </c>
      <c r="G2433" s="3">
        <v>220.79999999999998</v>
      </c>
      <c r="H2433" s="1">
        <v>43830</v>
      </c>
      <c r="I2433">
        <f t="shared" si="148"/>
        <v>236</v>
      </c>
      <c r="J2433" t="str">
        <f t="shared" si="149"/>
        <v>&gt;121</v>
      </c>
      <c r="K2433">
        <f t="shared" si="150"/>
        <v>0.25</v>
      </c>
      <c r="L2433">
        <f t="shared" si="151"/>
        <v>57.599999999999994</v>
      </c>
    </row>
    <row r="2434" spans="1:12" x14ac:dyDescent="0.25">
      <c r="A2434" s="2" t="s">
        <v>2432</v>
      </c>
      <c r="B2434">
        <v>2</v>
      </c>
      <c r="C2434">
        <v>22</v>
      </c>
      <c r="D2434">
        <v>2280</v>
      </c>
      <c r="E2434" s="1">
        <v>43495</v>
      </c>
      <c r="F2434" s="3">
        <v>159.60000000000002</v>
      </c>
      <c r="G2434" s="3">
        <v>410.4</v>
      </c>
      <c r="H2434" s="1">
        <v>43830</v>
      </c>
      <c r="I2434">
        <f t="shared" ref="I2434:I2497" si="152">H2434-E2434</f>
        <v>335</v>
      </c>
      <c r="J2434" t="str">
        <f t="shared" ref="J2434:J2497" si="153">VLOOKUP(I2434,groupings,2,1)</f>
        <v>&gt;121</v>
      </c>
      <c r="K2434">
        <f t="shared" ref="K2434:K2497" si="154">VLOOKUP(I2434,$N$8:$P$12,3,TRUE)</f>
        <v>0.25</v>
      </c>
      <c r="L2434">
        <f t="shared" ref="L2434:L2497" si="155">(G2434+F2434)*K2434</f>
        <v>142.5</v>
      </c>
    </row>
    <row r="2435" spans="1:12" x14ac:dyDescent="0.25">
      <c r="A2435" s="2" t="s">
        <v>2433</v>
      </c>
      <c r="B2435">
        <v>9</v>
      </c>
      <c r="C2435">
        <v>16</v>
      </c>
      <c r="D2435">
        <v>4960</v>
      </c>
      <c r="E2435" s="1">
        <v>43763</v>
      </c>
      <c r="F2435" s="3">
        <v>347.2</v>
      </c>
      <c r="G2435" s="3">
        <v>1488</v>
      </c>
      <c r="H2435" s="1">
        <v>43830</v>
      </c>
      <c r="I2435">
        <f t="shared" si="152"/>
        <v>67</v>
      </c>
      <c r="J2435" t="str">
        <f t="shared" si="153"/>
        <v>61-90</v>
      </c>
      <c r="K2435">
        <f t="shared" si="154"/>
        <v>0.15</v>
      </c>
      <c r="L2435">
        <f t="shared" si="155"/>
        <v>275.27999999999997</v>
      </c>
    </row>
    <row r="2436" spans="1:12" x14ac:dyDescent="0.25">
      <c r="A2436" s="2" t="s">
        <v>2434</v>
      </c>
      <c r="B2436">
        <v>1</v>
      </c>
      <c r="C2436">
        <v>10</v>
      </c>
      <c r="D2436">
        <v>2520</v>
      </c>
      <c r="E2436" s="1">
        <v>43570</v>
      </c>
      <c r="F2436" s="3">
        <v>201.6</v>
      </c>
      <c r="G2436" s="3">
        <v>529.20000000000005</v>
      </c>
      <c r="H2436" s="1">
        <v>43830</v>
      </c>
      <c r="I2436">
        <f t="shared" si="152"/>
        <v>260</v>
      </c>
      <c r="J2436" t="str">
        <f t="shared" si="153"/>
        <v>&gt;121</v>
      </c>
      <c r="K2436">
        <f t="shared" si="154"/>
        <v>0.25</v>
      </c>
      <c r="L2436">
        <f t="shared" si="155"/>
        <v>182.70000000000002</v>
      </c>
    </row>
    <row r="2437" spans="1:12" x14ac:dyDescent="0.25">
      <c r="A2437" s="2" t="s">
        <v>2435</v>
      </c>
      <c r="B2437">
        <v>1</v>
      </c>
      <c r="C2437">
        <v>4</v>
      </c>
      <c r="D2437">
        <v>1280</v>
      </c>
      <c r="E2437" s="1">
        <v>43522</v>
      </c>
      <c r="F2437" s="3">
        <v>25.6</v>
      </c>
      <c r="G2437" s="3">
        <v>345.6</v>
      </c>
      <c r="H2437" s="1">
        <v>43830</v>
      </c>
      <c r="I2437">
        <f t="shared" si="152"/>
        <v>308</v>
      </c>
      <c r="J2437" t="str">
        <f t="shared" si="153"/>
        <v>&gt;121</v>
      </c>
      <c r="K2437">
        <f t="shared" si="154"/>
        <v>0.25</v>
      </c>
      <c r="L2437">
        <f t="shared" si="155"/>
        <v>92.800000000000011</v>
      </c>
    </row>
    <row r="2438" spans="1:12" x14ac:dyDescent="0.25">
      <c r="A2438" s="2" t="s">
        <v>2436</v>
      </c>
      <c r="B2438">
        <v>8</v>
      </c>
      <c r="C2438">
        <v>22</v>
      </c>
      <c r="D2438">
        <v>2280</v>
      </c>
      <c r="E2438" s="1">
        <v>43655</v>
      </c>
      <c r="F2438" s="3">
        <v>387.59999999999997</v>
      </c>
      <c r="G2438" s="3">
        <v>934.80000000000007</v>
      </c>
      <c r="H2438" s="1">
        <v>43830</v>
      </c>
      <c r="I2438">
        <f t="shared" si="152"/>
        <v>175</v>
      </c>
      <c r="J2438" t="str">
        <f t="shared" si="153"/>
        <v>&gt;121</v>
      </c>
      <c r="K2438">
        <f t="shared" si="154"/>
        <v>0.25</v>
      </c>
      <c r="L2438">
        <f t="shared" si="155"/>
        <v>330.6</v>
      </c>
    </row>
    <row r="2439" spans="1:12" x14ac:dyDescent="0.25">
      <c r="A2439" s="2" t="s">
        <v>2437</v>
      </c>
      <c r="B2439">
        <v>1</v>
      </c>
      <c r="C2439">
        <v>16</v>
      </c>
      <c r="D2439">
        <v>1920</v>
      </c>
      <c r="E2439" s="1">
        <v>43483</v>
      </c>
      <c r="F2439" s="3">
        <v>153.6</v>
      </c>
      <c r="G2439" s="3">
        <v>537.6</v>
      </c>
      <c r="H2439" s="1">
        <v>43830</v>
      </c>
      <c r="I2439">
        <f t="shared" si="152"/>
        <v>347</v>
      </c>
      <c r="J2439" t="str">
        <f t="shared" si="153"/>
        <v>&gt;121</v>
      </c>
      <c r="K2439">
        <f t="shared" si="154"/>
        <v>0.25</v>
      </c>
      <c r="L2439">
        <f t="shared" si="155"/>
        <v>172.8</v>
      </c>
    </row>
    <row r="2440" spans="1:12" x14ac:dyDescent="0.25">
      <c r="A2440" s="2" t="s">
        <v>2438</v>
      </c>
      <c r="B2440">
        <v>2</v>
      </c>
      <c r="C2440">
        <v>17</v>
      </c>
      <c r="D2440">
        <v>900</v>
      </c>
      <c r="E2440" s="1">
        <v>43676</v>
      </c>
      <c r="F2440" s="3">
        <v>18</v>
      </c>
      <c r="G2440" s="3">
        <v>180</v>
      </c>
      <c r="H2440" s="1">
        <v>43830</v>
      </c>
      <c r="I2440">
        <f t="shared" si="152"/>
        <v>154</v>
      </c>
      <c r="J2440" t="str">
        <f t="shared" si="153"/>
        <v>&gt;121</v>
      </c>
      <c r="K2440">
        <f t="shared" si="154"/>
        <v>0.25</v>
      </c>
      <c r="L2440">
        <f t="shared" si="155"/>
        <v>49.5</v>
      </c>
    </row>
    <row r="2441" spans="1:12" x14ac:dyDescent="0.25">
      <c r="A2441" s="2" t="s">
        <v>2439</v>
      </c>
      <c r="B2441">
        <v>8</v>
      </c>
      <c r="C2441">
        <v>12</v>
      </c>
      <c r="D2441">
        <v>3800</v>
      </c>
      <c r="E2441" s="1">
        <v>43733</v>
      </c>
      <c r="F2441" s="3">
        <v>190</v>
      </c>
      <c r="G2441" s="3">
        <v>1824</v>
      </c>
      <c r="H2441" s="1">
        <v>43830</v>
      </c>
      <c r="I2441">
        <f t="shared" si="152"/>
        <v>97</v>
      </c>
      <c r="J2441" t="str">
        <f t="shared" si="153"/>
        <v>91-120</v>
      </c>
      <c r="K2441">
        <f t="shared" si="154"/>
        <v>0.2</v>
      </c>
      <c r="L2441">
        <f t="shared" si="155"/>
        <v>402.8</v>
      </c>
    </row>
    <row r="2442" spans="1:12" x14ac:dyDescent="0.25">
      <c r="A2442" s="2" t="s">
        <v>2440</v>
      </c>
      <c r="B2442">
        <v>3</v>
      </c>
      <c r="C2442">
        <v>8</v>
      </c>
      <c r="D2442">
        <v>3300</v>
      </c>
      <c r="E2442" s="1">
        <v>43797</v>
      </c>
      <c r="F2442" s="3">
        <v>33</v>
      </c>
      <c r="G2442" s="3">
        <v>759</v>
      </c>
      <c r="H2442" s="1">
        <v>43830</v>
      </c>
      <c r="I2442">
        <f t="shared" si="152"/>
        <v>33</v>
      </c>
      <c r="J2442" t="str">
        <f t="shared" si="153"/>
        <v>31-60</v>
      </c>
      <c r="K2442">
        <f t="shared" si="154"/>
        <v>0.04</v>
      </c>
      <c r="L2442">
        <f t="shared" si="155"/>
        <v>31.68</v>
      </c>
    </row>
    <row r="2443" spans="1:12" x14ac:dyDescent="0.25">
      <c r="A2443" s="2" t="s">
        <v>2441</v>
      </c>
      <c r="B2443">
        <v>7</v>
      </c>
      <c r="C2443">
        <v>11</v>
      </c>
      <c r="D2443">
        <v>1920</v>
      </c>
      <c r="E2443" s="1">
        <v>43700</v>
      </c>
      <c r="F2443" s="3">
        <v>384</v>
      </c>
      <c r="G2443" s="3">
        <v>518.40000000000009</v>
      </c>
      <c r="H2443" s="1">
        <v>43830</v>
      </c>
      <c r="I2443">
        <f t="shared" si="152"/>
        <v>130</v>
      </c>
      <c r="J2443" t="str">
        <f t="shared" si="153"/>
        <v>&gt;121</v>
      </c>
      <c r="K2443">
        <f t="shared" si="154"/>
        <v>0.25</v>
      </c>
      <c r="L2443">
        <f t="shared" si="155"/>
        <v>225.60000000000002</v>
      </c>
    </row>
    <row r="2444" spans="1:12" x14ac:dyDescent="0.25">
      <c r="A2444" s="2" t="s">
        <v>2442</v>
      </c>
      <c r="B2444">
        <v>5</v>
      </c>
      <c r="C2444">
        <v>23</v>
      </c>
      <c r="D2444">
        <v>243</v>
      </c>
      <c r="E2444" s="1">
        <v>43468</v>
      </c>
      <c r="F2444" s="3">
        <v>21.870000000000005</v>
      </c>
      <c r="G2444" s="3">
        <v>55.889999999999993</v>
      </c>
      <c r="H2444" s="1">
        <v>43830</v>
      </c>
      <c r="I2444">
        <f t="shared" si="152"/>
        <v>362</v>
      </c>
      <c r="J2444" t="str">
        <f t="shared" si="153"/>
        <v>&gt;121</v>
      </c>
      <c r="K2444">
        <f t="shared" si="154"/>
        <v>0.25</v>
      </c>
      <c r="L2444">
        <f t="shared" si="155"/>
        <v>19.439999999999998</v>
      </c>
    </row>
    <row r="2445" spans="1:12" x14ac:dyDescent="0.25">
      <c r="A2445" s="2" t="s">
        <v>2443</v>
      </c>
      <c r="B2445">
        <v>10</v>
      </c>
      <c r="C2445">
        <v>19</v>
      </c>
      <c r="D2445">
        <v>1089</v>
      </c>
      <c r="E2445" s="1">
        <v>43743</v>
      </c>
      <c r="F2445" s="3">
        <v>130.68</v>
      </c>
      <c r="G2445" s="3">
        <v>533.61</v>
      </c>
      <c r="H2445" s="1">
        <v>43830</v>
      </c>
      <c r="I2445">
        <f t="shared" si="152"/>
        <v>87</v>
      </c>
      <c r="J2445" t="str">
        <f t="shared" si="153"/>
        <v>61-90</v>
      </c>
      <c r="K2445">
        <f t="shared" si="154"/>
        <v>0.15</v>
      </c>
      <c r="L2445">
        <f t="shared" si="155"/>
        <v>99.643499999999989</v>
      </c>
    </row>
    <row r="2446" spans="1:12" x14ac:dyDescent="0.25">
      <c r="A2446" s="2" t="s">
        <v>2444</v>
      </c>
      <c r="B2446">
        <v>9</v>
      </c>
      <c r="C2446">
        <v>5</v>
      </c>
      <c r="D2446">
        <v>1710</v>
      </c>
      <c r="E2446" s="1">
        <v>43681</v>
      </c>
      <c r="F2446" s="3">
        <v>290.7</v>
      </c>
      <c r="G2446" s="3">
        <v>752.4</v>
      </c>
      <c r="H2446" s="1">
        <v>43830</v>
      </c>
      <c r="I2446">
        <f t="shared" si="152"/>
        <v>149</v>
      </c>
      <c r="J2446" t="str">
        <f t="shared" si="153"/>
        <v>&gt;121</v>
      </c>
      <c r="K2446">
        <f t="shared" si="154"/>
        <v>0.25</v>
      </c>
      <c r="L2446">
        <f t="shared" si="155"/>
        <v>260.77499999999998</v>
      </c>
    </row>
    <row r="2447" spans="1:12" x14ac:dyDescent="0.25">
      <c r="A2447" s="2" t="s">
        <v>2445</v>
      </c>
      <c r="B2447">
        <v>3</v>
      </c>
      <c r="C2447">
        <v>6</v>
      </c>
      <c r="D2447">
        <v>528</v>
      </c>
      <c r="E2447" s="1">
        <v>43475</v>
      </c>
      <c r="F2447" s="3">
        <v>10.56</v>
      </c>
      <c r="G2447" s="3">
        <v>147.84</v>
      </c>
      <c r="H2447" s="1">
        <v>43830</v>
      </c>
      <c r="I2447">
        <f t="shared" si="152"/>
        <v>355</v>
      </c>
      <c r="J2447" t="str">
        <f t="shared" si="153"/>
        <v>&gt;121</v>
      </c>
      <c r="K2447">
        <f t="shared" si="154"/>
        <v>0.25</v>
      </c>
      <c r="L2447">
        <f t="shared" si="155"/>
        <v>39.6</v>
      </c>
    </row>
    <row r="2448" spans="1:12" x14ac:dyDescent="0.25">
      <c r="A2448" s="2" t="s">
        <v>2446</v>
      </c>
      <c r="B2448">
        <v>7</v>
      </c>
      <c r="C2448">
        <v>8</v>
      </c>
      <c r="D2448">
        <v>480</v>
      </c>
      <c r="E2448" s="1">
        <v>43608</v>
      </c>
      <c r="F2448" s="3">
        <v>105.60000000000001</v>
      </c>
      <c r="G2448" s="3">
        <v>220.79999999999998</v>
      </c>
      <c r="H2448" s="1">
        <v>43830</v>
      </c>
      <c r="I2448">
        <f t="shared" si="152"/>
        <v>222</v>
      </c>
      <c r="J2448" t="str">
        <f t="shared" si="153"/>
        <v>&gt;121</v>
      </c>
      <c r="K2448">
        <f t="shared" si="154"/>
        <v>0.25</v>
      </c>
      <c r="L2448">
        <f t="shared" si="155"/>
        <v>81.599999999999994</v>
      </c>
    </row>
    <row r="2449" spans="1:12" x14ac:dyDescent="0.25">
      <c r="A2449" s="2" t="s">
        <v>2447</v>
      </c>
      <c r="B2449">
        <v>1</v>
      </c>
      <c r="C2449">
        <v>18</v>
      </c>
      <c r="D2449">
        <v>2160</v>
      </c>
      <c r="E2449" s="1">
        <v>43523</v>
      </c>
      <c r="F2449" s="3">
        <v>172.8</v>
      </c>
      <c r="G2449" s="3">
        <v>540</v>
      </c>
      <c r="H2449" s="1">
        <v>43830</v>
      </c>
      <c r="I2449">
        <f t="shared" si="152"/>
        <v>307</v>
      </c>
      <c r="J2449" t="str">
        <f t="shared" si="153"/>
        <v>&gt;121</v>
      </c>
      <c r="K2449">
        <f t="shared" si="154"/>
        <v>0.25</v>
      </c>
      <c r="L2449">
        <f t="shared" si="155"/>
        <v>178.2</v>
      </c>
    </row>
    <row r="2450" spans="1:12" x14ac:dyDescent="0.25">
      <c r="A2450" s="2" t="s">
        <v>2448</v>
      </c>
      <c r="B2450">
        <v>2</v>
      </c>
      <c r="C2450">
        <v>8</v>
      </c>
      <c r="D2450">
        <v>3040</v>
      </c>
      <c r="E2450" s="1">
        <v>43802</v>
      </c>
      <c r="F2450" s="3">
        <v>243.2</v>
      </c>
      <c r="G2450" s="3">
        <v>486.4</v>
      </c>
      <c r="H2450" s="1">
        <v>43830</v>
      </c>
      <c r="I2450">
        <f t="shared" si="152"/>
        <v>28</v>
      </c>
      <c r="J2450" t="str">
        <f t="shared" si="153"/>
        <v>0-30</v>
      </c>
      <c r="K2450">
        <f t="shared" si="154"/>
        <v>8.0000000000000002E-3</v>
      </c>
      <c r="L2450">
        <f t="shared" si="155"/>
        <v>5.8367999999999993</v>
      </c>
    </row>
    <row r="2451" spans="1:12" x14ac:dyDescent="0.25">
      <c r="A2451" s="2" t="s">
        <v>2449</v>
      </c>
      <c r="B2451">
        <v>3</v>
      </c>
      <c r="C2451">
        <v>23</v>
      </c>
      <c r="D2451">
        <v>1760</v>
      </c>
      <c r="E2451" s="1">
        <v>43569</v>
      </c>
      <c r="F2451" s="3">
        <v>123.2</v>
      </c>
      <c r="G2451" s="3">
        <v>334.4</v>
      </c>
      <c r="H2451" s="1">
        <v>43830</v>
      </c>
      <c r="I2451">
        <f t="shared" si="152"/>
        <v>261</v>
      </c>
      <c r="J2451" t="str">
        <f t="shared" si="153"/>
        <v>&gt;121</v>
      </c>
      <c r="K2451">
        <f t="shared" si="154"/>
        <v>0.25</v>
      </c>
      <c r="L2451">
        <f t="shared" si="155"/>
        <v>114.39999999999999</v>
      </c>
    </row>
    <row r="2452" spans="1:12" x14ac:dyDescent="0.25">
      <c r="A2452" s="2" t="s">
        <v>2450</v>
      </c>
      <c r="B2452">
        <v>7</v>
      </c>
      <c r="C2452">
        <v>21</v>
      </c>
      <c r="D2452">
        <v>1296</v>
      </c>
      <c r="E2452" s="1">
        <v>43796</v>
      </c>
      <c r="F2452" s="3">
        <v>103.68</v>
      </c>
      <c r="G2452" s="3">
        <v>764.64</v>
      </c>
      <c r="H2452" s="1">
        <v>43830</v>
      </c>
      <c r="I2452">
        <f t="shared" si="152"/>
        <v>34</v>
      </c>
      <c r="J2452" t="str">
        <f t="shared" si="153"/>
        <v>31-60</v>
      </c>
      <c r="K2452">
        <f t="shared" si="154"/>
        <v>0.04</v>
      </c>
      <c r="L2452">
        <f t="shared" si="155"/>
        <v>34.732799999999997</v>
      </c>
    </row>
    <row r="2453" spans="1:12" x14ac:dyDescent="0.25">
      <c r="A2453" s="2" t="s">
        <v>2451</v>
      </c>
      <c r="B2453">
        <v>10</v>
      </c>
      <c r="C2453">
        <v>2</v>
      </c>
      <c r="D2453">
        <v>3080</v>
      </c>
      <c r="E2453" s="1">
        <v>43780</v>
      </c>
      <c r="F2453" s="3">
        <v>585.20000000000005</v>
      </c>
      <c r="G2453" s="3">
        <v>1262.8</v>
      </c>
      <c r="H2453" s="1">
        <v>43830</v>
      </c>
      <c r="I2453">
        <f t="shared" si="152"/>
        <v>50</v>
      </c>
      <c r="J2453" t="str">
        <f t="shared" si="153"/>
        <v>31-60</v>
      </c>
      <c r="K2453">
        <f t="shared" si="154"/>
        <v>0.04</v>
      </c>
      <c r="L2453">
        <f t="shared" si="155"/>
        <v>73.92</v>
      </c>
    </row>
    <row r="2454" spans="1:12" x14ac:dyDescent="0.25">
      <c r="A2454" s="2" t="s">
        <v>2452</v>
      </c>
      <c r="B2454">
        <v>8</v>
      </c>
      <c r="C2454">
        <v>18</v>
      </c>
      <c r="D2454">
        <v>4370</v>
      </c>
      <c r="E2454" s="1">
        <v>43637</v>
      </c>
      <c r="F2454" s="3">
        <v>131.1</v>
      </c>
      <c r="G2454" s="3">
        <v>1748</v>
      </c>
      <c r="H2454" s="1">
        <v>43830</v>
      </c>
      <c r="I2454">
        <f t="shared" si="152"/>
        <v>193</v>
      </c>
      <c r="J2454" t="str">
        <f t="shared" si="153"/>
        <v>&gt;121</v>
      </c>
      <c r="K2454">
        <f t="shared" si="154"/>
        <v>0.25</v>
      </c>
      <c r="L2454">
        <f t="shared" si="155"/>
        <v>469.77499999999998</v>
      </c>
    </row>
    <row r="2455" spans="1:12" x14ac:dyDescent="0.25">
      <c r="A2455" s="2" t="s">
        <v>2453</v>
      </c>
      <c r="B2455">
        <v>10</v>
      </c>
      <c r="C2455">
        <v>21</v>
      </c>
      <c r="D2455">
        <v>1360</v>
      </c>
      <c r="E2455" s="1">
        <v>43744</v>
      </c>
      <c r="F2455" s="3">
        <v>149.60000000000002</v>
      </c>
      <c r="G2455" s="3">
        <v>421.59999999999997</v>
      </c>
      <c r="H2455" s="1">
        <v>43830</v>
      </c>
      <c r="I2455">
        <f t="shared" si="152"/>
        <v>86</v>
      </c>
      <c r="J2455" t="str">
        <f t="shared" si="153"/>
        <v>61-90</v>
      </c>
      <c r="K2455">
        <f t="shared" si="154"/>
        <v>0.15</v>
      </c>
      <c r="L2455">
        <f t="shared" si="155"/>
        <v>85.68</v>
      </c>
    </row>
    <row r="2456" spans="1:12" x14ac:dyDescent="0.25">
      <c r="A2456" s="2" t="s">
        <v>2454</v>
      </c>
      <c r="B2456">
        <v>5</v>
      </c>
      <c r="C2456">
        <v>14</v>
      </c>
      <c r="D2456">
        <v>960</v>
      </c>
      <c r="E2456" s="1">
        <v>43799</v>
      </c>
      <c r="F2456" s="3">
        <v>57.599999999999994</v>
      </c>
      <c r="G2456" s="3">
        <v>153.6</v>
      </c>
      <c r="H2456" s="1">
        <v>43830</v>
      </c>
      <c r="I2456">
        <f t="shared" si="152"/>
        <v>31</v>
      </c>
      <c r="J2456" t="str">
        <f t="shared" si="153"/>
        <v>31-60</v>
      </c>
      <c r="K2456">
        <f t="shared" si="154"/>
        <v>0.04</v>
      </c>
      <c r="L2456">
        <f t="shared" si="155"/>
        <v>8.4480000000000004</v>
      </c>
    </row>
    <row r="2457" spans="1:12" x14ac:dyDescent="0.25">
      <c r="A2457" s="2" t="s">
        <v>2455</v>
      </c>
      <c r="B2457">
        <v>4</v>
      </c>
      <c r="C2457">
        <v>18</v>
      </c>
      <c r="D2457">
        <v>1080</v>
      </c>
      <c r="E2457" s="1">
        <v>43529</v>
      </c>
      <c r="F2457" s="3">
        <v>32.400000000000006</v>
      </c>
      <c r="G2457" s="3">
        <v>270</v>
      </c>
      <c r="H2457" s="1">
        <v>43830</v>
      </c>
      <c r="I2457">
        <f t="shared" si="152"/>
        <v>301</v>
      </c>
      <c r="J2457" t="str">
        <f t="shared" si="153"/>
        <v>&gt;121</v>
      </c>
      <c r="K2457">
        <f t="shared" si="154"/>
        <v>0.25</v>
      </c>
      <c r="L2457">
        <f t="shared" si="155"/>
        <v>75.599999999999994</v>
      </c>
    </row>
    <row r="2458" spans="1:12" x14ac:dyDescent="0.25">
      <c r="A2458" s="2" t="s">
        <v>2456</v>
      </c>
      <c r="B2458">
        <v>2</v>
      </c>
      <c r="C2458">
        <v>7</v>
      </c>
      <c r="D2458">
        <v>4750</v>
      </c>
      <c r="E2458" s="1">
        <v>43672</v>
      </c>
      <c r="F2458" s="3">
        <v>475</v>
      </c>
      <c r="G2458" s="3">
        <v>760</v>
      </c>
      <c r="H2458" s="1">
        <v>43830</v>
      </c>
      <c r="I2458">
        <f t="shared" si="152"/>
        <v>158</v>
      </c>
      <c r="J2458" t="str">
        <f t="shared" si="153"/>
        <v>&gt;121</v>
      </c>
      <c r="K2458">
        <f t="shared" si="154"/>
        <v>0.25</v>
      </c>
      <c r="L2458">
        <f t="shared" si="155"/>
        <v>308.75</v>
      </c>
    </row>
    <row r="2459" spans="1:12" x14ac:dyDescent="0.25">
      <c r="A2459" s="2" t="s">
        <v>2457</v>
      </c>
      <c r="B2459">
        <v>7</v>
      </c>
      <c r="C2459">
        <v>4</v>
      </c>
      <c r="D2459">
        <v>2688</v>
      </c>
      <c r="E2459" s="1">
        <v>43561</v>
      </c>
      <c r="F2459" s="3">
        <v>564.48</v>
      </c>
      <c r="G2459" s="3">
        <v>725.7600000000001</v>
      </c>
      <c r="H2459" s="1">
        <v>43830</v>
      </c>
      <c r="I2459">
        <f t="shared" si="152"/>
        <v>269</v>
      </c>
      <c r="J2459" t="str">
        <f t="shared" si="153"/>
        <v>&gt;121</v>
      </c>
      <c r="K2459">
        <f t="shared" si="154"/>
        <v>0.25</v>
      </c>
      <c r="L2459">
        <f t="shared" si="155"/>
        <v>322.56000000000006</v>
      </c>
    </row>
    <row r="2460" spans="1:12" x14ac:dyDescent="0.25">
      <c r="A2460" s="2" t="s">
        <v>2458</v>
      </c>
      <c r="B2460">
        <v>8</v>
      </c>
      <c r="C2460">
        <v>13</v>
      </c>
      <c r="D2460">
        <v>1440</v>
      </c>
      <c r="E2460" s="1">
        <v>43619</v>
      </c>
      <c r="F2460" s="3">
        <v>115.19999999999999</v>
      </c>
      <c r="G2460" s="3">
        <v>504</v>
      </c>
      <c r="H2460" s="1">
        <v>43830</v>
      </c>
      <c r="I2460">
        <f t="shared" si="152"/>
        <v>211</v>
      </c>
      <c r="J2460" t="str">
        <f t="shared" si="153"/>
        <v>&gt;121</v>
      </c>
      <c r="K2460">
        <f t="shared" si="154"/>
        <v>0.25</v>
      </c>
      <c r="L2460">
        <f t="shared" si="155"/>
        <v>154.80000000000001</v>
      </c>
    </row>
    <row r="2461" spans="1:12" x14ac:dyDescent="0.25">
      <c r="A2461" s="2" t="s">
        <v>2459</v>
      </c>
      <c r="B2461">
        <v>5</v>
      </c>
      <c r="C2461">
        <v>22</v>
      </c>
      <c r="D2461">
        <v>3968</v>
      </c>
      <c r="E2461" s="1">
        <v>43551</v>
      </c>
      <c r="F2461" s="3">
        <v>396.8</v>
      </c>
      <c r="G2461" s="3">
        <v>912.64</v>
      </c>
      <c r="H2461" s="1">
        <v>43830</v>
      </c>
      <c r="I2461">
        <f t="shared" si="152"/>
        <v>279</v>
      </c>
      <c r="J2461" t="str">
        <f t="shared" si="153"/>
        <v>&gt;121</v>
      </c>
      <c r="K2461">
        <f t="shared" si="154"/>
        <v>0.25</v>
      </c>
      <c r="L2461">
        <f t="shared" si="155"/>
        <v>327.36</v>
      </c>
    </row>
    <row r="2462" spans="1:12" x14ac:dyDescent="0.25">
      <c r="A2462" s="2" t="s">
        <v>2460</v>
      </c>
      <c r="B2462">
        <v>2</v>
      </c>
      <c r="C2462">
        <v>11</v>
      </c>
      <c r="D2462">
        <v>540</v>
      </c>
      <c r="E2462" s="1">
        <v>43558</v>
      </c>
      <c r="F2462" s="3">
        <v>32.400000000000006</v>
      </c>
      <c r="G2462" s="3">
        <v>151.19999999999999</v>
      </c>
      <c r="H2462" s="1">
        <v>43830</v>
      </c>
      <c r="I2462">
        <f t="shared" si="152"/>
        <v>272</v>
      </c>
      <c r="J2462" t="str">
        <f t="shared" si="153"/>
        <v>&gt;121</v>
      </c>
      <c r="K2462">
        <f t="shared" si="154"/>
        <v>0.25</v>
      </c>
      <c r="L2462">
        <f t="shared" si="155"/>
        <v>45.9</v>
      </c>
    </row>
    <row r="2463" spans="1:12" x14ac:dyDescent="0.25">
      <c r="A2463" s="2" t="s">
        <v>2461</v>
      </c>
      <c r="B2463">
        <v>4</v>
      </c>
      <c r="C2463">
        <v>8</v>
      </c>
      <c r="D2463">
        <v>2160</v>
      </c>
      <c r="E2463" s="1">
        <v>43815</v>
      </c>
      <c r="F2463" s="3">
        <v>129.60000000000002</v>
      </c>
      <c r="G2463" s="3">
        <v>475.20000000000005</v>
      </c>
      <c r="H2463" s="1">
        <v>43830</v>
      </c>
      <c r="I2463">
        <f t="shared" si="152"/>
        <v>15</v>
      </c>
      <c r="J2463" t="str">
        <f t="shared" si="153"/>
        <v>0-30</v>
      </c>
      <c r="K2463">
        <f t="shared" si="154"/>
        <v>8.0000000000000002E-3</v>
      </c>
      <c r="L2463">
        <f t="shared" si="155"/>
        <v>4.8384000000000009</v>
      </c>
    </row>
    <row r="2464" spans="1:12" x14ac:dyDescent="0.25">
      <c r="A2464" s="2" t="s">
        <v>2462</v>
      </c>
      <c r="B2464">
        <v>1</v>
      </c>
      <c r="C2464">
        <v>2</v>
      </c>
      <c r="D2464">
        <v>5280</v>
      </c>
      <c r="E2464" s="1">
        <v>43480</v>
      </c>
      <c r="F2464" s="3">
        <v>422.40000000000003</v>
      </c>
      <c r="G2464" s="3">
        <v>897.6</v>
      </c>
      <c r="H2464" s="1">
        <v>43830</v>
      </c>
      <c r="I2464">
        <f t="shared" si="152"/>
        <v>350</v>
      </c>
      <c r="J2464" t="str">
        <f t="shared" si="153"/>
        <v>&gt;121</v>
      </c>
      <c r="K2464">
        <f t="shared" si="154"/>
        <v>0.25</v>
      </c>
      <c r="L2464">
        <f t="shared" si="155"/>
        <v>330</v>
      </c>
    </row>
    <row r="2465" spans="1:12" x14ac:dyDescent="0.25">
      <c r="A2465" s="2" t="s">
        <v>2463</v>
      </c>
      <c r="B2465">
        <v>8</v>
      </c>
      <c r="C2465">
        <v>13</v>
      </c>
      <c r="D2465">
        <v>3168</v>
      </c>
      <c r="E2465" s="1">
        <v>43754</v>
      </c>
      <c r="F2465" s="3">
        <v>95.04000000000002</v>
      </c>
      <c r="G2465" s="3">
        <v>1172.1600000000001</v>
      </c>
      <c r="H2465" s="1">
        <v>43830</v>
      </c>
      <c r="I2465">
        <f t="shared" si="152"/>
        <v>76</v>
      </c>
      <c r="J2465" t="str">
        <f t="shared" si="153"/>
        <v>61-90</v>
      </c>
      <c r="K2465">
        <f t="shared" si="154"/>
        <v>0.15</v>
      </c>
      <c r="L2465">
        <f t="shared" si="155"/>
        <v>190.08</v>
      </c>
    </row>
    <row r="2466" spans="1:12" x14ac:dyDescent="0.25">
      <c r="A2466" s="2" t="s">
        <v>2464</v>
      </c>
      <c r="B2466">
        <v>1</v>
      </c>
      <c r="C2466">
        <v>14</v>
      </c>
      <c r="D2466">
        <v>4080</v>
      </c>
      <c r="E2466" s="1">
        <v>43742</v>
      </c>
      <c r="F2466" s="3">
        <v>40.799999999999997</v>
      </c>
      <c r="G2466" s="3">
        <v>693.6</v>
      </c>
      <c r="H2466" s="1">
        <v>43830</v>
      </c>
      <c r="I2466">
        <f t="shared" si="152"/>
        <v>88</v>
      </c>
      <c r="J2466" t="str">
        <f t="shared" si="153"/>
        <v>61-90</v>
      </c>
      <c r="K2466">
        <f t="shared" si="154"/>
        <v>0.15</v>
      </c>
      <c r="L2466">
        <f t="shared" si="155"/>
        <v>110.16</v>
      </c>
    </row>
    <row r="2467" spans="1:12" x14ac:dyDescent="0.25">
      <c r="A2467" s="2" t="s">
        <v>2465</v>
      </c>
      <c r="B2467">
        <v>3</v>
      </c>
      <c r="C2467">
        <v>7</v>
      </c>
      <c r="D2467">
        <v>880</v>
      </c>
      <c r="E2467" s="1">
        <v>43487</v>
      </c>
      <c r="F2467" s="3">
        <v>8.8000000000000007</v>
      </c>
      <c r="G2467" s="3">
        <v>167.2</v>
      </c>
      <c r="H2467" s="1">
        <v>43830</v>
      </c>
      <c r="I2467">
        <f t="shared" si="152"/>
        <v>343</v>
      </c>
      <c r="J2467" t="str">
        <f t="shared" si="153"/>
        <v>&gt;121</v>
      </c>
      <c r="K2467">
        <f t="shared" si="154"/>
        <v>0.25</v>
      </c>
      <c r="L2467">
        <f t="shared" si="155"/>
        <v>44</v>
      </c>
    </row>
    <row r="2468" spans="1:12" x14ac:dyDescent="0.25">
      <c r="A2468" s="2" t="s">
        <v>2466</v>
      </c>
      <c r="B2468">
        <v>8</v>
      </c>
      <c r="C2468">
        <v>23</v>
      </c>
      <c r="D2468">
        <v>3080</v>
      </c>
      <c r="E2468" s="1">
        <v>43695</v>
      </c>
      <c r="F2468" s="3">
        <v>338.8</v>
      </c>
      <c r="G2468" s="3">
        <v>1355.2</v>
      </c>
      <c r="H2468" s="1">
        <v>43830</v>
      </c>
      <c r="I2468">
        <f t="shared" si="152"/>
        <v>135</v>
      </c>
      <c r="J2468" t="str">
        <f t="shared" si="153"/>
        <v>&gt;121</v>
      </c>
      <c r="K2468">
        <f t="shared" si="154"/>
        <v>0.25</v>
      </c>
      <c r="L2468">
        <f t="shared" si="155"/>
        <v>423.5</v>
      </c>
    </row>
    <row r="2469" spans="1:12" x14ac:dyDescent="0.25">
      <c r="A2469" s="2" t="s">
        <v>2467</v>
      </c>
      <c r="B2469">
        <v>8</v>
      </c>
      <c r="C2469">
        <v>16</v>
      </c>
      <c r="D2469">
        <v>1170</v>
      </c>
      <c r="E2469" s="1">
        <v>43623</v>
      </c>
      <c r="F2469" s="3">
        <v>163.79999999999998</v>
      </c>
      <c r="G2469" s="3">
        <v>374.4</v>
      </c>
      <c r="H2469" s="1">
        <v>43830</v>
      </c>
      <c r="I2469">
        <f t="shared" si="152"/>
        <v>207</v>
      </c>
      <c r="J2469" t="str">
        <f t="shared" si="153"/>
        <v>&gt;121</v>
      </c>
      <c r="K2469">
        <f t="shared" si="154"/>
        <v>0.25</v>
      </c>
      <c r="L2469">
        <f t="shared" si="155"/>
        <v>134.54999999999998</v>
      </c>
    </row>
    <row r="2470" spans="1:12" x14ac:dyDescent="0.25">
      <c r="A2470" s="2" t="s">
        <v>2468</v>
      </c>
      <c r="B2470">
        <v>8</v>
      </c>
      <c r="C2470">
        <v>10</v>
      </c>
      <c r="D2470">
        <v>550</v>
      </c>
      <c r="E2470" s="1">
        <v>43656</v>
      </c>
      <c r="F2470" s="3">
        <v>38.5</v>
      </c>
      <c r="G2470" s="3">
        <v>253</v>
      </c>
      <c r="H2470" s="1">
        <v>43830</v>
      </c>
      <c r="I2470">
        <f t="shared" si="152"/>
        <v>174</v>
      </c>
      <c r="J2470" t="str">
        <f t="shared" si="153"/>
        <v>&gt;121</v>
      </c>
      <c r="K2470">
        <f t="shared" si="154"/>
        <v>0.25</v>
      </c>
      <c r="L2470">
        <f t="shared" si="155"/>
        <v>72.875</v>
      </c>
    </row>
    <row r="2471" spans="1:12" x14ac:dyDescent="0.25">
      <c r="A2471" s="2" t="s">
        <v>2469</v>
      </c>
      <c r="B2471">
        <v>4</v>
      </c>
      <c r="C2471">
        <v>12</v>
      </c>
      <c r="D2471">
        <v>2520</v>
      </c>
      <c r="E2471" s="1">
        <v>43602</v>
      </c>
      <c r="F2471" s="3">
        <v>75.599999999999994</v>
      </c>
      <c r="G2471" s="3">
        <v>630</v>
      </c>
      <c r="H2471" s="1">
        <v>43830</v>
      </c>
      <c r="I2471">
        <f t="shared" si="152"/>
        <v>228</v>
      </c>
      <c r="J2471" t="str">
        <f t="shared" si="153"/>
        <v>&gt;121</v>
      </c>
      <c r="K2471">
        <f t="shared" si="154"/>
        <v>0.25</v>
      </c>
      <c r="L2471">
        <f t="shared" si="155"/>
        <v>176.4</v>
      </c>
    </row>
    <row r="2472" spans="1:12" x14ac:dyDescent="0.25">
      <c r="A2472" s="2" t="s">
        <v>2470</v>
      </c>
      <c r="B2472">
        <v>5</v>
      </c>
      <c r="C2472">
        <v>10</v>
      </c>
      <c r="D2472">
        <v>1920</v>
      </c>
      <c r="E2472" s="1">
        <v>43728</v>
      </c>
      <c r="F2472" s="3">
        <v>19.2</v>
      </c>
      <c r="G2472" s="3">
        <v>345.6</v>
      </c>
      <c r="H2472" s="1">
        <v>43830</v>
      </c>
      <c r="I2472">
        <f t="shared" si="152"/>
        <v>102</v>
      </c>
      <c r="J2472" t="str">
        <f t="shared" si="153"/>
        <v>91-120</v>
      </c>
      <c r="K2472">
        <f t="shared" si="154"/>
        <v>0.2</v>
      </c>
      <c r="L2472">
        <f t="shared" si="155"/>
        <v>72.960000000000008</v>
      </c>
    </row>
    <row r="2473" spans="1:12" x14ac:dyDescent="0.25">
      <c r="A2473" s="2" t="s">
        <v>2471</v>
      </c>
      <c r="B2473">
        <v>7</v>
      </c>
      <c r="C2473">
        <v>15</v>
      </c>
      <c r="D2473">
        <v>2640</v>
      </c>
      <c r="E2473" s="1">
        <v>43475</v>
      </c>
      <c r="F2473" s="3">
        <v>660</v>
      </c>
      <c r="G2473" s="3">
        <v>2296.8000000000002</v>
      </c>
      <c r="H2473" s="1">
        <v>43830</v>
      </c>
      <c r="I2473">
        <f t="shared" si="152"/>
        <v>355</v>
      </c>
      <c r="J2473" t="str">
        <f t="shared" si="153"/>
        <v>&gt;121</v>
      </c>
      <c r="K2473">
        <f t="shared" si="154"/>
        <v>0.25</v>
      </c>
      <c r="L2473">
        <f t="shared" si="155"/>
        <v>739.2</v>
      </c>
    </row>
    <row r="2474" spans="1:12" x14ac:dyDescent="0.25">
      <c r="A2474" s="2" t="s">
        <v>2472</v>
      </c>
      <c r="B2474">
        <v>2</v>
      </c>
      <c r="C2474">
        <v>15</v>
      </c>
      <c r="D2474">
        <v>2400</v>
      </c>
      <c r="E2474" s="1">
        <v>43547</v>
      </c>
      <c r="F2474" s="3">
        <v>144</v>
      </c>
      <c r="G2474" s="3">
        <v>648</v>
      </c>
      <c r="H2474" s="1">
        <v>43830</v>
      </c>
      <c r="I2474">
        <f t="shared" si="152"/>
        <v>283</v>
      </c>
      <c r="J2474" t="str">
        <f t="shared" si="153"/>
        <v>&gt;121</v>
      </c>
      <c r="K2474">
        <f t="shared" si="154"/>
        <v>0.25</v>
      </c>
      <c r="L2474">
        <f t="shared" si="155"/>
        <v>198</v>
      </c>
    </row>
    <row r="2475" spans="1:12" x14ac:dyDescent="0.25">
      <c r="A2475" s="2" t="s">
        <v>2473</v>
      </c>
      <c r="B2475">
        <v>4</v>
      </c>
      <c r="C2475">
        <v>20</v>
      </c>
      <c r="D2475">
        <v>2280</v>
      </c>
      <c r="E2475" s="1">
        <v>43484</v>
      </c>
      <c r="F2475" s="3">
        <v>205.2</v>
      </c>
      <c r="G2475" s="3">
        <v>342</v>
      </c>
      <c r="H2475" s="1">
        <v>43830</v>
      </c>
      <c r="I2475">
        <f t="shared" si="152"/>
        <v>346</v>
      </c>
      <c r="J2475" t="str">
        <f t="shared" si="153"/>
        <v>&gt;121</v>
      </c>
      <c r="K2475">
        <f t="shared" si="154"/>
        <v>0.25</v>
      </c>
      <c r="L2475">
        <f t="shared" si="155"/>
        <v>136.80000000000001</v>
      </c>
    </row>
    <row r="2476" spans="1:12" x14ac:dyDescent="0.25">
      <c r="A2476" s="2" t="s">
        <v>2474</v>
      </c>
      <c r="B2476">
        <v>2</v>
      </c>
      <c r="C2476">
        <v>21</v>
      </c>
      <c r="D2476">
        <v>240</v>
      </c>
      <c r="E2476" s="1">
        <v>43710</v>
      </c>
      <c r="F2476" s="3">
        <v>24</v>
      </c>
      <c r="G2476" s="3">
        <v>60</v>
      </c>
      <c r="H2476" s="1">
        <v>43830</v>
      </c>
      <c r="I2476">
        <f t="shared" si="152"/>
        <v>120</v>
      </c>
      <c r="J2476" t="str">
        <f t="shared" si="153"/>
        <v>91-120</v>
      </c>
      <c r="K2476">
        <f t="shared" si="154"/>
        <v>0.2</v>
      </c>
      <c r="L2476">
        <f t="shared" si="155"/>
        <v>16.8</v>
      </c>
    </row>
    <row r="2477" spans="1:12" x14ac:dyDescent="0.25">
      <c r="A2477" s="2" t="s">
        <v>2475</v>
      </c>
      <c r="B2477">
        <v>4</v>
      </c>
      <c r="C2477">
        <v>2</v>
      </c>
      <c r="D2477">
        <v>1500</v>
      </c>
      <c r="E2477" s="1">
        <v>43577</v>
      </c>
      <c r="F2477" s="3">
        <v>30</v>
      </c>
      <c r="G2477" s="3">
        <v>420</v>
      </c>
      <c r="H2477" s="1">
        <v>43830</v>
      </c>
      <c r="I2477">
        <f t="shared" si="152"/>
        <v>253</v>
      </c>
      <c r="J2477" t="str">
        <f t="shared" si="153"/>
        <v>&gt;121</v>
      </c>
      <c r="K2477">
        <f t="shared" si="154"/>
        <v>0.25</v>
      </c>
      <c r="L2477">
        <f t="shared" si="155"/>
        <v>112.5</v>
      </c>
    </row>
    <row r="2478" spans="1:12" x14ac:dyDescent="0.25">
      <c r="A2478" s="2" t="s">
        <v>2476</v>
      </c>
      <c r="B2478">
        <v>10</v>
      </c>
      <c r="C2478">
        <v>15</v>
      </c>
      <c r="D2478">
        <v>600</v>
      </c>
      <c r="E2478" s="1">
        <v>43742</v>
      </c>
      <c r="F2478" s="3">
        <v>78</v>
      </c>
      <c r="G2478" s="3">
        <v>270</v>
      </c>
      <c r="H2478" s="1">
        <v>43830</v>
      </c>
      <c r="I2478">
        <f t="shared" si="152"/>
        <v>88</v>
      </c>
      <c r="J2478" t="str">
        <f t="shared" si="153"/>
        <v>61-90</v>
      </c>
      <c r="K2478">
        <f t="shared" si="154"/>
        <v>0.15</v>
      </c>
      <c r="L2478">
        <f t="shared" si="155"/>
        <v>52.199999999999996</v>
      </c>
    </row>
    <row r="2479" spans="1:12" x14ac:dyDescent="0.25">
      <c r="A2479" s="2" t="s">
        <v>2477</v>
      </c>
      <c r="B2479">
        <v>6</v>
      </c>
      <c r="C2479">
        <v>4</v>
      </c>
      <c r="D2479">
        <v>1320</v>
      </c>
      <c r="E2479" s="1">
        <v>43526</v>
      </c>
      <c r="F2479" s="3">
        <v>118.80000000000001</v>
      </c>
      <c r="G2479" s="3">
        <v>382.8</v>
      </c>
      <c r="H2479" s="1">
        <v>43830</v>
      </c>
      <c r="I2479">
        <f t="shared" si="152"/>
        <v>304</v>
      </c>
      <c r="J2479" t="str">
        <f t="shared" si="153"/>
        <v>&gt;121</v>
      </c>
      <c r="K2479">
        <f t="shared" si="154"/>
        <v>0.25</v>
      </c>
      <c r="L2479">
        <f t="shared" si="155"/>
        <v>125.4</v>
      </c>
    </row>
    <row r="2480" spans="1:12" x14ac:dyDescent="0.25">
      <c r="A2480" s="2" t="s">
        <v>2478</v>
      </c>
      <c r="B2480">
        <v>1</v>
      </c>
      <c r="C2480">
        <v>20</v>
      </c>
      <c r="D2480">
        <v>4180</v>
      </c>
      <c r="E2480" s="1">
        <v>43512</v>
      </c>
      <c r="F2480" s="3">
        <v>376.2</v>
      </c>
      <c r="G2480" s="3">
        <v>1170.4000000000001</v>
      </c>
      <c r="H2480" s="1">
        <v>43830</v>
      </c>
      <c r="I2480">
        <f t="shared" si="152"/>
        <v>318</v>
      </c>
      <c r="J2480" t="str">
        <f t="shared" si="153"/>
        <v>&gt;121</v>
      </c>
      <c r="K2480">
        <f t="shared" si="154"/>
        <v>0.25</v>
      </c>
      <c r="L2480">
        <f t="shared" si="155"/>
        <v>386.65000000000003</v>
      </c>
    </row>
    <row r="2481" spans="1:12" x14ac:dyDescent="0.25">
      <c r="A2481" s="2" t="s">
        <v>2479</v>
      </c>
      <c r="B2481">
        <v>3</v>
      </c>
      <c r="C2481">
        <v>19</v>
      </c>
      <c r="D2481">
        <v>2040</v>
      </c>
      <c r="E2481" s="1">
        <v>43665</v>
      </c>
      <c r="F2481" s="3">
        <v>122.4</v>
      </c>
      <c r="G2481" s="3">
        <v>346.8</v>
      </c>
      <c r="H2481" s="1">
        <v>43830</v>
      </c>
      <c r="I2481">
        <f t="shared" si="152"/>
        <v>165</v>
      </c>
      <c r="J2481" t="str">
        <f t="shared" si="153"/>
        <v>&gt;121</v>
      </c>
      <c r="K2481">
        <f t="shared" si="154"/>
        <v>0.25</v>
      </c>
      <c r="L2481">
        <f t="shared" si="155"/>
        <v>117.30000000000001</v>
      </c>
    </row>
    <row r="2482" spans="1:12" x14ac:dyDescent="0.25">
      <c r="A2482" s="2" t="s">
        <v>2480</v>
      </c>
      <c r="B2482">
        <v>6</v>
      </c>
      <c r="C2482">
        <v>10</v>
      </c>
      <c r="D2482">
        <v>2480</v>
      </c>
      <c r="E2482" s="1">
        <v>43701</v>
      </c>
      <c r="F2482" s="3">
        <v>248</v>
      </c>
      <c r="G2482" s="3">
        <v>471.2</v>
      </c>
      <c r="H2482" s="1">
        <v>43830</v>
      </c>
      <c r="I2482">
        <f t="shared" si="152"/>
        <v>129</v>
      </c>
      <c r="J2482" t="str">
        <f t="shared" si="153"/>
        <v>&gt;121</v>
      </c>
      <c r="K2482">
        <f t="shared" si="154"/>
        <v>0.25</v>
      </c>
      <c r="L2482">
        <f t="shared" si="155"/>
        <v>179.8</v>
      </c>
    </row>
    <row r="2483" spans="1:12" x14ac:dyDescent="0.25">
      <c r="A2483" s="2" t="s">
        <v>2481</v>
      </c>
      <c r="B2483">
        <v>9</v>
      </c>
      <c r="C2483">
        <v>22</v>
      </c>
      <c r="D2483">
        <v>240</v>
      </c>
      <c r="E2483" s="1">
        <v>43584</v>
      </c>
      <c r="F2483" s="3">
        <v>2.4</v>
      </c>
      <c r="G2483" s="3">
        <v>88.800000000000011</v>
      </c>
      <c r="H2483" s="1">
        <v>43830</v>
      </c>
      <c r="I2483">
        <f t="shared" si="152"/>
        <v>246</v>
      </c>
      <c r="J2483" t="str">
        <f t="shared" si="153"/>
        <v>&gt;121</v>
      </c>
      <c r="K2483">
        <f t="shared" si="154"/>
        <v>0.25</v>
      </c>
      <c r="L2483">
        <f t="shared" si="155"/>
        <v>22.800000000000004</v>
      </c>
    </row>
    <row r="2484" spans="1:12" x14ac:dyDescent="0.25">
      <c r="A2484" s="2" t="s">
        <v>2482</v>
      </c>
      <c r="B2484">
        <v>6</v>
      </c>
      <c r="C2484">
        <v>18</v>
      </c>
      <c r="D2484">
        <v>2800</v>
      </c>
      <c r="E2484" s="1">
        <v>43597</v>
      </c>
      <c r="F2484" s="3">
        <v>56</v>
      </c>
      <c r="G2484" s="3">
        <v>756</v>
      </c>
      <c r="H2484" s="1">
        <v>43830</v>
      </c>
      <c r="I2484">
        <f t="shared" si="152"/>
        <v>233</v>
      </c>
      <c r="J2484" t="str">
        <f t="shared" si="153"/>
        <v>&gt;121</v>
      </c>
      <c r="K2484">
        <f t="shared" si="154"/>
        <v>0.25</v>
      </c>
      <c r="L2484">
        <f t="shared" si="155"/>
        <v>203</v>
      </c>
    </row>
    <row r="2485" spans="1:12" x14ac:dyDescent="0.25">
      <c r="A2485" s="2" t="s">
        <v>2483</v>
      </c>
      <c r="B2485">
        <v>6</v>
      </c>
      <c r="C2485">
        <v>6</v>
      </c>
      <c r="D2485">
        <v>1550</v>
      </c>
      <c r="E2485" s="1">
        <v>43756</v>
      </c>
      <c r="F2485" s="3">
        <v>77.5</v>
      </c>
      <c r="G2485" s="3">
        <v>356.5</v>
      </c>
      <c r="H2485" s="1">
        <v>43830</v>
      </c>
      <c r="I2485">
        <f t="shared" si="152"/>
        <v>74</v>
      </c>
      <c r="J2485" t="str">
        <f t="shared" si="153"/>
        <v>61-90</v>
      </c>
      <c r="K2485">
        <f t="shared" si="154"/>
        <v>0.15</v>
      </c>
      <c r="L2485">
        <f t="shared" si="155"/>
        <v>65.099999999999994</v>
      </c>
    </row>
    <row r="2486" spans="1:12" x14ac:dyDescent="0.25">
      <c r="A2486" s="2" t="s">
        <v>2484</v>
      </c>
      <c r="B2486">
        <v>9</v>
      </c>
      <c r="C2486">
        <v>6</v>
      </c>
      <c r="D2486">
        <v>1760</v>
      </c>
      <c r="E2486" s="1">
        <v>43611</v>
      </c>
      <c r="F2486" s="3">
        <v>211.20000000000002</v>
      </c>
      <c r="G2486" s="3">
        <v>528</v>
      </c>
      <c r="H2486" s="1">
        <v>43830</v>
      </c>
      <c r="I2486">
        <f t="shared" si="152"/>
        <v>219</v>
      </c>
      <c r="J2486" t="str">
        <f t="shared" si="153"/>
        <v>&gt;121</v>
      </c>
      <c r="K2486">
        <f t="shared" si="154"/>
        <v>0.25</v>
      </c>
      <c r="L2486">
        <f t="shared" si="155"/>
        <v>184.8</v>
      </c>
    </row>
    <row r="2487" spans="1:12" x14ac:dyDescent="0.25">
      <c r="A2487" s="2" t="s">
        <v>2485</v>
      </c>
      <c r="B2487">
        <v>6</v>
      </c>
      <c r="C2487">
        <v>7</v>
      </c>
      <c r="D2487">
        <v>1760</v>
      </c>
      <c r="E2487" s="1">
        <v>43525</v>
      </c>
      <c r="F2487" s="3">
        <v>158.4</v>
      </c>
      <c r="G2487" s="3">
        <v>510.4</v>
      </c>
      <c r="H2487" s="1">
        <v>43830</v>
      </c>
      <c r="I2487">
        <f t="shared" si="152"/>
        <v>305</v>
      </c>
      <c r="J2487" t="str">
        <f t="shared" si="153"/>
        <v>&gt;121</v>
      </c>
      <c r="K2487">
        <f t="shared" si="154"/>
        <v>0.25</v>
      </c>
      <c r="L2487">
        <f t="shared" si="155"/>
        <v>167.2</v>
      </c>
    </row>
    <row r="2488" spans="1:12" x14ac:dyDescent="0.25">
      <c r="A2488" s="2" t="s">
        <v>2486</v>
      </c>
      <c r="B2488">
        <v>8</v>
      </c>
      <c r="C2488">
        <v>6</v>
      </c>
      <c r="D2488">
        <v>3360</v>
      </c>
      <c r="E2488" s="1">
        <v>43822</v>
      </c>
      <c r="F2488" s="3">
        <v>403.2</v>
      </c>
      <c r="G2488" s="3">
        <v>1512</v>
      </c>
      <c r="H2488" s="1">
        <v>43830</v>
      </c>
      <c r="I2488">
        <f t="shared" si="152"/>
        <v>8</v>
      </c>
      <c r="J2488" t="str">
        <f t="shared" si="153"/>
        <v>0-30</v>
      </c>
      <c r="K2488">
        <f t="shared" si="154"/>
        <v>8.0000000000000002E-3</v>
      </c>
      <c r="L2488">
        <f t="shared" si="155"/>
        <v>15.3216</v>
      </c>
    </row>
    <row r="2489" spans="1:12" x14ac:dyDescent="0.25">
      <c r="A2489" s="2" t="s">
        <v>2487</v>
      </c>
      <c r="B2489">
        <v>4</v>
      </c>
      <c r="C2489">
        <v>1</v>
      </c>
      <c r="D2489">
        <v>2200</v>
      </c>
      <c r="E2489" s="1">
        <v>43500</v>
      </c>
      <c r="F2489" s="3">
        <v>154</v>
      </c>
      <c r="G2489" s="3">
        <v>506</v>
      </c>
      <c r="H2489" s="1">
        <v>43830</v>
      </c>
      <c r="I2489">
        <f t="shared" si="152"/>
        <v>330</v>
      </c>
      <c r="J2489" t="str">
        <f t="shared" si="153"/>
        <v>&gt;121</v>
      </c>
      <c r="K2489">
        <f t="shared" si="154"/>
        <v>0.25</v>
      </c>
      <c r="L2489">
        <f t="shared" si="155"/>
        <v>165</v>
      </c>
    </row>
    <row r="2490" spans="1:12" x14ac:dyDescent="0.25">
      <c r="A2490" s="2" t="s">
        <v>2488</v>
      </c>
      <c r="B2490">
        <v>7</v>
      </c>
      <c r="C2490">
        <v>2</v>
      </c>
      <c r="D2490">
        <v>2790</v>
      </c>
      <c r="E2490" s="1">
        <v>43473</v>
      </c>
      <c r="F2490" s="3">
        <v>809.09999999999991</v>
      </c>
      <c r="G2490" s="3">
        <v>2092.5</v>
      </c>
      <c r="H2490" s="1">
        <v>43830</v>
      </c>
      <c r="I2490">
        <f t="shared" si="152"/>
        <v>357</v>
      </c>
      <c r="J2490" t="str">
        <f t="shared" si="153"/>
        <v>&gt;121</v>
      </c>
      <c r="K2490">
        <f t="shared" si="154"/>
        <v>0.25</v>
      </c>
      <c r="L2490">
        <f t="shared" si="155"/>
        <v>725.4</v>
      </c>
    </row>
    <row r="2491" spans="1:12" x14ac:dyDescent="0.25">
      <c r="A2491" s="2" t="s">
        <v>2489</v>
      </c>
      <c r="B2491">
        <v>6</v>
      </c>
      <c r="C2491">
        <v>15</v>
      </c>
      <c r="D2491">
        <v>2640</v>
      </c>
      <c r="E2491" s="1">
        <v>43495</v>
      </c>
      <c r="F2491" s="3">
        <v>211.20000000000002</v>
      </c>
      <c r="G2491" s="3">
        <v>501.59999999999997</v>
      </c>
      <c r="H2491" s="1">
        <v>43830</v>
      </c>
      <c r="I2491">
        <f t="shared" si="152"/>
        <v>335</v>
      </c>
      <c r="J2491" t="str">
        <f t="shared" si="153"/>
        <v>&gt;121</v>
      </c>
      <c r="K2491">
        <f t="shared" si="154"/>
        <v>0.25</v>
      </c>
      <c r="L2491">
        <f t="shared" si="155"/>
        <v>178.2</v>
      </c>
    </row>
    <row r="2492" spans="1:12" x14ac:dyDescent="0.25">
      <c r="A2492" s="2" t="s">
        <v>2490</v>
      </c>
      <c r="B2492">
        <v>3</v>
      </c>
      <c r="C2492">
        <v>21</v>
      </c>
      <c r="D2492">
        <v>3740</v>
      </c>
      <c r="E2492" s="1">
        <v>43535</v>
      </c>
      <c r="F2492" s="3">
        <v>261.8</v>
      </c>
      <c r="G2492" s="3">
        <v>673.19999999999993</v>
      </c>
      <c r="H2492" s="1">
        <v>43830</v>
      </c>
      <c r="I2492">
        <f t="shared" si="152"/>
        <v>295</v>
      </c>
      <c r="J2492" t="str">
        <f t="shared" si="153"/>
        <v>&gt;121</v>
      </c>
      <c r="K2492">
        <f t="shared" si="154"/>
        <v>0.25</v>
      </c>
      <c r="L2492">
        <f t="shared" si="155"/>
        <v>233.75</v>
      </c>
    </row>
    <row r="2493" spans="1:12" x14ac:dyDescent="0.25">
      <c r="A2493" s="2" t="s">
        <v>2491</v>
      </c>
      <c r="B2493">
        <v>8</v>
      </c>
      <c r="C2493">
        <v>18</v>
      </c>
      <c r="D2493">
        <v>560</v>
      </c>
      <c r="E2493" s="1">
        <v>43825</v>
      </c>
      <c r="F2493" s="3">
        <v>56</v>
      </c>
      <c r="G2493" s="3">
        <v>162.39999999999998</v>
      </c>
      <c r="H2493" s="1">
        <v>43830</v>
      </c>
      <c r="I2493">
        <f t="shared" si="152"/>
        <v>5</v>
      </c>
      <c r="J2493" t="str">
        <f t="shared" si="153"/>
        <v>0-30</v>
      </c>
      <c r="K2493">
        <f t="shared" si="154"/>
        <v>8.0000000000000002E-3</v>
      </c>
      <c r="L2493">
        <f t="shared" si="155"/>
        <v>1.7471999999999999</v>
      </c>
    </row>
    <row r="2494" spans="1:12" x14ac:dyDescent="0.25">
      <c r="A2494" s="2" t="s">
        <v>2492</v>
      </c>
      <c r="B2494">
        <v>2</v>
      </c>
      <c r="C2494">
        <v>4</v>
      </c>
      <c r="D2494">
        <v>3450</v>
      </c>
      <c r="E2494" s="1">
        <v>43786</v>
      </c>
      <c r="F2494" s="3">
        <v>138</v>
      </c>
      <c r="G2494" s="3">
        <v>552</v>
      </c>
      <c r="H2494" s="1">
        <v>43830</v>
      </c>
      <c r="I2494">
        <f t="shared" si="152"/>
        <v>44</v>
      </c>
      <c r="J2494" t="str">
        <f t="shared" si="153"/>
        <v>31-60</v>
      </c>
      <c r="K2494">
        <f t="shared" si="154"/>
        <v>0.04</v>
      </c>
      <c r="L2494">
        <f t="shared" si="155"/>
        <v>27.6</v>
      </c>
    </row>
    <row r="2495" spans="1:12" x14ac:dyDescent="0.25">
      <c r="A2495" s="2" t="s">
        <v>2493</v>
      </c>
      <c r="B2495">
        <v>1</v>
      </c>
      <c r="C2495">
        <v>18</v>
      </c>
      <c r="D2495">
        <v>4400</v>
      </c>
      <c r="E2495" s="1">
        <v>43738</v>
      </c>
      <c r="F2495" s="3">
        <v>396</v>
      </c>
      <c r="G2495" s="3">
        <v>836</v>
      </c>
      <c r="H2495" s="1">
        <v>43830</v>
      </c>
      <c r="I2495">
        <f t="shared" si="152"/>
        <v>92</v>
      </c>
      <c r="J2495" t="str">
        <f t="shared" si="153"/>
        <v>91-120</v>
      </c>
      <c r="K2495">
        <f t="shared" si="154"/>
        <v>0.2</v>
      </c>
      <c r="L2495">
        <f t="shared" si="155"/>
        <v>246.4</v>
      </c>
    </row>
    <row r="2496" spans="1:12" x14ac:dyDescent="0.25">
      <c r="A2496" s="2" t="s">
        <v>2494</v>
      </c>
      <c r="B2496">
        <v>8</v>
      </c>
      <c r="C2496">
        <v>2</v>
      </c>
      <c r="D2496">
        <v>3300</v>
      </c>
      <c r="E2496" s="1">
        <v>43678</v>
      </c>
      <c r="F2496" s="3">
        <v>660</v>
      </c>
      <c r="G2496" s="3">
        <v>1155</v>
      </c>
      <c r="H2496" s="1">
        <v>43830</v>
      </c>
      <c r="I2496">
        <f t="shared" si="152"/>
        <v>152</v>
      </c>
      <c r="J2496" t="str">
        <f t="shared" si="153"/>
        <v>&gt;121</v>
      </c>
      <c r="K2496">
        <f t="shared" si="154"/>
        <v>0.25</v>
      </c>
      <c r="L2496">
        <f t="shared" si="155"/>
        <v>453.75</v>
      </c>
    </row>
    <row r="2497" spans="1:12" x14ac:dyDescent="0.25">
      <c r="A2497" s="2" t="s">
        <v>2495</v>
      </c>
      <c r="B2497">
        <v>3</v>
      </c>
      <c r="C2497">
        <v>23</v>
      </c>
      <c r="D2497">
        <v>5060</v>
      </c>
      <c r="E2497" s="1">
        <v>43615</v>
      </c>
      <c r="F2497" s="3">
        <v>506</v>
      </c>
      <c r="G2497" s="3">
        <v>1467.4</v>
      </c>
      <c r="H2497" s="1">
        <v>43830</v>
      </c>
      <c r="I2497">
        <f t="shared" si="152"/>
        <v>215</v>
      </c>
      <c r="J2497" t="str">
        <f t="shared" si="153"/>
        <v>&gt;121</v>
      </c>
      <c r="K2497">
        <f t="shared" si="154"/>
        <v>0.25</v>
      </c>
      <c r="L2497">
        <f t="shared" si="155"/>
        <v>493.35</v>
      </c>
    </row>
    <row r="2498" spans="1:12" x14ac:dyDescent="0.25">
      <c r="A2498" s="2" t="s">
        <v>2496</v>
      </c>
      <c r="B2498">
        <v>7</v>
      </c>
      <c r="C2498">
        <v>9</v>
      </c>
      <c r="D2498">
        <v>2400</v>
      </c>
      <c r="E2498" s="1">
        <v>43540</v>
      </c>
      <c r="F2498" s="3">
        <v>264</v>
      </c>
      <c r="G2498" s="3">
        <v>1176</v>
      </c>
      <c r="H2498" s="1">
        <v>43830</v>
      </c>
      <c r="I2498">
        <f t="shared" ref="I2498:I2561" si="156">H2498-E2498</f>
        <v>290</v>
      </c>
      <c r="J2498" t="str">
        <f t="shared" ref="J2498:J2561" si="157">VLOOKUP(I2498,groupings,2,1)</f>
        <v>&gt;121</v>
      </c>
      <c r="K2498">
        <f t="shared" ref="K2498:K2561" si="158">VLOOKUP(I2498,$N$8:$P$12,3,TRUE)</f>
        <v>0.25</v>
      </c>
      <c r="L2498">
        <f t="shared" ref="L2498:L2561" si="159">(G2498+F2498)*K2498</f>
        <v>360</v>
      </c>
    </row>
    <row r="2499" spans="1:12" x14ac:dyDescent="0.25">
      <c r="A2499" s="2" t="s">
        <v>2497</v>
      </c>
      <c r="B2499">
        <v>1</v>
      </c>
      <c r="C2499">
        <v>11</v>
      </c>
      <c r="D2499">
        <v>2640</v>
      </c>
      <c r="E2499" s="1">
        <v>43595</v>
      </c>
      <c r="F2499" s="3">
        <v>158.4</v>
      </c>
      <c r="G2499" s="3">
        <v>607.20000000000005</v>
      </c>
      <c r="H2499" s="1">
        <v>43830</v>
      </c>
      <c r="I2499">
        <f t="shared" si="156"/>
        <v>235</v>
      </c>
      <c r="J2499" t="str">
        <f t="shared" si="157"/>
        <v>&gt;121</v>
      </c>
      <c r="K2499">
        <f t="shared" si="158"/>
        <v>0.25</v>
      </c>
      <c r="L2499">
        <f t="shared" si="159"/>
        <v>191.4</v>
      </c>
    </row>
    <row r="2500" spans="1:12" x14ac:dyDescent="0.25">
      <c r="A2500" s="2" t="s">
        <v>2498</v>
      </c>
      <c r="B2500">
        <v>9</v>
      </c>
      <c r="C2500">
        <v>5</v>
      </c>
      <c r="D2500">
        <v>6200</v>
      </c>
      <c r="E2500" s="1">
        <v>43615</v>
      </c>
      <c r="F2500" s="3">
        <v>1116</v>
      </c>
      <c r="G2500" s="3">
        <v>2294</v>
      </c>
      <c r="H2500" s="1">
        <v>43830</v>
      </c>
      <c r="I2500">
        <f t="shared" si="156"/>
        <v>215</v>
      </c>
      <c r="J2500" t="str">
        <f t="shared" si="157"/>
        <v>&gt;121</v>
      </c>
      <c r="K2500">
        <f t="shared" si="158"/>
        <v>0.25</v>
      </c>
      <c r="L2500">
        <f t="shared" si="159"/>
        <v>852.5</v>
      </c>
    </row>
    <row r="2501" spans="1:12" x14ac:dyDescent="0.25">
      <c r="A2501" s="2" t="s">
        <v>2499</v>
      </c>
      <c r="B2501">
        <v>10</v>
      </c>
      <c r="C2501">
        <v>22</v>
      </c>
      <c r="D2501">
        <v>1344</v>
      </c>
      <c r="E2501" s="1">
        <v>43759</v>
      </c>
      <c r="F2501" s="3">
        <v>188.16000000000003</v>
      </c>
      <c r="G2501" s="3">
        <v>416.6400000000001</v>
      </c>
      <c r="H2501" s="1">
        <v>43830</v>
      </c>
      <c r="I2501">
        <f t="shared" si="156"/>
        <v>71</v>
      </c>
      <c r="J2501" t="str">
        <f t="shared" si="157"/>
        <v>61-90</v>
      </c>
      <c r="K2501">
        <f t="shared" si="158"/>
        <v>0.15</v>
      </c>
      <c r="L2501">
        <f t="shared" si="159"/>
        <v>90.720000000000027</v>
      </c>
    </row>
    <row r="2502" spans="1:12" x14ac:dyDescent="0.25">
      <c r="A2502" s="2" t="s">
        <v>2500</v>
      </c>
      <c r="B2502">
        <v>7</v>
      </c>
      <c r="C2502">
        <v>7</v>
      </c>
      <c r="D2502">
        <v>3000</v>
      </c>
      <c r="E2502" s="1">
        <v>43644</v>
      </c>
      <c r="F2502" s="3">
        <v>180</v>
      </c>
      <c r="G2502" s="3">
        <v>2460</v>
      </c>
      <c r="H2502" s="1">
        <v>43830</v>
      </c>
      <c r="I2502">
        <f t="shared" si="156"/>
        <v>186</v>
      </c>
      <c r="J2502" t="str">
        <f t="shared" si="157"/>
        <v>&gt;121</v>
      </c>
      <c r="K2502">
        <f t="shared" si="158"/>
        <v>0.25</v>
      </c>
      <c r="L2502">
        <f t="shared" si="159"/>
        <v>660</v>
      </c>
    </row>
    <row r="2503" spans="1:12" x14ac:dyDescent="0.25">
      <c r="A2503" s="2" t="s">
        <v>2501</v>
      </c>
      <c r="B2503">
        <v>10</v>
      </c>
      <c r="C2503">
        <v>15</v>
      </c>
      <c r="D2503">
        <v>3472.0000000000005</v>
      </c>
      <c r="E2503" s="1">
        <v>43761</v>
      </c>
      <c r="F2503" s="3">
        <v>243.04000000000005</v>
      </c>
      <c r="G2503" s="3">
        <v>1249.92</v>
      </c>
      <c r="H2503" s="1">
        <v>43830</v>
      </c>
      <c r="I2503">
        <f t="shared" si="156"/>
        <v>69</v>
      </c>
      <c r="J2503" t="str">
        <f t="shared" si="157"/>
        <v>61-90</v>
      </c>
      <c r="K2503">
        <f t="shared" si="158"/>
        <v>0.15</v>
      </c>
      <c r="L2503">
        <f t="shared" si="159"/>
        <v>223.94399999999999</v>
      </c>
    </row>
    <row r="2504" spans="1:12" x14ac:dyDescent="0.25">
      <c r="A2504" s="2" t="s">
        <v>2502</v>
      </c>
      <c r="B2504">
        <v>7</v>
      </c>
      <c r="C2504">
        <v>8</v>
      </c>
      <c r="D2504">
        <v>2100</v>
      </c>
      <c r="E2504" s="1">
        <v>43723</v>
      </c>
      <c r="F2504" s="3">
        <v>567</v>
      </c>
      <c r="G2504" s="3">
        <v>1302</v>
      </c>
      <c r="H2504" s="1">
        <v>43830</v>
      </c>
      <c r="I2504">
        <f t="shared" si="156"/>
        <v>107</v>
      </c>
      <c r="J2504" t="str">
        <f t="shared" si="157"/>
        <v>91-120</v>
      </c>
      <c r="K2504">
        <f t="shared" si="158"/>
        <v>0.2</v>
      </c>
      <c r="L2504">
        <f t="shared" si="159"/>
        <v>373.8</v>
      </c>
    </row>
    <row r="2505" spans="1:12" x14ac:dyDescent="0.25">
      <c r="A2505" s="2" t="s">
        <v>2503</v>
      </c>
      <c r="B2505">
        <v>7</v>
      </c>
      <c r="C2505">
        <v>19</v>
      </c>
      <c r="D2505">
        <v>2400</v>
      </c>
      <c r="E2505" s="1">
        <v>43704</v>
      </c>
      <c r="F2505" s="3">
        <v>504</v>
      </c>
      <c r="G2505" s="3">
        <v>1512</v>
      </c>
      <c r="H2505" s="1">
        <v>43830</v>
      </c>
      <c r="I2505">
        <f t="shared" si="156"/>
        <v>126</v>
      </c>
      <c r="J2505" t="str">
        <f t="shared" si="157"/>
        <v>&gt;121</v>
      </c>
      <c r="K2505">
        <f t="shared" si="158"/>
        <v>0.25</v>
      </c>
      <c r="L2505">
        <f t="shared" si="159"/>
        <v>504</v>
      </c>
    </row>
    <row r="2506" spans="1:12" x14ac:dyDescent="0.25">
      <c r="A2506" s="2" t="s">
        <v>2504</v>
      </c>
      <c r="B2506">
        <v>9</v>
      </c>
      <c r="C2506">
        <v>13</v>
      </c>
      <c r="D2506">
        <v>1512.0000000000002</v>
      </c>
      <c r="E2506" s="1">
        <v>43797</v>
      </c>
      <c r="F2506" s="3">
        <v>287.28000000000003</v>
      </c>
      <c r="G2506" s="3">
        <v>453.60000000000008</v>
      </c>
      <c r="H2506" s="1">
        <v>43830</v>
      </c>
      <c r="I2506">
        <f t="shared" si="156"/>
        <v>33</v>
      </c>
      <c r="J2506" t="str">
        <f t="shared" si="157"/>
        <v>31-60</v>
      </c>
      <c r="K2506">
        <f t="shared" si="158"/>
        <v>0.04</v>
      </c>
      <c r="L2506">
        <f t="shared" si="159"/>
        <v>29.635200000000005</v>
      </c>
    </row>
    <row r="2507" spans="1:12" x14ac:dyDescent="0.25">
      <c r="A2507" s="2" t="s">
        <v>2505</v>
      </c>
      <c r="B2507">
        <v>2</v>
      </c>
      <c r="C2507">
        <v>6</v>
      </c>
      <c r="D2507">
        <v>840</v>
      </c>
      <c r="E2507" s="1">
        <v>43528</v>
      </c>
      <c r="F2507" s="3">
        <v>84</v>
      </c>
      <c r="G2507" s="3">
        <v>252</v>
      </c>
      <c r="H2507" s="1">
        <v>43830</v>
      </c>
      <c r="I2507">
        <f t="shared" si="156"/>
        <v>302</v>
      </c>
      <c r="J2507" t="str">
        <f t="shared" si="157"/>
        <v>&gt;121</v>
      </c>
      <c r="K2507">
        <f t="shared" si="158"/>
        <v>0.25</v>
      </c>
      <c r="L2507">
        <f t="shared" si="159"/>
        <v>84</v>
      </c>
    </row>
    <row r="2508" spans="1:12" x14ac:dyDescent="0.25">
      <c r="A2508" s="2" t="s">
        <v>2506</v>
      </c>
      <c r="B2508">
        <v>2</v>
      </c>
      <c r="C2508">
        <v>11</v>
      </c>
      <c r="D2508">
        <v>1824</v>
      </c>
      <c r="E2508" s="1">
        <v>43527</v>
      </c>
      <c r="F2508" s="3">
        <v>54.720000000000006</v>
      </c>
      <c r="G2508" s="3">
        <v>383.04</v>
      </c>
      <c r="H2508" s="1">
        <v>43830</v>
      </c>
      <c r="I2508">
        <f t="shared" si="156"/>
        <v>303</v>
      </c>
      <c r="J2508" t="str">
        <f t="shared" si="157"/>
        <v>&gt;121</v>
      </c>
      <c r="K2508">
        <f t="shared" si="158"/>
        <v>0.25</v>
      </c>
      <c r="L2508">
        <f t="shared" si="159"/>
        <v>109.44000000000001</v>
      </c>
    </row>
    <row r="2509" spans="1:12" x14ac:dyDescent="0.25">
      <c r="A2509" s="2" t="s">
        <v>2507</v>
      </c>
      <c r="B2509">
        <v>2</v>
      </c>
      <c r="C2509">
        <v>22</v>
      </c>
      <c r="D2509">
        <v>1240</v>
      </c>
      <c r="E2509" s="1">
        <v>43826</v>
      </c>
      <c r="F2509" s="3">
        <v>124</v>
      </c>
      <c r="G2509" s="3">
        <v>186</v>
      </c>
      <c r="H2509" s="1">
        <v>43830</v>
      </c>
      <c r="I2509">
        <f t="shared" si="156"/>
        <v>4</v>
      </c>
      <c r="J2509" t="str">
        <f t="shared" si="157"/>
        <v>0-30</v>
      </c>
      <c r="K2509">
        <f t="shared" si="158"/>
        <v>8.0000000000000002E-3</v>
      </c>
      <c r="L2509">
        <f t="shared" si="159"/>
        <v>2.48</v>
      </c>
    </row>
    <row r="2510" spans="1:12" x14ac:dyDescent="0.25">
      <c r="A2510" s="2" t="s">
        <v>2508</v>
      </c>
      <c r="B2510">
        <v>6</v>
      </c>
      <c r="C2510">
        <v>1</v>
      </c>
      <c r="D2510">
        <v>4960</v>
      </c>
      <c r="E2510" s="1">
        <v>43628</v>
      </c>
      <c r="F2510" s="3">
        <v>446.4</v>
      </c>
      <c r="G2510" s="3">
        <v>1388.8</v>
      </c>
      <c r="H2510" s="1">
        <v>43830</v>
      </c>
      <c r="I2510">
        <f t="shared" si="156"/>
        <v>202</v>
      </c>
      <c r="J2510" t="str">
        <f t="shared" si="157"/>
        <v>&gt;121</v>
      </c>
      <c r="K2510">
        <f t="shared" si="158"/>
        <v>0.25</v>
      </c>
      <c r="L2510">
        <f t="shared" si="159"/>
        <v>458.79999999999995</v>
      </c>
    </row>
    <row r="2511" spans="1:12" x14ac:dyDescent="0.25">
      <c r="A2511" s="2" t="s">
        <v>2509</v>
      </c>
      <c r="B2511">
        <v>1</v>
      </c>
      <c r="C2511">
        <v>12</v>
      </c>
      <c r="D2511">
        <v>7440</v>
      </c>
      <c r="E2511" s="1">
        <v>43582</v>
      </c>
      <c r="F2511" s="3">
        <v>372</v>
      </c>
      <c r="G2511" s="3">
        <v>1488</v>
      </c>
      <c r="H2511" s="1">
        <v>43830</v>
      </c>
      <c r="I2511">
        <f t="shared" si="156"/>
        <v>248</v>
      </c>
      <c r="J2511" t="str">
        <f t="shared" si="157"/>
        <v>&gt;121</v>
      </c>
      <c r="K2511">
        <f t="shared" si="158"/>
        <v>0.25</v>
      </c>
      <c r="L2511">
        <f t="shared" si="159"/>
        <v>465</v>
      </c>
    </row>
    <row r="2512" spans="1:12" x14ac:dyDescent="0.25">
      <c r="A2512" s="2" t="s">
        <v>2510</v>
      </c>
      <c r="B2512">
        <v>6</v>
      </c>
      <c r="C2512">
        <v>3</v>
      </c>
      <c r="D2512">
        <v>1215</v>
      </c>
      <c r="E2512" s="1">
        <v>43686</v>
      </c>
      <c r="F2512" s="3">
        <v>72.900000000000006</v>
      </c>
      <c r="G2512" s="3">
        <v>315.89999999999998</v>
      </c>
      <c r="H2512" s="1">
        <v>43830</v>
      </c>
      <c r="I2512">
        <f t="shared" si="156"/>
        <v>144</v>
      </c>
      <c r="J2512" t="str">
        <f t="shared" si="157"/>
        <v>&gt;121</v>
      </c>
      <c r="K2512">
        <f t="shared" si="158"/>
        <v>0.25</v>
      </c>
      <c r="L2512">
        <f t="shared" si="159"/>
        <v>97.199999999999989</v>
      </c>
    </row>
    <row r="2513" spans="1:12" x14ac:dyDescent="0.25">
      <c r="A2513" s="2" t="s">
        <v>2511</v>
      </c>
      <c r="B2513">
        <v>9</v>
      </c>
      <c r="C2513">
        <v>4</v>
      </c>
      <c r="D2513">
        <v>1200</v>
      </c>
      <c r="E2513" s="1">
        <v>43732</v>
      </c>
      <c r="F2513" s="3">
        <v>60</v>
      </c>
      <c r="G2513" s="3">
        <v>324</v>
      </c>
      <c r="H2513" s="1">
        <v>43830</v>
      </c>
      <c r="I2513">
        <f t="shared" si="156"/>
        <v>98</v>
      </c>
      <c r="J2513" t="str">
        <f t="shared" si="157"/>
        <v>91-120</v>
      </c>
      <c r="K2513">
        <f t="shared" si="158"/>
        <v>0.2</v>
      </c>
      <c r="L2513">
        <f t="shared" si="159"/>
        <v>76.800000000000011</v>
      </c>
    </row>
    <row r="2514" spans="1:12" x14ac:dyDescent="0.25">
      <c r="A2514" s="2" t="s">
        <v>2512</v>
      </c>
      <c r="B2514">
        <v>6</v>
      </c>
      <c r="C2514">
        <v>8</v>
      </c>
      <c r="D2514">
        <v>1440</v>
      </c>
      <c r="E2514" s="1">
        <v>43659</v>
      </c>
      <c r="F2514" s="3">
        <v>14.399999999999999</v>
      </c>
      <c r="G2514" s="3">
        <v>374.4</v>
      </c>
      <c r="H2514" s="1">
        <v>43830</v>
      </c>
      <c r="I2514">
        <f t="shared" si="156"/>
        <v>171</v>
      </c>
      <c r="J2514" t="str">
        <f t="shared" si="157"/>
        <v>&gt;121</v>
      </c>
      <c r="K2514">
        <f t="shared" si="158"/>
        <v>0.25</v>
      </c>
      <c r="L2514">
        <f t="shared" si="159"/>
        <v>97.199999999999989</v>
      </c>
    </row>
    <row r="2515" spans="1:12" x14ac:dyDescent="0.25">
      <c r="A2515" s="2" t="s">
        <v>2513</v>
      </c>
      <c r="B2515">
        <v>8</v>
      </c>
      <c r="C2515">
        <v>17</v>
      </c>
      <c r="D2515">
        <v>216</v>
      </c>
      <c r="E2515" s="1">
        <v>43533</v>
      </c>
      <c r="F2515" s="3">
        <v>17.28</v>
      </c>
      <c r="G2515" s="3">
        <v>71.280000000000015</v>
      </c>
      <c r="H2515" s="1">
        <v>43830</v>
      </c>
      <c r="I2515">
        <f t="shared" si="156"/>
        <v>297</v>
      </c>
      <c r="J2515" t="str">
        <f t="shared" si="157"/>
        <v>&gt;121</v>
      </c>
      <c r="K2515">
        <f t="shared" si="158"/>
        <v>0.25</v>
      </c>
      <c r="L2515">
        <f t="shared" si="159"/>
        <v>22.140000000000004</v>
      </c>
    </row>
    <row r="2516" spans="1:12" x14ac:dyDescent="0.25">
      <c r="A2516" s="2" t="s">
        <v>2514</v>
      </c>
      <c r="B2516">
        <v>1</v>
      </c>
      <c r="C2516">
        <v>13</v>
      </c>
      <c r="D2516">
        <v>640</v>
      </c>
      <c r="E2516" s="1">
        <v>43676</v>
      </c>
      <c r="F2516" s="3">
        <v>32</v>
      </c>
      <c r="G2516" s="3">
        <v>172.8</v>
      </c>
      <c r="H2516" s="1">
        <v>43830</v>
      </c>
      <c r="I2516">
        <f t="shared" si="156"/>
        <v>154</v>
      </c>
      <c r="J2516" t="str">
        <f t="shared" si="157"/>
        <v>&gt;121</v>
      </c>
      <c r="K2516">
        <f t="shared" si="158"/>
        <v>0.25</v>
      </c>
      <c r="L2516">
        <f t="shared" si="159"/>
        <v>51.2</v>
      </c>
    </row>
    <row r="2517" spans="1:12" x14ac:dyDescent="0.25">
      <c r="A2517" s="2" t="s">
        <v>2515</v>
      </c>
      <c r="B2517">
        <v>3</v>
      </c>
      <c r="C2517">
        <v>12</v>
      </c>
      <c r="D2517">
        <v>550</v>
      </c>
      <c r="E2517" s="1">
        <v>43586</v>
      </c>
      <c r="F2517" s="3">
        <v>22</v>
      </c>
      <c r="G2517" s="3">
        <v>126.5</v>
      </c>
      <c r="H2517" s="1">
        <v>43830</v>
      </c>
      <c r="I2517">
        <f t="shared" si="156"/>
        <v>244</v>
      </c>
      <c r="J2517" t="str">
        <f t="shared" si="157"/>
        <v>&gt;121</v>
      </c>
      <c r="K2517">
        <f t="shared" si="158"/>
        <v>0.25</v>
      </c>
      <c r="L2517">
        <f t="shared" si="159"/>
        <v>37.125</v>
      </c>
    </row>
    <row r="2518" spans="1:12" x14ac:dyDescent="0.25">
      <c r="A2518" s="2" t="s">
        <v>2516</v>
      </c>
      <c r="B2518">
        <v>4</v>
      </c>
      <c r="C2518">
        <v>13</v>
      </c>
      <c r="D2518">
        <v>1350</v>
      </c>
      <c r="E2518" s="1">
        <v>43559</v>
      </c>
      <c r="F2518" s="3">
        <v>13.5</v>
      </c>
      <c r="G2518" s="3">
        <v>283.5</v>
      </c>
      <c r="H2518" s="1">
        <v>43830</v>
      </c>
      <c r="I2518">
        <f t="shared" si="156"/>
        <v>271</v>
      </c>
      <c r="J2518" t="str">
        <f t="shared" si="157"/>
        <v>&gt;121</v>
      </c>
      <c r="K2518">
        <f t="shared" si="158"/>
        <v>0.25</v>
      </c>
      <c r="L2518">
        <f t="shared" si="159"/>
        <v>74.25</v>
      </c>
    </row>
    <row r="2519" spans="1:12" x14ac:dyDescent="0.25">
      <c r="A2519" s="2" t="s">
        <v>2517</v>
      </c>
      <c r="B2519">
        <v>4</v>
      </c>
      <c r="C2519">
        <v>19</v>
      </c>
      <c r="D2519">
        <v>1800</v>
      </c>
      <c r="E2519" s="1">
        <v>43494</v>
      </c>
      <c r="F2519" s="3">
        <v>90</v>
      </c>
      <c r="G2519" s="3">
        <v>450</v>
      </c>
      <c r="H2519" s="1">
        <v>43830</v>
      </c>
      <c r="I2519">
        <f t="shared" si="156"/>
        <v>336</v>
      </c>
      <c r="J2519" t="str">
        <f t="shared" si="157"/>
        <v>&gt;121</v>
      </c>
      <c r="K2519">
        <f t="shared" si="158"/>
        <v>0.25</v>
      </c>
      <c r="L2519">
        <f t="shared" si="159"/>
        <v>135</v>
      </c>
    </row>
    <row r="2520" spans="1:12" x14ac:dyDescent="0.25">
      <c r="A2520" s="2" t="s">
        <v>2518</v>
      </c>
      <c r="B2520">
        <v>10</v>
      </c>
      <c r="C2520">
        <v>7</v>
      </c>
      <c r="D2520">
        <v>240</v>
      </c>
      <c r="E2520" s="1">
        <v>43662</v>
      </c>
      <c r="F2520" s="3">
        <v>31.200000000000003</v>
      </c>
      <c r="G2520" s="3">
        <v>64.800000000000011</v>
      </c>
      <c r="H2520" s="1">
        <v>43830</v>
      </c>
      <c r="I2520">
        <f t="shared" si="156"/>
        <v>168</v>
      </c>
      <c r="J2520" t="str">
        <f t="shared" si="157"/>
        <v>&gt;121</v>
      </c>
      <c r="K2520">
        <f t="shared" si="158"/>
        <v>0.25</v>
      </c>
      <c r="L2520">
        <f t="shared" si="159"/>
        <v>24.000000000000004</v>
      </c>
    </row>
    <row r="2521" spans="1:12" x14ac:dyDescent="0.25">
      <c r="A2521" s="2" t="s">
        <v>2519</v>
      </c>
      <c r="B2521">
        <v>5</v>
      </c>
      <c r="C2521">
        <v>8</v>
      </c>
      <c r="D2521">
        <v>220</v>
      </c>
      <c r="E2521" s="1">
        <v>43678</v>
      </c>
      <c r="F2521" s="3">
        <v>22</v>
      </c>
      <c r="G2521" s="3">
        <v>63.8</v>
      </c>
      <c r="H2521" s="1">
        <v>43830</v>
      </c>
      <c r="I2521">
        <f t="shared" si="156"/>
        <v>152</v>
      </c>
      <c r="J2521" t="str">
        <f t="shared" si="157"/>
        <v>&gt;121</v>
      </c>
      <c r="K2521">
        <f t="shared" si="158"/>
        <v>0.25</v>
      </c>
      <c r="L2521">
        <f t="shared" si="159"/>
        <v>21.45</v>
      </c>
    </row>
    <row r="2522" spans="1:12" x14ac:dyDescent="0.25">
      <c r="A2522" s="2" t="s">
        <v>2520</v>
      </c>
      <c r="B2522">
        <v>4</v>
      </c>
      <c r="C2522">
        <v>1</v>
      </c>
      <c r="D2522">
        <v>1760</v>
      </c>
      <c r="E2522" s="1">
        <v>43496</v>
      </c>
      <c r="F2522" s="3">
        <v>123.2</v>
      </c>
      <c r="G2522" s="3">
        <v>387.2</v>
      </c>
      <c r="H2522" s="1">
        <v>43830</v>
      </c>
      <c r="I2522">
        <f t="shared" si="156"/>
        <v>334</v>
      </c>
      <c r="J2522" t="str">
        <f t="shared" si="157"/>
        <v>&gt;121</v>
      </c>
      <c r="K2522">
        <f t="shared" si="158"/>
        <v>0.25</v>
      </c>
      <c r="L2522">
        <f t="shared" si="159"/>
        <v>127.6</v>
      </c>
    </row>
    <row r="2523" spans="1:12" x14ac:dyDescent="0.25">
      <c r="A2523" s="2" t="s">
        <v>2521</v>
      </c>
      <c r="B2523">
        <v>4</v>
      </c>
      <c r="C2523">
        <v>22</v>
      </c>
      <c r="D2523">
        <v>1920</v>
      </c>
      <c r="E2523" s="1">
        <v>43591</v>
      </c>
      <c r="F2523" s="3">
        <v>192</v>
      </c>
      <c r="G2523" s="3">
        <v>345.6</v>
      </c>
      <c r="H2523" s="1">
        <v>43830</v>
      </c>
      <c r="I2523">
        <f t="shared" si="156"/>
        <v>239</v>
      </c>
      <c r="J2523" t="str">
        <f t="shared" si="157"/>
        <v>&gt;121</v>
      </c>
      <c r="K2523">
        <f t="shared" si="158"/>
        <v>0.25</v>
      </c>
      <c r="L2523">
        <f t="shared" si="159"/>
        <v>134.4</v>
      </c>
    </row>
    <row r="2524" spans="1:12" x14ac:dyDescent="0.25">
      <c r="A2524" s="2" t="s">
        <v>2522</v>
      </c>
      <c r="B2524">
        <v>3</v>
      </c>
      <c r="C2524">
        <v>14</v>
      </c>
      <c r="D2524">
        <v>1400</v>
      </c>
      <c r="E2524" s="1">
        <v>43771</v>
      </c>
      <c r="F2524" s="3">
        <v>56</v>
      </c>
      <c r="G2524" s="3">
        <v>266</v>
      </c>
      <c r="H2524" s="1">
        <v>43830</v>
      </c>
      <c r="I2524">
        <f t="shared" si="156"/>
        <v>59</v>
      </c>
      <c r="J2524" t="str">
        <f t="shared" si="157"/>
        <v>31-60</v>
      </c>
      <c r="K2524">
        <f t="shared" si="158"/>
        <v>0.04</v>
      </c>
      <c r="L2524">
        <f t="shared" si="159"/>
        <v>12.88</v>
      </c>
    </row>
    <row r="2525" spans="1:12" x14ac:dyDescent="0.25">
      <c r="A2525" s="2" t="s">
        <v>2523</v>
      </c>
      <c r="B2525">
        <v>4</v>
      </c>
      <c r="C2525">
        <v>19</v>
      </c>
      <c r="D2525">
        <v>1200</v>
      </c>
      <c r="E2525" s="1">
        <v>43496</v>
      </c>
      <c r="F2525" s="3">
        <v>84</v>
      </c>
      <c r="G2525" s="3">
        <v>360</v>
      </c>
      <c r="H2525" s="1">
        <v>43830</v>
      </c>
      <c r="I2525">
        <f t="shared" si="156"/>
        <v>334</v>
      </c>
      <c r="J2525" t="str">
        <f t="shared" si="157"/>
        <v>&gt;121</v>
      </c>
      <c r="K2525">
        <f t="shared" si="158"/>
        <v>0.25</v>
      </c>
      <c r="L2525">
        <f t="shared" si="159"/>
        <v>111</v>
      </c>
    </row>
    <row r="2526" spans="1:12" x14ac:dyDescent="0.25">
      <c r="A2526" s="2" t="s">
        <v>2524</v>
      </c>
      <c r="B2526">
        <v>3</v>
      </c>
      <c r="C2526">
        <v>15</v>
      </c>
      <c r="D2526">
        <v>550</v>
      </c>
      <c r="E2526" s="1">
        <v>43825</v>
      </c>
      <c r="F2526" s="3">
        <v>44</v>
      </c>
      <c r="G2526" s="3">
        <v>88</v>
      </c>
      <c r="H2526" s="1">
        <v>43830</v>
      </c>
      <c r="I2526">
        <f t="shared" si="156"/>
        <v>5</v>
      </c>
      <c r="J2526" t="str">
        <f t="shared" si="157"/>
        <v>0-30</v>
      </c>
      <c r="K2526">
        <f t="shared" si="158"/>
        <v>8.0000000000000002E-3</v>
      </c>
      <c r="L2526">
        <f t="shared" si="159"/>
        <v>1.056</v>
      </c>
    </row>
    <row r="2527" spans="1:12" x14ac:dyDescent="0.25">
      <c r="A2527" s="2" t="s">
        <v>2525</v>
      </c>
      <c r="B2527">
        <v>1</v>
      </c>
      <c r="C2527">
        <v>15</v>
      </c>
      <c r="D2527">
        <v>110</v>
      </c>
      <c r="E2527" s="1">
        <v>43729</v>
      </c>
      <c r="F2527" s="3">
        <v>1.1000000000000001</v>
      </c>
      <c r="G2527" s="3">
        <v>23.1</v>
      </c>
      <c r="H2527" s="1">
        <v>43830</v>
      </c>
      <c r="I2527">
        <f t="shared" si="156"/>
        <v>101</v>
      </c>
      <c r="J2527" t="str">
        <f t="shared" si="157"/>
        <v>91-120</v>
      </c>
      <c r="K2527">
        <f t="shared" si="158"/>
        <v>0.2</v>
      </c>
      <c r="L2527">
        <f t="shared" si="159"/>
        <v>4.8400000000000007</v>
      </c>
    </row>
    <row r="2528" spans="1:12" x14ac:dyDescent="0.25">
      <c r="A2528" s="2" t="s">
        <v>2526</v>
      </c>
      <c r="B2528">
        <v>10</v>
      </c>
      <c r="C2528">
        <v>12</v>
      </c>
      <c r="D2528">
        <v>2860</v>
      </c>
      <c r="E2528" s="1">
        <v>43692</v>
      </c>
      <c r="F2528" s="3">
        <v>171.6</v>
      </c>
      <c r="G2528" s="3">
        <v>715</v>
      </c>
      <c r="H2528" s="1">
        <v>43830</v>
      </c>
      <c r="I2528">
        <f t="shared" si="156"/>
        <v>138</v>
      </c>
      <c r="J2528" t="str">
        <f t="shared" si="157"/>
        <v>&gt;121</v>
      </c>
      <c r="K2528">
        <f t="shared" si="158"/>
        <v>0.25</v>
      </c>
      <c r="L2528">
        <f t="shared" si="159"/>
        <v>221.65</v>
      </c>
    </row>
    <row r="2529" spans="1:12" x14ac:dyDescent="0.25">
      <c r="A2529" s="2" t="s">
        <v>2527</v>
      </c>
      <c r="B2529">
        <v>9</v>
      </c>
      <c r="C2529">
        <v>21</v>
      </c>
      <c r="D2529">
        <v>96.000000000000014</v>
      </c>
      <c r="E2529" s="1">
        <v>43791</v>
      </c>
      <c r="F2529" s="3">
        <v>14.400000000000004</v>
      </c>
      <c r="G2529" s="3">
        <v>46.080000000000005</v>
      </c>
      <c r="H2529" s="1">
        <v>43830</v>
      </c>
      <c r="I2529">
        <f t="shared" si="156"/>
        <v>39</v>
      </c>
      <c r="J2529" t="str">
        <f t="shared" si="157"/>
        <v>31-60</v>
      </c>
      <c r="K2529">
        <f t="shared" si="158"/>
        <v>0.04</v>
      </c>
      <c r="L2529">
        <f t="shared" si="159"/>
        <v>2.4192000000000005</v>
      </c>
    </row>
    <row r="2530" spans="1:12" x14ac:dyDescent="0.25">
      <c r="A2530" s="2" t="s">
        <v>2528</v>
      </c>
      <c r="B2530">
        <v>1</v>
      </c>
      <c r="C2530">
        <v>18</v>
      </c>
      <c r="D2530">
        <v>960</v>
      </c>
      <c r="E2530" s="1">
        <v>43716</v>
      </c>
      <c r="F2530" s="3">
        <v>96</v>
      </c>
      <c r="G2530" s="3">
        <v>144</v>
      </c>
      <c r="H2530" s="1">
        <v>43830</v>
      </c>
      <c r="I2530">
        <f t="shared" si="156"/>
        <v>114</v>
      </c>
      <c r="J2530" t="str">
        <f t="shared" si="157"/>
        <v>91-120</v>
      </c>
      <c r="K2530">
        <f t="shared" si="158"/>
        <v>0.2</v>
      </c>
      <c r="L2530">
        <f t="shared" si="159"/>
        <v>48</v>
      </c>
    </row>
    <row r="2531" spans="1:12" x14ac:dyDescent="0.25">
      <c r="A2531" s="2" t="s">
        <v>2529</v>
      </c>
      <c r="B2531">
        <v>8</v>
      </c>
      <c r="C2531">
        <v>21</v>
      </c>
      <c r="D2531">
        <v>760</v>
      </c>
      <c r="E2531" s="1">
        <v>43772</v>
      </c>
      <c r="F2531" s="3">
        <v>129.19999999999999</v>
      </c>
      <c r="G2531" s="3">
        <v>380</v>
      </c>
      <c r="H2531" s="1">
        <v>43830</v>
      </c>
      <c r="I2531">
        <f t="shared" si="156"/>
        <v>58</v>
      </c>
      <c r="J2531" t="str">
        <f t="shared" si="157"/>
        <v>31-60</v>
      </c>
      <c r="K2531">
        <f t="shared" si="158"/>
        <v>0.04</v>
      </c>
      <c r="L2531">
        <f t="shared" si="159"/>
        <v>20.367999999999999</v>
      </c>
    </row>
    <row r="2532" spans="1:12" x14ac:dyDescent="0.25">
      <c r="A2532" s="2" t="s">
        <v>2530</v>
      </c>
      <c r="B2532">
        <v>10</v>
      </c>
      <c r="C2532">
        <v>16</v>
      </c>
      <c r="D2532">
        <v>640</v>
      </c>
      <c r="E2532" s="1">
        <v>43607</v>
      </c>
      <c r="F2532" s="3">
        <v>115.19999999999999</v>
      </c>
      <c r="G2532" s="3">
        <v>275.2</v>
      </c>
      <c r="H2532" s="1">
        <v>43830</v>
      </c>
      <c r="I2532">
        <f t="shared" si="156"/>
        <v>223</v>
      </c>
      <c r="J2532" t="str">
        <f t="shared" si="157"/>
        <v>&gt;121</v>
      </c>
      <c r="K2532">
        <f t="shared" si="158"/>
        <v>0.25</v>
      </c>
      <c r="L2532">
        <f t="shared" si="159"/>
        <v>97.6</v>
      </c>
    </row>
    <row r="2533" spans="1:12" x14ac:dyDescent="0.25">
      <c r="A2533" s="2" t="s">
        <v>2531</v>
      </c>
      <c r="B2533">
        <v>6</v>
      </c>
      <c r="C2533">
        <v>5</v>
      </c>
      <c r="D2533">
        <v>2280</v>
      </c>
      <c r="E2533" s="1">
        <v>43474</v>
      </c>
      <c r="F2533" s="3">
        <v>91.199999999999989</v>
      </c>
      <c r="G2533" s="3">
        <v>570</v>
      </c>
      <c r="H2533" s="1">
        <v>43830</v>
      </c>
      <c r="I2533">
        <f t="shared" si="156"/>
        <v>356</v>
      </c>
      <c r="J2533" t="str">
        <f t="shared" si="157"/>
        <v>&gt;121</v>
      </c>
      <c r="K2533">
        <f t="shared" si="158"/>
        <v>0.25</v>
      </c>
      <c r="L2533">
        <f t="shared" si="159"/>
        <v>165.3</v>
      </c>
    </row>
    <row r="2534" spans="1:12" x14ac:dyDescent="0.25">
      <c r="A2534" s="2" t="s">
        <v>2532</v>
      </c>
      <c r="B2534">
        <v>4</v>
      </c>
      <c r="C2534">
        <v>22</v>
      </c>
      <c r="D2534">
        <v>1760</v>
      </c>
      <c r="E2534" s="1">
        <v>43819</v>
      </c>
      <c r="F2534" s="3">
        <v>140.80000000000001</v>
      </c>
      <c r="G2534" s="3">
        <v>264</v>
      </c>
      <c r="H2534" s="1">
        <v>43830</v>
      </c>
      <c r="I2534">
        <f t="shared" si="156"/>
        <v>11</v>
      </c>
      <c r="J2534" t="str">
        <f t="shared" si="157"/>
        <v>0-30</v>
      </c>
      <c r="K2534">
        <f t="shared" si="158"/>
        <v>8.0000000000000002E-3</v>
      </c>
      <c r="L2534">
        <f t="shared" si="159"/>
        <v>3.2383999999999999</v>
      </c>
    </row>
    <row r="2535" spans="1:12" x14ac:dyDescent="0.25">
      <c r="A2535" s="2" t="s">
        <v>2533</v>
      </c>
      <c r="B2535">
        <v>2</v>
      </c>
      <c r="C2535">
        <v>21</v>
      </c>
      <c r="D2535">
        <v>1260</v>
      </c>
      <c r="E2535" s="1">
        <v>43653</v>
      </c>
      <c r="F2535" s="3">
        <v>63</v>
      </c>
      <c r="G2535" s="3">
        <v>201.6</v>
      </c>
      <c r="H2535" s="1">
        <v>43830</v>
      </c>
      <c r="I2535">
        <f t="shared" si="156"/>
        <v>177</v>
      </c>
      <c r="J2535" t="str">
        <f t="shared" si="157"/>
        <v>&gt;121</v>
      </c>
      <c r="K2535">
        <f t="shared" si="158"/>
        <v>0.25</v>
      </c>
      <c r="L2535">
        <f t="shared" si="159"/>
        <v>66.150000000000006</v>
      </c>
    </row>
    <row r="2536" spans="1:12" x14ac:dyDescent="0.25">
      <c r="A2536" s="2" t="s">
        <v>2534</v>
      </c>
      <c r="B2536">
        <v>2</v>
      </c>
      <c r="C2536">
        <v>13</v>
      </c>
      <c r="D2536">
        <v>6440</v>
      </c>
      <c r="E2536" s="1">
        <v>43567</v>
      </c>
      <c r="F2536" s="3">
        <v>193.2</v>
      </c>
      <c r="G2536" s="3">
        <v>1738.8</v>
      </c>
      <c r="H2536" s="1">
        <v>43830</v>
      </c>
      <c r="I2536">
        <f t="shared" si="156"/>
        <v>263</v>
      </c>
      <c r="J2536" t="str">
        <f t="shared" si="157"/>
        <v>&gt;121</v>
      </c>
      <c r="K2536">
        <f t="shared" si="158"/>
        <v>0.25</v>
      </c>
      <c r="L2536">
        <f t="shared" si="159"/>
        <v>483</v>
      </c>
    </row>
    <row r="2537" spans="1:12" x14ac:dyDescent="0.25">
      <c r="A2537" s="2" t="s">
        <v>2535</v>
      </c>
      <c r="B2537">
        <v>6</v>
      </c>
      <c r="C2537">
        <v>18</v>
      </c>
      <c r="D2537">
        <v>2400</v>
      </c>
      <c r="E2537" s="1">
        <v>43523</v>
      </c>
      <c r="F2537" s="3">
        <v>120</v>
      </c>
      <c r="G2537" s="3">
        <v>552</v>
      </c>
      <c r="H2537" s="1">
        <v>43830</v>
      </c>
      <c r="I2537">
        <f t="shared" si="156"/>
        <v>307</v>
      </c>
      <c r="J2537" t="str">
        <f t="shared" si="157"/>
        <v>&gt;121</v>
      </c>
      <c r="K2537">
        <f t="shared" si="158"/>
        <v>0.25</v>
      </c>
      <c r="L2537">
        <f t="shared" si="159"/>
        <v>168</v>
      </c>
    </row>
    <row r="2538" spans="1:12" x14ac:dyDescent="0.25">
      <c r="A2538" s="2" t="s">
        <v>2536</v>
      </c>
      <c r="B2538">
        <v>10</v>
      </c>
      <c r="C2538">
        <v>14</v>
      </c>
      <c r="D2538">
        <v>3276</v>
      </c>
      <c r="E2538" s="1">
        <v>43524</v>
      </c>
      <c r="F2538" s="3">
        <v>524.16000000000008</v>
      </c>
      <c r="G2538" s="3">
        <v>1015.56</v>
      </c>
      <c r="H2538" s="1">
        <v>43830</v>
      </c>
      <c r="I2538">
        <f t="shared" si="156"/>
        <v>306</v>
      </c>
      <c r="J2538" t="str">
        <f t="shared" si="157"/>
        <v>&gt;121</v>
      </c>
      <c r="K2538">
        <f t="shared" si="158"/>
        <v>0.25</v>
      </c>
      <c r="L2538">
        <f t="shared" si="159"/>
        <v>384.93</v>
      </c>
    </row>
    <row r="2539" spans="1:12" x14ac:dyDescent="0.25">
      <c r="A2539" s="2" t="s">
        <v>2537</v>
      </c>
      <c r="B2539">
        <v>8</v>
      </c>
      <c r="C2539">
        <v>22</v>
      </c>
      <c r="D2539">
        <v>4650</v>
      </c>
      <c r="E2539" s="1">
        <v>43509</v>
      </c>
      <c r="F2539" s="3">
        <v>883.5</v>
      </c>
      <c r="G2539" s="3">
        <v>1302</v>
      </c>
      <c r="H2539" s="1">
        <v>43830</v>
      </c>
      <c r="I2539">
        <f t="shared" si="156"/>
        <v>321</v>
      </c>
      <c r="J2539" t="str">
        <f t="shared" si="157"/>
        <v>&gt;121</v>
      </c>
      <c r="K2539">
        <f t="shared" si="158"/>
        <v>0.25</v>
      </c>
      <c r="L2539">
        <f t="shared" si="159"/>
        <v>546.375</v>
      </c>
    </row>
    <row r="2540" spans="1:12" x14ac:dyDescent="0.25">
      <c r="A2540" s="2" t="s">
        <v>2538</v>
      </c>
      <c r="B2540">
        <v>4</v>
      </c>
      <c r="C2540">
        <v>16</v>
      </c>
      <c r="D2540">
        <v>4960</v>
      </c>
      <c r="E2540" s="1">
        <v>43615</v>
      </c>
      <c r="F2540" s="3">
        <v>297.60000000000002</v>
      </c>
      <c r="G2540" s="3">
        <v>1091.2</v>
      </c>
      <c r="H2540" s="1">
        <v>43830</v>
      </c>
      <c r="I2540">
        <f t="shared" si="156"/>
        <v>215</v>
      </c>
      <c r="J2540" t="str">
        <f t="shared" si="157"/>
        <v>&gt;121</v>
      </c>
      <c r="K2540">
        <f t="shared" si="158"/>
        <v>0.25</v>
      </c>
      <c r="L2540">
        <f t="shared" si="159"/>
        <v>347.20000000000005</v>
      </c>
    </row>
    <row r="2541" spans="1:12" x14ac:dyDescent="0.25">
      <c r="A2541" s="2" t="s">
        <v>2539</v>
      </c>
      <c r="B2541">
        <v>8</v>
      </c>
      <c r="C2541">
        <v>23</v>
      </c>
      <c r="D2541">
        <v>2160</v>
      </c>
      <c r="E2541" s="1">
        <v>43665</v>
      </c>
      <c r="F2541" s="3">
        <v>345.6</v>
      </c>
      <c r="G2541" s="3">
        <v>1080</v>
      </c>
      <c r="H2541" s="1">
        <v>43830</v>
      </c>
      <c r="I2541">
        <f t="shared" si="156"/>
        <v>165</v>
      </c>
      <c r="J2541" t="str">
        <f t="shared" si="157"/>
        <v>&gt;121</v>
      </c>
      <c r="K2541">
        <f t="shared" si="158"/>
        <v>0.25</v>
      </c>
      <c r="L2541">
        <f t="shared" si="159"/>
        <v>356.4</v>
      </c>
    </row>
    <row r="2542" spans="1:12" x14ac:dyDescent="0.25">
      <c r="A2542" s="2" t="s">
        <v>2540</v>
      </c>
      <c r="B2542">
        <v>4</v>
      </c>
      <c r="C2542">
        <v>20</v>
      </c>
      <c r="D2542">
        <v>4224</v>
      </c>
      <c r="E2542" s="1">
        <v>43699</v>
      </c>
      <c r="F2542" s="3">
        <v>253.44</v>
      </c>
      <c r="G2542" s="3">
        <v>1056</v>
      </c>
      <c r="H2542" s="1">
        <v>43830</v>
      </c>
      <c r="I2542">
        <f t="shared" si="156"/>
        <v>131</v>
      </c>
      <c r="J2542" t="str">
        <f t="shared" si="157"/>
        <v>&gt;121</v>
      </c>
      <c r="K2542">
        <f t="shared" si="158"/>
        <v>0.25</v>
      </c>
      <c r="L2542">
        <f t="shared" si="159"/>
        <v>327.36</v>
      </c>
    </row>
    <row r="2543" spans="1:12" x14ac:dyDescent="0.25">
      <c r="A2543" s="2" t="s">
        <v>2541</v>
      </c>
      <c r="B2543">
        <v>9</v>
      </c>
      <c r="C2543">
        <v>8</v>
      </c>
      <c r="D2543">
        <v>1350</v>
      </c>
      <c r="E2543" s="1">
        <v>43512</v>
      </c>
      <c r="F2543" s="3">
        <v>135</v>
      </c>
      <c r="G2543" s="3">
        <v>675</v>
      </c>
      <c r="H2543" s="1">
        <v>43830</v>
      </c>
      <c r="I2543">
        <f t="shared" si="156"/>
        <v>318</v>
      </c>
      <c r="J2543" t="str">
        <f t="shared" si="157"/>
        <v>&gt;121</v>
      </c>
      <c r="K2543">
        <f t="shared" si="158"/>
        <v>0.25</v>
      </c>
      <c r="L2543">
        <f t="shared" si="159"/>
        <v>202.5</v>
      </c>
    </row>
    <row r="2544" spans="1:12" x14ac:dyDescent="0.25">
      <c r="A2544" s="2" t="s">
        <v>2542</v>
      </c>
      <c r="B2544">
        <v>2</v>
      </c>
      <c r="C2544">
        <v>1</v>
      </c>
      <c r="D2544">
        <v>440</v>
      </c>
      <c r="E2544" s="1">
        <v>43683</v>
      </c>
      <c r="F2544" s="3">
        <v>4.4000000000000004</v>
      </c>
      <c r="G2544" s="3">
        <v>114.39999999999999</v>
      </c>
      <c r="H2544" s="1">
        <v>43830</v>
      </c>
      <c r="I2544">
        <f t="shared" si="156"/>
        <v>147</v>
      </c>
      <c r="J2544" t="str">
        <f t="shared" si="157"/>
        <v>&gt;121</v>
      </c>
      <c r="K2544">
        <f t="shared" si="158"/>
        <v>0.25</v>
      </c>
      <c r="L2544">
        <f t="shared" si="159"/>
        <v>29.7</v>
      </c>
    </row>
    <row r="2545" spans="1:12" x14ac:dyDescent="0.25">
      <c r="A2545" s="2" t="s">
        <v>2543</v>
      </c>
      <c r="B2545">
        <v>9</v>
      </c>
      <c r="C2545">
        <v>13</v>
      </c>
      <c r="D2545">
        <v>2420</v>
      </c>
      <c r="E2545" s="1">
        <v>43611</v>
      </c>
      <c r="F2545" s="3">
        <v>96.8</v>
      </c>
      <c r="G2545" s="3">
        <v>1040.5999999999999</v>
      </c>
      <c r="H2545" s="1">
        <v>43830</v>
      </c>
      <c r="I2545">
        <f t="shared" si="156"/>
        <v>219</v>
      </c>
      <c r="J2545" t="str">
        <f t="shared" si="157"/>
        <v>&gt;121</v>
      </c>
      <c r="K2545">
        <f t="shared" si="158"/>
        <v>0.25</v>
      </c>
      <c r="L2545">
        <f t="shared" si="159"/>
        <v>284.34999999999997</v>
      </c>
    </row>
    <row r="2546" spans="1:12" x14ac:dyDescent="0.25">
      <c r="A2546" s="2" t="s">
        <v>2544</v>
      </c>
      <c r="B2546">
        <v>4</v>
      </c>
      <c r="C2546">
        <v>12</v>
      </c>
      <c r="D2546">
        <v>1120</v>
      </c>
      <c r="E2546" s="1">
        <v>43627</v>
      </c>
      <c r="F2546" s="3">
        <v>67.2</v>
      </c>
      <c r="G2546" s="3">
        <v>212.8</v>
      </c>
      <c r="H2546" s="1">
        <v>43830</v>
      </c>
      <c r="I2546">
        <f t="shared" si="156"/>
        <v>203</v>
      </c>
      <c r="J2546" t="str">
        <f t="shared" si="157"/>
        <v>&gt;121</v>
      </c>
      <c r="K2546">
        <f t="shared" si="158"/>
        <v>0.25</v>
      </c>
      <c r="L2546">
        <f t="shared" si="159"/>
        <v>70</v>
      </c>
    </row>
    <row r="2547" spans="1:12" x14ac:dyDescent="0.25">
      <c r="A2547" s="2" t="s">
        <v>2545</v>
      </c>
      <c r="B2547">
        <v>3</v>
      </c>
      <c r="C2547">
        <v>17</v>
      </c>
      <c r="D2547">
        <v>380</v>
      </c>
      <c r="E2547" s="1">
        <v>43725</v>
      </c>
      <c r="F2547" s="3">
        <v>34.200000000000003</v>
      </c>
      <c r="G2547" s="3">
        <v>72.2</v>
      </c>
      <c r="H2547" s="1">
        <v>43830</v>
      </c>
      <c r="I2547">
        <f t="shared" si="156"/>
        <v>105</v>
      </c>
      <c r="J2547" t="str">
        <f t="shared" si="157"/>
        <v>91-120</v>
      </c>
      <c r="K2547">
        <f t="shared" si="158"/>
        <v>0.2</v>
      </c>
      <c r="L2547">
        <f t="shared" si="159"/>
        <v>21.28</v>
      </c>
    </row>
    <row r="2548" spans="1:12" x14ac:dyDescent="0.25">
      <c r="A2548" s="2" t="s">
        <v>2546</v>
      </c>
      <c r="B2548">
        <v>1</v>
      </c>
      <c r="C2548">
        <v>11</v>
      </c>
      <c r="D2548">
        <v>3528</v>
      </c>
      <c r="E2548" s="1">
        <v>43788</v>
      </c>
      <c r="F2548" s="3">
        <v>317.52000000000004</v>
      </c>
      <c r="G2548" s="3">
        <v>846.72000000000014</v>
      </c>
      <c r="H2548" s="1">
        <v>43830</v>
      </c>
      <c r="I2548">
        <f t="shared" si="156"/>
        <v>42</v>
      </c>
      <c r="J2548" t="str">
        <f t="shared" si="157"/>
        <v>31-60</v>
      </c>
      <c r="K2548">
        <f t="shared" si="158"/>
        <v>0.04</v>
      </c>
      <c r="L2548">
        <f t="shared" si="159"/>
        <v>46.569600000000008</v>
      </c>
    </row>
    <row r="2549" spans="1:12" x14ac:dyDescent="0.25">
      <c r="A2549" s="2" t="s">
        <v>2547</v>
      </c>
      <c r="B2549">
        <v>7</v>
      </c>
      <c r="C2549">
        <v>10</v>
      </c>
      <c r="D2549">
        <v>3450</v>
      </c>
      <c r="E2549" s="1">
        <v>43562</v>
      </c>
      <c r="F2549" s="3">
        <v>862.5</v>
      </c>
      <c r="G2549" s="3">
        <v>3277.5</v>
      </c>
      <c r="H2549" s="1">
        <v>43830</v>
      </c>
      <c r="I2549">
        <f t="shared" si="156"/>
        <v>268</v>
      </c>
      <c r="J2549" t="str">
        <f t="shared" si="157"/>
        <v>&gt;121</v>
      </c>
      <c r="K2549">
        <f t="shared" si="158"/>
        <v>0.25</v>
      </c>
      <c r="L2549">
        <f t="shared" si="159"/>
        <v>1035</v>
      </c>
    </row>
    <row r="2550" spans="1:12" x14ac:dyDescent="0.25">
      <c r="A2550" s="2" t="s">
        <v>2548</v>
      </c>
      <c r="B2550">
        <v>2</v>
      </c>
      <c r="C2550">
        <v>5</v>
      </c>
      <c r="D2550">
        <v>1440</v>
      </c>
      <c r="E2550" s="1">
        <v>43750</v>
      </c>
      <c r="F2550" s="3">
        <v>100.8</v>
      </c>
      <c r="G2550" s="3">
        <v>216</v>
      </c>
      <c r="H2550" s="1">
        <v>43830</v>
      </c>
      <c r="I2550">
        <f t="shared" si="156"/>
        <v>80</v>
      </c>
      <c r="J2550" t="str">
        <f t="shared" si="157"/>
        <v>61-90</v>
      </c>
      <c r="K2550">
        <f t="shared" si="158"/>
        <v>0.15</v>
      </c>
      <c r="L2550">
        <f t="shared" si="159"/>
        <v>47.52</v>
      </c>
    </row>
    <row r="2551" spans="1:12" x14ac:dyDescent="0.25">
      <c r="A2551" s="2" t="s">
        <v>2549</v>
      </c>
      <c r="B2551">
        <v>3</v>
      </c>
      <c r="C2551">
        <v>13</v>
      </c>
      <c r="D2551">
        <v>2640</v>
      </c>
      <c r="E2551" s="1">
        <v>43740</v>
      </c>
      <c r="F2551" s="3">
        <v>237.60000000000002</v>
      </c>
      <c r="G2551" s="3">
        <v>396</v>
      </c>
      <c r="H2551" s="1">
        <v>43830</v>
      </c>
      <c r="I2551">
        <f t="shared" si="156"/>
        <v>90</v>
      </c>
      <c r="J2551" t="str">
        <f t="shared" si="157"/>
        <v>61-90</v>
      </c>
      <c r="K2551">
        <f t="shared" si="158"/>
        <v>0.15</v>
      </c>
      <c r="L2551">
        <f t="shared" si="159"/>
        <v>95.04</v>
      </c>
    </row>
    <row r="2552" spans="1:12" x14ac:dyDescent="0.25">
      <c r="A2552" s="2" t="s">
        <v>2550</v>
      </c>
      <c r="B2552">
        <v>4</v>
      </c>
      <c r="C2552">
        <v>10</v>
      </c>
      <c r="D2552">
        <v>880</v>
      </c>
      <c r="E2552" s="1">
        <v>43518</v>
      </c>
      <c r="F2552" s="3">
        <v>88</v>
      </c>
      <c r="G2552" s="3">
        <v>184.8</v>
      </c>
      <c r="H2552" s="1">
        <v>43830</v>
      </c>
      <c r="I2552">
        <f t="shared" si="156"/>
        <v>312</v>
      </c>
      <c r="J2552" t="str">
        <f t="shared" si="157"/>
        <v>&gt;121</v>
      </c>
      <c r="K2552">
        <f t="shared" si="158"/>
        <v>0.25</v>
      </c>
      <c r="L2552">
        <f t="shared" si="159"/>
        <v>68.2</v>
      </c>
    </row>
    <row r="2553" spans="1:12" x14ac:dyDescent="0.25">
      <c r="A2553" s="2" t="s">
        <v>2551</v>
      </c>
      <c r="B2553">
        <v>5</v>
      </c>
      <c r="C2553">
        <v>14</v>
      </c>
      <c r="D2553">
        <v>950</v>
      </c>
      <c r="E2553" s="1">
        <v>43556</v>
      </c>
      <c r="F2553" s="3">
        <v>9.5</v>
      </c>
      <c r="G2553" s="3">
        <v>161.5</v>
      </c>
      <c r="H2553" s="1">
        <v>43830</v>
      </c>
      <c r="I2553">
        <f t="shared" si="156"/>
        <v>274</v>
      </c>
      <c r="J2553" t="str">
        <f t="shared" si="157"/>
        <v>&gt;121</v>
      </c>
      <c r="K2553">
        <f t="shared" si="158"/>
        <v>0.25</v>
      </c>
      <c r="L2553">
        <f t="shared" si="159"/>
        <v>42.75</v>
      </c>
    </row>
    <row r="2554" spans="1:12" x14ac:dyDescent="0.25">
      <c r="A2554" s="2" t="s">
        <v>2552</v>
      </c>
      <c r="B2554">
        <v>1</v>
      </c>
      <c r="C2554">
        <v>4</v>
      </c>
      <c r="D2554">
        <v>1980</v>
      </c>
      <c r="E2554" s="1">
        <v>43787</v>
      </c>
      <c r="F2554" s="3">
        <v>158.4</v>
      </c>
      <c r="G2554" s="3">
        <v>396</v>
      </c>
      <c r="H2554" s="1">
        <v>43830</v>
      </c>
      <c r="I2554">
        <f t="shared" si="156"/>
        <v>43</v>
      </c>
      <c r="J2554" t="str">
        <f t="shared" si="157"/>
        <v>31-60</v>
      </c>
      <c r="K2554">
        <f t="shared" si="158"/>
        <v>0.04</v>
      </c>
      <c r="L2554">
        <f t="shared" si="159"/>
        <v>22.175999999999998</v>
      </c>
    </row>
    <row r="2555" spans="1:12" x14ac:dyDescent="0.25">
      <c r="A2555" s="2" t="s">
        <v>2553</v>
      </c>
      <c r="B2555">
        <v>6</v>
      </c>
      <c r="C2555">
        <v>21</v>
      </c>
      <c r="D2555">
        <v>3610</v>
      </c>
      <c r="E2555" s="1">
        <v>43520</v>
      </c>
      <c r="F2555" s="3">
        <v>180.5</v>
      </c>
      <c r="G2555" s="3">
        <v>577.6</v>
      </c>
      <c r="H2555" s="1">
        <v>43830</v>
      </c>
      <c r="I2555">
        <f t="shared" si="156"/>
        <v>310</v>
      </c>
      <c r="J2555" t="str">
        <f t="shared" si="157"/>
        <v>&gt;121</v>
      </c>
      <c r="K2555">
        <f t="shared" si="158"/>
        <v>0.25</v>
      </c>
      <c r="L2555">
        <f t="shared" si="159"/>
        <v>189.52500000000001</v>
      </c>
    </row>
    <row r="2556" spans="1:12" x14ac:dyDescent="0.25">
      <c r="A2556" s="2" t="s">
        <v>2554</v>
      </c>
      <c r="B2556">
        <v>5</v>
      </c>
      <c r="C2556">
        <v>22</v>
      </c>
      <c r="D2556">
        <v>4960</v>
      </c>
      <c r="E2556" s="1">
        <v>43548</v>
      </c>
      <c r="F2556" s="3">
        <v>496</v>
      </c>
      <c r="G2556" s="3">
        <v>1339.1999999999998</v>
      </c>
      <c r="H2556" s="1">
        <v>43830</v>
      </c>
      <c r="I2556">
        <f t="shared" si="156"/>
        <v>282</v>
      </c>
      <c r="J2556" t="str">
        <f t="shared" si="157"/>
        <v>&gt;121</v>
      </c>
      <c r="K2556">
        <f t="shared" si="158"/>
        <v>0.25</v>
      </c>
      <c r="L2556">
        <f t="shared" si="159"/>
        <v>458.79999999999995</v>
      </c>
    </row>
    <row r="2557" spans="1:12" x14ac:dyDescent="0.25">
      <c r="A2557" s="2" t="s">
        <v>2555</v>
      </c>
      <c r="B2557">
        <v>6</v>
      </c>
      <c r="C2557">
        <v>8</v>
      </c>
      <c r="D2557">
        <v>540</v>
      </c>
      <c r="E2557" s="1">
        <v>43485</v>
      </c>
      <c r="F2557" s="3">
        <v>21.6</v>
      </c>
      <c r="G2557" s="3">
        <v>140.39999999999998</v>
      </c>
      <c r="H2557" s="1">
        <v>43830</v>
      </c>
      <c r="I2557">
        <f t="shared" si="156"/>
        <v>345</v>
      </c>
      <c r="J2557" t="str">
        <f t="shared" si="157"/>
        <v>&gt;121</v>
      </c>
      <c r="K2557">
        <f t="shared" si="158"/>
        <v>0.25</v>
      </c>
      <c r="L2557">
        <f t="shared" si="159"/>
        <v>40.499999999999993</v>
      </c>
    </row>
    <row r="2558" spans="1:12" x14ac:dyDescent="0.25">
      <c r="A2558" s="2" t="s">
        <v>2556</v>
      </c>
      <c r="B2558">
        <v>6</v>
      </c>
      <c r="C2558">
        <v>1</v>
      </c>
      <c r="D2558">
        <v>1200</v>
      </c>
      <c r="E2558" s="1">
        <v>43643</v>
      </c>
      <c r="F2558" s="3">
        <v>108</v>
      </c>
      <c r="G2558" s="3">
        <v>288</v>
      </c>
      <c r="H2558" s="1">
        <v>43830</v>
      </c>
      <c r="I2558">
        <f t="shared" si="156"/>
        <v>187</v>
      </c>
      <c r="J2558" t="str">
        <f t="shared" si="157"/>
        <v>&gt;121</v>
      </c>
      <c r="K2558">
        <f t="shared" si="158"/>
        <v>0.25</v>
      </c>
      <c r="L2558">
        <f t="shared" si="159"/>
        <v>99</v>
      </c>
    </row>
    <row r="2559" spans="1:12" x14ac:dyDescent="0.25">
      <c r="A2559" s="2" t="s">
        <v>2557</v>
      </c>
      <c r="B2559">
        <v>5</v>
      </c>
      <c r="C2559">
        <v>13</v>
      </c>
      <c r="D2559">
        <v>1512.0000000000002</v>
      </c>
      <c r="E2559" s="1">
        <v>43562</v>
      </c>
      <c r="F2559" s="3">
        <v>136.08000000000001</v>
      </c>
      <c r="G2559" s="3">
        <v>438.48</v>
      </c>
      <c r="H2559" s="1">
        <v>43830</v>
      </c>
      <c r="I2559">
        <f t="shared" si="156"/>
        <v>268</v>
      </c>
      <c r="J2559" t="str">
        <f t="shared" si="157"/>
        <v>&gt;121</v>
      </c>
      <c r="K2559">
        <f t="shared" si="158"/>
        <v>0.25</v>
      </c>
      <c r="L2559">
        <f t="shared" si="159"/>
        <v>143.64000000000001</v>
      </c>
    </row>
    <row r="2560" spans="1:12" x14ac:dyDescent="0.25">
      <c r="A2560" s="2" t="s">
        <v>2558</v>
      </c>
      <c r="B2560">
        <v>5</v>
      </c>
      <c r="C2560">
        <v>4</v>
      </c>
      <c r="D2560">
        <v>1024</v>
      </c>
      <c r="E2560" s="1">
        <v>43686</v>
      </c>
      <c r="F2560" s="3">
        <v>51.2</v>
      </c>
      <c r="G2560" s="3">
        <v>266.24</v>
      </c>
      <c r="H2560" s="1">
        <v>43830</v>
      </c>
      <c r="I2560">
        <f t="shared" si="156"/>
        <v>144</v>
      </c>
      <c r="J2560" t="str">
        <f t="shared" si="157"/>
        <v>&gt;121</v>
      </c>
      <c r="K2560">
        <f t="shared" si="158"/>
        <v>0.25</v>
      </c>
      <c r="L2560">
        <f t="shared" si="159"/>
        <v>79.36</v>
      </c>
    </row>
    <row r="2561" spans="1:12" x14ac:dyDescent="0.25">
      <c r="A2561" s="2" t="s">
        <v>2559</v>
      </c>
      <c r="B2561">
        <v>4</v>
      </c>
      <c r="C2561">
        <v>22</v>
      </c>
      <c r="D2561">
        <v>1260</v>
      </c>
      <c r="E2561" s="1">
        <v>43591</v>
      </c>
      <c r="F2561" s="3">
        <v>63</v>
      </c>
      <c r="G2561" s="3">
        <v>340.20000000000005</v>
      </c>
      <c r="H2561" s="1">
        <v>43830</v>
      </c>
      <c r="I2561">
        <f t="shared" si="156"/>
        <v>239</v>
      </c>
      <c r="J2561" t="str">
        <f t="shared" si="157"/>
        <v>&gt;121</v>
      </c>
      <c r="K2561">
        <f t="shared" si="158"/>
        <v>0.25</v>
      </c>
      <c r="L2561">
        <f t="shared" si="159"/>
        <v>100.80000000000001</v>
      </c>
    </row>
    <row r="2562" spans="1:12" x14ac:dyDescent="0.25">
      <c r="A2562" s="2" t="s">
        <v>2560</v>
      </c>
      <c r="B2562">
        <v>4</v>
      </c>
      <c r="C2562">
        <v>18</v>
      </c>
      <c r="D2562">
        <v>2400</v>
      </c>
      <c r="E2562" s="1">
        <v>43657</v>
      </c>
      <c r="F2562" s="3">
        <v>144</v>
      </c>
      <c r="G2562" s="3">
        <v>576</v>
      </c>
      <c r="H2562" s="1">
        <v>43830</v>
      </c>
      <c r="I2562">
        <f t="shared" ref="I2562:I2625" si="160">H2562-E2562</f>
        <v>173</v>
      </c>
      <c r="J2562" t="str">
        <f t="shared" ref="J2562:J2625" si="161">VLOOKUP(I2562,groupings,2,1)</f>
        <v>&gt;121</v>
      </c>
      <c r="K2562">
        <f t="shared" ref="K2562:K2625" si="162">VLOOKUP(I2562,$N$8:$P$12,3,TRUE)</f>
        <v>0.25</v>
      </c>
      <c r="L2562">
        <f t="shared" ref="L2562:L2625" si="163">(G2562+F2562)*K2562</f>
        <v>180</v>
      </c>
    </row>
    <row r="2563" spans="1:12" x14ac:dyDescent="0.25">
      <c r="A2563" s="2" t="s">
        <v>2561</v>
      </c>
      <c r="B2563">
        <v>3</v>
      </c>
      <c r="C2563">
        <v>14</v>
      </c>
      <c r="D2563">
        <v>2052</v>
      </c>
      <c r="E2563" s="1">
        <v>43512</v>
      </c>
      <c r="F2563" s="3">
        <v>82.08</v>
      </c>
      <c r="G2563" s="3">
        <v>369.36000000000007</v>
      </c>
      <c r="H2563" s="1">
        <v>43830</v>
      </c>
      <c r="I2563">
        <f t="shared" si="160"/>
        <v>318</v>
      </c>
      <c r="J2563" t="str">
        <f t="shared" si="161"/>
        <v>&gt;121</v>
      </c>
      <c r="K2563">
        <f t="shared" si="162"/>
        <v>0.25</v>
      </c>
      <c r="L2563">
        <f t="shared" si="163"/>
        <v>112.86000000000001</v>
      </c>
    </row>
    <row r="2564" spans="1:12" x14ac:dyDescent="0.25">
      <c r="A2564" s="2" t="s">
        <v>2562</v>
      </c>
      <c r="B2564">
        <v>7</v>
      </c>
      <c r="C2564">
        <v>4</v>
      </c>
      <c r="D2564">
        <v>176</v>
      </c>
      <c r="E2564" s="1">
        <v>43571</v>
      </c>
      <c r="F2564" s="3">
        <v>36.96</v>
      </c>
      <c r="G2564" s="3">
        <v>140.80000000000001</v>
      </c>
      <c r="H2564" s="1">
        <v>43830</v>
      </c>
      <c r="I2564">
        <f t="shared" si="160"/>
        <v>259</v>
      </c>
      <c r="J2564" t="str">
        <f t="shared" si="161"/>
        <v>&gt;121</v>
      </c>
      <c r="K2564">
        <f t="shared" si="162"/>
        <v>0.25</v>
      </c>
      <c r="L2564">
        <f t="shared" si="163"/>
        <v>44.440000000000005</v>
      </c>
    </row>
    <row r="2565" spans="1:12" x14ac:dyDescent="0.25">
      <c r="A2565" s="2" t="s">
        <v>2563</v>
      </c>
      <c r="B2565">
        <v>6</v>
      </c>
      <c r="C2565">
        <v>3</v>
      </c>
      <c r="D2565">
        <v>1560</v>
      </c>
      <c r="E2565" s="1">
        <v>43713</v>
      </c>
      <c r="F2565" s="3">
        <v>62.400000000000006</v>
      </c>
      <c r="G2565" s="3">
        <v>234</v>
      </c>
      <c r="H2565" s="1">
        <v>43830</v>
      </c>
      <c r="I2565">
        <f t="shared" si="160"/>
        <v>117</v>
      </c>
      <c r="J2565" t="str">
        <f t="shared" si="161"/>
        <v>91-120</v>
      </c>
      <c r="K2565">
        <f t="shared" si="162"/>
        <v>0.2</v>
      </c>
      <c r="L2565">
        <f t="shared" si="163"/>
        <v>59.28</v>
      </c>
    </row>
    <row r="2566" spans="1:12" x14ac:dyDescent="0.25">
      <c r="A2566" s="2" t="s">
        <v>2564</v>
      </c>
      <c r="B2566">
        <v>5</v>
      </c>
      <c r="C2566">
        <v>20</v>
      </c>
      <c r="D2566">
        <v>2100</v>
      </c>
      <c r="E2566" s="1">
        <v>43701</v>
      </c>
      <c r="F2566" s="3">
        <v>189</v>
      </c>
      <c r="G2566" s="3">
        <v>399</v>
      </c>
      <c r="H2566" s="1">
        <v>43830</v>
      </c>
      <c r="I2566">
        <f t="shared" si="160"/>
        <v>129</v>
      </c>
      <c r="J2566" t="str">
        <f t="shared" si="161"/>
        <v>&gt;121</v>
      </c>
      <c r="K2566">
        <f t="shared" si="162"/>
        <v>0.25</v>
      </c>
      <c r="L2566">
        <f t="shared" si="163"/>
        <v>147</v>
      </c>
    </row>
    <row r="2567" spans="1:12" x14ac:dyDescent="0.25">
      <c r="A2567" s="2" t="s">
        <v>2565</v>
      </c>
      <c r="B2567">
        <v>4</v>
      </c>
      <c r="C2567">
        <v>22</v>
      </c>
      <c r="D2567">
        <v>1650</v>
      </c>
      <c r="E2567" s="1">
        <v>43627</v>
      </c>
      <c r="F2567" s="3">
        <v>148.5</v>
      </c>
      <c r="G2567" s="3">
        <v>247.5</v>
      </c>
      <c r="H2567" s="1">
        <v>43830</v>
      </c>
      <c r="I2567">
        <f t="shared" si="160"/>
        <v>203</v>
      </c>
      <c r="J2567" t="str">
        <f t="shared" si="161"/>
        <v>&gt;121</v>
      </c>
      <c r="K2567">
        <f t="shared" si="162"/>
        <v>0.25</v>
      </c>
      <c r="L2567">
        <f t="shared" si="163"/>
        <v>99</v>
      </c>
    </row>
    <row r="2568" spans="1:12" x14ac:dyDescent="0.25">
      <c r="A2568" s="2" t="s">
        <v>2566</v>
      </c>
      <c r="B2568">
        <v>3</v>
      </c>
      <c r="C2568">
        <v>5</v>
      </c>
      <c r="D2568">
        <v>2750</v>
      </c>
      <c r="E2568" s="1">
        <v>43562</v>
      </c>
      <c r="F2568" s="3">
        <v>27.5</v>
      </c>
      <c r="G2568" s="3">
        <v>605</v>
      </c>
      <c r="H2568" s="1">
        <v>43830</v>
      </c>
      <c r="I2568">
        <f t="shared" si="160"/>
        <v>268</v>
      </c>
      <c r="J2568" t="str">
        <f t="shared" si="161"/>
        <v>&gt;121</v>
      </c>
      <c r="K2568">
        <f t="shared" si="162"/>
        <v>0.25</v>
      </c>
      <c r="L2568">
        <f t="shared" si="163"/>
        <v>158.125</v>
      </c>
    </row>
    <row r="2569" spans="1:12" x14ac:dyDescent="0.25">
      <c r="A2569" s="2" t="s">
        <v>2567</v>
      </c>
      <c r="B2569">
        <v>1</v>
      </c>
      <c r="C2569">
        <v>10</v>
      </c>
      <c r="D2569">
        <v>1100</v>
      </c>
      <c r="E2569" s="1">
        <v>43535</v>
      </c>
      <c r="F2569" s="3">
        <v>22</v>
      </c>
      <c r="G2569" s="3">
        <v>319</v>
      </c>
      <c r="H2569" s="1">
        <v>43830</v>
      </c>
      <c r="I2569">
        <f t="shared" si="160"/>
        <v>295</v>
      </c>
      <c r="J2569" t="str">
        <f t="shared" si="161"/>
        <v>&gt;121</v>
      </c>
      <c r="K2569">
        <f t="shared" si="162"/>
        <v>0.25</v>
      </c>
      <c r="L2569">
        <f t="shared" si="163"/>
        <v>85.25</v>
      </c>
    </row>
    <row r="2570" spans="1:12" x14ac:dyDescent="0.25">
      <c r="A2570" s="2" t="s">
        <v>2568</v>
      </c>
      <c r="B2570">
        <v>10</v>
      </c>
      <c r="C2570">
        <v>5</v>
      </c>
      <c r="D2570">
        <v>360</v>
      </c>
      <c r="E2570" s="1">
        <v>43629</v>
      </c>
      <c r="F2570" s="3">
        <v>14.399999999999999</v>
      </c>
      <c r="G2570" s="3">
        <v>108</v>
      </c>
      <c r="H2570" s="1">
        <v>43830</v>
      </c>
      <c r="I2570">
        <f t="shared" si="160"/>
        <v>201</v>
      </c>
      <c r="J2570" t="str">
        <f t="shared" si="161"/>
        <v>&gt;121</v>
      </c>
      <c r="K2570">
        <f t="shared" si="162"/>
        <v>0.25</v>
      </c>
      <c r="L2570">
        <f t="shared" si="163"/>
        <v>30.6</v>
      </c>
    </row>
    <row r="2571" spans="1:12" x14ac:dyDescent="0.25">
      <c r="A2571" s="2" t="s">
        <v>2569</v>
      </c>
      <c r="B2571">
        <v>6</v>
      </c>
      <c r="C2571">
        <v>19</v>
      </c>
      <c r="D2571">
        <v>4030</v>
      </c>
      <c r="E2571" s="1">
        <v>43597</v>
      </c>
      <c r="F2571" s="3">
        <v>322.40000000000003</v>
      </c>
      <c r="G2571" s="3">
        <v>685.1</v>
      </c>
      <c r="H2571" s="1">
        <v>43830</v>
      </c>
      <c r="I2571">
        <f t="shared" si="160"/>
        <v>233</v>
      </c>
      <c r="J2571" t="str">
        <f t="shared" si="161"/>
        <v>&gt;121</v>
      </c>
      <c r="K2571">
        <f t="shared" si="162"/>
        <v>0.25</v>
      </c>
      <c r="L2571">
        <f t="shared" si="163"/>
        <v>251.875</v>
      </c>
    </row>
    <row r="2572" spans="1:12" x14ac:dyDescent="0.25">
      <c r="A2572" s="2" t="s">
        <v>2570</v>
      </c>
      <c r="B2572">
        <v>9</v>
      </c>
      <c r="C2572">
        <v>22</v>
      </c>
      <c r="D2572">
        <v>3230</v>
      </c>
      <c r="E2572" s="1">
        <v>43516</v>
      </c>
      <c r="F2572" s="3">
        <v>129.19999999999999</v>
      </c>
      <c r="G2572" s="3">
        <v>936.7</v>
      </c>
      <c r="H2572" s="1">
        <v>43830</v>
      </c>
      <c r="I2572">
        <f t="shared" si="160"/>
        <v>314</v>
      </c>
      <c r="J2572" t="str">
        <f t="shared" si="161"/>
        <v>&gt;121</v>
      </c>
      <c r="K2572">
        <f t="shared" si="162"/>
        <v>0.25</v>
      </c>
      <c r="L2572">
        <f t="shared" si="163"/>
        <v>266.47500000000002</v>
      </c>
    </row>
    <row r="2573" spans="1:12" x14ac:dyDescent="0.25">
      <c r="A2573" s="2" t="s">
        <v>2571</v>
      </c>
      <c r="B2573">
        <v>2</v>
      </c>
      <c r="C2573">
        <v>14</v>
      </c>
      <c r="D2573">
        <v>4800</v>
      </c>
      <c r="E2573" s="1">
        <v>43583</v>
      </c>
      <c r="F2573" s="3">
        <v>48</v>
      </c>
      <c r="G2573" s="3">
        <v>1392</v>
      </c>
      <c r="H2573" s="1">
        <v>43830</v>
      </c>
      <c r="I2573">
        <f t="shared" si="160"/>
        <v>247</v>
      </c>
      <c r="J2573" t="str">
        <f t="shared" si="161"/>
        <v>&gt;121</v>
      </c>
      <c r="K2573">
        <f t="shared" si="162"/>
        <v>0.25</v>
      </c>
      <c r="L2573">
        <f t="shared" si="163"/>
        <v>360</v>
      </c>
    </row>
    <row r="2574" spans="1:12" x14ac:dyDescent="0.25">
      <c r="A2574" s="2" t="s">
        <v>2572</v>
      </c>
      <c r="B2574">
        <v>3</v>
      </c>
      <c r="C2574">
        <v>3</v>
      </c>
      <c r="D2574">
        <v>750</v>
      </c>
      <c r="E2574" s="1">
        <v>43550</v>
      </c>
      <c r="F2574" s="3">
        <v>75</v>
      </c>
      <c r="G2574" s="3">
        <v>195</v>
      </c>
      <c r="H2574" s="1">
        <v>43830</v>
      </c>
      <c r="I2574">
        <f t="shared" si="160"/>
        <v>280</v>
      </c>
      <c r="J2574" t="str">
        <f t="shared" si="161"/>
        <v>&gt;121</v>
      </c>
      <c r="K2574">
        <f t="shared" si="162"/>
        <v>0.25</v>
      </c>
      <c r="L2574">
        <f t="shared" si="163"/>
        <v>67.5</v>
      </c>
    </row>
    <row r="2575" spans="1:12" x14ac:dyDescent="0.25">
      <c r="A2575" s="2" t="s">
        <v>2573</v>
      </c>
      <c r="B2575">
        <v>3</v>
      </c>
      <c r="C2575">
        <v>8</v>
      </c>
      <c r="D2575">
        <v>1520</v>
      </c>
      <c r="E2575" s="1">
        <v>43768</v>
      </c>
      <c r="F2575" s="3">
        <v>152</v>
      </c>
      <c r="G2575" s="3">
        <v>349.6</v>
      </c>
      <c r="H2575" s="1">
        <v>43830</v>
      </c>
      <c r="I2575">
        <f t="shared" si="160"/>
        <v>62</v>
      </c>
      <c r="J2575" t="str">
        <f t="shared" si="161"/>
        <v>61-90</v>
      </c>
      <c r="K2575">
        <f t="shared" si="162"/>
        <v>0.15</v>
      </c>
      <c r="L2575">
        <f t="shared" si="163"/>
        <v>75.239999999999995</v>
      </c>
    </row>
    <row r="2576" spans="1:12" x14ac:dyDescent="0.25">
      <c r="A2576" s="2" t="s">
        <v>2574</v>
      </c>
      <c r="B2576">
        <v>8</v>
      </c>
      <c r="C2576">
        <v>12</v>
      </c>
      <c r="D2576">
        <v>550</v>
      </c>
      <c r="E2576" s="1">
        <v>43480</v>
      </c>
      <c r="F2576" s="3">
        <v>66</v>
      </c>
      <c r="G2576" s="3">
        <v>214.5</v>
      </c>
      <c r="H2576" s="1">
        <v>43830</v>
      </c>
      <c r="I2576">
        <f t="shared" si="160"/>
        <v>350</v>
      </c>
      <c r="J2576" t="str">
        <f t="shared" si="161"/>
        <v>&gt;121</v>
      </c>
      <c r="K2576">
        <f t="shared" si="162"/>
        <v>0.25</v>
      </c>
      <c r="L2576">
        <f t="shared" si="163"/>
        <v>70.125</v>
      </c>
    </row>
    <row r="2577" spans="1:12" x14ac:dyDescent="0.25">
      <c r="A2577" s="2" t="s">
        <v>2575</v>
      </c>
      <c r="B2577">
        <v>3</v>
      </c>
      <c r="C2577">
        <v>16</v>
      </c>
      <c r="D2577">
        <v>840</v>
      </c>
      <c r="E2577" s="1">
        <v>43532</v>
      </c>
      <c r="F2577" s="3">
        <v>8.4</v>
      </c>
      <c r="G2577" s="3">
        <v>226.8</v>
      </c>
      <c r="H2577" s="1">
        <v>43830</v>
      </c>
      <c r="I2577">
        <f t="shared" si="160"/>
        <v>298</v>
      </c>
      <c r="J2577" t="str">
        <f t="shared" si="161"/>
        <v>&gt;121</v>
      </c>
      <c r="K2577">
        <f t="shared" si="162"/>
        <v>0.25</v>
      </c>
      <c r="L2577">
        <f t="shared" si="163"/>
        <v>58.800000000000004</v>
      </c>
    </row>
    <row r="2578" spans="1:12" x14ac:dyDescent="0.25">
      <c r="A2578" s="2" t="s">
        <v>2576</v>
      </c>
      <c r="B2578">
        <v>6</v>
      </c>
      <c r="C2578">
        <v>21</v>
      </c>
      <c r="D2578">
        <v>1170</v>
      </c>
      <c r="E2578" s="1">
        <v>43519</v>
      </c>
      <c r="F2578" s="3">
        <v>117</v>
      </c>
      <c r="G2578" s="3">
        <v>175.5</v>
      </c>
      <c r="H2578" s="1">
        <v>43830</v>
      </c>
      <c r="I2578">
        <f t="shared" si="160"/>
        <v>311</v>
      </c>
      <c r="J2578" t="str">
        <f t="shared" si="161"/>
        <v>&gt;121</v>
      </c>
      <c r="K2578">
        <f t="shared" si="162"/>
        <v>0.25</v>
      </c>
      <c r="L2578">
        <f t="shared" si="163"/>
        <v>73.125</v>
      </c>
    </row>
    <row r="2579" spans="1:12" x14ac:dyDescent="0.25">
      <c r="A2579" s="2" t="s">
        <v>2577</v>
      </c>
      <c r="B2579">
        <v>7</v>
      </c>
      <c r="C2579">
        <v>2</v>
      </c>
      <c r="D2579">
        <v>2090</v>
      </c>
      <c r="E2579" s="1">
        <v>43493</v>
      </c>
      <c r="F2579" s="3">
        <v>83.6</v>
      </c>
      <c r="G2579" s="3">
        <v>1003.1999999999999</v>
      </c>
      <c r="H2579" s="1">
        <v>43830</v>
      </c>
      <c r="I2579">
        <f t="shared" si="160"/>
        <v>337</v>
      </c>
      <c r="J2579" t="str">
        <f t="shared" si="161"/>
        <v>&gt;121</v>
      </c>
      <c r="K2579">
        <f t="shared" si="162"/>
        <v>0.25</v>
      </c>
      <c r="L2579">
        <f t="shared" si="163"/>
        <v>271.7</v>
      </c>
    </row>
    <row r="2580" spans="1:12" x14ac:dyDescent="0.25">
      <c r="A2580" s="2" t="s">
        <v>2578</v>
      </c>
      <c r="B2580">
        <v>7</v>
      </c>
      <c r="C2580">
        <v>7</v>
      </c>
      <c r="D2580">
        <v>2090</v>
      </c>
      <c r="E2580" s="1">
        <v>43502</v>
      </c>
      <c r="F2580" s="3">
        <v>438.9</v>
      </c>
      <c r="G2580" s="3">
        <v>752.4</v>
      </c>
      <c r="H2580" s="1">
        <v>43830</v>
      </c>
      <c r="I2580">
        <f t="shared" si="160"/>
        <v>328</v>
      </c>
      <c r="J2580" t="str">
        <f t="shared" si="161"/>
        <v>&gt;121</v>
      </c>
      <c r="K2580">
        <f t="shared" si="162"/>
        <v>0.25</v>
      </c>
      <c r="L2580">
        <f t="shared" si="163"/>
        <v>297.82499999999999</v>
      </c>
    </row>
    <row r="2581" spans="1:12" x14ac:dyDescent="0.25">
      <c r="A2581" s="2" t="s">
        <v>2579</v>
      </c>
      <c r="B2581">
        <v>1</v>
      </c>
      <c r="C2581">
        <v>21</v>
      </c>
      <c r="D2581">
        <v>930</v>
      </c>
      <c r="E2581" s="1">
        <v>43554</v>
      </c>
      <c r="F2581" s="3">
        <v>46.5</v>
      </c>
      <c r="G2581" s="3">
        <v>241.8</v>
      </c>
      <c r="H2581" s="1">
        <v>43830</v>
      </c>
      <c r="I2581">
        <f t="shared" si="160"/>
        <v>276</v>
      </c>
      <c r="J2581" t="str">
        <f t="shared" si="161"/>
        <v>&gt;121</v>
      </c>
      <c r="K2581">
        <f t="shared" si="162"/>
        <v>0.25</v>
      </c>
      <c r="L2581">
        <f t="shared" si="163"/>
        <v>72.075000000000003</v>
      </c>
    </row>
    <row r="2582" spans="1:12" x14ac:dyDescent="0.25">
      <c r="A2582" s="2" t="s">
        <v>2580</v>
      </c>
      <c r="B2582">
        <v>10</v>
      </c>
      <c r="C2582">
        <v>5</v>
      </c>
      <c r="D2582">
        <v>2640</v>
      </c>
      <c r="E2582" s="1">
        <v>43740</v>
      </c>
      <c r="F2582" s="3">
        <v>211.20000000000002</v>
      </c>
      <c r="G2582" s="3">
        <v>739.2</v>
      </c>
      <c r="H2582" s="1">
        <v>43830</v>
      </c>
      <c r="I2582">
        <f t="shared" si="160"/>
        <v>90</v>
      </c>
      <c r="J2582" t="str">
        <f t="shared" si="161"/>
        <v>61-90</v>
      </c>
      <c r="K2582">
        <f t="shared" si="162"/>
        <v>0.15</v>
      </c>
      <c r="L2582">
        <f t="shared" si="163"/>
        <v>142.56</v>
      </c>
    </row>
    <row r="2583" spans="1:12" x14ac:dyDescent="0.25">
      <c r="A2583" s="2" t="s">
        <v>2581</v>
      </c>
      <c r="B2583">
        <v>5</v>
      </c>
      <c r="C2583">
        <v>3</v>
      </c>
      <c r="D2583">
        <v>4185</v>
      </c>
      <c r="E2583" s="1">
        <v>43704</v>
      </c>
      <c r="F2583" s="3">
        <v>334.79999999999995</v>
      </c>
      <c r="G2583" s="3">
        <v>1171.8000000000002</v>
      </c>
      <c r="H2583" s="1">
        <v>43830</v>
      </c>
      <c r="I2583">
        <f t="shared" si="160"/>
        <v>126</v>
      </c>
      <c r="J2583" t="str">
        <f t="shared" si="161"/>
        <v>&gt;121</v>
      </c>
      <c r="K2583">
        <f t="shared" si="162"/>
        <v>0.25</v>
      </c>
      <c r="L2583">
        <f t="shared" si="163"/>
        <v>376.65000000000003</v>
      </c>
    </row>
    <row r="2584" spans="1:12" x14ac:dyDescent="0.25">
      <c r="A2584" s="2" t="s">
        <v>2582</v>
      </c>
      <c r="B2584">
        <v>6</v>
      </c>
      <c r="C2584">
        <v>16</v>
      </c>
      <c r="D2584">
        <v>1120</v>
      </c>
      <c r="E2584" s="1">
        <v>43481</v>
      </c>
      <c r="F2584" s="3">
        <v>100.8</v>
      </c>
      <c r="G2584" s="3">
        <v>302.39999999999998</v>
      </c>
      <c r="H2584" s="1">
        <v>43830</v>
      </c>
      <c r="I2584">
        <f t="shared" si="160"/>
        <v>349</v>
      </c>
      <c r="J2584" t="str">
        <f t="shared" si="161"/>
        <v>&gt;121</v>
      </c>
      <c r="K2584">
        <f t="shared" si="162"/>
        <v>0.25</v>
      </c>
      <c r="L2584">
        <f t="shared" si="163"/>
        <v>100.8</v>
      </c>
    </row>
    <row r="2585" spans="1:12" x14ac:dyDescent="0.25">
      <c r="A2585" s="2" t="s">
        <v>2583</v>
      </c>
      <c r="B2585">
        <v>6</v>
      </c>
      <c r="C2585">
        <v>6</v>
      </c>
      <c r="D2585">
        <v>5320</v>
      </c>
      <c r="E2585" s="1">
        <v>43674</v>
      </c>
      <c r="F2585" s="3">
        <v>266</v>
      </c>
      <c r="G2585" s="3">
        <v>904.4</v>
      </c>
      <c r="H2585" s="1">
        <v>43830</v>
      </c>
      <c r="I2585">
        <f t="shared" si="160"/>
        <v>156</v>
      </c>
      <c r="J2585" t="str">
        <f t="shared" si="161"/>
        <v>&gt;121</v>
      </c>
      <c r="K2585">
        <f t="shared" si="162"/>
        <v>0.25</v>
      </c>
      <c r="L2585">
        <f t="shared" si="163"/>
        <v>292.60000000000002</v>
      </c>
    </row>
    <row r="2586" spans="1:12" x14ac:dyDescent="0.25">
      <c r="A2586" s="2" t="s">
        <v>2584</v>
      </c>
      <c r="B2586">
        <v>5</v>
      </c>
      <c r="C2586">
        <v>11</v>
      </c>
      <c r="D2586">
        <v>6510</v>
      </c>
      <c r="E2586" s="1">
        <v>43591</v>
      </c>
      <c r="F2586" s="3">
        <v>260.39999999999998</v>
      </c>
      <c r="G2586" s="3">
        <v>1236.9000000000001</v>
      </c>
      <c r="H2586" s="1">
        <v>43830</v>
      </c>
      <c r="I2586">
        <f t="shared" si="160"/>
        <v>239</v>
      </c>
      <c r="J2586" t="str">
        <f t="shared" si="161"/>
        <v>&gt;121</v>
      </c>
      <c r="K2586">
        <f t="shared" si="162"/>
        <v>0.25</v>
      </c>
      <c r="L2586">
        <f t="shared" si="163"/>
        <v>374.32500000000005</v>
      </c>
    </row>
    <row r="2587" spans="1:12" x14ac:dyDescent="0.25">
      <c r="A2587" s="2" t="s">
        <v>2585</v>
      </c>
      <c r="B2587">
        <v>2</v>
      </c>
      <c r="C2587">
        <v>3</v>
      </c>
      <c r="D2587">
        <v>1200</v>
      </c>
      <c r="E2587" s="1">
        <v>43560</v>
      </c>
      <c r="F2587" s="3">
        <v>48</v>
      </c>
      <c r="G2587" s="3">
        <v>324</v>
      </c>
      <c r="H2587" s="1">
        <v>43830</v>
      </c>
      <c r="I2587">
        <f t="shared" si="160"/>
        <v>270</v>
      </c>
      <c r="J2587" t="str">
        <f t="shared" si="161"/>
        <v>&gt;121</v>
      </c>
      <c r="K2587">
        <f t="shared" si="162"/>
        <v>0.25</v>
      </c>
      <c r="L2587">
        <f t="shared" si="163"/>
        <v>93</v>
      </c>
    </row>
    <row r="2588" spans="1:12" x14ac:dyDescent="0.25">
      <c r="A2588" s="2" t="s">
        <v>2586</v>
      </c>
      <c r="B2588">
        <v>2</v>
      </c>
      <c r="C2588">
        <v>2</v>
      </c>
      <c r="D2588">
        <v>2090</v>
      </c>
      <c r="E2588" s="1">
        <v>43467</v>
      </c>
      <c r="F2588" s="3">
        <v>41.8</v>
      </c>
      <c r="G2588" s="3">
        <v>438.9</v>
      </c>
      <c r="H2588" s="1">
        <v>43830</v>
      </c>
      <c r="I2588">
        <f t="shared" si="160"/>
        <v>363</v>
      </c>
      <c r="J2588" t="str">
        <f t="shared" si="161"/>
        <v>&gt;121</v>
      </c>
      <c r="K2588">
        <f t="shared" si="162"/>
        <v>0.25</v>
      </c>
      <c r="L2588">
        <f t="shared" si="163"/>
        <v>120.175</v>
      </c>
    </row>
    <row r="2589" spans="1:12" x14ac:dyDescent="0.25">
      <c r="A2589" s="2" t="s">
        <v>2587</v>
      </c>
      <c r="B2589">
        <v>9</v>
      </c>
      <c r="C2589">
        <v>1</v>
      </c>
      <c r="D2589">
        <v>4840</v>
      </c>
      <c r="E2589" s="1">
        <v>43795</v>
      </c>
      <c r="F2589" s="3">
        <v>677.6</v>
      </c>
      <c r="G2589" s="3">
        <v>1452</v>
      </c>
      <c r="H2589" s="1">
        <v>43830</v>
      </c>
      <c r="I2589">
        <f t="shared" si="160"/>
        <v>35</v>
      </c>
      <c r="J2589" t="str">
        <f t="shared" si="161"/>
        <v>31-60</v>
      </c>
      <c r="K2589">
        <f t="shared" si="162"/>
        <v>0.04</v>
      </c>
      <c r="L2589">
        <f t="shared" si="163"/>
        <v>85.183999999999997</v>
      </c>
    </row>
    <row r="2590" spans="1:12" x14ac:dyDescent="0.25">
      <c r="A2590" s="2" t="s">
        <v>2588</v>
      </c>
      <c r="B2590">
        <v>6</v>
      </c>
      <c r="C2590">
        <v>23</v>
      </c>
      <c r="D2590">
        <v>5184</v>
      </c>
      <c r="E2590" s="1">
        <v>43744</v>
      </c>
      <c r="F2590" s="3">
        <v>311.03999999999996</v>
      </c>
      <c r="G2590" s="3">
        <v>1347.84</v>
      </c>
      <c r="H2590" s="1">
        <v>43830</v>
      </c>
      <c r="I2590">
        <f t="shared" si="160"/>
        <v>86</v>
      </c>
      <c r="J2590" t="str">
        <f t="shared" si="161"/>
        <v>61-90</v>
      </c>
      <c r="K2590">
        <f t="shared" si="162"/>
        <v>0.15</v>
      </c>
      <c r="L2590">
        <f t="shared" si="163"/>
        <v>248.83199999999997</v>
      </c>
    </row>
    <row r="2591" spans="1:12" x14ac:dyDescent="0.25">
      <c r="A2591" s="2" t="s">
        <v>2589</v>
      </c>
      <c r="B2591">
        <v>10</v>
      </c>
      <c r="C2591">
        <v>5</v>
      </c>
      <c r="D2591">
        <v>2280</v>
      </c>
      <c r="E2591" s="1">
        <v>43515</v>
      </c>
      <c r="F2591" s="3">
        <v>136.80000000000001</v>
      </c>
      <c r="G2591" s="3">
        <v>661.2</v>
      </c>
      <c r="H2591" s="1">
        <v>43830</v>
      </c>
      <c r="I2591">
        <f t="shared" si="160"/>
        <v>315</v>
      </c>
      <c r="J2591" t="str">
        <f t="shared" si="161"/>
        <v>&gt;121</v>
      </c>
      <c r="K2591">
        <f t="shared" si="162"/>
        <v>0.25</v>
      </c>
      <c r="L2591">
        <f t="shared" si="163"/>
        <v>199.5</v>
      </c>
    </row>
    <row r="2592" spans="1:12" x14ac:dyDescent="0.25">
      <c r="A2592" s="2" t="s">
        <v>2590</v>
      </c>
      <c r="B2592">
        <v>7</v>
      </c>
      <c r="C2592">
        <v>18</v>
      </c>
      <c r="D2592">
        <v>792</v>
      </c>
      <c r="E2592" s="1">
        <v>43690</v>
      </c>
      <c r="F2592" s="3">
        <v>47.52000000000001</v>
      </c>
      <c r="G2592" s="3">
        <v>649.44000000000005</v>
      </c>
      <c r="H2592" s="1">
        <v>43830</v>
      </c>
      <c r="I2592">
        <f t="shared" si="160"/>
        <v>140</v>
      </c>
      <c r="J2592" t="str">
        <f t="shared" si="161"/>
        <v>&gt;121</v>
      </c>
      <c r="K2592">
        <f t="shared" si="162"/>
        <v>0.25</v>
      </c>
      <c r="L2592">
        <f t="shared" si="163"/>
        <v>174.24</v>
      </c>
    </row>
    <row r="2593" spans="1:12" x14ac:dyDescent="0.25">
      <c r="A2593" s="2" t="s">
        <v>2591</v>
      </c>
      <c r="B2593">
        <v>1</v>
      </c>
      <c r="C2593">
        <v>2</v>
      </c>
      <c r="D2593">
        <v>1330</v>
      </c>
      <c r="E2593" s="1">
        <v>43629</v>
      </c>
      <c r="F2593" s="3">
        <v>39.900000000000006</v>
      </c>
      <c r="G2593" s="3">
        <v>359.09999999999997</v>
      </c>
      <c r="H2593" s="1">
        <v>43830</v>
      </c>
      <c r="I2593">
        <f t="shared" si="160"/>
        <v>201</v>
      </c>
      <c r="J2593" t="str">
        <f t="shared" si="161"/>
        <v>&gt;121</v>
      </c>
      <c r="K2593">
        <f t="shared" si="162"/>
        <v>0.25</v>
      </c>
      <c r="L2593">
        <f t="shared" si="163"/>
        <v>99.75</v>
      </c>
    </row>
    <row r="2594" spans="1:12" x14ac:dyDescent="0.25">
      <c r="A2594" s="2" t="s">
        <v>2592</v>
      </c>
      <c r="B2594">
        <v>4</v>
      </c>
      <c r="C2594">
        <v>19</v>
      </c>
      <c r="D2594">
        <v>4950</v>
      </c>
      <c r="E2594" s="1">
        <v>43797</v>
      </c>
      <c r="F2594" s="3">
        <v>148.5</v>
      </c>
      <c r="G2594" s="3">
        <v>1485</v>
      </c>
      <c r="H2594" s="1">
        <v>43830</v>
      </c>
      <c r="I2594">
        <f t="shared" si="160"/>
        <v>33</v>
      </c>
      <c r="J2594" t="str">
        <f t="shared" si="161"/>
        <v>31-60</v>
      </c>
      <c r="K2594">
        <f t="shared" si="162"/>
        <v>0.04</v>
      </c>
      <c r="L2594">
        <f t="shared" si="163"/>
        <v>65.34</v>
      </c>
    </row>
    <row r="2595" spans="1:12" x14ac:dyDescent="0.25">
      <c r="A2595" s="2" t="s">
        <v>2593</v>
      </c>
      <c r="B2595">
        <v>5</v>
      </c>
      <c r="C2595">
        <v>18</v>
      </c>
      <c r="D2595">
        <v>570</v>
      </c>
      <c r="E2595" s="1">
        <v>43563</v>
      </c>
      <c r="F2595" s="3">
        <v>57</v>
      </c>
      <c r="G2595" s="3">
        <v>125.39999999999999</v>
      </c>
      <c r="H2595" s="1">
        <v>43830</v>
      </c>
      <c r="I2595">
        <f t="shared" si="160"/>
        <v>267</v>
      </c>
      <c r="J2595" t="str">
        <f t="shared" si="161"/>
        <v>&gt;121</v>
      </c>
      <c r="K2595">
        <f t="shared" si="162"/>
        <v>0.25</v>
      </c>
      <c r="L2595">
        <f t="shared" si="163"/>
        <v>45.599999999999994</v>
      </c>
    </row>
    <row r="2596" spans="1:12" x14ac:dyDescent="0.25">
      <c r="A2596" s="2" t="s">
        <v>2594</v>
      </c>
      <c r="B2596">
        <v>2</v>
      </c>
      <c r="C2596">
        <v>5</v>
      </c>
      <c r="D2596">
        <v>1200</v>
      </c>
      <c r="E2596" s="1">
        <v>43653</v>
      </c>
      <c r="F2596" s="3">
        <v>72</v>
      </c>
      <c r="G2596" s="3">
        <v>288</v>
      </c>
      <c r="H2596" s="1">
        <v>43830</v>
      </c>
      <c r="I2596">
        <f t="shared" si="160"/>
        <v>177</v>
      </c>
      <c r="J2596" t="str">
        <f t="shared" si="161"/>
        <v>&gt;121</v>
      </c>
      <c r="K2596">
        <f t="shared" si="162"/>
        <v>0.25</v>
      </c>
      <c r="L2596">
        <f t="shared" si="163"/>
        <v>90</v>
      </c>
    </row>
    <row r="2597" spans="1:12" x14ac:dyDescent="0.25">
      <c r="A2597" s="2" t="s">
        <v>2595</v>
      </c>
      <c r="B2597">
        <v>4</v>
      </c>
      <c r="C2597">
        <v>6</v>
      </c>
      <c r="D2597">
        <v>330</v>
      </c>
      <c r="E2597" s="1">
        <v>43481</v>
      </c>
      <c r="F2597" s="3">
        <v>6.6000000000000005</v>
      </c>
      <c r="G2597" s="3">
        <v>82.5</v>
      </c>
      <c r="H2597" s="1">
        <v>43830</v>
      </c>
      <c r="I2597">
        <f t="shared" si="160"/>
        <v>349</v>
      </c>
      <c r="J2597" t="str">
        <f t="shared" si="161"/>
        <v>&gt;121</v>
      </c>
      <c r="K2597">
        <f t="shared" si="162"/>
        <v>0.25</v>
      </c>
      <c r="L2597">
        <f t="shared" si="163"/>
        <v>22.274999999999999</v>
      </c>
    </row>
    <row r="2598" spans="1:12" x14ac:dyDescent="0.25">
      <c r="A2598" s="2" t="s">
        <v>2596</v>
      </c>
      <c r="B2598">
        <v>3</v>
      </c>
      <c r="C2598">
        <v>5</v>
      </c>
      <c r="D2598">
        <v>630</v>
      </c>
      <c r="E2598" s="1">
        <v>43668</v>
      </c>
      <c r="F2598" s="3">
        <v>31.5</v>
      </c>
      <c r="G2598" s="3">
        <v>189</v>
      </c>
      <c r="H2598" s="1">
        <v>43830</v>
      </c>
      <c r="I2598">
        <f t="shared" si="160"/>
        <v>162</v>
      </c>
      <c r="J2598" t="str">
        <f t="shared" si="161"/>
        <v>&gt;121</v>
      </c>
      <c r="K2598">
        <f t="shared" si="162"/>
        <v>0.25</v>
      </c>
      <c r="L2598">
        <f t="shared" si="163"/>
        <v>55.125</v>
      </c>
    </row>
    <row r="2599" spans="1:12" x14ac:dyDescent="0.25">
      <c r="A2599" s="2" t="s">
        <v>2597</v>
      </c>
      <c r="B2599">
        <v>9</v>
      </c>
      <c r="C2599">
        <v>22</v>
      </c>
      <c r="D2599">
        <v>5270</v>
      </c>
      <c r="E2599" s="1">
        <v>43579</v>
      </c>
      <c r="F2599" s="3">
        <v>685.1</v>
      </c>
      <c r="G2599" s="3">
        <v>1370.2</v>
      </c>
      <c r="H2599" s="1">
        <v>43830</v>
      </c>
      <c r="I2599">
        <f t="shared" si="160"/>
        <v>251</v>
      </c>
      <c r="J2599" t="str">
        <f t="shared" si="161"/>
        <v>&gt;121</v>
      </c>
      <c r="K2599">
        <f t="shared" si="162"/>
        <v>0.25</v>
      </c>
      <c r="L2599">
        <f t="shared" si="163"/>
        <v>513.82500000000005</v>
      </c>
    </row>
    <row r="2600" spans="1:12" x14ac:dyDescent="0.25">
      <c r="A2600" s="2" t="s">
        <v>2598</v>
      </c>
      <c r="B2600">
        <v>8</v>
      </c>
      <c r="C2600">
        <v>17</v>
      </c>
      <c r="D2600">
        <v>6160</v>
      </c>
      <c r="E2600" s="1">
        <v>43532</v>
      </c>
      <c r="F2600" s="3">
        <v>985.6</v>
      </c>
      <c r="G2600" s="3">
        <v>2094.4</v>
      </c>
      <c r="H2600" s="1">
        <v>43830</v>
      </c>
      <c r="I2600">
        <f t="shared" si="160"/>
        <v>298</v>
      </c>
      <c r="J2600" t="str">
        <f t="shared" si="161"/>
        <v>&gt;121</v>
      </c>
      <c r="K2600">
        <f t="shared" si="162"/>
        <v>0.25</v>
      </c>
      <c r="L2600">
        <f t="shared" si="163"/>
        <v>770</v>
      </c>
    </row>
    <row r="2601" spans="1:12" x14ac:dyDescent="0.25">
      <c r="A2601" s="2" t="s">
        <v>2599</v>
      </c>
      <c r="B2601">
        <v>9</v>
      </c>
      <c r="C2601">
        <v>14</v>
      </c>
      <c r="D2601">
        <v>6975</v>
      </c>
      <c r="E2601" s="1">
        <v>43635</v>
      </c>
      <c r="F2601" s="3">
        <v>627.75</v>
      </c>
      <c r="G2601" s="3">
        <v>2022.75</v>
      </c>
      <c r="H2601" s="1">
        <v>43830</v>
      </c>
      <c r="I2601">
        <f t="shared" si="160"/>
        <v>195</v>
      </c>
      <c r="J2601" t="str">
        <f t="shared" si="161"/>
        <v>&gt;121</v>
      </c>
      <c r="K2601">
        <f t="shared" si="162"/>
        <v>0.25</v>
      </c>
      <c r="L2601">
        <f t="shared" si="163"/>
        <v>662.625</v>
      </c>
    </row>
    <row r="2602" spans="1:12" x14ac:dyDescent="0.25">
      <c r="A2602" s="2" t="s">
        <v>2600</v>
      </c>
      <c r="B2602">
        <v>1</v>
      </c>
      <c r="C2602">
        <v>13</v>
      </c>
      <c r="D2602">
        <v>240</v>
      </c>
      <c r="E2602" s="1">
        <v>43530</v>
      </c>
      <c r="F2602" s="3">
        <v>19.2</v>
      </c>
      <c r="G2602" s="3">
        <v>64.800000000000011</v>
      </c>
      <c r="H2602" s="1">
        <v>43830</v>
      </c>
      <c r="I2602">
        <f t="shared" si="160"/>
        <v>300</v>
      </c>
      <c r="J2602" t="str">
        <f t="shared" si="161"/>
        <v>&gt;121</v>
      </c>
      <c r="K2602">
        <f t="shared" si="162"/>
        <v>0.25</v>
      </c>
      <c r="L2602">
        <f t="shared" si="163"/>
        <v>21.000000000000004</v>
      </c>
    </row>
    <row r="2603" spans="1:12" x14ac:dyDescent="0.25">
      <c r="A2603" s="2" t="s">
        <v>2601</v>
      </c>
      <c r="B2603">
        <v>9</v>
      </c>
      <c r="C2603">
        <v>1</v>
      </c>
      <c r="D2603">
        <v>1500</v>
      </c>
      <c r="E2603" s="1">
        <v>43649</v>
      </c>
      <c r="F2603" s="3">
        <v>165</v>
      </c>
      <c r="G2603" s="3">
        <v>480</v>
      </c>
      <c r="H2603" s="1">
        <v>43830</v>
      </c>
      <c r="I2603">
        <f t="shared" si="160"/>
        <v>181</v>
      </c>
      <c r="J2603" t="str">
        <f t="shared" si="161"/>
        <v>&gt;121</v>
      </c>
      <c r="K2603">
        <f t="shared" si="162"/>
        <v>0.25</v>
      </c>
      <c r="L2603">
        <f t="shared" si="163"/>
        <v>161.25</v>
      </c>
    </row>
    <row r="2604" spans="1:12" x14ac:dyDescent="0.25">
      <c r="A2604" s="2" t="s">
        <v>2602</v>
      </c>
      <c r="B2604">
        <v>6</v>
      </c>
      <c r="C2604">
        <v>6</v>
      </c>
      <c r="D2604">
        <v>1800</v>
      </c>
      <c r="E2604" s="1">
        <v>43659</v>
      </c>
      <c r="F2604" s="3">
        <v>36</v>
      </c>
      <c r="G2604" s="3">
        <v>468</v>
      </c>
      <c r="H2604" s="1">
        <v>43830</v>
      </c>
      <c r="I2604">
        <f t="shared" si="160"/>
        <v>171</v>
      </c>
      <c r="J2604" t="str">
        <f t="shared" si="161"/>
        <v>&gt;121</v>
      </c>
      <c r="K2604">
        <f t="shared" si="162"/>
        <v>0.25</v>
      </c>
      <c r="L2604">
        <f t="shared" si="163"/>
        <v>126</v>
      </c>
    </row>
    <row r="2605" spans="1:12" x14ac:dyDescent="0.25">
      <c r="A2605" s="2" t="s">
        <v>2603</v>
      </c>
      <c r="B2605">
        <v>2</v>
      </c>
      <c r="C2605">
        <v>10</v>
      </c>
      <c r="D2605">
        <v>6000</v>
      </c>
      <c r="E2605" s="1">
        <v>43758</v>
      </c>
      <c r="F2605" s="3">
        <v>120</v>
      </c>
      <c r="G2605" s="3">
        <v>1140</v>
      </c>
      <c r="H2605" s="1">
        <v>43830</v>
      </c>
      <c r="I2605">
        <f t="shared" si="160"/>
        <v>72</v>
      </c>
      <c r="J2605" t="str">
        <f t="shared" si="161"/>
        <v>61-90</v>
      </c>
      <c r="K2605">
        <f t="shared" si="162"/>
        <v>0.15</v>
      </c>
      <c r="L2605">
        <f t="shared" si="163"/>
        <v>189</v>
      </c>
    </row>
    <row r="2606" spans="1:12" x14ac:dyDescent="0.25">
      <c r="A2606" s="2" t="s">
        <v>2604</v>
      </c>
      <c r="B2606">
        <v>8</v>
      </c>
      <c r="C2606">
        <v>15</v>
      </c>
      <c r="D2606">
        <v>1710</v>
      </c>
      <c r="E2606" s="1">
        <v>43784</v>
      </c>
      <c r="F2606" s="3">
        <v>153.9</v>
      </c>
      <c r="G2606" s="3">
        <v>530.1</v>
      </c>
      <c r="H2606" s="1">
        <v>43830</v>
      </c>
      <c r="I2606">
        <f t="shared" si="160"/>
        <v>46</v>
      </c>
      <c r="J2606" t="str">
        <f t="shared" si="161"/>
        <v>31-60</v>
      </c>
      <c r="K2606">
        <f t="shared" si="162"/>
        <v>0.04</v>
      </c>
      <c r="L2606">
        <f t="shared" si="163"/>
        <v>27.36</v>
      </c>
    </row>
    <row r="2607" spans="1:12" x14ac:dyDescent="0.25">
      <c r="A2607" s="2" t="s">
        <v>2605</v>
      </c>
      <c r="B2607">
        <v>3</v>
      </c>
      <c r="C2607">
        <v>20</v>
      </c>
      <c r="D2607">
        <v>640</v>
      </c>
      <c r="E2607" s="1">
        <v>43692</v>
      </c>
      <c r="F2607" s="3">
        <v>12.8</v>
      </c>
      <c r="G2607" s="3">
        <v>128</v>
      </c>
      <c r="H2607" s="1">
        <v>43830</v>
      </c>
      <c r="I2607">
        <f t="shared" si="160"/>
        <v>138</v>
      </c>
      <c r="J2607" t="str">
        <f t="shared" si="161"/>
        <v>&gt;121</v>
      </c>
      <c r="K2607">
        <f t="shared" si="162"/>
        <v>0.25</v>
      </c>
      <c r="L2607">
        <f t="shared" si="163"/>
        <v>35.200000000000003</v>
      </c>
    </row>
    <row r="2608" spans="1:12" x14ac:dyDescent="0.25">
      <c r="A2608" s="2" t="s">
        <v>2606</v>
      </c>
      <c r="B2608">
        <v>4</v>
      </c>
      <c r="C2608">
        <v>12</v>
      </c>
      <c r="D2608">
        <v>110</v>
      </c>
      <c r="E2608" s="1">
        <v>43519</v>
      </c>
      <c r="F2608" s="3">
        <v>3.3000000000000003</v>
      </c>
      <c r="G2608" s="3">
        <v>25.299999999999997</v>
      </c>
      <c r="H2608" s="1">
        <v>43830</v>
      </c>
      <c r="I2608">
        <f t="shared" si="160"/>
        <v>311</v>
      </c>
      <c r="J2608" t="str">
        <f t="shared" si="161"/>
        <v>&gt;121</v>
      </c>
      <c r="K2608">
        <f t="shared" si="162"/>
        <v>0.25</v>
      </c>
      <c r="L2608">
        <f t="shared" si="163"/>
        <v>7.1499999999999995</v>
      </c>
    </row>
    <row r="2609" spans="1:12" x14ac:dyDescent="0.25">
      <c r="A2609" s="2" t="s">
        <v>2607</v>
      </c>
      <c r="B2609">
        <v>1</v>
      </c>
      <c r="C2609">
        <v>19</v>
      </c>
      <c r="D2609">
        <v>3600</v>
      </c>
      <c r="E2609" s="1">
        <v>43642</v>
      </c>
      <c r="F2609" s="3">
        <v>288</v>
      </c>
      <c r="G2609" s="3">
        <v>864</v>
      </c>
      <c r="H2609" s="1">
        <v>43830</v>
      </c>
      <c r="I2609">
        <f t="shared" si="160"/>
        <v>188</v>
      </c>
      <c r="J2609" t="str">
        <f t="shared" si="161"/>
        <v>&gt;121</v>
      </c>
      <c r="K2609">
        <f t="shared" si="162"/>
        <v>0.25</v>
      </c>
      <c r="L2609">
        <f t="shared" si="163"/>
        <v>288</v>
      </c>
    </row>
    <row r="2610" spans="1:12" x14ac:dyDescent="0.25">
      <c r="A2610" s="2" t="s">
        <v>2608</v>
      </c>
      <c r="B2610">
        <v>1</v>
      </c>
      <c r="C2610">
        <v>10</v>
      </c>
      <c r="D2610">
        <v>2640</v>
      </c>
      <c r="E2610" s="1">
        <v>43580</v>
      </c>
      <c r="F2610" s="3">
        <v>105.60000000000001</v>
      </c>
      <c r="G2610" s="3">
        <v>396</v>
      </c>
      <c r="H2610" s="1">
        <v>43830</v>
      </c>
      <c r="I2610">
        <f t="shared" si="160"/>
        <v>250</v>
      </c>
      <c r="J2610" t="str">
        <f t="shared" si="161"/>
        <v>&gt;121</v>
      </c>
      <c r="K2610">
        <f t="shared" si="162"/>
        <v>0.25</v>
      </c>
      <c r="L2610">
        <f t="shared" si="163"/>
        <v>125.4</v>
      </c>
    </row>
    <row r="2611" spans="1:12" x14ac:dyDescent="0.25">
      <c r="A2611" s="2" t="s">
        <v>2609</v>
      </c>
      <c r="B2611">
        <v>5</v>
      </c>
      <c r="C2611">
        <v>6</v>
      </c>
      <c r="D2611">
        <v>2520</v>
      </c>
      <c r="E2611" s="1">
        <v>43760</v>
      </c>
      <c r="F2611" s="3">
        <v>50.4</v>
      </c>
      <c r="G2611" s="3">
        <v>478.8</v>
      </c>
      <c r="H2611" s="1">
        <v>43830</v>
      </c>
      <c r="I2611">
        <f t="shared" si="160"/>
        <v>70</v>
      </c>
      <c r="J2611" t="str">
        <f t="shared" si="161"/>
        <v>61-90</v>
      </c>
      <c r="K2611">
        <f t="shared" si="162"/>
        <v>0.15</v>
      </c>
      <c r="L2611">
        <f t="shared" si="163"/>
        <v>79.38000000000001</v>
      </c>
    </row>
    <row r="2612" spans="1:12" x14ac:dyDescent="0.25">
      <c r="A2612" s="2" t="s">
        <v>2610</v>
      </c>
      <c r="B2612">
        <v>10</v>
      </c>
      <c r="C2612">
        <v>11</v>
      </c>
      <c r="D2612">
        <v>1870</v>
      </c>
      <c r="E2612" s="1">
        <v>43562</v>
      </c>
      <c r="F2612" s="3">
        <v>37.400000000000006</v>
      </c>
      <c r="G2612" s="3">
        <v>860.19999999999993</v>
      </c>
      <c r="H2612" s="1">
        <v>43830</v>
      </c>
      <c r="I2612">
        <f t="shared" si="160"/>
        <v>268</v>
      </c>
      <c r="J2612" t="str">
        <f t="shared" si="161"/>
        <v>&gt;121</v>
      </c>
      <c r="K2612">
        <f t="shared" si="162"/>
        <v>0.25</v>
      </c>
      <c r="L2612">
        <f t="shared" si="163"/>
        <v>224.39999999999998</v>
      </c>
    </row>
    <row r="2613" spans="1:12" x14ac:dyDescent="0.25">
      <c r="A2613" s="2" t="s">
        <v>2611</v>
      </c>
      <c r="B2613">
        <v>7</v>
      </c>
      <c r="C2613">
        <v>23</v>
      </c>
      <c r="D2613">
        <v>3520</v>
      </c>
      <c r="E2613" s="1">
        <v>43700</v>
      </c>
      <c r="F2613" s="3">
        <v>668.8</v>
      </c>
      <c r="G2613" s="3">
        <v>2217.6</v>
      </c>
      <c r="H2613" s="1">
        <v>43830</v>
      </c>
      <c r="I2613">
        <f t="shared" si="160"/>
        <v>130</v>
      </c>
      <c r="J2613" t="str">
        <f t="shared" si="161"/>
        <v>&gt;121</v>
      </c>
      <c r="K2613">
        <f t="shared" si="162"/>
        <v>0.25</v>
      </c>
      <c r="L2613">
        <f t="shared" si="163"/>
        <v>721.59999999999991</v>
      </c>
    </row>
    <row r="2614" spans="1:12" x14ac:dyDescent="0.25">
      <c r="A2614" s="2" t="s">
        <v>2612</v>
      </c>
      <c r="B2614">
        <v>10</v>
      </c>
      <c r="C2614">
        <v>7</v>
      </c>
      <c r="D2614">
        <v>1080</v>
      </c>
      <c r="E2614" s="1">
        <v>43673</v>
      </c>
      <c r="F2614" s="3">
        <v>43.2</v>
      </c>
      <c r="G2614" s="3">
        <v>540</v>
      </c>
      <c r="H2614" s="1">
        <v>43830</v>
      </c>
      <c r="I2614">
        <f t="shared" si="160"/>
        <v>157</v>
      </c>
      <c r="J2614" t="str">
        <f t="shared" si="161"/>
        <v>&gt;121</v>
      </c>
      <c r="K2614">
        <f t="shared" si="162"/>
        <v>0.25</v>
      </c>
      <c r="L2614">
        <f t="shared" si="163"/>
        <v>145.80000000000001</v>
      </c>
    </row>
    <row r="2615" spans="1:12" x14ac:dyDescent="0.25">
      <c r="A2615" s="2" t="s">
        <v>2613</v>
      </c>
      <c r="B2615">
        <v>10</v>
      </c>
      <c r="C2615">
        <v>7</v>
      </c>
      <c r="D2615">
        <v>1560</v>
      </c>
      <c r="E2615" s="1">
        <v>43728</v>
      </c>
      <c r="F2615" s="3">
        <v>265.2</v>
      </c>
      <c r="G2615" s="3">
        <v>561.59999999999991</v>
      </c>
      <c r="H2615" s="1">
        <v>43830</v>
      </c>
      <c r="I2615">
        <f t="shared" si="160"/>
        <v>102</v>
      </c>
      <c r="J2615" t="str">
        <f t="shared" si="161"/>
        <v>91-120</v>
      </c>
      <c r="K2615">
        <f t="shared" si="162"/>
        <v>0.2</v>
      </c>
      <c r="L2615">
        <f t="shared" si="163"/>
        <v>165.36</v>
      </c>
    </row>
    <row r="2616" spans="1:12" x14ac:dyDescent="0.25">
      <c r="A2616" s="2" t="s">
        <v>2614</v>
      </c>
      <c r="B2616">
        <v>1</v>
      </c>
      <c r="C2616">
        <v>17</v>
      </c>
      <c r="D2616">
        <v>128</v>
      </c>
      <c r="E2616" s="1">
        <v>43696</v>
      </c>
      <c r="F2616" s="3">
        <v>7.6800000000000015</v>
      </c>
      <c r="G2616" s="3">
        <v>28.160000000000004</v>
      </c>
      <c r="H2616" s="1">
        <v>43830</v>
      </c>
      <c r="I2616">
        <f t="shared" si="160"/>
        <v>134</v>
      </c>
      <c r="J2616" t="str">
        <f t="shared" si="161"/>
        <v>&gt;121</v>
      </c>
      <c r="K2616">
        <f t="shared" si="162"/>
        <v>0.25</v>
      </c>
      <c r="L2616">
        <f t="shared" si="163"/>
        <v>8.9600000000000009</v>
      </c>
    </row>
    <row r="2617" spans="1:12" x14ac:dyDescent="0.25">
      <c r="A2617" s="2" t="s">
        <v>2615</v>
      </c>
      <c r="B2617">
        <v>7</v>
      </c>
      <c r="C2617">
        <v>16</v>
      </c>
      <c r="D2617">
        <v>600</v>
      </c>
      <c r="E2617" s="1">
        <v>43692</v>
      </c>
      <c r="F2617" s="3">
        <v>168</v>
      </c>
      <c r="G2617" s="3">
        <v>162</v>
      </c>
      <c r="H2617" s="1">
        <v>43830</v>
      </c>
      <c r="I2617">
        <f t="shared" si="160"/>
        <v>138</v>
      </c>
      <c r="J2617" t="str">
        <f t="shared" si="161"/>
        <v>&gt;121</v>
      </c>
      <c r="K2617">
        <f t="shared" si="162"/>
        <v>0.25</v>
      </c>
      <c r="L2617">
        <f t="shared" si="163"/>
        <v>82.5</v>
      </c>
    </row>
    <row r="2618" spans="1:12" x14ac:dyDescent="0.25">
      <c r="A2618" s="2" t="s">
        <v>2616</v>
      </c>
      <c r="B2618">
        <v>4</v>
      </c>
      <c r="C2618">
        <v>21</v>
      </c>
      <c r="D2618">
        <v>720</v>
      </c>
      <c r="E2618" s="1">
        <v>43800</v>
      </c>
      <c r="F2618" s="3">
        <v>57.599999999999994</v>
      </c>
      <c r="G2618" s="3">
        <v>180</v>
      </c>
      <c r="H2618" s="1">
        <v>43830</v>
      </c>
      <c r="I2618">
        <f t="shared" si="160"/>
        <v>30</v>
      </c>
      <c r="J2618" t="str">
        <f t="shared" si="161"/>
        <v>0-30</v>
      </c>
      <c r="K2618">
        <f t="shared" si="162"/>
        <v>8.0000000000000002E-3</v>
      </c>
      <c r="L2618">
        <f t="shared" si="163"/>
        <v>1.9008</v>
      </c>
    </row>
    <row r="2619" spans="1:12" x14ac:dyDescent="0.25">
      <c r="A2619" s="2" t="s">
        <v>2617</v>
      </c>
      <c r="B2619">
        <v>1</v>
      </c>
      <c r="C2619">
        <v>22</v>
      </c>
      <c r="D2619">
        <v>1782.0000000000002</v>
      </c>
      <c r="E2619" s="1">
        <v>43720</v>
      </c>
      <c r="F2619" s="3">
        <v>106.92</v>
      </c>
      <c r="G2619" s="3">
        <v>463.32000000000005</v>
      </c>
      <c r="H2619" s="1">
        <v>43830</v>
      </c>
      <c r="I2619">
        <f t="shared" si="160"/>
        <v>110</v>
      </c>
      <c r="J2619" t="str">
        <f t="shared" si="161"/>
        <v>91-120</v>
      </c>
      <c r="K2619">
        <f t="shared" si="162"/>
        <v>0.2</v>
      </c>
      <c r="L2619">
        <f t="shared" si="163"/>
        <v>114.048</v>
      </c>
    </row>
    <row r="2620" spans="1:12" x14ac:dyDescent="0.25">
      <c r="A2620" s="2" t="s">
        <v>2618</v>
      </c>
      <c r="B2620">
        <v>9</v>
      </c>
      <c r="C2620">
        <v>15</v>
      </c>
      <c r="D2620">
        <v>3230</v>
      </c>
      <c r="E2620" s="1">
        <v>43580</v>
      </c>
      <c r="F2620" s="3">
        <v>64.599999999999994</v>
      </c>
      <c r="G2620" s="3">
        <v>1324.3000000000002</v>
      </c>
      <c r="H2620" s="1">
        <v>43830</v>
      </c>
      <c r="I2620">
        <f t="shared" si="160"/>
        <v>250</v>
      </c>
      <c r="J2620" t="str">
        <f t="shared" si="161"/>
        <v>&gt;121</v>
      </c>
      <c r="K2620">
        <f t="shared" si="162"/>
        <v>0.25</v>
      </c>
      <c r="L2620">
        <f t="shared" si="163"/>
        <v>347.22500000000002</v>
      </c>
    </row>
    <row r="2621" spans="1:12" x14ac:dyDescent="0.25">
      <c r="A2621" s="2" t="s">
        <v>2619</v>
      </c>
      <c r="B2621">
        <v>9</v>
      </c>
      <c r="C2621">
        <v>18</v>
      </c>
      <c r="D2621">
        <v>990</v>
      </c>
      <c r="E2621" s="1">
        <v>43516</v>
      </c>
      <c r="F2621" s="3">
        <v>118.80000000000001</v>
      </c>
      <c r="G2621" s="3">
        <v>485.09999999999997</v>
      </c>
      <c r="H2621" s="1">
        <v>43830</v>
      </c>
      <c r="I2621">
        <f t="shared" si="160"/>
        <v>314</v>
      </c>
      <c r="J2621" t="str">
        <f t="shared" si="161"/>
        <v>&gt;121</v>
      </c>
      <c r="K2621">
        <f t="shared" si="162"/>
        <v>0.25</v>
      </c>
      <c r="L2621">
        <f t="shared" si="163"/>
        <v>150.97499999999999</v>
      </c>
    </row>
    <row r="2622" spans="1:12" x14ac:dyDescent="0.25">
      <c r="A2622" s="2" t="s">
        <v>2620</v>
      </c>
      <c r="B2622">
        <v>5</v>
      </c>
      <c r="C2622">
        <v>20</v>
      </c>
      <c r="D2622">
        <v>1200</v>
      </c>
      <c r="E2622" s="1">
        <v>43538</v>
      </c>
      <c r="F2622" s="3">
        <v>108</v>
      </c>
      <c r="G2622" s="3">
        <v>204</v>
      </c>
      <c r="H2622" s="1">
        <v>43830</v>
      </c>
      <c r="I2622">
        <f t="shared" si="160"/>
        <v>292</v>
      </c>
      <c r="J2622" t="str">
        <f t="shared" si="161"/>
        <v>&gt;121</v>
      </c>
      <c r="K2622">
        <f t="shared" si="162"/>
        <v>0.25</v>
      </c>
      <c r="L2622">
        <f t="shared" si="163"/>
        <v>78</v>
      </c>
    </row>
    <row r="2623" spans="1:12" x14ac:dyDescent="0.25">
      <c r="A2623" s="2" t="s">
        <v>2621</v>
      </c>
      <c r="B2623">
        <v>6</v>
      </c>
      <c r="C2623">
        <v>5</v>
      </c>
      <c r="D2623">
        <v>270</v>
      </c>
      <c r="E2623" s="1">
        <v>43671</v>
      </c>
      <c r="F2623" s="3">
        <v>16.200000000000003</v>
      </c>
      <c r="G2623" s="3">
        <v>51.3</v>
      </c>
      <c r="H2623" s="1">
        <v>43830</v>
      </c>
      <c r="I2623">
        <f t="shared" si="160"/>
        <v>159</v>
      </c>
      <c r="J2623" t="str">
        <f t="shared" si="161"/>
        <v>&gt;121</v>
      </c>
      <c r="K2623">
        <f t="shared" si="162"/>
        <v>0.25</v>
      </c>
      <c r="L2623">
        <f t="shared" si="163"/>
        <v>16.875</v>
      </c>
    </row>
    <row r="2624" spans="1:12" x14ac:dyDescent="0.25">
      <c r="A2624" s="2" t="s">
        <v>2622</v>
      </c>
      <c r="B2624">
        <v>5</v>
      </c>
      <c r="C2624">
        <v>11</v>
      </c>
      <c r="D2624">
        <v>1440</v>
      </c>
      <c r="E2624" s="1">
        <v>43780</v>
      </c>
      <c r="F2624" s="3">
        <v>129.60000000000002</v>
      </c>
      <c r="G2624" s="3">
        <v>403.2</v>
      </c>
      <c r="H2624" s="1">
        <v>43830</v>
      </c>
      <c r="I2624">
        <f t="shared" si="160"/>
        <v>50</v>
      </c>
      <c r="J2624" t="str">
        <f t="shared" si="161"/>
        <v>31-60</v>
      </c>
      <c r="K2624">
        <f t="shared" si="162"/>
        <v>0.04</v>
      </c>
      <c r="L2624">
        <f t="shared" si="163"/>
        <v>21.311999999999998</v>
      </c>
    </row>
    <row r="2625" spans="1:12" x14ac:dyDescent="0.25">
      <c r="A2625" s="2" t="s">
        <v>2623</v>
      </c>
      <c r="B2625">
        <v>1</v>
      </c>
      <c r="C2625">
        <v>23</v>
      </c>
      <c r="D2625">
        <v>3410</v>
      </c>
      <c r="E2625" s="1">
        <v>43661</v>
      </c>
      <c r="F2625" s="3">
        <v>170.5</v>
      </c>
      <c r="G2625" s="3">
        <v>1023</v>
      </c>
      <c r="H2625" s="1">
        <v>43830</v>
      </c>
      <c r="I2625">
        <f t="shared" si="160"/>
        <v>169</v>
      </c>
      <c r="J2625" t="str">
        <f t="shared" si="161"/>
        <v>&gt;121</v>
      </c>
      <c r="K2625">
        <f t="shared" si="162"/>
        <v>0.25</v>
      </c>
      <c r="L2625">
        <f t="shared" si="163"/>
        <v>298.375</v>
      </c>
    </row>
    <row r="2626" spans="1:12" x14ac:dyDescent="0.25">
      <c r="A2626" s="2" t="s">
        <v>2624</v>
      </c>
      <c r="B2626">
        <v>9</v>
      </c>
      <c r="C2626">
        <v>1</v>
      </c>
      <c r="D2626">
        <v>570</v>
      </c>
      <c r="E2626" s="1">
        <v>43777</v>
      </c>
      <c r="F2626" s="3">
        <v>114</v>
      </c>
      <c r="G2626" s="3">
        <v>148.19999999999999</v>
      </c>
      <c r="H2626" s="1">
        <v>43830</v>
      </c>
      <c r="I2626">
        <f t="shared" ref="I2626:I2689" si="164">H2626-E2626</f>
        <v>53</v>
      </c>
      <c r="J2626" t="str">
        <f t="shared" ref="J2626:J2689" si="165">VLOOKUP(I2626,groupings,2,1)</f>
        <v>31-60</v>
      </c>
      <c r="K2626">
        <f t="shared" ref="K2626:K2689" si="166">VLOOKUP(I2626,$N$8:$P$12,3,TRUE)</f>
        <v>0.04</v>
      </c>
      <c r="L2626">
        <f t="shared" ref="L2626:L2689" si="167">(G2626+F2626)*K2626</f>
        <v>10.488</v>
      </c>
    </row>
    <row r="2627" spans="1:12" x14ac:dyDescent="0.25">
      <c r="A2627" s="2" t="s">
        <v>2625</v>
      </c>
      <c r="B2627">
        <v>7</v>
      </c>
      <c r="C2627">
        <v>21</v>
      </c>
      <c r="D2627">
        <v>3100</v>
      </c>
      <c r="E2627" s="1">
        <v>43505</v>
      </c>
      <c r="F2627" s="3">
        <v>93</v>
      </c>
      <c r="G2627" s="3">
        <v>1922</v>
      </c>
      <c r="H2627" s="1">
        <v>43830</v>
      </c>
      <c r="I2627">
        <f t="shared" si="164"/>
        <v>325</v>
      </c>
      <c r="J2627" t="str">
        <f t="shared" si="165"/>
        <v>&gt;121</v>
      </c>
      <c r="K2627">
        <f t="shared" si="166"/>
        <v>0.25</v>
      </c>
      <c r="L2627">
        <f t="shared" si="167"/>
        <v>503.75</v>
      </c>
    </row>
    <row r="2628" spans="1:12" x14ac:dyDescent="0.25">
      <c r="A2628" s="2" t="s">
        <v>2626</v>
      </c>
      <c r="B2628">
        <v>3</v>
      </c>
      <c r="C2628">
        <v>19</v>
      </c>
      <c r="D2628">
        <v>120</v>
      </c>
      <c r="E2628" s="1">
        <v>43798</v>
      </c>
      <c r="F2628" s="3">
        <v>3.5999999999999996</v>
      </c>
      <c r="G2628" s="3">
        <v>30</v>
      </c>
      <c r="H2628" s="1">
        <v>43830</v>
      </c>
      <c r="I2628">
        <f t="shared" si="164"/>
        <v>32</v>
      </c>
      <c r="J2628" t="str">
        <f t="shared" si="165"/>
        <v>31-60</v>
      </c>
      <c r="K2628">
        <f t="shared" si="166"/>
        <v>0.04</v>
      </c>
      <c r="L2628">
        <f t="shared" si="167"/>
        <v>1.3440000000000001</v>
      </c>
    </row>
    <row r="2629" spans="1:12" x14ac:dyDescent="0.25">
      <c r="A2629" s="2" t="s">
        <v>2627</v>
      </c>
      <c r="B2629">
        <v>2</v>
      </c>
      <c r="C2629">
        <v>8</v>
      </c>
      <c r="D2629">
        <v>240</v>
      </c>
      <c r="E2629" s="1">
        <v>43666</v>
      </c>
      <c r="F2629" s="3">
        <v>16.8</v>
      </c>
      <c r="G2629" s="3">
        <v>43.2</v>
      </c>
      <c r="H2629" s="1">
        <v>43830</v>
      </c>
      <c r="I2629">
        <f t="shared" si="164"/>
        <v>164</v>
      </c>
      <c r="J2629" t="str">
        <f t="shared" si="165"/>
        <v>&gt;121</v>
      </c>
      <c r="K2629">
        <f t="shared" si="166"/>
        <v>0.25</v>
      </c>
      <c r="L2629">
        <f t="shared" si="167"/>
        <v>15</v>
      </c>
    </row>
    <row r="2630" spans="1:12" x14ac:dyDescent="0.25">
      <c r="A2630" s="2" t="s">
        <v>2628</v>
      </c>
      <c r="B2630">
        <v>6</v>
      </c>
      <c r="C2630">
        <v>3</v>
      </c>
      <c r="D2630">
        <v>480</v>
      </c>
      <c r="E2630" s="1">
        <v>43508</v>
      </c>
      <c r="F2630" s="3">
        <v>14.399999999999999</v>
      </c>
      <c r="G2630" s="3">
        <v>81.599999999999994</v>
      </c>
      <c r="H2630" s="1">
        <v>43830</v>
      </c>
      <c r="I2630">
        <f t="shared" si="164"/>
        <v>322</v>
      </c>
      <c r="J2630" t="str">
        <f t="shared" si="165"/>
        <v>&gt;121</v>
      </c>
      <c r="K2630">
        <f t="shared" si="166"/>
        <v>0.25</v>
      </c>
      <c r="L2630">
        <f t="shared" si="167"/>
        <v>24</v>
      </c>
    </row>
    <row r="2631" spans="1:12" x14ac:dyDescent="0.25">
      <c r="A2631" s="2" t="s">
        <v>2629</v>
      </c>
      <c r="B2631">
        <v>7</v>
      </c>
      <c r="C2631">
        <v>6</v>
      </c>
      <c r="D2631">
        <v>160</v>
      </c>
      <c r="E2631" s="1">
        <v>43827</v>
      </c>
      <c r="F2631" s="3">
        <v>36.800000000000004</v>
      </c>
      <c r="G2631" s="3">
        <v>139.19999999999999</v>
      </c>
      <c r="H2631" s="1">
        <v>43830</v>
      </c>
      <c r="I2631">
        <f t="shared" si="164"/>
        <v>3</v>
      </c>
      <c r="J2631" t="str">
        <f t="shared" si="165"/>
        <v>0-30</v>
      </c>
      <c r="K2631">
        <f t="shared" si="166"/>
        <v>8.0000000000000002E-3</v>
      </c>
      <c r="L2631">
        <f t="shared" si="167"/>
        <v>1.4079999999999999</v>
      </c>
    </row>
    <row r="2632" spans="1:12" x14ac:dyDescent="0.25">
      <c r="A2632" s="2" t="s">
        <v>2630</v>
      </c>
      <c r="B2632">
        <v>8</v>
      </c>
      <c r="C2632">
        <v>12</v>
      </c>
      <c r="D2632">
        <v>310</v>
      </c>
      <c r="E2632" s="1">
        <v>43685</v>
      </c>
      <c r="F2632" s="3">
        <v>43.4</v>
      </c>
      <c r="G2632" s="3">
        <v>105.39999999999999</v>
      </c>
      <c r="H2632" s="1">
        <v>43830</v>
      </c>
      <c r="I2632">
        <f t="shared" si="164"/>
        <v>145</v>
      </c>
      <c r="J2632" t="str">
        <f t="shared" si="165"/>
        <v>&gt;121</v>
      </c>
      <c r="K2632">
        <f t="shared" si="166"/>
        <v>0.25</v>
      </c>
      <c r="L2632">
        <f t="shared" si="167"/>
        <v>37.199999999999996</v>
      </c>
    </row>
    <row r="2633" spans="1:12" x14ac:dyDescent="0.25">
      <c r="A2633" s="2" t="s">
        <v>2631</v>
      </c>
      <c r="B2633">
        <v>1</v>
      </c>
      <c r="C2633">
        <v>22</v>
      </c>
      <c r="D2633">
        <v>1890</v>
      </c>
      <c r="E2633" s="1">
        <v>43640</v>
      </c>
      <c r="F2633" s="3">
        <v>113.4</v>
      </c>
      <c r="G2633" s="3">
        <v>283.5</v>
      </c>
      <c r="H2633" s="1">
        <v>43830</v>
      </c>
      <c r="I2633">
        <f t="shared" si="164"/>
        <v>190</v>
      </c>
      <c r="J2633" t="str">
        <f t="shared" si="165"/>
        <v>&gt;121</v>
      </c>
      <c r="K2633">
        <f t="shared" si="166"/>
        <v>0.25</v>
      </c>
      <c r="L2633">
        <f t="shared" si="167"/>
        <v>99.224999999999994</v>
      </c>
    </row>
    <row r="2634" spans="1:12" x14ac:dyDescent="0.25">
      <c r="A2634" s="2" t="s">
        <v>2632</v>
      </c>
      <c r="B2634">
        <v>8</v>
      </c>
      <c r="C2634">
        <v>8</v>
      </c>
      <c r="D2634">
        <v>5520</v>
      </c>
      <c r="E2634" s="1">
        <v>43613</v>
      </c>
      <c r="F2634" s="3">
        <v>717.6</v>
      </c>
      <c r="G2634" s="3">
        <v>1766.3999999999999</v>
      </c>
      <c r="H2634" s="1">
        <v>43830</v>
      </c>
      <c r="I2634">
        <f t="shared" si="164"/>
        <v>217</v>
      </c>
      <c r="J2634" t="str">
        <f t="shared" si="165"/>
        <v>&gt;121</v>
      </c>
      <c r="K2634">
        <f t="shared" si="166"/>
        <v>0.25</v>
      </c>
      <c r="L2634">
        <f t="shared" si="167"/>
        <v>621</v>
      </c>
    </row>
    <row r="2635" spans="1:12" x14ac:dyDescent="0.25">
      <c r="A2635" s="2" t="s">
        <v>2633</v>
      </c>
      <c r="B2635">
        <v>8</v>
      </c>
      <c r="C2635">
        <v>16</v>
      </c>
      <c r="D2635">
        <v>2200</v>
      </c>
      <c r="E2635" s="1">
        <v>43761</v>
      </c>
      <c r="F2635" s="3">
        <v>176</v>
      </c>
      <c r="G2635" s="3">
        <v>748</v>
      </c>
      <c r="H2635" s="1">
        <v>43830</v>
      </c>
      <c r="I2635">
        <f t="shared" si="164"/>
        <v>69</v>
      </c>
      <c r="J2635" t="str">
        <f t="shared" si="165"/>
        <v>61-90</v>
      </c>
      <c r="K2635">
        <f t="shared" si="166"/>
        <v>0.15</v>
      </c>
      <c r="L2635">
        <f t="shared" si="167"/>
        <v>138.6</v>
      </c>
    </row>
    <row r="2636" spans="1:12" x14ac:dyDescent="0.25">
      <c r="A2636" s="2" t="s">
        <v>2634</v>
      </c>
      <c r="B2636">
        <v>7</v>
      </c>
      <c r="C2636">
        <v>9</v>
      </c>
      <c r="D2636">
        <v>2000</v>
      </c>
      <c r="E2636" s="1">
        <v>43723</v>
      </c>
      <c r="F2636" s="3">
        <v>500</v>
      </c>
      <c r="G2636" s="3">
        <v>1620</v>
      </c>
      <c r="H2636" s="1">
        <v>43830</v>
      </c>
      <c r="I2636">
        <f t="shared" si="164"/>
        <v>107</v>
      </c>
      <c r="J2636" t="str">
        <f t="shared" si="165"/>
        <v>91-120</v>
      </c>
      <c r="K2636">
        <f t="shared" si="166"/>
        <v>0.2</v>
      </c>
      <c r="L2636">
        <f t="shared" si="167"/>
        <v>424</v>
      </c>
    </row>
    <row r="2637" spans="1:12" x14ac:dyDescent="0.25">
      <c r="A2637" s="2" t="s">
        <v>2635</v>
      </c>
      <c r="B2637">
        <v>8</v>
      </c>
      <c r="C2637">
        <v>5</v>
      </c>
      <c r="D2637">
        <v>570</v>
      </c>
      <c r="E2637" s="1">
        <v>43596</v>
      </c>
      <c r="F2637" s="3">
        <v>74.099999999999994</v>
      </c>
      <c r="G2637" s="3">
        <v>228</v>
      </c>
      <c r="H2637" s="1">
        <v>43830</v>
      </c>
      <c r="I2637">
        <f t="shared" si="164"/>
        <v>234</v>
      </c>
      <c r="J2637" t="str">
        <f t="shared" si="165"/>
        <v>&gt;121</v>
      </c>
      <c r="K2637">
        <f t="shared" si="166"/>
        <v>0.25</v>
      </c>
      <c r="L2637">
        <f t="shared" si="167"/>
        <v>75.525000000000006</v>
      </c>
    </row>
    <row r="2638" spans="1:12" x14ac:dyDescent="0.25">
      <c r="A2638" s="2" t="s">
        <v>2636</v>
      </c>
      <c r="B2638">
        <v>8</v>
      </c>
      <c r="C2638">
        <v>20</v>
      </c>
      <c r="D2638">
        <v>1344</v>
      </c>
      <c r="E2638" s="1">
        <v>43534</v>
      </c>
      <c r="F2638" s="3">
        <v>13.440000000000001</v>
      </c>
      <c r="G2638" s="3">
        <v>376.32000000000005</v>
      </c>
      <c r="H2638" s="1">
        <v>43830</v>
      </c>
      <c r="I2638">
        <f t="shared" si="164"/>
        <v>296</v>
      </c>
      <c r="J2638" t="str">
        <f t="shared" si="165"/>
        <v>&gt;121</v>
      </c>
      <c r="K2638">
        <f t="shared" si="166"/>
        <v>0.25</v>
      </c>
      <c r="L2638">
        <f t="shared" si="167"/>
        <v>97.440000000000012</v>
      </c>
    </row>
    <row r="2639" spans="1:12" x14ac:dyDescent="0.25">
      <c r="A2639" s="2" t="s">
        <v>2637</v>
      </c>
      <c r="B2639">
        <v>2</v>
      </c>
      <c r="C2639">
        <v>7</v>
      </c>
      <c r="D2639">
        <v>4200</v>
      </c>
      <c r="E2639" s="1">
        <v>43690</v>
      </c>
      <c r="F2639" s="3">
        <v>294</v>
      </c>
      <c r="G2639" s="3">
        <v>924</v>
      </c>
      <c r="H2639" s="1">
        <v>43830</v>
      </c>
      <c r="I2639">
        <f t="shared" si="164"/>
        <v>140</v>
      </c>
      <c r="J2639" t="str">
        <f t="shared" si="165"/>
        <v>&gt;121</v>
      </c>
      <c r="K2639">
        <f t="shared" si="166"/>
        <v>0.25</v>
      </c>
      <c r="L2639">
        <f t="shared" si="167"/>
        <v>304.5</v>
      </c>
    </row>
    <row r="2640" spans="1:12" x14ac:dyDescent="0.25">
      <c r="A2640" s="2" t="s">
        <v>2638</v>
      </c>
      <c r="B2640">
        <v>7</v>
      </c>
      <c r="C2640">
        <v>14</v>
      </c>
      <c r="D2640">
        <v>2750</v>
      </c>
      <c r="E2640" s="1">
        <v>43537</v>
      </c>
      <c r="F2640" s="3">
        <v>82.5</v>
      </c>
      <c r="G2640" s="3">
        <v>2502.5</v>
      </c>
      <c r="H2640" s="1">
        <v>43830</v>
      </c>
      <c r="I2640">
        <f t="shared" si="164"/>
        <v>293</v>
      </c>
      <c r="J2640" t="str">
        <f t="shared" si="165"/>
        <v>&gt;121</v>
      </c>
      <c r="K2640">
        <f t="shared" si="166"/>
        <v>0.25</v>
      </c>
      <c r="L2640">
        <f t="shared" si="167"/>
        <v>646.25</v>
      </c>
    </row>
    <row r="2641" spans="1:12" x14ac:dyDescent="0.25">
      <c r="A2641" s="2" t="s">
        <v>2639</v>
      </c>
      <c r="B2641">
        <v>2</v>
      </c>
      <c r="C2641">
        <v>15</v>
      </c>
      <c r="D2641">
        <v>2470</v>
      </c>
      <c r="E2641" s="1">
        <v>43618</v>
      </c>
      <c r="F2641" s="3">
        <v>172.89999999999998</v>
      </c>
      <c r="G2641" s="3">
        <v>395.20000000000005</v>
      </c>
      <c r="H2641" s="1">
        <v>43830</v>
      </c>
      <c r="I2641">
        <f t="shared" si="164"/>
        <v>212</v>
      </c>
      <c r="J2641" t="str">
        <f t="shared" si="165"/>
        <v>&gt;121</v>
      </c>
      <c r="K2641">
        <f t="shared" si="166"/>
        <v>0.25</v>
      </c>
      <c r="L2641">
        <f t="shared" si="167"/>
        <v>142.02500000000001</v>
      </c>
    </row>
    <row r="2642" spans="1:12" x14ac:dyDescent="0.25">
      <c r="A2642" s="2" t="s">
        <v>2640</v>
      </c>
      <c r="B2642">
        <v>6</v>
      </c>
      <c r="C2642">
        <v>14</v>
      </c>
      <c r="D2642">
        <v>1400</v>
      </c>
      <c r="E2642" s="1">
        <v>43564</v>
      </c>
      <c r="F2642" s="3">
        <v>140</v>
      </c>
      <c r="G2642" s="3">
        <v>238</v>
      </c>
      <c r="H2642" s="1">
        <v>43830</v>
      </c>
      <c r="I2642">
        <f t="shared" si="164"/>
        <v>266</v>
      </c>
      <c r="J2642" t="str">
        <f t="shared" si="165"/>
        <v>&gt;121</v>
      </c>
      <c r="K2642">
        <f t="shared" si="166"/>
        <v>0.25</v>
      </c>
      <c r="L2642">
        <f t="shared" si="167"/>
        <v>94.5</v>
      </c>
    </row>
    <row r="2643" spans="1:12" x14ac:dyDescent="0.25">
      <c r="A2643" s="2" t="s">
        <v>2641</v>
      </c>
      <c r="B2643">
        <v>4</v>
      </c>
      <c r="C2643">
        <v>7</v>
      </c>
      <c r="D2643">
        <v>6510</v>
      </c>
      <c r="E2643" s="1">
        <v>43785</v>
      </c>
      <c r="F2643" s="3">
        <v>455.7</v>
      </c>
      <c r="G2643" s="3">
        <v>1562.4</v>
      </c>
      <c r="H2643" s="1">
        <v>43830</v>
      </c>
      <c r="I2643">
        <f t="shared" si="164"/>
        <v>45</v>
      </c>
      <c r="J2643" t="str">
        <f t="shared" si="165"/>
        <v>31-60</v>
      </c>
      <c r="K2643">
        <f t="shared" si="166"/>
        <v>0.04</v>
      </c>
      <c r="L2643">
        <f t="shared" si="167"/>
        <v>80.724000000000004</v>
      </c>
    </row>
    <row r="2644" spans="1:12" x14ac:dyDescent="0.25">
      <c r="A2644" s="2" t="s">
        <v>2642</v>
      </c>
      <c r="B2644">
        <v>10</v>
      </c>
      <c r="C2644">
        <v>14</v>
      </c>
      <c r="D2644">
        <v>720</v>
      </c>
      <c r="E2644" s="1">
        <v>43736</v>
      </c>
      <c r="F2644" s="3">
        <v>50.4</v>
      </c>
      <c r="G2644" s="3">
        <v>230.39999999999998</v>
      </c>
      <c r="H2644" s="1">
        <v>43830</v>
      </c>
      <c r="I2644">
        <f t="shared" si="164"/>
        <v>94</v>
      </c>
      <c r="J2644" t="str">
        <f t="shared" si="165"/>
        <v>91-120</v>
      </c>
      <c r="K2644">
        <f t="shared" si="166"/>
        <v>0.2</v>
      </c>
      <c r="L2644">
        <f t="shared" si="167"/>
        <v>56.16</v>
      </c>
    </row>
    <row r="2645" spans="1:12" x14ac:dyDescent="0.25">
      <c r="A2645" s="2" t="s">
        <v>2643</v>
      </c>
      <c r="B2645">
        <v>9</v>
      </c>
      <c r="C2645">
        <v>17</v>
      </c>
      <c r="D2645">
        <v>4480</v>
      </c>
      <c r="E2645" s="1">
        <v>43655</v>
      </c>
      <c r="F2645" s="3">
        <v>627.20000000000005</v>
      </c>
      <c r="G2645" s="3">
        <v>1971.2</v>
      </c>
      <c r="H2645" s="1">
        <v>43830</v>
      </c>
      <c r="I2645">
        <f t="shared" si="164"/>
        <v>175</v>
      </c>
      <c r="J2645" t="str">
        <f t="shared" si="165"/>
        <v>&gt;121</v>
      </c>
      <c r="K2645">
        <f t="shared" si="166"/>
        <v>0.25</v>
      </c>
      <c r="L2645">
        <f t="shared" si="167"/>
        <v>649.6</v>
      </c>
    </row>
    <row r="2646" spans="1:12" x14ac:dyDescent="0.25">
      <c r="A2646" s="2" t="s">
        <v>2644</v>
      </c>
      <c r="B2646">
        <v>4</v>
      </c>
      <c r="C2646">
        <v>17</v>
      </c>
      <c r="D2646">
        <v>480</v>
      </c>
      <c r="E2646" s="1">
        <v>43490</v>
      </c>
      <c r="F2646" s="3">
        <v>14.399999999999999</v>
      </c>
      <c r="G2646" s="3">
        <v>134.4</v>
      </c>
      <c r="H2646" s="1">
        <v>43830</v>
      </c>
      <c r="I2646">
        <f t="shared" si="164"/>
        <v>340</v>
      </c>
      <c r="J2646" t="str">
        <f t="shared" si="165"/>
        <v>&gt;121</v>
      </c>
      <c r="K2646">
        <f t="shared" si="166"/>
        <v>0.25</v>
      </c>
      <c r="L2646">
        <f t="shared" si="167"/>
        <v>37.200000000000003</v>
      </c>
    </row>
    <row r="2647" spans="1:12" x14ac:dyDescent="0.25">
      <c r="A2647" s="2" t="s">
        <v>2645</v>
      </c>
      <c r="B2647">
        <v>10</v>
      </c>
      <c r="C2647">
        <v>19</v>
      </c>
      <c r="D2647">
        <v>3990</v>
      </c>
      <c r="E2647" s="1">
        <v>43822</v>
      </c>
      <c r="F2647" s="3">
        <v>518.69999999999993</v>
      </c>
      <c r="G2647" s="3">
        <v>1396.5</v>
      </c>
      <c r="H2647" s="1">
        <v>43830</v>
      </c>
      <c r="I2647">
        <f t="shared" si="164"/>
        <v>8</v>
      </c>
      <c r="J2647" t="str">
        <f t="shared" si="165"/>
        <v>0-30</v>
      </c>
      <c r="K2647">
        <f t="shared" si="166"/>
        <v>8.0000000000000002E-3</v>
      </c>
      <c r="L2647">
        <f t="shared" si="167"/>
        <v>15.321599999999998</v>
      </c>
    </row>
    <row r="2648" spans="1:12" x14ac:dyDescent="0.25">
      <c r="A2648" s="2" t="s">
        <v>2646</v>
      </c>
      <c r="B2648">
        <v>1</v>
      </c>
      <c r="C2648">
        <v>18</v>
      </c>
      <c r="D2648">
        <v>4620</v>
      </c>
      <c r="E2648" s="1">
        <v>43625</v>
      </c>
      <c r="F2648" s="3">
        <v>184.8</v>
      </c>
      <c r="G2648" s="3">
        <v>1155</v>
      </c>
      <c r="H2648" s="1">
        <v>43830</v>
      </c>
      <c r="I2648">
        <f t="shared" si="164"/>
        <v>205</v>
      </c>
      <c r="J2648" t="str">
        <f t="shared" si="165"/>
        <v>&gt;121</v>
      </c>
      <c r="K2648">
        <f t="shared" si="166"/>
        <v>0.25</v>
      </c>
      <c r="L2648">
        <f t="shared" si="167"/>
        <v>334.95</v>
      </c>
    </row>
    <row r="2649" spans="1:12" x14ac:dyDescent="0.25">
      <c r="A2649" s="2" t="s">
        <v>2647</v>
      </c>
      <c r="B2649">
        <v>10</v>
      </c>
      <c r="C2649">
        <v>12</v>
      </c>
      <c r="D2649">
        <v>1800</v>
      </c>
      <c r="E2649" s="1">
        <v>43633</v>
      </c>
      <c r="F2649" s="3">
        <v>306</v>
      </c>
      <c r="G2649" s="3">
        <v>720</v>
      </c>
      <c r="H2649" s="1">
        <v>43830</v>
      </c>
      <c r="I2649">
        <f t="shared" si="164"/>
        <v>197</v>
      </c>
      <c r="J2649" t="str">
        <f t="shared" si="165"/>
        <v>&gt;121</v>
      </c>
      <c r="K2649">
        <f t="shared" si="166"/>
        <v>0.25</v>
      </c>
      <c r="L2649">
        <f t="shared" si="167"/>
        <v>256.5</v>
      </c>
    </row>
    <row r="2650" spans="1:12" x14ac:dyDescent="0.25">
      <c r="A2650" s="2" t="s">
        <v>2648</v>
      </c>
      <c r="B2650">
        <v>4</v>
      </c>
      <c r="C2650">
        <v>2</v>
      </c>
      <c r="D2650">
        <v>216</v>
      </c>
      <c r="E2650" s="1">
        <v>43810</v>
      </c>
      <c r="F2650" s="3">
        <v>4.32</v>
      </c>
      <c r="G2650" s="3">
        <v>54</v>
      </c>
      <c r="H2650" s="1">
        <v>43830</v>
      </c>
      <c r="I2650">
        <f t="shared" si="164"/>
        <v>20</v>
      </c>
      <c r="J2650" t="str">
        <f t="shared" si="165"/>
        <v>0-30</v>
      </c>
      <c r="K2650">
        <f t="shared" si="166"/>
        <v>8.0000000000000002E-3</v>
      </c>
      <c r="L2650">
        <f t="shared" si="167"/>
        <v>0.46656000000000003</v>
      </c>
    </row>
    <row r="2651" spans="1:12" x14ac:dyDescent="0.25">
      <c r="A2651" s="2" t="s">
        <v>2649</v>
      </c>
      <c r="B2651">
        <v>9</v>
      </c>
      <c r="C2651">
        <v>13</v>
      </c>
      <c r="D2651">
        <v>2800</v>
      </c>
      <c r="E2651" s="1">
        <v>43694</v>
      </c>
      <c r="F2651" s="3">
        <v>140</v>
      </c>
      <c r="G2651" s="3">
        <v>840</v>
      </c>
      <c r="H2651" s="1">
        <v>43830</v>
      </c>
      <c r="I2651">
        <f t="shared" si="164"/>
        <v>136</v>
      </c>
      <c r="J2651" t="str">
        <f t="shared" si="165"/>
        <v>&gt;121</v>
      </c>
      <c r="K2651">
        <f t="shared" si="166"/>
        <v>0.25</v>
      </c>
      <c r="L2651">
        <f t="shared" si="167"/>
        <v>245</v>
      </c>
    </row>
    <row r="2652" spans="1:12" x14ac:dyDescent="0.25">
      <c r="A2652" s="2" t="s">
        <v>2650</v>
      </c>
      <c r="B2652">
        <v>10</v>
      </c>
      <c r="C2652">
        <v>9</v>
      </c>
      <c r="D2652">
        <v>3933</v>
      </c>
      <c r="E2652" s="1">
        <v>43645</v>
      </c>
      <c r="F2652" s="3">
        <v>747.27</v>
      </c>
      <c r="G2652" s="3">
        <v>1022.5800000000002</v>
      </c>
      <c r="H2652" s="1">
        <v>43830</v>
      </c>
      <c r="I2652">
        <f t="shared" si="164"/>
        <v>185</v>
      </c>
      <c r="J2652" t="str">
        <f t="shared" si="165"/>
        <v>&gt;121</v>
      </c>
      <c r="K2652">
        <f t="shared" si="166"/>
        <v>0.25</v>
      </c>
      <c r="L2652">
        <f t="shared" si="167"/>
        <v>442.46250000000003</v>
      </c>
    </row>
    <row r="2653" spans="1:12" x14ac:dyDescent="0.25">
      <c r="A2653" s="2" t="s">
        <v>2651</v>
      </c>
      <c r="B2653">
        <v>9</v>
      </c>
      <c r="C2653">
        <v>6</v>
      </c>
      <c r="D2653">
        <v>2640</v>
      </c>
      <c r="E2653" s="1">
        <v>43681</v>
      </c>
      <c r="F2653" s="3">
        <v>237.60000000000002</v>
      </c>
      <c r="G2653" s="3">
        <v>1082.3999999999999</v>
      </c>
      <c r="H2653" s="1">
        <v>43830</v>
      </c>
      <c r="I2653">
        <f t="shared" si="164"/>
        <v>149</v>
      </c>
      <c r="J2653" t="str">
        <f t="shared" si="165"/>
        <v>&gt;121</v>
      </c>
      <c r="K2653">
        <f t="shared" si="166"/>
        <v>0.25</v>
      </c>
      <c r="L2653">
        <f t="shared" si="167"/>
        <v>330</v>
      </c>
    </row>
    <row r="2654" spans="1:12" x14ac:dyDescent="0.25">
      <c r="A2654" s="2" t="s">
        <v>2652</v>
      </c>
      <c r="B2654">
        <v>10</v>
      </c>
      <c r="C2654">
        <v>8</v>
      </c>
      <c r="D2654">
        <v>2000</v>
      </c>
      <c r="E2654" s="1">
        <v>43474</v>
      </c>
      <c r="F2654" s="3">
        <v>220</v>
      </c>
      <c r="G2654" s="3">
        <v>680</v>
      </c>
      <c r="H2654" s="1">
        <v>43830</v>
      </c>
      <c r="I2654">
        <f t="shared" si="164"/>
        <v>356</v>
      </c>
      <c r="J2654" t="str">
        <f t="shared" si="165"/>
        <v>&gt;121</v>
      </c>
      <c r="K2654">
        <f t="shared" si="166"/>
        <v>0.25</v>
      </c>
      <c r="L2654">
        <f t="shared" si="167"/>
        <v>225</v>
      </c>
    </row>
    <row r="2655" spans="1:12" x14ac:dyDescent="0.25">
      <c r="A2655" s="2" t="s">
        <v>2653</v>
      </c>
      <c r="B2655">
        <v>7</v>
      </c>
      <c r="C2655">
        <v>23</v>
      </c>
      <c r="D2655">
        <v>3920</v>
      </c>
      <c r="E2655" s="1">
        <v>43677</v>
      </c>
      <c r="F2655" s="3">
        <v>196</v>
      </c>
      <c r="G2655" s="3">
        <v>2469.6</v>
      </c>
      <c r="H2655" s="1">
        <v>43830</v>
      </c>
      <c r="I2655">
        <f t="shared" si="164"/>
        <v>153</v>
      </c>
      <c r="J2655" t="str">
        <f t="shared" si="165"/>
        <v>&gt;121</v>
      </c>
      <c r="K2655">
        <f t="shared" si="166"/>
        <v>0.25</v>
      </c>
      <c r="L2655">
        <f t="shared" si="167"/>
        <v>666.4</v>
      </c>
    </row>
    <row r="2656" spans="1:12" x14ac:dyDescent="0.25">
      <c r="A2656" s="2" t="s">
        <v>2654</v>
      </c>
      <c r="B2656">
        <v>1</v>
      </c>
      <c r="C2656">
        <v>18</v>
      </c>
      <c r="D2656">
        <v>3150</v>
      </c>
      <c r="E2656" s="1">
        <v>43597</v>
      </c>
      <c r="F2656" s="3">
        <v>189</v>
      </c>
      <c r="G2656" s="3">
        <v>504</v>
      </c>
      <c r="H2656" s="1">
        <v>43830</v>
      </c>
      <c r="I2656">
        <f t="shared" si="164"/>
        <v>233</v>
      </c>
      <c r="J2656" t="str">
        <f t="shared" si="165"/>
        <v>&gt;121</v>
      </c>
      <c r="K2656">
        <f t="shared" si="166"/>
        <v>0.25</v>
      </c>
      <c r="L2656">
        <f t="shared" si="167"/>
        <v>173.25</v>
      </c>
    </row>
    <row r="2657" spans="1:12" x14ac:dyDescent="0.25">
      <c r="A2657" s="2" t="s">
        <v>2655</v>
      </c>
      <c r="B2657">
        <v>7</v>
      </c>
      <c r="C2657">
        <v>8</v>
      </c>
      <c r="D2657">
        <v>220</v>
      </c>
      <c r="E2657" s="1">
        <v>43630</v>
      </c>
      <c r="F2657" s="3">
        <v>11</v>
      </c>
      <c r="G2657" s="3">
        <v>193.6</v>
      </c>
      <c r="H2657" s="1">
        <v>43830</v>
      </c>
      <c r="I2657">
        <f t="shared" si="164"/>
        <v>200</v>
      </c>
      <c r="J2657" t="str">
        <f t="shared" si="165"/>
        <v>&gt;121</v>
      </c>
      <c r="K2657">
        <f t="shared" si="166"/>
        <v>0.25</v>
      </c>
      <c r="L2657">
        <f t="shared" si="167"/>
        <v>51.15</v>
      </c>
    </row>
    <row r="2658" spans="1:12" x14ac:dyDescent="0.25">
      <c r="A2658" s="2" t="s">
        <v>2656</v>
      </c>
      <c r="B2658">
        <v>8</v>
      </c>
      <c r="C2658">
        <v>14</v>
      </c>
      <c r="D2658">
        <v>1240</v>
      </c>
      <c r="E2658" s="1">
        <v>43488</v>
      </c>
      <c r="F2658" s="3">
        <v>37.200000000000003</v>
      </c>
      <c r="G2658" s="3">
        <v>322.40000000000003</v>
      </c>
      <c r="H2658" s="1">
        <v>43830</v>
      </c>
      <c r="I2658">
        <f t="shared" si="164"/>
        <v>342</v>
      </c>
      <c r="J2658" t="str">
        <f t="shared" si="165"/>
        <v>&gt;121</v>
      </c>
      <c r="K2658">
        <f t="shared" si="166"/>
        <v>0.25</v>
      </c>
      <c r="L2658">
        <f t="shared" si="167"/>
        <v>89.9</v>
      </c>
    </row>
    <row r="2659" spans="1:12" x14ac:dyDescent="0.25">
      <c r="A2659" s="2" t="s">
        <v>2657</v>
      </c>
      <c r="B2659">
        <v>8</v>
      </c>
      <c r="C2659">
        <v>6</v>
      </c>
      <c r="D2659">
        <v>2016.0000000000002</v>
      </c>
      <c r="E2659" s="1">
        <v>43813</v>
      </c>
      <c r="F2659" s="3">
        <v>322.56</v>
      </c>
      <c r="G2659" s="3">
        <v>947.5200000000001</v>
      </c>
      <c r="H2659" s="1">
        <v>43830</v>
      </c>
      <c r="I2659">
        <f t="shared" si="164"/>
        <v>17</v>
      </c>
      <c r="J2659" t="str">
        <f t="shared" si="165"/>
        <v>0-30</v>
      </c>
      <c r="K2659">
        <f t="shared" si="166"/>
        <v>8.0000000000000002E-3</v>
      </c>
      <c r="L2659">
        <f t="shared" si="167"/>
        <v>10.160640000000001</v>
      </c>
    </row>
    <row r="2660" spans="1:12" x14ac:dyDescent="0.25">
      <c r="A2660" s="2" t="s">
        <v>2658</v>
      </c>
      <c r="B2660">
        <v>4</v>
      </c>
      <c r="C2660">
        <v>9</v>
      </c>
      <c r="D2660">
        <v>3344.0000000000005</v>
      </c>
      <c r="E2660" s="1">
        <v>43600</v>
      </c>
      <c r="F2660" s="3">
        <v>133.76000000000002</v>
      </c>
      <c r="G2660" s="3">
        <v>902.88000000000011</v>
      </c>
      <c r="H2660" s="1">
        <v>43830</v>
      </c>
      <c r="I2660">
        <f t="shared" si="164"/>
        <v>230</v>
      </c>
      <c r="J2660" t="str">
        <f t="shared" si="165"/>
        <v>&gt;121</v>
      </c>
      <c r="K2660">
        <f t="shared" si="166"/>
        <v>0.25</v>
      </c>
      <c r="L2660">
        <f t="shared" si="167"/>
        <v>259.16000000000003</v>
      </c>
    </row>
    <row r="2661" spans="1:12" x14ac:dyDescent="0.25">
      <c r="A2661" s="2" t="s">
        <v>2659</v>
      </c>
      <c r="B2661">
        <v>4</v>
      </c>
      <c r="C2661">
        <v>18</v>
      </c>
      <c r="D2661">
        <v>2160</v>
      </c>
      <c r="E2661" s="1">
        <v>43541</v>
      </c>
      <c r="F2661" s="3">
        <v>43.2</v>
      </c>
      <c r="G2661" s="3">
        <v>648</v>
      </c>
      <c r="H2661" s="1">
        <v>43830</v>
      </c>
      <c r="I2661">
        <f t="shared" si="164"/>
        <v>289</v>
      </c>
      <c r="J2661" t="str">
        <f t="shared" si="165"/>
        <v>&gt;121</v>
      </c>
      <c r="K2661">
        <f t="shared" si="166"/>
        <v>0.25</v>
      </c>
      <c r="L2661">
        <f t="shared" si="167"/>
        <v>172.8</v>
      </c>
    </row>
    <row r="2662" spans="1:12" x14ac:dyDescent="0.25">
      <c r="A2662" s="2" t="s">
        <v>2660</v>
      </c>
      <c r="B2662">
        <v>10</v>
      </c>
      <c r="C2662">
        <v>1</v>
      </c>
      <c r="D2662">
        <v>2480</v>
      </c>
      <c r="E2662" s="1">
        <v>43740</v>
      </c>
      <c r="F2662" s="3">
        <v>496</v>
      </c>
      <c r="G2662" s="3">
        <v>1066.4000000000001</v>
      </c>
      <c r="H2662" s="1">
        <v>43830</v>
      </c>
      <c r="I2662">
        <f t="shared" si="164"/>
        <v>90</v>
      </c>
      <c r="J2662" t="str">
        <f t="shared" si="165"/>
        <v>61-90</v>
      </c>
      <c r="K2662">
        <f t="shared" si="166"/>
        <v>0.15</v>
      </c>
      <c r="L2662">
        <f t="shared" si="167"/>
        <v>234.36</v>
      </c>
    </row>
    <row r="2663" spans="1:12" x14ac:dyDescent="0.25">
      <c r="A2663" s="2" t="s">
        <v>2661</v>
      </c>
      <c r="B2663">
        <v>4</v>
      </c>
      <c r="C2663">
        <v>4</v>
      </c>
      <c r="D2663">
        <v>5760</v>
      </c>
      <c r="E2663" s="1">
        <v>43637</v>
      </c>
      <c r="F2663" s="3">
        <v>57.599999999999994</v>
      </c>
      <c r="G2663" s="3">
        <v>1555.2</v>
      </c>
      <c r="H2663" s="1">
        <v>43830</v>
      </c>
      <c r="I2663">
        <f t="shared" si="164"/>
        <v>193</v>
      </c>
      <c r="J2663" t="str">
        <f t="shared" si="165"/>
        <v>&gt;121</v>
      </c>
      <c r="K2663">
        <f t="shared" si="166"/>
        <v>0.25</v>
      </c>
      <c r="L2663">
        <f t="shared" si="167"/>
        <v>403.2</v>
      </c>
    </row>
    <row r="2664" spans="1:12" x14ac:dyDescent="0.25">
      <c r="A2664" s="2" t="s">
        <v>2662</v>
      </c>
      <c r="B2664">
        <v>5</v>
      </c>
      <c r="C2664">
        <v>16</v>
      </c>
      <c r="D2664">
        <v>2420</v>
      </c>
      <c r="E2664" s="1">
        <v>43660</v>
      </c>
      <c r="F2664" s="3">
        <v>169.4</v>
      </c>
      <c r="G2664" s="3">
        <v>459.79999999999995</v>
      </c>
      <c r="H2664" s="1">
        <v>43830</v>
      </c>
      <c r="I2664">
        <f t="shared" si="164"/>
        <v>170</v>
      </c>
      <c r="J2664" t="str">
        <f t="shared" si="165"/>
        <v>&gt;121</v>
      </c>
      <c r="K2664">
        <f t="shared" si="166"/>
        <v>0.25</v>
      </c>
      <c r="L2664">
        <f t="shared" si="167"/>
        <v>157.29999999999998</v>
      </c>
    </row>
    <row r="2665" spans="1:12" x14ac:dyDescent="0.25">
      <c r="A2665" s="2" t="s">
        <v>2663</v>
      </c>
      <c r="B2665">
        <v>9</v>
      </c>
      <c r="C2665">
        <v>5</v>
      </c>
      <c r="D2665">
        <v>2470</v>
      </c>
      <c r="E2665" s="1">
        <v>43496</v>
      </c>
      <c r="F2665" s="3">
        <v>24.700000000000003</v>
      </c>
      <c r="G2665" s="3">
        <v>938.6</v>
      </c>
      <c r="H2665" s="1">
        <v>43830</v>
      </c>
      <c r="I2665">
        <f t="shared" si="164"/>
        <v>334</v>
      </c>
      <c r="J2665" t="str">
        <f t="shared" si="165"/>
        <v>&gt;121</v>
      </c>
      <c r="K2665">
        <f t="shared" si="166"/>
        <v>0.25</v>
      </c>
      <c r="L2665">
        <f t="shared" si="167"/>
        <v>240.82500000000002</v>
      </c>
    </row>
    <row r="2666" spans="1:12" x14ac:dyDescent="0.25">
      <c r="A2666" s="2" t="s">
        <v>2664</v>
      </c>
      <c r="B2666">
        <v>10</v>
      </c>
      <c r="C2666">
        <v>18</v>
      </c>
      <c r="D2666">
        <v>864</v>
      </c>
      <c r="E2666" s="1">
        <v>43750</v>
      </c>
      <c r="F2666" s="3">
        <v>51.840000000000011</v>
      </c>
      <c r="G2666" s="3">
        <v>423.36000000000007</v>
      </c>
      <c r="H2666" s="1">
        <v>43830</v>
      </c>
      <c r="I2666">
        <f t="shared" si="164"/>
        <v>80</v>
      </c>
      <c r="J2666" t="str">
        <f t="shared" si="165"/>
        <v>61-90</v>
      </c>
      <c r="K2666">
        <f t="shared" si="166"/>
        <v>0.15</v>
      </c>
      <c r="L2666">
        <f t="shared" si="167"/>
        <v>71.280000000000015</v>
      </c>
    </row>
    <row r="2667" spans="1:12" x14ac:dyDescent="0.25">
      <c r="A2667" s="2" t="s">
        <v>2665</v>
      </c>
      <c r="B2667">
        <v>7</v>
      </c>
      <c r="C2667">
        <v>13</v>
      </c>
      <c r="D2667">
        <v>1680</v>
      </c>
      <c r="E2667" s="1">
        <v>43565</v>
      </c>
      <c r="F2667" s="3">
        <v>100.8</v>
      </c>
      <c r="G2667" s="3">
        <v>806.4</v>
      </c>
      <c r="H2667" s="1">
        <v>43830</v>
      </c>
      <c r="I2667">
        <f t="shared" si="164"/>
        <v>265</v>
      </c>
      <c r="J2667" t="str">
        <f t="shared" si="165"/>
        <v>&gt;121</v>
      </c>
      <c r="K2667">
        <f t="shared" si="166"/>
        <v>0.25</v>
      </c>
      <c r="L2667">
        <f t="shared" si="167"/>
        <v>226.79999999999998</v>
      </c>
    </row>
    <row r="2668" spans="1:12" x14ac:dyDescent="0.25">
      <c r="A2668" s="2" t="s">
        <v>2666</v>
      </c>
      <c r="B2668">
        <v>7</v>
      </c>
      <c r="C2668">
        <v>15</v>
      </c>
      <c r="D2668">
        <v>4104</v>
      </c>
      <c r="E2668" s="1">
        <v>43503</v>
      </c>
      <c r="F2668" s="3">
        <v>1190.1600000000001</v>
      </c>
      <c r="G2668" s="3">
        <v>1559.52</v>
      </c>
      <c r="H2668" s="1">
        <v>43830</v>
      </c>
      <c r="I2668">
        <f t="shared" si="164"/>
        <v>327</v>
      </c>
      <c r="J2668" t="str">
        <f t="shared" si="165"/>
        <v>&gt;121</v>
      </c>
      <c r="K2668">
        <f t="shared" si="166"/>
        <v>0.25</v>
      </c>
      <c r="L2668">
        <f t="shared" si="167"/>
        <v>687.42000000000007</v>
      </c>
    </row>
    <row r="2669" spans="1:12" x14ac:dyDescent="0.25">
      <c r="A2669" s="2" t="s">
        <v>2667</v>
      </c>
      <c r="B2669">
        <v>7</v>
      </c>
      <c r="C2669">
        <v>14</v>
      </c>
      <c r="D2669">
        <v>1980</v>
      </c>
      <c r="E2669" s="1">
        <v>43661</v>
      </c>
      <c r="F2669" s="3">
        <v>336.59999999999997</v>
      </c>
      <c r="G2669" s="3">
        <v>1188</v>
      </c>
      <c r="H2669" s="1">
        <v>43830</v>
      </c>
      <c r="I2669">
        <f t="shared" si="164"/>
        <v>169</v>
      </c>
      <c r="J2669" t="str">
        <f t="shared" si="165"/>
        <v>&gt;121</v>
      </c>
      <c r="K2669">
        <f t="shared" si="166"/>
        <v>0.25</v>
      </c>
      <c r="L2669">
        <f t="shared" si="167"/>
        <v>381.15</v>
      </c>
    </row>
    <row r="2670" spans="1:12" x14ac:dyDescent="0.25">
      <c r="A2670" s="2" t="s">
        <v>2668</v>
      </c>
      <c r="B2670">
        <v>3</v>
      </c>
      <c r="C2670">
        <v>21</v>
      </c>
      <c r="D2670">
        <v>2660</v>
      </c>
      <c r="E2670" s="1">
        <v>43767</v>
      </c>
      <c r="F2670" s="3">
        <v>106.4</v>
      </c>
      <c r="G2670" s="3">
        <v>558.6</v>
      </c>
      <c r="H2670" s="1">
        <v>43830</v>
      </c>
      <c r="I2670">
        <f t="shared" si="164"/>
        <v>63</v>
      </c>
      <c r="J2670" t="str">
        <f t="shared" si="165"/>
        <v>61-90</v>
      </c>
      <c r="K2670">
        <f t="shared" si="166"/>
        <v>0.15</v>
      </c>
      <c r="L2670">
        <f t="shared" si="167"/>
        <v>99.75</v>
      </c>
    </row>
    <row r="2671" spans="1:12" x14ac:dyDescent="0.25">
      <c r="A2671" s="2" t="s">
        <v>2669</v>
      </c>
      <c r="B2671">
        <v>7</v>
      </c>
      <c r="C2671">
        <v>13</v>
      </c>
      <c r="D2671">
        <v>4560</v>
      </c>
      <c r="E2671" s="1">
        <v>43625</v>
      </c>
      <c r="F2671" s="3">
        <v>1185.5999999999999</v>
      </c>
      <c r="G2671" s="3">
        <v>1687.2</v>
      </c>
      <c r="H2671" s="1">
        <v>43830</v>
      </c>
      <c r="I2671">
        <f t="shared" si="164"/>
        <v>205</v>
      </c>
      <c r="J2671" t="str">
        <f t="shared" si="165"/>
        <v>&gt;121</v>
      </c>
      <c r="K2671">
        <f t="shared" si="166"/>
        <v>0.25</v>
      </c>
      <c r="L2671">
        <f t="shared" si="167"/>
        <v>718.2</v>
      </c>
    </row>
    <row r="2672" spans="1:12" x14ac:dyDescent="0.25">
      <c r="A2672" s="2" t="s">
        <v>2670</v>
      </c>
      <c r="B2672">
        <v>5</v>
      </c>
      <c r="C2672">
        <v>19</v>
      </c>
      <c r="D2672">
        <v>2520</v>
      </c>
      <c r="E2672" s="1">
        <v>43700</v>
      </c>
      <c r="F2672" s="3">
        <v>25.2</v>
      </c>
      <c r="G2672" s="3">
        <v>756</v>
      </c>
      <c r="H2672" s="1">
        <v>43830</v>
      </c>
      <c r="I2672">
        <f t="shared" si="164"/>
        <v>130</v>
      </c>
      <c r="J2672" t="str">
        <f t="shared" si="165"/>
        <v>&gt;121</v>
      </c>
      <c r="K2672">
        <f t="shared" si="166"/>
        <v>0.25</v>
      </c>
      <c r="L2672">
        <f t="shared" si="167"/>
        <v>195.3</v>
      </c>
    </row>
    <row r="2673" spans="1:12" x14ac:dyDescent="0.25">
      <c r="A2673" s="2" t="s">
        <v>2671</v>
      </c>
      <c r="B2673">
        <v>6</v>
      </c>
      <c r="C2673">
        <v>15</v>
      </c>
      <c r="D2673">
        <v>4960</v>
      </c>
      <c r="E2673" s="1">
        <v>43694</v>
      </c>
      <c r="F2673" s="3">
        <v>297.60000000000002</v>
      </c>
      <c r="G2673" s="3">
        <v>1289.6000000000001</v>
      </c>
      <c r="H2673" s="1">
        <v>43830</v>
      </c>
      <c r="I2673">
        <f t="shared" si="164"/>
        <v>136</v>
      </c>
      <c r="J2673" t="str">
        <f t="shared" si="165"/>
        <v>&gt;121</v>
      </c>
      <c r="K2673">
        <f t="shared" si="166"/>
        <v>0.25</v>
      </c>
      <c r="L2673">
        <f t="shared" si="167"/>
        <v>396.80000000000007</v>
      </c>
    </row>
    <row r="2674" spans="1:12" x14ac:dyDescent="0.25">
      <c r="A2674" s="2" t="s">
        <v>2672</v>
      </c>
      <c r="B2674">
        <v>8</v>
      </c>
      <c r="C2674">
        <v>8</v>
      </c>
      <c r="D2674">
        <v>2790</v>
      </c>
      <c r="E2674" s="1">
        <v>43584</v>
      </c>
      <c r="F2674" s="3">
        <v>279</v>
      </c>
      <c r="G2674" s="3">
        <v>697.5</v>
      </c>
      <c r="H2674" s="1">
        <v>43830</v>
      </c>
      <c r="I2674">
        <f t="shared" si="164"/>
        <v>246</v>
      </c>
      <c r="J2674" t="str">
        <f t="shared" si="165"/>
        <v>&gt;121</v>
      </c>
      <c r="K2674">
        <f t="shared" si="166"/>
        <v>0.25</v>
      </c>
      <c r="L2674">
        <f t="shared" si="167"/>
        <v>244.125</v>
      </c>
    </row>
    <row r="2675" spans="1:12" x14ac:dyDescent="0.25">
      <c r="A2675" s="2" t="s">
        <v>2673</v>
      </c>
      <c r="B2675">
        <v>10</v>
      </c>
      <c r="C2675">
        <v>23</v>
      </c>
      <c r="D2675">
        <v>320</v>
      </c>
      <c r="E2675" s="1">
        <v>43742</v>
      </c>
      <c r="F2675" s="3">
        <v>38.4</v>
      </c>
      <c r="G2675" s="3">
        <v>89.600000000000009</v>
      </c>
      <c r="H2675" s="1">
        <v>43830</v>
      </c>
      <c r="I2675">
        <f t="shared" si="164"/>
        <v>88</v>
      </c>
      <c r="J2675" t="str">
        <f t="shared" si="165"/>
        <v>61-90</v>
      </c>
      <c r="K2675">
        <f t="shared" si="166"/>
        <v>0.15</v>
      </c>
      <c r="L2675">
        <f t="shared" si="167"/>
        <v>19.2</v>
      </c>
    </row>
    <row r="2676" spans="1:12" x14ac:dyDescent="0.25">
      <c r="A2676" s="2" t="s">
        <v>2674</v>
      </c>
      <c r="B2676">
        <v>4</v>
      </c>
      <c r="C2676">
        <v>4</v>
      </c>
      <c r="D2676">
        <v>760</v>
      </c>
      <c r="E2676" s="1">
        <v>43671</v>
      </c>
      <c r="F2676" s="3">
        <v>30.4</v>
      </c>
      <c r="G2676" s="3">
        <v>144.4</v>
      </c>
      <c r="H2676" s="1">
        <v>43830</v>
      </c>
      <c r="I2676">
        <f t="shared" si="164"/>
        <v>159</v>
      </c>
      <c r="J2676" t="str">
        <f t="shared" si="165"/>
        <v>&gt;121</v>
      </c>
      <c r="K2676">
        <f t="shared" si="166"/>
        <v>0.25</v>
      </c>
      <c r="L2676">
        <f t="shared" si="167"/>
        <v>43.7</v>
      </c>
    </row>
    <row r="2677" spans="1:12" x14ac:dyDescent="0.25">
      <c r="A2677" s="2" t="s">
        <v>2675</v>
      </c>
      <c r="B2677">
        <v>1</v>
      </c>
      <c r="C2677">
        <v>13</v>
      </c>
      <c r="D2677">
        <v>2511</v>
      </c>
      <c r="E2677" s="1">
        <v>43778</v>
      </c>
      <c r="F2677" s="3">
        <v>75.33</v>
      </c>
      <c r="G2677" s="3">
        <v>602.64</v>
      </c>
      <c r="H2677" s="1">
        <v>43830</v>
      </c>
      <c r="I2677">
        <f t="shared" si="164"/>
        <v>52</v>
      </c>
      <c r="J2677" t="str">
        <f t="shared" si="165"/>
        <v>31-60</v>
      </c>
      <c r="K2677">
        <f t="shared" si="166"/>
        <v>0.04</v>
      </c>
      <c r="L2677">
        <f t="shared" si="167"/>
        <v>27.1188</v>
      </c>
    </row>
    <row r="2678" spans="1:12" x14ac:dyDescent="0.25">
      <c r="A2678" s="2" t="s">
        <v>2676</v>
      </c>
      <c r="B2678">
        <v>5</v>
      </c>
      <c r="C2678">
        <v>14</v>
      </c>
      <c r="D2678">
        <v>5040</v>
      </c>
      <c r="E2678" s="1">
        <v>43676</v>
      </c>
      <c r="F2678" s="3">
        <v>201.6</v>
      </c>
      <c r="G2678" s="3">
        <v>1008</v>
      </c>
      <c r="H2678" s="1">
        <v>43830</v>
      </c>
      <c r="I2678">
        <f t="shared" si="164"/>
        <v>154</v>
      </c>
      <c r="J2678" t="str">
        <f t="shared" si="165"/>
        <v>&gt;121</v>
      </c>
      <c r="K2678">
        <f t="shared" si="166"/>
        <v>0.25</v>
      </c>
      <c r="L2678">
        <f t="shared" si="167"/>
        <v>302.39999999999998</v>
      </c>
    </row>
    <row r="2679" spans="1:12" x14ac:dyDescent="0.25">
      <c r="A2679" s="2" t="s">
        <v>2677</v>
      </c>
      <c r="B2679">
        <v>5</v>
      </c>
      <c r="C2679">
        <v>17</v>
      </c>
      <c r="D2679">
        <v>3040</v>
      </c>
      <c r="E2679" s="1">
        <v>43567</v>
      </c>
      <c r="F2679" s="3">
        <v>243.2</v>
      </c>
      <c r="G2679" s="3">
        <v>668.8</v>
      </c>
      <c r="H2679" s="1">
        <v>43830</v>
      </c>
      <c r="I2679">
        <f t="shared" si="164"/>
        <v>263</v>
      </c>
      <c r="J2679" t="str">
        <f t="shared" si="165"/>
        <v>&gt;121</v>
      </c>
      <c r="K2679">
        <f t="shared" si="166"/>
        <v>0.25</v>
      </c>
      <c r="L2679">
        <f t="shared" si="167"/>
        <v>228</v>
      </c>
    </row>
    <row r="2680" spans="1:12" x14ac:dyDescent="0.25">
      <c r="A2680" s="2" t="s">
        <v>2678</v>
      </c>
      <c r="B2680">
        <v>2</v>
      </c>
      <c r="C2680">
        <v>7</v>
      </c>
      <c r="D2680">
        <v>1350</v>
      </c>
      <c r="E2680" s="1">
        <v>43648</v>
      </c>
      <c r="F2680" s="3">
        <v>108</v>
      </c>
      <c r="G2680" s="3">
        <v>297</v>
      </c>
      <c r="H2680" s="1">
        <v>43830</v>
      </c>
      <c r="I2680">
        <f t="shared" si="164"/>
        <v>182</v>
      </c>
      <c r="J2680" t="str">
        <f t="shared" si="165"/>
        <v>&gt;121</v>
      </c>
      <c r="K2680">
        <f t="shared" si="166"/>
        <v>0.25</v>
      </c>
      <c r="L2680">
        <f t="shared" si="167"/>
        <v>101.25</v>
      </c>
    </row>
    <row r="2681" spans="1:12" x14ac:dyDescent="0.25">
      <c r="A2681" s="2" t="s">
        <v>2679</v>
      </c>
      <c r="B2681">
        <v>9</v>
      </c>
      <c r="C2681">
        <v>6</v>
      </c>
      <c r="D2681">
        <v>880</v>
      </c>
      <c r="E2681" s="1">
        <v>43584</v>
      </c>
      <c r="F2681" s="3">
        <v>149.60000000000002</v>
      </c>
      <c r="G2681" s="3">
        <v>360.79999999999995</v>
      </c>
      <c r="H2681" s="1">
        <v>43830</v>
      </c>
      <c r="I2681">
        <f t="shared" si="164"/>
        <v>246</v>
      </c>
      <c r="J2681" t="str">
        <f t="shared" si="165"/>
        <v>&gt;121</v>
      </c>
      <c r="K2681">
        <f t="shared" si="166"/>
        <v>0.25</v>
      </c>
      <c r="L2681">
        <f t="shared" si="167"/>
        <v>127.6</v>
      </c>
    </row>
    <row r="2682" spans="1:12" x14ac:dyDescent="0.25">
      <c r="A2682" s="2" t="s">
        <v>2680</v>
      </c>
      <c r="B2682">
        <v>4</v>
      </c>
      <c r="C2682">
        <v>3</v>
      </c>
      <c r="D2682">
        <v>4200</v>
      </c>
      <c r="E2682" s="1">
        <v>43599</v>
      </c>
      <c r="F2682" s="3">
        <v>378</v>
      </c>
      <c r="G2682" s="3">
        <v>1260</v>
      </c>
      <c r="H2682" s="1">
        <v>43830</v>
      </c>
      <c r="I2682">
        <f t="shared" si="164"/>
        <v>231</v>
      </c>
      <c r="J2682" t="str">
        <f t="shared" si="165"/>
        <v>&gt;121</v>
      </c>
      <c r="K2682">
        <f t="shared" si="166"/>
        <v>0.25</v>
      </c>
      <c r="L2682">
        <f t="shared" si="167"/>
        <v>409.5</v>
      </c>
    </row>
    <row r="2683" spans="1:12" x14ac:dyDescent="0.25">
      <c r="A2683" s="2" t="s">
        <v>2681</v>
      </c>
      <c r="B2683">
        <v>3</v>
      </c>
      <c r="C2683">
        <v>7</v>
      </c>
      <c r="D2683">
        <v>1800</v>
      </c>
      <c r="E2683" s="1">
        <v>43738</v>
      </c>
      <c r="F2683" s="3">
        <v>162</v>
      </c>
      <c r="G2683" s="3">
        <v>306</v>
      </c>
      <c r="H2683" s="1">
        <v>43830</v>
      </c>
      <c r="I2683">
        <f t="shared" si="164"/>
        <v>92</v>
      </c>
      <c r="J2683" t="str">
        <f t="shared" si="165"/>
        <v>91-120</v>
      </c>
      <c r="K2683">
        <f t="shared" si="166"/>
        <v>0.2</v>
      </c>
      <c r="L2683">
        <f t="shared" si="167"/>
        <v>93.600000000000009</v>
      </c>
    </row>
    <row r="2684" spans="1:12" x14ac:dyDescent="0.25">
      <c r="A2684" s="2" t="s">
        <v>2682</v>
      </c>
      <c r="B2684">
        <v>9</v>
      </c>
      <c r="C2684">
        <v>7</v>
      </c>
      <c r="D2684">
        <v>110</v>
      </c>
      <c r="E2684" s="1">
        <v>43809</v>
      </c>
      <c r="F2684" s="3">
        <v>15.4</v>
      </c>
      <c r="G2684" s="3">
        <v>53.9</v>
      </c>
      <c r="H2684" s="1">
        <v>43830</v>
      </c>
      <c r="I2684">
        <f t="shared" si="164"/>
        <v>21</v>
      </c>
      <c r="J2684" t="str">
        <f t="shared" si="165"/>
        <v>0-30</v>
      </c>
      <c r="K2684">
        <f t="shared" si="166"/>
        <v>8.0000000000000002E-3</v>
      </c>
      <c r="L2684">
        <f t="shared" si="167"/>
        <v>0.5544</v>
      </c>
    </row>
    <row r="2685" spans="1:12" x14ac:dyDescent="0.25">
      <c r="A2685" s="2" t="s">
        <v>2683</v>
      </c>
      <c r="B2685">
        <v>10</v>
      </c>
      <c r="C2685">
        <v>14</v>
      </c>
      <c r="D2685">
        <v>2400</v>
      </c>
      <c r="E2685" s="1">
        <v>43669</v>
      </c>
      <c r="F2685" s="3">
        <v>264</v>
      </c>
      <c r="G2685" s="3">
        <v>744</v>
      </c>
      <c r="H2685" s="1">
        <v>43830</v>
      </c>
      <c r="I2685">
        <f t="shared" si="164"/>
        <v>161</v>
      </c>
      <c r="J2685" t="str">
        <f t="shared" si="165"/>
        <v>&gt;121</v>
      </c>
      <c r="K2685">
        <f t="shared" si="166"/>
        <v>0.25</v>
      </c>
      <c r="L2685">
        <f t="shared" si="167"/>
        <v>252</v>
      </c>
    </row>
    <row r="2686" spans="1:12" x14ac:dyDescent="0.25">
      <c r="A2686" s="2" t="s">
        <v>2684</v>
      </c>
      <c r="B2686">
        <v>5</v>
      </c>
      <c r="C2686">
        <v>20</v>
      </c>
      <c r="D2686">
        <v>950</v>
      </c>
      <c r="E2686" s="1">
        <v>43823</v>
      </c>
      <c r="F2686" s="3">
        <v>95</v>
      </c>
      <c r="G2686" s="3">
        <v>171</v>
      </c>
      <c r="H2686" s="1">
        <v>43830</v>
      </c>
      <c r="I2686">
        <f t="shared" si="164"/>
        <v>7</v>
      </c>
      <c r="J2686" t="str">
        <f t="shared" si="165"/>
        <v>0-30</v>
      </c>
      <c r="K2686">
        <f t="shared" si="166"/>
        <v>8.0000000000000002E-3</v>
      </c>
      <c r="L2686">
        <f t="shared" si="167"/>
        <v>2.1280000000000001</v>
      </c>
    </row>
    <row r="2687" spans="1:12" x14ac:dyDescent="0.25">
      <c r="A2687" s="2" t="s">
        <v>2685</v>
      </c>
      <c r="B2687">
        <v>9</v>
      </c>
      <c r="C2687">
        <v>6</v>
      </c>
      <c r="D2687">
        <v>560</v>
      </c>
      <c r="E2687" s="1">
        <v>43668</v>
      </c>
      <c r="F2687" s="3">
        <v>95.199999999999989</v>
      </c>
      <c r="G2687" s="3">
        <v>162.39999999999998</v>
      </c>
      <c r="H2687" s="1">
        <v>43830</v>
      </c>
      <c r="I2687">
        <f t="shared" si="164"/>
        <v>162</v>
      </c>
      <c r="J2687" t="str">
        <f t="shared" si="165"/>
        <v>&gt;121</v>
      </c>
      <c r="K2687">
        <f t="shared" si="166"/>
        <v>0.25</v>
      </c>
      <c r="L2687">
        <f t="shared" si="167"/>
        <v>64.399999999999991</v>
      </c>
    </row>
    <row r="2688" spans="1:12" x14ac:dyDescent="0.25">
      <c r="A2688" s="2" t="s">
        <v>2686</v>
      </c>
      <c r="B2688">
        <v>8</v>
      </c>
      <c r="C2688">
        <v>15</v>
      </c>
      <c r="D2688">
        <v>3990</v>
      </c>
      <c r="E2688" s="1">
        <v>43656</v>
      </c>
      <c r="F2688" s="3">
        <v>678.3</v>
      </c>
      <c r="G2688" s="3">
        <v>1875.3</v>
      </c>
      <c r="H2688" s="1">
        <v>43830</v>
      </c>
      <c r="I2688">
        <f t="shared" si="164"/>
        <v>174</v>
      </c>
      <c r="J2688" t="str">
        <f t="shared" si="165"/>
        <v>&gt;121</v>
      </c>
      <c r="K2688">
        <f t="shared" si="166"/>
        <v>0.25</v>
      </c>
      <c r="L2688">
        <f t="shared" si="167"/>
        <v>638.4</v>
      </c>
    </row>
    <row r="2689" spans="1:12" x14ac:dyDescent="0.25">
      <c r="A2689" s="2" t="s">
        <v>2687</v>
      </c>
      <c r="B2689">
        <v>6</v>
      </c>
      <c r="C2689">
        <v>8</v>
      </c>
      <c r="D2689">
        <v>2520</v>
      </c>
      <c r="E2689" s="1">
        <v>43482</v>
      </c>
      <c r="F2689" s="3">
        <v>226.8</v>
      </c>
      <c r="G2689" s="3">
        <v>453.6</v>
      </c>
      <c r="H2689" s="1">
        <v>43830</v>
      </c>
      <c r="I2689">
        <f t="shared" si="164"/>
        <v>348</v>
      </c>
      <c r="J2689" t="str">
        <f t="shared" si="165"/>
        <v>&gt;121</v>
      </c>
      <c r="K2689">
        <f t="shared" si="166"/>
        <v>0.25</v>
      </c>
      <c r="L2689">
        <f t="shared" si="167"/>
        <v>170.10000000000002</v>
      </c>
    </row>
    <row r="2690" spans="1:12" x14ac:dyDescent="0.25">
      <c r="A2690" s="2" t="s">
        <v>2688</v>
      </c>
      <c r="B2690">
        <v>7</v>
      </c>
      <c r="C2690">
        <v>21</v>
      </c>
      <c r="D2690">
        <v>6000</v>
      </c>
      <c r="E2690" s="1">
        <v>43745</v>
      </c>
      <c r="F2690" s="3">
        <v>120</v>
      </c>
      <c r="G2690" s="3">
        <v>4620</v>
      </c>
      <c r="H2690" s="1">
        <v>43830</v>
      </c>
      <c r="I2690">
        <f t="shared" ref="I2690:I2753" si="168">H2690-E2690</f>
        <v>85</v>
      </c>
      <c r="J2690" t="str">
        <f t="shared" ref="J2690:J2753" si="169">VLOOKUP(I2690,groupings,2,1)</f>
        <v>61-90</v>
      </c>
      <c r="K2690">
        <f t="shared" ref="K2690:K2753" si="170">VLOOKUP(I2690,$N$8:$P$12,3,TRUE)</f>
        <v>0.15</v>
      </c>
      <c r="L2690">
        <f t="shared" ref="L2690:L2753" si="171">(G2690+F2690)*K2690</f>
        <v>711</v>
      </c>
    </row>
    <row r="2691" spans="1:12" x14ac:dyDescent="0.25">
      <c r="A2691" s="2" t="s">
        <v>2689</v>
      </c>
      <c r="B2691">
        <v>4</v>
      </c>
      <c r="C2691">
        <v>2</v>
      </c>
      <c r="D2691">
        <v>2750</v>
      </c>
      <c r="E2691" s="1">
        <v>43571</v>
      </c>
      <c r="F2691" s="3">
        <v>55</v>
      </c>
      <c r="G2691" s="3">
        <v>467.5</v>
      </c>
      <c r="H2691" s="1">
        <v>43830</v>
      </c>
      <c r="I2691">
        <f t="shared" si="168"/>
        <v>259</v>
      </c>
      <c r="J2691" t="str">
        <f t="shared" si="169"/>
        <v>&gt;121</v>
      </c>
      <c r="K2691">
        <f t="shared" si="170"/>
        <v>0.25</v>
      </c>
      <c r="L2691">
        <f t="shared" si="171"/>
        <v>130.625</v>
      </c>
    </row>
    <row r="2692" spans="1:12" x14ac:dyDescent="0.25">
      <c r="A2692" s="2" t="s">
        <v>2690</v>
      </c>
      <c r="B2692">
        <v>4</v>
      </c>
      <c r="C2692">
        <v>14</v>
      </c>
      <c r="D2692">
        <v>2640</v>
      </c>
      <c r="E2692" s="1">
        <v>43784</v>
      </c>
      <c r="F2692" s="3">
        <v>264</v>
      </c>
      <c r="G2692" s="3">
        <v>475.20000000000005</v>
      </c>
      <c r="H2692" s="1">
        <v>43830</v>
      </c>
      <c r="I2692">
        <f t="shared" si="168"/>
        <v>46</v>
      </c>
      <c r="J2692" t="str">
        <f t="shared" si="169"/>
        <v>31-60</v>
      </c>
      <c r="K2692">
        <f t="shared" si="170"/>
        <v>0.04</v>
      </c>
      <c r="L2692">
        <f t="shared" si="171"/>
        <v>29.568000000000001</v>
      </c>
    </row>
    <row r="2693" spans="1:12" x14ac:dyDescent="0.25">
      <c r="A2693" s="2" t="s">
        <v>2691</v>
      </c>
      <c r="B2693">
        <v>2</v>
      </c>
      <c r="C2693">
        <v>15</v>
      </c>
      <c r="D2693">
        <v>1053</v>
      </c>
      <c r="E2693" s="1">
        <v>43573</v>
      </c>
      <c r="F2693" s="3">
        <v>84.24</v>
      </c>
      <c r="G2693" s="3">
        <v>252.71999999999997</v>
      </c>
      <c r="H2693" s="1">
        <v>43830</v>
      </c>
      <c r="I2693">
        <f t="shared" si="168"/>
        <v>257</v>
      </c>
      <c r="J2693" t="str">
        <f t="shared" si="169"/>
        <v>&gt;121</v>
      </c>
      <c r="K2693">
        <f t="shared" si="170"/>
        <v>0.25</v>
      </c>
      <c r="L2693">
        <f t="shared" si="171"/>
        <v>84.24</v>
      </c>
    </row>
    <row r="2694" spans="1:12" x14ac:dyDescent="0.25">
      <c r="A2694" s="2" t="s">
        <v>2692</v>
      </c>
      <c r="B2694">
        <v>9</v>
      </c>
      <c r="C2694">
        <v>21</v>
      </c>
      <c r="D2694">
        <v>2700</v>
      </c>
      <c r="E2694" s="1">
        <v>43579</v>
      </c>
      <c r="F2694" s="3">
        <v>324</v>
      </c>
      <c r="G2694" s="3">
        <v>864</v>
      </c>
      <c r="H2694" s="1">
        <v>43830</v>
      </c>
      <c r="I2694">
        <f t="shared" si="168"/>
        <v>251</v>
      </c>
      <c r="J2694" t="str">
        <f t="shared" si="169"/>
        <v>&gt;121</v>
      </c>
      <c r="K2694">
        <f t="shared" si="170"/>
        <v>0.25</v>
      </c>
      <c r="L2694">
        <f t="shared" si="171"/>
        <v>297</v>
      </c>
    </row>
    <row r="2695" spans="1:12" x14ac:dyDescent="0.25">
      <c r="A2695" s="2" t="s">
        <v>2693</v>
      </c>
      <c r="B2695">
        <v>10</v>
      </c>
      <c r="C2695">
        <v>20</v>
      </c>
      <c r="D2695">
        <v>3840</v>
      </c>
      <c r="E2695" s="1">
        <v>43722</v>
      </c>
      <c r="F2695" s="3">
        <v>576</v>
      </c>
      <c r="G2695" s="3">
        <v>1574.4</v>
      </c>
      <c r="H2695" s="1">
        <v>43830</v>
      </c>
      <c r="I2695">
        <f t="shared" si="168"/>
        <v>108</v>
      </c>
      <c r="J2695" t="str">
        <f t="shared" si="169"/>
        <v>91-120</v>
      </c>
      <c r="K2695">
        <f t="shared" si="170"/>
        <v>0.2</v>
      </c>
      <c r="L2695">
        <f t="shared" si="171"/>
        <v>430.08000000000004</v>
      </c>
    </row>
    <row r="2696" spans="1:12" x14ac:dyDescent="0.25">
      <c r="A2696" s="2" t="s">
        <v>2694</v>
      </c>
      <c r="B2696">
        <v>10</v>
      </c>
      <c r="C2696">
        <v>15</v>
      </c>
      <c r="D2696">
        <v>1320</v>
      </c>
      <c r="E2696" s="1">
        <v>43493</v>
      </c>
      <c r="F2696" s="3">
        <v>211.20000000000002</v>
      </c>
      <c r="G2696" s="3">
        <v>409.20000000000005</v>
      </c>
      <c r="H2696" s="1">
        <v>43830</v>
      </c>
      <c r="I2696">
        <f t="shared" si="168"/>
        <v>337</v>
      </c>
      <c r="J2696" t="str">
        <f t="shared" si="169"/>
        <v>&gt;121</v>
      </c>
      <c r="K2696">
        <f t="shared" si="170"/>
        <v>0.25</v>
      </c>
      <c r="L2696">
        <f t="shared" si="171"/>
        <v>155.10000000000002</v>
      </c>
    </row>
    <row r="2697" spans="1:12" x14ac:dyDescent="0.25">
      <c r="A2697" s="2" t="s">
        <v>2695</v>
      </c>
      <c r="B2697">
        <v>5</v>
      </c>
      <c r="C2697">
        <v>10</v>
      </c>
      <c r="D2697">
        <v>504.00000000000006</v>
      </c>
      <c r="E2697" s="1">
        <v>43638</v>
      </c>
      <c r="F2697" s="3">
        <v>20.16</v>
      </c>
      <c r="G2697" s="3">
        <v>146.16000000000003</v>
      </c>
      <c r="H2697" s="1">
        <v>43830</v>
      </c>
      <c r="I2697">
        <f t="shared" si="168"/>
        <v>192</v>
      </c>
      <c r="J2697" t="str">
        <f t="shared" si="169"/>
        <v>&gt;121</v>
      </c>
      <c r="K2697">
        <f t="shared" si="170"/>
        <v>0.25</v>
      </c>
      <c r="L2697">
        <f t="shared" si="171"/>
        <v>41.580000000000005</v>
      </c>
    </row>
    <row r="2698" spans="1:12" x14ac:dyDescent="0.25">
      <c r="A2698" s="2" t="s">
        <v>2696</v>
      </c>
      <c r="B2698">
        <v>7</v>
      </c>
      <c r="C2698">
        <v>15</v>
      </c>
      <c r="D2698">
        <v>880</v>
      </c>
      <c r="E2698" s="1">
        <v>43636</v>
      </c>
      <c r="F2698" s="3">
        <v>140.80000000000001</v>
      </c>
      <c r="G2698" s="3">
        <v>721.59999999999991</v>
      </c>
      <c r="H2698" s="1">
        <v>43830</v>
      </c>
      <c r="I2698">
        <f t="shared" si="168"/>
        <v>194</v>
      </c>
      <c r="J2698" t="str">
        <f t="shared" si="169"/>
        <v>&gt;121</v>
      </c>
      <c r="K2698">
        <f t="shared" si="170"/>
        <v>0.25</v>
      </c>
      <c r="L2698">
        <f t="shared" si="171"/>
        <v>215.59999999999997</v>
      </c>
    </row>
    <row r="2699" spans="1:12" x14ac:dyDescent="0.25">
      <c r="A2699" s="2" t="s">
        <v>2697</v>
      </c>
      <c r="B2699">
        <v>5</v>
      </c>
      <c r="C2699">
        <v>10</v>
      </c>
      <c r="D2699">
        <v>1800</v>
      </c>
      <c r="E2699" s="1">
        <v>43584</v>
      </c>
      <c r="F2699" s="3">
        <v>90</v>
      </c>
      <c r="G2699" s="3">
        <v>432</v>
      </c>
      <c r="H2699" s="1">
        <v>43830</v>
      </c>
      <c r="I2699">
        <f t="shared" si="168"/>
        <v>246</v>
      </c>
      <c r="J2699" t="str">
        <f t="shared" si="169"/>
        <v>&gt;121</v>
      </c>
      <c r="K2699">
        <f t="shared" si="170"/>
        <v>0.25</v>
      </c>
      <c r="L2699">
        <f t="shared" si="171"/>
        <v>130.5</v>
      </c>
    </row>
    <row r="2700" spans="1:12" x14ac:dyDescent="0.25">
      <c r="A2700" s="2" t="s">
        <v>2698</v>
      </c>
      <c r="B2700">
        <v>2</v>
      </c>
      <c r="C2700">
        <v>23</v>
      </c>
      <c r="D2700">
        <v>960</v>
      </c>
      <c r="E2700" s="1">
        <v>43485</v>
      </c>
      <c r="F2700" s="3">
        <v>86.4</v>
      </c>
      <c r="G2700" s="3">
        <v>163.19999999999999</v>
      </c>
      <c r="H2700" s="1">
        <v>43830</v>
      </c>
      <c r="I2700">
        <f t="shared" si="168"/>
        <v>345</v>
      </c>
      <c r="J2700" t="str">
        <f t="shared" si="169"/>
        <v>&gt;121</v>
      </c>
      <c r="K2700">
        <f t="shared" si="170"/>
        <v>0.25</v>
      </c>
      <c r="L2700">
        <f t="shared" si="171"/>
        <v>62.4</v>
      </c>
    </row>
    <row r="2701" spans="1:12" x14ac:dyDescent="0.25">
      <c r="A2701" s="2" t="s">
        <v>2699</v>
      </c>
      <c r="B2701">
        <v>9</v>
      </c>
      <c r="C2701">
        <v>5</v>
      </c>
      <c r="D2701">
        <v>1440</v>
      </c>
      <c r="E2701" s="1">
        <v>43742</v>
      </c>
      <c r="F2701" s="3">
        <v>216</v>
      </c>
      <c r="G2701" s="3">
        <v>633.6</v>
      </c>
      <c r="H2701" s="1">
        <v>43830</v>
      </c>
      <c r="I2701">
        <f t="shared" si="168"/>
        <v>88</v>
      </c>
      <c r="J2701" t="str">
        <f t="shared" si="169"/>
        <v>61-90</v>
      </c>
      <c r="K2701">
        <f t="shared" si="170"/>
        <v>0.15</v>
      </c>
      <c r="L2701">
        <f t="shared" si="171"/>
        <v>127.44</v>
      </c>
    </row>
    <row r="2702" spans="1:12" x14ac:dyDescent="0.25">
      <c r="A2702" s="2" t="s">
        <v>2700</v>
      </c>
      <c r="B2702">
        <v>1</v>
      </c>
      <c r="C2702">
        <v>4</v>
      </c>
      <c r="D2702">
        <v>440</v>
      </c>
      <c r="E2702" s="1">
        <v>43816</v>
      </c>
      <c r="F2702" s="3">
        <v>44</v>
      </c>
      <c r="G2702" s="3">
        <v>96.8</v>
      </c>
      <c r="H2702" s="1">
        <v>43830</v>
      </c>
      <c r="I2702">
        <f t="shared" si="168"/>
        <v>14</v>
      </c>
      <c r="J2702" t="str">
        <f t="shared" si="169"/>
        <v>0-30</v>
      </c>
      <c r="K2702">
        <f t="shared" si="170"/>
        <v>8.0000000000000002E-3</v>
      </c>
      <c r="L2702">
        <f t="shared" si="171"/>
        <v>1.1264000000000001</v>
      </c>
    </row>
    <row r="2703" spans="1:12" x14ac:dyDescent="0.25">
      <c r="A2703" s="2" t="s">
        <v>2701</v>
      </c>
      <c r="B2703">
        <v>8</v>
      </c>
      <c r="C2703">
        <v>4</v>
      </c>
      <c r="D2703">
        <v>360</v>
      </c>
      <c r="E2703" s="1">
        <v>43525</v>
      </c>
      <c r="F2703" s="3">
        <v>18</v>
      </c>
      <c r="G2703" s="3">
        <v>100.8</v>
      </c>
      <c r="H2703" s="1">
        <v>43830</v>
      </c>
      <c r="I2703">
        <f t="shared" si="168"/>
        <v>305</v>
      </c>
      <c r="J2703" t="str">
        <f t="shared" si="169"/>
        <v>&gt;121</v>
      </c>
      <c r="K2703">
        <f t="shared" si="170"/>
        <v>0.25</v>
      </c>
      <c r="L2703">
        <f t="shared" si="171"/>
        <v>29.7</v>
      </c>
    </row>
    <row r="2704" spans="1:12" x14ac:dyDescent="0.25">
      <c r="A2704" s="2" t="s">
        <v>2702</v>
      </c>
      <c r="B2704">
        <v>9</v>
      </c>
      <c r="C2704">
        <v>15</v>
      </c>
      <c r="D2704">
        <v>3648</v>
      </c>
      <c r="E2704" s="1">
        <v>43827</v>
      </c>
      <c r="F2704" s="3">
        <v>328.32</v>
      </c>
      <c r="G2704" s="3">
        <v>1276.8000000000002</v>
      </c>
      <c r="H2704" s="1">
        <v>43830</v>
      </c>
      <c r="I2704">
        <f t="shared" si="168"/>
        <v>3</v>
      </c>
      <c r="J2704" t="str">
        <f t="shared" si="169"/>
        <v>0-30</v>
      </c>
      <c r="K2704">
        <f t="shared" si="170"/>
        <v>8.0000000000000002E-3</v>
      </c>
      <c r="L2704">
        <f t="shared" si="171"/>
        <v>12.840960000000001</v>
      </c>
    </row>
    <row r="2705" spans="1:12" x14ac:dyDescent="0.25">
      <c r="A2705" s="2" t="s">
        <v>2703</v>
      </c>
      <c r="B2705">
        <v>7</v>
      </c>
      <c r="C2705">
        <v>12</v>
      </c>
      <c r="D2705">
        <v>360</v>
      </c>
      <c r="E2705" s="1">
        <v>43729</v>
      </c>
      <c r="F2705" s="3">
        <v>93.6</v>
      </c>
      <c r="G2705" s="3">
        <v>158.4</v>
      </c>
      <c r="H2705" s="1">
        <v>43830</v>
      </c>
      <c r="I2705">
        <f t="shared" si="168"/>
        <v>101</v>
      </c>
      <c r="J2705" t="str">
        <f t="shared" si="169"/>
        <v>91-120</v>
      </c>
      <c r="K2705">
        <f t="shared" si="170"/>
        <v>0.2</v>
      </c>
      <c r="L2705">
        <f t="shared" si="171"/>
        <v>50.400000000000006</v>
      </c>
    </row>
    <row r="2706" spans="1:12" x14ac:dyDescent="0.25">
      <c r="A2706" s="2" t="s">
        <v>2704</v>
      </c>
      <c r="B2706">
        <v>8</v>
      </c>
      <c r="C2706">
        <v>18</v>
      </c>
      <c r="D2706">
        <v>150</v>
      </c>
      <c r="E2706" s="1">
        <v>43511</v>
      </c>
      <c r="F2706" s="3">
        <v>1.5</v>
      </c>
      <c r="G2706" s="3">
        <v>64.5</v>
      </c>
      <c r="H2706" s="1">
        <v>43830</v>
      </c>
      <c r="I2706">
        <f t="shared" si="168"/>
        <v>319</v>
      </c>
      <c r="J2706" t="str">
        <f t="shared" si="169"/>
        <v>&gt;121</v>
      </c>
      <c r="K2706">
        <f t="shared" si="170"/>
        <v>0.25</v>
      </c>
      <c r="L2706">
        <f t="shared" si="171"/>
        <v>16.5</v>
      </c>
    </row>
    <row r="2707" spans="1:12" x14ac:dyDescent="0.25">
      <c r="A2707" s="2" t="s">
        <v>2705</v>
      </c>
      <c r="B2707">
        <v>2</v>
      </c>
      <c r="C2707">
        <v>18</v>
      </c>
      <c r="D2707">
        <v>770</v>
      </c>
      <c r="E2707" s="1">
        <v>43798</v>
      </c>
      <c r="F2707" s="3">
        <v>77</v>
      </c>
      <c r="G2707" s="3">
        <v>138.6</v>
      </c>
      <c r="H2707" s="1">
        <v>43830</v>
      </c>
      <c r="I2707">
        <f t="shared" si="168"/>
        <v>32</v>
      </c>
      <c r="J2707" t="str">
        <f t="shared" si="169"/>
        <v>31-60</v>
      </c>
      <c r="K2707">
        <f t="shared" si="170"/>
        <v>0.04</v>
      </c>
      <c r="L2707">
        <f t="shared" si="171"/>
        <v>8.6240000000000006</v>
      </c>
    </row>
    <row r="2708" spans="1:12" x14ac:dyDescent="0.25">
      <c r="A2708" s="2" t="s">
        <v>2706</v>
      </c>
      <c r="B2708">
        <v>4</v>
      </c>
      <c r="C2708">
        <v>21</v>
      </c>
      <c r="D2708">
        <v>3360</v>
      </c>
      <c r="E2708" s="1">
        <v>43539</v>
      </c>
      <c r="F2708" s="3">
        <v>33.6</v>
      </c>
      <c r="G2708" s="3">
        <v>571.19999999999993</v>
      </c>
      <c r="H2708" s="1">
        <v>43830</v>
      </c>
      <c r="I2708">
        <f t="shared" si="168"/>
        <v>291</v>
      </c>
      <c r="J2708" t="str">
        <f t="shared" si="169"/>
        <v>&gt;121</v>
      </c>
      <c r="K2708">
        <f t="shared" si="170"/>
        <v>0.25</v>
      </c>
      <c r="L2708">
        <f t="shared" si="171"/>
        <v>151.19999999999999</v>
      </c>
    </row>
    <row r="2709" spans="1:12" x14ac:dyDescent="0.25">
      <c r="A2709" s="2" t="s">
        <v>2707</v>
      </c>
      <c r="B2709">
        <v>9</v>
      </c>
      <c r="C2709">
        <v>8</v>
      </c>
      <c r="D2709">
        <v>4928</v>
      </c>
      <c r="E2709" s="1">
        <v>43547</v>
      </c>
      <c r="F2709" s="3">
        <v>887.04</v>
      </c>
      <c r="G2709" s="3">
        <v>1971.2</v>
      </c>
      <c r="H2709" s="1">
        <v>43830</v>
      </c>
      <c r="I2709">
        <f t="shared" si="168"/>
        <v>283</v>
      </c>
      <c r="J2709" t="str">
        <f t="shared" si="169"/>
        <v>&gt;121</v>
      </c>
      <c r="K2709">
        <f t="shared" si="170"/>
        <v>0.25</v>
      </c>
      <c r="L2709">
        <f t="shared" si="171"/>
        <v>714.56</v>
      </c>
    </row>
    <row r="2710" spans="1:12" x14ac:dyDescent="0.25">
      <c r="A2710" s="2" t="s">
        <v>2708</v>
      </c>
      <c r="B2710">
        <v>8</v>
      </c>
      <c r="C2710">
        <v>20</v>
      </c>
      <c r="D2710">
        <v>1200</v>
      </c>
      <c r="E2710" s="1">
        <v>43686</v>
      </c>
      <c r="F2710" s="3">
        <v>108</v>
      </c>
      <c r="G2710" s="3">
        <v>420</v>
      </c>
      <c r="H2710" s="1">
        <v>43830</v>
      </c>
      <c r="I2710">
        <f t="shared" si="168"/>
        <v>144</v>
      </c>
      <c r="J2710" t="str">
        <f t="shared" si="169"/>
        <v>&gt;121</v>
      </c>
      <c r="K2710">
        <f t="shared" si="170"/>
        <v>0.25</v>
      </c>
      <c r="L2710">
        <f t="shared" si="171"/>
        <v>132</v>
      </c>
    </row>
    <row r="2711" spans="1:12" x14ac:dyDescent="0.25">
      <c r="A2711" s="2" t="s">
        <v>2709</v>
      </c>
      <c r="B2711">
        <v>6</v>
      </c>
      <c r="C2711">
        <v>5</v>
      </c>
      <c r="D2711">
        <v>2880</v>
      </c>
      <c r="E2711" s="1">
        <v>43758</v>
      </c>
      <c r="F2711" s="3">
        <v>259.20000000000005</v>
      </c>
      <c r="G2711" s="3">
        <v>633.6</v>
      </c>
      <c r="H2711" s="1">
        <v>43830</v>
      </c>
      <c r="I2711">
        <f t="shared" si="168"/>
        <v>72</v>
      </c>
      <c r="J2711" t="str">
        <f t="shared" si="169"/>
        <v>61-90</v>
      </c>
      <c r="K2711">
        <f t="shared" si="170"/>
        <v>0.15</v>
      </c>
      <c r="L2711">
        <f t="shared" si="171"/>
        <v>133.92000000000002</v>
      </c>
    </row>
    <row r="2712" spans="1:12" x14ac:dyDescent="0.25">
      <c r="A2712" s="2" t="s">
        <v>2710</v>
      </c>
      <c r="B2712">
        <v>4</v>
      </c>
      <c r="C2712">
        <v>18</v>
      </c>
      <c r="D2712">
        <v>950</v>
      </c>
      <c r="E2712" s="1">
        <v>43508</v>
      </c>
      <c r="F2712" s="3">
        <v>66.5</v>
      </c>
      <c r="G2712" s="3">
        <v>142.5</v>
      </c>
      <c r="H2712" s="1">
        <v>43830</v>
      </c>
      <c r="I2712">
        <f t="shared" si="168"/>
        <v>322</v>
      </c>
      <c r="J2712" t="str">
        <f t="shared" si="169"/>
        <v>&gt;121</v>
      </c>
      <c r="K2712">
        <f t="shared" si="170"/>
        <v>0.25</v>
      </c>
      <c r="L2712">
        <f t="shared" si="171"/>
        <v>52.25</v>
      </c>
    </row>
    <row r="2713" spans="1:12" x14ac:dyDescent="0.25">
      <c r="A2713" s="2" t="s">
        <v>2711</v>
      </c>
      <c r="B2713">
        <v>8</v>
      </c>
      <c r="C2713">
        <v>21</v>
      </c>
      <c r="D2713">
        <v>1680</v>
      </c>
      <c r="E2713" s="1">
        <v>43560</v>
      </c>
      <c r="F2713" s="3">
        <v>151.19999999999999</v>
      </c>
      <c r="G2713" s="3">
        <v>604.79999999999995</v>
      </c>
      <c r="H2713" s="1">
        <v>43830</v>
      </c>
      <c r="I2713">
        <f t="shared" si="168"/>
        <v>270</v>
      </c>
      <c r="J2713" t="str">
        <f t="shared" si="169"/>
        <v>&gt;121</v>
      </c>
      <c r="K2713">
        <f t="shared" si="170"/>
        <v>0.25</v>
      </c>
      <c r="L2713">
        <f t="shared" si="171"/>
        <v>189</v>
      </c>
    </row>
    <row r="2714" spans="1:12" x14ac:dyDescent="0.25">
      <c r="A2714" s="2" t="s">
        <v>2712</v>
      </c>
      <c r="B2714">
        <v>3</v>
      </c>
      <c r="C2714">
        <v>23</v>
      </c>
      <c r="D2714">
        <v>81</v>
      </c>
      <c r="E2714" s="1">
        <v>43830</v>
      </c>
      <c r="F2714" s="3">
        <v>8.1000000000000014</v>
      </c>
      <c r="G2714" s="3">
        <v>23.49</v>
      </c>
      <c r="H2714" s="1">
        <v>43830</v>
      </c>
      <c r="I2714">
        <f t="shared" si="168"/>
        <v>0</v>
      </c>
      <c r="J2714" t="str">
        <f t="shared" si="169"/>
        <v>0-30</v>
      </c>
      <c r="K2714">
        <f t="shared" si="170"/>
        <v>8.0000000000000002E-3</v>
      </c>
      <c r="L2714">
        <f t="shared" si="171"/>
        <v>0.25272</v>
      </c>
    </row>
    <row r="2715" spans="1:12" x14ac:dyDescent="0.25">
      <c r="A2715" s="2" t="s">
        <v>2713</v>
      </c>
      <c r="B2715">
        <v>4</v>
      </c>
      <c r="C2715">
        <v>3</v>
      </c>
      <c r="D2715">
        <v>2250</v>
      </c>
      <c r="E2715" s="1">
        <v>43601</v>
      </c>
      <c r="F2715" s="3">
        <v>22.5</v>
      </c>
      <c r="G2715" s="3">
        <v>675</v>
      </c>
      <c r="H2715" s="1">
        <v>43830</v>
      </c>
      <c r="I2715">
        <f t="shared" si="168"/>
        <v>229</v>
      </c>
      <c r="J2715" t="str">
        <f t="shared" si="169"/>
        <v>&gt;121</v>
      </c>
      <c r="K2715">
        <f t="shared" si="170"/>
        <v>0.25</v>
      </c>
      <c r="L2715">
        <f t="shared" si="171"/>
        <v>174.375</v>
      </c>
    </row>
    <row r="2716" spans="1:12" x14ac:dyDescent="0.25">
      <c r="A2716" s="2" t="s">
        <v>2714</v>
      </c>
      <c r="B2716">
        <v>3</v>
      </c>
      <c r="C2716">
        <v>15</v>
      </c>
      <c r="D2716">
        <v>4400</v>
      </c>
      <c r="E2716" s="1">
        <v>43569</v>
      </c>
      <c r="F2716" s="3">
        <v>220</v>
      </c>
      <c r="G2716" s="3">
        <v>1232</v>
      </c>
      <c r="H2716" s="1">
        <v>43830</v>
      </c>
      <c r="I2716">
        <f t="shared" si="168"/>
        <v>261</v>
      </c>
      <c r="J2716" t="str">
        <f t="shared" si="169"/>
        <v>&gt;121</v>
      </c>
      <c r="K2716">
        <f t="shared" si="170"/>
        <v>0.25</v>
      </c>
      <c r="L2716">
        <f t="shared" si="171"/>
        <v>363</v>
      </c>
    </row>
    <row r="2717" spans="1:12" x14ac:dyDescent="0.25">
      <c r="A2717" s="2" t="s">
        <v>2715</v>
      </c>
      <c r="B2717">
        <v>10</v>
      </c>
      <c r="C2717">
        <v>17</v>
      </c>
      <c r="D2717">
        <v>3344.0000000000005</v>
      </c>
      <c r="E2717" s="1">
        <v>43653</v>
      </c>
      <c r="F2717" s="3">
        <v>501.60000000000014</v>
      </c>
      <c r="G2717" s="3">
        <v>869.44000000000017</v>
      </c>
      <c r="H2717" s="1">
        <v>43830</v>
      </c>
      <c r="I2717">
        <f t="shared" si="168"/>
        <v>177</v>
      </c>
      <c r="J2717" t="str">
        <f t="shared" si="169"/>
        <v>&gt;121</v>
      </c>
      <c r="K2717">
        <f t="shared" si="170"/>
        <v>0.25</v>
      </c>
      <c r="L2717">
        <f t="shared" si="171"/>
        <v>342.7600000000001</v>
      </c>
    </row>
    <row r="2718" spans="1:12" x14ac:dyDescent="0.25">
      <c r="A2718" s="2" t="s">
        <v>2716</v>
      </c>
      <c r="B2718">
        <v>9</v>
      </c>
      <c r="C2718">
        <v>21</v>
      </c>
      <c r="D2718">
        <v>5060</v>
      </c>
      <c r="E2718" s="1">
        <v>43812</v>
      </c>
      <c r="F2718" s="3">
        <v>101.19999999999999</v>
      </c>
      <c r="G2718" s="3">
        <v>2428.8000000000002</v>
      </c>
      <c r="H2718" s="1">
        <v>43830</v>
      </c>
      <c r="I2718">
        <f t="shared" si="168"/>
        <v>18</v>
      </c>
      <c r="J2718" t="str">
        <f t="shared" si="169"/>
        <v>0-30</v>
      </c>
      <c r="K2718">
        <f t="shared" si="170"/>
        <v>8.0000000000000002E-3</v>
      </c>
      <c r="L2718">
        <f t="shared" si="171"/>
        <v>20.240000000000002</v>
      </c>
    </row>
    <row r="2719" spans="1:12" x14ac:dyDescent="0.25">
      <c r="A2719" s="2" t="s">
        <v>2717</v>
      </c>
      <c r="B2719">
        <v>4</v>
      </c>
      <c r="C2719">
        <v>3</v>
      </c>
      <c r="D2719">
        <v>4960</v>
      </c>
      <c r="E2719" s="1">
        <v>43684</v>
      </c>
      <c r="F2719" s="3">
        <v>99.2</v>
      </c>
      <c r="G2719" s="3">
        <v>1240</v>
      </c>
      <c r="H2719" s="1">
        <v>43830</v>
      </c>
      <c r="I2719">
        <f t="shared" si="168"/>
        <v>146</v>
      </c>
      <c r="J2719" t="str">
        <f t="shared" si="169"/>
        <v>&gt;121</v>
      </c>
      <c r="K2719">
        <f t="shared" si="170"/>
        <v>0.25</v>
      </c>
      <c r="L2719">
        <f t="shared" si="171"/>
        <v>334.8</v>
      </c>
    </row>
    <row r="2720" spans="1:12" x14ac:dyDescent="0.25">
      <c r="A2720" s="2" t="s">
        <v>2718</v>
      </c>
      <c r="B2720">
        <v>3</v>
      </c>
      <c r="C2720">
        <v>9</v>
      </c>
      <c r="D2720">
        <v>2790</v>
      </c>
      <c r="E2720" s="1">
        <v>43532</v>
      </c>
      <c r="F2720" s="3">
        <v>251.1</v>
      </c>
      <c r="G2720" s="3">
        <v>530.1</v>
      </c>
      <c r="H2720" s="1">
        <v>43830</v>
      </c>
      <c r="I2720">
        <f t="shared" si="168"/>
        <v>298</v>
      </c>
      <c r="J2720" t="str">
        <f t="shared" si="169"/>
        <v>&gt;121</v>
      </c>
      <c r="K2720">
        <f t="shared" si="170"/>
        <v>0.25</v>
      </c>
      <c r="L2720">
        <f t="shared" si="171"/>
        <v>195.3</v>
      </c>
    </row>
    <row r="2721" spans="1:12" x14ac:dyDescent="0.25">
      <c r="A2721" s="2" t="s">
        <v>2719</v>
      </c>
      <c r="B2721">
        <v>6</v>
      </c>
      <c r="C2721">
        <v>12</v>
      </c>
      <c r="D2721">
        <v>693</v>
      </c>
      <c r="E2721" s="1">
        <v>43783</v>
      </c>
      <c r="F2721" s="3">
        <v>62.36999999999999</v>
      </c>
      <c r="G2721" s="3">
        <v>159.38999999999999</v>
      </c>
      <c r="H2721" s="1">
        <v>43830</v>
      </c>
      <c r="I2721">
        <f t="shared" si="168"/>
        <v>47</v>
      </c>
      <c r="J2721" t="str">
        <f t="shared" si="169"/>
        <v>31-60</v>
      </c>
      <c r="K2721">
        <f t="shared" si="170"/>
        <v>0.04</v>
      </c>
      <c r="L2721">
        <f t="shared" si="171"/>
        <v>8.8704000000000001</v>
      </c>
    </row>
    <row r="2722" spans="1:12" x14ac:dyDescent="0.25">
      <c r="A2722" s="2" t="s">
        <v>2720</v>
      </c>
      <c r="B2722">
        <v>10</v>
      </c>
      <c r="C2722">
        <v>21</v>
      </c>
      <c r="D2722">
        <v>310</v>
      </c>
      <c r="E2722" s="1">
        <v>43481</v>
      </c>
      <c r="F2722" s="3">
        <v>62</v>
      </c>
      <c r="G2722" s="3">
        <v>111.6</v>
      </c>
      <c r="H2722" s="1">
        <v>43830</v>
      </c>
      <c r="I2722">
        <f t="shared" si="168"/>
        <v>349</v>
      </c>
      <c r="J2722" t="str">
        <f t="shared" si="169"/>
        <v>&gt;121</v>
      </c>
      <c r="K2722">
        <f t="shared" si="170"/>
        <v>0.25</v>
      </c>
      <c r="L2722">
        <f t="shared" si="171"/>
        <v>43.4</v>
      </c>
    </row>
    <row r="2723" spans="1:12" x14ac:dyDescent="0.25">
      <c r="A2723" s="2" t="s">
        <v>2721</v>
      </c>
      <c r="B2723">
        <v>6</v>
      </c>
      <c r="C2723">
        <v>7</v>
      </c>
      <c r="D2723">
        <v>1100</v>
      </c>
      <c r="E2723" s="1">
        <v>43626</v>
      </c>
      <c r="F2723" s="3">
        <v>77</v>
      </c>
      <c r="G2723" s="3">
        <v>198</v>
      </c>
      <c r="H2723" s="1">
        <v>43830</v>
      </c>
      <c r="I2723">
        <f t="shared" si="168"/>
        <v>204</v>
      </c>
      <c r="J2723" t="str">
        <f t="shared" si="169"/>
        <v>&gt;121</v>
      </c>
      <c r="K2723">
        <f t="shared" si="170"/>
        <v>0.25</v>
      </c>
      <c r="L2723">
        <f t="shared" si="171"/>
        <v>68.75</v>
      </c>
    </row>
    <row r="2724" spans="1:12" x14ac:dyDescent="0.25">
      <c r="A2724" s="2" t="s">
        <v>2722</v>
      </c>
      <c r="B2724">
        <v>8</v>
      </c>
      <c r="C2724">
        <v>16</v>
      </c>
      <c r="D2724">
        <v>1440</v>
      </c>
      <c r="E2724" s="1">
        <v>43488</v>
      </c>
      <c r="F2724" s="3">
        <v>244.8</v>
      </c>
      <c r="G2724" s="3">
        <v>360</v>
      </c>
      <c r="H2724" s="1">
        <v>43830</v>
      </c>
      <c r="I2724">
        <f t="shared" si="168"/>
        <v>342</v>
      </c>
      <c r="J2724" t="str">
        <f t="shared" si="169"/>
        <v>&gt;121</v>
      </c>
      <c r="K2724">
        <f t="shared" si="170"/>
        <v>0.25</v>
      </c>
      <c r="L2724">
        <f t="shared" si="171"/>
        <v>151.19999999999999</v>
      </c>
    </row>
    <row r="2725" spans="1:12" x14ac:dyDescent="0.25">
      <c r="A2725" s="2" t="s">
        <v>2723</v>
      </c>
      <c r="B2725">
        <v>3</v>
      </c>
      <c r="C2725">
        <v>20</v>
      </c>
      <c r="D2725">
        <v>2660</v>
      </c>
      <c r="E2725" s="1">
        <v>43584</v>
      </c>
      <c r="F2725" s="3">
        <v>53.2</v>
      </c>
      <c r="G2725" s="3">
        <v>691.59999999999991</v>
      </c>
      <c r="H2725" s="1">
        <v>43830</v>
      </c>
      <c r="I2725">
        <f t="shared" si="168"/>
        <v>246</v>
      </c>
      <c r="J2725" t="str">
        <f t="shared" si="169"/>
        <v>&gt;121</v>
      </c>
      <c r="K2725">
        <f t="shared" si="170"/>
        <v>0.25</v>
      </c>
      <c r="L2725">
        <f t="shared" si="171"/>
        <v>186.2</v>
      </c>
    </row>
    <row r="2726" spans="1:12" x14ac:dyDescent="0.25">
      <c r="A2726" s="2" t="s">
        <v>2724</v>
      </c>
      <c r="B2726">
        <v>6</v>
      </c>
      <c r="C2726">
        <v>22</v>
      </c>
      <c r="D2726">
        <v>72</v>
      </c>
      <c r="E2726" s="1">
        <v>43687</v>
      </c>
      <c r="F2726" s="3">
        <v>6.48</v>
      </c>
      <c r="G2726" s="3">
        <v>15.120000000000003</v>
      </c>
      <c r="H2726" s="1">
        <v>43830</v>
      </c>
      <c r="I2726">
        <f t="shared" si="168"/>
        <v>143</v>
      </c>
      <c r="J2726" t="str">
        <f t="shared" si="169"/>
        <v>&gt;121</v>
      </c>
      <c r="K2726">
        <f t="shared" si="170"/>
        <v>0.25</v>
      </c>
      <c r="L2726">
        <f t="shared" si="171"/>
        <v>5.4</v>
      </c>
    </row>
    <row r="2727" spans="1:12" x14ac:dyDescent="0.25">
      <c r="A2727" s="2" t="s">
        <v>2725</v>
      </c>
      <c r="B2727">
        <v>6</v>
      </c>
      <c r="C2727">
        <v>4</v>
      </c>
      <c r="D2727">
        <v>6160</v>
      </c>
      <c r="E2727" s="1">
        <v>43748</v>
      </c>
      <c r="F2727" s="3">
        <v>369.6</v>
      </c>
      <c r="G2727" s="3">
        <v>1601.6</v>
      </c>
      <c r="H2727" s="1">
        <v>43830</v>
      </c>
      <c r="I2727">
        <f t="shared" si="168"/>
        <v>82</v>
      </c>
      <c r="J2727" t="str">
        <f t="shared" si="169"/>
        <v>61-90</v>
      </c>
      <c r="K2727">
        <f t="shared" si="170"/>
        <v>0.15</v>
      </c>
      <c r="L2727">
        <f t="shared" si="171"/>
        <v>295.67999999999995</v>
      </c>
    </row>
    <row r="2728" spans="1:12" x14ac:dyDescent="0.25">
      <c r="A2728" s="2" t="s">
        <v>2726</v>
      </c>
      <c r="B2728">
        <v>9</v>
      </c>
      <c r="C2728">
        <v>17</v>
      </c>
      <c r="D2728">
        <v>6696</v>
      </c>
      <c r="E2728" s="1">
        <v>43722</v>
      </c>
      <c r="F2728" s="3">
        <v>468.72</v>
      </c>
      <c r="G2728" s="3">
        <v>1807.92</v>
      </c>
      <c r="H2728" s="1">
        <v>43830</v>
      </c>
      <c r="I2728">
        <f t="shared" si="168"/>
        <v>108</v>
      </c>
      <c r="J2728" t="str">
        <f t="shared" si="169"/>
        <v>91-120</v>
      </c>
      <c r="K2728">
        <f t="shared" si="170"/>
        <v>0.2</v>
      </c>
      <c r="L2728">
        <f t="shared" si="171"/>
        <v>455.32800000000009</v>
      </c>
    </row>
    <row r="2729" spans="1:12" x14ac:dyDescent="0.25">
      <c r="A2729" s="2" t="s">
        <v>2727</v>
      </c>
      <c r="B2729">
        <v>2</v>
      </c>
      <c r="C2729">
        <v>12</v>
      </c>
      <c r="D2729">
        <v>1539</v>
      </c>
      <c r="E2729" s="1">
        <v>43527</v>
      </c>
      <c r="F2729" s="3">
        <v>15.39</v>
      </c>
      <c r="G2729" s="3">
        <v>230.85000000000002</v>
      </c>
      <c r="H2729" s="1">
        <v>43830</v>
      </c>
      <c r="I2729">
        <f t="shared" si="168"/>
        <v>303</v>
      </c>
      <c r="J2729" t="str">
        <f t="shared" si="169"/>
        <v>&gt;121</v>
      </c>
      <c r="K2729">
        <f t="shared" si="170"/>
        <v>0.25</v>
      </c>
      <c r="L2729">
        <f t="shared" si="171"/>
        <v>61.56</v>
      </c>
    </row>
    <row r="2730" spans="1:12" x14ac:dyDescent="0.25">
      <c r="A2730" s="2" t="s">
        <v>2728</v>
      </c>
      <c r="B2730">
        <v>10</v>
      </c>
      <c r="C2730">
        <v>8</v>
      </c>
      <c r="D2730">
        <v>2070</v>
      </c>
      <c r="E2730" s="1">
        <v>43778</v>
      </c>
      <c r="F2730" s="3">
        <v>414</v>
      </c>
      <c r="G2730" s="3">
        <v>828</v>
      </c>
      <c r="H2730" s="1">
        <v>43830</v>
      </c>
      <c r="I2730">
        <f t="shared" si="168"/>
        <v>52</v>
      </c>
      <c r="J2730" t="str">
        <f t="shared" si="169"/>
        <v>31-60</v>
      </c>
      <c r="K2730">
        <f t="shared" si="170"/>
        <v>0.04</v>
      </c>
      <c r="L2730">
        <f t="shared" si="171"/>
        <v>49.68</v>
      </c>
    </row>
    <row r="2731" spans="1:12" x14ac:dyDescent="0.25">
      <c r="A2731" s="2" t="s">
        <v>2729</v>
      </c>
      <c r="B2731">
        <v>4</v>
      </c>
      <c r="C2731">
        <v>17</v>
      </c>
      <c r="D2731">
        <v>5060</v>
      </c>
      <c r="E2731" s="1">
        <v>43771</v>
      </c>
      <c r="F2731" s="3">
        <v>455.4</v>
      </c>
      <c r="G2731" s="3">
        <v>809.59999999999991</v>
      </c>
      <c r="H2731" s="1">
        <v>43830</v>
      </c>
      <c r="I2731">
        <f t="shared" si="168"/>
        <v>59</v>
      </c>
      <c r="J2731" t="str">
        <f t="shared" si="169"/>
        <v>31-60</v>
      </c>
      <c r="K2731">
        <f t="shared" si="170"/>
        <v>0.04</v>
      </c>
      <c r="L2731">
        <f t="shared" si="171"/>
        <v>50.6</v>
      </c>
    </row>
    <row r="2732" spans="1:12" x14ac:dyDescent="0.25">
      <c r="A2732" s="2" t="s">
        <v>2730</v>
      </c>
      <c r="B2732">
        <v>3</v>
      </c>
      <c r="C2732">
        <v>22</v>
      </c>
      <c r="D2732">
        <v>5280</v>
      </c>
      <c r="E2732" s="1">
        <v>43731</v>
      </c>
      <c r="F2732" s="3">
        <v>422.40000000000003</v>
      </c>
      <c r="G2732" s="3">
        <v>1372.8</v>
      </c>
      <c r="H2732" s="1">
        <v>43830</v>
      </c>
      <c r="I2732">
        <f t="shared" si="168"/>
        <v>99</v>
      </c>
      <c r="J2732" t="str">
        <f t="shared" si="169"/>
        <v>91-120</v>
      </c>
      <c r="K2732">
        <f t="shared" si="170"/>
        <v>0.2</v>
      </c>
      <c r="L2732">
        <f t="shared" si="171"/>
        <v>359.04</v>
      </c>
    </row>
    <row r="2733" spans="1:12" x14ac:dyDescent="0.25">
      <c r="A2733" s="2" t="s">
        <v>2731</v>
      </c>
      <c r="B2733">
        <v>10</v>
      </c>
      <c r="C2733">
        <v>5</v>
      </c>
      <c r="D2733">
        <v>480</v>
      </c>
      <c r="E2733" s="1">
        <v>43567</v>
      </c>
      <c r="F2733" s="3">
        <v>4.8</v>
      </c>
      <c r="G2733" s="3">
        <v>230.39999999999998</v>
      </c>
      <c r="H2733" s="1">
        <v>43830</v>
      </c>
      <c r="I2733">
        <f t="shared" si="168"/>
        <v>263</v>
      </c>
      <c r="J2733" t="str">
        <f t="shared" si="169"/>
        <v>&gt;121</v>
      </c>
      <c r="K2733">
        <f t="shared" si="170"/>
        <v>0.25</v>
      </c>
      <c r="L2733">
        <f t="shared" si="171"/>
        <v>58.8</v>
      </c>
    </row>
    <row r="2734" spans="1:12" x14ac:dyDescent="0.25">
      <c r="A2734" s="2" t="s">
        <v>2732</v>
      </c>
      <c r="B2734">
        <v>10</v>
      </c>
      <c r="C2734">
        <v>18</v>
      </c>
      <c r="D2734">
        <v>864</v>
      </c>
      <c r="E2734" s="1">
        <v>43714</v>
      </c>
      <c r="F2734" s="3">
        <v>51.840000000000011</v>
      </c>
      <c r="G2734" s="3">
        <v>241.92000000000004</v>
      </c>
      <c r="H2734" s="1">
        <v>43830</v>
      </c>
      <c r="I2734">
        <f t="shared" si="168"/>
        <v>116</v>
      </c>
      <c r="J2734" t="str">
        <f t="shared" si="169"/>
        <v>91-120</v>
      </c>
      <c r="K2734">
        <f t="shared" si="170"/>
        <v>0.2</v>
      </c>
      <c r="L2734">
        <f t="shared" si="171"/>
        <v>58.75200000000001</v>
      </c>
    </row>
    <row r="2735" spans="1:12" x14ac:dyDescent="0.25">
      <c r="A2735" s="2" t="s">
        <v>2733</v>
      </c>
      <c r="B2735">
        <v>9</v>
      </c>
      <c r="C2735">
        <v>2</v>
      </c>
      <c r="D2735">
        <v>440</v>
      </c>
      <c r="E2735" s="1">
        <v>43614</v>
      </c>
      <c r="F2735" s="3">
        <v>17.600000000000001</v>
      </c>
      <c r="G2735" s="3">
        <v>198</v>
      </c>
      <c r="H2735" s="1">
        <v>43830</v>
      </c>
      <c r="I2735">
        <f t="shared" si="168"/>
        <v>216</v>
      </c>
      <c r="J2735" t="str">
        <f t="shared" si="169"/>
        <v>&gt;121</v>
      </c>
      <c r="K2735">
        <f t="shared" si="170"/>
        <v>0.25</v>
      </c>
      <c r="L2735">
        <f t="shared" si="171"/>
        <v>53.9</v>
      </c>
    </row>
    <row r="2736" spans="1:12" x14ac:dyDescent="0.25">
      <c r="A2736" s="2" t="s">
        <v>2734</v>
      </c>
      <c r="B2736">
        <v>2</v>
      </c>
      <c r="C2736">
        <v>3</v>
      </c>
      <c r="D2736">
        <v>900</v>
      </c>
      <c r="E2736" s="1">
        <v>43743</v>
      </c>
      <c r="F2736" s="3">
        <v>9</v>
      </c>
      <c r="G2736" s="3">
        <v>135</v>
      </c>
      <c r="H2736" s="1">
        <v>43830</v>
      </c>
      <c r="I2736">
        <f t="shared" si="168"/>
        <v>87</v>
      </c>
      <c r="J2736" t="str">
        <f t="shared" si="169"/>
        <v>61-90</v>
      </c>
      <c r="K2736">
        <f t="shared" si="170"/>
        <v>0.15</v>
      </c>
      <c r="L2736">
        <f t="shared" si="171"/>
        <v>21.599999999999998</v>
      </c>
    </row>
    <row r="2737" spans="1:12" x14ac:dyDescent="0.25">
      <c r="A2737" s="2" t="s">
        <v>2735</v>
      </c>
      <c r="B2737">
        <v>1</v>
      </c>
      <c r="C2737">
        <v>22</v>
      </c>
      <c r="D2737">
        <v>2640</v>
      </c>
      <c r="E2737" s="1">
        <v>43504</v>
      </c>
      <c r="F2737" s="3">
        <v>184.8</v>
      </c>
      <c r="G2737" s="3">
        <v>765.6</v>
      </c>
      <c r="H2737" s="1">
        <v>43830</v>
      </c>
      <c r="I2737">
        <f t="shared" si="168"/>
        <v>326</v>
      </c>
      <c r="J2737" t="str">
        <f t="shared" si="169"/>
        <v>&gt;121</v>
      </c>
      <c r="K2737">
        <f t="shared" si="170"/>
        <v>0.25</v>
      </c>
      <c r="L2737">
        <f t="shared" si="171"/>
        <v>237.60000000000002</v>
      </c>
    </row>
    <row r="2738" spans="1:12" x14ac:dyDescent="0.25">
      <c r="A2738" s="2" t="s">
        <v>2736</v>
      </c>
      <c r="B2738">
        <v>2</v>
      </c>
      <c r="C2738">
        <v>16</v>
      </c>
      <c r="D2738">
        <v>2816</v>
      </c>
      <c r="E2738" s="1">
        <v>43607</v>
      </c>
      <c r="F2738" s="3">
        <v>225.28000000000003</v>
      </c>
      <c r="G2738" s="3">
        <v>704</v>
      </c>
      <c r="H2738" s="1">
        <v>43830</v>
      </c>
      <c r="I2738">
        <f t="shared" si="168"/>
        <v>223</v>
      </c>
      <c r="J2738" t="str">
        <f t="shared" si="169"/>
        <v>&gt;121</v>
      </c>
      <c r="K2738">
        <f t="shared" si="170"/>
        <v>0.25</v>
      </c>
      <c r="L2738">
        <f t="shared" si="171"/>
        <v>232.32</v>
      </c>
    </row>
    <row r="2739" spans="1:12" x14ac:dyDescent="0.25">
      <c r="A2739" s="2" t="s">
        <v>2737</v>
      </c>
      <c r="B2739">
        <v>5</v>
      </c>
      <c r="C2739">
        <v>18</v>
      </c>
      <c r="D2739">
        <v>4560</v>
      </c>
      <c r="E2739" s="1">
        <v>43731</v>
      </c>
      <c r="F2739" s="3">
        <v>45.599999999999994</v>
      </c>
      <c r="G2739" s="3">
        <v>1185.5999999999999</v>
      </c>
      <c r="H2739" s="1">
        <v>43830</v>
      </c>
      <c r="I2739">
        <f t="shared" si="168"/>
        <v>99</v>
      </c>
      <c r="J2739" t="str">
        <f t="shared" si="169"/>
        <v>91-120</v>
      </c>
      <c r="K2739">
        <f t="shared" si="170"/>
        <v>0.2</v>
      </c>
      <c r="L2739">
        <f t="shared" si="171"/>
        <v>246.23999999999998</v>
      </c>
    </row>
    <row r="2740" spans="1:12" x14ac:dyDescent="0.25">
      <c r="A2740" s="2" t="s">
        <v>2738</v>
      </c>
      <c r="B2740">
        <v>7</v>
      </c>
      <c r="C2740">
        <v>19</v>
      </c>
      <c r="D2740">
        <v>4800</v>
      </c>
      <c r="E2740" s="1">
        <v>43632</v>
      </c>
      <c r="F2740" s="3">
        <v>1248</v>
      </c>
      <c r="G2740" s="3">
        <v>3312</v>
      </c>
      <c r="H2740" s="1">
        <v>43830</v>
      </c>
      <c r="I2740">
        <f t="shared" si="168"/>
        <v>198</v>
      </c>
      <c r="J2740" t="str">
        <f t="shared" si="169"/>
        <v>&gt;121</v>
      </c>
      <c r="K2740">
        <f t="shared" si="170"/>
        <v>0.25</v>
      </c>
      <c r="L2740">
        <f t="shared" si="171"/>
        <v>1140</v>
      </c>
    </row>
    <row r="2741" spans="1:12" x14ac:dyDescent="0.25">
      <c r="A2741" s="2" t="s">
        <v>2739</v>
      </c>
      <c r="B2741">
        <v>4</v>
      </c>
      <c r="C2741">
        <v>3</v>
      </c>
      <c r="D2741">
        <v>1863</v>
      </c>
      <c r="E2741" s="1">
        <v>43726</v>
      </c>
      <c r="F2741" s="3">
        <v>93.149999999999991</v>
      </c>
      <c r="G2741" s="3">
        <v>298.08000000000004</v>
      </c>
      <c r="H2741" s="1">
        <v>43830</v>
      </c>
      <c r="I2741">
        <f t="shared" si="168"/>
        <v>104</v>
      </c>
      <c r="J2741" t="str">
        <f t="shared" si="169"/>
        <v>91-120</v>
      </c>
      <c r="K2741">
        <f t="shared" si="170"/>
        <v>0.2</v>
      </c>
      <c r="L2741">
        <f t="shared" si="171"/>
        <v>78.246000000000009</v>
      </c>
    </row>
    <row r="2742" spans="1:12" x14ac:dyDescent="0.25">
      <c r="A2742" s="2" t="s">
        <v>2740</v>
      </c>
      <c r="B2742">
        <v>2</v>
      </c>
      <c r="C2742">
        <v>9</v>
      </c>
      <c r="D2742">
        <v>1040</v>
      </c>
      <c r="E2742" s="1">
        <v>43742</v>
      </c>
      <c r="F2742" s="3">
        <v>104</v>
      </c>
      <c r="G2742" s="3">
        <v>156</v>
      </c>
      <c r="H2742" s="1">
        <v>43830</v>
      </c>
      <c r="I2742">
        <f t="shared" si="168"/>
        <v>88</v>
      </c>
      <c r="J2742" t="str">
        <f t="shared" si="169"/>
        <v>61-90</v>
      </c>
      <c r="K2742">
        <f t="shared" si="170"/>
        <v>0.15</v>
      </c>
      <c r="L2742">
        <f t="shared" si="171"/>
        <v>39</v>
      </c>
    </row>
    <row r="2743" spans="1:12" x14ac:dyDescent="0.25">
      <c r="A2743" s="2" t="s">
        <v>2741</v>
      </c>
      <c r="B2743">
        <v>1</v>
      </c>
      <c r="C2743">
        <v>7</v>
      </c>
      <c r="D2743">
        <v>7000</v>
      </c>
      <c r="E2743" s="1">
        <v>43468</v>
      </c>
      <c r="F2743" s="3">
        <v>350</v>
      </c>
      <c r="G2743" s="3">
        <v>1820</v>
      </c>
      <c r="H2743" s="1">
        <v>43830</v>
      </c>
      <c r="I2743">
        <f t="shared" si="168"/>
        <v>362</v>
      </c>
      <c r="J2743" t="str">
        <f t="shared" si="169"/>
        <v>&gt;121</v>
      </c>
      <c r="K2743">
        <f t="shared" si="170"/>
        <v>0.25</v>
      </c>
      <c r="L2743">
        <f t="shared" si="171"/>
        <v>542.5</v>
      </c>
    </row>
    <row r="2744" spans="1:12" x14ac:dyDescent="0.25">
      <c r="A2744" s="2" t="s">
        <v>2742</v>
      </c>
      <c r="B2744">
        <v>7</v>
      </c>
      <c r="C2744">
        <v>12</v>
      </c>
      <c r="D2744">
        <v>6720</v>
      </c>
      <c r="E2744" s="1">
        <v>43477</v>
      </c>
      <c r="F2744" s="3">
        <v>201.6</v>
      </c>
      <c r="G2744" s="3">
        <v>5779.2</v>
      </c>
      <c r="H2744" s="1">
        <v>43830</v>
      </c>
      <c r="I2744">
        <f t="shared" si="168"/>
        <v>353</v>
      </c>
      <c r="J2744" t="str">
        <f t="shared" si="169"/>
        <v>&gt;121</v>
      </c>
      <c r="K2744">
        <f t="shared" si="170"/>
        <v>0.25</v>
      </c>
      <c r="L2744">
        <f t="shared" si="171"/>
        <v>1495.2</v>
      </c>
    </row>
    <row r="2745" spans="1:12" x14ac:dyDescent="0.25">
      <c r="A2745" s="2" t="s">
        <v>2743</v>
      </c>
      <c r="B2745">
        <v>7</v>
      </c>
      <c r="C2745">
        <v>17</v>
      </c>
      <c r="D2745">
        <v>3120</v>
      </c>
      <c r="E2745" s="1">
        <v>43813</v>
      </c>
      <c r="F2745" s="3">
        <v>156</v>
      </c>
      <c r="G2745" s="3">
        <v>1996.8000000000002</v>
      </c>
      <c r="H2745" s="1">
        <v>43830</v>
      </c>
      <c r="I2745">
        <f t="shared" si="168"/>
        <v>17</v>
      </c>
      <c r="J2745" t="str">
        <f t="shared" si="169"/>
        <v>0-30</v>
      </c>
      <c r="K2745">
        <f t="shared" si="170"/>
        <v>8.0000000000000002E-3</v>
      </c>
      <c r="L2745">
        <f t="shared" si="171"/>
        <v>17.2224</v>
      </c>
    </row>
    <row r="2746" spans="1:12" x14ac:dyDescent="0.25">
      <c r="A2746" s="2" t="s">
        <v>2744</v>
      </c>
      <c r="B2746">
        <v>3</v>
      </c>
      <c r="C2746">
        <v>7</v>
      </c>
      <c r="D2746">
        <v>1600</v>
      </c>
      <c r="E2746" s="1">
        <v>43782</v>
      </c>
      <c r="F2746" s="3">
        <v>64</v>
      </c>
      <c r="G2746" s="3">
        <v>256</v>
      </c>
      <c r="H2746" s="1">
        <v>43830</v>
      </c>
      <c r="I2746">
        <f t="shared" si="168"/>
        <v>48</v>
      </c>
      <c r="J2746" t="str">
        <f t="shared" si="169"/>
        <v>31-60</v>
      </c>
      <c r="K2746">
        <f t="shared" si="170"/>
        <v>0.04</v>
      </c>
      <c r="L2746">
        <f t="shared" si="171"/>
        <v>12.8</v>
      </c>
    </row>
    <row r="2747" spans="1:12" x14ac:dyDescent="0.25">
      <c r="A2747" s="2" t="s">
        <v>2745</v>
      </c>
      <c r="B2747">
        <v>7</v>
      </c>
      <c r="C2747">
        <v>17</v>
      </c>
      <c r="D2747">
        <v>1650</v>
      </c>
      <c r="E2747" s="1">
        <v>43638</v>
      </c>
      <c r="F2747" s="3">
        <v>198</v>
      </c>
      <c r="G2747" s="3">
        <v>874.5</v>
      </c>
      <c r="H2747" s="1">
        <v>43830</v>
      </c>
      <c r="I2747">
        <f t="shared" si="168"/>
        <v>192</v>
      </c>
      <c r="J2747" t="str">
        <f t="shared" si="169"/>
        <v>&gt;121</v>
      </c>
      <c r="K2747">
        <f t="shared" si="170"/>
        <v>0.25</v>
      </c>
      <c r="L2747">
        <f t="shared" si="171"/>
        <v>268.125</v>
      </c>
    </row>
    <row r="2748" spans="1:12" x14ac:dyDescent="0.25">
      <c r="A2748" s="2" t="s">
        <v>2746</v>
      </c>
      <c r="B2748">
        <v>1</v>
      </c>
      <c r="C2748">
        <v>16</v>
      </c>
      <c r="D2748">
        <v>1800</v>
      </c>
      <c r="E2748" s="1">
        <v>43527</v>
      </c>
      <c r="F2748" s="3">
        <v>108</v>
      </c>
      <c r="G2748" s="3">
        <v>486</v>
      </c>
      <c r="H2748" s="1">
        <v>43830</v>
      </c>
      <c r="I2748">
        <f t="shared" si="168"/>
        <v>303</v>
      </c>
      <c r="J2748" t="str">
        <f t="shared" si="169"/>
        <v>&gt;121</v>
      </c>
      <c r="K2748">
        <f t="shared" si="170"/>
        <v>0.25</v>
      </c>
      <c r="L2748">
        <f t="shared" si="171"/>
        <v>148.5</v>
      </c>
    </row>
    <row r="2749" spans="1:12" x14ac:dyDescent="0.25">
      <c r="A2749" s="2" t="s">
        <v>2747</v>
      </c>
      <c r="B2749">
        <v>8</v>
      </c>
      <c r="C2749">
        <v>18</v>
      </c>
      <c r="D2749">
        <v>1240</v>
      </c>
      <c r="E2749" s="1">
        <v>43744</v>
      </c>
      <c r="F2749" s="3">
        <v>37.200000000000003</v>
      </c>
      <c r="G2749" s="3">
        <v>458.8</v>
      </c>
      <c r="H2749" s="1">
        <v>43830</v>
      </c>
      <c r="I2749">
        <f t="shared" si="168"/>
        <v>86</v>
      </c>
      <c r="J2749" t="str">
        <f t="shared" si="169"/>
        <v>61-90</v>
      </c>
      <c r="K2749">
        <f t="shared" si="170"/>
        <v>0.15</v>
      </c>
      <c r="L2749">
        <f t="shared" si="171"/>
        <v>74.399999999999991</v>
      </c>
    </row>
    <row r="2750" spans="1:12" x14ac:dyDescent="0.25">
      <c r="A2750" s="2" t="s">
        <v>2748</v>
      </c>
      <c r="B2750">
        <v>3</v>
      </c>
      <c r="C2750">
        <v>5</v>
      </c>
      <c r="D2750">
        <v>4224</v>
      </c>
      <c r="E2750" s="1">
        <v>43529</v>
      </c>
      <c r="F2750" s="3">
        <v>84.48</v>
      </c>
      <c r="G2750" s="3">
        <v>1140.4800000000002</v>
      </c>
      <c r="H2750" s="1">
        <v>43830</v>
      </c>
      <c r="I2750">
        <f t="shared" si="168"/>
        <v>301</v>
      </c>
      <c r="J2750" t="str">
        <f t="shared" si="169"/>
        <v>&gt;121</v>
      </c>
      <c r="K2750">
        <f t="shared" si="170"/>
        <v>0.25</v>
      </c>
      <c r="L2750">
        <f t="shared" si="171"/>
        <v>306.24000000000007</v>
      </c>
    </row>
    <row r="2751" spans="1:12" x14ac:dyDescent="0.25">
      <c r="A2751" s="2" t="s">
        <v>2749</v>
      </c>
      <c r="B2751">
        <v>8</v>
      </c>
      <c r="C2751">
        <v>22</v>
      </c>
      <c r="D2751">
        <v>4030</v>
      </c>
      <c r="E2751" s="1">
        <v>43801</v>
      </c>
      <c r="F2751" s="3">
        <v>644.80000000000007</v>
      </c>
      <c r="G2751" s="3">
        <v>1047.8</v>
      </c>
      <c r="H2751" s="1">
        <v>43830</v>
      </c>
      <c r="I2751">
        <f t="shared" si="168"/>
        <v>29</v>
      </c>
      <c r="J2751" t="str">
        <f t="shared" si="169"/>
        <v>0-30</v>
      </c>
      <c r="K2751">
        <f t="shared" si="170"/>
        <v>8.0000000000000002E-3</v>
      </c>
      <c r="L2751">
        <f t="shared" si="171"/>
        <v>13.540799999999999</v>
      </c>
    </row>
    <row r="2752" spans="1:12" x14ac:dyDescent="0.25">
      <c r="A2752" s="2" t="s">
        <v>2750</v>
      </c>
      <c r="B2752">
        <v>9</v>
      </c>
      <c r="C2752">
        <v>12</v>
      </c>
      <c r="D2752">
        <v>1080</v>
      </c>
      <c r="E2752" s="1">
        <v>43821</v>
      </c>
      <c r="F2752" s="3">
        <v>108</v>
      </c>
      <c r="G2752" s="3">
        <v>464.4</v>
      </c>
      <c r="H2752" s="1">
        <v>43830</v>
      </c>
      <c r="I2752">
        <f t="shared" si="168"/>
        <v>9</v>
      </c>
      <c r="J2752" t="str">
        <f t="shared" si="169"/>
        <v>0-30</v>
      </c>
      <c r="K2752">
        <f t="shared" si="170"/>
        <v>8.0000000000000002E-3</v>
      </c>
      <c r="L2752">
        <f t="shared" si="171"/>
        <v>4.5792000000000002</v>
      </c>
    </row>
    <row r="2753" spans="1:12" x14ac:dyDescent="0.25">
      <c r="A2753" s="2" t="s">
        <v>2751</v>
      </c>
      <c r="B2753">
        <v>9</v>
      </c>
      <c r="C2753">
        <v>12</v>
      </c>
      <c r="D2753">
        <v>3000</v>
      </c>
      <c r="E2753" s="1">
        <v>43807</v>
      </c>
      <c r="F2753" s="3">
        <v>510</v>
      </c>
      <c r="G2753" s="3">
        <v>1500</v>
      </c>
      <c r="H2753" s="1">
        <v>43830</v>
      </c>
      <c r="I2753">
        <f t="shared" si="168"/>
        <v>23</v>
      </c>
      <c r="J2753" t="str">
        <f t="shared" si="169"/>
        <v>0-30</v>
      </c>
      <c r="K2753">
        <f t="shared" si="170"/>
        <v>8.0000000000000002E-3</v>
      </c>
      <c r="L2753">
        <f t="shared" si="171"/>
        <v>16.080000000000002</v>
      </c>
    </row>
    <row r="2754" spans="1:12" x14ac:dyDescent="0.25">
      <c r="A2754" s="2" t="s">
        <v>2752</v>
      </c>
      <c r="B2754">
        <v>5</v>
      </c>
      <c r="C2754">
        <v>2</v>
      </c>
      <c r="D2754">
        <v>1320</v>
      </c>
      <c r="E2754" s="1">
        <v>43691</v>
      </c>
      <c r="F2754" s="3">
        <v>118.80000000000001</v>
      </c>
      <c r="G2754" s="3">
        <v>198</v>
      </c>
      <c r="H2754" s="1">
        <v>43830</v>
      </c>
      <c r="I2754">
        <f t="shared" ref="I2754:I2817" si="172">H2754-E2754</f>
        <v>139</v>
      </c>
      <c r="J2754" t="str">
        <f t="shared" ref="J2754:J2817" si="173">VLOOKUP(I2754,groupings,2,1)</f>
        <v>&gt;121</v>
      </c>
      <c r="K2754">
        <f t="shared" ref="K2754:K2817" si="174">VLOOKUP(I2754,$N$8:$P$12,3,TRUE)</f>
        <v>0.25</v>
      </c>
      <c r="L2754">
        <f t="shared" ref="L2754:L2817" si="175">(G2754+F2754)*K2754</f>
        <v>79.2</v>
      </c>
    </row>
    <row r="2755" spans="1:12" x14ac:dyDescent="0.25">
      <c r="A2755" s="2" t="s">
        <v>2753</v>
      </c>
      <c r="B2755">
        <v>7</v>
      </c>
      <c r="C2755">
        <v>11</v>
      </c>
      <c r="D2755">
        <v>220</v>
      </c>
      <c r="E2755" s="1">
        <v>43468</v>
      </c>
      <c r="F2755" s="3">
        <v>22</v>
      </c>
      <c r="G2755" s="3">
        <v>162.80000000000001</v>
      </c>
      <c r="H2755" s="1">
        <v>43830</v>
      </c>
      <c r="I2755">
        <f t="shared" si="172"/>
        <v>362</v>
      </c>
      <c r="J2755" t="str">
        <f t="shared" si="173"/>
        <v>&gt;121</v>
      </c>
      <c r="K2755">
        <f t="shared" si="174"/>
        <v>0.25</v>
      </c>
      <c r="L2755">
        <f t="shared" si="175"/>
        <v>46.2</v>
      </c>
    </row>
    <row r="2756" spans="1:12" x14ac:dyDescent="0.25">
      <c r="A2756" s="2" t="s">
        <v>2754</v>
      </c>
      <c r="B2756">
        <v>8</v>
      </c>
      <c r="C2756">
        <v>8</v>
      </c>
      <c r="D2756">
        <v>1440</v>
      </c>
      <c r="E2756" s="1">
        <v>43613</v>
      </c>
      <c r="F2756" s="3">
        <v>216</v>
      </c>
      <c r="G2756" s="3">
        <v>633.6</v>
      </c>
      <c r="H2756" s="1">
        <v>43830</v>
      </c>
      <c r="I2756">
        <f t="shared" si="172"/>
        <v>217</v>
      </c>
      <c r="J2756" t="str">
        <f t="shared" si="173"/>
        <v>&gt;121</v>
      </c>
      <c r="K2756">
        <f t="shared" si="174"/>
        <v>0.25</v>
      </c>
      <c r="L2756">
        <f t="shared" si="175"/>
        <v>212.4</v>
      </c>
    </row>
    <row r="2757" spans="1:12" x14ac:dyDescent="0.25">
      <c r="A2757" s="2" t="s">
        <v>2755</v>
      </c>
      <c r="B2757">
        <v>10</v>
      </c>
      <c r="C2757">
        <v>20</v>
      </c>
      <c r="D2757">
        <v>1980</v>
      </c>
      <c r="E2757" s="1">
        <v>43526</v>
      </c>
      <c r="F2757" s="3">
        <v>297</v>
      </c>
      <c r="G2757" s="3">
        <v>891</v>
      </c>
      <c r="H2757" s="1">
        <v>43830</v>
      </c>
      <c r="I2757">
        <f t="shared" si="172"/>
        <v>304</v>
      </c>
      <c r="J2757" t="str">
        <f t="shared" si="173"/>
        <v>&gt;121</v>
      </c>
      <c r="K2757">
        <f t="shared" si="174"/>
        <v>0.25</v>
      </c>
      <c r="L2757">
        <f t="shared" si="175"/>
        <v>297</v>
      </c>
    </row>
    <row r="2758" spans="1:12" x14ac:dyDescent="0.25">
      <c r="A2758" s="2" t="s">
        <v>2756</v>
      </c>
      <c r="B2758">
        <v>3</v>
      </c>
      <c r="C2758">
        <v>11</v>
      </c>
      <c r="D2758">
        <v>3410</v>
      </c>
      <c r="E2758" s="1">
        <v>43742</v>
      </c>
      <c r="F2758" s="3">
        <v>306.90000000000003</v>
      </c>
      <c r="G2758" s="3">
        <v>682</v>
      </c>
      <c r="H2758" s="1">
        <v>43830</v>
      </c>
      <c r="I2758">
        <f t="shared" si="172"/>
        <v>88</v>
      </c>
      <c r="J2758" t="str">
        <f t="shared" si="173"/>
        <v>61-90</v>
      </c>
      <c r="K2758">
        <f t="shared" si="174"/>
        <v>0.15</v>
      </c>
      <c r="L2758">
        <f t="shared" si="175"/>
        <v>148.33500000000001</v>
      </c>
    </row>
    <row r="2759" spans="1:12" x14ac:dyDescent="0.25">
      <c r="A2759" s="2" t="s">
        <v>2757</v>
      </c>
      <c r="B2759">
        <v>4</v>
      </c>
      <c r="C2759">
        <v>19</v>
      </c>
      <c r="D2759">
        <v>2800</v>
      </c>
      <c r="E2759" s="1">
        <v>43681</v>
      </c>
      <c r="F2759" s="3">
        <v>224</v>
      </c>
      <c r="G2759" s="3">
        <v>672</v>
      </c>
      <c r="H2759" s="1">
        <v>43830</v>
      </c>
      <c r="I2759">
        <f t="shared" si="172"/>
        <v>149</v>
      </c>
      <c r="J2759" t="str">
        <f t="shared" si="173"/>
        <v>&gt;121</v>
      </c>
      <c r="K2759">
        <f t="shared" si="174"/>
        <v>0.25</v>
      </c>
      <c r="L2759">
        <f t="shared" si="175"/>
        <v>224</v>
      </c>
    </row>
    <row r="2760" spans="1:12" x14ac:dyDescent="0.25">
      <c r="A2760" s="2" t="s">
        <v>2758</v>
      </c>
      <c r="B2760">
        <v>9</v>
      </c>
      <c r="C2760">
        <v>14</v>
      </c>
      <c r="D2760">
        <v>450</v>
      </c>
      <c r="E2760" s="1">
        <v>43533</v>
      </c>
      <c r="F2760" s="3">
        <v>54</v>
      </c>
      <c r="G2760" s="3">
        <v>180</v>
      </c>
      <c r="H2760" s="1">
        <v>43830</v>
      </c>
      <c r="I2760">
        <f t="shared" si="172"/>
        <v>297</v>
      </c>
      <c r="J2760" t="str">
        <f t="shared" si="173"/>
        <v>&gt;121</v>
      </c>
      <c r="K2760">
        <f t="shared" si="174"/>
        <v>0.25</v>
      </c>
      <c r="L2760">
        <f t="shared" si="175"/>
        <v>58.5</v>
      </c>
    </row>
    <row r="2761" spans="1:12" x14ac:dyDescent="0.25">
      <c r="A2761" s="2" t="s">
        <v>2759</v>
      </c>
      <c r="B2761">
        <v>2</v>
      </c>
      <c r="C2761">
        <v>14</v>
      </c>
      <c r="D2761">
        <v>760</v>
      </c>
      <c r="E2761" s="1">
        <v>43632</v>
      </c>
      <c r="F2761" s="3">
        <v>22.799999999999997</v>
      </c>
      <c r="G2761" s="3">
        <v>114</v>
      </c>
      <c r="H2761" s="1">
        <v>43830</v>
      </c>
      <c r="I2761">
        <f t="shared" si="172"/>
        <v>198</v>
      </c>
      <c r="J2761" t="str">
        <f t="shared" si="173"/>
        <v>&gt;121</v>
      </c>
      <c r="K2761">
        <f t="shared" si="174"/>
        <v>0.25</v>
      </c>
      <c r="L2761">
        <f t="shared" si="175"/>
        <v>34.200000000000003</v>
      </c>
    </row>
    <row r="2762" spans="1:12" x14ac:dyDescent="0.25">
      <c r="A2762" s="2" t="s">
        <v>2760</v>
      </c>
      <c r="B2762">
        <v>6</v>
      </c>
      <c r="C2762">
        <v>1</v>
      </c>
      <c r="D2762">
        <v>2160</v>
      </c>
      <c r="E2762" s="1">
        <v>43803</v>
      </c>
      <c r="F2762" s="3">
        <v>64.800000000000011</v>
      </c>
      <c r="G2762" s="3">
        <v>432</v>
      </c>
      <c r="H2762" s="1">
        <v>43830</v>
      </c>
      <c r="I2762">
        <f t="shared" si="172"/>
        <v>27</v>
      </c>
      <c r="J2762" t="str">
        <f t="shared" si="173"/>
        <v>0-30</v>
      </c>
      <c r="K2762">
        <f t="shared" si="174"/>
        <v>8.0000000000000002E-3</v>
      </c>
      <c r="L2762">
        <f t="shared" si="175"/>
        <v>3.9744000000000002</v>
      </c>
    </row>
    <row r="2763" spans="1:12" x14ac:dyDescent="0.25">
      <c r="A2763" s="2" t="s">
        <v>2761</v>
      </c>
      <c r="B2763">
        <v>10</v>
      </c>
      <c r="C2763">
        <v>10</v>
      </c>
      <c r="D2763">
        <v>2178</v>
      </c>
      <c r="E2763" s="1">
        <v>43600</v>
      </c>
      <c r="F2763" s="3">
        <v>370.26000000000005</v>
      </c>
      <c r="G2763" s="3">
        <v>849.42000000000007</v>
      </c>
      <c r="H2763" s="1">
        <v>43830</v>
      </c>
      <c r="I2763">
        <f t="shared" si="172"/>
        <v>230</v>
      </c>
      <c r="J2763" t="str">
        <f t="shared" si="173"/>
        <v>&gt;121</v>
      </c>
      <c r="K2763">
        <f t="shared" si="174"/>
        <v>0.25</v>
      </c>
      <c r="L2763">
        <f t="shared" si="175"/>
        <v>304.92</v>
      </c>
    </row>
    <row r="2764" spans="1:12" x14ac:dyDescent="0.25">
      <c r="A2764" s="2" t="s">
        <v>2762</v>
      </c>
      <c r="B2764">
        <v>8</v>
      </c>
      <c r="C2764">
        <v>23</v>
      </c>
      <c r="D2764">
        <v>5280</v>
      </c>
      <c r="E2764" s="1">
        <v>43740</v>
      </c>
      <c r="F2764" s="3">
        <v>897.6</v>
      </c>
      <c r="G2764" s="3">
        <v>1372.8</v>
      </c>
      <c r="H2764" s="1">
        <v>43830</v>
      </c>
      <c r="I2764">
        <f t="shared" si="172"/>
        <v>90</v>
      </c>
      <c r="J2764" t="str">
        <f t="shared" si="173"/>
        <v>61-90</v>
      </c>
      <c r="K2764">
        <f t="shared" si="174"/>
        <v>0.15</v>
      </c>
      <c r="L2764">
        <f t="shared" si="175"/>
        <v>340.56</v>
      </c>
    </row>
    <row r="2765" spans="1:12" x14ac:dyDescent="0.25">
      <c r="A2765" s="2" t="s">
        <v>2763</v>
      </c>
      <c r="B2765">
        <v>5</v>
      </c>
      <c r="C2765">
        <v>3</v>
      </c>
      <c r="D2765">
        <v>1560</v>
      </c>
      <c r="E2765" s="1">
        <v>43496</v>
      </c>
      <c r="F2765" s="3">
        <v>109.2</v>
      </c>
      <c r="G2765" s="3">
        <v>265.2</v>
      </c>
      <c r="H2765" s="1">
        <v>43830</v>
      </c>
      <c r="I2765">
        <f t="shared" si="172"/>
        <v>334</v>
      </c>
      <c r="J2765" t="str">
        <f t="shared" si="173"/>
        <v>&gt;121</v>
      </c>
      <c r="K2765">
        <f t="shared" si="174"/>
        <v>0.25</v>
      </c>
      <c r="L2765">
        <f t="shared" si="175"/>
        <v>93.6</v>
      </c>
    </row>
    <row r="2766" spans="1:12" x14ac:dyDescent="0.25">
      <c r="A2766" s="2" t="s">
        <v>2764</v>
      </c>
      <c r="B2766">
        <v>9</v>
      </c>
      <c r="C2766">
        <v>6</v>
      </c>
      <c r="D2766">
        <v>2394</v>
      </c>
      <c r="E2766" s="1">
        <v>43568</v>
      </c>
      <c r="F2766" s="3">
        <v>71.820000000000007</v>
      </c>
      <c r="G2766" s="3">
        <v>718.19999999999993</v>
      </c>
      <c r="H2766" s="1">
        <v>43830</v>
      </c>
      <c r="I2766">
        <f t="shared" si="172"/>
        <v>262</v>
      </c>
      <c r="J2766" t="str">
        <f t="shared" si="173"/>
        <v>&gt;121</v>
      </c>
      <c r="K2766">
        <f t="shared" si="174"/>
        <v>0.25</v>
      </c>
      <c r="L2766">
        <f t="shared" si="175"/>
        <v>197.505</v>
      </c>
    </row>
    <row r="2767" spans="1:12" x14ac:dyDescent="0.25">
      <c r="A2767" s="2" t="s">
        <v>2765</v>
      </c>
      <c r="B2767">
        <v>5</v>
      </c>
      <c r="C2767">
        <v>13</v>
      </c>
      <c r="D2767">
        <v>440</v>
      </c>
      <c r="E2767" s="1">
        <v>43534</v>
      </c>
      <c r="F2767" s="3">
        <v>17.600000000000001</v>
      </c>
      <c r="G2767" s="3">
        <v>132</v>
      </c>
      <c r="H2767" s="1">
        <v>43830</v>
      </c>
      <c r="I2767">
        <f t="shared" si="172"/>
        <v>296</v>
      </c>
      <c r="J2767" t="str">
        <f t="shared" si="173"/>
        <v>&gt;121</v>
      </c>
      <c r="K2767">
        <f t="shared" si="174"/>
        <v>0.25</v>
      </c>
      <c r="L2767">
        <f t="shared" si="175"/>
        <v>37.4</v>
      </c>
    </row>
    <row r="2768" spans="1:12" x14ac:dyDescent="0.25">
      <c r="A2768" s="2" t="s">
        <v>2766</v>
      </c>
      <c r="B2768">
        <v>3</v>
      </c>
      <c r="C2768">
        <v>4</v>
      </c>
      <c r="D2768">
        <v>950</v>
      </c>
      <c r="E2768" s="1">
        <v>43822</v>
      </c>
      <c r="F2768" s="3">
        <v>57</v>
      </c>
      <c r="G2768" s="3">
        <v>142.5</v>
      </c>
      <c r="H2768" s="1">
        <v>43830</v>
      </c>
      <c r="I2768">
        <f t="shared" si="172"/>
        <v>8</v>
      </c>
      <c r="J2768" t="str">
        <f t="shared" si="173"/>
        <v>0-30</v>
      </c>
      <c r="K2768">
        <f t="shared" si="174"/>
        <v>8.0000000000000002E-3</v>
      </c>
      <c r="L2768">
        <f t="shared" si="175"/>
        <v>1.5960000000000001</v>
      </c>
    </row>
    <row r="2769" spans="1:12" x14ac:dyDescent="0.25">
      <c r="A2769" s="2" t="s">
        <v>2767</v>
      </c>
      <c r="B2769">
        <v>6</v>
      </c>
      <c r="C2769">
        <v>21</v>
      </c>
      <c r="D2769">
        <v>6820</v>
      </c>
      <c r="E2769" s="1">
        <v>43824</v>
      </c>
      <c r="F2769" s="3">
        <v>136.4</v>
      </c>
      <c r="G2769" s="3">
        <v>1500.3999999999999</v>
      </c>
      <c r="H2769" s="1">
        <v>43830</v>
      </c>
      <c r="I2769">
        <f t="shared" si="172"/>
        <v>6</v>
      </c>
      <c r="J2769" t="str">
        <f t="shared" si="173"/>
        <v>0-30</v>
      </c>
      <c r="K2769">
        <f t="shared" si="174"/>
        <v>8.0000000000000002E-3</v>
      </c>
      <c r="L2769">
        <f t="shared" si="175"/>
        <v>13.0944</v>
      </c>
    </row>
    <row r="2770" spans="1:12" x14ac:dyDescent="0.25">
      <c r="A2770" s="2" t="s">
        <v>2768</v>
      </c>
      <c r="B2770">
        <v>2</v>
      </c>
      <c r="C2770">
        <v>1</v>
      </c>
      <c r="D2770">
        <v>2160</v>
      </c>
      <c r="E2770" s="1">
        <v>43592</v>
      </c>
      <c r="F2770" s="3">
        <v>64.800000000000011</v>
      </c>
      <c r="G2770" s="3">
        <v>475.20000000000005</v>
      </c>
      <c r="H2770" s="1">
        <v>43830</v>
      </c>
      <c r="I2770">
        <f t="shared" si="172"/>
        <v>238</v>
      </c>
      <c r="J2770" t="str">
        <f t="shared" si="173"/>
        <v>&gt;121</v>
      </c>
      <c r="K2770">
        <f t="shared" si="174"/>
        <v>0.25</v>
      </c>
      <c r="L2770">
        <f t="shared" si="175"/>
        <v>135</v>
      </c>
    </row>
    <row r="2771" spans="1:12" x14ac:dyDescent="0.25">
      <c r="A2771" s="2" t="s">
        <v>2769</v>
      </c>
      <c r="B2771">
        <v>1</v>
      </c>
      <c r="C2771">
        <v>17</v>
      </c>
      <c r="D2771">
        <v>2480</v>
      </c>
      <c r="E2771" s="1">
        <v>43649</v>
      </c>
      <c r="F2771" s="3">
        <v>198.4</v>
      </c>
      <c r="G2771" s="3">
        <v>570.4</v>
      </c>
      <c r="H2771" s="1">
        <v>43830</v>
      </c>
      <c r="I2771">
        <f t="shared" si="172"/>
        <v>181</v>
      </c>
      <c r="J2771" t="str">
        <f t="shared" si="173"/>
        <v>&gt;121</v>
      </c>
      <c r="K2771">
        <f t="shared" si="174"/>
        <v>0.25</v>
      </c>
      <c r="L2771">
        <f t="shared" si="175"/>
        <v>192.2</v>
      </c>
    </row>
    <row r="2772" spans="1:12" x14ac:dyDescent="0.25">
      <c r="A2772" s="2" t="s">
        <v>2770</v>
      </c>
      <c r="B2772">
        <v>5</v>
      </c>
      <c r="C2772">
        <v>2</v>
      </c>
      <c r="D2772">
        <v>756.00000000000011</v>
      </c>
      <c r="E2772" s="1">
        <v>43498</v>
      </c>
      <c r="F2772" s="3">
        <v>52.920000000000009</v>
      </c>
      <c r="G2772" s="3">
        <v>173.88000000000002</v>
      </c>
      <c r="H2772" s="1">
        <v>43830</v>
      </c>
      <c r="I2772">
        <f t="shared" si="172"/>
        <v>332</v>
      </c>
      <c r="J2772" t="str">
        <f t="shared" si="173"/>
        <v>&gt;121</v>
      </c>
      <c r="K2772">
        <f t="shared" si="174"/>
        <v>0.25</v>
      </c>
      <c r="L2772">
        <f t="shared" si="175"/>
        <v>56.70000000000001</v>
      </c>
    </row>
    <row r="2773" spans="1:12" x14ac:dyDescent="0.25">
      <c r="A2773" s="2" t="s">
        <v>2771</v>
      </c>
      <c r="B2773">
        <v>9</v>
      </c>
      <c r="C2773">
        <v>4</v>
      </c>
      <c r="D2773">
        <v>7440</v>
      </c>
      <c r="E2773" s="1">
        <v>43628</v>
      </c>
      <c r="F2773" s="3">
        <v>818.40000000000009</v>
      </c>
      <c r="G2773" s="3">
        <v>3422.4</v>
      </c>
      <c r="H2773" s="1">
        <v>43830</v>
      </c>
      <c r="I2773">
        <f t="shared" si="172"/>
        <v>202</v>
      </c>
      <c r="J2773" t="str">
        <f t="shared" si="173"/>
        <v>&gt;121</v>
      </c>
      <c r="K2773">
        <f t="shared" si="174"/>
        <v>0.25</v>
      </c>
      <c r="L2773">
        <f t="shared" si="175"/>
        <v>1060.2</v>
      </c>
    </row>
    <row r="2774" spans="1:12" x14ac:dyDescent="0.25">
      <c r="A2774" s="2" t="s">
        <v>2772</v>
      </c>
      <c r="B2774">
        <v>2</v>
      </c>
      <c r="C2774">
        <v>7</v>
      </c>
      <c r="D2774">
        <v>4840</v>
      </c>
      <c r="E2774" s="1">
        <v>43785</v>
      </c>
      <c r="F2774" s="3">
        <v>96.8</v>
      </c>
      <c r="G2774" s="3">
        <v>1113.1999999999998</v>
      </c>
      <c r="H2774" s="1">
        <v>43830</v>
      </c>
      <c r="I2774">
        <f t="shared" si="172"/>
        <v>45</v>
      </c>
      <c r="J2774" t="str">
        <f t="shared" si="173"/>
        <v>31-60</v>
      </c>
      <c r="K2774">
        <f t="shared" si="174"/>
        <v>0.04</v>
      </c>
      <c r="L2774">
        <f t="shared" si="175"/>
        <v>48.399999999999991</v>
      </c>
    </row>
    <row r="2775" spans="1:12" x14ac:dyDescent="0.25">
      <c r="A2775" s="2" t="s">
        <v>2773</v>
      </c>
      <c r="B2775">
        <v>7</v>
      </c>
      <c r="C2775">
        <v>6</v>
      </c>
      <c r="D2775">
        <v>2090</v>
      </c>
      <c r="E2775" s="1">
        <v>43617</v>
      </c>
      <c r="F2775" s="3">
        <v>83.6</v>
      </c>
      <c r="G2775" s="3">
        <v>1024.0999999999999</v>
      </c>
      <c r="H2775" s="1">
        <v>43830</v>
      </c>
      <c r="I2775">
        <f t="shared" si="172"/>
        <v>213</v>
      </c>
      <c r="J2775" t="str">
        <f t="shared" si="173"/>
        <v>&gt;121</v>
      </c>
      <c r="K2775">
        <f t="shared" si="174"/>
        <v>0.25</v>
      </c>
      <c r="L2775">
        <f t="shared" si="175"/>
        <v>276.92499999999995</v>
      </c>
    </row>
    <row r="2776" spans="1:12" x14ac:dyDescent="0.25">
      <c r="A2776" s="2" t="s">
        <v>2774</v>
      </c>
      <c r="B2776">
        <v>9</v>
      </c>
      <c r="C2776">
        <v>4</v>
      </c>
      <c r="D2776">
        <v>2400</v>
      </c>
      <c r="E2776" s="1">
        <v>43552</v>
      </c>
      <c r="F2776" s="3">
        <v>240</v>
      </c>
      <c r="G2776" s="3">
        <v>648</v>
      </c>
      <c r="H2776" s="1">
        <v>43830</v>
      </c>
      <c r="I2776">
        <f t="shared" si="172"/>
        <v>278</v>
      </c>
      <c r="J2776" t="str">
        <f t="shared" si="173"/>
        <v>&gt;121</v>
      </c>
      <c r="K2776">
        <f t="shared" si="174"/>
        <v>0.25</v>
      </c>
      <c r="L2776">
        <f t="shared" si="175"/>
        <v>222</v>
      </c>
    </row>
    <row r="2777" spans="1:12" x14ac:dyDescent="0.25">
      <c r="A2777" s="2" t="s">
        <v>2775</v>
      </c>
      <c r="B2777">
        <v>10</v>
      </c>
      <c r="C2777">
        <v>14</v>
      </c>
      <c r="D2777">
        <v>110</v>
      </c>
      <c r="E2777" s="1">
        <v>43819</v>
      </c>
      <c r="F2777" s="3">
        <v>16.5</v>
      </c>
      <c r="G2777" s="3">
        <v>48.4</v>
      </c>
      <c r="H2777" s="1">
        <v>43830</v>
      </c>
      <c r="I2777">
        <f t="shared" si="172"/>
        <v>11</v>
      </c>
      <c r="J2777" t="str">
        <f t="shared" si="173"/>
        <v>0-30</v>
      </c>
      <c r="K2777">
        <f t="shared" si="174"/>
        <v>8.0000000000000002E-3</v>
      </c>
      <c r="L2777">
        <f t="shared" si="175"/>
        <v>0.51920000000000011</v>
      </c>
    </row>
    <row r="2778" spans="1:12" x14ac:dyDescent="0.25">
      <c r="A2778" s="2" t="s">
        <v>2776</v>
      </c>
      <c r="B2778">
        <v>8</v>
      </c>
      <c r="C2778">
        <v>19</v>
      </c>
      <c r="D2778">
        <v>2640</v>
      </c>
      <c r="E2778" s="1">
        <v>43539</v>
      </c>
      <c r="F2778" s="3">
        <v>501.59999999999997</v>
      </c>
      <c r="G2778" s="3">
        <v>765.6</v>
      </c>
      <c r="H2778" s="1">
        <v>43830</v>
      </c>
      <c r="I2778">
        <f t="shared" si="172"/>
        <v>291</v>
      </c>
      <c r="J2778" t="str">
        <f t="shared" si="173"/>
        <v>&gt;121</v>
      </c>
      <c r="K2778">
        <f t="shared" si="174"/>
        <v>0.25</v>
      </c>
      <c r="L2778">
        <f t="shared" si="175"/>
        <v>316.8</v>
      </c>
    </row>
    <row r="2779" spans="1:12" x14ac:dyDescent="0.25">
      <c r="A2779" s="2" t="s">
        <v>2777</v>
      </c>
      <c r="B2779">
        <v>1</v>
      </c>
      <c r="C2779">
        <v>23</v>
      </c>
      <c r="D2779">
        <v>550</v>
      </c>
      <c r="E2779" s="1">
        <v>43705</v>
      </c>
      <c r="F2779" s="3">
        <v>5.5</v>
      </c>
      <c r="G2779" s="3">
        <v>93.5</v>
      </c>
      <c r="H2779" s="1">
        <v>43830</v>
      </c>
      <c r="I2779">
        <f t="shared" si="172"/>
        <v>125</v>
      </c>
      <c r="J2779" t="str">
        <f t="shared" si="173"/>
        <v>&gt;121</v>
      </c>
      <c r="K2779">
        <f t="shared" si="174"/>
        <v>0.25</v>
      </c>
      <c r="L2779">
        <f t="shared" si="175"/>
        <v>24.75</v>
      </c>
    </row>
    <row r="2780" spans="1:12" x14ac:dyDescent="0.25">
      <c r="A2780" s="2" t="s">
        <v>2778</v>
      </c>
      <c r="B2780">
        <v>5</v>
      </c>
      <c r="C2780">
        <v>13</v>
      </c>
      <c r="D2780">
        <v>4800</v>
      </c>
      <c r="E2780" s="1">
        <v>43696</v>
      </c>
      <c r="F2780" s="3">
        <v>144</v>
      </c>
      <c r="G2780" s="3">
        <v>1392</v>
      </c>
      <c r="H2780" s="1">
        <v>43830</v>
      </c>
      <c r="I2780">
        <f t="shared" si="172"/>
        <v>134</v>
      </c>
      <c r="J2780" t="str">
        <f t="shared" si="173"/>
        <v>&gt;121</v>
      </c>
      <c r="K2780">
        <f t="shared" si="174"/>
        <v>0.25</v>
      </c>
      <c r="L2780">
        <f t="shared" si="175"/>
        <v>384</v>
      </c>
    </row>
    <row r="2781" spans="1:12" x14ac:dyDescent="0.25">
      <c r="A2781" s="2" t="s">
        <v>2779</v>
      </c>
      <c r="B2781">
        <v>9</v>
      </c>
      <c r="C2781">
        <v>6</v>
      </c>
      <c r="D2781">
        <v>1800</v>
      </c>
      <c r="E2781" s="1">
        <v>43671</v>
      </c>
      <c r="F2781" s="3">
        <v>234</v>
      </c>
      <c r="G2781" s="3">
        <v>522</v>
      </c>
      <c r="H2781" s="1">
        <v>43830</v>
      </c>
      <c r="I2781">
        <f t="shared" si="172"/>
        <v>159</v>
      </c>
      <c r="J2781" t="str">
        <f t="shared" si="173"/>
        <v>&gt;121</v>
      </c>
      <c r="K2781">
        <f t="shared" si="174"/>
        <v>0.25</v>
      </c>
      <c r="L2781">
        <f t="shared" si="175"/>
        <v>189</v>
      </c>
    </row>
    <row r="2782" spans="1:12" x14ac:dyDescent="0.25">
      <c r="A2782" s="2" t="s">
        <v>2780</v>
      </c>
      <c r="B2782">
        <v>4</v>
      </c>
      <c r="C2782">
        <v>12</v>
      </c>
      <c r="D2782">
        <v>1200</v>
      </c>
      <c r="E2782" s="1">
        <v>43572</v>
      </c>
      <c r="F2782" s="3">
        <v>108</v>
      </c>
      <c r="G2782" s="3">
        <v>216</v>
      </c>
      <c r="H2782" s="1">
        <v>43830</v>
      </c>
      <c r="I2782">
        <f t="shared" si="172"/>
        <v>258</v>
      </c>
      <c r="J2782" t="str">
        <f t="shared" si="173"/>
        <v>&gt;121</v>
      </c>
      <c r="K2782">
        <f t="shared" si="174"/>
        <v>0.25</v>
      </c>
      <c r="L2782">
        <f t="shared" si="175"/>
        <v>81</v>
      </c>
    </row>
    <row r="2783" spans="1:12" x14ac:dyDescent="0.25">
      <c r="A2783" s="2" t="s">
        <v>2781</v>
      </c>
      <c r="B2783">
        <v>7</v>
      </c>
      <c r="C2783">
        <v>22</v>
      </c>
      <c r="D2783">
        <v>5600</v>
      </c>
      <c r="E2783" s="1">
        <v>43636</v>
      </c>
      <c r="F2783" s="3">
        <v>1680</v>
      </c>
      <c r="G2783" s="3">
        <v>2744</v>
      </c>
      <c r="H2783" s="1">
        <v>43830</v>
      </c>
      <c r="I2783">
        <f t="shared" si="172"/>
        <v>194</v>
      </c>
      <c r="J2783" t="str">
        <f t="shared" si="173"/>
        <v>&gt;121</v>
      </c>
      <c r="K2783">
        <f t="shared" si="174"/>
        <v>0.25</v>
      </c>
      <c r="L2783">
        <f t="shared" si="175"/>
        <v>1106</v>
      </c>
    </row>
    <row r="2784" spans="1:12" x14ac:dyDescent="0.25">
      <c r="A2784" s="2" t="s">
        <v>2782</v>
      </c>
      <c r="B2784">
        <v>1</v>
      </c>
      <c r="C2784">
        <v>7</v>
      </c>
      <c r="D2784">
        <v>2530</v>
      </c>
      <c r="E2784" s="1">
        <v>43728</v>
      </c>
      <c r="F2784" s="3">
        <v>75.900000000000006</v>
      </c>
      <c r="G2784" s="3">
        <v>733.7</v>
      </c>
      <c r="H2784" s="1">
        <v>43830</v>
      </c>
      <c r="I2784">
        <f t="shared" si="172"/>
        <v>102</v>
      </c>
      <c r="J2784" t="str">
        <f t="shared" si="173"/>
        <v>91-120</v>
      </c>
      <c r="K2784">
        <f t="shared" si="174"/>
        <v>0.2</v>
      </c>
      <c r="L2784">
        <f t="shared" si="175"/>
        <v>161.92000000000002</v>
      </c>
    </row>
    <row r="2785" spans="1:12" x14ac:dyDescent="0.25">
      <c r="A2785" s="2" t="s">
        <v>2783</v>
      </c>
      <c r="B2785">
        <v>6</v>
      </c>
      <c r="C2785">
        <v>10</v>
      </c>
      <c r="D2785">
        <v>2178</v>
      </c>
      <c r="E2785" s="1">
        <v>43794</v>
      </c>
      <c r="F2785" s="3">
        <v>87.12</v>
      </c>
      <c r="G2785" s="3">
        <v>653.40000000000009</v>
      </c>
      <c r="H2785" s="1">
        <v>43830</v>
      </c>
      <c r="I2785">
        <f t="shared" si="172"/>
        <v>36</v>
      </c>
      <c r="J2785" t="str">
        <f t="shared" si="173"/>
        <v>31-60</v>
      </c>
      <c r="K2785">
        <f t="shared" si="174"/>
        <v>0.04</v>
      </c>
      <c r="L2785">
        <f t="shared" si="175"/>
        <v>29.620800000000003</v>
      </c>
    </row>
    <row r="2786" spans="1:12" x14ac:dyDescent="0.25">
      <c r="A2786" s="2" t="s">
        <v>2784</v>
      </c>
      <c r="B2786">
        <v>7</v>
      </c>
      <c r="C2786">
        <v>5</v>
      </c>
      <c r="D2786">
        <v>4340</v>
      </c>
      <c r="E2786" s="1">
        <v>43713</v>
      </c>
      <c r="F2786" s="3">
        <v>564.20000000000005</v>
      </c>
      <c r="G2786" s="3">
        <v>3038</v>
      </c>
      <c r="H2786" s="1">
        <v>43830</v>
      </c>
      <c r="I2786">
        <f t="shared" si="172"/>
        <v>117</v>
      </c>
      <c r="J2786" t="str">
        <f t="shared" si="173"/>
        <v>91-120</v>
      </c>
      <c r="K2786">
        <f t="shared" si="174"/>
        <v>0.2</v>
      </c>
      <c r="L2786">
        <f t="shared" si="175"/>
        <v>720.44</v>
      </c>
    </row>
    <row r="2787" spans="1:12" x14ac:dyDescent="0.25">
      <c r="A2787" s="2" t="s">
        <v>2785</v>
      </c>
      <c r="B2787">
        <v>8</v>
      </c>
      <c r="C2787">
        <v>10</v>
      </c>
      <c r="D2787">
        <v>960</v>
      </c>
      <c r="E2787" s="1">
        <v>43828</v>
      </c>
      <c r="F2787" s="3">
        <v>9.6</v>
      </c>
      <c r="G2787" s="3">
        <v>240</v>
      </c>
      <c r="H2787" s="1">
        <v>43830</v>
      </c>
      <c r="I2787">
        <f t="shared" si="172"/>
        <v>2</v>
      </c>
      <c r="J2787" t="str">
        <f t="shared" si="173"/>
        <v>0-30</v>
      </c>
      <c r="K2787">
        <f t="shared" si="174"/>
        <v>8.0000000000000002E-3</v>
      </c>
      <c r="L2787">
        <f t="shared" si="175"/>
        <v>1.9967999999999999</v>
      </c>
    </row>
    <row r="2788" spans="1:12" x14ac:dyDescent="0.25">
      <c r="A2788" s="2" t="s">
        <v>2786</v>
      </c>
      <c r="B2788">
        <v>2</v>
      </c>
      <c r="C2788">
        <v>4</v>
      </c>
      <c r="D2788">
        <v>1280</v>
      </c>
      <c r="E2788" s="1">
        <v>43631</v>
      </c>
      <c r="F2788" s="3">
        <v>128</v>
      </c>
      <c r="G2788" s="3">
        <v>281.60000000000002</v>
      </c>
      <c r="H2788" s="1">
        <v>43830</v>
      </c>
      <c r="I2788">
        <f t="shared" si="172"/>
        <v>199</v>
      </c>
      <c r="J2788" t="str">
        <f t="shared" si="173"/>
        <v>&gt;121</v>
      </c>
      <c r="K2788">
        <f t="shared" si="174"/>
        <v>0.25</v>
      </c>
      <c r="L2788">
        <f t="shared" si="175"/>
        <v>102.4</v>
      </c>
    </row>
    <row r="2789" spans="1:12" x14ac:dyDescent="0.25">
      <c r="A2789" s="2" t="s">
        <v>2787</v>
      </c>
      <c r="B2789">
        <v>8</v>
      </c>
      <c r="C2789">
        <v>8</v>
      </c>
      <c r="D2789">
        <v>1760</v>
      </c>
      <c r="E2789" s="1">
        <v>43594</v>
      </c>
      <c r="F2789" s="3">
        <v>299.20000000000005</v>
      </c>
      <c r="G2789" s="3">
        <v>809.59999999999991</v>
      </c>
      <c r="H2789" s="1">
        <v>43830</v>
      </c>
      <c r="I2789">
        <f t="shared" si="172"/>
        <v>236</v>
      </c>
      <c r="J2789" t="str">
        <f t="shared" si="173"/>
        <v>&gt;121</v>
      </c>
      <c r="K2789">
        <f t="shared" si="174"/>
        <v>0.25</v>
      </c>
      <c r="L2789">
        <f t="shared" si="175"/>
        <v>277.2</v>
      </c>
    </row>
    <row r="2790" spans="1:12" x14ac:dyDescent="0.25">
      <c r="A2790" s="2" t="s">
        <v>2788</v>
      </c>
      <c r="B2790">
        <v>4</v>
      </c>
      <c r="C2790">
        <v>18</v>
      </c>
      <c r="D2790">
        <v>2304</v>
      </c>
      <c r="E2790" s="1">
        <v>43791</v>
      </c>
      <c r="F2790" s="3">
        <v>230.39999999999998</v>
      </c>
      <c r="G2790" s="3">
        <v>506.88</v>
      </c>
      <c r="H2790" s="1">
        <v>43830</v>
      </c>
      <c r="I2790">
        <f t="shared" si="172"/>
        <v>39</v>
      </c>
      <c r="J2790" t="str">
        <f t="shared" si="173"/>
        <v>31-60</v>
      </c>
      <c r="K2790">
        <f t="shared" si="174"/>
        <v>0.04</v>
      </c>
      <c r="L2790">
        <f t="shared" si="175"/>
        <v>29.491199999999999</v>
      </c>
    </row>
    <row r="2791" spans="1:12" x14ac:dyDescent="0.25">
      <c r="A2791" s="2" t="s">
        <v>2789</v>
      </c>
      <c r="B2791">
        <v>2</v>
      </c>
      <c r="C2791">
        <v>7</v>
      </c>
      <c r="D2791">
        <v>3640</v>
      </c>
      <c r="E2791" s="1">
        <v>43727</v>
      </c>
      <c r="F2791" s="3">
        <v>291.2</v>
      </c>
      <c r="G2791" s="3">
        <v>837.2</v>
      </c>
      <c r="H2791" s="1">
        <v>43830</v>
      </c>
      <c r="I2791">
        <f t="shared" si="172"/>
        <v>103</v>
      </c>
      <c r="J2791" t="str">
        <f t="shared" si="173"/>
        <v>91-120</v>
      </c>
      <c r="K2791">
        <f t="shared" si="174"/>
        <v>0.2</v>
      </c>
      <c r="L2791">
        <f t="shared" si="175"/>
        <v>225.68000000000004</v>
      </c>
    </row>
    <row r="2792" spans="1:12" x14ac:dyDescent="0.25">
      <c r="A2792" s="2" t="s">
        <v>2790</v>
      </c>
      <c r="B2792">
        <v>7</v>
      </c>
      <c r="C2792">
        <v>11</v>
      </c>
      <c r="D2792">
        <v>160</v>
      </c>
      <c r="E2792" s="1">
        <v>43752</v>
      </c>
      <c r="F2792" s="3">
        <v>9.6</v>
      </c>
      <c r="G2792" s="3">
        <v>94.399999999999991</v>
      </c>
      <c r="H2792" s="1">
        <v>43830</v>
      </c>
      <c r="I2792">
        <f t="shared" si="172"/>
        <v>78</v>
      </c>
      <c r="J2792" t="str">
        <f t="shared" si="173"/>
        <v>61-90</v>
      </c>
      <c r="K2792">
        <f t="shared" si="174"/>
        <v>0.15</v>
      </c>
      <c r="L2792">
        <f t="shared" si="175"/>
        <v>15.599999999999998</v>
      </c>
    </row>
    <row r="2793" spans="1:12" x14ac:dyDescent="0.25">
      <c r="A2793" s="2" t="s">
        <v>2791</v>
      </c>
      <c r="B2793">
        <v>4</v>
      </c>
      <c r="C2793">
        <v>21</v>
      </c>
      <c r="D2793">
        <v>540</v>
      </c>
      <c r="E2793" s="1">
        <v>43708</v>
      </c>
      <c r="F2793" s="3">
        <v>27</v>
      </c>
      <c r="G2793" s="3">
        <v>86.4</v>
      </c>
      <c r="H2793" s="1">
        <v>43830</v>
      </c>
      <c r="I2793">
        <f t="shared" si="172"/>
        <v>122</v>
      </c>
      <c r="J2793" t="str">
        <f t="shared" si="173"/>
        <v>&gt;121</v>
      </c>
      <c r="K2793">
        <f t="shared" si="174"/>
        <v>0.25</v>
      </c>
      <c r="L2793">
        <f t="shared" si="175"/>
        <v>28.35</v>
      </c>
    </row>
    <row r="2794" spans="1:12" x14ac:dyDescent="0.25">
      <c r="A2794" s="2" t="s">
        <v>2792</v>
      </c>
      <c r="B2794">
        <v>6</v>
      </c>
      <c r="C2794">
        <v>5</v>
      </c>
      <c r="D2794">
        <v>1980</v>
      </c>
      <c r="E2794" s="1">
        <v>43794</v>
      </c>
      <c r="F2794" s="3">
        <v>178.2</v>
      </c>
      <c r="G2794" s="3">
        <v>356.4</v>
      </c>
      <c r="H2794" s="1">
        <v>43830</v>
      </c>
      <c r="I2794">
        <f t="shared" si="172"/>
        <v>36</v>
      </c>
      <c r="J2794" t="str">
        <f t="shared" si="173"/>
        <v>31-60</v>
      </c>
      <c r="K2794">
        <f t="shared" si="174"/>
        <v>0.04</v>
      </c>
      <c r="L2794">
        <f t="shared" si="175"/>
        <v>21.383999999999997</v>
      </c>
    </row>
    <row r="2795" spans="1:12" x14ac:dyDescent="0.25">
      <c r="A2795" s="2" t="s">
        <v>2793</v>
      </c>
      <c r="B2795">
        <v>5</v>
      </c>
      <c r="C2795">
        <v>6</v>
      </c>
      <c r="D2795">
        <v>3840</v>
      </c>
      <c r="E2795" s="1">
        <v>43591</v>
      </c>
      <c r="F2795" s="3">
        <v>76.8</v>
      </c>
      <c r="G2795" s="3">
        <v>691.2</v>
      </c>
      <c r="H2795" s="1">
        <v>43830</v>
      </c>
      <c r="I2795">
        <f t="shared" si="172"/>
        <v>239</v>
      </c>
      <c r="J2795" t="str">
        <f t="shared" si="173"/>
        <v>&gt;121</v>
      </c>
      <c r="K2795">
        <f t="shared" si="174"/>
        <v>0.25</v>
      </c>
      <c r="L2795">
        <f t="shared" si="175"/>
        <v>192</v>
      </c>
    </row>
    <row r="2796" spans="1:12" x14ac:dyDescent="0.25">
      <c r="A2796" s="2" t="s">
        <v>2794</v>
      </c>
      <c r="B2796">
        <v>9</v>
      </c>
      <c r="C2796">
        <v>2</v>
      </c>
      <c r="D2796">
        <v>1200</v>
      </c>
      <c r="E2796" s="1">
        <v>43595</v>
      </c>
      <c r="F2796" s="3">
        <v>60</v>
      </c>
      <c r="G2796" s="3">
        <v>456</v>
      </c>
      <c r="H2796" s="1">
        <v>43830</v>
      </c>
      <c r="I2796">
        <f t="shared" si="172"/>
        <v>235</v>
      </c>
      <c r="J2796" t="str">
        <f t="shared" si="173"/>
        <v>&gt;121</v>
      </c>
      <c r="K2796">
        <f t="shared" si="174"/>
        <v>0.25</v>
      </c>
      <c r="L2796">
        <f t="shared" si="175"/>
        <v>129</v>
      </c>
    </row>
    <row r="2797" spans="1:12" x14ac:dyDescent="0.25">
      <c r="A2797" s="2" t="s">
        <v>2795</v>
      </c>
      <c r="B2797">
        <v>8</v>
      </c>
      <c r="C2797">
        <v>23</v>
      </c>
      <c r="D2797">
        <v>1530</v>
      </c>
      <c r="E2797" s="1">
        <v>43557</v>
      </c>
      <c r="F2797" s="3">
        <v>45.9</v>
      </c>
      <c r="G2797" s="3">
        <v>765</v>
      </c>
      <c r="H2797" s="1">
        <v>43830</v>
      </c>
      <c r="I2797">
        <f t="shared" si="172"/>
        <v>273</v>
      </c>
      <c r="J2797" t="str">
        <f t="shared" si="173"/>
        <v>&gt;121</v>
      </c>
      <c r="K2797">
        <f t="shared" si="174"/>
        <v>0.25</v>
      </c>
      <c r="L2797">
        <f t="shared" si="175"/>
        <v>202.72499999999999</v>
      </c>
    </row>
    <row r="2798" spans="1:12" x14ac:dyDescent="0.25">
      <c r="A2798" s="2" t="s">
        <v>2796</v>
      </c>
      <c r="B2798">
        <v>6</v>
      </c>
      <c r="C2798">
        <v>8</v>
      </c>
      <c r="D2798">
        <v>198</v>
      </c>
      <c r="E2798" s="1">
        <v>43693</v>
      </c>
      <c r="F2798" s="3">
        <v>19.8</v>
      </c>
      <c r="G2798" s="3">
        <v>35.640000000000008</v>
      </c>
      <c r="H2798" s="1">
        <v>43830</v>
      </c>
      <c r="I2798">
        <f t="shared" si="172"/>
        <v>137</v>
      </c>
      <c r="J2798" t="str">
        <f t="shared" si="173"/>
        <v>&gt;121</v>
      </c>
      <c r="K2798">
        <f t="shared" si="174"/>
        <v>0.25</v>
      </c>
      <c r="L2798">
        <f t="shared" si="175"/>
        <v>13.860000000000003</v>
      </c>
    </row>
    <row r="2799" spans="1:12" x14ac:dyDescent="0.25">
      <c r="A2799" s="2" t="s">
        <v>2797</v>
      </c>
      <c r="B2799">
        <v>4</v>
      </c>
      <c r="C2799">
        <v>10</v>
      </c>
      <c r="D2799">
        <v>1440</v>
      </c>
      <c r="E2799" s="1">
        <v>43600</v>
      </c>
      <c r="F2799" s="3">
        <v>14.399999999999999</v>
      </c>
      <c r="G2799" s="3">
        <v>331.2</v>
      </c>
      <c r="H2799" s="1">
        <v>43830</v>
      </c>
      <c r="I2799">
        <f t="shared" si="172"/>
        <v>230</v>
      </c>
      <c r="J2799" t="str">
        <f t="shared" si="173"/>
        <v>&gt;121</v>
      </c>
      <c r="K2799">
        <f t="shared" si="174"/>
        <v>0.25</v>
      </c>
      <c r="L2799">
        <f t="shared" si="175"/>
        <v>86.399999999999991</v>
      </c>
    </row>
    <row r="2800" spans="1:12" x14ac:dyDescent="0.25">
      <c r="A2800" s="2" t="s">
        <v>2798</v>
      </c>
      <c r="B2800">
        <v>1</v>
      </c>
      <c r="C2800">
        <v>11</v>
      </c>
      <c r="D2800">
        <v>3750</v>
      </c>
      <c r="E2800" s="1">
        <v>43567</v>
      </c>
      <c r="F2800" s="3">
        <v>187.5</v>
      </c>
      <c r="G2800" s="3">
        <v>1125</v>
      </c>
      <c r="H2800" s="1">
        <v>43830</v>
      </c>
      <c r="I2800">
        <f t="shared" si="172"/>
        <v>263</v>
      </c>
      <c r="J2800" t="str">
        <f t="shared" si="173"/>
        <v>&gt;121</v>
      </c>
      <c r="K2800">
        <f t="shared" si="174"/>
        <v>0.25</v>
      </c>
      <c r="L2800">
        <f t="shared" si="175"/>
        <v>328.125</v>
      </c>
    </row>
    <row r="2801" spans="1:12" x14ac:dyDescent="0.25">
      <c r="A2801" s="2" t="s">
        <v>2799</v>
      </c>
      <c r="B2801">
        <v>6</v>
      </c>
      <c r="C2801">
        <v>18</v>
      </c>
      <c r="D2801">
        <v>4480</v>
      </c>
      <c r="E2801" s="1">
        <v>43779</v>
      </c>
      <c r="F2801" s="3">
        <v>134.4</v>
      </c>
      <c r="G2801" s="3">
        <v>1254.4000000000001</v>
      </c>
      <c r="H2801" s="1">
        <v>43830</v>
      </c>
      <c r="I2801">
        <f t="shared" si="172"/>
        <v>51</v>
      </c>
      <c r="J2801" t="str">
        <f t="shared" si="173"/>
        <v>31-60</v>
      </c>
      <c r="K2801">
        <f t="shared" si="174"/>
        <v>0.04</v>
      </c>
      <c r="L2801">
        <f t="shared" si="175"/>
        <v>55.552000000000007</v>
      </c>
    </row>
    <row r="2802" spans="1:12" x14ac:dyDescent="0.25">
      <c r="A2802" s="2" t="s">
        <v>2800</v>
      </c>
      <c r="B2802">
        <v>3</v>
      </c>
      <c r="C2802">
        <v>14</v>
      </c>
      <c r="D2802">
        <v>1680</v>
      </c>
      <c r="E2802" s="1">
        <v>43722</v>
      </c>
      <c r="F2802" s="3">
        <v>100.8</v>
      </c>
      <c r="G2802" s="3">
        <v>504</v>
      </c>
      <c r="H2802" s="1">
        <v>43830</v>
      </c>
      <c r="I2802">
        <f t="shared" si="172"/>
        <v>108</v>
      </c>
      <c r="J2802" t="str">
        <f t="shared" si="173"/>
        <v>91-120</v>
      </c>
      <c r="K2802">
        <f t="shared" si="174"/>
        <v>0.2</v>
      </c>
      <c r="L2802">
        <f t="shared" si="175"/>
        <v>120.96</v>
      </c>
    </row>
    <row r="2803" spans="1:12" x14ac:dyDescent="0.25">
      <c r="A2803" s="2" t="s">
        <v>2801</v>
      </c>
      <c r="B2803">
        <v>10</v>
      </c>
      <c r="C2803">
        <v>18</v>
      </c>
      <c r="D2803">
        <v>4480</v>
      </c>
      <c r="E2803" s="1">
        <v>43608</v>
      </c>
      <c r="F2803" s="3">
        <v>313.60000000000002</v>
      </c>
      <c r="G2803" s="3">
        <v>1120</v>
      </c>
      <c r="H2803" s="1">
        <v>43830</v>
      </c>
      <c r="I2803">
        <f t="shared" si="172"/>
        <v>222</v>
      </c>
      <c r="J2803" t="str">
        <f t="shared" si="173"/>
        <v>&gt;121</v>
      </c>
      <c r="K2803">
        <f t="shared" si="174"/>
        <v>0.25</v>
      </c>
      <c r="L2803">
        <f t="shared" si="175"/>
        <v>358.4</v>
      </c>
    </row>
    <row r="2804" spans="1:12" x14ac:dyDescent="0.25">
      <c r="A2804" s="2" t="s">
        <v>2802</v>
      </c>
      <c r="B2804">
        <v>1</v>
      </c>
      <c r="C2804">
        <v>18</v>
      </c>
      <c r="D2804">
        <v>4400</v>
      </c>
      <c r="E2804" s="1">
        <v>43794</v>
      </c>
      <c r="F2804" s="3">
        <v>44</v>
      </c>
      <c r="G2804" s="3">
        <v>704</v>
      </c>
      <c r="H2804" s="1">
        <v>43830</v>
      </c>
      <c r="I2804">
        <f t="shared" si="172"/>
        <v>36</v>
      </c>
      <c r="J2804" t="str">
        <f t="shared" si="173"/>
        <v>31-60</v>
      </c>
      <c r="K2804">
        <f t="shared" si="174"/>
        <v>0.04</v>
      </c>
      <c r="L2804">
        <f t="shared" si="175"/>
        <v>29.92</v>
      </c>
    </row>
    <row r="2805" spans="1:12" x14ac:dyDescent="0.25">
      <c r="A2805" s="2" t="s">
        <v>2803</v>
      </c>
      <c r="B2805">
        <v>3</v>
      </c>
      <c r="C2805">
        <v>12</v>
      </c>
      <c r="D2805">
        <v>2100</v>
      </c>
      <c r="E2805" s="1">
        <v>43506</v>
      </c>
      <c r="F2805" s="3">
        <v>147</v>
      </c>
      <c r="G2805" s="3">
        <v>483</v>
      </c>
      <c r="H2805" s="1">
        <v>43830</v>
      </c>
      <c r="I2805">
        <f t="shared" si="172"/>
        <v>324</v>
      </c>
      <c r="J2805" t="str">
        <f t="shared" si="173"/>
        <v>&gt;121</v>
      </c>
      <c r="K2805">
        <f t="shared" si="174"/>
        <v>0.25</v>
      </c>
      <c r="L2805">
        <f t="shared" si="175"/>
        <v>157.5</v>
      </c>
    </row>
    <row r="2806" spans="1:12" x14ac:dyDescent="0.25">
      <c r="A2806" s="2" t="s">
        <v>2804</v>
      </c>
      <c r="B2806">
        <v>5</v>
      </c>
      <c r="C2806">
        <v>20</v>
      </c>
      <c r="D2806">
        <v>900</v>
      </c>
      <c r="E2806" s="1">
        <v>43816</v>
      </c>
      <c r="F2806" s="3">
        <v>27</v>
      </c>
      <c r="G2806" s="3">
        <v>189</v>
      </c>
      <c r="H2806" s="1">
        <v>43830</v>
      </c>
      <c r="I2806">
        <f t="shared" si="172"/>
        <v>14</v>
      </c>
      <c r="J2806" t="str">
        <f t="shared" si="173"/>
        <v>0-30</v>
      </c>
      <c r="K2806">
        <f t="shared" si="174"/>
        <v>8.0000000000000002E-3</v>
      </c>
      <c r="L2806">
        <f t="shared" si="175"/>
        <v>1.728</v>
      </c>
    </row>
    <row r="2807" spans="1:12" x14ac:dyDescent="0.25">
      <c r="A2807" s="2" t="s">
        <v>2805</v>
      </c>
      <c r="B2807">
        <v>9</v>
      </c>
      <c r="C2807">
        <v>9</v>
      </c>
      <c r="D2807">
        <v>1500</v>
      </c>
      <c r="E2807" s="1">
        <v>43820</v>
      </c>
      <c r="F2807" s="3">
        <v>210</v>
      </c>
      <c r="G2807" s="3">
        <v>645</v>
      </c>
      <c r="H2807" s="1">
        <v>43830</v>
      </c>
      <c r="I2807">
        <f t="shared" si="172"/>
        <v>10</v>
      </c>
      <c r="J2807" t="str">
        <f t="shared" si="173"/>
        <v>0-30</v>
      </c>
      <c r="K2807">
        <f t="shared" si="174"/>
        <v>8.0000000000000002E-3</v>
      </c>
      <c r="L2807">
        <f t="shared" si="175"/>
        <v>6.84</v>
      </c>
    </row>
    <row r="2808" spans="1:12" x14ac:dyDescent="0.25">
      <c r="A2808" s="2" t="s">
        <v>2806</v>
      </c>
      <c r="B2808">
        <v>4</v>
      </c>
      <c r="C2808">
        <v>6</v>
      </c>
      <c r="D2808">
        <v>2070</v>
      </c>
      <c r="E2808" s="1">
        <v>43645</v>
      </c>
      <c r="F2808" s="3">
        <v>20.7</v>
      </c>
      <c r="G2808" s="3">
        <v>310.5</v>
      </c>
      <c r="H2808" s="1">
        <v>43830</v>
      </c>
      <c r="I2808">
        <f t="shared" si="172"/>
        <v>185</v>
      </c>
      <c r="J2808" t="str">
        <f t="shared" si="173"/>
        <v>&gt;121</v>
      </c>
      <c r="K2808">
        <f t="shared" si="174"/>
        <v>0.25</v>
      </c>
      <c r="L2808">
        <f t="shared" si="175"/>
        <v>82.8</v>
      </c>
    </row>
    <row r="2809" spans="1:12" x14ac:dyDescent="0.25">
      <c r="A2809" s="2" t="s">
        <v>2807</v>
      </c>
      <c r="B2809">
        <v>3</v>
      </c>
      <c r="C2809">
        <v>19</v>
      </c>
      <c r="D2809">
        <v>3750</v>
      </c>
      <c r="E2809" s="1">
        <v>43476</v>
      </c>
      <c r="F2809" s="3">
        <v>225</v>
      </c>
      <c r="G2809" s="3">
        <v>787.5</v>
      </c>
      <c r="H2809" s="1">
        <v>43830</v>
      </c>
      <c r="I2809">
        <f t="shared" si="172"/>
        <v>354</v>
      </c>
      <c r="J2809" t="str">
        <f t="shared" si="173"/>
        <v>&gt;121</v>
      </c>
      <c r="K2809">
        <f t="shared" si="174"/>
        <v>0.25</v>
      </c>
      <c r="L2809">
        <f t="shared" si="175"/>
        <v>253.125</v>
      </c>
    </row>
    <row r="2810" spans="1:12" x14ac:dyDescent="0.25">
      <c r="A2810" s="2" t="s">
        <v>2808</v>
      </c>
      <c r="B2810">
        <v>9</v>
      </c>
      <c r="C2810">
        <v>7</v>
      </c>
      <c r="D2810">
        <v>945</v>
      </c>
      <c r="E2810" s="1">
        <v>43580</v>
      </c>
      <c r="F2810" s="3">
        <v>66.150000000000006</v>
      </c>
      <c r="G2810" s="3">
        <v>321.3</v>
      </c>
      <c r="H2810" s="1">
        <v>43830</v>
      </c>
      <c r="I2810">
        <f t="shared" si="172"/>
        <v>250</v>
      </c>
      <c r="J2810" t="str">
        <f t="shared" si="173"/>
        <v>&gt;121</v>
      </c>
      <c r="K2810">
        <f t="shared" si="174"/>
        <v>0.25</v>
      </c>
      <c r="L2810">
        <f t="shared" si="175"/>
        <v>96.862500000000011</v>
      </c>
    </row>
    <row r="2811" spans="1:12" x14ac:dyDescent="0.25">
      <c r="A2811" s="2" t="s">
        <v>2809</v>
      </c>
      <c r="B2811">
        <v>1</v>
      </c>
      <c r="C2811">
        <v>17</v>
      </c>
      <c r="D2811">
        <v>760</v>
      </c>
      <c r="E2811" s="1">
        <v>43518</v>
      </c>
      <c r="F2811" s="3">
        <v>30.4</v>
      </c>
      <c r="G2811" s="3">
        <v>152</v>
      </c>
      <c r="H2811" s="1">
        <v>43830</v>
      </c>
      <c r="I2811">
        <f t="shared" si="172"/>
        <v>312</v>
      </c>
      <c r="J2811" t="str">
        <f t="shared" si="173"/>
        <v>&gt;121</v>
      </c>
      <c r="K2811">
        <f t="shared" si="174"/>
        <v>0.25</v>
      </c>
      <c r="L2811">
        <f t="shared" si="175"/>
        <v>45.6</v>
      </c>
    </row>
    <row r="2812" spans="1:12" x14ac:dyDescent="0.25">
      <c r="A2812" s="2" t="s">
        <v>2810</v>
      </c>
      <c r="B2812">
        <v>6</v>
      </c>
      <c r="C2812">
        <v>2</v>
      </c>
      <c r="D2812">
        <v>1960</v>
      </c>
      <c r="E2812" s="1">
        <v>43800</v>
      </c>
      <c r="F2812" s="3">
        <v>78.400000000000006</v>
      </c>
      <c r="G2812" s="3">
        <v>548.80000000000007</v>
      </c>
      <c r="H2812" s="1">
        <v>43830</v>
      </c>
      <c r="I2812">
        <f t="shared" si="172"/>
        <v>30</v>
      </c>
      <c r="J2812" t="str">
        <f t="shared" si="173"/>
        <v>0-30</v>
      </c>
      <c r="K2812">
        <f t="shared" si="174"/>
        <v>8.0000000000000002E-3</v>
      </c>
      <c r="L2812">
        <f t="shared" si="175"/>
        <v>5.0176000000000007</v>
      </c>
    </row>
    <row r="2813" spans="1:12" x14ac:dyDescent="0.25">
      <c r="A2813" s="2" t="s">
        <v>2811</v>
      </c>
      <c r="B2813">
        <v>5</v>
      </c>
      <c r="C2813">
        <v>12</v>
      </c>
      <c r="D2813">
        <v>480</v>
      </c>
      <c r="E2813" s="1">
        <v>43713</v>
      </c>
      <c r="F2813" s="3">
        <v>38.4</v>
      </c>
      <c r="G2813" s="3">
        <v>139.19999999999999</v>
      </c>
      <c r="H2813" s="1">
        <v>43830</v>
      </c>
      <c r="I2813">
        <f t="shared" si="172"/>
        <v>117</v>
      </c>
      <c r="J2813" t="str">
        <f t="shared" si="173"/>
        <v>91-120</v>
      </c>
      <c r="K2813">
        <f t="shared" si="174"/>
        <v>0.2</v>
      </c>
      <c r="L2813">
        <f t="shared" si="175"/>
        <v>35.520000000000003</v>
      </c>
    </row>
    <row r="2814" spans="1:12" x14ac:dyDescent="0.25">
      <c r="A2814" s="2" t="s">
        <v>2812</v>
      </c>
      <c r="B2814">
        <v>4</v>
      </c>
      <c r="C2814">
        <v>6</v>
      </c>
      <c r="D2814">
        <v>1760</v>
      </c>
      <c r="E2814" s="1">
        <v>43787</v>
      </c>
      <c r="F2814" s="3">
        <v>176</v>
      </c>
      <c r="G2814" s="3">
        <v>299.20000000000005</v>
      </c>
      <c r="H2814" s="1">
        <v>43830</v>
      </c>
      <c r="I2814">
        <f t="shared" si="172"/>
        <v>43</v>
      </c>
      <c r="J2814" t="str">
        <f t="shared" si="173"/>
        <v>31-60</v>
      </c>
      <c r="K2814">
        <f t="shared" si="174"/>
        <v>0.04</v>
      </c>
      <c r="L2814">
        <f t="shared" si="175"/>
        <v>19.008000000000003</v>
      </c>
    </row>
    <row r="2815" spans="1:12" x14ac:dyDescent="0.25">
      <c r="A2815" s="2" t="s">
        <v>2813</v>
      </c>
      <c r="B2815">
        <v>6</v>
      </c>
      <c r="C2815">
        <v>8</v>
      </c>
      <c r="D2815">
        <v>1170</v>
      </c>
      <c r="E2815" s="1">
        <v>43571</v>
      </c>
      <c r="F2815" s="3">
        <v>81.899999999999991</v>
      </c>
      <c r="G2815" s="3">
        <v>292.5</v>
      </c>
      <c r="H2815" s="1">
        <v>43830</v>
      </c>
      <c r="I2815">
        <f t="shared" si="172"/>
        <v>259</v>
      </c>
      <c r="J2815" t="str">
        <f t="shared" si="173"/>
        <v>&gt;121</v>
      </c>
      <c r="K2815">
        <f t="shared" si="174"/>
        <v>0.25</v>
      </c>
      <c r="L2815">
        <f t="shared" si="175"/>
        <v>93.6</v>
      </c>
    </row>
    <row r="2816" spans="1:12" x14ac:dyDescent="0.25">
      <c r="A2816" s="2" t="s">
        <v>2814</v>
      </c>
      <c r="B2816">
        <v>8</v>
      </c>
      <c r="C2816">
        <v>2</v>
      </c>
      <c r="D2816">
        <v>6200</v>
      </c>
      <c r="E2816" s="1">
        <v>43718</v>
      </c>
      <c r="F2816" s="3">
        <v>434</v>
      </c>
      <c r="G2816" s="3">
        <v>1612</v>
      </c>
      <c r="H2816" s="1">
        <v>43830</v>
      </c>
      <c r="I2816">
        <f t="shared" si="172"/>
        <v>112</v>
      </c>
      <c r="J2816" t="str">
        <f t="shared" si="173"/>
        <v>91-120</v>
      </c>
      <c r="K2816">
        <f t="shared" si="174"/>
        <v>0.2</v>
      </c>
      <c r="L2816">
        <f t="shared" si="175"/>
        <v>409.20000000000005</v>
      </c>
    </row>
    <row r="2817" spans="1:12" x14ac:dyDescent="0.25">
      <c r="A2817" s="2" t="s">
        <v>2815</v>
      </c>
      <c r="B2817">
        <v>4</v>
      </c>
      <c r="C2817">
        <v>3</v>
      </c>
      <c r="D2817">
        <v>3080</v>
      </c>
      <c r="E2817" s="1">
        <v>43665</v>
      </c>
      <c r="F2817" s="3">
        <v>154</v>
      </c>
      <c r="G2817" s="3">
        <v>646.80000000000007</v>
      </c>
      <c r="H2817" s="1">
        <v>43830</v>
      </c>
      <c r="I2817">
        <f t="shared" si="172"/>
        <v>165</v>
      </c>
      <c r="J2817" t="str">
        <f t="shared" si="173"/>
        <v>&gt;121</v>
      </c>
      <c r="K2817">
        <f t="shared" si="174"/>
        <v>0.25</v>
      </c>
      <c r="L2817">
        <f t="shared" si="175"/>
        <v>200.20000000000002</v>
      </c>
    </row>
    <row r="2818" spans="1:12" x14ac:dyDescent="0.25">
      <c r="A2818" s="2" t="s">
        <v>2816</v>
      </c>
      <c r="B2818">
        <v>6</v>
      </c>
      <c r="C2818">
        <v>3</v>
      </c>
      <c r="D2818">
        <v>2640</v>
      </c>
      <c r="E2818" s="1">
        <v>43471</v>
      </c>
      <c r="F2818" s="3">
        <v>237.60000000000002</v>
      </c>
      <c r="G2818" s="3">
        <v>501.59999999999997</v>
      </c>
      <c r="H2818" s="1">
        <v>43830</v>
      </c>
      <c r="I2818">
        <f t="shared" ref="I2818:I2881" si="176">H2818-E2818</f>
        <v>359</v>
      </c>
      <c r="J2818" t="str">
        <f t="shared" ref="J2818:J2881" si="177">VLOOKUP(I2818,groupings,2,1)</f>
        <v>&gt;121</v>
      </c>
      <c r="K2818">
        <f t="shared" ref="K2818:K2881" si="178">VLOOKUP(I2818,$N$8:$P$12,3,TRUE)</f>
        <v>0.25</v>
      </c>
      <c r="L2818">
        <f t="shared" ref="L2818:L2881" si="179">(G2818+F2818)*K2818</f>
        <v>184.8</v>
      </c>
    </row>
    <row r="2819" spans="1:12" x14ac:dyDescent="0.25">
      <c r="A2819" s="2" t="s">
        <v>2817</v>
      </c>
      <c r="B2819">
        <v>10</v>
      </c>
      <c r="C2819">
        <v>13</v>
      </c>
      <c r="D2819">
        <v>2860</v>
      </c>
      <c r="E2819" s="1">
        <v>43568</v>
      </c>
      <c r="F2819" s="3">
        <v>257.39999999999998</v>
      </c>
      <c r="G2819" s="3">
        <v>1344.1999999999998</v>
      </c>
      <c r="H2819" s="1">
        <v>43830</v>
      </c>
      <c r="I2819">
        <f t="shared" si="176"/>
        <v>262</v>
      </c>
      <c r="J2819" t="str">
        <f t="shared" si="177"/>
        <v>&gt;121</v>
      </c>
      <c r="K2819">
        <f t="shared" si="178"/>
        <v>0.25</v>
      </c>
      <c r="L2819">
        <f t="shared" si="179"/>
        <v>400.4</v>
      </c>
    </row>
    <row r="2820" spans="1:12" x14ac:dyDescent="0.25">
      <c r="A2820" s="2" t="s">
        <v>2818</v>
      </c>
      <c r="B2820">
        <v>8</v>
      </c>
      <c r="C2820">
        <v>21</v>
      </c>
      <c r="D2820">
        <v>2880</v>
      </c>
      <c r="E2820" s="1">
        <v>43716</v>
      </c>
      <c r="F2820" s="3">
        <v>345.6</v>
      </c>
      <c r="G2820" s="3">
        <v>1267.2</v>
      </c>
      <c r="H2820" s="1">
        <v>43830</v>
      </c>
      <c r="I2820">
        <f t="shared" si="176"/>
        <v>114</v>
      </c>
      <c r="J2820" t="str">
        <f t="shared" si="177"/>
        <v>91-120</v>
      </c>
      <c r="K2820">
        <f t="shared" si="178"/>
        <v>0.2</v>
      </c>
      <c r="L2820">
        <f t="shared" si="179"/>
        <v>322.56000000000006</v>
      </c>
    </row>
    <row r="2821" spans="1:12" x14ac:dyDescent="0.25">
      <c r="A2821" s="2" t="s">
        <v>2819</v>
      </c>
      <c r="B2821">
        <v>10</v>
      </c>
      <c r="C2821">
        <v>20</v>
      </c>
      <c r="D2821">
        <v>891.00000000000011</v>
      </c>
      <c r="E2821" s="1">
        <v>43733</v>
      </c>
      <c r="F2821" s="3">
        <v>89.100000000000023</v>
      </c>
      <c r="G2821" s="3">
        <v>329.67000000000007</v>
      </c>
      <c r="H2821" s="1">
        <v>43830</v>
      </c>
      <c r="I2821">
        <f t="shared" si="176"/>
        <v>97</v>
      </c>
      <c r="J2821" t="str">
        <f t="shared" si="177"/>
        <v>91-120</v>
      </c>
      <c r="K2821">
        <f t="shared" si="178"/>
        <v>0.2</v>
      </c>
      <c r="L2821">
        <f t="shared" si="179"/>
        <v>83.754000000000019</v>
      </c>
    </row>
    <row r="2822" spans="1:12" x14ac:dyDescent="0.25">
      <c r="A2822" s="2" t="s">
        <v>2820</v>
      </c>
      <c r="B2822">
        <v>9</v>
      </c>
      <c r="C2822">
        <v>10</v>
      </c>
      <c r="D2822">
        <v>2100</v>
      </c>
      <c r="E2822" s="1">
        <v>43811</v>
      </c>
      <c r="F2822" s="3">
        <v>273</v>
      </c>
      <c r="G2822" s="3">
        <v>1029</v>
      </c>
      <c r="H2822" s="1">
        <v>43830</v>
      </c>
      <c r="I2822">
        <f t="shared" si="176"/>
        <v>19</v>
      </c>
      <c r="J2822" t="str">
        <f t="shared" si="177"/>
        <v>0-30</v>
      </c>
      <c r="K2822">
        <f t="shared" si="178"/>
        <v>8.0000000000000002E-3</v>
      </c>
      <c r="L2822">
        <f t="shared" si="179"/>
        <v>10.416</v>
      </c>
    </row>
    <row r="2823" spans="1:12" x14ac:dyDescent="0.25">
      <c r="A2823" s="2" t="s">
        <v>2821</v>
      </c>
      <c r="B2823">
        <v>6</v>
      </c>
      <c r="C2823">
        <v>19</v>
      </c>
      <c r="D2823">
        <v>1840</v>
      </c>
      <c r="E2823" s="1">
        <v>43810</v>
      </c>
      <c r="F2823" s="3">
        <v>92</v>
      </c>
      <c r="G2823" s="3">
        <v>441.59999999999997</v>
      </c>
      <c r="H2823" s="1">
        <v>43830</v>
      </c>
      <c r="I2823">
        <f t="shared" si="176"/>
        <v>20</v>
      </c>
      <c r="J2823" t="str">
        <f t="shared" si="177"/>
        <v>0-30</v>
      </c>
      <c r="K2823">
        <f t="shared" si="178"/>
        <v>8.0000000000000002E-3</v>
      </c>
      <c r="L2823">
        <f t="shared" si="179"/>
        <v>4.2687999999999997</v>
      </c>
    </row>
    <row r="2824" spans="1:12" x14ac:dyDescent="0.25">
      <c r="A2824" s="2" t="s">
        <v>2822</v>
      </c>
      <c r="B2824">
        <v>9</v>
      </c>
      <c r="C2824">
        <v>4</v>
      </c>
      <c r="D2824">
        <v>6696</v>
      </c>
      <c r="E2824" s="1">
        <v>43466</v>
      </c>
      <c r="F2824" s="3">
        <v>803.52</v>
      </c>
      <c r="G2824" s="3">
        <v>2745.36</v>
      </c>
      <c r="H2824" s="1">
        <v>43830</v>
      </c>
      <c r="I2824">
        <f t="shared" si="176"/>
        <v>364</v>
      </c>
      <c r="J2824" t="str">
        <f t="shared" si="177"/>
        <v>&gt;121</v>
      </c>
      <c r="K2824">
        <f t="shared" si="178"/>
        <v>0.25</v>
      </c>
      <c r="L2824">
        <f t="shared" si="179"/>
        <v>887.22</v>
      </c>
    </row>
    <row r="2825" spans="1:12" x14ac:dyDescent="0.25">
      <c r="A2825" s="2" t="s">
        <v>2823</v>
      </c>
      <c r="B2825">
        <v>6</v>
      </c>
      <c r="C2825">
        <v>18</v>
      </c>
      <c r="D2825">
        <v>1848</v>
      </c>
      <c r="E2825" s="1">
        <v>43696</v>
      </c>
      <c r="F2825" s="3">
        <v>55.440000000000005</v>
      </c>
      <c r="G2825" s="3">
        <v>517.44000000000005</v>
      </c>
      <c r="H2825" s="1">
        <v>43830</v>
      </c>
      <c r="I2825">
        <f t="shared" si="176"/>
        <v>134</v>
      </c>
      <c r="J2825" t="str">
        <f t="shared" si="177"/>
        <v>&gt;121</v>
      </c>
      <c r="K2825">
        <f t="shared" si="178"/>
        <v>0.25</v>
      </c>
      <c r="L2825">
        <f t="shared" si="179"/>
        <v>143.22000000000003</v>
      </c>
    </row>
    <row r="2826" spans="1:12" x14ac:dyDescent="0.25">
      <c r="A2826" s="2" t="s">
        <v>2824</v>
      </c>
      <c r="B2826">
        <v>8</v>
      </c>
      <c r="C2826">
        <v>6</v>
      </c>
      <c r="D2826">
        <v>1050</v>
      </c>
      <c r="E2826" s="1">
        <v>43801</v>
      </c>
      <c r="F2826" s="3">
        <v>115.5</v>
      </c>
      <c r="G2826" s="3">
        <v>525</v>
      </c>
      <c r="H2826" s="1">
        <v>43830</v>
      </c>
      <c r="I2826">
        <f t="shared" si="176"/>
        <v>29</v>
      </c>
      <c r="J2826" t="str">
        <f t="shared" si="177"/>
        <v>0-30</v>
      </c>
      <c r="K2826">
        <f t="shared" si="178"/>
        <v>8.0000000000000002E-3</v>
      </c>
      <c r="L2826">
        <f t="shared" si="179"/>
        <v>5.1239999999999997</v>
      </c>
    </row>
    <row r="2827" spans="1:12" x14ac:dyDescent="0.25">
      <c r="A2827" s="2" t="s">
        <v>2825</v>
      </c>
      <c r="B2827">
        <v>9</v>
      </c>
      <c r="C2827">
        <v>5</v>
      </c>
      <c r="D2827">
        <v>1408</v>
      </c>
      <c r="E2827" s="1">
        <v>43466</v>
      </c>
      <c r="F2827" s="3">
        <v>84.48</v>
      </c>
      <c r="G2827" s="3">
        <v>422.40000000000003</v>
      </c>
      <c r="H2827" s="1">
        <v>43830</v>
      </c>
      <c r="I2827">
        <f t="shared" si="176"/>
        <v>364</v>
      </c>
      <c r="J2827" t="str">
        <f t="shared" si="177"/>
        <v>&gt;121</v>
      </c>
      <c r="K2827">
        <f t="shared" si="178"/>
        <v>0.25</v>
      </c>
      <c r="L2827">
        <f t="shared" si="179"/>
        <v>126.72000000000001</v>
      </c>
    </row>
    <row r="2828" spans="1:12" x14ac:dyDescent="0.25">
      <c r="A2828" s="2" t="s">
        <v>2826</v>
      </c>
      <c r="B2828">
        <v>3</v>
      </c>
      <c r="C2828">
        <v>23</v>
      </c>
      <c r="D2828">
        <v>270</v>
      </c>
      <c r="E2828" s="1">
        <v>43592</v>
      </c>
      <c r="F2828" s="3">
        <v>24.3</v>
      </c>
      <c r="G2828" s="3">
        <v>81</v>
      </c>
      <c r="H2828" s="1">
        <v>43830</v>
      </c>
      <c r="I2828">
        <f t="shared" si="176"/>
        <v>238</v>
      </c>
      <c r="J2828" t="str">
        <f t="shared" si="177"/>
        <v>&gt;121</v>
      </c>
      <c r="K2828">
        <f t="shared" si="178"/>
        <v>0.25</v>
      </c>
      <c r="L2828">
        <f t="shared" si="179"/>
        <v>26.324999999999999</v>
      </c>
    </row>
    <row r="2829" spans="1:12" x14ac:dyDescent="0.25">
      <c r="A2829" s="2" t="s">
        <v>2827</v>
      </c>
      <c r="B2829">
        <v>7</v>
      </c>
      <c r="C2829">
        <v>2</v>
      </c>
      <c r="D2829">
        <v>630</v>
      </c>
      <c r="E2829" s="1">
        <v>43825</v>
      </c>
      <c r="F2829" s="3">
        <v>182.7</v>
      </c>
      <c r="G2829" s="3">
        <v>189</v>
      </c>
      <c r="H2829" s="1">
        <v>43830</v>
      </c>
      <c r="I2829">
        <f t="shared" si="176"/>
        <v>5</v>
      </c>
      <c r="J2829" t="str">
        <f t="shared" si="177"/>
        <v>0-30</v>
      </c>
      <c r="K2829">
        <f t="shared" si="178"/>
        <v>8.0000000000000002E-3</v>
      </c>
      <c r="L2829">
        <f t="shared" si="179"/>
        <v>2.9735999999999998</v>
      </c>
    </row>
    <row r="2830" spans="1:12" x14ac:dyDescent="0.25">
      <c r="A2830" s="2" t="s">
        <v>2828</v>
      </c>
      <c r="B2830">
        <v>7</v>
      </c>
      <c r="C2830">
        <v>5</v>
      </c>
      <c r="D2830">
        <v>5280</v>
      </c>
      <c r="E2830" s="1">
        <v>43517</v>
      </c>
      <c r="F2830" s="3">
        <v>1320</v>
      </c>
      <c r="G2830" s="3">
        <v>2851.2</v>
      </c>
      <c r="H2830" s="1">
        <v>43830</v>
      </c>
      <c r="I2830">
        <f t="shared" si="176"/>
        <v>313</v>
      </c>
      <c r="J2830" t="str">
        <f t="shared" si="177"/>
        <v>&gt;121</v>
      </c>
      <c r="K2830">
        <f t="shared" si="178"/>
        <v>0.25</v>
      </c>
      <c r="L2830">
        <f t="shared" si="179"/>
        <v>1042.8</v>
      </c>
    </row>
    <row r="2831" spans="1:12" x14ac:dyDescent="0.25">
      <c r="A2831" s="2" t="s">
        <v>2829</v>
      </c>
      <c r="B2831">
        <v>9</v>
      </c>
      <c r="C2831">
        <v>5</v>
      </c>
      <c r="D2831">
        <v>360</v>
      </c>
      <c r="E2831" s="1">
        <v>43656</v>
      </c>
      <c r="F2831" s="3">
        <v>3.5999999999999996</v>
      </c>
      <c r="G2831" s="3">
        <v>118.80000000000001</v>
      </c>
      <c r="H2831" s="1">
        <v>43830</v>
      </c>
      <c r="I2831">
        <f t="shared" si="176"/>
        <v>174</v>
      </c>
      <c r="J2831" t="str">
        <f t="shared" si="177"/>
        <v>&gt;121</v>
      </c>
      <c r="K2831">
        <f t="shared" si="178"/>
        <v>0.25</v>
      </c>
      <c r="L2831">
        <f t="shared" si="179"/>
        <v>30.6</v>
      </c>
    </row>
    <row r="2832" spans="1:12" x14ac:dyDescent="0.25">
      <c r="A2832" s="2" t="s">
        <v>2830</v>
      </c>
      <c r="B2832">
        <v>10</v>
      </c>
      <c r="C2832">
        <v>7</v>
      </c>
      <c r="D2832">
        <v>120</v>
      </c>
      <c r="E2832" s="1">
        <v>43568</v>
      </c>
      <c r="F2832" s="3">
        <v>6</v>
      </c>
      <c r="G2832" s="3">
        <v>57.599999999999994</v>
      </c>
      <c r="H2832" s="1">
        <v>43830</v>
      </c>
      <c r="I2832">
        <f t="shared" si="176"/>
        <v>262</v>
      </c>
      <c r="J2832" t="str">
        <f t="shared" si="177"/>
        <v>&gt;121</v>
      </c>
      <c r="K2832">
        <f t="shared" si="178"/>
        <v>0.25</v>
      </c>
      <c r="L2832">
        <f t="shared" si="179"/>
        <v>15.899999999999999</v>
      </c>
    </row>
    <row r="2833" spans="1:12" x14ac:dyDescent="0.25">
      <c r="A2833" s="2" t="s">
        <v>2831</v>
      </c>
      <c r="B2833">
        <v>2</v>
      </c>
      <c r="C2833">
        <v>10</v>
      </c>
      <c r="D2833">
        <v>2750</v>
      </c>
      <c r="E2833" s="1">
        <v>43504</v>
      </c>
      <c r="F2833" s="3">
        <v>275</v>
      </c>
      <c r="G2833" s="3">
        <v>495</v>
      </c>
      <c r="H2833" s="1">
        <v>43830</v>
      </c>
      <c r="I2833">
        <f t="shared" si="176"/>
        <v>326</v>
      </c>
      <c r="J2833" t="str">
        <f t="shared" si="177"/>
        <v>&gt;121</v>
      </c>
      <c r="K2833">
        <f t="shared" si="178"/>
        <v>0.25</v>
      </c>
      <c r="L2833">
        <f t="shared" si="179"/>
        <v>192.5</v>
      </c>
    </row>
    <row r="2834" spans="1:12" x14ac:dyDescent="0.25">
      <c r="A2834" s="2" t="s">
        <v>2832</v>
      </c>
      <c r="B2834">
        <v>3</v>
      </c>
      <c r="C2834">
        <v>13</v>
      </c>
      <c r="D2834">
        <v>750</v>
      </c>
      <c r="E2834" s="1">
        <v>43634</v>
      </c>
      <c r="F2834" s="3">
        <v>60</v>
      </c>
      <c r="G2834" s="3">
        <v>187.5</v>
      </c>
      <c r="H2834" s="1">
        <v>43830</v>
      </c>
      <c r="I2834">
        <f t="shared" si="176"/>
        <v>196</v>
      </c>
      <c r="J2834" t="str">
        <f t="shared" si="177"/>
        <v>&gt;121</v>
      </c>
      <c r="K2834">
        <f t="shared" si="178"/>
        <v>0.25</v>
      </c>
      <c r="L2834">
        <f t="shared" si="179"/>
        <v>61.875</v>
      </c>
    </row>
    <row r="2835" spans="1:12" x14ac:dyDescent="0.25">
      <c r="A2835" s="2" t="s">
        <v>2833</v>
      </c>
      <c r="B2835">
        <v>10</v>
      </c>
      <c r="C2835">
        <v>19</v>
      </c>
      <c r="D2835">
        <v>256</v>
      </c>
      <c r="E2835" s="1">
        <v>43809</v>
      </c>
      <c r="F2835" s="3">
        <v>40.96</v>
      </c>
      <c r="G2835" s="3">
        <v>92.160000000000011</v>
      </c>
      <c r="H2835" s="1">
        <v>43830</v>
      </c>
      <c r="I2835">
        <f t="shared" si="176"/>
        <v>21</v>
      </c>
      <c r="J2835" t="str">
        <f t="shared" si="177"/>
        <v>0-30</v>
      </c>
      <c r="K2835">
        <f t="shared" si="178"/>
        <v>8.0000000000000002E-3</v>
      </c>
      <c r="L2835">
        <f t="shared" si="179"/>
        <v>1.0649600000000001</v>
      </c>
    </row>
    <row r="2836" spans="1:12" x14ac:dyDescent="0.25">
      <c r="A2836" s="2" t="s">
        <v>2834</v>
      </c>
      <c r="B2836">
        <v>6</v>
      </c>
      <c r="C2836">
        <v>16</v>
      </c>
      <c r="D2836">
        <v>2520</v>
      </c>
      <c r="E2836" s="1">
        <v>43558</v>
      </c>
      <c r="F2836" s="3">
        <v>176.4</v>
      </c>
      <c r="G2836" s="3">
        <v>680.40000000000009</v>
      </c>
      <c r="H2836" s="1">
        <v>43830</v>
      </c>
      <c r="I2836">
        <f t="shared" si="176"/>
        <v>272</v>
      </c>
      <c r="J2836" t="str">
        <f t="shared" si="177"/>
        <v>&gt;121</v>
      </c>
      <c r="K2836">
        <f t="shared" si="178"/>
        <v>0.25</v>
      </c>
      <c r="L2836">
        <f t="shared" si="179"/>
        <v>214.20000000000002</v>
      </c>
    </row>
    <row r="2837" spans="1:12" x14ac:dyDescent="0.25">
      <c r="A2837" s="2" t="s">
        <v>2835</v>
      </c>
      <c r="B2837">
        <v>4</v>
      </c>
      <c r="C2837">
        <v>18</v>
      </c>
      <c r="D2837">
        <v>3800</v>
      </c>
      <c r="E2837" s="1">
        <v>43707</v>
      </c>
      <c r="F2837" s="3">
        <v>152</v>
      </c>
      <c r="G2837" s="3">
        <v>912</v>
      </c>
      <c r="H2837" s="1">
        <v>43830</v>
      </c>
      <c r="I2837">
        <f t="shared" si="176"/>
        <v>123</v>
      </c>
      <c r="J2837" t="str">
        <f t="shared" si="177"/>
        <v>&gt;121</v>
      </c>
      <c r="K2837">
        <f t="shared" si="178"/>
        <v>0.25</v>
      </c>
      <c r="L2837">
        <f t="shared" si="179"/>
        <v>266</v>
      </c>
    </row>
    <row r="2838" spans="1:12" x14ac:dyDescent="0.25">
      <c r="A2838" s="2" t="s">
        <v>2836</v>
      </c>
      <c r="B2838">
        <v>5</v>
      </c>
      <c r="C2838">
        <v>5</v>
      </c>
      <c r="D2838">
        <v>120</v>
      </c>
      <c r="E2838" s="1">
        <v>43656</v>
      </c>
      <c r="F2838" s="3">
        <v>4.8</v>
      </c>
      <c r="G2838" s="3">
        <v>19.2</v>
      </c>
      <c r="H2838" s="1">
        <v>43830</v>
      </c>
      <c r="I2838">
        <f t="shared" si="176"/>
        <v>174</v>
      </c>
      <c r="J2838" t="str">
        <f t="shared" si="177"/>
        <v>&gt;121</v>
      </c>
      <c r="K2838">
        <f t="shared" si="178"/>
        <v>0.25</v>
      </c>
      <c r="L2838">
        <f t="shared" si="179"/>
        <v>6</v>
      </c>
    </row>
    <row r="2839" spans="1:12" x14ac:dyDescent="0.25">
      <c r="A2839" s="2" t="s">
        <v>2837</v>
      </c>
      <c r="B2839">
        <v>2</v>
      </c>
      <c r="C2839">
        <v>19</v>
      </c>
      <c r="D2839">
        <v>2790</v>
      </c>
      <c r="E2839" s="1">
        <v>43697</v>
      </c>
      <c r="F2839" s="3">
        <v>139.5</v>
      </c>
      <c r="G2839" s="3">
        <v>669.59999999999991</v>
      </c>
      <c r="H2839" s="1">
        <v>43830</v>
      </c>
      <c r="I2839">
        <f t="shared" si="176"/>
        <v>133</v>
      </c>
      <c r="J2839" t="str">
        <f t="shared" si="177"/>
        <v>&gt;121</v>
      </c>
      <c r="K2839">
        <f t="shared" si="178"/>
        <v>0.25</v>
      </c>
      <c r="L2839">
        <f t="shared" si="179"/>
        <v>202.27499999999998</v>
      </c>
    </row>
    <row r="2840" spans="1:12" x14ac:dyDescent="0.25">
      <c r="A2840" s="2" t="s">
        <v>2838</v>
      </c>
      <c r="B2840">
        <v>9</v>
      </c>
      <c r="C2840">
        <v>14</v>
      </c>
      <c r="D2840">
        <v>160</v>
      </c>
      <c r="E2840" s="1">
        <v>43582</v>
      </c>
      <c r="F2840" s="3">
        <v>3.2</v>
      </c>
      <c r="G2840" s="3">
        <v>46.4</v>
      </c>
      <c r="H2840" s="1">
        <v>43830</v>
      </c>
      <c r="I2840">
        <f t="shared" si="176"/>
        <v>248</v>
      </c>
      <c r="J2840" t="str">
        <f t="shared" si="177"/>
        <v>&gt;121</v>
      </c>
      <c r="K2840">
        <f t="shared" si="178"/>
        <v>0.25</v>
      </c>
      <c r="L2840">
        <f t="shared" si="179"/>
        <v>12.4</v>
      </c>
    </row>
    <row r="2841" spans="1:12" x14ac:dyDescent="0.25">
      <c r="A2841" s="2" t="s">
        <v>2839</v>
      </c>
      <c r="B2841">
        <v>8</v>
      </c>
      <c r="C2841">
        <v>20</v>
      </c>
      <c r="D2841">
        <v>360</v>
      </c>
      <c r="E2841" s="1">
        <v>43646</v>
      </c>
      <c r="F2841" s="3">
        <v>68.400000000000006</v>
      </c>
      <c r="G2841" s="3">
        <v>180</v>
      </c>
      <c r="H2841" s="1">
        <v>43830</v>
      </c>
      <c r="I2841">
        <f t="shared" si="176"/>
        <v>184</v>
      </c>
      <c r="J2841" t="str">
        <f t="shared" si="177"/>
        <v>&gt;121</v>
      </c>
      <c r="K2841">
        <f t="shared" si="178"/>
        <v>0.25</v>
      </c>
      <c r="L2841">
        <f t="shared" si="179"/>
        <v>62.1</v>
      </c>
    </row>
    <row r="2842" spans="1:12" x14ac:dyDescent="0.25">
      <c r="A2842" s="2" t="s">
        <v>2840</v>
      </c>
      <c r="B2842">
        <v>5</v>
      </c>
      <c r="C2842">
        <v>5</v>
      </c>
      <c r="D2842">
        <v>1050</v>
      </c>
      <c r="E2842" s="1">
        <v>43501</v>
      </c>
      <c r="F2842" s="3">
        <v>10.5</v>
      </c>
      <c r="G2842" s="3">
        <v>178.5</v>
      </c>
      <c r="H2842" s="1">
        <v>43830</v>
      </c>
      <c r="I2842">
        <f t="shared" si="176"/>
        <v>329</v>
      </c>
      <c r="J2842" t="str">
        <f t="shared" si="177"/>
        <v>&gt;121</v>
      </c>
      <c r="K2842">
        <f t="shared" si="178"/>
        <v>0.25</v>
      </c>
      <c r="L2842">
        <f t="shared" si="179"/>
        <v>47.25</v>
      </c>
    </row>
    <row r="2843" spans="1:12" x14ac:dyDescent="0.25">
      <c r="A2843" s="2" t="s">
        <v>2841</v>
      </c>
      <c r="B2843">
        <v>8</v>
      </c>
      <c r="C2843">
        <v>8</v>
      </c>
      <c r="D2843">
        <v>1920</v>
      </c>
      <c r="E2843" s="1">
        <v>43512</v>
      </c>
      <c r="F2843" s="3">
        <v>230.39999999999998</v>
      </c>
      <c r="G2843" s="3">
        <v>556.79999999999995</v>
      </c>
      <c r="H2843" s="1">
        <v>43830</v>
      </c>
      <c r="I2843">
        <f t="shared" si="176"/>
        <v>318</v>
      </c>
      <c r="J2843" t="str">
        <f t="shared" si="177"/>
        <v>&gt;121</v>
      </c>
      <c r="K2843">
        <f t="shared" si="178"/>
        <v>0.25</v>
      </c>
      <c r="L2843">
        <f t="shared" si="179"/>
        <v>196.79999999999998</v>
      </c>
    </row>
    <row r="2844" spans="1:12" x14ac:dyDescent="0.25">
      <c r="A2844" s="2" t="s">
        <v>2842</v>
      </c>
      <c r="B2844">
        <v>2</v>
      </c>
      <c r="C2844">
        <v>1</v>
      </c>
      <c r="D2844">
        <v>160</v>
      </c>
      <c r="E2844" s="1">
        <v>43506</v>
      </c>
      <c r="F2844" s="3">
        <v>9.6</v>
      </c>
      <c r="G2844" s="3">
        <v>48</v>
      </c>
      <c r="H2844" s="1">
        <v>43830</v>
      </c>
      <c r="I2844">
        <f t="shared" si="176"/>
        <v>324</v>
      </c>
      <c r="J2844" t="str">
        <f t="shared" si="177"/>
        <v>&gt;121</v>
      </c>
      <c r="K2844">
        <f t="shared" si="178"/>
        <v>0.25</v>
      </c>
      <c r="L2844">
        <f t="shared" si="179"/>
        <v>14.4</v>
      </c>
    </row>
    <row r="2845" spans="1:12" x14ac:dyDescent="0.25">
      <c r="A2845" s="2" t="s">
        <v>2843</v>
      </c>
      <c r="B2845">
        <v>10</v>
      </c>
      <c r="C2845">
        <v>1</v>
      </c>
      <c r="D2845">
        <v>1672.0000000000002</v>
      </c>
      <c r="E2845" s="1">
        <v>43801</v>
      </c>
      <c r="F2845" s="3">
        <v>50.16</v>
      </c>
      <c r="G2845" s="3">
        <v>418</v>
      </c>
      <c r="H2845" s="1">
        <v>43830</v>
      </c>
      <c r="I2845">
        <f t="shared" si="176"/>
        <v>29</v>
      </c>
      <c r="J2845" t="str">
        <f t="shared" si="177"/>
        <v>0-30</v>
      </c>
      <c r="K2845">
        <f t="shared" si="178"/>
        <v>8.0000000000000002E-3</v>
      </c>
      <c r="L2845">
        <f t="shared" si="179"/>
        <v>3.7452799999999997</v>
      </c>
    </row>
    <row r="2846" spans="1:12" x14ac:dyDescent="0.25">
      <c r="A2846" s="2" t="s">
        <v>2844</v>
      </c>
      <c r="B2846">
        <v>4</v>
      </c>
      <c r="C2846">
        <v>5</v>
      </c>
      <c r="D2846">
        <v>840</v>
      </c>
      <c r="E2846" s="1">
        <v>43550</v>
      </c>
      <c r="F2846" s="3">
        <v>25.2</v>
      </c>
      <c r="G2846" s="3">
        <v>184.8</v>
      </c>
      <c r="H2846" s="1">
        <v>43830</v>
      </c>
      <c r="I2846">
        <f t="shared" si="176"/>
        <v>280</v>
      </c>
      <c r="J2846" t="str">
        <f t="shared" si="177"/>
        <v>&gt;121</v>
      </c>
      <c r="K2846">
        <f t="shared" si="178"/>
        <v>0.25</v>
      </c>
      <c r="L2846">
        <f t="shared" si="179"/>
        <v>52.5</v>
      </c>
    </row>
    <row r="2847" spans="1:12" x14ac:dyDescent="0.25">
      <c r="A2847" s="2" t="s">
        <v>2845</v>
      </c>
      <c r="B2847">
        <v>5</v>
      </c>
      <c r="C2847">
        <v>23</v>
      </c>
      <c r="D2847">
        <v>5280</v>
      </c>
      <c r="E2847" s="1">
        <v>43605</v>
      </c>
      <c r="F2847" s="3">
        <v>316.8</v>
      </c>
      <c r="G2847" s="3">
        <v>950.40000000000009</v>
      </c>
      <c r="H2847" s="1">
        <v>43830</v>
      </c>
      <c r="I2847">
        <f t="shared" si="176"/>
        <v>225</v>
      </c>
      <c r="J2847" t="str">
        <f t="shared" si="177"/>
        <v>&gt;121</v>
      </c>
      <c r="K2847">
        <f t="shared" si="178"/>
        <v>0.25</v>
      </c>
      <c r="L2847">
        <f t="shared" si="179"/>
        <v>316.8</v>
      </c>
    </row>
    <row r="2848" spans="1:12" x14ac:dyDescent="0.25">
      <c r="A2848" s="2" t="s">
        <v>2846</v>
      </c>
      <c r="B2848">
        <v>9</v>
      </c>
      <c r="C2848">
        <v>15</v>
      </c>
      <c r="D2848">
        <v>3168</v>
      </c>
      <c r="E2848" s="1">
        <v>43648</v>
      </c>
      <c r="F2848" s="3">
        <v>633.6</v>
      </c>
      <c r="G2848" s="3">
        <v>887.04</v>
      </c>
      <c r="H2848" s="1">
        <v>43830</v>
      </c>
      <c r="I2848">
        <f t="shared" si="176"/>
        <v>182</v>
      </c>
      <c r="J2848" t="str">
        <f t="shared" si="177"/>
        <v>&gt;121</v>
      </c>
      <c r="K2848">
        <f t="shared" si="178"/>
        <v>0.25</v>
      </c>
      <c r="L2848">
        <f t="shared" si="179"/>
        <v>380.15999999999997</v>
      </c>
    </row>
    <row r="2849" spans="1:12" x14ac:dyDescent="0.25">
      <c r="A2849" s="2" t="s">
        <v>2847</v>
      </c>
      <c r="B2849">
        <v>6</v>
      </c>
      <c r="C2849">
        <v>20</v>
      </c>
      <c r="D2849">
        <v>900</v>
      </c>
      <c r="E2849" s="1">
        <v>43501</v>
      </c>
      <c r="F2849" s="3">
        <v>9</v>
      </c>
      <c r="G2849" s="3">
        <v>243</v>
      </c>
      <c r="H2849" s="1">
        <v>43830</v>
      </c>
      <c r="I2849">
        <f t="shared" si="176"/>
        <v>329</v>
      </c>
      <c r="J2849" t="str">
        <f t="shared" si="177"/>
        <v>&gt;121</v>
      </c>
      <c r="K2849">
        <f t="shared" si="178"/>
        <v>0.25</v>
      </c>
      <c r="L2849">
        <f t="shared" si="179"/>
        <v>63</v>
      </c>
    </row>
    <row r="2850" spans="1:12" x14ac:dyDescent="0.25">
      <c r="A2850" s="2" t="s">
        <v>2848</v>
      </c>
      <c r="B2850">
        <v>3</v>
      </c>
      <c r="C2850">
        <v>4</v>
      </c>
      <c r="D2850">
        <v>1890</v>
      </c>
      <c r="E2850" s="1">
        <v>43740</v>
      </c>
      <c r="F2850" s="3">
        <v>18.899999999999999</v>
      </c>
      <c r="G2850" s="3">
        <v>302.39999999999998</v>
      </c>
      <c r="H2850" s="1">
        <v>43830</v>
      </c>
      <c r="I2850">
        <f t="shared" si="176"/>
        <v>90</v>
      </c>
      <c r="J2850" t="str">
        <f t="shared" si="177"/>
        <v>61-90</v>
      </c>
      <c r="K2850">
        <f t="shared" si="178"/>
        <v>0.15</v>
      </c>
      <c r="L2850">
        <f t="shared" si="179"/>
        <v>48.194999999999993</v>
      </c>
    </row>
    <row r="2851" spans="1:12" x14ac:dyDescent="0.25">
      <c r="A2851" s="2" t="s">
        <v>2849</v>
      </c>
      <c r="B2851">
        <v>6</v>
      </c>
      <c r="C2851">
        <v>23</v>
      </c>
      <c r="D2851">
        <v>380</v>
      </c>
      <c r="E2851" s="1">
        <v>43493</v>
      </c>
      <c r="F2851" s="3">
        <v>30.4</v>
      </c>
      <c r="G2851" s="3">
        <v>98.800000000000011</v>
      </c>
      <c r="H2851" s="1">
        <v>43830</v>
      </c>
      <c r="I2851">
        <f t="shared" si="176"/>
        <v>337</v>
      </c>
      <c r="J2851" t="str">
        <f t="shared" si="177"/>
        <v>&gt;121</v>
      </c>
      <c r="K2851">
        <f t="shared" si="178"/>
        <v>0.25</v>
      </c>
      <c r="L2851">
        <f t="shared" si="179"/>
        <v>32.300000000000004</v>
      </c>
    </row>
    <row r="2852" spans="1:12" x14ac:dyDescent="0.25">
      <c r="A2852" s="2" t="s">
        <v>2850</v>
      </c>
      <c r="B2852">
        <v>8</v>
      </c>
      <c r="C2852">
        <v>20</v>
      </c>
      <c r="D2852">
        <v>3960</v>
      </c>
      <c r="E2852" s="1">
        <v>43727</v>
      </c>
      <c r="F2852" s="3">
        <v>752.4</v>
      </c>
      <c r="G2852" s="3">
        <v>1029.5999999999999</v>
      </c>
      <c r="H2852" s="1">
        <v>43830</v>
      </c>
      <c r="I2852">
        <f t="shared" si="176"/>
        <v>103</v>
      </c>
      <c r="J2852" t="str">
        <f t="shared" si="177"/>
        <v>91-120</v>
      </c>
      <c r="K2852">
        <f t="shared" si="178"/>
        <v>0.2</v>
      </c>
      <c r="L2852">
        <f t="shared" si="179"/>
        <v>356.40000000000003</v>
      </c>
    </row>
    <row r="2853" spans="1:12" x14ac:dyDescent="0.25">
      <c r="A2853" s="2" t="s">
        <v>2851</v>
      </c>
      <c r="B2853">
        <v>7</v>
      </c>
      <c r="C2853">
        <v>18</v>
      </c>
      <c r="D2853">
        <v>3120</v>
      </c>
      <c r="E2853" s="1">
        <v>43803</v>
      </c>
      <c r="F2853" s="3">
        <v>62.400000000000006</v>
      </c>
      <c r="G2853" s="3">
        <v>2121.6</v>
      </c>
      <c r="H2853" s="1">
        <v>43830</v>
      </c>
      <c r="I2853">
        <f t="shared" si="176"/>
        <v>27</v>
      </c>
      <c r="J2853" t="str">
        <f t="shared" si="177"/>
        <v>0-30</v>
      </c>
      <c r="K2853">
        <f t="shared" si="178"/>
        <v>8.0000000000000002E-3</v>
      </c>
      <c r="L2853">
        <f t="shared" si="179"/>
        <v>17.472000000000001</v>
      </c>
    </row>
    <row r="2854" spans="1:12" x14ac:dyDescent="0.25">
      <c r="A2854" s="2" t="s">
        <v>2852</v>
      </c>
      <c r="B2854">
        <v>5</v>
      </c>
      <c r="C2854">
        <v>12</v>
      </c>
      <c r="D2854">
        <v>1430</v>
      </c>
      <c r="E2854" s="1">
        <v>43590</v>
      </c>
      <c r="F2854" s="3">
        <v>14.299999999999999</v>
      </c>
      <c r="G2854" s="3">
        <v>228.79999999999998</v>
      </c>
      <c r="H2854" s="1">
        <v>43830</v>
      </c>
      <c r="I2854">
        <f t="shared" si="176"/>
        <v>240</v>
      </c>
      <c r="J2854" t="str">
        <f t="shared" si="177"/>
        <v>&gt;121</v>
      </c>
      <c r="K2854">
        <f t="shared" si="178"/>
        <v>0.25</v>
      </c>
      <c r="L2854">
        <f t="shared" si="179"/>
        <v>60.774999999999999</v>
      </c>
    </row>
    <row r="2855" spans="1:12" x14ac:dyDescent="0.25">
      <c r="A2855" s="2" t="s">
        <v>2853</v>
      </c>
      <c r="B2855">
        <v>10</v>
      </c>
      <c r="C2855">
        <v>15</v>
      </c>
      <c r="D2855">
        <v>4080</v>
      </c>
      <c r="E2855" s="1">
        <v>43473</v>
      </c>
      <c r="F2855" s="3">
        <v>285.59999999999997</v>
      </c>
      <c r="G2855" s="3">
        <v>1999.1999999999998</v>
      </c>
      <c r="H2855" s="1">
        <v>43830</v>
      </c>
      <c r="I2855">
        <f t="shared" si="176"/>
        <v>357</v>
      </c>
      <c r="J2855" t="str">
        <f t="shared" si="177"/>
        <v>&gt;121</v>
      </c>
      <c r="K2855">
        <f t="shared" si="178"/>
        <v>0.25</v>
      </c>
      <c r="L2855">
        <f t="shared" si="179"/>
        <v>571.19999999999993</v>
      </c>
    </row>
    <row r="2856" spans="1:12" x14ac:dyDescent="0.25">
      <c r="A2856" s="2" t="s">
        <v>2854</v>
      </c>
      <c r="B2856">
        <v>8</v>
      </c>
      <c r="C2856">
        <v>8</v>
      </c>
      <c r="D2856">
        <v>744</v>
      </c>
      <c r="E2856" s="1">
        <v>43793</v>
      </c>
      <c r="F2856" s="3">
        <v>66.960000000000008</v>
      </c>
      <c r="G2856" s="3">
        <v>342.24</v>
      </c>
      <c r="H2856" s="1">
        <v>43830</v>
      </c>
      <c r="I2856">
        <f t="shared" si="176"/>
        <v>37</v>
      </c>
      <c r="J2856" t="str">
        <f t="shared" si="177"/>
        <v>31-60</v>
      </c>
      <c r="K2856">
        <f t="shared" si="178"/>
        <v>0.04</v>
      </c>
      <c r="L2856">
        <f t="shared" si="179"/>
        <v>16.368000000000002</v>
      </c>
    </row>
    <row r="2857" spans="1:12" x14ac:dyDescent="0.25">
      <c r="A2857" s="2" t="s">
        <v>2855</v>
      </c>
      <c r="B2857">
        <v>8</v>
      </c>
      <c r="C2857">
        <v>18</v>
      </c>
      <c r="D2857">
        <v>720</v>
      </c>
      <c r="E2857" s="1">
        <v>43583</v>
      </c>
      <c r="F2857" s="3">
        <v>14.399999999999999</v>
      </c>
      <c r="G2857" s="3">
        <v>187.2</v>
      </c>
      <c r="H2857" s="1">
        <v>43830</v>
      </c>
      <c r="I2857">
        <f t="shared" si="176"/>
        <v>247</v>
      </c>
      <c r="J2857" t="str">
        <f t="shared" si="177"/>
        <v>&gt;121</v>
      </c>
      <c r="K2857">
        <f t="shared" si="178"/>
        <v>0.25</v>
      </c>
      <c r="L2857">
        <f t="shared" si="179"/>
        <v>50.4</v>
      </c>
    </row>
    <row r="2858" spans="1:12" x14ac:dyDescent="0.25">
      <c r="A2858" s="2" t="s">
        <v>2856</v>
      </c>
      <c r="B2858">
        <v>2</v>
      </c>
      <c r="C2858">
        <v>14</v>
      </c>
      <c r="D2858">
        <v>4320</v>
      </c>
      <c r="E2858" s="1">
        <v>43665</v>
      </c>
      <c r="F2858" s="3">
        <v>86.4</v>
      </c>
      <c r="G2858" s="3">
        <v>1166.4000000000001</v>
      </c>
      <c r="H2858" s="1">
        <v>43830</v>
      </c>
      <c r="I2858">
        <f t="shared" si="176"/>
        <v>165</v>
      </c>
      <c r="J2858" t="str">
        <f t="shared" si="177"/>
        <v>&gt;121</v>
      </c>
      <c r="K2858">
        <f t="shared" si="178"/>
        <v>0.25</v>
      </c>
      <c r="L2858">
        <f t="shared" si="179"/>
        <v>313.20000000000005</v>
      </c>
    </row>
    <row r="2859" spans="1:12" x14ac:dyDescent="0.25">
      <c r="A2859" s="2" t="s">
        <v>2857</v>
      </c>
      <c r="B2859">
        <v>4</v>
      </c>
      <c r="C2859">
        <v>1</v>
      </c>
      <c r="D2859">
        <v>3600</v>
      </c>
      <c r="E2859" s="1">
        <v>43726</v>
      </c>
      <c r="F2859" s="3">
        <v>216</v>
      </c>
      <c r="G2859" s="3">
        <v>756</v>
      </c>
      <c r="H2859" s="1">
        <v>43830</v>
      </c>
      <c r="I2859">
        <f t="shared" si="176"/>
        <v>104</v>
      </c>
      <c r="J2859" t="str">
        <f t="shared" si="177"/>
        <v>91-120</v>
      </c>
      <c r="K2859">
        <f t="shared" si="178"/>
        <v>0.2</v>
      </c>
      <c r="L2859">
        <f t="shared" si="179"/>
        <v>194.4</v>
      </c>
    </row>
    <row r="2860" spans="1:12" x14ac:dyDescent="0.25">
      <c r="A2860" s="2" t="s">
        <v>2858</v>
      </c>
      <c r="B2860">
        <v>3</v>
      </c>
      <c r="C2860">
        <v>6</v>
      </c>
      <c r="D2860">
        <v>704</v>
      </c>
      <c r="E2860" s="1">
        <v>43492</v>
      </c>
      <c r="F2860" s="3">
        <v>35.200000000000003</v>
      </c>
      <c r="G2860" s="3">
        <v>154.88000000000002</v>
      </c>
      <c r="H2860" s="1">
        <v>43830</v>
      </c>
      <c r="I2860">
        <f t="shared" si="176"/>
        <v>338</v>
      </c>
      <c r="J2860" t="str">
        <f t="shared" si="177"/>
        <v>&gt;121</v>
      </c>
      <c r="K2860">
        <f t="shared" si="178"/>
        <v>0.25</v>
      </c>
      <c r="L2860">
        <f t="shared" si="179"/>
        <v>47.52000000000001</v>
      </c>
    </row>
    <row r="2861" spans="1:12" x14ac:dyDescent="0.25">
      <c r="A2861" s="2" t="s">
        <v>2859</v>
      </c>
      <c r="B2861">
        <v>1</v>
      </c>
      <c r="C2861">
        <v>16</v>
      </c>
      <c r="D2861">
        <v>4030</v>
      </c>
      <c r="E2861" s="1">
        <v>43714</v>
      </c>
      <c r="F2861" s="3">
        <v>362.70000000000005</v>
      </c>
      <c r="G2861" s="3">
        <v>967.2</v>
      </c>
      <c r="H2861" s="1">
        <v>43830</v>
      </c>
      <c r="I2861">
        <f t="shared" si="176"/>
        <v>116</v>
      </c>
      <c r="J2861" t="str">
        <f t="shared" si="177"/>
        <v>91-120</v>
      </c>
      <c r="K2861">
        <f t="shared" si="178"/>
        <v>0.2</v>
      </c>
      <c r="L2861">
        <f t="shared" si="179"/>
        <v>265.98</v>
      </c>
    </row>
    <row r="2862" spans="1:12" x14ac:dyDescent="0.25">
      <c r="A2862" s="2" t="s">
        <v>2860</v>
      </c>
      <c r="B2862">
        <v>9</v>
      </c>
      <c r="C2862">
        <v>9</v>
      </c>
      <c r="D2862">
        <v>2480</v>
      </c>
      <c r="E2862" s="1">
        <v>43774</v>
      </c>
      <c r="F2862" s="3">
        <v>347.2</v>
      </c>
      <c r="G2862" s="3">
        <v>992</v>
      </c>
      <c r="H2862" s="1">
        <v>43830</v>
      </c>
      <c r="I2862">
        <f t="shared" si="176"/>
        <v>56</v>
      </c>
      <c r="J2862" t="str">
        <f t="shared" si="177"/>
        <v>31-60</v>
      </c>
      <c r="K2862">
        <f t="shared" si="178"/>
        <v>0.04</v>
      </c>
      <c r="L2862">
        <f t="shared" si="179"/>
        <v>53.568000000000005</v>
      </c>
    </row>
    <row r="2863" spans="1:12" x14ac:dyDescent="0.25">
      <c r="A2863" s="2" t="s">
        <v>2861</v>
      </c>
      <c r="B2863">
        <v>7</v>
      </c>
      <c r="C2863">
        <v>5</v>
      </c>
      <c r="D2863">
        <v>3040</v>
      </c>
      <c r="E2863" s="1">
        <v>43708</v>
      </c>
      <c r="F2863" s="3">
        <v>638.40000000000009</v>
      </c>
      <c r="G2863" s="3">
        <v>1672</v>
      </c>
      <c r="H2863" s="1">
        <v>43830</v>
      </c>
      <c r="I2863">
        <f t="shared" si="176"/>
        <v>122</v>
      </c>
      <c r="J2863" t="str">
        <f t="shared" si="177"/>
        <v>&gt;121</v>
      </c>
      <c r="K2863">
        <f t="shared" si="178"/>
        <v>0.25</v>
      </c>
      <c r="L2863">
        <f t="shared" si="179"/>
        <v>577.6</v>
      </c>
    </row>
    <row r="2864" spans="1:12" x14ac:dyDescent="0.25">
      <c r="A2864" s="2" t="s">
        <v>2862</v>
      </c>
      <c r="B2864">
        <v>9</v>
      </c>
      <c r="C2864">
        <v>14</v>
      </c>
      <c r="D2864">
        <v>320</v>
      </c>
      <c r="E2864" s="1">
        <v>43743</v>
      </c>
      <c r="F2864" s="3">
        <v>57.599999999999994</v>
      </c>
      <c r="G2864" s="3">
        <v>137.6</v>
      </c>
      <c r="H2864" s="1">
        <v>43830</v>
      </c>
      <c r="I2864">
        <f t="shared" si="176"/>
        <v>87</v>
      </c>
      <c r="J2864" t="str">
        <f t="shared" si="177"/>
        <v>61-90</v>
      </c>
      <c r="K2864">
        <f t="shared" si="178"/>
        <v>0.15</v>
      </c>
      <c r="L2864">
        <f t="shared" si="179"/>
        <v>29.279999999999998</v>
      </c>
    </row>
    <row r="2865" spans="1:12" x14ac:dyDescent="0.25">
      <c r="A2865" s="2" t="s">
        <v>2863</v>
      </c>
      <c r="B2865">
        <v>7</v>
      </c>
      <c r="C2865">
        <v>2</v>
      </c>
      <c r="D2865">
        <v>1008</v>
      </c>
      <c r="E2865" s="1">
        <v>43618</v>
      </c>
      <c r="F2865" s="3">
        <v>201.6</v>
      </c>
      <c r="G2865" s="3">
        <v>262.08</v>
      </c>
      <c r="H2865" s="1">
        <v>43830</v>
      </c>
      <c r="I2865">
        <f t="shared" si="176"/>
        <v>212</v>
      </c>
      <c r="J2865" t="str">
        <f t="shared" si="177"/>
        <v>&gt;121</v>
      </c>
      <c r="K2865">
        <f t="shared" si="178"/>
        <v>0.25</v>
      </c>
      <c r="L2865">
        <f t="shared" si="179"/>
        <v>115.91999999999999</v>
      </c>
    </row>
    <row r="2866" spans="1:12" x14ac:dyDescent="0.25">
      <c r="A2866" s="2" t="s">
        <v>2864</v>
      </c>
      <c r="B2866">
        <v>7</v>
      </c>
      <c r="C2866">
        <v>10</v>
      </c>
      <c r="D2866">
        <v>450</v>
      </c>
      <c r="E2866" s="1">
        <v>43701</v>
      </c>
      <c r="F2866" s="3">
        <v>99</v>
      </c>
      <c r="G2866" s="3">
        <v>265.5</v>
      </c>
      <c r="H2866" s="1">
        <v>43830</v>
      </c>
      <c r="I2866">
        <f t="shared" si="176"/>
        <v>129</v>
      </c>
      <c r="J2866" t="str">
        <f t="shared" si="177"/>
        <v>&gt;121</v>
      </c>
      <c r="K2866">
        <f t="shared" si="178"/>
        <v>0.25</v>
      </c>
      <c r="L2866">
        <f t="shared" si="179"/>
        <v>91.125</v>
      </c>
    </row>
    <row r="2867" spans="1:12" x14ac:dyDescent="0.25">
      <c r="A2867" s="2" t="s">
        <v>2865</v>
      </c>
      <c r="B2867">
        <v>10</v>
      </c>
      <c r="C2867">
        <v>16</v>
      </c>
      <c r="D2867">
        <v>770</v>
      </c>
      <c r="E2867" s="1">
        <v>43766</v>
      </c>
      <c r="F2867" s="3">
        <v>92.4</v>
      </c>
      <c r="G2867" s="3">
        <v>277.2</v>
      </c>
      <c r="H2867" s="1">
        <v>43830</v>
      </c>
      <c r="I2867">
        <f t="shared" si="176"/>
        <v>64</v>
      </c>
      <c r="J2867" t="str">
        <f t="shared" si="177"/>
        <v>61-90</v>
      </c>
      <c r="K2867">
        <f t="shared" si="178"/>
        <v>0.15</v>
      </c>
      <c r="L2867">
        <f t="shared" si="179"/>
        <v>55.440000000000005</v>
      </c>
    </row>
    <row r="2868" spans="1:12" x14ac:dyDescent="0.25">
      <c r="A2868" s="2" t="s">
        <v>2866</v>
      </c>
      <c r="B2868">
        <v>1</v>
      </c>
      <c r="C2868">
        <v>23</v>
      </c>
      <c r="D2868">
        <v>108</v>
      </c>
      <c r="E2868" s="1">
        <v>43655</v>
      </c>
      <c r="F2868" s="3">
        <v>10.8</v>
      </c>
      <c r="G2868" s="3">
        <v>28.080000000000002</v>
      </c>
      <c r="H2868" s="1">
        <v>43830</v>
      </c>
      <c r="I2868">
        <f t="shared" si="176"/>
        <v>175</v>
      </c>
      <c r="J2868" t="str">
        <f t="shared" si="177"/>
        <v>&gt;121</v>
      </c>
      <c r="K2868">
        <f t="shared" si="178"/>
        <v>0.25</v>
      </c>
      <c r="L2868">
        <f t="shared" si="179"/>
        <v>9.7200000000000006</v>
      </c>
    </row>
    <row r="2869" spans="1:12" x14ac:dyDescent="0.25">
      <c r="A2869" s="2" t="s">
        <v>2867</v>
      </c>
      <c r="B2869">
        <v>4</v>
      </c>
      <c r="C2869">
        <v>11</v>
      </c>
      <c r="D2869">
        <v>4030</v>
      </c>
      <c r="E2869" s="1">
        <v>43568</v>
      </c>
      <c r="F2869" s="3">
        <v>120.9</v>
      </c>
      <c r="G2869" s="3">
        <v>886.59999999999991</v>
      </c>
      <c r="H2869" s="1">
        <v>43830</v>
      </c>
      <c r="I2869">
        <f t="shared" si="176"/>
        <v>262</v>
      </c>
      <c r="J2869" t="str">
        <f t="shared" si="177"/>
        <v>&gt;121</v>
      </c>
      <c r="K2869">
        <f t="shared" si="178"/>
        <v>0.25</v>
      </c>
      <c r="L2869">
        <f t="shared" si="179"/>
        <v>251.87499999999997</v>
      </c>
    </row>
    <row r="2870" spans="1:12" x14ac:dyDescent="0.25">
      <c r="A2870" s="2" t="s">
        <v>2868</v>
      </c>
      <c r="B2870">
        <v>8</v>
      </c>
      <c r="C2870">
        <v>15</v>
      </c>
      <c r="D2870">
        <v>456</v>
      </c>
      <c r="E2870" s="1">
        <v>43552</v>
      </c>
      <c r="F2870" s="3">
        <v>18.240000000000002</v>
      </c>
      <c r="G2870" s="3">
        <v>136.80000000000001</v>
      </c>
      <c r="H2870" s="1">
        <v>43830</v>
      </c>
      <c r="I2870">
        <f t="shared" si="176"/>
        <v>278</v>
      </c>
      <c r="J2870" t="str">
        <f t="shared" si="177"/>
        <v>&gt;121</v>
      </c>
      <c r="K2870">
        <f t="shared" si="178"/>
        <v>0.25</v>
      </c>
      <c r="L2870">
        <f t="shared" si="179"/>
        <v>38.760000000000005</v>
      </c>
    </row>
    <row r="2871" spans="1:12" x14ac:dyDescent="0.25">
      <c r="A2871" s="2" t="s">
        <v>2869</v>
      </c>
      <c r="B2871">
        <v>2</v>
      </c>
      <c r="C2871">
        <v>8</v>
      </c>
      <c r="D2871">
        <v>3800</v>
      </c>
      <c r="E2871" s="1">
        <v>43810</v>
      </c>
      <c r="F2871" s="3">
        <v>228</v>
      </c>
      <c r="G2871" s="3">
        <v>798</v>
      </c>
      <c r="H2871" s="1">
        <v>43830</v>
      </c>
      <c r="I2871">
        <f t="shared" si="176"/>
        <v>20</v>
      </c>
      <c r="J2871" t="str">
        <f t="shared" si="177"/>
        <v>0-30</v>
      </c>
      <c r="K2871">
        <f t="shared" si="178"/>
        <v>8.0000000000000002E-3</v>
      </c>
      <c r="L2871">
        <f t="shared" si="179"/>
        <v>8.2080000000000002</v>
      </c>
    </row>
    <row r="2872" spans="1:12" x14ac:dyDescent="0.25">
      <c r="A2872" s="2" t="s">
        <v>2870</v>
      </c>
      <c r="B2872">
        <v>7</v>
      </c>
      <c r="C2872">
        <v>22</v>
      </c>
      <c r="D2872">
        <v>1260</v>
      </c>
      <c r="E2872" s="1">
        <v>43466</v>
      </c>
      <c r="F2872" s="3">
        <v>189</v>
      </c>
      <c r="G2872" s="3">
        <v>831.59999999999991</v>
      </c>
      <c r="H2872" s="1">
        <v>43830</v>
      </c>
      <c r="I2872">
        <f t="shared" si="176"/>
        <v>364</v>
      </c>
      <c r="J2872" t="str">
        <f t="shared" si="177"/>
        <v>&gt;121</v>
      </c>
      <c r="K2872">
        <f t="shared" si="178"/>
        <v>0.25</v>
      </c>
      <c r="L2872">
        <f t="shared" si="179"/>
        <v>255.14999999999998</v>
      </c>
    </row>
    <row r="2873" spans="1:12" x14ac:dyDescent="0.25">
      <c r="A2873" s="2" t="s">
        <v>2871</v>
      </c>
      <c r="B2873">
        <v>6</v>
      </c>
      <c r="C2873">
        <v>7</v>
      </c>
      <c r="D2873">
        <v>3520</v>
      </c>
      <c r="E2873" s="1">
        <v>43694</v>
      </c>
      <c r="F2873" s="3">
        <v>211.20000000000002</v>
      </c>
      <c r="G2873" s="3">
        <v>598.40000000000009</v>
      </c>
      <c r="H2873" s="1">
        <v>43830</v>
      </c>
      <c r="I2873">
        <f t="shared" si="176"/>
        <v>136</v>
      </c>
      <c r="J2873" t="str">
        <f t="shared" si="177"/>
        <v>&gt;121</v>
      </c>
      <c r="K2873">
        <f t="shared" si="178"/>
        <v>0.25</v>
      </c>
      <c r="L2873">
        <f t="shared" si="179"/>
        <v>202.40000000000003</v>
      </c>
    </row>
    <row r="2874" spans="1:12" x14ac:dyDescent="0.25">
      <c r="A2874" s="2" t="s">
        <v>2872</v>
      </c>
      <c r="B2874">
        <v>4</v>
      </c>
      <c r="C2874">
        <v>23</v>
      </c>
      <c r="D2874">
        <v>1152</v>
      </c>
      <c r="E2874" s="1">
        <v>43700</v>
      </c>
      <c r="F2874" s="3">
        <v>69.12</v>
      </c>
      <c r="G2874" s="3">
        <v>184.32000000000002</v>
      </c>
      <c r="H2874" s="1">
        <v>43830</v>
      </c>
      <c r="I2874">
        <f t="shared" si="176"/>
        <v>130</v>
      </c>
      <c r="J2874" t="str">
        <f t="shared" si="177"/>
        <v>&gt;121</v>
      </c>
      <c r="K2874">
        <f t="shared" si="178"/>
        <v>0.25</v>
      </c>
      <c r="L2874">
        <f t="shared" si="179"/>
        <v>63.360000000000007</v>
      </c>
    </row>
    <row r="2875" spans="1:12" x14ac:dyDescent="0.25">
      <c r="A2875" s="2" t="s">
        <v>2873</v>
      </c>
      <c r="B2875">
        <v>10</v>
      </c>
      <c r="C2875">
        <v>2</v>
      </c>
      <c r="D2875">
        <v>2310</v>
      </c>
      <c r="E2875" s="1">
        <v>43526</v>
      </c>
      <c r="F2875" s="3">
        <v>231</v>
      </c>
      <c r="G2875" s="3">
        <v>785.40000000000009</v>
      </c>
      <c r="H2875" s="1">
        <v>43830</v>
      </c>
      <c r="I2875">
        <f t="shared" si="176"/>
        <v>304</v>
      </c>
      <c r="J2875" t="str">
        <f t="shared" si="177"/>
        <v>&gt;121</v>
      </c>
      <c r="K2875">
        <f t="shared" si="178"/>
        <v>0.25</v>
      </c>
      <c r="L2875">
        <f t="shared" si="179"/>
        <v>254.10000000000002</v>
      </c>
    </row>
    <row r="2876" spans="1:12" x14ac:dyDescent="0.25">
      <c r="A2876" s="2" t="s">
        <v>2874</v>
      </c>
      <c r="B2876">
        <v>1</v>
      </c>
      <c r="C2876">
        <v>15</v>
      </c>
      <c r="D2876">
        <v>450</v>
      </c>
      <c r="E2876" s="1">
        <v>43575</v>
      </c>
      <c r="F2876" s="3">
        <v>27</v>
      </c>
      <c r="G2876" s="3">
        <v>112.5</v>
      </c>
      <c r="H2876" s="1">
        <v>43830</v>
      </c>
      <c r="I2876">
        <f t="shared" si="176"/>
        <v>255</v>
      </c>
      <c r="J2876" t="str">
        <f t="shared" si="177"/>
        <v>&gt;121</v>
      </c>
      <c r="K2876">
        <f t="shared" si="178"/>
        <v>0.25</v>
      </c>
      <c r="L2876">
        <f t="shared" si="179"/>
        <v>34.875</v>
      </c>
    </row>
    <row r="2877" spans="1:12" x14ac:dyDescent="0.25">
      <c r="A2877" s="2" t="s">
        <v>2875</v>
      </c>
      <c r="B2877">
        <v>3</v>
      </c>
      <c r="C2877">
        <v>2</v>
      </c>
      <c r="D2877">
        <v>3450</v>
      </c>
      <c r="E2877" s="1">
        <v>43581</v>
      </c>
      <c r="F2877" s="3">
        <v>241.5</v>
      </c>
      <c r="G2877" s="3">
        <v>586.5</v>
      </c>
      <c r="H2877" s="1">
        <v>43830</v>
      </c>
      <c r="I2877">
        <f t="shared" si="176"/>
        <v>249</v>
      </c>
      <c r="J2877" t="str">
        <f t="shared" si="177"/>
        <v>&gt;121</v>
      </c>
      <c r="K2877">
        <f t="shared" si="178"/>
        <v>0.25</v>
      </c>
      <c r="L2877">
        <f t="shared" si="179"/>
        <v>207</v>
      </c>
    </row>
    <row r="2878" spans="1:12" x14ac:dyDescent="0.25">
      <c r="A2878" s="2" t="s">
        <v>2876</v>
      </c>
      <c r="B2878">
        <v>4</v>
      </c>
      <c r="C2878">
        <v>19</v>
      </c>
      <c r="D2878">
        <v>6160</v>
      </c>
      <c r="E2878" s="1">
        <v>43566</v>
      </c>
      <c r="F2878" s="3">
        <v>61.6</v>
      </c>
      <c r="G2878" s="3">
        <v>924</v>
      </c>
      <c r="H2878" s="1">
        <v>43830</v>
      </c>
      <c r="I2878">
        <f t="shared" si="176"/>
        <v>264</v>
      </c>
      <c r="J2878" t="str">
        <f t="shared" si="177"/>
        <v>&gt;121</v>
      </c>
      <c r="K2878">
        <f t="shared" si="178"/>
        <v>0.25</v>
      </c>
      <c r="L2878">
        <f t="shared" si="179"/>
        <v>246.4</v>
      </c>
    </row>
    <row r="2879" spans="1:12" x14ac:dyDescent="0.25">
      <c r="A2879" s="2" t="s">
        <v>2877</v>
      </c>
      <c r="B2879">
        <v>1</v>
      </c>
      <c r="C2879">
        <v>3</v>
      </c>
      <c r="D2879">
        <v>855</v>
      </c>
      <c r="E2879" s="1">
        <v>43517</v>
      </c>
      <c r="F2879" s="3">
        <v>8.5500000000000007</v>
      </c>
      <c r="G2879" s="3">
        <v>239.4</v>
      </c>
      <c r="H2879" s="1">
        <v>43830</v>
      </c>
      <c r="I2879">
        <f t="shared" si="176"/>
        <v>313</v>
      </c>
      <c r="J2879" t="str">
        <f t="shared" si="177"/>
        <v>&gt;121</v>
      </c>
      <c r="K2879">
        <f t="shared" si="178"/>
        <v>0.25</v>
      </c>
      <c r="L2879">
        <f t="shared" si="179"/>
        <v>61.987500000000004</v>
      </c>
    </row>
    <row r="2880" spans="1:12" x14ac:dyDescent="0.25">
      <c r="A2880" s="2" t="s">
        <v>2878</v>
      </c>
      <c r="B2880">
        <v>4</v>
      </c>
      <c r="C2880">
        <v>13</v>
      </c>
      <c r="D2880">
        <v>1200</v>
      </c>
      <c r="E2880" s="1">
        <v>43829</v>
      </c>
      <c r="F2880" s="3">
        <v>24</v>
      </c>
      <c r="G2880" s="3">
        <v>216</v>
      </c>
      <c r="H2880" s="1">
        <v>43830</v>
      </c>
      <c r="I2880">
        <f t="shared" si="176"/>
        <v>1</v>
      </c>
      <c r="J2880" t="str">
        <f t="shared" si="177"/>
        <v>0-30</v>
      </c>
      <c r="K2880">
        <f t="shared" si="178"/>
        <v>8.0000000000000002E-3</v>
      </c>
      <c r="L2880">
        <f t="shared" si="179"/>
        <v>1.92</v>
      </c>
    </row>
    <row r="2881" spans="1:12" x14ac:dyDescent="0.25">
      <c r="A2881" s="2" t="s">
        <v>2879</v>
      </c>
      <c r="B2881">
        <v>3</v>
      </c>
      <c r="C2881">
        <v>7</v>
      </c>
      <c r="D2881">
        <v>1650</v>
      </c>
      <c r="E2881" s="1">
        <v>43552</v>
      </c>
      <c r="F2881" s="3">
        <v>82.5</v>
      </c>
      <c r="G2881" s="3">
        <v>429</v>
      </c>
      <c r="H2881" s="1">
        <v>43830</v>
      </c>
      <c r="I2881">
        <f t="shared" si="176"/>
        <v>278</v>
      </c>
      <c r="J2881" t="str">
        <f t="shared" si="177"/>
        <v>&gt;121</v>
      </c>
      <c r="K2881">
        <f t="shared" si="178"/>
        <v>0.25</v>
      </c>
      <c r="L2881">
        <f t="shared" si="179"/>
        <v>127.875</v>
      </c>
    </row>
    <row r="2882" spans="1:12" x14ac:dyDescent="0.25">
      <c r="A2882" s="2" t="s">
        <v>2880</v>
      </c>
      <c r="B2882">
        <v>5</v>
      </c>
      <c r="C2882">
        <v>13</v>
      </c>
      <c r="D2882">
        <v>560</v>
      </c>
      <c r="E2882" s="1">
        <v>43703</v>
      </c>
      <c r="F2882" s="3">
        <v>16.8</v>
      </c>
      <c r="G2882" s="3">
        <v>140</v>
      </c>
      <c r="H2882" s="1">
        <v>43830</v>
      </c>
      <c r="I2882">
        <f t="shared" ref="I2882:I2945" si="180">H2882-E2882</f>
        <v>127</v>
      </c>
      <c r="J2882" t="str">
        <f t="shared" ref="J2882:J2945" si="181">VLOOKUP(I2882,groupings,2,1)</f>
        <v>&gt;121</v>
      </c>
      <c r="K2882">
        <f t="shared" ref="K2882:K2945" si="182">VLOOKUP(I2882,$N$8:$P$12,3,TRUE)</f>
        <v>0.25</v>
      </c>
      <c r="L2882">
        <f t="shared" ref="L2882:L2945" si="183">(G2882+F2882)*K2882</f>
        <v>39.200000000000003</v>
      </c>
    </row>
    <row r="2883" spans="1:12" x14ac:dyDescent="0.25">
      <c r="A2883" s="2" t="s">
        <v>2881</v>
      </c>
      <c r="B2883">
        <v>2</v>
      </c>
      <c r="C2883">
        <v>3</v>
      </c>
      <c r="D2883">
        <v>5890</v>
      </c>
      <c r="E2883" s="1">
        <v>43688</v>
      </c>
      <c r="F2883" s="3">
        <v>176.70000000000002</v>
      </c>
      <c r="G2883" s="3">
        <v>1060.2</v>
      </c>
      <c r="H2883" s="1">
        <v>43830</v>
      </c>
      <c r="I2883">
        <f t="shared" si="180"/>
        <v>142</v>
      </c>
      <c r="J2883" t="str">
        <f t="shared" si="181"/>
        <v>&gt;121</v>
      </c>
      <c r="K2883">
        <f t="shared" si="182"/>
        <v>0.25</v>
      </c>
      <c r="L2883">
        <f t="shared" si="183"/>
        <v>309.22500000000002</v>
      </c>
    </row>
    <row r="2884" spans="1:12" x14ac:dyDescent="0.25">
      <c r="A2884" s="2" t="s">
        <v>2882</v>
      </c>
      <c r="B2884">
        <v>2</v>
      </c>
      <c r="C2884">
        <v>22</v>
      </c>
      <c r="D2884">
        <v>1210</v>
      </c>
      <c r="E2884" s="1">
        <v>43619</v>
      </c>
      <c r="F2884" s="3">
        <v>24.2</v>
      </c>
      <c r="G2884" s="3">
        <v>290.39999999999998</v>
      </c>
      <c r="H2884" s="1">
        <v>43830</v>
      </c>
      <c r="I2884">
        <f t="shared" si="180"/>
        <v>211</v>
      </c>
      <c r="J2884" t="str">
        <f t="shared" si="181"/>
        <v>&gt;121</v>
      </c>
      <c r="K2884">
        <f t="shared" si="182"/>
        <v>0.25</v>
      </c>
      <c r="L2884">
        <f t="shared" si="183"/>
        <v>78.649999999999991</v>
      </c>
    </row>
    <row r="2885" spans="1:12" x14ac:dyDescent="0.25">
      <c r="A2885" s="2" t="s">
        <v>2883</v>
      </c>
      <c r="B2885">
        <v>3</v>
      </c>
      <c r="C2885">
        <v>6</v>
      </c>
      <c r="D2885">
        <v>3000</v>
      </c>
      <c r="E2885" s="1">
        <v>43635</v>
      </c>
      <c r="F2885" s="3">
        <v>30</v>
      </c>
      <c r="G2885" s="3">
        <v>900</v>
      </c>
      <c r="H2885" s="1">
        <v>43830</v>
      </c>
      <c r="I2885">
        <f t="shared" si="180"/>
        <v>195</v>
      </c>
      <c r="J2885" t="str">
        <f t="shared" si="181"/>
        <v>&gt;121</v>
      </c>
      <c r="K2885">
        <f t="shared" si="182"/>
        <v>0.25</v>
      </c>
      <c r="L2885">
        <f t="shared" si="183"/>
        <v>232.5</v>
      </c>
    </row>
    <row r="2886" spans="1:12" x14ac:dyDescent="0.25">
      <c r="A2886" s="2" t="s">
        <v>2884</v>
      </c>
      <c r="B2886">
        <v>10</v>
      </c>
      <c r="C2886">
        <v>9</v>
      </c>
      <c r="D2886">
        <v>3080</v>
      </c>
      <c r="E2886" s="1">
        <v>43662</v>
      </c>
      <c r="F2886" s="3">
        <v>30.8</v>
      </c>
      <c r="G2886" s="3">
        <v>1108.8</v>
      </c>
      <c r="H2886" s="1">
        <v>43830</v>
      </c>
      <c r="I2886">
        <f t="shared" si="180"/>
        <v>168</v>
      </c>
      <c r="J2886" t="str">
        <f t="shared" si="181"/>
        <v>&gt;121</v>
      </c>
      <c r="K2886">
        <f t="shared" si="182"/>
        <v>0.25</v>
      </c>
      <c r="L2886">
        <f t="shared" si="183"/>
        <v>284.89999999999998</v>
      </c>
    </row>
    <row r="2887" spans="1:12" x14ac:dyDescent="0.25">
      <c r="A2887" s="2" t="s">
        <v>2885</v>
      </c>
      <c r="B2887">
        <v>2</v>
      </c>
      <c r="C2887">
        <v>13</v>
      </c>
      <c r="D2887">
        <v>3120</v>
      </c>
      <c r="E2887" s="1">
        <v>43488</v>
      </c>
      <c r="F2887" s="3">
        <v>93.6</v>
      </c>
      <c r="G2887" s="3">
        <v>780</v>
      </c>
      <c r="H2887" s="1">
        <v>43830</v>
      </c>
      <c r="I2887">
        <f t="shared" si="180"/>
        <v>342</v>
      </c>
      <c r="J2887" t="str">
        <f t="shared" si="181"/>
        <v>&gt;121</v>
      </c>
      <c r="K2887">
        <f t="shared" si="182"/>
        <v>0.25</v>
      </c>
      <c r="L2887">
        <f t="shared" si="183"/>
        <v>218.4</v>
      </c>
    </row>
    <row r="2888" spans="1:12" x14ac:dyDescent="0.25">
      <c r="A2888" s="2" t="s">
        <v>2886</v>
      </c>
      <c r="B2888">
        <v>3</v>
      </c>
      <c r="C2888">
        <v>21</v>
      </c>
      <c r="D2888">
        <v>1170</v>
      </c>
      <c r="E2888" s="1">
        <v>43710</v>
      </c>
      <c r="F2888" s="3">
        <v>11.7</v>
      </c>
      <c r="G2888" s="3">
        <v>292.5</v>
      </c>
      <c r="H2888" s="1">
        <v>43830</v>
      </c>
      <c r="I2888">
        <f t="shared" si="180"/>
        <v>120</v>
      </c>
      <c r="J2888" t="str">
        <f t="shared" si="181"/>
        <v>91-120</v>
      </c>
      <c r="K2888">
        <f t="shared" si="182"/>
        <v>0.2</v>
      </c>
      <c r="L2888">
        <f t="shared" si="183"/>
        <v>60.84</v>
      </c>
    </row>
    <row r="2889" spans="1:12" x14ac:dyDescent="0.25">
      <c r="A2889" s="2" t="s">
        <v>2887</v>
      </c>
      <c r="B2889">
        <v>6</v>
      </c>
      <c r="C2889">
        <v>21</v>
      </c>
      <c r="D2889">
        <v>3528</v>
      </c>
      <c r="E2889" s="1">
        <v>43706</v>
      </c>
      <c r="F2889" s="3">
        <v>352.8</v>
      </c>
      <c r="G2889" s="3">
        <v>811.44</v>
      </c>
      <c r="H2889" s="1">
        <v>43830</v>
      </c>
      <c r="I2889">
        <f t="shared" si="180"/>
        <v>124</v>
      </c>
      <c r="J2889" t="str">
        <f t="shared" si="181"/>
        <v>&gt;121</v>
      </c>
      <c r="K2889">
        <f t="shared" si="182"/>
        <v>0.25</v>
      </c>
      <c r="L2889">
        <f t="shared" si="183"/>
        <v>291.06</v>
      </c>
    </row>
    <row r="2890" spans="1:12" x14ac:dyDescent="0.25">
      <c r="A2890" s="2" t="s">
        <v>2888</v>
      </c>
      <c r="B2890">
        <v>3</v>
      </c>
      <c r="C2890">
        <v>12</v>
      </c>
      <c r="D2890">
        <v>224.00000000000003</v>
      </c>
      <c r="E2890" s="1">
        <v>43569</v>
      </c>
      <c r="F2890" s="3">
        <v>6.7200000000000006</v>
      </c>
      <c r="G2890" s="3">
        <v>53.760000000000005</v>
      </c>
      <c r="H2890" s="1">
        <v>43830</v>
      </c>
      <c r="I2890">
        <f t="shared" si="180"/>
        <v>261</v>
      </c>
      <c r="J2890" t="str">
        <f t="shared" si="181"/>
        <v>&gt;121</v>
      </c>
      <c r="K2890">
        <f t="shared" si="182"/>
        <v>0.25</v>
      </c>
      <c r="L2890">
        <f t="shared" si="183"/>
        <v>15.120000000000001</v>
      </c>
    </row>
    <row r="2891" spans="1:12" x14ac:dyDescent="0.25">
      <c r="A2891" s="2" t="s">
        <v>2889</v>
      </c>
      <c r="B2891">
        <v>10</v>
      </c>
      <c r="C2891">
        <v>22</v>
      </c>
      <c r="D2891">
        <v>380</v>
      </c>
      <c r="E2891" s="1">
        <v>43815</v>
      </c>
      <c r="F2891" s="3">
        <v>34.200000000000003</v>
      </c>
      <c r="G2891" s="3">
        <v>190</v>
      </c>
      <c r="H2891" s="1">
        <v>43830</v>
      </c>
      <c r="I2891">
        <f t="shared" si="180"/>
        <v>15</v>
      </c>
      <c r="J2891" t="str">
        <f t="shared" si="181"/>
        <v>0-30</v>
      </c>
      <c r="K2891">
        <f t="shared" si="182"/>
        <v>8.0000000000000002E-3</v>
      </c>
      <c r="L2891">
        <f t="shared" si="183"/>
        <v>1.7935999999999999</v>
      </c>
    </row>
    <row r="2892" spans="1:12" x14ac:dyDescent="0.25">
      <c r="A2892" s="2" t="s">
        <v>2890</v>
      </c>
      <c r="B2892">
        <v>2</v>
      </c>
      <c r="C2892">
        <v>5</v>
      </c>
      <c r="D2892">
        <v>528</v>
      </c>
      <c r="E2892" s="1">
        <v>43759</v>
      </c>
      <c r="F2892" s="3">
        <v>42.24</v>
      </c>
      <c r="G2892" s="3">
        <v>153.12</v>
      </c>
      <c r="H2892" s="1">
        <v>43830</v>
      </c>
      <c r="I2892">
        <f t="shared" si="180"/>
        <v>71</v>
      </c>
      <c r="J2892" t="str">
        <f t="shared" si="181"/>
        <v>61-90</v>
      </c>
      <c r="K2892">
        <f t="shared" si="182"/>
        <v>0.15</v>
      </c>
      <c r="L2892">
        <f t="shared" si="183"/>
        <v>29.304000000000002</v>
      </c>
    </row>
    <row r="2893" spans="1:12" x14ac:dyDescent="0.25">
      <c r="A2893" s="2" t="s">
        <v>2891</v>
      </c>
      <c r="B2893">
        <v>10</v>
      </c>
      <c r="C2893">
        <v>4</v>
      </c>
      <c r="D2893">
        <v>432</v>
      </c>
      <c r="E2893" s="1">
        <v>43528</v>
      </c>
      <c r="F2893" s="3">
        <v>51.840000000000011</v>
      </c>
      <c r="G2893" s="3">
        <v>146.88000000000002</v>
      </c>
      <c r="H2893" s="1">
        <v>43830</v>
      </c>
      <c r="I2893">
        <f t="shared" si="180"/>
        <v>302</v>
      </c>
      <c r="J2893" t="str">
        <f t="shared" si="181"/>
        <v>&gt;121</v>
      </c>
      <c r="K2893">
        <f t="shared" si="182"/>
        <v>0.25</v>
      </c>
      <c r="L2893">
        <f t="shared" si="183"/>
        <v>49.680000000000007</v>
      </c>
    </row>
    <row r="2894" spans="1:12" x14ac:dyDescent="0.25">
      <c r="A2894" s="2" t="s">
        <v>2892</v>
      </c>
      <c r="B2894">
        <v>7</v>
      </c>
      <c r="C2894">
        <v>13</v>
      </c>
      <c r="D2894">
        <v>620</v>
      </c>
      <c r="E2894" s="1">
        <v>43515</v>
      </c>
      <c r="F2894" s="3">
        <v>49.6</v>
      </c>
      <c r="G2894" s="3">
        <v>589</v>
      </c>
      <c r="H2894" s="1">
        <v>43830</v>
      </c>
      <c r="I2894">
        <f t="shared" si="180"/>
        <v>315</v>
      </c>
      <c r="J2894" t="str">
        <f t="shared" si="181"/>
        <v>&gt;121</v>
      </c>
      <c r="K2894">
        <f t="shared" si="182"/>
        <v>0.25</v>
      </c>
      <c r="L2894">
        <f t="shared" si="183"/>
        <v>159.65</v>
      </c>
    </row>
    <row r="2895" spans="1:12" x14ac:dyDescent="0.25">
      <c r="A2895" s="2" t="s">
        <v>2893</v>
      </c>
      <c r="B2895">
        <v>9</v>
      </c>
      <c r="C2895">
        <v>21</v>
      </c>
      <c r="D2895">
        <v>1120</v>
      </c>
      <c r="E2895" s="1">
        <v>43496</v>
      </c>
      <c r="F2895" s="3">
        <v>67.2</v>
      </c>
      <c r="G2895" s="3">
        <v>380.79999999999995</v>
      </c>
      <c r="H2895" s="1">
        <v>43830</v>
      </c>
      <c r="I2895">
        <f t="shared" si="180"/>
        <v>334</v>
      </c>
      <c r="J2895" t="str">
        <f t="shared" si="181"/>
        <v>&gt;121</v>
      </c>
      <c r="K2895">
        <f t="shared" si="182"/>
        <v>0.25</v>
      </c>
      <c r="L2895">
        <f t="shared" si="183"/>
        <v>111.99999999999999</v>
      </c>
    </row>
    <row r="2896" spans="1:12" x14ac:dyDescent="0.25">
      <c r="A2896" s="2" t="s">
        <v>2894</v>
      </c>
      <c r="B2896">
        <v>10</v>
      </c>
      <c r="C2896">
        <v>12</v>
      </c>
      <c r="D2896">
        <v>6820</v>
      </c>
      <c r="E2896" s="1">
        <v>43473</v>
      </c>
      <c r="F2896" s="3">
        <v>204.60000000000002</v>
      </c>
      <c r="G2896" s="3">
        <v>2659.8</v>
      </c>
      <c r="H2896" s="1">
        <v>43830</v>
      </c>
      <c r="I2896">
        <f t="shared" si="180"/>
        <v>357</v>
      </c>
      <c r="J2896" t="str">
        <f t="shared" si="181"/>
        <v>&gt;121</v>
      </c>
      <c r="K2896">
        <f t="shared" si="182"/>
        <v>0.25</v>
      </c>
      <c r="L2896">
        <f t="shared" si="183"/>
        <v>716.1</v>
      </c>
    </row>
    <row r="2897" spans="1:12" x14ac:dyDescent="0.25">
      <c r="A2897" s="2" t="s">
        <v>2895</v>
      </c>
      <c r="B2897">
        <v>4</v>
      </c>
      <c r="C2897">
        <v>1</v>
      </c>
      <c r="D2897">
        <v>3520</v>
      </c>
      <c r="E2897" s="1">
        <v>43477</v>
      </c>
      <c r="F2897" s="3">
        <v>70.400000000000006</v>
      </c>
      <c r="G2897" s="3">
        <v>915.19999999999993</v>
      </c>
      <c r="H2897" s="1">
        <v>43830</v>
      </c>
      <c r="I2897">
        <f t="shared" si="180"/>
        <v>353</v>
      </c>
      <c r="J2897" t="str">
        <f t="shared" si="181"/>
        <v>&gt;121</v>
      </c>
      <c r="K2897">
        <f t="shared" si="182"/>
        <v>0.25</v>
      </c>
      <c r="L2897">
        <f t="shared" si="183"/>
        <v>246.39999999999998</v>
      </c>
    </row>
    <row r="2898" spans="1:12" x14ac:dyDescent="0.25">
      <c r="A2898" s="2" t="s">
        <v>2896</v>
      </c>
      <c r="B2898">
        <v>7</v>
      </c>
      <c r="C2898">
        <v>17</v>
      </c>
      <c r="D2898">
        <v>3720</v>
      </c>
      <c r="E2898" s="1">
        <v>43598</v>
      </c>
      <c r="F2898" s="3">
        <v>967.2</v>
      </c>
      <c r="G2898" s="3">
        <v>1004.4</v>
      </c>
      <c r="H2898" s="1">
        <v>43830</v>
      </c>
      <c r="I2898">
        <f t="shared" si="180"/>
        <v>232</v>
      </c>
      <c r="J2898" t="str">
        <f t="shared" si="181"/>
        <v>&gt;121</v>
      </c>
      <c r="K2898">
        <f t="shared" si="182"/>
        <v>0.25</v>
      </c>
      <c r="L2898">
        <f t="shared" si="183"/>
        <v>492.9</v>
      </c>
    </row>
    <row r="2899" spans="1:12" x14ac:dyDescent="0.25">
      <c r="A2899" s="2" t="s">
        <v>2897</v>
      </c>
      <c r="B2899">
        <v>5</v>
      </c>
      <c r="C2899">
        <v>23</v>
      </c>
      <c r="D2899">
        <v>6440</v>
      </c>
      <c r="E2899" s="1">
        <v>43591</v>
      </c>
      <c r="F2899" s="3">
        <v>579.6</v>
      </c>
      <c r="G2899" s="3">
        <v>1867.6</v>
      </c>
      <c r="H2899" s="1">
        <v>43830</v>
      </c>
      <c r="I2899">
        <f t="shared" si="180"/>
        <v>239</v>
      </c>
      <c r="J2899" t="str">
        <f t="shared" si="181"/>
        <v>&gt;121</v>
      </c>
      <c r="K2899">
        <f t="shared" si="182"/>
        <v>0.25</v>
      </c>
      <c r="L2899">
        <f t="shared" si="183"/>
        <v>611.79999999999995</v>
      </c>
    </row>
    <row r="2900" spans="1:12" x14ac:dyDescent="0.25">
      <c r="A2900" s="2" t="s">
        <v>2898</v>
      </c>
      <c r="B2900">
        <v>5</v>
      </c>
      <c r="C2900">
        <v>15</v>
      </c>
      <c r="D2900">
        <v>1650</v>
      </c>
      <c r="E2900" s="1">
        <v>43469</v>
      </c>
      <c r="F2900" s="3">
        <v>165</v>
      </c>
      <c r="G2900" s="3">
        <v>396</v>
      </c>
      <c r="H2900" s="1">
        <v>43830</v>
      </c>
      <c r="I2900">
        <f t="shared" si="180"/>
        <v>361</v>
      </c>
      <c r="J2900" t="str">
        <f t="shared" si="181"/>
        <v>&gt;121</v>
      </c>
      <c r="K2900">
        <f t="shared" si="182"/>
        <v>0.25</v>
      </c>
      <c r="L2900">
        <f t="shared" si="183"/>
        <v>140.25</v>
      </c>
    </row>
    <row r="2901" spans="1:12" x14ac:dyDescent="0.25">
      <c r="A2901" s="2" t="s">
        <v>2899</v>
      </c>
      <c r="B2901">
        <v>6</v>
      </c>
      <c r="C2901">
        <v>13</v>
      </c>
      <c r="D2901">
        <v>220</v>
      </c>
      <c r="E2901" s="1">
        <v>43530</v>
      </c>
      <c r="F2901" s="3">
        <v>15.4</v>
      </c>
      <c r="G2901" s="3">
        <v>61.6</v>
      </c>
      <c r="H2901" s="1">
        <v>43830</v>
      </c>
      <c r="I2901">
        <f t="shared" si="180"/>
        <v>300</v>
      </c>
      <c r="J2901" t="str">
        <f t="shared" si="181"/>
        <v>&gt;121</v>
      </c>
      <c r="K2901">
        <f t="shared" si="182"/>
        <v>0.25</v>
      </c>
      <c r="L2901">
        <f t="shared" si="183"/>
        <v>19.25</v>
      </c>
    </row>
    <row r="2902" spans="1:12" x14ac:dyDescent="0.25">
      <c r="A2902" s="2" t="s">
        <v>2900</v>
      </c>
      <c r="B2902">
        <v>9</v>
      </c>
      <c r="C2902">
        <v>1</v>
      </c>
      <c r="D2902">
        <v>4620</v>
      </c>
      <c r="E2902" s="1">
        <v>43785</v>
      </c>
      <c r="F2902" s="3">
        <v>277.2</v>
      </c>
      <c r="G2902" s="3">
        <v>1848</v>
      </c>
      <c r="H2902" s="1">
        <v>43830</v>
      </c>
      <c r="I2902">
        <f t="shared" si="180"/>
        <v>45</v>
      </c>
      <c r="J2902" t="str">
        <f t="shared" si="181"/>
        <v>31-60</v>
      </c>
      <c r="K2902">
        <f t="shared" si="182"/>
        <v>0.04</v>
      </c>
      <c r="L2902">
        <f t="shared" si="183"/>
        <v>85.007999999999996</v>
      </c>
    </row>
    <row r="2903" spans="1:12" x14ac:dyDescent="0.25">
      <c r="A2903" s="2" t="s">
        <v>2901</v>
      </c>
      <c r="B2903">
        <v>3</v>
      </c>
      <c r="C2903">
        <v>5</v>
      </c>
      <c r="D2903">
        <v>660</v>
      </c>
      <c r="E2903" s="1">
        <v>43469</v>
      </c>
      <c r="F2903" s="3">
        <v>33</v>
      </c>
      <c r="G2903" s="3">
        <v>151.80000000000001</v>
      </c>
      <c r="H2903" s="1">
        <v>43830</v>
      </c>
      <c r="I2903">
        <f t="shared" si="180"/>
        <v>361</v>
      </c>
      <c r="J2903" t="str">
        <f t="shared" si="181"/>
        <v>&gt;121</v>
      </c>
      <c r="K2903">
        <f t="shared" si="182"/>
        <v>0.25</v>
      </c>
      <c r="L2903">
        <f t="shared" si="183"/>
        <v>46.2</v>
      </c>
    </row>
    <row r="2904" spans="1:12" x14ac:dyDescent="0.25">
      <c r="A2904" s="2" t="s">
        <v>2902</v>
      </c>
      <c r="B2904">
        <v>10</v>
      </c>
      <c r="C2904">
        <v>5</v>
      </c>
      <c r="D2904">
        <v>756.00000000000011</v>
      </c>
      <c r="E2904" s="1">
        <v>43469</v>
      </c>
      <c r="F2904" s="3">
        <v>7.5600000000000014</v>
      </c>
      <c r="G2904" s="3">
        <v>249.48000000000002</v>
      </c>
      <c r="H2904" s="1">
        <v>43830</v>
      </c>
      <c r="I2904">
        <f t="shared" si="180"/>
        <v>361</v>
      </c>
      <c r="J2904" t="str">
        <f t="shared" si="181"/>
        <v>&gt;121</v>
      </c>
      <c r="K2904">
        <f t="shared" si="182"/>
        <v>0.25</v>
      </c>
      <c r="L2904">
        <f t="shared" si="183"/>
        <v>64.260000000000005</v>
      </c>
    </row>
    <row r="2905" spans="1:12" x14ac:dyDescent="0.25">
      <c r="A2905" s="2" t="s">
        <v>2903</v>
      </c>
      <c r="B2905">
        <v>10</v>
      </c>
      <c r="C2905">
        <v>19</v>
      </c>
      <c r="D2905">
        <v>1980</v>
      </c>
      <c r="E2905" s="1">
        <v>43782</v>
      </c>
      <c r="F2905" s="3">
        <v>376.2</v>
      </c>
      <c r="G2905" s="3">
        <v>594</v>
      </c>
      <c r="H2905" s="1">
        <v>43830</v>
      </c>
      <c r="I2905">
        <f t="shared" si="180"/>
        <v>48</v>
      </c>
      <c r="J2905" t="str">
        <f t="shared" si="181"/>
        <v>31-60</v>
      </c>
      <c r="K2905">
        <f t="shared" si="182"/>
        <v>0.04</v>
      </c>
      <c r="L2905">
        <f t="shared" si="183"/>
        <v>38.808</v>
      </c>
    </row>
    <row r="2906" spans="1:12" x14ac:dyDescent="0.25">
      <c r="A2906" s="2" t="s">
        <v>2904</v>
      </c>
      <c r="B2906">
        <v>7</v>
      </c>
      <c r="C2906">
        <v>2</v>
      </c>
      <c r="D2906">
        <v>1680</v>
      </c>
      <c r="E2906" s="1">
        <v>43640</v>
      </c>
      <c r="F2906" s="3">
        <v>117.6</v>
      </c>
      <c r="G2906" s="3">
        <v>840</v>
      </c>
      <c r="H2906" s="1">
        <v>43830</v>
      </c>
      <c r="I2906">
        <f t="shared" si="180"/>
        <v>190</v>
      </c>
      <c r="J2906" t="str">
        <f t="shared" si="181"/>
        <v>&gt;121</v>
      </c>
      <c r="K2906">
        <f t="shared" si="182"/>
        <v>0.25</v>
      </c>
      <c r="L2906">
        <f t="shared" si="183"/>
        <v>239.4</v>
      </c>
    </row>
    <row r="2907" spans="1:12" x14ac:dyDescent="0.25">
      <c r="A2907" s="2" t="s">
        <v>2905</v>
      </c>
      <c r="B2907">
        <v>6</v>
      </c>
      <c r="C2907">
        <v>13</v>
      </c>
      <c r="D2907">
        <v>660</v>
      </c>
      <c r="E2907" s="1">
        <v>43484</v>
      </c>
      <c r="F2907" s="3">
        <v>46.2</v>
      </c>
      <c r="G2907" s="3">
        <v>99</v>
      </c>
      <c r="H2907" s="1">
        <v>43830</v>
      </c>
      <c r="I2907">
        <f t="shared" si="180"/>
        <v>346</v>
      </c>
      <c r="J2907" t="str">
        <f t="shared" si="181"/>
        <v>&gt;121</v>
      </c>
      <c r="K2907">
        <f t="shared" si="182"/>
        <v>0.25</v>
      </c>
      <c r="L2907">
        <f t="shared" si="183"/>
        <v>36.299999999999997</v>
      </c>
    </row>
    <row r="2908" spans="1:12" x14ac:dyDescent="0.25">
      <c r="A2908" s="2" t="s">
        <v>2906</v>
      </c>
      <c r="B2908">
        <v>7</v>
      </c>
      <c r="C2908">
        <v>18</v>
      </c>
      <c r="D2908">
        <v>620</v>
      </c>
      <c r="E2908" s="1">
        <v>43662</v>
      </c>
      <c r="F2908" s="3">
        <v>80.600000000000009</v>
      </c>
      <c r="G2908" s="3">
        <v>167.39999999999998</v>
      </c>
      <c r="H2908" s="1">
        <v>43830</v>
      </c>
      <c r="I2908">
        <f t="shared" si="180"/>
        <v>168</v>
      </c>
      <c r="J2908" t="str">
        <f t="shared" si="181"/>
        <v>&gt;121</v>
      </c>
      <c r="K2908">
        <f t="shared" si="182"/>
        <v>0.25</v>
      </c>
      <c r="L2908">
        <f t="shared" si="183"/>
        <v>62</v>
      </c>
    </row>
    <row r="2909" spans="1:12" x14ac:dyDescent="0.25">
      <c r="A2909" s="2" t="s">
        <v>2907</v>
      </c>
      <c r="B2909">
        <v>10</v>
      </c>
      <c r="C2909">
        <v>11</v>
      </c>
      <c r="D2909">
        <v>3456</v>
      </c>
      <c r="E2909" s="1">
        <v>43620</v>
      </c>
      <c r="F2909" s="3">
        <v>587.5200000000001</v>
      </c>
      <c r="G2909" s="3">
        <v>1728</v>
      </c>
      <c r="H2909" s="1">
        <v>43830</v>
      </c>
      <c r="I2909">
        <f t="shared" si="180"/>
        <v>210</v>
      </c>
      <c r="J2909" t="str">
        <f t="shared" si="181"/>
        <v>&gt;121</v>
      </c>
      <c r="K2909">
        <f t="shared" si="182"/>
        <v>0.25</v>
      </c>
      <c r="L2909">
        <f t="shared" si="183"/>
        <v>578.88</v>
      </c>
    </row>
    <row r="2910" spans="1:12" x14ac:dyDescent="0.25">
      <c r="A2910" s="2" t="s">
        <v>2908</v>
      </c>
      <c r="B2910">
        <v>9</v>
      </c>
      <c r="C2910">
        <v>23</v>
      </c>
      <c r="D2910">
        <v>2250</v>
      </c>
      <c r="E2910" s="1">
        <v>43580</v>
      </c>
      <c r="F2910" s="3">
        <v>22.5</v>
      </c>
      <c r="G2910" s="3">
        <v>787.5</v>
      </c>
      <c r="H2910" s="1">
        <v>43830</v>
      </c>
      <c r="I2910">
        <f t="shared" si="180"/>
        <v>250</v>
      </c>
      <c r="J2910" t="str">
        <f t="shared" si="181"/>
        <v>&gt;121</v>
      </c>
      <c r="K2910">
        <f t="shared" si="182"/>
        <v>0.25</v>
      </c>
      <c r="L2910">
        <f t="shared" si="183"/>
        <v>202.5</v>
      </c>
    </row>
    <row r="2911" spans="1:12" x14ac:dyDescent="0.25">
      <c r="A2911" s="2" t="s">
        <v>2909</v>
      </c>
      <c r="B2911">
        <v>7</v>
      </c>
      <c r="C2911">
        <v>6</v>
      </c>
      <c r="D2911">
        <v>540</v>
      </c>
      <c r="E2911" s="1">
        <v>43574</v>
      </c>
      <c r="F2911" s="3">
        <v>124.2</v>
      </c>
      <c r="G2911" s="3">
        <v>135</v>
      </c>
      <c r="H2911" s="1">
        <v>43830</v>
      </c>
      <c r="I2911">
        <f t="shared" si="180"/>
        <v>256</v>
      </c>
      <c r="J2911" t="str">
        <f t="shared" si="181"/>
        <v>&gt;121</v>
      </c>
      <c r="K2911">
        <f t="shared" si="182"/>
        <v>0.25</v>
      </c>
      <c r="L2911">
        <f t="shared" si="183"/>
        <v>64.8</v>
      </c>
    </row>
    <row r="2912" spans="1:12" x14ac:dyDescent="0.25">
      <c r="A2912" s="2" t="s">
        <v>2910</v>
      </c>
      <c r="B2912">
        <v>9</v>
      </c>
      <c r="C2912">
        <v>23</v>
      </c>
      <c r="D2912">
        <v>2470</v>
      </c>
      <c r="E2912" s="1">
        <v>43689</v>
      </c>
      <c r="F2912" s="3">
        <v>172.89999999999998</v>
      </c>
      <c r="G2912" s="3">
        <v>963.3</v>
      </c>
      <c r="H2912" s="1">
        <v>43830</v>
      </c>
      <c r="I2912">
        <f t="shared" si="180"/>
        <v>141</v>
      </c>
      <c r="J2912" t="str">
        <f t="shared" si="181"/>
        <v>&gt;121</v>
      </c>
      <c r="K2912">
        <f t="shared" si="182"/>
        <v>0.25</v>
      </c>
      <c r="L2912">
        <f t="shared" si="183"/>
        <v>284.04999999999995</v>
      </c>
    </row>
    <row r="2913" spans="1:12" x14ac:dyDescent="0.25">
      <c r="A2913" s="2" t="s">
        <v>2911</v>
      </c>
      <c r="B2913">
        <v>1</v>
      </c>
      <c r="C2913">
        <v>11</v>
      </c>
      <c r="D2913">
        <v>1950</v>
      </c>
      <c r="E2913" s="1">
        <v>43743</v>
      </c>
      <c r="F2913" s="3">
        <v>175.5</v>
      </c>
      <c r="G2913" s="3">
        <v>585</v>
      </c>
      <c r="H2913" s="1">
        <v>43830</v>
      </c>
      <c r="I2913">
        <f t="shared" si="180"/>
        <v>87</v>
      </c>
      <c r="J2913" t="str">
        <f t="shared" si="181"/>
        <v>61-90</v>
      </c>
      <c r="K2913">
        <f t="shared" si="182"/>
        <v>0.15</v>
      </c>
      <c r="L2913">
        <f t="shared" si="183"/>
        <v>114.075</v>
      </c>
    </row>
    <row r="2914" spans="1:12" x14ac:dyDescent="0.25">
      <c r="A2914" s="2" t="s">
        <v>2912</v>
      </c>
      <c r="B2914">
        <v>8</v>
      </c>
      <c r="C2914">
        <v>11</v>
      </c>
      <c r="D2914">
        <v>1200</v>
      </c>
      <c r="E2914" s="1">
        <v>43612</v>
      </c>
      <c r="F2914" s="3">
        <v>12</v>
      </c>
      <c r="G2914" s="3">
        <v>528</v>
      </c>
      <c r="H2914" s="1">
        <v>43830</v>
      </c>
      <c r="I2914">
        <f t="shared" si="180"/>
        <v>218</v>
      </c>
      <c r="J2914" t="str">
        <f t="shared" si="181"/>
        <v>&gt;121</v>
      </c>
      <c r="K2914">
        <f t="shared" si="182"/>
        <v>0.25</v>
      </c>
      <c r="L2914">
        <f t="shared" si="183"/>
        <v>135</v>
      </c>
    </row>
    <row r="2915" spans="1:12" x14ac:dyDescent="0.25">
      <c r="A2915" s="2" t="s">
        <v>2913</v>
      </c>
      <c r="B2915">
        <v>4</v>
      </c>
      <c r="C2915">
        <v>23</v>
      </c>
      <c r="D2915">
        <v>6440</v>
      </c>
      <c r="E2915" s="1">
        <v>43626</v>
      </c>
      <c r="F2915" s="3">
        <v>193.2</v>
      </c>
      <c r="G2915" s="3">
        <v>1030.4000000000001</v>
      </c>
      <c r="H2915" s="1">
        <v>43830</v>
      </c>
      <c r="I2915">
        <f t="shared" si="180"/>
        <v>204</v>
      </c>
      <c r="J2915" t="str">
        <f t="shared" si="181"/>
        <v>&gt;121</v>
      </c>
      <c r="K2915">
        <f t="shared" si="182"/>
        <v>0.25</v>
      </c>
      <c r="L2915">
        <f t="shared" si="183"/>
        <v>305.90000000000003</v>
      </c>
    </row>
    <row r="2916" spans="1:12" x14ac:dyDescent="0.25">
      <c r="A2916" s="2" t="s">
        <v>2914</v>
      </c>
      <c r="B2916">
        <v>2</v>
      </c>
      <c r="C2916">
        <v>4</v>
      </c>
      <c r="D2916">
        <v>560</v>
      </c>
      <c r="E2916" s="1">
        <v>43732</v>
      </c>
      <c r="F2916" s="3">
        <v>33.6</v>
      </c>
      <c r="G2916" s="3">
        <v>84</v>
      </c>
      <c r="H2916" s="1">
        <v>43830</v>
      </c>
      <c r="I2916">
        <f t="shared" si="180"/>
        <v>98</v>
      </c>
      <c r="J2916" t="str">
        <f t="shared" si="181"/>
        <v>91-120</v>
      </c>
      <c r="K2916">
        <f t="shared" si="182"/>
        <v>0.2</v>
      </c>
      <c r="L2916">
        <f t="shared" si="183"/>
        <v>23.52</v>
      </c>
    </row>
    <row r="2917" spans="1:12" x14ac:dyDescent="0.25">
      <c r="A2917" s="2" t="s">
        <v>2915</v>
      </c>
      <c r="B2917">
        <v>4</v>
      </c>
      <c r="C2917">
        <v>6</v>
      </c>
      <c r="D2917">
        <v>1800</v>
      </c>
      <c r="E2917" s="1">
        <v>43768</v>
      </c>
      <c r="F2917" s="3">
        <v>90</v>
      </c>
      <c r="G2917" s="3">
        <v>270</v>
      </c>
      <c r="H2917" s="1">
        <v>43830</v>
      </c>
      <c r="I2917">
        <f t="shared" si="180"/>
        <v>62</v>
      </c>
      <c r="J2917" t="str">
        <f t="shared" si="181"/>
        <v>61-90</v>
      </c>
      <c r="K2917">
        <f t="shared" si="182"/>
        <v>0.15</v>
      </c>
      <c r="L2917">
        <f t="shared" si="183"/>
        <v>54</v>
      </c>
    </row>
    <row r="2918" spans="1:12" x14ac:dyDescent="0.25">
      <c r="A2918" s="2" t="s">
        <v>2916</v>
      </c>
      <c r="B2918">
        <v>7</v>
      </c>
      <c r="C2918">
        <v>6</v>
      </c>
      <c r="D2918">
        <v>1320</v>
      </c>
      <c r="E2918" s="1">
        <v>43614</v>
      </c>
      <c r="F2918" s="3">
        <v>158.4</v>
      </c>
      <c r="G2918" s="3">
        <v>1227.6000000000001</v>
      </c>
      <c r="H2918" s="1">
        <v>43830</v>
      </c>
      <c r="I2918">
        <f t="shared" si="180"/>
        <v>216</v>
      </c>
      <c r="J2918" t="str">
        <f t="shared" si="181"/>
        <v>&gt;121</v>
      </c>
      <c r="K2918">
        <f t="shared" si="182"/>
        <v>0.25</v>
      </c>
      <c r="L2918">
        <f t="shared" si="183"/>
        <v>346.50000000000006</v>
      </c>
    </row>
    <row r="2919" spans="1:12" x14ac:dyDescent="0.25">
      <c r="A2919" s="2" t="s">
        <v>2917</v>
      </c>
      <c r="B2919">
        <v>10</v>
      </c>
      <c r="C2919">
        <v>9</v>
      </c>
      <c r="D2919">
        <v>720</v>
      </c>
      <c r="E2919" s="1">
        <v>43695</v>
      </c>
      <c r="F2919" s="3">
        <v>93.6</v>
      </c>
      <c r="G2919" s="3">
        <v>352.8</v>
      </c>
      <c r="H2919" s="1">
        <v>43830</v>
      </c>
      <c r="I2919">
        <f t="shared" si="180"/>
        <v>135</v>
      </c>
      <c r="J2919" t="str">
        <f t="shared" si="181"/>
        <v>&gt;121</v>
      </c>
      <c r="K2919">
        <f t="shared" si="182"/>
        <v>0.25</v>
      </c>
      <c r="L2919">
        <f t="shared" si="183"/>
        <v>111.6</v>
      </c>
    </row>
    <row r="2920" spans="1:12" x14ac:dyDescent="0.25">
      <c r="A2920" s="2" t="s">
        <v>2918</v>
      </c>
      <c r="B2920">
        <v>7</v>
      </c>
      <c r="C2920">
        <v>17</v>
      </c>
      <c r="D2920">
        <v>2850</v>
      </c>
      <c r="E2920" s="1">
        <v>43497</v>
      </c>
      <c r="F2920" s="3">
        <v>541.5</v>
      </c>
      <c r="G2920" s="3">
        <v>1938</v>
      </c>
      <c r="H2920" s="1">
        <v>43830</v>
      </c>
      <c r="I2920">
        <f t="shared" si="180"/>
        <v>333</v>
      </c>
      <c r="J2920" t="str">
        <f t="shared" si="181"/>
        <v>&gt;121</v>
      </c>
      <c r="K2920">
        <f t="shared" si="182"/>
        <v>0.25</v>
      </c>
      <c r="L2920">
        <f t="shared" si="183"/>
        <v>619.875</v>
      </c>
    </row>
    <row r="2921" spans="1:12" x14ac:dyDescent="0.25">
      <c r="A2921" s="2" t="s">
        <v>2919</v>
      </c>
      <c r="B2921">
        <v>4</v>
      </c>
      <c r="C2921">
        <v>21</v>
      </c>
      <c r="D2921">
        <v>2040</v>
      </c>
      <c r="E2921" s="1">
        <v>43605</v>
      </c>
      <c r="F2921" s="3">
        <v>204</v>
      </c>
      <c r="G2921" s="3">
        <v>306</v>
      </c>
      <c r="H2921" s="1">
        <v>43830</v>
      </c>
      <c r="I2921">
        <f t="shared" si="180"/>
        <v>225</v>
      </c>
      <c r="J2921" t="str">
        <f t="shared" si="181"/>
        <v>&gt;121</v>
      </c>
      <c r="K2921">
        <f t="shared" si="182"/>
        <v>0.25</v>
      </c>
      <c r="L2921">
        <f t="shared" si="183"/>
        <v>127.5</v>
      </c>
    </row>
    <row r="2922" spans="1:12" x14ac:dyDescent="0.25">
      <c r="A2922" s="2" t="s">
        <v>2920</v>
      </c>
      <c r="B2922">
        <v>4</v>
      </c>
      <c r="C2922">
        <v>18</v>
      </c>
      <c r="D2922">
        <v>2400</v>
      </c>
      <c r="E2922" s="1">
        <v>43504</v>
      </c>
      <c r="F2922" s="3">
        <v>240</v>
      </c>
      <c r="G2922" s="3">
        <v>504</v>
      </c>
      <c r="H2922" s="1">
        <v>43830</v>
      </c>
      <c r="I2922">
        <f t="shared" si="180"/>
        <v>326</v>
      </c>
      <c r="J2922" t="str">
        <f t="shared" si="181"/>
        <v>&gt;121</v>
      </c>
      <c r="K2922">
        <f t="shared" si="182"/>
        <v>0.25</v>
      </c>
      <c r="L2922">
        <f t="shared" si="183"/>
        <v>186</v>
      </c>
    </row>
    <row r="2923" spans="1:12" x14ac:dyDescent="0.25">
      <c r="A2923" s="2" t="s">
        <v>2921</v>
      </c>
      <c r="B2923">
        <v>2</v>
      </c>
      <c r="C2923">
        <v>2</v>
      </c>
      <c r="D2923">
        <v>1040</v>
      </c>
      <c r="E2923" s="1">
        <v>43547</v>
      </c>
      <c r="F2923" s="3">
        <v>72.8</v>
      </c>
      <c r="G2923" s="3">
        <v>187.2</v>
      </c>
      <c r="H2923" s="1">
        <v>43830</v>
      </c>
      <c r="I2923">
        <f t="shared" si="180"/>
        <v>283</v>
      </c>
      <c r="J2923" t="str">
        <f t="shared" si="181"/>
        <v>&gt;121</v>
      </c>
      <c r="K2923">
        <f t="shared" si="182"/>
        <v>0.25</v>
      </c>
      <c r="L2923">
        <f t="shared" si="183"/>
        <v>65</v>
      </c>
    </row>
    <row r="2924" spans="1:12" x14ac:dyDescent="0.25">
      <c r="A2924" s="2" t="s">
        <v>2922</v>
      </c>
      <c r="B2924">
        <v>2</v>
      </c>
      <c r="C2924">
        <v>23</v>
      </c>
      <c r="D2924">
        <v>3640</v>
      </c>
      <c r="E2924" s="1">
        <v>43646</v>
      </c>
      <c r="F2924" s="3">
        <v>72.8</v>
      </c>
      <c r="G2924" s="3">
        <v>982.8</v>
      </c>
      <c r="H2924" s="1">
        <v>43830</v>
      </c>
      <c r="I2924">
        <f t="shared" si="180"/>
        <v>184</v>
      </c>
      <c r="J2924" t="str">
        <f t="shared" si="181"/>
        <v>&gt;121</v>
      </c>
      <c r="K2924">
        <f t="shared" si="182"/>
        <v>0.25</v>
      </c>
      <c r="L2924">
        <f t="shared" si="183"/>
        <v>263.89999999999998</v>
      </c>
    </row>
    <row r="2925" spans="1:12" x14ac:dyDescent="0.25">
      <c r="A2925" s="2" t="s">
        <v>2923</v>
      </c>
      <c r="B2925">
        <v>9</v>
      </c>
      <c r="C2925">
        <v>17</v>
      </c>
      <c r="D2925">
        <v>240</v>
      </c>
      <c r="E2925" s="1">
        <v>43645</v>
      </c>
      <c r="F2925" s="3">
        <v>31.200000000000003</v>
      </c>
      <c r="G2925" s="3">
        <v>91.199999999999989</v>
      </c>
      <c r="H2925" s="1">
        <v>43830</v>
      </c>
      <c r="I2925">
        <f t="shared" si="180"/>
        <v>185</v>
      </c>
      <c r="J2925" t="str">
        <f t="shared" si="181"/>
        <v>&gt;121</v>
      </c>
      <c r="K2925">
        <f t="shared" si="182"/>
        <v>0.25</v>
      </c>
      <c r="L2925">
        <f t="shared" si="183"/>
        <v>30.599999999999998</v>
      </c>
    </row>
    <row r="2926" spans="1:12" x14ac:dyDescent="0.25">
      <c r="A2926" s="2" t="s">
        <v>2924</v>
      </c>
      <c r="B2926">
        <v>7</v>
      </c>
      <c r="C2926">
        <v>4</v>
      </c>
      <c r="D2926">
        <v>5060</v>
      </c>
      <c r="E2926" s="1">
        <v>43688</v>
      </c>
      <c r="F2926" s="3">
        <v>708.40000000000009</v>
      </c>
      <c r="G2926" s="3">
        <v>3693.8</v>
      </c>
      <c r="H2926" s="1">
        <v>43830</v>
      </c>
      <c r="I2926">
        <f t="shared" si="180"/>
        <v>142</v>
      </c>
      <c r="J2926" t="str">
        <f t="shared" si="181"/>
        <v>&gt;121</v>
      </c>
      <c r="K2926">
        <f t="shared" si="182"/>
        <v>0.25</v>
      </c>
      <c r="L2926">
        <f t="shared" si="183"/>
        <v>1100.5500000000002</v>
      </c>
    </row>
    <row r="2927" spans="1:12" x14ac:dyDescent="0.25">
      <c r="A2927" s="2" t="s">
        <v>2925</v>
      </c>
      <c r="B2927">
        <v>5</v>
      </c>
      <c r="C2927">
        <v>18</v>
      </c>
      <c r="D2927">
        <v>3720</v>
      </c>
      <c r="E2927" s="1">
        <v>43780</v>
      </c>
      <c r="F2927" s="3">
        <v>260.39999999999998</v>
      </c>
      <c r="G2927" s="3">
        <v>706.80000000000007</v>
      </c>
      <c r="H2927" s="1">
        <v>43830</v>
      </c>
      <c r="I2927">
        <f t="shared" si="180"/>
        <v>50</v>
      </c>
      <c r="J2927" t="str">
        <f t="shared" si="181"/>
        <v>31-60</v>
      </c>
      <c r="K2927">
        <f t="shared" si="182"/>
        <v>0.04</v>
      </c>
      <c r="L2927">
        <f t="shared" si="183"/>
        <v>38.688000000000002</v>
      </c>
    </row>
    <row r="2928" spans="1:12" x14ac:dyDescent="0.25">
      <c r="A2928" s="2" t="s">
        <v>2926</v>
      </c>
      <c r="B2928">
        <v>8</v>
      </c>
      <c r="C2928">
        <v>18</v>
      </c>
      <c r="D2928">
        <v>3920</v>
      </c>
      <c r="E2928" s="1">
        <v>43812</v>
      </c>
      <c r="F2928" s="3">
        <v>431.2</v>
      </c>
      <c r="G2928" s="3">
        <v>1646.3999999999999</v>
      </c>
      <c r="H2928" s="1">
        <v>43830</v>
      </c>
      <c r="I2928">
        <f t="shared" si="180"/>
        <v>18</v>
      </c>
      <c r="J2928" t="str">
        <f t="shared" si="181"/>
        <v>0-30</v>
      </c>
      <c r="K2928">
        <f t="shared" si="182"/>
        <v>8.0000000000000002E-3</v>
      </c>
      <c r="L2928">
        <f t="shared" si="183"/>
        <v>16.620799999999999</v>
      </c>
    </row>
    <row r="2929" spans="1:12" x14ac:dyDescent="0.25">
      <c r="A2929" s="2" t="s">
        <v>2927</v>
      </c>
      <c r="B2929">
        <v>1</v>
      </c>
      <c r="C2929">
        <v>3</v>
      </c>
      <c r="D2929">
        <v>7440</v>
      </c>
      <c r="E2929" s="1">
        <v>43574</v>
      </c>
      <c r="F2929" s="3">
        <v>223.2</v>
      </c>
      <c r="G2929" s="3">
        <v>2083.1999999999998</v>
      </c>
      <c r="H2929" s="1">
        <v>43830</v>
      </c>
      <c r="I2929">
        <f t="shared" si="180"/>
        <v>256</v>
      </c>
      <c r="J2929" t="str">
        <f t="shared" si="181"/>
        <v>&gt;121</v>
      </c>
      <c r="K2929">
        <f t="shared" si="182"/>
        <v>0.25</v>
      </c>
      <c r="L2929">
        <f t="shared" si="183"/>
        <v>576.59999999999991</v>
      </c>
    </row>
    <row r="2930" spans="1:12" x14ac:dyDescent="0.25">
      <c r="A2930" s="2" t="s">
        <v>2928</v>
      </c>
      <c r="B2930">
        <v>9</v>
      </c>
      <c r="C2930">
        <v>13</v>
      </c>
      <c r="D2930">
        <v>3750</v>
      </c>
      <c r="E2930" s="1">
        <v>43512</v>
      </c>
      <c r="F2930" s="3">
        <v>150</v>
      </c>
      <c r="G2930" s="3">
        <v>1537.5</v>
      </c>
      <c r="H2930" s="1">
        <v>43830</v>
      </c>
      <c r="I2930">
        <f t="shared" si="180"/>
        <v>318</v>
      </c>
      <c r="J2930" t="str">
        <f t="shared" si="181"/>
        <v>&gt;121</v>
      </c>
      <c r="K2930">
        <f t="shared" si="182"/>
        <v>0.25</v>
      </c>
      <c r="L2930">
        <f t="shared" si="183"/>
        <v>421.875</v>
      </c>
    </row>
    <row r="2931" spans="1:12" x14ac:dyDescent="0.25">
      <c r="A2931" s="2" t="s">
        <v>2929</v>
      </c>
      <c r="B2931">
        <v>5</v>
      </c>
      <c r="C2931">
        <v>15</v>
      </c>
      <c r="D2931">
        <v>1440</v>
      </c>
      <c r="E2931" s="1">
        <v>43560</v>
      </c>
      <c r="F2931" s="3">
        <v>43.2</v>
      </c>
      <c r="G2931" s="3">
        <v>259.20000000000005</v>
      </c>
      <c r="H2931" s="1">
        <v>43830</v>
      </c>
      <c r="I2931">
        <f t="shared" si="180"/>
        <v>270</v>
      </c>
      <c r="J2931" t="str">
        <f t="shared" si="181"/>
        <v>&gt;121</v>
      </c>
      <c r="K2931">
        <f t="shared" si="182"/>
        <v>0.25</v>
      </c>
      <c r="L2931">
        <f t="shared" si="183"/>
        <v>75.600000000000009</v>
      </c>
    </row>
    <row r="2932" spans="1:12" x14ac:dyDescent="0.25">
      <c r="A2932" s="2" t="s">
        <v>2930</v>
      </c>
      <c r="B2932">
        <v>1</v>
      </c>
      <c r="C2932">
        <v>9</v>
      </c>
      <c r="D2932">
        <v>3080</v>
      </c>
      <c r="E2932" s="1">
        <v>43670</v>
      </c>
      <c r="F2932" s="3">
        <v>154</v>
      </c>
      <c r="G2932" s="3">
        <v>924</v>
      </c>
      <c r="H2932" s="1">
        <v>43830</v>
      </c>
      <c r="I2932">
        <f t="shared" si="180"/>
        <v>160</v>
      </c>
      <c r="J2932" t="str">
        <f t="shared" si="181"/>
        <v>&gt;121</v>
      </c>
      <c r="K2932">
        <f t="shared" si="182"/>
        <v>0.25</v>
      </c>
      <c r="L2932">
        <f t="shared" si="183"/>
        <v>269.5</v>
      </c>
    </row>
    <row r="2933" spans="1:12" x14ac:dyDescent="0.25">
      <c r="A2933" s="2" t="s">
        <v>2931</v>
      </c>
      <c r="B2933">
        <v>3</v>
      </c>
      <c r="C2933">
        <v>19</v>
      </c>
      <c r="D2933">
        <v>3600</v>
      </c>
      <c r="E2933" s="1">
        <v>43773</v>
      </c>
      <c r="F2933" s="3">
        <v>180</v>
      </c>
      <c r="G2933" s="3">
        <v>900</v>
      </c>
      <c r="H2933" s="1">
        <v>43830</v>
      </c>
      <c r="I2933">
        <f t="shared" si="180"/>
        <v>57</v>
      </c>
      <c r="J2933" t="str">
        <f t="shared" si="181"/>
        <v>31-60</v>
      </c>
      <c r="K2933">
        <f t="shared" si="182"/>
        <v>0.04</v>
      </c>
      <c r="L2933">
        <f t="shared" si="183"/>
        <v>43.2</v>
      </c>
    </row>
    <row r="2934" spans="1:12" x14ac:dyDescent="0.25">
      <c r="A2934" s="2" t="s">
        <v>2932</v>
      </c>
      <c r="B2934">
        <v>9</v>
      </c>
      <c r="C2934">
        <v>12</v>
      </c>
      <c r="D2934">
        <v>1800</v>
      </c>
      <c r="E2934" s="1">
        <v>43608</v>
      </c>
      <c r="F2934" s="3">
        <v>54</v>
      </c>
      <c r="G2934" s="3">
        <v>774</v>
      </c>
      <c r="H2934" s="1">
        <v>43830</v>
      </c>
      <c r="I2934">
        <f t="shared" si="180"/>
        <v>222</v>
      </c>
      <c r="J2934" t="str">
        <f t="shared" si="181"/>
        <v>&gt;121</v>
      </c>
      <c r="K2934">
        <f t="shared" si="182"/>
        <v>0.25</v>
      </c>
      <c r="L2934">
        <f t="shared" si="183"/>
        <v>207</v>
      </c>
    </row>
    <row r="2935" spans="1:12" x14ac:dyDescent="0.25">
      <c r="A2935" s="2" t="s">
        <v>2933</v>
      </c>
      <c r="B2935">
        <v>1</v>
      </c>
      <c r="C2935">
        <v>1</v>
      </c>
      <c r="D2935">
        <v>1350</v>
      </c>
      <c r="E2935" s="1">
        <v>43582</v>
      </c>
      <c r="F2935" s="3">
        <v>121.5</v>
      </c>
      <c r="G2935" s="3">
        <v>256.5</v>
      </c>
      <c r="H2935" s="1">
        <v>43830</v>
      </c>
      <c r="I2935">
        <f t="shared" si="180"/>
        <v>248</v>
      </c>
      <c r="J2935" t="str">
        <f t="shared" si="181"/>
        <v>&gt;121</v>
      </c>
      <c r="K2935">
        <f t="shared" si="182"/>
        <v>0.25</v>
      </c>
      <c r="L2935">
        <f t="shared" si="183"/>
        <v>94.5</v>
      </c>
    </row>
    <row r="2936" spans="1:12" x14ac:dyDescent="0.25">
      <c r="A2936" s="2" t="s">
        <v>2934</v>
      </c>
      <c r="B2936">
        <v>1</v>
      </c>
      <c r="C2936">
        <v>7</v>
      </c>
      <c r="D2936">
        <v>4650</v>
      </c>
      <c r="E2936" s="1">
        <v>43620</v>
      </c>
      <c r="F2936" s="3">
        <v>139.5</v>
      </c>
      <c r="G2936" s="3">
        <v>837</v>
      </c>
      <c r="H2936" s="1">
        <v>43830</v>
      </c>
      <c r="I2936">
        <f t="shared" si="180"/>
        <v>210</v>
      </c>
      <c r="J2936" t="str">
        <f t="shared" si="181"/>
        <v>&gt;121</v>
      </c>
      <c r="K2936">
        <f t="shared" si="182"/>
        <v>0.25</v>
      </c>
      <c r="L2936">
        <f t="shared" si="183"/>
        <v>244.125</v>
      </c>
    </row>
    <row r="2937" spans="1:12" x14ac:dyDescent="0.25">
      <c r="A2937" s="2" t="s">
        <v>2935</v>
      </c>
      <c r="B2937">
        <v>7</v>
      </c>
      <c r="C2937">
        <v>9</v>
      </c>
      <c r="D2937">
        <v>1120</v>
      </c>
      <c r="E2937" s="1">
        <v>43560</v>
      </c>
      <c r="F2937" s="3">
        <v>246.4</v>
      </c>
      <c r="G2937" s="3">
        <v>526.4</v>
      </c>
      <c r="H2937" s="1">
        <v>43830</v>
      </c>
      <c r="I2937">
        <f t="shared" si="180"/>
        <v>270</v>
      </c>
      <c r="J2937" t="str">
        <f t="shared" si="181"/>
        <v>&gt;121</v>
      </c>
      <c r="K2937">
        <f t="shared" si="182"/>
        <v>0.25</v>
      </c>
      <c r="L2937">
        <f t="shared" si="183"/>
        <v>193.2</v>
      </c>
    </row>
    <row r="2938" spans="1:12" x14ac:dyDescent="0.25">
      <c r="A2938" s="2" t="s">
        <v>2936</v>
      </c>
      <c r="B2938">
        <v>3</v>
      </c>
      <c r="C2938">
        <v>22</v>
      </c>
      <c r="D2938">
        <v>1320</v>
      </c>
      <c r="E2938" s="1">
        <v>43809</v>
      </c>
      <c r="F2938" s="3">
        <v>92.4</v>
      </c>
      <c r="G2938" s="3">
        <v>343.2</v>
      </c>
      <c r="H2938" s="1">
        <v>43830</v>
      </c>
      <c r="I2938">
        <f t="shared" si="180"/>
        <v>21</v>
      </c>
      <c r="J2938" t="str">
        <f t="shared" si="181"/>
        <v>0-30</v>
      </c>
      <c r="K2938">
        <f t="shared" si="182"/>
        <v>8.0000000000000002E-3</v>
      </c>
      <c r="L2938">
        <f t="shared" si="183"/>
        <v>3.4848000000000003</v>
      </c>
    </row>
    <row r="2939" spans="1:12" x14ac:dyDescent="0.25">
      <c r="A2939" s="2" t="s">
        <v>2937</v>
      </c>
      <c r="B2939">
        <v>9</v>
      </c>
      <c r="C2939">
        <v>3</v>
      </c>
      <c r="D2939">
        <v>1320</v>
      </c>
      <c r="E2939" s="1">
        <v>43525</v>
      </c>
      <c r="F2939" s="3">
        <v>250.79999999999998</v>
      </c>
      <c r="G2939" s="3">
        <v>514.79999999999995</v>
      </c>
      <c r="H2939" s="1">
        <v>43830</v>
      </c>
      <c r="I2939">
        <f t="shared" si="180"/>
        <v>305</v>
      </c>
      <c r="J2939" t="str">
        <f t="shared" si="181"/>
        <v>&gt;121</v>
      </c>
      <c r="K2939">
        <f t="shared" si="182"/>
        <v>0.25</v>
      </c>
      <c r="L2939">
        <f t="shared" si="183"/>
        <v>191.39999999999998</v>
      </c>
    </row>
    <row r="2940" spans="1:12" x14ac:dyDescent="0.25">
      <c r="A2940" s="2" t="s">
        <v>2938</v>
      </c>
      <c r="B2940">
        <v>1</v>
      </c>
      <c r="C2940">
        <v>5</v>
      </c>
      <c r="D2940">
        <v>1764</v>
      </c>
      <c r="E2940" s="1">
        <v>43742</v>
      </c>
      <c r="F2940" s="3">
        <v>88.2</v>
      </c>
      <c r="G2940" s="3">
        <v>388.08</v>
      </c>
      <c r="H2940" s="1">
        <v>43830</v>
      </c>
      <c r="I2940">
        <f t="shared" si="180"/>
        <v>88</v>
      </c>
      <c r="J2940" t="str">
        <f t="shared" si="181"/>
        <v>61-90</v>
      </c>
      <c r="K2940">
        <f t="shared" si="182"/>
        <v>0.15</v>
      </c>
      <c r="L2940">
        <f t="shared" si="183"/>
        <v>71.441999999999993</v>
      </c>
    </row>
    <row r="2941" spans="1:12" x14ac:dyDescent="0.25">
      <c r="A2941" s="2" t="s">
        <v>2939</v>
      </c>
      <c r="B2941">
        <v>10</v>
      </c>
      <c r="C2941">
        <v>19</v>
      </c>
      <c r="D2941">
        <v>1782.0000000000002</v>
      </c>
      <c r="E2941" s="1">
        <v>43821</v>
      </c>
      <c r="F2941" s="3">
        <v>89.100000000000023</v>
      </c>
      <c r="G2941" s="3">
        <v>641.52</v>
      </c>
      <c r="H2941" s="1">
        <v>43830</v>
      </c>
      <c r="I2941">
        <f t="shared" si="180"/>
        <v>9</v>
      </c>
      <c r="J2941" t="str">
        <f t="shared" si="181"/>
        <v>0-30</v>
      </c>
      <c r="K2941">
        <f t="shared" si="182"/>
        <v>8.0000000000000002E-3</v>
      </c>
      <c r="L2941">
        <f t="shared" si="183"/>
        <v>5.8449600000000004</v>
      </c>
    </row>
    <row r="2942" spans="1:12" x14ac:dyDescent="0.25">
      <c r="A2942" s="2" t="s">
        <v>2940</v>
      </c>
      <c r="B2942">
        <v>10</v>
      </c>
      <c r="C2942">
        <v>19</v>
      </c>
      <c r="D2942">
        <v>1080</v>
      </c>
      <c r="E2942" s="1">
        <v>43720</v>
      </c>
      <c r="F2942" s="3">
        <v>216</v>
      </c>
      <c r="G2942" s="3">
        <v>507.59999999999997</v>
      </c>
      <c r="H2942" s="1">
        <v>43830</v>
      </c>
      <c r="I2942">
        <f t="shared" si="180"/>
        <v>110</v>
      </c>
      <c r="J2942" t="str">
        <f t="shared" si="181"/>
        <v>91-120</v>
      </c>
      <c r="K2942">
        <f t="shared" si="182"/>
        <v>0.2</v>
      </c>
      <c r="L2942">
        <f t="shared" si="183"/>
        <v>144.72</v>
      </c>
    </row>
    <row r="2943" spans="1:12" x14ac:dyDescent="0.25">
      <c r="A2943" s="2" t="s">
        <v>2941</v>
      </c>
      <c r="B2943">
        <v>4</v>
      </c>
      <c r="C2943">
        <v>11</v>
      </c>
      <c r="D2943">
        <v>2310</v>
      </c>
      <c r="E2943" s="1">
        <v>43713</v>
      </c>
      <c r="F2943" s="3">
        <v>23.1</v>
      </c>
      <c r="G2943" s="3">
        <v>438.9</v>
      </c>
      <c r="H2943" s="1">
        <v>43830</v>
      </c>
      <c r="I2943">
        <f t="shared" si="180"/>
        <v>117</v>
      </c>
      <c r="J2943" t="str">
        <f t="shared" si="181"/>
        <v>91-120</v>
      </c>
      <c r="K2943">
        <f t="shared" si="182"/>
        <v>0.2</v>
      </c>
      <c r="L2943">
        <f t="shared" si="183"/>
        <v>92.4</v>
      </c>
    </row>
    <row r="2944" spans="1:12" x14ac:dyDescent="0.25">
      <c r="A2944" s="2" t="s">
        <v>2942</v>
      </c>
      <c r="B2944">
        <v>1</v>
      </c>
      <c r="C2944">
        <v>22</v>
      </c>
      <c r="D2944">
        <v>2000</v>
      </c>
      <c r="E2944" s="1">
        <v>43756</v>
      </c>
      <c r="F2944" s="3">
        <v>160</v>
      </c>
      <c r="G2944" s="3">
        <v>380</v>
      </c>
      <c r="H2944" s="1">
        <v>43830</v>
      </c>
      <c r="I2944">
        <f t="shared" si="180"/>
        <v>74</v>
      </c>
      <c r="J2944" t="str">
        <f t="shared" si="181"/>
        <v>61-90</v>
      </c>
      <c r="K2944">
        <f t="shared" si="182"/>
        <v>0.15</v>
      </c>
      <c r="L2944">
        <f t="shared" si="183"/>
        <v>81</v>
      </c>
    </row>
    <row r="2945" spans="1:12" x14ac:dyDescent="0.25">
      <c r="A2945" s="2" t="s">
        <v>2943</v>
      </c>
      <c r="B2945">
        <v>10</v>
      </c>
      <c r="C2945">
        <v>6</v>
      </c>
      <c r="D2945">
        <v>4620</v>
      </c>
      <c r="E2945" s="1">
        <v>43747</v>
      </c>
      <c r="F2945" s="3">
        <v>508.2</v>
      </c>
      <c r="G2945" s="3">
        <v>1386</v>
      </c>
      <c r="H2945" s="1">
        <v>43830</v>
      </c>
      <c r="I2945">
        <f t="shared" si="180"/>
        <v>83</v>
      </c>
      <c r="J2945" t="str">
        <f t="shared" si="181"/>
        <v>61-90</v>
      </c>
      <c r="K2945">
        <f t="shared" si="182"/>
        <v>0.15</v>
      </c>
      <c r="L2945">
        <f t="shared" si="183"/>
        <v>284.13</v>
      </c>
    </row>
    <row r="2946" spans="1:12" x14ac:dyDescent="0.25">
      <c r="A2946" s="2" t="s">
        <v>2944</v>
      </c>
      <c r="B2946">
        <v>8</v>
      </c>
      <c r="C2946">
        <v>23</v>
      </c>
      <c r="D2946">
        <v>3600</v>
      </c>
      <c r="E2946" s="1">
        <v>43664</v>
      </c>
      <c r="F2946" s="3">
        <v>612</v>
      </c>
      <c r="G2946" s="3">
        <v>1548</v>
      </c>
      <c r="H2946" s="1">
        <v>43830</v>
      </c>
      <c r="I2946">
        <f t="shared" ref="I2946:I3009" si="184">H2946-E2946</f>
        <v>166</v>
      </c>
      <c r="J2946" t="str">
        <f t="shared" ref="J2946:J3009" si="185">VLOOKUP(I2946,groupings,2,1)</f>
        <v>&gt;121</v>
      </c>
      <c r="K2946">
        <f t="shared" ref="K2946:K3009" si="186">VLOOKUP(I2946,$N$8:$P$12,3,TRUE)</f>
        <v>0.25</v>
      </c>
      <c r="L2946">
        <f t="shared" ref="L2946:L3009" si="187">(G2946+F2946)*K2946</f>
        <v>540</v>
      </c>
    </row>
    <row r="2947" spans="1:12" x14ac:dyDescent="0.25">
      <c r="A2947" s="2" t="s">
        <v>2945</v>
      </c>
      <c r="B2947">
        <v>9</v>
      </c>
      <c r="C2947">
        <v>17</v>
      </c>
      <c r="D2947">
        <v>1800</v>
      </c>
      <c r="E2947" s="1">
        <v>43633</v>
      </c>
      <c r="F2947" s="3">
        <v>126</v>
      </c>
      <c r="G2947" s="3">
        <v>486</v>
      </c>
      <c r="H2947" s="1">
        <v>43830</v>
      </c>
      <c r="I2947">
        <f t="shared" si="184"/>
        <v>197</v>
      </c>
      <c r="J2947" t="str">
        <f t="shared" si="185"/>
        <v>&gt;121</v>
      </c>
      <c r="K2947">
        <f t="shared" si="186"/>
        <v>0.25</v>
      </c>
      <c r="L2947">
        <f t="shared" si="187"/>
        <v>153</v>
      </c>
    </row>
    <row r="2948" spans="1:12" x14ac:dyDescent="0.25">
      <c r="A2948" s="2" t="s">
        <v>2946</v>
      </c>
      <c r="B2948">
        <v>8</v>
      </c>
      <c r="C2948">
        <v>17</v>
      </c>
      <c r="D2948">
        <v>1980</v>
      </c>
      <c r="E2948" s="1">
        <v>43763</v>
      </c>
      <c r="F2948" s="3">
        <v>237.60000000000002</v>
      </c>
      <c r="G2948" s="3">
        <v>910.8</v>
      </c>
      <c r="H2948" s="1">
        <v>43830</v>
      </c>
      <c r="I2948">
        <f t="shared" si="184"/>
        <v>67</v>
      </c>
      <c r="J2948" t="str">
        <f t="shared" si="185"/>
        <v>61-90</v>
      </c>
      <c r="K2948">
        <f t="shared" si="186"/>
        <v>0.15</v>
      </c>
      <c r="L2948">
        <f t="shared" si="187"/>
        <v>172.26000000000002</v>
      </c>
    </row>
    <row r="2949" spans="1:12" x14ac:dyDescent="0.25">
      <c r="A2949" s="2" t="s">
        <v>2947</v>
      </c>
      <c r="B2949">
        <v>6</v>
      </c>
      <c r="C2949">
        <v>13</v>
      </c>
      <c r="D2949">
        <v>400</v>
      </c>
      <c r="E2949" s="1">
        <v>43529</v>
      </c>
      <c r="F2949" s="3">
        <v>16</v>
      </c>
      <c r="G2949" s="3">
        <v>76</v>
      </c>
      <c r="H2949" s="1">
        <v>43830</v>
      </c>
      <c r="I2949">
        <f t="shared" si="184"/>
        <v>301</v>
      </c>
      <c r="J2949" t="str">
        <f t="shared" si="185"/>
        <v>&gt;121</v>
      </c>
      <c r="K2949">
        <f t="shared" si="186"/>
        <v>0.25</v>
      </c>
      <c r="L2949">
        <f t="shared" si="187"/>
        <v>23</v>
      </c>
    </row>
    <row r="2950" spans="1:12" x14ac:dyDescent="0.25">
      <c r="A2950" s="2" t="s">
        <v>2948</v>
      </c>
      <c r="B2950">
        <v>4</v>
      </c>
      <c r="C2950">
        <v>17</v>
      </c>
      <c r="D2950">
        <v>616</v>
      </c>
      <c r="E2950" s="1">
        <v>43538</v>
      </c>
      <c r="F2950" s="3">
        <v>24.64</v>
      </c>
      <c r="G2950" s="3">
        <v>123.2</v>
      </c>
      <c r="H2950" s="1">
        <v>43830</v>
      </c>
      <c r="I2950">
        <f t="shared" si="184"/>
        <v>292</v>
      </c>
      <c r="J2950" t="str">
        <f t="shared" si="185"/>
        <v>&gt;121</v>
      </c>
      <c r="K2950">
        <f t="shared" si="186"/>
        <v>0.25</v>
      </c>
      <c r="L2950">
        <f t="shared" si="187"/>
        <v>36.96</v>
      </c>
    </row>
    <row r="2951" spans="1:12" x14ac:dyDescent="0.25">
      <c r="A2951" s="2" t="s">
        <v>2949</v>
      </c>
      <c r="B2951">
        <v>1</v>
      </c>
      <c r="C2951">
        <v>6</v>
      </c>
      <c r="D2951">
        <v>1760</v>
      </c>
      <c r="E2951" s="1">
        <v>43544</v>
      </c>
      <c r="F2951" s="3">
        <v>88</v>
      </c>
      <c r="G2951" s="3">
        <v>387.2</v>
      </c>
      <c r="H2951" s="1">
        <v>43830</v>
      </c>
      <c r="I2951">
        <f t="shared" si="184"/>
        <v>286</v>
      </c>
      <c r="J2951" t="str">
        <f t="shared" si="185"/>
        <v>&gt;121</v>
      </c>
      <c r="K2951">
        <f t="shared" si="186"/>
        <v>0.25</v>
      </c>
      <c r="L2951">
        <f t="shared" si="187"/>
        <v>118.8</v>
      </c>
    </row>
    <row r="2952" spans="1:12" x14ac:dyDescent="0.25">
      <c r="A2952" s="2" t="s">
        <v>2950</v>
      </c>
      <c r="B2952">
        <v>7</v>
      </c>
      <c r="C2952">
        <v>18</v>
      </c>
      <c r="D2952">
        <v>2420</v>
      </c>
      <c r="E2952" s="1">
        <v>43766</v>
      </c>
      <c r="F2952" s="3">
        <v>387.2</v>
      </c>
      <c r="G2952" s="3">
        <v>1960.2</v>
      </c>
      <c r="H2952" s="1">
        <v>43830</v>
      </c>
      <c r="I2952">
        <f t="shared" si="184"/>
        <v>64</v>
      </c>
      <c r="J2952" t="str">
        <f t="shared" si="185"/>
        <v>61-90</v>
      </c>
      <c r="K2952">
        <f t="shared" si="186"/>
        <v>0.15</v>
      </c>
      <c r="L2952">
        <f t="shared" si="187"/>
        <v>352.11</v>
      </c>
    </row>
    <row r="2953" spans="1:12" x14ac:dyDescent="0.25">
      <c r="A2953" s="2" t="s">
        <v>2951</v>
      </c>
      <c r="B2953">
        <v>8</v>
      </c>
      <c r="C2953">
        <v>9</v>
      </c>
      <c r="D2953">
        <v>660</v>
      </c>
      <c r="E2953" s="1">
        <v>43774</v>
      </c>
      <c r="F2953" s="3">
        <v>99</v>
      </c>
      <c r="G2953" s="3">
        <v>250.79999999999998</v>
      </c>
      <c r="H2953" s="1">
        <v>43830</v>
      </c>
      <c r="I2953">
        <f t="shared" si="184"/>
        <v>56</v>
      </c>
      <c r="J2953" t="str">
        <f t="shared" si="185"/>
        <v>31-60</v>
      </c>
      <c r="K2953">
        <f t="shared" si="186"/>
        <v>0.04</v>
      </c>
      <c r="L2953">
        <f t="shared" si="187"/>
        <v>13.991999999999999</v>
      </c>
    </row>
    <row r="2954" spans="1:12" x14ac:dyDescent="0.25">
      <c r="A2954" s="2" t="s">
        <v>2952</v>
      </c>
      <c r="B2954">
        <v>1</v>
      </c>
      <c r="C2954">
        <v>7</v>
      </c>
      <c r="D2954">
        <v>1100</v>
      </c>
      <c r="E2954" s="1">
        <v>43621</v>
      </c>
      <c r="F2954" s="3">
        <v>88</v>
      </c>
      <c r="G2954" s="3">
        <v>330</v>
      </c>
      <c r="H2954" s="1">
        <v>43830</v>
      </c>
      <c r="I2954">
        <f t="shared" si="184"/>
        <v>209</v>
      </c>
      <c r="J2954" t="str">
        <f t="shared" si="185"/>
        <v>&gt;121</v>
      </c>
      <c r="K2954">
        <f t="shared" si="186"/>
        <v>0.25</v>
      </c>
      <c r="L2954">
        <f t="shared" si="187"/>
        <v>104.5</v>
      </c>
    </row>
    <row r="2955" spans="1:12" x14ac:dyDescent="0.25">
      <c r="A2955" s="2" t="s">
        <v>2953</v>
      </c>
      <c r="B2955">
        <v>8</v>
      </c>
      <c r="C2955">
        <v>18</v>
      </c>
      <c r="D2955">
        <v>4370</v>
      </c>
      <c r="E2955" s="1">
        <v>43561</v>
      </c>
      <c r="F2955" s="3">
        <v>43.7</v>
      </c>
      <c r="G2955" s="3">
        <v>1311</v>
      </c>
      <c r="H2955" s="1">
        <v>43830</v>
      </c>
      <c r="I2955">
        <f t="shared" si="184"/>
        <v>269</v>
      </c>
      <c r="J2955" t="str">
        <f t="shared" si="185"/>
        <v>&gt;121</v>
      </c>
      <c r="K2955">
        <f t="shared" si="186"/>
        <v>0.25</v>
      </c>
      <c r="L2955">
        <f t="shared" si="187"/>
        <v>338.67500000000001</v>
      </c>
    </row>
    <row r="2956" spans="1:12" x14ac:dyDescent="0.25">
      <c r="A2956" s="2" t="s">
        <v>2954</v>
      </c>
      <c r="B2956">
        <v>10</v>
      </c>
      <c r="C2956">
        <v>19</v>
      </c>
      <c r="D2956">
        <v>432</v>
      </c>
      <c r="E2956" s="1">
        <v>43723</v>
      </c>
      <c r="F2956" s="3">
        <v>21.6</v>
      </c>
      <c r="G2956" s="3">
        <v>108</v>
      </c>
      <c r="H2956" s="1">
        <v>43830</v>
      </c>
      <c r="I2956">
        <f t="shared" si="184"/>
        <v>107</v>
      </c>
      <c r="J2956" t="str">
        <f t="shared" si="185"/>
        <v>91-120</v>
      </c>
      <c r="K2956">
        <f t="shared" si="186"/>
        <v>0.2</v>
      </c>
      <c r="L2956">
        <f t="shared" si="187"/>
        <v>25.92</v>
      </c>
    </row>
    <row r="2957" spans="1:12" x14ac:dyDescent="0.25">
      <c r="A2957" s="2" t="s">
        <v>2955</v>
      </c>
      <c r="B2957">
        <v>2</v>
      </c>
      <c r="C2957">
        <v>22</v>
      </c>
      <c r="D2957">
        <v>1710</v>
      </c>
      <c r="E2957" s="1">
        <v>43599</v>
      </c>
      <c r="F2957" s="3">
        <v>136.80000000000001</v>
      </c>
      <c r="G2957" s="3">
        <v>461.70000000000005</v>
      </c>
      <c r="H2957" s="1">
        <v>43830</v>
      </c>
      <c r="I2957">
        <f t="shared" si="184"/>
        <v>231</v>
      </c>
      <c r="J2957" t="str">
        <f t="shared" si="185"/>
        <v>&gt;121</v>
      </c>
      <c r="K2957">
        <f t="shared" si="186"/>
        <v>0.25</v>
      </c>
      <c r="L2957">
        <f t="shared" si="187"/>
        <v>149.625</v>
      </c>
    </row>
    <row r="2958" spans="1:12" x14ac:dyDescent="0.25">
      <c r="A2958" s="2" t="s">
        <v>2956</v>
      </c>
      <c r="B2958">
        <v>5</v>
      </c>
      <c r="C2958">
        <v>6</v>
      </c>
      <c r="D2958">
        <v>1152</v>
      </c>
      <c r="E2958" s="1">
        <v>43579</v>
      </c>
      <c r="F2958" s="3">
        <v>23.040000000000003</v>
      </c>
      <c r="G2958" s="3">
        <v>241.92000000000004</v>
      </c>
      <c r="H2958" s="1">
        <v>43830</v>
      </c>
      <c r="I2958">
        <f t="shared" si="184"/>
        <v>251</v>
      </c>
      <c r="J2958" t="str">
        <f t="shared" si="185"/>
        <v>&gt;121</v>
      </c>
      <c r="K2958">
        <f t="shared" si="186"/>
        <v>0.25</v>
      </c>
      <c r="L2958">
        <f t="shared" si="187"/>
        <v>66.240000000000009</v>
      </c>
    </row>
    <row r="2959" spans="1:12" x14ac:dyDescent="0.25">
      <c r="A2959" s="2" t="s">
        <v>2957</v>
      </c>
      <c r="B2959">
        <v>2</v>
      </c>
      <c r="C2959">
        <v>12</v>
      </c>
      <c r="D2959">
        <v>1550</v>
      </c>
      <c r="E2959" s="1">
        <v>43549</v>
      </c>
      <c r="F2959" s="3">
        <v>124</v>
      </c>
      <c r="G2959" s="3">
        <v>418.5</v>
      </c>
      <c r="H2959" s="1">
        <v>43830</v>
      </c>
      <c r="I2959">
        <f t="shared" si="184"/>
        <v>281</v>
      </c>
      <c r="J2959" t="str">
        <f t="shared" si="185"/>
        <v>&gt;121</v>
      </c>
      <c r="K2959">
        <f t="shared" si="186"/>
        <v>0.25</v>
      </c>
      <c r="L2959">
        <f t="shared" si="187"/>
        <v>135.625</v>
      </c>
    </row>
    <row r="2960" spans="1:12" x14ac:dyDescent="0.25">
      <c r="A2960" s="2" t="s">
        <v>2958</v>
      </c>
      <c r="B2960">
        <v>5</v>
      </c>
      <c r="C2960">
        <v>16</v>
      </c>
      <c r="D2960">
        <v>4560</v>
      </c>
      <c r="E2960" s="1">
        <v>43598</v>
      </c>
      <c r="F2960" s="3">
        <v>136.80000000000001</v>
      </c>
      <c r="G2960" s="3">
        <v>1276.8000000000002</v>
      </c>
      <c r="H2960" s="1">
        <v>43830</v>
      </c>
      <c r="I2960">
        <f t="shared" si="184"/>
        <v>232</v>
      </c>
      <c r="J2960" t="str">
        <f t="shared" si="185"/>
        <v>&gt;121</v>
      </c>
      <c r="K2960">
        <f t="shared" si="186"/>
        <v>0.25</v>
      </c>
      <c r="L2960">
        <f t="shared" si="187"/>
        <v>353.40000000000003</v>
      </c>
    </row>
    <row r="2961" spans="1:12" x14ac:dyDescent="0.25">
      <c r="A2961" s="2" t="s">
        <v>2959</v>
      </c>
      <c r="B2961">
        <v>9</v>
      </c>
      <c r="C2961">
        <v>7</v>
      </c>
      <c r="D2961">
        <v>220</v>
      </c>
      <c r="E2961" s="1">
        <v>43716</v>
      </c>
      <c r="F2961" s="3">
        <v>8.8000000000000007</v>
      </c>
      <c r="G2961" s="3">
        <v>63.8</v>
      </c>
      <c r="H2961" s="1">
        <v>43830</v>
      </c>
      <c r="I2961">
        <f t="shared" si="184"/>
        <v>114</v>
      </c>
      <c r="J2961" t="str">
        <f t="shared" si="185"/>
        <v>91-120</v>
      </c>
      <c r="K2961">
        <f t="shared" si="186"/>
        <v>0.2</v>
      </c>
      <c r="L2961">
        <f t="shared" si="187"/>
        <v>14.52</v>
      </c>
    </row>
    <row r="2962" spans="1:12" x14ac:dyDescent="0.25">
      <c r="A2962" s="2" t="s">
        <v>2960</v>
      </c>
      <c r="B2962">
        <v>8</v>
      </c>
      <c r="C2962">
        <v>19</v>
      </c>
      <c r="D2962">
        <v>1540</v>
      </c>
      <c r="E2962" s="1">
        <v>43587</v>
      </c>
      <c r="F2962" s="3">
        <v>154</v>
      </c>
      <c r="G2962" s="3">
        <v>616</v>
      </c>
      <c r="H2962" s="1">
        <v>43830</v>
      </c>
      <c r="I2962">
        <f t="shared" si="184"/>
        <v>243</v>
      </c>
      <c r="J2962" t="str">
        <f t="shared" si="185"/>
        <v>&gt;121</v>
      </c>
      <c r="K2962">
        <f t="shared" si="186"/>
        <v>0.25</v>
      </c>
      <c r="L2962">
        <f t="shared" si="187"/>
        <v>192.5</v>
      </c>
    </row>
    <row r="2963" spans="1:12" x14ac:dyDescent="0.25">
      <c r="A2963" s="2" t="s">
        <v>2961</v>
      </c>
      <c r="B2963">
        <v>7</v>
      </c>
      <c r="C2963">
        <v>15</v>
      </c>
      <c r="D2963">
        <v>270</v>
      </c>
      <c r="E2963" s="1">
        <v>43650</v>
      </c>
      <c r="F2963" s="3">
        <v>29.700000000000003</v>
      </c>
      <c r="G2963" s="3">
        <v>213.29999999999998</v>
      </c>
      <c r="H2963" s="1">
        <v>43830</v>
      </c>
      <c r="I2963">
        <f t="shared" si="184"/>
        <v>180</v>
      </c>
      <c r="J2963" t="str">
        <f t="shared" si="185"/>
        <v>&gt;121</v>
      </c>
      <c r="K2963">
        <f t="shared" si="186"/>
        <v>0.25</v>
      </c>
      <c r="L2963">
        <f t="shared" si="187"/>
        <v>60.75</v>
      </c>
    </row>
    <row r="2964" spans="1:12" x14ac:dyDescent="0.25">
      <c r="A2964" s="2" t="s">
        <v>2962</v>
      </c>
      <c r="B2964">
        <v>5</v>
      </c>
      <c r="C2964">
        <v>21</v>
      </c>
      <c r="D2964">
        <v>5580</v>
      </c>
      <c r="E2964" s="1">
        <v>43575</v>
      </c>
      <c r="F2964" s="3">
        <v>111.6</v>
      </c>
      <c r="G2964" s="3">
        <v>1395</v>
      </c>
      <c r="H2964" s="1">
        <v>43830</v>
      </c>
      <c r="I2964">
        <f t="shared" si="184"/>
        <v>255</v>
      </c>
      <c r="J2964" t="str">
        <f t="shared" si="185"/>
        <v>&gt;121</v>
      </c>
      <c r="K2964">
        <f t="shared" si="186"/>
        <v>0.25</v>
      </c>
      <c r="L2964">
        <f t="shared" si="187"/>
        <v>376.65</v>
      </c>
    </row>
    <row r="2965" spans="1:12" x14ac:dyDescent="0.25">
      <c r="A2965" s="2" t="s">
        <v>2963</v>
      </c>
      <c r="B2965">
        <v>7</v>
      </c>
      <c r="C2965">
        <v>9</v>
      </c>
      <c r="D2965">
        <v>672</v>
      </c>
      <c r="E2965" s="1">
        <v>43651</v>
      </c>
      <c r="F2965" s="3">
        <v>47.040000000000006</v>
      </c>
      <c r="G2965" s="3">
        <v>544.31999999999994</v>
      </c>
      <c r="H2965" s="1">
        <v>43830</v>
      </c>
      <c r="I2965">
        <f t="shared" si="184"/>
        <v>179</v>
      </c>
      <c r="J2965" t="str">
        <f t="shared" si="185"/>
        <v>&gt;121</v>
      </c>
      <c r="K2965">
        <f t="shared" si="186"/>
        <v>0.25</v>
      </c>
      <c r="L2965">
        <f t="shared" si="187"/>
        <v>147.83999999999997</v>
      </c>
    </row>
    <row r="2966" spans="1:12" x14ac:dyDescent="0.25">
      <c r="A2966" s="2" t="s">
        <v>2964</v>
      </c>
      <c r="B2966">
        <v>4</v>
      </c>
      <c r="C2966">
        <v>21</v>
      </c>
      <c r="D2966">
        <v>1600</v>
      </c>
      <c r="E2966" s="1">
        <v>43773</v>
      </c>
      <c r="F2966" s="3">
        <v>32</v>
      </c>
      <c r="G2966" s="3">
        <v>400</v>
      </c>
      <c r="H2966" s="1">
        <v>43830</v>
      </c>
      <c r="I2966">
        <f t="shared" si="184"/>
        <v>57</v>
      </c>
      <c r="J2966" t="str">
        <f t="shared" si="185"/>
        <v>31-60</v>
      </c>
      <c r="K2966">
        <f t="shared" si="186"/>
        <v>0.04</v>
      </c>
      <c r="L2966">
        <f t="shared" si="187"/>
        <v>17.28</v>
      </c>
    </row>
    <row r="2967" spans="1:12" x14ac:dyDescent="0.25">
      <c r="A2967" s="2" t="s">
        <v>2965</v>
      </c>
      <c r="B2967">
        <v>7</v>
      </c>
      <c r="C2967">
        <v>4</v>
      </c>
      <c r="D2967">
        <v>2772</v>
      </c>
      <c r="E2967" s="1">
        <v>43716</v>
      </c>
      <c r="F2967" s="3">
        <v>388.08</v>
      </c>
      <c r="G2967" s="3">
        <v>1136.52</v>
      </c>
      <c r="H2967" s="1">
        <v>43830</v>
      </c>
      <c r="I2967">
        <f t="shared" si="184"/>
        <v>114</v>
      </c>
      <c r="J2967" t="str">
        <f t="shared" si="185"/>
        <v>91-120</v>
      </c>
      <c r="K2967">
        <f t="shared" si="186"/>
        <v>0.2</v>
      </c>
      <c r="L2967">
        <f t="shared" si="187"/>
        <v>304.92</v>
      </c>
    </row>
    <row r="2968" spans="1:12" x14ac:dyDescent="0.25">
      <c r="A2968" s="2" t="s">
        <v>2966</v>
      </c>
      <c r="B2968">
        <v>7</v>
      </c>
      <c r="C2968">
        <v>22</v>
      </c>
      <c r="D2968">
        <v>7440</v>
      </c>
      <c r="E2968" s="1">
        <v>43666</v>
      </c>
      <c r="F2968" s="3">
        <v>520.79999999999995</v>
      </c>
      <c r="G2968" s="3">
        <v>6100.8</v>
      </c>
      <c r="H2968" s="1">
        <v>43830</v>
      </c>
      <c r="I2968">
        <f t="shared" si="184"/>
        <v>164</v>
      </c>
      <c r="J2968" t="str">
        <f t="shared" si="185"/>
        <v>&gt;121</v>
      </c>
      <c r="K2968">
        <f t="shared" si="186"/>
        <v>0.25</v>
      </c>
      <c r="L2968">
        <f t="shared" si="187"/>
        <v>1655.4</v>
      </c>
    </row>
    <row r="2969" spans="1:12" x14ac:dyDescent="0.25">
      <c r="A2969" s="2" t="s">
        <v>2967</v>
      </c>
      <c r="B2969">
        <v>10</v>
      </c>
      <c r="C2969">
        <v>11</v>
      </c>
      <c r="D2969">
        <v>3800</v>
      </c>
      <c r="E2969" s="1">
        <v>43585</v>
      </c>
      <c r="F2969" s="3">
        <v>76</v>
      </c>
      <c r="G2969" s="3">
        <v>950</v>
      </c>
      <c r="H2969" s="1">
        <v>43830</v>
      </c>
      <c r="I2969">
        <f t="shared" si="184"/>
        <v>245</v>
      </c>
      <c r="J2969" t="str">
        <f t="shared" si="185"/>
        <v>&gt;121</v>
      </c>
      <c r="K2969">
        <f t="shared" si="186"/>
        <v>0.25</v>
      </c>
      <c r="L2969">
        <f t="shared" si="187"/>
        <v>256.5</v>
      </c>
    </row>
    <row r="2970" spans="1:12" x14ac:dyDescent="0.25">
      <c r="A2970" s="2" t="s">
        <v>2968</v>
      </c>
      <c r="B2970">
        <v>3</v>
      </c>
      <c r="C2970">
        <v>17</v>
      </c>
      <c r="D2970">
        <v>880</v>
      </c>
      <c r="E2970" s="1">
        <v>43480</v>
      </c>
      <c r="F2970" s="3">
        <v>61.6</v>
      </c>
      <c r="G2970" s="3">
        <v>220</v>
      </c>
      <c r="H2970" s="1">
        <v>43830</v>
      </c>
      <c r="I2970">
        <f t="shared" si="184"/>
        <v>350</v>
      </c>
      <c r="J2970" t="str">
        <f t="shared" si="185"/>
        <v>&gt;121</v>
      </c>
      <c r="K2970">
        <f t="shared" si="186"/>
        <v>0.25</v>
      </c>
      <c r="L2970">
        <f t="shared" si="187"/>
        <v>70.400000000000006</v>
      </c>
    </row>
    <row r="2971" spans="1:12" x14ac:dyDescent="0.25">
      <c r="A2971" s="2" t="s">
        <v>2969</v>
      </c>
      <c r="B2971">
        <v>9</v>
      </c>
      <c r="C2971">
        <v>19</v>
      </c>
      <c r="D2971">
        <v>330</v>
      </c>
      <c r="E2971" s="1">
        <v>43547</v>
      </c>
      <c r="F2971" s="3">
        <v>56.1</v>
      </c>
      <c r="G2971" s="3">
        <v>128.69999999999999</v>
      </c>
      <c r="H2971" s="1">
        <v>43830</v>
      </c>
      <c r="I2971">
        <f t="shared" si="184"/>
        <v>283</v>
      </c>
      <c r="J2971" t="str">
        <f t="shared" si="185"/>
        <v>&gt;121</v>
      </c>
      <c r="K2971">
        <f t="shared" si="186"/>
        <v>0.25</v>
      </c>
      <c r="L2971">
        <f t="shared" si="187"/>
        <v>46.199999999999996</v>
      </c>
    </row>
    <row r="2972" spans="1:12" x14ac:dyDescent="0.25">
      <c r="A2972" s="2" t="s">
        <v>2970</v>
      </c>
      <c r="B2972">
        <v>8</v>
      </c>
      <c r="C2972">
        <v>8</v>
      </c>
      <c r="D2972">
        <v>660</v>
      </c>
      <c r="E2972" s="1">
        <v>43599</v>
      </c>
      <c r="F2972" s="3">
        <v>92.4</v>
      </c>
      <c r="G2972" s="3">
        <v>270.59999999999997</v>
      </c>
      <c r="H2972" s="1">
        <v>43830</v>
      </c>
      <c r="I2972">
        <f t="shared" si="184"/>
        <v>231</v>
      </c>
      <c r="J2972" t="str">
        <f t="shared" si="185"/>
        <v>&gt;121</v>
      </c>
      <c r="K2972">
        <f t="shared" si="186"/>
        <v>0.25</v>
      </c>
      <c r="L2972">
        <f t="shared" si="187"/>
        <v>90.75</v>
      </c>
    </row>
    <row r="2973" spans="1:12" x14ac:dyDescent="0.25">
      <c r="A2973" s="2" t="s">
        <v>2971</v>
      </c>
      <c r="B2973">
        <v>3</v>
      </c>
      <c r="C2973">
        <v>4</v>
      </c>
      <c r="D2973">
        <v>1920</v>
      </c>
      <c r="E2973" s="1">
        <v>43599</v>
      </c>
      <c r="F2973" s="3">
        <v>19.2</v>
      </c>
      <c r="G2973" s="3">
        <v>441.59999999999997</v>
      </c>
      <c r="H2973" s="1">
        <v>43830</v>
      </c>
      <c r="I2973">
        <f t="shared" si="184"/>
        <v>231</v>
      </c>
      <c r="J2973" t="str">
        <f t="shared" si="185"/>
        <v>&gt;121</v>
      </c>
      <c r="K2973">
        <f t="shared" si="186"/>
        <v>0.25</v>
      </c>
      <c r="L2973">
        <f t="shared" si="187"/>
        <v>115.19999999999999</v>
      </c>
    </row>
    <row r="2974" spans="1:12" x14ac:dyDescent="0.25">
      <c r="A2974" s="2" t="s">
        <v>2972</v>
      </c>
      <c r="B2974">
        <v>8</v>
      </c>
      <c r="C2974">
        <v>5</v>
      </c>
      <c r="D2974">
        <v>180</v>
      </c>
      <c r="E2974" s="1">
        <v>43587</v>
      </c>
      <c r="F2974" s="3">
        <v>30.6</v>
      </c>
      <c r="G2974" s="3">
        <v>86.4</v>
      </c>
      <c r="H2974" s="1">
        <v>43830</v>
      </c>
      <c r="I2974">
        <f t="shared" si="184"/>
        <v>243</v>
      </c>
      <c r="J2974" t="str">
        <f t="shared" si="185"/>
        <v>&gt;121</v>
      </c>
      <c r="K2974">
        <f t="shared" si="186"/>
        <v>0.25</v>
      </c>
      <c r="L2974">
        <f t="shared" si="187"/>
        <v>29.25</v>
      </c>
    </row>
    <row r="2975" spans="1:12" x14ac:dyDescent="0.25">
      <c r="A2975" s="2" t="s">
        <v>2973</v>
      </c>
      <c r="B2975">
        <v>4</v>
      </c>
      <c r="C2975">
        <v>22</v>
      </c>
      <c r="D2975">
        <v>1500</v>
      </c>
      <c r="E2975" s="1">
        <v>43829</v>
      </c>
      <c r="F2975" s="3">
        <v>90</v>
      </c>
      <c r="G2975" s="3">
        <v>360</v>
      </c>
      <c r="H2975" s="1">
        <v>43830</v>
      </c>
      <c r="I2975">
        <f t="shared" si="184"/>
        <v>1</v>
      </c>
      <c r="J2975" t="str">
        <f t="shared" si="185"/>
        <v>0-30</v>
      </c>
      <c r="K2975">
        <f t="shared" si="186"/>
        <v>8.0000000000000002E-3</v>
      </c>
      <c r="L2975">
        <f t="shared" si="187"/>
        <v>3.6</v>
      </c>
    </row>
    <row r="2976" spans="1:12" x14ac:dyDescent="0.25">
      <c r="A2976" s="2" t="s">
        <v>2974</v>
      </c>
      <c r="B2976">
        <v>7</v>
      </c>
      <c r="C2976">
        <v>2</v>
      </c>
      <c r="D2976">
        <v>912</v>
      </c>
      <c r="E2976" s="1">
        <v>43634</v>
      </c>
      <c r="F2976" s="3">
        <v>27.360000000000003</v>
      </c>
      <c r="G2976" s="3">
        <v>346.56</v>
      </c>
      <c r="H2976" s="1">
        <v>43830</v>
      </c>
      <c r="I2976">
        <f t="shared" si="184"/>
        <v>196</v>
      </c>
      <c r="J2976" t="str">
        <f t="shared" si="185"/>
        <v>&gt;121</v>
      </c>
      <c r="K2976">
        <f t="shared" si="186"/>
        <v>0.25</v>
      </c>
      <c r="L2976">
        <f t="shared" si="187"/>
        <v>93.48</v>
      </c>
    </row>
    <row r="2977" spans="1:12" x14ac:dyDescent="0.25">
      <c r="A2977" s="2" t="s">
        <v>2975</v>
      </c>
      <c r="B2977">
        <v>6</v>
      </c>
      <c r="C2977">
        <v>7</v>
      </c>
      <c r="D2977">
        <v>6720</v>
      </c>
      <c r="E2977" s="1">
        <v>43814</v>
      </c>
      <c r="F2977" s="3">
        <v>403.2</v>
      </c>
      <c r="G2977" s="3">
        <v>1008</v>
      </c>
      <c r="H2977" s="1">
        <v>43830</v>
      </c>
      <c r="I2977">
        <f t="shared" si="184"/>
        <v>16</v>
      </c>
      <c r="J2977" t="str">
        <f t="shared" si="185"/>
        <v>0-30</v>
      </c>
      <c r="K2977">
        <f t="shared" si="186"/>
        <v>8.0000000000000002E-3</v>
      </c>
      <c r="L2977">
        <f t="shared" si="187"/>
        <v>11.2896</v>
      </c>
    </row>
    <row r="2978" spans="1:12" x14ac:dyDescent="0.25">
      <c r="A2978" s="2" t="s">
        <v>2976</v>
      </c>
      <c r="B2978">
        <v>1</v>
      </c>
      <c r="C2978">
        <v>4</v>
      </c>
      <c r="D2978">
        <v>1040</v>
      </c>
      <c r="E2978" s="1">
        <v>43615</v>
      </c>
      <c r="F2978" s="3">
        <v>72.8</v>
      </c>
      <c r="G2978" s="3">
        <v>187.2</v>
      </c>
      <c r="H2978" s="1">
        <v>43830</v>
      </c>
      <c r="I2978">
        <f t="shared" si="184"/>
        <v>215</v>
      </c>
      <c r="J2978" t="str">
        <f t="shared" si="185"/>
        <v>&gt;121</v>
      </c>
      <c r="K2978">
        <f t="shared" si="186"/>
        <v>0.25</v>
      </c>
      <c r="L2978">
        <f t="shared" si="187"/>
        <v>65</v>
      </c>
    </row>
    <row r="2979" spans="1:12" x14ac:dyDescent="0.25">
      <c r="A2979" s="2" t="s">
        <v>2977</v>
      </c>
      <c r="B2979">
        <v>2</v>
      </c>
      <c r="C2979">
        <v>17</v>
      </c>
      <c r="D2979">
        <v>1458</v>
      </c>
      <c r="E2979" s="1">
        <v>43801</v>
      </c>
      <c r="F2979" s="3">
        <v>43.740000000000009</v>
      </c>
      <c r="G2979" s="3">
        <v>262.44</v>
      </c>
      <c r="H2979" s="1">
        <v>43830</v>
      </c>
      <c r="I2979">
        <f t="shared" si="184"/>
        <v>29</v>
      </c>
      <c r="J2979" t="str">
        <f t="shared" si="185"/>
        <v>0-30</v>
      </c>
      <c r="K2979">
        <f t="shared" si="186"/>
        <v>8.0000000000000002E-3</v>
      </c>
      <c r="L2979">
        <f t="shared" si="187"/>
        <v>2.4494400000000001</v>
      </c>
    </row>
    <row r="2980" spans="1:12" x14ac:dyDescent="0.25">
      <c r="A2980" s="2" t="s">
        <v>2978</v>
      </c>
      <c r="B2980">
        <v>3</v>
      </c>
      <c r="C2980">
        <v>18</v>
      </c>
      <c r="D2980">
        <v>1560</v>
      </c>
      <c r="E2980" s="1">
        <v>43749</v>
      </c>
      <c r="F2980" s="3">
        <v>15.600000000000001</v>
      </c>
      <c r="G2980" s="3">
        <v>358.8</v>
      </c>
      <c r="H2980" s="1">
        <v>43830</v>
      </c>
      <c r="I2980">
        <f t="shared" si="184"/>
        <v>81</v>
      </c>
      <c r="J2980" t="str">
        <f t="shared" si="185"/>
        <v>61-90</v>
      </c>
      <c r="K2980">
        <f t="shared" si="186"/>
        <v>0.15</v>
      </c>
      <c r="L2980">
        <f t="shared" si="187"/>
        <v>56.160000000000004</v>
      </c>
    </row>
    <row r="2981" spans="1:12" x14ac:dyDescent="0.25">
      <c r="A2981" s="2" t="s">
        <v>2979</v>
      </c>
      <c r="B2981">
        <v>1</v>
      </c>
      <c r="C2981">
        <v>10</v>
      </c>
      <c r="D2981">
        <v>1980</v>
      </c>
      <c r="E2981" s="1">
        <v>43565</v>
      </c>
      <c r="F2981" s="3">
        <v>79.2</v>
      </c>
      <c r="G2981" s="3">
        <v>376.2</v>
      </c>
      <c r="H2981" s="1">
        <v>43830</v>
      </c>
      <c r="I2981">
        <f t="shared" si="184"/>
        <v>265</v>
      </c>
      <c r="J2981" t="str">
        <f t="shared" si="185"/>
        <v>&gt;121</v>
      </c>
      <c r="K2981">
        <f t="shared" si="186"/>
        <v>0.25</v>
      </c>
      <c r="L2981">
        <f t="shared" si="187"/>
        <v>113.85</v>
      </c>
    </row>
    <row r="2982" spans="1:12" x14ac:dyDescent="0.25">
      <c r="A2982" s="2" t="s">
        <v>2980</v>
      </c>
      <c r="B2982">
        <v>5</v>
      </c>
      <c r="C2982">
        <v>2</v>
      </c>
      <c r="D2982">
        <v>2850</v>
      </c>
      <c r="E2982" s="1">
        <v>43806</v>
      </c>
      <c r="F2982" s="3">
        <v>142.5</v>
      </c>
      <c r="G2982" s="3">
        <v>712.5</v>
      </c>
      <c r="H2982" s="1">
        <v>43830</v>
      </c>
      <c r="I2982">
        <f t="shared" si="184"/>
        <v>24</v>
      </c>
      <c r="J2982" t="str">
        <f t="shared" si="185"/>
        <v>0-30</v>
      </c>
      <c r="K2982">
        <f t="shared" si="186"/>
        <v>8.0000000000000002E-3</v>
      </c>
      <c r="L2982">
        <f t="shared" si="187"/>
        <v>6.84</v>
      </c>
    </row>
    <row r="2983" spans="1:12" x14ac:dyDescent="0.25">
      <c r="A2983" s="2" t="s">
        <v>2981</v>
      </c>
      <c r="B2983">
        <v>6</v>
      </c>
      <c r="C2983">
        <v>5</v>
      </c>
      <c r="D2983">
        <v>1200</v>
      </c>
      <c r="E2983" s="1">
        <v>43780</v>
      </c>
      <c r="F2983" s="3">
        <v>24</v>
      </c>
      <c r="G2983" s="3">
        <v>228</v>
      </c>
      <c r="H2983" s="1">
        <v>43830</v>
      </c>
      <c r="I2983">
        <f t="shared" si="184"/>
        <v>50</v>
      </c>
      <c r="J2983" t="str">
        <f t="shared" si="185"/>
        <v>31-60</v>
      </c>
      <c r="K2983">
        <f t="shared" si="186"/>
        <v>0.04</v>
      </c>
      <c r="L2983">
        <f t="shared" si="187"/>
        <v>10.08</v>
      </c>
    </row>
    <row r="2984" spans="1:12" x14ac:dyDescent="0.25">
      <c r="A2984" s="2" t="s">
        <v>2982</v>
      </c>
      <c r="B2984">
        <v>1</v>
      </c>
      <c r="C2984">
        <v>9</v>
      </c>
      <c r="D2984">
        <v>3672</v>
      </c>
      <c r="E2984" s="1">
        <v>43810</v>
      </c>
      <c r="F2984" s="3">
        <v>146.88</v>
      </c>
      <c r="G2984" s="3">
        <v>881.27999999999986</v>
      </c>
      <c r="H2984" s="1">
        <v>43830</v>
      </c>
      <c r="I2984">
        <f t="shared" si="184"/>
        <v>20</v>
      </c>
      <c r="J2984" t="str">
        <f t="shared" si="185"/>
        <v>0-30</v>
      </c>
      <c r="K2984">
        <f t="shared" si="186"/>
        <v>8.0000000000000002E-3</v>
      </c>
      <c r="L2984">
        <f t="shared" si="187"/>
        <v>8.2252799999999997</v>
      </c>
    </row>
    <row r="2985" spans="1:12" x14ac:dyDescent="0.25">
      <c r="A2985" s="2" t="s">
        <v>2983</v>
      </c>
      <c r="B2985">
        <v>4</v>
      </c>
      <c r="C2985">
        <v>8</v>
      </c>
      <c r="D2985">
        <v>1620</v>
      </c>
      <c r="E2985" s="1">
        <v>43549</v>
      </c>
      <c r="F2985" s="3">
        <v>145.80000000000001</v>
      </c>
      <c r="G2985" s="3">
        <v>388.8</v>
      </c>
      <c r="H2985" s="1">
        <v>43830</v>
      </c>
      <c r="I2985">
        <f t="shared" si="184"/>
        <v>281</v>
      </c>
      <c r="J2985" t="str">
        <f t="shared" si="185"/>
        <v>&gt;121</v>
      </c>
      <c r="K2985">
        <f t="shared" si="186"/>
        <v>0.25</v>
      </c>
      <c r="L2985">
        <f t="shared" si="187"/>
        <v>133.65</v>
      </c>
    </row>
    <row r="2986" spans="1:12" x14ac:dyDescent="0.25">
      <c r="A2986" s="2" t="s">
        <v>2984</v>
      </c>
      <c r="B2986">
        <v>9</v>
      </c>
      <c r="C2986">
        <v>21</v>
      </c>
      <c r="D2986">
        <v>220</v>
      </c>
      <c r="E2986" s="1">
        <v>43537</v>
      </c>
      <c r="F2986" s="3">
        <v>8.8000000000000007</v>
      </c>
      <c r="G2986" s="3">
        <v>79.2</v>
      </c>
      <c r="H2986" s="1">
        <v>43830</v>
      </c>
      <c r="I2986">
        <f t="shared" si="184"/>
        <v>293</v>
      </c>
      <c r="J2986" t="str">
        <f t="shared" si="185"/>
        <v>&gt;121</v>
      </c>
      <c r="K2986">
        <f t="shared" si="186"/>
        <v>0.25</v>
      </c>
      <c r="L2986">
        <f t="shared" si="187"/>
        <v>22</v>
      </c>
    </row>
    <row r="2987" spans="1:12" x14ac:dyDescent="0.25">
      <c r="A2987" s="2" t="s">
        <v>2985</v>
      </c>
      <c r="B2987">
        <v>5</v>
      </c>
      <c r="C2987">
        <v>23</v>
      </c>
      <c r="D2987">
        <v>1080</v>
      </c>
      <c r="E2987" s="1">
        <v>43654</v>
      </c>
      <c r="F2987" s="3">
        <v>32.400000000000006</v>
      </c>
      <c r="G2987" s="3">
        <v>172.8</v>
      </c>
      <c r="H2987" s="1">
        <v>43830</v>
      </c>
      <c r="I2987">
        <f t="shared" si="184"/>
        <v>176</v>
      </c>
      <c r="J2987" t="str">
        <f t="shared" si="185"/>
        <v>&gt;121</v>
      </c>
      <c r="K2987">
        <f t="shared" si="186"/>
        <v>0.25</v>
      </c>
      <c r="L2987">
        <f t="shared" si="187"/>
        <v>51.300000000000004</v>
      </c>
    </row>
    <row r="2988" spans="1:12" x14ac:dyDescent="0.25">
      <c r="A2988" s="2" t="s">
        <v>2986</v>
      </c>
      <c r="B2988">
        <v>6</v>
      </c>
      <c r="C2988">
        <v>13</v>
      </c>
      <c r="D2988">
        <v>3800</v>
      </c>
      <c r="E2988" s="1">
        <v>43509</v>
      </c>
      <c r="F2988" s="3">
        <v>190</v>
      </c>
      <c r="G2988" s="3">
        <v>608</v>
      </c>
      <c r="H2988" s="1">
        <v>43830</v>
      </c>
      <c r="I2988">
        <f t="shared" si="184"/>
        <v>321</v>
      </c>
      <c r="J2988" t="str">
        <f t="shared" si="185"/>
        <v>&gt;121</v>
      </c>
      <c r="K2988">
        <f t="shared" si="186"/>
        <v>0.25</v>
      </c>
      <c r="L2988">
        <f t="shared" si="187"/>
        <v>199.5</v>
      </c>
    </row>
    <row r="2989" spans="1:12" x14ac:dyDescent="0.25">
      <c r="A2989" s="2" t="s">
        <v>2987</v>
      </c>
      <c r="B2989">
        <v>8</v>
      </c>
      <c r="C2989">
        <v>18</v>
      </c>
      <c r="D2989">
        <v>4320</v>
      </c>
      <c r="E2989" s="1">
        <v>43716</v>
      </c>
      <c r="F2989" s="3">
        <v>388.8</v>
      </c>
      <c r="G2989" s="3">
        <v>1598.4</v>
      </c>
      <c r="H2989" s="1">
        <v>43830</v>
      </c>
      <c r="I2989">
        <f t="shared" si="184"/>
        <v>114</v>
      </c>
      <c r="J2989" t="str">
        <f t="shared" si="185"/>
        <v>91-120</v>
      </c>
      <c r="K2989">
        <f t="shared" si="186"/>
        <v>0.2</v>
      </c>
      <c r="L2989">
        <f t="shared" si="187"/>
        <v>397.44000000000005</v>
      </c>
    </row>
    <row r="2990" spans="1:12" x14ac:dyDescent="0.25">
      <c r="A2990" s="2" t="s">
        <v>2988</v>
      </c>
      <c r="B2990">
        <v>2</v>
      </c>
      <c r="C2990">
        <v>5</v>
      </c>
      <c r="D2990">
        <v>2790</v>
      </c>
      <c r="E2990" s="1">
        <v>43770</v>
      </c>
      <c r="F2990" s="3">
        <v>251.1</v>
      </c>
      <c r="G2990" s="3">
        <v>781.2</v>
      </c>
      <c r="H2990" s="1">
        <v>43830</v>
      </c>
      <c r="I2990">
        <f t="shared" si="184"/>
        <v>60</v>
      </c>
      <c r="J2990" t="str">
        <f t="shared" si="185"/>
        <v>31-60</v>
      </c>
      <c r="K2990">
        <f t="shared" si="186"/>
        <v>0.04</v>
      </c>
      <c r="L2990">
        <f t="shared" si="187"/>
        <v>41.292000000000002</v>
      </c>
    </row>
    <row r="2991" spans="1:12" x14ac:dyDescent="0.25">
      <c r="A2991" s="2" t="s">
        <v>2989</v>
      </c>
      <c r="B2991">
        <v>3</v>
      </c>
      <c r="C2991">
        <v>8</v>
      </c>
      <c r="D2991">
        <v>1960</v>
      </c>
      <c r="E2991" s="1">
        <v>43724</v>
      </c>
      <c r="F2991" s="3">
        <v>117.6</v>
      </c>
      <c r="G2991" s="3">
        <v>548.80000000000007</v>
      </c>
      <c r="H2991" s="1">
        <v>43830</v>
      </c>
      <c r="I2991">
        <f t="shared" si="184"/>
        <v>106</v>
      </c>
      <c r="J2991" t="str">
        <f t="shared" si="185"/>
        <v>91-120</v>
      </c>
      <c r="K2991">
        <f t="shared" si="186"/>
        <v>0.2</v>
      </c>
      <c r="L2991">
        <f t="shared" si="187"/>
        <v>133.28000000000003</v>
      </c>
    </row>
    <row r="2992" spans="1:12" x14ac:dyDescent="0.25">
      <c r="A2992" s="2" t="s">
        <v>2990</v>
      </c>
      <c r="B2992">
        <v>10</v>
      </c>
      <c r="C2992">
        <v>3</v>
      </c>
      <c r="D2992">
        <v>2660</v>
      </c>
      <c r="E2992" s="1">
        <v>43521</v>
      </c>
      <c r="F2992" s="3">
        <v>53.2</v>
      </c>
      <c r="G2992" s="3">
        <v>1223.5999999999999</v>
      </c>
      <c r="H2992" s="1">
        <v>43830</v>
      </c>
      <c r="I2992">
        <f t="shared" si="184"/>
        <v>309</v>
      </c>
      <c r="J2992" t="str">
        <f t="shared" si="185"/>
        <v>&gt;121</v>
      </c>
      <c r="K2992">
        <f t="shared" si="186"/>
        <v>0.25</v>
      </c>
      <c r="L2992">
        <f t="shared" si="187"/>
        <v>319.2</v>
      </c>
    </row>
    <row r="2993" spans="1:12" x14ac:dyDescent="0.25">
      <c r="A2993" s="2" t="s">
        <v>2991</v>
      </c>
      <c r="B2993">
        <v>9</v>
      </c>
      <c r="C2993">
        <v>10</v>
      </c>
      <c r="D2993">
        <v>1050</v>
      </c>
      <c r="E2993" s="1">
        <v>43515</v>
      </c>
      <c r="F2993" s="3">
        <v>42</v>
      </c>
      <c r="G2993" s="3">
        <v>283.5</v>
      </c>
      <c r="H2993" s="1">
        <v>43830</v>
      </c>
      <c r="I2993">
        <f t="shared" si="184"/>
        <v>315</v>
      </c>
      <c r="J2993" t="str">
        <f t="shared" si="185"/>
        <v>&gt;121</v>
      </c>
      <c r="K2993">
        <f t="shared" si="186"/>
        <v>0.25</v>
      </c>
      <c r="L2993">
        <f t="shared" si="187"/>
        <v>81.375</v>
      </c>
    </row>
    <row r="2994" spans="1:12" x14ac:dyDescent="0.25">
      <c r="A2994" s="2" t="s">
        <v>2992</v>
      </c>
      <c r="B2994">
        <v>7</v>
      </c>
      <c r="C2994">
        <v>11</v>
      </c>
      <c r="D2994">
        <v>3230</v>
      </c>
      <c r="E2994" s="1">
        <v>43596</v>
      </c>
      <c r="F2994" s="3">
        <v>452.2</v>
      </c>
      <c r="G2994" s="3">
        <v>1001.3</v>
      </c>
      <c r="H2994" s="1">
        <v>43830</v>
      </c>
      <c r="I2994">
        <f t="shared" si="184"/>
        <v>234</v>
      </c>
      <c r="J2994" t="str">
        <f t="shared" si="185"/>
        <v>&gt;121</v>
      </c>
      <c r="K2994">
        <f t="shared" si="186"/>
        <v>0.25</v>
      </c>
      <c r="L2994">
        <f t="shared" si="187"/>
        <v>363.375</v>
      </c>
    </row>
    <row r="2995" spans="1:12" x14ac:dyDescent="0.25">
      <c r="A2995" s="2" t="s">
        <v>2993</v>
      </c>
      <c r="B2995">
        <v>6</v>
      </c>
      <c r="C2995">
        <v>21</v>
      </c>
      <c r="D2995">
        <v>720</v>
      </c>
      <c r="E2995" s="1">
        <v>43543</v>
      </c>
      <c r="F2995" s="3">
        <v>64.800000000000011</v>
      </c>
      <c r="G2995" s="3">
        <v>208.79999999999998</v>
      </c>
      <c r="H2995" s="1">
        <v>43830</v>
      </c>
      <c r="I2995">
        <f t="shared" si="184"/>
        <v>287</v>
      </c>
      <c r="J2995" t="str">
        <f t="shared" si="185"/>
        <v>&gt;121</v>
      </c>
      <c r="K2995">
        <f t="shared" si="186"/>
        <v>0.25</v>
      </c>
      <c r="L2995">
        <f t="shared" si="187"/>
        <v>68.400000000000006</v>
      </c>
    </row>
    <row r="2996" spans="1:12" x14ac:dyDescent="0.25">
      <c r="A2996" s="2" t="s">
        <v>2994</v>
      </c>
      <c r="B2996">
        <v>6</v>
      </c>
      <c r="C2996">
        <v>23</v>
      </c>
      <c r="D2996">
        <v>4960</v>
      </c>
      <c r="E2996" s="1">
        <v>43812</v>
      </c>
      <c r="F2996" s="3">
        <v>148.80000000000001</v>
      </c>
      <c r="G2996" s="3">
        <v>1388.8</v>
      </c>
      <c r="H2996" s="1">
        <v>43830</v>
      </c>
      <c r="I2996">
        <f t="shared" si="184"/>
        <v>18</v>
      </c>
      <c r="J2996" t="str">
        <f t="shared" si="185"/>
        <v>0-30</v>
      </c>
      <c r="K2996">
        <f t="shared" si="186"/>
        <v>8.0000000000000002E-3</v>
      </c>
      <c r="L2996">
        <f t="shared" si="187"/>
        <v>12.300799999999999</v>
      </c>
    </row>
    <row r="2997" spans="1:12" x14ac:dyDescent="0.25">
      <c r="A2997" s="2" t="s">
        <v>2995</v>
      </c>
      <c r="B2997">
        <v>3</v>
      </c>
      <c r="C2997">
        <v>4</v>
      </c>
      <c r="D2997">
        <v>2520</v>
      </c>
      <c r="E2997" s="1">
        <v>43804</v>
      </c>
      <c r="F2997" s="3">
        <v>126</v>
      </c>
      <c r="G2997" s="3">
        <v>604.79999999999995</v>
      </c>
      <c r="H2997" s="1">
        <v>43830</v>
      </c>
      <c r="I2997">
        <f t="shared" si="184"/>
        <v>26</v>
      </c>
      <c r="J2997" t="str">
        <f t="shared" si="185"/>
        <v>0-30</v>
      </c>
      <c r="K2997">
        <f t="shared" si="186"/>
        <v>8.0000000000000002E-3</v>
      </c>
      <c r="L2997">
        <f t="shared" si="187"/>
        <v>5.8464</v>
      </c>
    </row>
    <row r="2998" spans="1:12" x14ac:dyDescent="0.25">
      <c r="A2998" s="2" t="s">
        <v>2996</v>
      </c>
      <c r="B2998">
        <v>2</v>
      </c>
      <c r="C2998">
        <v>14</v>
      </c>
      <c r="D2998">
        <v>930</v>
      </c>
      <c r="E2998" s="1">
        <v>43526</v>
      </c>
      <c r="F2998" s="3">
        <v>9.3000000000000007</v>
      </c>
      <c r="G2998" s="3">
        <v>232.5</v>
      </c>
      <c r="H2998" s="1">
        <v>43830</v>
      </c>
      <c r="I2998">
        <f t="shared" si="184"/>
        <v>304</v>
      </c>
      <c r="J2998" t="str">
        <f t="shared" si="185"/>
        <v>&gt;121</v>
      </c>
      <c r="K2998">
        <f t="shared" si="186"/>
        <v>0.25</v>
      </c>
      <c r="L2998">
        <f t="shared" si="187"/>
        <v>60.45</v>
      </c>
    </row>
    <row r="2999" spans="1:12" x14ac:dyDescent="0.25">
      <c r="A2999" s="2" t="s">
        <v>2997</v>
      </c>
      <c r="B2999">
        <v>10</v>
      </c>
      <c r="C2999">
        <v>13</v>
      </c>
      <c r="D2999">
        <v>6440</v>
      </c>
      <c r="E2999" s="1">
        <v>43549</v>
      </c>
      <c r="F2999" s="3">
        <v>1094.8</v>
      </c>
      <c r="G2999" s="3">
        <v>2962.4</v>
      </c>
      <c r="H2999" s="1">
        <v>43830</v>
      </c>
      <c r="I2999">
        <f t="shared" si="184"/>
        <v>281</v>
      </c>
      <c r="J2999" t="str">
        <f t="shared" si="185"/>
        <v>&gt;121</v>
      </c>
      <c r="K2999">
        <f t="shared" si="186"/>
        <v>0.25</v>
      </c>
      <c r="L2999">
        <f t="shared" si="187"/>
        <v>1014.3</v>
      </c>
    </row>
    <row r="3000" spans="1:12" x14ac:dyDescent="0.25">
      <c r="A3000" s="2" t="s">
        <v>2998</v>
      </c>
      <c r="B3000">
        <v>2</v>
      </c>
      <c r="C3000">
        <v>9</v>
      </c>
      <c r="D3000">
        <v>120</v>
      </c>
      <c r="E3000" s="1">
        <v>43617</v>
      </c>
      <c r="F3000" s="3">
        <v>4.8</v>
      </c>
      <c r="G3000" s="3">
        <v>36</v>
      </c>
      <c r="H3000" s="1">
        <v>43830</v>
      </c>
      <c r="I3000">
        <f t="shared" si="184"/>
        <v>213</v>
      </c>
      <c r="J3000" t="str">
        <f t="shared" si="185"/>
        <v>&gt;121</v>
      </c>
      <c r="K3000">
        <f t="shared" si="186"/>
        <v>0.25</v>
      </c>
      <c r="L3000">
        <f t="shared" si="187"/>
        <v>10.199999999999999</v>
      </c>
    </row>
    <row r="3001" spans="1:12" x14ac:dyDescent="0.25">
      <c r="A3001" s="2" t="s">
        <v>2999</v>
      </c>
      <c r="B3001">
        <v>4</v>
      </c>
      <c r="C3001">
        <v>19</v>
      </c>
      <c r="D3001">
        <v>99</v>
      </c>
      <c r="E3001" s="1">
        <v>43721</v>
      </c>
      <c r="F3001" s="3">
        <v>0.99</v>
      </c>
      <c r="G3001" s="3">
        <v>26.73</v>
      </c>
      <c r="H3001" s="1">
        <v>43830</v>
      </c>
      <c r="I3001">
        <f t="shared" si="184"/>
        <v>109</v>
      </c>
      <c r="J3001" t="str">
        <f t="shared" si="185"/>
        <v>91-120</v>
      </c>
      <c r="K3001">
        <f t="shared" si="186"/>
        <v>0.2</v>
      </c>
      <c r="L3001">
        <f t="shared" si="187"/>
        <v>5.5440000000000005</v>
      </c>
    </row>
    <row r="3002" spans="1:12" x14ac:dyDescent="0.25">
      <c r="A3002" s="2" t="s">
        <v>3000</v>
      </c>
      <c r="B3002">
        <v>10</v>
      </c>
      <c r="C3002">
        <v>18</v>
      </c>
      <c r="D3002">
        <v>5270</v>
      </c>
      <c r="E3002" s="1">
        <v>43560</v>
      </c>
      <c r="F3002" s="3">
        <v>579.70000000000005</v>
      </c>
      <c r="G3002" s="3">
        <v>2424.1999999999998</v>
      </c>
      <c r="H3002" s="1">
        <v>43830</v>
      </c>
      <c r="I3002">
        <f t="shared" si="184"/>
        <v>270</v>
      </c>
      <c r="J3002" t="str">
        <f t="shared" si="185"/>
        <v>&gt;121</v>
      </c>
      <c r="K3002">
        <f t="shared" si="186"/>
        <v>0.25</v>
      </c>
      <c r="L3002">
        <f t="shared" si="187"/>
        <v>750.97499999999991</v>
      </c>
    </row>
    <row r="3003" spans="1:12" x14ac:dyDescent="0.25">
      <c r="A3003" s="2" t="s">
        <v>3001</v>
      </c>
      <c r="B3003">
        <v>6</v>
      </c>
      <c r="C3003">
        <v>6</v>
      </c>
      <c r="D3003">
        <v>4554</v>
      </c>
      <c r="E3003" s="1">
        <v>43772</v>
      </c>
      <c r="F3003" s="3">
        <v>273.24</v>
      </c>
      <c r="G3003" s="3">
        <v>1275.1199999999999</v>
      </c>
      <c r="H3003" s="1">
        <v>43830</v>
      </c>
      <c r="I3003">
        <f t="shared" si="184"/>
        <v>58</v>
      </c>
      <c r="J3003" t="str">
        <f t="shared" si="185"/>
        <v>31-60</v>
      </c>
      <c r="K3003">
        <f t="shared" si="186"/>
        <v>0.04</v>
      </c>
      <c r="L3003">
        <f t="shared" si="187"/>
        <v>61.934399999999997</v>
      </c>
    </row>
    <row r="3004" spans="1:12" x14ac:dyDescent="0.25">
      <c r="A3004" s="2" t="s">
        <v>3002</v>
      </c>
      <c r="B3004">
        <v>5</v>
      </c>
      <c r="C3004">
        <v>20</v>
      </c>
      <c r="D3004">
        <v>2640</v>
      </c>
      <c r="E3004" s="1">
        <v>43528</v>
      </c>
      <c r="F3004" s="3">
        <v>79.2</v>
      </c>
      <c r="G3004" s="3">
        <v>607.20000000000005</v>
      </c>
      <c r="H3004" s="1">
        <v>43830</v>
      </c>
      <c r="I3004">
        <f t="shared" si="184"/>
        <v>302</v>
      </c>
      <c r="J3004" t="str">
        <f t="shared" si="185"/>
        <v>&gt;121</v>
      </c>
      <c r="K3004">
        <f t="shared" si="186"/>
        <v>0.25</v>
      </c>
      <c r="L3004">
        <f t="shared" si="187"/>
        <v>171.60000000000002</v>
      </c>
    </row>
    <row r="3005" spans="1:12" x14ac:dyDescent="0.25">
      <c r="A3005" s="2" t="s">
        <v>3003</v>
      </c>
      <c r="B3005">
        <v>1</v>
      </c>
      <c r="C3005">
        <v>22</v>
      </c>
      <c r="D3005">
        <v>1550</v>
      </c>
      <c r="E3005" s="1">
        <v>43652</v>
      </c>
      <c r="F3005" s="3">
        <v>46.5</v>
      </c>
      <c r="G3005" s="3">
        <v>449.5</v>
      </c>
      <c r="H3005" s="1">
        <v>43830</v>
      </c>
      <c r="I3005">
        <f t="shared" si="184"/>
        <v>178</v>
      </c>
      <c r="J3005" t="str">
        <f t="shared" si="185"/>
        <v>&gt;121</v>
      </c>
      <c r="K3005">
        <f t="shared" si="186"/>
        <v>0.25</v>
      </c>
      <c r="L3005">
        <f t="shared" si="187"/>
        <v>124</v>
      </c>
    </row>
    <row r="3006" spans="1:12" x14ac:dyDescent="0.25">
      <c r="A3006" s="2" t="s">
        <v>3004</v>
      </c>
      <c r="B3006">
        <v>6</v>
      </c>
      <c r="C3006">
        <v>22</v>
      </c>
      <c r="D3006">
        <v>600</v>
      </c>
      <c r="E3006" s="1">
        <v>43601</v>
      </c>
      <c r="F3006" s="3">
        <v>24</v>
      </c>
      <c r="G3006" s="3">
        <v>138</v>
      </c>
      <c r="H3006" s="1">
        <v>43830</v>
      </c>
      <c r="I3006">
        <f t="shared" si="184"/>
        <v>229</v>
      </c>
      <c r="J3006" t="str">
        <f t="shared" si="185"/>
        <v>&gt;121</v>
      </c>
      <c r="K3006">
        <f t="shared" si="186"/>
        <v>0.25</v>
      </c>
      <c r="L3006">
        <f t="shared" si="187"/>
        <v>40.5</v>
      </c>
    </row>
    <row r="3007" spans="1:12" x14ac:dyDescent="0.25">
      <c r="A3007" s="2" t="s">
        <v>3005</v>
      </c>
      <c r="B3007">
        <v>2</v>
      </c>
      <c r="C3007">
        <v>14</v>
      </c>
      <c r="D3007">
        <v>1980</v>
      </c>
      <c r="E3007" s="1">
        <v>43656</v>
      </c>
      <c r="F3007" s="3">
        <v>59.400000000000006</v>
      </c>
      <c r="G3007" s="3">
        <v>356.4</v>
      </c>
      <c r="H3007" s="1">
        <v>43830</v>
      </c>
      <c r="I3007">
        <f t="shared" si="184"/>
        <v>174</v>
      </c>
      <c r="J3007" t="str">
        <f t="shared" si="185"/>
        <v>&gt;121</v>
      </c>
      <c r="K3007">
        <f t="shared" si="186"/>
        <v>0.25</v>
      </c>
      <c r="L3007">
        <f t="shared" si="187"/>
        <v>103.94999999999999</v>
      </c>
    </row>
    <row r="3008" spans="1:12" x14ac:dyDescent="0.25">
      <c r="A3008" s="2" t="s">
        <v>3006</v>
      </c>
      <c r="B3008">
        <v>7</v>
      </c>
      <c r="C3008">
        <v>4</v>
      </c>
      <c r="D3008">
        <v>280</v>
      </c>
      <c r="E3008" s="1">
        <v>43697</v>
      </c>
      <c r="F3008" s="3">
        <v>50.4</v>
      </c>
      <c r="G3008" s="3">
        <v>100.8</v>
      </c>
      <c r="H3008" s="1">
        <v>43830</v>
      </c>
      <c r="I3008">
        <f t="shared" si="184"/>
        <v>133</v>
      </c>
      <c r="J3008" t="str">
        <f t="shared" si="185"/>
        <v>&gt;121</v>
      </c>
      <c r="K3008">
        <f t="shared" si="186"/>
        <v>0.25</v>
      </c>
      <c r="L3008">
        <f t="shared" si="187"/>
        <v>37.799999999999997</v>
      </c>
    </row>
    <row r="3009" spans="1:12" x14ac:dyDescent="0.25">
      <c r="A3009" s="2" t="s">
        <v>3007</v>
      </c>
      <c r="B3009">
        <v>1</v>
      </c>
      <c r="C3009">
        <v>8</v>
      </c>
      <c r="D3009">
        <v>2400</v>
      </c>
      <c r="E3009" s="1">
        <v>43521</v>
      </c>
      <c r="F3009" s="3">
        <v>240</v>
      </c>
      <c r="G3009" s="3">
        <v>456</v>
      </c>
      <c r="H3009" s="1">
        <v>43830</v>
      </c>
      <c r="I3009">
        <f t="shared" si="184"/>
        <v>309</v>
      </c>
      <c r="J3009" t="str">
        <f t="shared" si="185"/>
        <v>&gt;121</v>
      </c>
      <c r="K3009">
        <f t="shared" si="186"/>
        <v>0.25</v>
      </c>
      <c r="L3009">
        <f t="shared" si="187"/>
        <v>174</v>
      </c>
    </row>
    <row r="3010" spans="1:12" x14ac:dyDescent="0.25">
      <c r="A3010" s="2" t="s">
        <v>3008</v>
      </c>
      <c r="B3010">
        <v>6</v>
      </c>
      <c r="C3010">
        <v>16</v>
      </c>
      <c r="D3010">
        <v>2584.0000000000005</v>
      </c>
      <c r="E3010" s="1">
        <v>43597</v>
      </c>
      <c r="F3010" s="3">
        <v>258.40000000000003</v>
      </c>
      <c r="G3010" s="3">
        <v>387.6</v>
      </c>
      <c r="H3010" s="1">
        <v>43830</v>
      </c>
      <c r="I3010">
        <f t="shared" ref="I3010:I3073" si="188">H3010-E3010</f>
        <v>233</v>
      </c>
      <c r="J3010" t="str">
        <f t="shared" ref="J3010:J3073" si="189">VLOOKUP(I3010,groupings,2,1)</f>
        <v>&gt;121</v>
      </c>
      <c r="K3010">
        <f t="shared" ref="K3010:K3073" si="190">VLOOKUP(I3010,$N$8:$P$12,3,TRUE)</f>
        <v>0.25</v>
      </c>
      <c r="L3010">
        <f t="shared" ref="L3010:L3073" si="191">(G3010+F3010)*K3010</f>
        <v>161.5</v>
      </c>
    </row>
    <row r="3011" spans="1:12" x14ac:dyDescent="0.25">
      <c r="A3011" s="2" t="s">
        <v>3009</v>
      </c>
      <c r="B3011">
        <v>9</v>
      </c>
      <c r="C3011">
        <v>12</v>
      </c>
      <c r="D3011">
        <v>1760</v>
      </c>
      <c r="E3011" s="1">
        <v>43514</v>
      </c>
      <c r="F3011" s="3">
        <v>158.4</v>
      </c>
      <c r="G3011" s="3">
        <v>739.2</v>
      </c>
      <c r="H3011" s="1">
        <v>43830</v>
      </c>
      <c r="I3011">
        <f t="shared" si="188"/>
        <v>316</v>
      </c>
      <c r="J3011" t="str">
        <f t="shared" si="189"/>
        <v>&gt;121</v>
      </c>
      <c r="K3011">
        <f t="shared" si="190"/>
        <v>0.25</v>
      </c>
      <c r="L3011">
        <f t="shared" si="191"/>
        <v>224.4</v>
      </c>
    </row>
    <row r="3012" spans="1:12" x14ac:dyDescent="0.25">
      <c r="A3012" s="2" t="s">
        <v>3010</v>
      </c>
      <c r="B3012">
        <v>8</v>
      </c>
      <c r="C3012">
        <v>19</v>
      </c>
      <c r="D3012">
        <v>2310</v>
      </c>
      <c r="E3012" s="1">
        <v>43817</v>
      </c>
      <c r="F3012" s="3">
        <v>92.4</v>
      </c>
      <c r="G3012" s="3">
        <v>669.9</v>
      </c>
      <c r="H3012" s="1">
        <v>43830</v>
      </c>
      <c r="I3012">
        <f t="shared" si="188"/>
        <v>13</v>
      </c>
      <c r="J3012" t="str">
        <f t="shared" si="189"/>
        <v>0-30</v>
      </c>
      <c r="K3012">
        <f t="shared" si="190"/>
        <v>8.0000000000000002E-3</v>
      </c>
      <c r="L3012">
        <f t="shared" si="191"/>
        <v>6.0983999999999998</v>
      </c>
    </row>
    <row r="3013" spans="1:12" x14ac:dyDescent="0.25">
      <c r="A3013" s="2" t="s">
        <v>3011</v>
      </c>
      <c r="B3013">
        <v>8</v>
      </c>
      <c r="C3013">
        <v>12</v>
      </c>
      <c r="D3013">
        <v>6720</v>
      </c>
      <c r="E3013" s="1">
        <v>43800</v>
      </c>
      <c r="F3013" s="3">
        <v>873.6</v>
      </c>
      <c r="G3013" s="3">
        <v>1881.6</v>
      </c>
      <c r="H3013" s="1">
        <v>43830</v>
      </c>
      <c r="I3013">
        <f t="shared" si="188"/>
        <v>30</v>
      </c>
      <c r="J3013" t="str">
        <f t="shared" si="189"/>
        <v>0-30</v>
      </c>
      <c r="K3013">
        <f t="shared" si="190"/>
        <v>8.0000000000000002E-3</v>
      </c>
      <c r="L3013">
        <f t="shared" si="191"/>
        <v>22.041599999999999</v>
      </c>
    </row>
    <row r="3014" spans="1:12" x14ac:dyDescent="0.25">
      <c r="A3014" s="2" t="s">
        <v>3012</v>
      </c>
      <c r="B3014">
        <v>10</v>
      </c>
      <c r="C3014">
        <v>18</v>
      </c>
      <c r="D3014">
        <v>5040</v>
      </c>
      <c r="E3014" s="1">
        <v>43538</v>
      </c>
      <c r="F3014" s="3">
        <v>100.8</v>
      </c>
      <c r="G3014" s="3">
        <v>1310.3999999999999</v>
      </c>
      <c r="H3014" s="1">
        <v>43830</v>
      </c>
      <c r="I3014">
        <f t="shared" si="188"/>
        <v>292</v>
      </c>
      <c r="J3014" t="str">
        <f t="shared" si="189"/>
        <v>&gt;121</v>
      </c>
      <c r="K3014">
        <f t="shared" si="190"/>
        <v>0.25</v>
      </c>
      <c r="L3014">
        <f t="shared" si="191"/>
        <v>352.79999999999995</v>
      </c>
    </row>
    <row r="3015" spans="1:12" x14ac:dyDescent="0.25">
      <c r="A3015" s="2" t="s">
        <v>3013</v>
      </c>
      <c r="B3015">
        <v>9</v>
      </c>
      <c r="C3015">
        <v>6</v>
      </c>
      <c r="D3015">
        <v>1200</v>
      </c>
      <c r="E3015" s="1">
        <v>43554</v>
      </c>
      <c r="F3015" s="3">
        <v>144</v>
      </c>
      <c r="G3015" s="3">
        <v>360</v>
      </c>
      <c r="H3015" s="1">
        <v>43830</v>
      </c>
      <c r="I3015">
        <f t="shared" si="188"/>
        <v>276</v>
      </c>
      <c r="J3015" t="str">
        <f t="shared" si="189"/>
        <v>&gt;121</v>
      </c>
      <c r="K3015">
        <f t="shared" si="190"/>
        <v>0.25</v>
      </c>
      <c r="L3015">
        <f t="shared" si="191"/>
        <v>126</v>
      </c>
    </row>
    <row r="3016" spans="1:12" x14ac:dyDescent="0.25">
      <c r="A3016" s="2" t="s">
        <v>3014</v>
      </c>
      <c r="B3016">
        <v>10</v>
      </c>
      <c r="C3016">
        <v>6</v>
      </c>
      <c r="D3016">
        <v>1215</v>
      </c>
      <c r="E3016" s="1">
        <v>43612</v>
      </c>
      <c r="F3016" s="3">
        <v>121.5</v>
      </c>
      <c r="G3016" s="3">
        <v>486</v>
      </c>
      <c r="H3016" s="1">
        <v>43830</v>
      </c>
      <c r="I3016">
        <f t="shared" si="188"/>
        <v>218</v>
      </c>
      <c r="J3016" t="str">
        <f t="shared" si="189"/>
        <v>&gt;121</v>
      </c>
      <c r="K3016">
        <f t="shared" si="190"/>
        <v>0.25</v>
      </c>
      <c r="L3016">
        <f t="shared" si="191"/>
        <v>151.875</v>
      </c>
    </row>
    <row r="3017" spans="1:12" x14ac:dyDescent="0.25">
      <c r="A3017" s="2" t="s">
        <v>3015</v>
      </c>
      <c r="B3017">
        <v>7</v>
      </c>
      <c r="C3017">
        <v>14</v>
      </c>
      <c r="D3017">
        <v>1395</v>
      </c>
      <c r="E3017" s="1">
        <v>43660</v>
      </c>
      <c r="F3017" s="3">
        <v>320.85000000000002</v>
      </c>
      <c r="G3017" s="3">
        <v>1227.6000000000001</v>
      </c>
      <c r="H3017" s="1">
        <v>43830</v>
      </c>
      <c r="I3017">
        <f t="shared" si="188"/>
        <v>170</v>
      </c>
      <c r="J3017" t="str">
        <f t="shared" si="189"/>
        <v>&gt;121</v>
      </c>
      <c r="K3017">
        <f t="shared" si="190"/>
        <v>0.25</v>
      </c>
      <c r="L3017">
        <f t="shared" si="191"/>
        <v>387.11250000000007</v>
      </c>
    </row>
    <row r="3018" spans="1:12" x14ac:dyDescent="0.25">
      <c r="A3018" s="2" t="s">
        <v>3016</v>
      </c>
      <c r="B3018">
        <v>4</v>
      </c>
      <c r="C3018">
        <v>6</v>
      </c>
      <c r="D3018">
        <v>1320</v>
      </c>
      <c r="E3018" s="1">
        <v>43652</v>
      </c>
      <c r="F3018" s="3">
        <v>79.2</v>
      </c>
      <c r="G3018" s="3">
        <v>277.2</v>
      </c>
      <c r="H3018" s="1">
        <v>43830</v>
      </c>
      <c r="I3018">
        <f t="shared" si="188"/>
        <v>178</v>
      </c>
      <c r="J3018" t="str">
        <f t="shared" si="189"/>
        <v>&gt;121</v>
      </c>
      <c r="K3018">
        <f t="shared" si="190"/>
        <v>0.25</v>
      </c>
      <c r="L3018">
        <f t="shared" si="191"/>
        <v>89.1</v>
      </c>
    </row>
    <row r="3019" spans="1:12" x14ac:dyDescent="0.25">
      <c r="A3019" s="2" t="s">
        <v>3017</v>
      </c>
      <c r="B3019">
        <v>3</v>
      </c>
      <c r="C3019">
        <v>14</v>
      </c>
      <c r="D3019">
        <v>110</v>
      </c>
      <c r="E3019" s="1">
        <v>43473</v>
      </c>
      <c r="F3019" s="3">
        <v>6.6000000000000005</v>
      </c>
      <c r="G3019" s="3">
        <v>25.299999999999997</v>
      </c>
      <c r="H3019" s="1">
        <v>43830</v>
      </c>
      <c r="I3019">
        <f t="shared" si="188"/>
        <v>357</v>
      </c>
      <c r="J3019" t="str">
        <f t="shared" si="189"/>
        <v>&gt;121</v>
      </c>
      <c r="K3019">
        <f t="shared" si="190"/>
        <v>0.25</v>
      </c>
      <c r="L3019">
        <f t="shared" si="191"/>
        <v>7.9749999999999996</v>
      </c>
    </row>
    <row r="3020" spans="1:12" x14ac:dyDescent="0.25">
      <c r="A3020" s="2" t="s">
        <v>3018</v>
      </c>
      <c r="B3020">
        <v>5</v>
      </c>
      <c r="C3020">
        <v>12</v>
      </c>
      <c r="D3020">
        <v>180</v>
      </c>
      <c r="E3020" s="1">
        <v>43511</v>
      </c>
      <c r="F3020" s="3">
        <v>12.6</v>
      </c>
      <c r="G3020" s="3">
        <v>46.8</v>
      </c>
      <c r="H3020" s="1">
        <v>43830</v>
      </c>
      <c r="I3020">
        <f t="shared" si="188"/>
        <v>319</v>
      </c>
      <c r="J3020" t="str">
        <f t="shared" si="189"/>
        <v>&gt;121</v>
      </c>
      <c r="K3020">
        <f t="shared" si="190"/>
        <v>0.25</v>
      </c>
      <c r="L3020">
        <f t="shared" si="191"/>
        <v>14.85</v>
      </c>
    </row>
    <row r="3021" spans="1:12" x14ac:dyDescent="0.25">
      <c r="A3021" s="2" t="s">
        <v>3019</v>
      </c>
      <c r="B3021">
        <v>5</v>
      </c>
      <c r="C3021">
        <v>21</v>
      </c>
      <c r="D3021">
        <v>1440</v>
      </c>
      <c r="E3021" s="1">
        <v>43634</v>
      </c>
      <c r="F3021" s="3">
        <v>28.799999999999997</v>
      </c>
      <c r="G3021" s="3">
        <v>345.6</v>
      </c>
      <c r="H3021" s="1">
        <v>43830</v>
      </c>
      <c r="I3021">
        <f t="shared" si="188"/>
        <v>196</v>
      </c>
      <c r="J3021" t="str">
        <f t="shared" si="189"/>
        <v>&gt;121</v>
      </c>
      <c r="K3021">
        <f t="shared" si="190"/>
        <v>0.25</v>
      </c>
      <c r="L3021">
        <f t="shared" si="191"/>
        <v>93.600000000000009</v>
      </c>
    </row>
    <row r="3022" spans="1:12" x14ac:dyDescent="0.25">
      <c r="A3022" s="2" t="s">
        <v>3020</v>
      </c>
      <c r="B3022">
        <v>8</v>
      </c>
      <c r="C3022">
        <v>14</v>
      </c>
      <c r="D3022">
        <v>2200</v>
      </c>
      <c r="E3022" s="1">
        <v>43787</v>
      </c>
      <c r="F3022" s="3">
        <v>352</v>
      </c>
      <c r="G3022" s="3">
        <v>550</v>
      </c>
      <c r="H3022" s="1">
        <v>43830</v>
      </c>
      <c r="I3022">
        <f t="shared" si="188"/>
        <v>43</v>
      </c>
      <c r="J3022" t="str">
        <f t="shared" si="189"/>
        <v>31-60</v>
      </c>
      <c r="K3022">
        <f t="shared" si="190"/>
        <v>0.04</v>
      </c>
      <c r="L3022">
        <f t="shared" si="191"/>
        <v>36.08</v>
      </c>
    </row>
    <row r="3023" spans="1:12" x14ac:dyDescent="0.25">
      <c r="A3023" s="2" t="s">
        <v>3021</v>
      </c>
      <c r="B3023">
        <v>7</v>
      </c>
      <c r="C3023">
        <v>5</v>
      </c>
      <c r="D3023">
        <v>1330</v>
      </c>
      <c r="E3023" s="1">
        <v>43566</v>
      </c>
      <c r="F3023" s="3">
        <v>359.09999999999997</v>
      </c>
      <c r="G3023" s="3">
        <v>784.7</v>
      </c>
      <c r="H3023" s="1">
        <v>43830</v>
      </c>
      <c r="I3023">
        <f t="shared" si="188"/>
        <v>264</v>
      </c>
      <c r="J3023" t="str">
        <f t="shared" si="189"/>
        <v>&gt;121</v>
      </c>
      <c r="K3023">
        <f t="shared" si="190"/>
        <v>0.25</v>
      </c>
      <c r="L3023">
        <f t="shared" si="191"/>
        <v>285.95</v>
      </c>
    </row>
    <row r="3024" spans="1:12" x14ac:dyDescent="0.25">
      <c r="A3024" s="2" t="s">
        <v>3022</v>
      </c>
      <c r="B3024">
        <v>3</v>
      </c>
      <c r="C3024">
        <v>6</v>
      </c>
      <c r="D3024">
        <v>768.00000000000011</v>
      </c>
      <c r="E3024" s="1">
        <v>43539</v>
      </c>
      <c r="F3024" s="3">
        <v>23.040000000000003</v>
      </c>
      <c r="G3024" s="3">
        <v>161.28</v>
      </c>
      <c r="H3024" s="1">
        <v>43830</v>
      </c>
      <c r="I3024">
        <f t="shared" si="188"/>
        <v>291</v>
      </c>
      <c r="J3024" t="str">
        <f t="shared" si="189"/>
        <v>&gt;121</v>
      </c>
      <c r="K3024">
        <f t="shared" si="190"/>
        <v>0.25</v>
      </c>
      <c r="L3024">
        <f t="shared" si="191"/>
        <v>46.08</v>
      </c>
    </row>
    <row r="3025" spans="1:12" x14ac:dyDescent="0.25">
      <c r="A3025" s="2" t="s">
        <v>3023</v>
      </c>
      <c r="B3025">
        <v>3</v>
      </c>
      <c r="C3025">
        <v>9</v>
      </c>
      <c r="D3025">
        <v>240</v>
      </c>
      <c r="E3025" s="1">
        <v>43800</v>
      </c>
      <c r="F3025" s="3">
        <v>4.8</v>
      </c>
      <c r="G3025" s="3">
        <v>48</v>
      </c>
      <c r="H3025" s="1">
        <v>43830</v>
      </c>
      <c r="I3025">
        <f t="shared" si="188"/>
        <v>30</v>
      </c>
      <c r="J3025" t="str">
        <f t="shared" si="189"/>
        <v>0-30</v>
      </c>
      <c r="K3025">
        <f t="shared" si="190"/>
        <v>8.0000000000000002E-3</v>
      </c>
      <c r="L3025">
        <f t="shared" si="191"/>
        <v>0.4224</v>
      </c>
    </row>
    <row r="3026" spans="1:12" x14ac:dyDescent="0.25">
      <c r="A3026" s="2" t="s">
        <v>3024</v>
      </c>
      <c r="B3026">
        <v>5</v>
      </c>
      <c r="C3026">
        <v>16</v>
      </c>
      <c r="D3026">
        <v>4650</v>
      </c>
      <c r="E3026" s="1">
        <v>43630</v>
      </c>
      <c r="F3026" s="3">
        <v>139.5</v>
      </c>
      <c r="G3026" s="3">
        <v>883.5</v>
      </c>
      <c r="H3026" s="1">
        <v>43830</v>
      </c>
      <c r="I3026">
        <f t="shared" si="188"/>
        <v>200</v>
      </c>
      <c r="J3026" t="str">
        <f t="shared" si="189"/>
        <v>&gt;121</v>
      </c>
      <c r="K3026">
        <f t="shared" si="190"/>
        <v>0.25</v>
      </c>
      <c r="L3026">
        <f t="shared" si="191"/>
        <v>255.75</v>
      </c>
    </row>
    <row r="3027" spans="1:12" x14ac:dyDescent="0.25">
      <c r="A3027" s="2" t="s">
        <v>3025</v>
      </c>
      <c r="B3027">
        <v>8</v>
      </c>
      <c r="C3027">
        <v>21</v>
      </c>
      <c r="D3027">
        <v>6510</v>
      </c>
      <c r="E3027" s="1">
        <v>43592</v>
      </c>
      <c r="F3027" s="3">
        <v>585.90000000000009</v>
      </c>
      <c r="G3027" s="3">
        <v>2213.4</v>
      </c>
      <c r="H3027" s="1">
        <v>43830</v>
      </c>
      <c r="I3027">
        <f t="shared" si="188"/>
        <v>238</v>
      </c>
      <c r="J3027" t="str">
        <f t="shared" si="189"/>
        <v>&gt;121</v>
      </c>
      <c r="K3027">
        <f t="shared" si="190"/>
        <v>0.25</v>
      </c>
      <c r="L3027">
        <f t="shared" si="191"/>
        <v>699.82500000000005</v>
      </c>
    </row>
    <row r="3028" spans="1:12" x14ac:dyDescent="0.25">
      <c r="A3028" s="2" t="s">
        <v>3026</v>
      </c>
      <c r="B3028">
        <v>7</v>
      </c>
      <c r="C3028">
        <v>17</v>
      </c>
      <c r="D3028">
        <v>4750</v>
      </c>
      <c r="E3028" s="1">
        <v>43468</v>
      </c>
      <c r="F3028" s="3">
        <v>997.5</v>
      </c>
      <c r="G3028" s="3">
        <v>2565</v>
      </c>
      <c r="H3028" s="1">
        <v>43830</v>
      </c>
      <c r="I3028">
        <f t="shared" si="188"/>
        <v>362</v>
      </c>
      <c r="J3028" t="str">
        <f t="shared" si="189"/>
        <v>&gt;121</v>
      </c>
      <c r="K3028">
        <f t="shared" si="190"/>
        <v>0.25</v>
      </c>
      <c r="L3028">
        <f t="shared" si="191"/>
        <v>890.625</v>
      </c>
    </row>
    <row r="3029" spans="1:12" x14ac:dyDescent="0.25">
      <c r="A3029" s="2" t="s">
        <v>3027</v>
      </c>
      <c r="B3029">
        <v>2</v>
      </c>
      <c r="C3029">
        <v>8</v>
      </c>
      <c r="D3029">
        <v>4180</v>
      </c>
      <c r="E3029" s="1">
        <v>43683</v>
      </c>
      <c r="F3029" s="3">
        <v>334.4</v>
      </c>
      <c r="G3029" s="3">
        <v>668.8</v>
      </c>
      <c r="H3029" s="1">
        <v>43830</v>
      </c>
      <c r="I3029">
        <f t="shared" si="188"/>
        <v>147</v>
      </c>
      <c r="J3029" t="str">
        <f t="shared" si="189"/>
        <v>&gt;121</v>
      </c>
      <c r="K3029">
        <f t="shared" si="190"/>
        <v>0.25</v>
      </c>
      <c r="L3029">
        <f t="shared" si="191"/>
        <v>250.79999999999998</v>
      </c>
    </row>
    <row r="3030" spans="1:12" x14ac:dyDescent="0.25">
      <c r="A3030" s="2" t="s">
        <v>3028</v>
      </c>
      <c r="B3030">
        <v>2</v>
      </c>
      <c r="C3030">
        <v>22</v>
      </c>
      <c r="D3030">
        <v>3520</v>
      </c>
      <c r="E3030" s="1">
        <v>43642</v>
      </c>
      <c r="F3030" s="3">
        <v>105.60000000000001</v>
      </c>
      <c r="G3030" s="3">
        <v>704</v>
      </c>
      <c r="H3030" s="1">
        <v>43830</v>
      </c>
      <c r="I3030">
        <f t="shared" si="188"/>
        <v>188</v>
      </c>
      <c r="J3030" t="str">
        <f t="shared" si="189"/>
        <v>&gt;121</v>
      </c>
      <c r="K3030">
        <f t="shared" si="190"/>
        <v>0.25</v>
      </c>
      <c r="L3030">
        <f t="shared" si="191"/>
        <v>202.4</v>
      </c>
    </row>
    <row r="3031" spans="1:12" x14ac:dyDescent="0.25">
      <c r="A3031" s="2" t="s">
        <v>3029</v>
      </c>
      <c r="B3031">
        <v>1</v>
      </c>
      <c r="C3031">
        <v>22</v>
      </c>
      <c r="D3031">
        <v>7130</v>
      </c>
      <c r="E3031" s="1">
        <v>43792</v>
      </c>
      <c r="F3031" s="3">
        <v>713</v>
      </c>
      <c r="G3031" s="3">
        <v>1853.8</v>
      </c>
      <c r="H3031" s="1">
        <v>43830</v>
      </c>
      <c r="I3031">
        <f t="shared" si="188"/>
        <v>38</v>
      </c>
      <c r="J3031" t="str">
        <f t="shared" si="189"/>
        <v>31-60</v>
      </c>
      <c r="K3031">
        <f t="shared" si="190"/>
        <v>0.04</v>
      </c>
      <c r="L3031">
        <f t="shared" si="191"/>
        <v>102.67200000000001</v>
      </c>
    </row>
    <row r="3032" spans="1:12" x14ac:dyDescent="0.25">
      <c r="A3032" s="2" t="s">
        <v>3030</v>
      </c>
      <c r="B3032">
        <v>6</v>
      </c>
      <c r="C3032">
        <v>16</v>
      </c>
      <c r="D3032">
        <v>5280</v>
      </c>
      <c r="E3032" s="1">
        <v>43734</v>
      </c>
      <c r="F3032" s="3">
        <v>369.6</v>
      </c>
      <c r="G3032" s="3">
        <v>1267.2</v>
      </c>
      <c r="H3032" s="1">
        <v>43830</v>
      </c>
      <c r="I3032">
        <f t="shared" si="188"/>
        <v>96</v>
      </c>
      <c r="J3032" t="str">
        <f t="shared" si="189"/>
        <v>91-120</v>
      </c>
      <c r="K3032">
        <f t="shared" si="190"/>
        <v>0.2</v>
      </c>
      <c r="L3032">
        <f t="shared" si="191"/>
        <v>327.36000000000007</v>
      </c>
    </row>
    <row r="3033" spans="1:12" x14ac:dyDescent="0.25">
      <c r="A3033" s="2" t="s">
        <v>3031</v>
      </c>
      <c r="B3033">
        <v>8</v>
      </c>
      <c r="C3033">
        <v>14</v>
      </c>
      <c r="D3033">
        <v>1408</v>
      </c>
      <c r="E3033" s="1">
        <v>43595</v>
      </c>
      <c r="F3033" s="3">
        <v>253.44</v>
      </c>
      <c r="G3033" s="3">
        <v>492.8</v>
      </c>
      <c r="H3033" s="1">
        <v>43830</v>
      </c>
      <c r="I3033">
        <f t="shared" si="188"/>
        <v>235</v>
      </c>
      <c r="J3033" t="str">
        <f t="shared" si="189"/>
        <v>&gt;121</v>
      </c>
      <c r="K3033">
        <f t="shared" si="190"/>
        <v>0.25</v>
      </c>
      <c r="L3033">
        <f t="shared" si="191"/>
        <v>186.56</v>
      </c>
    </row>
    <row r="3034" spans="1:12" x14ac:dyDescent="0.25">
      <c r="A3034" s="2" t="s">
        <v>3032</v>
      </c>
      <c r="B3034">
        <v>2</v>
      </c>
      <c r="C3034">
        <v>8</v>
      </c>
      <c r="D3034">
        <v>1530</v>
      </c>
      <c r="E3034" s="1">
        <v>43662</v>
      </c>
      <c r="F3034" s="3">
        <v>107.10000000000001</v>
      </c>
      <c r="G3034" s="3">
        <v>351.9</v>
      </c>
      <c r="H3034" s="1">
        <v>43830</v>
      </c>
      <c r="I3034">
        <f t="shared" si="188"/>
        <v>168</v>
      </c>
      <c r="J3034" t="str">
        <f t="shared" si="189"/>
        <v>&gt;121</v>
      </c>
      <c r="K3034">
        <f t="shared" si="190"/>
        <v>0.25</v>
      </c>
      <c r="L3034">
        <f t="shared" si="191"/>
        <v>114.75</v>
      </c>
    </row>
    <row r="3035" spans="1:12" x14ac:dyDescent="0.25">
      <c r="A3035" s="2" t="s">
        <v>3033</v>
      </c>
      <c r="B3035">
        <v>1</v>
      </c>
      <c r="C3035">
        <v>22</v>
      </c>
      <c r="D3035">
        <v>2640</v>
      </c>
      <c r="E3035" s="1">
        <v>43773</v>
      </c>
      <c r="F3035" s="3">
        <v>237.60000000000002</v>
      </c>
      <c r="G3035" s="3">
        <v>765.6</v>
      </c>
      <c r="H3035" s="1">
        <v>43830</v>
      </c>
      <c r="I3035">
        <f t="shared" si="188"/>
        <v>57</v>
      </c>
      <c r="J3035" t="str">
        <f t="shared" si="189"/>
        <v>31-60</v>
      </c>
      <c r="K3035">
        <f t="shared" si="190"/>
        <v>0.04</v>
      </c>
      <c r="L3035">
        <f t="shared" si="191"/>
        <v>40.128</v>
      </c>
    </row>
    <row r="3036" spans="1:12" x14ac:dyDescent="0.25">
      <c r="A3036" s="2" t="s">
        <v>3034</v>
      </c>
      <c r="B3036">
        <v>7</v>
      </c>
      <c r="C3036">
        <v>16</v>
      </c>
      <c r="D3036">
        <v>3960</v>
      </c>
      <c r="E3036" s="1">
        <v>43725</v>
      </c>
      <c r="F3036" s="3">
        <v>435.6</v>
      </c>
      <c r="G3036" s="3">
        <v>1346.3999999999999</v>
      </c>
      <c r="H3036" s="1">
        <v>43830</v>
      </c>
      <c r="I3036">
        <f t="shared" si="188"/>
        <v>105</v>
      </c>
      <c r="J3036" t="str">
        <f t="shared" si="189"/>
        <v>91-120</v>
      </c>
      <c r="K3036">
        <f t="shared" si="190"/>
        <v>0.2</v>
      </c>
      <c r="L3036">
        <f t="shared" si="191"/>
        <v>356.40000000000003</v>
      </c>
    </row>
    <row r="3037" spans="1:12" x14ac:dyDescent="0.25">
      <c r="A3037" s="2" t="s">
        <v>3035</v>
      </c>
      <c r="B3037">
        <v>10</v>
      </c>
      <c r="C3037">
        <v>19</v>
      </c>
      <c r="D3037">
        <v>2310</v>
      </c>
      <c r="E3037" s="1">
        <v>43483</v>
      </c>
      <c r="F3037" s="3">
        <v>462</v>
      </c>
      <c r="G3037" s="3">
        <v>854.7</v>
      </c>
      <c r="H3037" s="1">
        <v>43830</v>
      </c>
      <c r="I3037">
        <f t="shared" si="188"/>
        <v>347</v>
      </c>
      <c r="J3037" t="str">
        <f t="shared" si="189"/>
        <v>&gt;121</v>
      </c>
      <c r="K3037">
        <f t="shared" si="190"/>
        <v>0.25</v>
      </c>
      <c r="L3037">
        <f t="shared" si="191"/>
        <v>329.17500000000001</v>
      </c>
    </row>
    <row r="3038" spans="1:12" x14ac:dyDescent="0.25">
      <c r="A3038" s="2" t="s">
        <v>3036</v>
      </c>
      <c r="B3038">
        <v>7</v>
      </c>
      <c r="C3038">
        <v>9</v>
      </c>
      <c r="D3038">
        <v>3920</v>
      </c>
      <c r="E3038" s="1">
        <v>43552</v>
      </c>
      <c r="F3038" s="3">
        <v>940.8</v>
      </c>
      <c r="G3038" s="3">
        <v>1920.8000000000002</v>
      </c>
      <c r="H3038" s="1">
        <v>43830</v>
      </c>
      <c r="I3038">
        <f t="shared" si="188"/>
        <v>278</v>
      </c>
      <c r="J3038" t="str">
        <f t="shared" si="189"/>
        <v>&gt;121</v>
      </c>
      <c r="K3038">
        <f t="shared" si="190"/>
        <v>0.25</v>
      </c>
      <c r="L3038">
        <f t="shared" si="191"/>
        <v>715.40000000000009</v>
      </c>
    </row>
    <row r="3039" spans="1:12" x14ac:dyDescent="0.25">
      <c r="A3039" s="2" t="s">
        <v>3037</v>
      </c>
      <c r="B3039">
        <v>8</v>
      </c>
      <c r="C3039">
        <v>11</v>
      </c>
      <c r="D3039">
        <v>1188</v>
      </c>
      <c r="E3039" s="1">
        <v>43803</v>
      </c>
      <c r="F3039" s="3">
        <v>71.279999999999987</v>
      </c>
      <c r="G3039" s="3">
        <v>558.3599999999999</v>
      </c>
      <c r="H3039" s="1">
        <v>43830</v>
      </c>
      <c r="I3039">
        <f t="shared" si="188"/>
        <v>27</v>
      </c>
      <c r="J3039" t="str">
        <f t="shared" si="189"/>
        <v>0-30</v>
      </c>
      <c r="K3039">
        <f t="shared" si="190"/>
        <v>8.0000000000000002E-3</v>
      </c>
      <c r="L3039">
        <f t="shared" si="191"/>
        <v>5.0371199999999989</v>
      </c>
    </row>
    <row r="3040" spans="1:12" x14ac:dyDescent="0.25">
      <c r="A3040" s="2" t="s">
        <v>3038</v>
      </c>
      <c r="B3040">
        <v>8</v>
      </c>
      <c r="C3040">
        <v>9</v>
      </c>
      <c r="D3040">
        <v>2860</v>
      </c>
      <c r="E3040" s="1">
        <v>43726</v>
      </c>
      <c r="F3040" s="3">
        <v>343.2</v>
      </c>
      <c r="G3040" s="3">
        <v>1115.4000000000001</v>
      </c>
      <c r="H3040" s="1">
        <v>43830</v>
      </c>
      <c r="I3040">
        <f t="shared" si="188"/>
        <v>104</v>
      </c>
      <c r="J3040" t="str">
        <f t="shared" si="189"/>
        <v>91-120</v>
      </c>
      <c r="K3040">
        <f t="shared" si="190"/>
        <v>0.2</v>
      </c>
      <c r="L3040">
        <f t="shared" si="191"/>
        <v>291.72000000000003</v>
      </c>
    </row>
    <row r="3041" spans="1:12" x14ac:dyDescent="0.25">
      <c r="A3041" s="2" t="s">
        <v>3039</v>
      </c>
      <c r="B3041">
        <v>6</v>
      </c>
      <c r="C3041">
        <v>7</v>
      </c>
      <c r="D3041">
        <v>1680</v>
      </c>
      <c r="E3041" s="1">
        <v>43653</v>
      </c>
      <c r="F3041" s="3">
        <v>100.8</v>
      </c>
      <c r="G3041" s="3">
        <v>386.4</v>
      </c>
      <c r="H3041" s="1">
        <v>43830</v>
      </c>
      <c r="I3041">
        <f t="shared" si="188"/>
        <v>177</v>
      </c>
      <c r="J3041" t="str">
        <f t="shared" si="189"/>
        <v>&gt;121</v>
      </c>
      <c r="K3041">
        <f t="shared" si="190"/>
        <v>0.25</v>
      </c>
      <c r="L3041">
        <f t="shared" si="191"/>
        <v>121.8</v>
      </c>
    </row>
    <row r="3042" spans="1:12" x14ac:dyDescent="0.25">
      <c r="A3042" s="2" t="s">
        <v>3040</v>
      </c>
      <c r="B3042">
        <v>4</v>
      </c>
      <c r="C3042">
        <v>20</v>
      </c>
      <c r="D3042">
        <v>2480</v>
      </c>
      <c r="E3042" s="1">
        <v>43611</v>
      </c>
      <c r="F3042" s="3">
        <v>148.80000000000001</v>
      </c>
      <c r="G3042" s="3">
        <v>372</v>
      </c>
      <c r="H3042" s="1">
        <v>43830</v>
      </c>
      <c r="I3042">
        <f t="shared" si="188"/>
        <v>219</v>
      </c>
      <c r="J3042" t="str">
        <f t="shared" si="189"/>
        <v>&gt;121</v>
      </c>
      <c r="K3042">
        <f t="shared" si="190"/>
        <v>0.25</v>
      </c>
      <c r="L3042">
        <f t="shared" si="191"/>
        <v>130.19999999999999</v>
      </c>
    </row>
    <row r="3043" spans="1:12" x14ac:dyDescent="0.25">
      <c r="A3043" s="2" t="s">
        <v>3041</v>
      </c>
      <c r="B3043">
        <v>4</v>
      </c>
      <c r="C3043">
        <v>5</v>
      </c>
      <c r="D3043">
        <v>2250</v>
      </c>
      <c r="E3043" s="1">
        <v>43602</v>
      </c>
      <c r="F3043" s="3">
        <v>180</v>
      </c>
      <c r="G3043" s="3">
        <v>495</v>
      </c>
      <c r="H3043" s="1">
        <v>43830</v>
      </c>
      <c r="I3043">
        <f t="shared" si="188"/>
        <v>228</v>
      </c>
      <c r="J3043" t="str">
        <f t="shared" si="189"/>
        <v>&gt;121</v>
      </c>
      <c r="K3043">
        <f t="shared" si="190"/>
        <v>0.25</v>
      </c>
      <c r="L3043">
        <f t="shared" si="191"/>
        <v>168.75</v>
      </c>
    </row>
    <row r="3044" spans="1:12" x14ac:dyDescent="0.25">
      <c r="A3044" s="2" t="s">
        <v>3042</v>
      </c>
      <c r="B3044">
        <v>5</v>
      </c>
      <c r="C3044">
        <v>3</v>
      </c>
      <c r="D3044">
        <v>150</v>
      </c>
      <c r="E3044" s="1">
        <v>43488</v>
      </c>
      <c r="F3044" s="3">
        <v>9</v>
      </c>
      <c r="G3044" s="3">
        <v>28.5</v>
      </c>
      <c r="H3044" s="1">
        <v>43830</v>
      </c>
      <c r="I3044">
        <f t="shared" si="188"/>
        <v>342</v>
      </c>
      <c r="J3044" t="str">
        <f t="shared" si="189"/>
        <v>&gt;121</v>
      </c>
      <c r="K3044">
        <f t="shared" si="190"/>
        <v>0.25</v>
      </c>
      <c r="L3044">
        <f t="shared" si="191"/>
        <v>9.375</v>
      </c>
    </row>
    <row r="3045" spans="1:12" x14ac:dyDescent="0.25">
      <c r="A3045" s="2" t="s">
        <v>3043</v>
      </c>
      <c r="B3045">
        <v>7</v>
      </c>
      <c r="C3045">
        <v>17</v>
      </c>
      <c r="D3045">
        <v>160</v>
      </c>
      <c r="E3045" s="1">
        <v>43799</v>
      </c>
      <c r="F3045" s="3">
        <v>19.2</v>
      </c>
      <c r="G3045" s="3">
        <v>147.20000000000002</v>
      </c>
      <c r="H3045" s="1">
        <v>43830</v>
      </c>
      <c r="I3045">
        <f t="shared" si="188"/>
        <v>31</v>
      </c>
      <c r="J3045" t="str">
        <f t="shared" si="189"/>
        <v>31-60</v>
      </c>
      <c r="K3045">
        <f t="shared" si="190"/>
        <v>0.04</v>
      </c>
      <c r="L3045">
        <f t="shared" si="191"/>
        <v>6.6560000000000006</v>
      </c>
    </row>
    <row r="3046" spans="1:12" x14ac:dyDescent="0.25">
      <c r="A3046" s="2" t="s">
        <v>3044</v>
      </c>
      <c r="B3046">
        <v>8</v>
      </c>
      <c r="C3046">
        <v>13</v>
      </c>
      <c r="D3046">
        <v>1650</v>
      </c>
      <c r="E3046" s="1">
        <v>43473</v>
      </c>
      <c r="F3046" s="3">
        <v>181.5</v>
      </c>
      <c r="G3046" s="3">
        <v>412.5</v>
      </c>
      <c r="H3046" s="1">
        <v>43830</v>
      </c>
      <c r="I3046">
        <f t="shared" si="188"/>
        <v>357</v>
      </c>
      <c r="J3046" t="str">
        <f t="shared" si="189"/>
        <v>&gt;121</v>
      </c>
      <c r="K3046">
        <f t="shared" si="190"/>
        <v>0.25</v>
      </c>
      <c r="L3046">
        <f t="shared" si="191"/>
        <v>148.5</v>
      </c>
    </row>
    <row r="3047" spans="1:12" x14ac:dyDescent="0.25">
      <c r="A3047" s="2" t="s">
        <v>3045</v>
      </c>
      <c r="B3047">
        <v>7</v>
      </c>
      <c r="C3047">
        <v>15</v>
      </c>
      <c r="D3047">
        <v>3300</v>
      </c>
      <c r="E3047" s="1">
        <v>43783</v>
      </c>
      <c r="F3047" s="3">
        <v>330</v>
      </c>
      <c r="G3047" s="3">
        <v>2640</v>
      </c>
      <c r="H3047" s="1">
        <v>43830</v>
      </c>
      <c r="I3047">
        <f t="shared" si="188"/>
        <v>47</v>
      </c>
      <c r="J3047" t="str">
        <f t="shared" si="189"/>
        <v>31-60</v>
      </c>
      <c r="K3047">
        <f t="shared" si="190"/>
        <v>0.04</v>
      </c>
      <c r="L3047">
        <f t="shared" si="191"/>
        <v>118.8</v>
      </c>
    </row>
    <row r="3048" spans="1:12" x14ac:dyDescent="0.25">
      <c r="A3048" s="2" t="s">
        <v>3046</v>
      </c>
      <c r="B3048">
        <v>5</v>
      </c>
      <c r="C3048">
        <v>16</v>
      </c>
      <c r="D3048">
        <v>1080</v>
      </c>
      <c r="E3048" s="1">
        <v>43524</v>
      </c>
      <c r="F3048" s="3">
        <v>97.2</v>
      </c>
      <c r="G3048" s="3">
        <v>259.20000000000005</v>
      </c>
      <c r="H3048" s="1">
        <v>43830</v>
      </c>
      <c r="I3048">
        <f t="shared" si="188"/>
        <v>306</v>
      </c>
      <c r="J3048" t="str">
        <f t="shared" si="189"/>
        <v>&gt;121</v>
      </c>
      <c r="K3048">
        <f t="shared" si="190"/>
        <v>0.25</v>
      </c>
      <c r="L3048">
        <f t="shared" si="191"/>
        <v>89.100000000000009</v>
      </c>
    </row>
    <row r="3049" spans="1:12" x14ac:dyDescent="0.25">
      <c r="A3049" s="2" t="s">
        <v>3047</v>
      </c>
      <c r="B3049">
        <v>9</v>
      </c>
      <c r="C3049">
        <v>5</v>
      </c>
      <c r="D3049">
        <v>180</v>
      </c>
      <c r="E3049" s="1">
        <v>43667</v>
      </c>
      <c r="F3049" s="3">
        <v>10.8</v>
      </c>
      <c r="G3049" s="3">
        <v>81</v>
      </c>
      <c r="H3049" s="1">
        <v>43830</v>
      </c>
      <c r="I3049">
        <f t="shared" si="188"/>
        <v>163</v>
      </c>
      <c r="J3049" t="str">
        <f t="shared" si="189"/>
        <v>&gt;121</v>
      </c>
      <c r="K3049">
        <f t="shared" si="190"/>
        <v>0.25</v>
      </c>
      <c r="L3049">
        <f t="shared" si="191"/>
        <v>22.95</v>
      </c>
    </row>
    <row r="3050" spans="1:12" x14ac:dyDescent="0.25">
      <c r="A3050" s="2" t="s">
        <v>3048</v>
      </c>
      <c r="B3050">
        <v>3</v>
      </c>
      <c r="C3050">
        <v>15</v>
      </c>
      <c r="D3050">
        <v>5456</v>
      </c>
      <c r="E3050" s="1">
        <v>43805</v>
      </c>
      <c r="F3050" s="3">
        <v>272.8</v>
      </c>
      <c r="G3050" s="3">
        <v>1527.68</v>
      </c>
      <c r="H3050" s="1">
        <v>43830</v>
      </c>
      <c r="I3050">
        <f t="shared" si="188"/>
        <v>25</v>
      </c>
      <c r="J3050" t="str">
        <f t="shared" si="189"/>
        <v>0-30</v>
      </c>
      <c r="K3050">
        <f t="shared" si="190"/>
        <v>8.0000000000000002E-3</v>
      </c>
      <c r="L3050">
        <f t="shared" si="191"/>
        <v>14.403840000000001</v>
      </c>
    </row>
    <row r="3051" spans="1:12" x14ac:dyDescent="0.25">
      <c r="A3051" s="2" t="s">
        <v>3049</v>
      </c>
      <c r="B3051">
        <v>10</v>
      </c>
      <c r="C3051">
        <v>9</v>
      </c>
      <c r="D3051">
        <v>3456</v>
      </c>
      <c r="E3051" s="1">
        <v>43766</v>
      </c>
      <c r="F3051" s="3">
        <v>34.56</v>
      </c>
      <c r="G3051" s="3">
        <v>1589.76</v>
      </c>
      <c r="H3051" s="1">
        <v>43830</v>
      </c>
      <c r="I3051">
        <f t="shared" si="188"/>
        <v>64</v>
      </c>
      <c r="J3051" t="str">
        <f t="shared" si="189"/>
        <v>61-90</v>
      </c>
      <c r="K3051">
        <f t="shared" si="190"/>
        <v>0.15</v>
      </c>
      <c r="L3051">
        <f t="shared" si="191"/>
        <v>243.64799999999997</v>
      </c>
    </row>
    <row r="3052" spans="1:12" x14ac:dyDescent="0.25">
      <c r="A3052" s="2" t="s">
        <v>3050</v>
      </c>
      <c r="B3052">
        <v>10</v>
      </c>
      <c r="C3052">
        <v>21</v>
      </c>
      <c r="D3052">
        <v>3300</v>
      </c>
      <c r="E3052" s="1">
        <v>43546</v>
      </c>
      <c r="F3052" s="3">
        <v>33</v>
      </c>
      <c r="G3052" s="3">
        <v>1320</v>
      </c>
      <c r="H3052" s="1">
        <v>43830</v>
      </c>
      <c r="I3052">
        <f t="shared" si="188"/>
        <v>284</v>
      </c>
      <c r="J3052" t="str">
        <f t="shared" si="189"/>
        <v>&gt;121</v>
      </c>
      <c r="K3052">
        <f t="shared" si="190"/>
        <v>0.25</v>
      </c>
      <c r="L3052">
        <f t="shared" si="191"/>
        <v>338.25</v>
      </c>
    </row>
    <row r="3053" spans="1:12" x14ac:dyDescent="0.25">
      <c r="A3053" s="2" t="s">
        <v>3051</v>
      </c>
      <c r="B3053">
        <v>3</v>
      </c>
      <c r="C3053">
        <v>1</v>
      </c>
      <c r="D3053">
        <v>440</v>
      </c>
      <c r="E3053" s="1">
        <v>43483</v>
      </c>
      <c r="F3053" s="3">
        <v>17.600000000000001</v>
      </c>
      <c r="G3053" s="3">
        <v>66</v>
      </c>
      <c r="H3053" s="1">
        <v>43830</v>
      </c>
      <c r="I3053">
        <f t="shared" si="188"/>
        <v>347</v>
      </c>
      <c r="J3053" t="str">
        <f t="shared" si="189"/>
        <v>&gt;121</v>
      </c>
      <c r="K3053">
        <f t="shared" si="190"/>
        <v>0.25</v>
      </c>
      <c r="L3053">
        <f t="shared" si="191"/>
        <v>20.9</v>
      </c>
    </row>
    <row r="3054" spans="1:12" x14ac:dyDescent="0.25">
      <c r="A3054" s="2" t="s">
        <v>3052</v>
      </c>
      <c r="B3054">
        <v>7</v>
      </c>
      <c r="C3054">
        <v>2</v>
      </c>
      <c r="D3054">
        <v>3150</v>
      </c>
      <c r="E3054" s="1">
        <v>43661</v>
      </c>
      <c r="F3054" s="3">
        <v>567</v>
      </c>
      <c r="G3054" s="3">
        <v>2299.5</v>
      </c>
      <c r="H3054" s="1">
        <v>43830</v>
      </c>
      <c r="I3054">
        <f t="shared" si="188"/>
        <v>169</v>
      </c>
      <c r="J3054" t="str">
        <f t="shared" si="189"/>
        <v>&gt;121</v>
      </c>
      <c r="K3054">
        <f t="shared" si="190"/>
        <v>0.25</v>
      </c>
      <c r="L3054">
        <f t="shared" si="191"/>
        <v>716.625</v>
      </c>
    </row>
    <row r="3055" spans="1:12" x14ac:dyDescent="0.25">
      <c r="A3055" s="2" t="s">
        <v>3053</v>
      </c>
      <c r="B3055">
        <v>3</v>
      </c>
      <c r="C3055">
        <v>12</v>
      </c>
      <c r="D3055">
        <v>3600</v>
      </c>
      <c r="E3055" s="1">
        <v>43811</v>
      </c>
      <c r="F3055" s="3">
        <v>324</v>
      </c>
      <c r="G3055" s="3">
        <v>720</v>
      </c>
      <c r="H3055" s="1">
        <v>43830</v>
      </c>
      <c r="I3055">
        <f t="shared" si="188"/>
        <v>19</v>
      </c>
      <c r="J3055" t="str">
        <f t="shared" si="189"/>
        <v>0-30</v>
      </c>
      <c r="K3055">
        <f t="shared" si="190"/>
        <v>8.0000000000000002E-3</v>
      </c>
      <c r="L3055">
        <f t="shared" si="191"/>
        <v>8.3520000000000003</v>
      </c>
    </row>
    <row r="3056" spans="1:12" x14ac:dyDescent="0.25">
      <c r="A3056" s="2" t="s">
        <v>3054</v>
      </c>
      <c r="B3056">
        <v>2</v>
      </c>
      <c r="C3056">
        <v>5</v>
      </c>
      <c r="D3056">
        <v>1680</v>
      </c>
      <c r="E3056" s="1">
        <v>43794</v>
      </c>
      <c r="F3056" s="3">
        <v>117.6</v>
      </c>
      <c r="G3056" s="3">
        <v>487.2</v>
      </c>
      <c r="H3056" s="1">
        <v>43830</v>
      </c>
      <c r="I3056">
        <f t="shared" si="188"/>
        <v>36</v>
      </c>
      <c r="J3056" t="str">
        <f t="shared" si="189"/>
        <v>31-60</v>
      </c>
      <c r="K3056">
        <f t="shared" si="190"/>
        <v>0.04</v>
      </c>
      <c r="L3056">
        <f t="shared" si="191"/>
        <v>24.192</v>
      </c>
    </row>
    <row r="3057" spans="1:12" x14ac:dyDescent="0.25">
      <c r="A3057" s="2" t="s">
        <v>3055</v>
      </c>
      <c r="B3057">
        <v>7</v>
      </c>
      <c r="C3057">
        <v>14</v>
      </c>
      <c r="D3057">
        <v>880</v>
      </c>
      <c r="E3057" s="1">
        <v>43815</v>
      </c>
      <c r="F3057" s="3">
        <v>35.200000000000003</v>
      </c>
      <c r="G3057" s="3">
        <v>325.60000000000002</v>
      </c>
      <c r="H3057" s="1">
        <v>43830</v>
      </c>
      <c r="I3057">
        <f t="shared" si="188"/>
        <v>15</v>
      </c>
      <c r="J3057" t="str">
        <f t="shared" si="189"/>
        <v>0-30</v>
      </c>
      <c r="K3057">
        <f t="shared" si="190"/>
        <v>8.0000000000000002E-3</v>
      </c>
      <c r="L3057">
        <f t="shared" si="191"/>
        <v>2.8864000000000001</v>
      </c>
    </row>
    <row r="3058" spans="1:12" x14ac:dyDescent="0.25">
      <c r="A3058" s="2" t="s">
        <v>3056</v>
      </c>
      <c r="B3058">
        <v>9</v>
      </c>
      <c r="C3058">
        <v>23</v>
      </c>
      <c r="D3058">
        <v>960</v>
      </c>
      <c r="E3058" s="1">
        <v>43662</v>
      </c>
      <c r="F3058" s="3">
        <v>115.19999999999999</v>
      </c>
      <c r="G3058" s="3">
        <v>316.8</v>
      </c>
      <c r="H3058" s="1">
        <v>43830</v>
      </c>
      <c r="I3058">
        <f t="shared" si="188"/>
        <v>168</v>
      </c>
      <c r="J3058" t="str">
        <f t="shared" si="189"/>
        <v>&gt;121</v>
      </c>
      <c r="K3058">
        <f t="shared" si="190"/>
        <v>0.25</v>
      </c>
      <c r="L3058">
        <f t="shared" si="191"/>
        <v>108</v>
      </c>
    </row>
    <row r="3059" spans="1:12" x14ac:dyDescent="0.25">
      <c r="A3059" s="2" t="s">
        <v>3057</v>
      </c>
      <c r="B3059">
        <v>1</v>
      </c>
      <c r="C3059">
        <v>11</v>
      </c>
      <c r="D3059">
        <v>6510</v>
      </c>
      <c r="E3059" s="1">
        <v>43787</v>
      </c>
      <c r="F3059" s="3">
        <v>651</v>
      </c>
      <c r="G3059" s="3">
        <v>1041.5999999999999</v>
      </c>
      <c r="H3059" s="1">
        <v>43830</v>
      </c>
      <c r="I3059">
        <f t="shared" si="188"/>
        <v>43</v>
      </c>
      <c r="J3059" t="str">
        <f t="shared" si="189"/>
        <v>31-60</v>
      </c>
      <c r="K3059">
        <f t="shared" si="190"/>
        <v>0.04</v>
      </c>
      <c r="L3059">
        <f t="shared" si="191"/>
        <v>67.703999999999994</v>
      </c>
    </row>
    <row r="3060" spans="1:12" x14ac:dyDescent="0.25">
      <c r="A3060" s="2" t="s">
        <v>3058</v>
      </c>
      <c r="B3060">
        <v>5</v>
      </c>
      <c r="C3060">
        <v>7</v>
      </c>
      <c r="D3060">
        <v>4200</v>
      </c>
      <c r="E3060" s="1">
        <v>43514</v>
      </c>
      <c r="F3060" s="3">
        <v>294</v>
      </c>
      <c r="G3060" s="3">
        <v>966</v>
      </c>
      <c r="H3060" s="1">
        <v>43830</v>
      </c>
      <c r="I3060">
        <f t="shared" si="188"/>
        <v>316</v>
      </c>
      <c r="J3060" t="str">
        <f t="shared" si="189"/>
        <v>&gt;121</v>
      </c>
      <c r="K3060">
        <f t="shared" si="190"/>
        <v>0.25</v>
      </c>
      <c r="L3060">
        <f t="shared" si="191"/>
        <v>315</v>
      </c>
    </row>
    <row r="3061" spans="1:12" x14ac:dyDescent="0.25">
      <c r="A3061" s="2" t="s">
        <v>3059</v>
      </c>
      <c r="B3061">
        <v>3</v>
      </c>
      <c r="C3061">
        <v>1</v>
      </c>
      <c r="D3061">
        <v>900</v>
      </c>
      <c r="E3061" s="1">
        <v>43608</v>
      </c>
      <c r="F3061" s="3">
        <v>72</v>
      </c>
      <c r="G3061" s="3">
        <v>135</v>
      </c>
      <c r="H3061" s="1">
        <v>43830</v>
      </c>
      <c r="I3061">
        <f t="shared" si="188"/>
        <v>222</v>
      </c>
      <c r="J3061" t="str">
        <f t="shared" si="189"/>
        <v>&gt;121</v>
      </c>
      <c r="K3061">
        <f t="shared" si="190"/>
        <v>0.25</v>
      </c>
      <c r="L3061">
        <f t="shared" si="191"/>
        <v>51.75</v>
      </c>
    </row>
    <row r="3062" spans="1:12" x14ac:dyDescent="0.25">
      <c r="A3062" s="2" t="s">
        <v>3060</v>
      </c>
      <c r="B3062">
        <v>6</v>
      </c>
      <c r="C3062">
        <v>21</v>
      </c>
      <c r="D3062">
        <v>6510</v>
      </c>
      <c r="E3062" s="1">
        <v>43712</v>
      </c>
      <c r="F3062" s="3">
        <v>585.90000000000009</v>
      </c>
      <c r="G3062" s="3">
        <v>1106.7</v>
      </c>
      <c r="H3062" s="1">
        <v>43830</v>
      </c>
      <c r="I3062">
        <f t="shared" si="188"/>
        <v>118</v>
      </c>
      <c r="J3062" t="str">
        <f t="shared" si="189"/>
        <v>91-120</v>
      </c>
      <c r="K3062">
        <f t="shared" si="190"/>
        <v>0.2</v>
      </c>
      <c r="L3062">
        <f t="shared" si="191"/>
        <v>338.52000000000004</v>
      </c>
    </row>
    <row r="3063" spans="1:12" x14ac:dyDescent="0.25">
      <c r="A3063" s="2" t="s">
        <v>3061</v>
      </c>
      <c r="B3063">
        <v>3</v>
      </c>
      <c r="C3063">
        <v>20</v>
      </c>
      <c r="D3063">
        <v>896.00000000000011</v>
      </c>
      <c r="E3063" s="1">
        <v>43758</v>
      </c>
      <c r="F3063" s="3">
        <v>80.64</v>
      </c>
      <c r="G3063" s="3">
        <v>143.36000000000001</v>
      </c>
      <c r="H3063" s="1">
        <v>43830</v>
      </c>
      <c r="I3063">
        <f t="shared" si="188"/>
        <v>72</v>
      </c>
      <c r="J3063" t="str">
        <f t="shared" si="189"/>
        <v>61-90</v>
      </c>
      <c r="K3063">
        <f t="shared" si="190"/>
        <v>0.15</v>
      </c>
      <c r="L3063">
        <f t="shared" si="191"/>
        <v>33.6</v>
      </c>
    </row>
    <row r="3064" spans="1:12" x14ac:dyDescent="0.25">
      <c r="A3064" s="2" t="s">
        <v>3062</v>
      </c>
      <c r="B3064">
        <v>7</v>
      </c>
      <c r="C3064">
        <v>10</v>
      </c>
      <c r="D3064">
        <v>320</v>
      </c>
      <c r="E3064" s="1">
        <v>43494</v>
      </c>
      <c r="F3064" s="3">
        <v>83.2</v>
      </c>
      <c r="G3064" s="3">
        <v>140.80000000000001</v>
      </c>
      <c r="H3064" s="1">
        <v>43830</v>
      </c>
      <c r="I3064">
        <f t="shared" si="188"/>
        <v>336</v>
      </c>
      <c r="J3064" t="str">
        <f t="shared" si="189"/>
        <v>&gt;121</v>
      </c>
      <c r="K3064">
        <f t="shared" si="190"/>
        <v>0.25</v>
      </c>
      <c r="L3064">
        <f t="shared" si="191"/>
        <v>56</v>
      </c>
    </row>
    <row r="3065" spans="1:12" x14ac:dyDescent="0.25">
      <c r="A3065" s="2" t="s">
        <v>3063</v>
      </c>
      <c r="B3065">
        <v>10</v>
      </c>
      <c r="C3065">
        <v>17</v>
      </c>
      <c r="D3065">
        <v>2200</v>
      </c>
      <c r="E3065" s="1">
        <v>43760</v>
      </c>
      <c r="F3065" s="3">
        <v>132</v>
      </c>
      <c r="G3065" s="3">
        <v>660</v>
      </c>
      <c r="H3065" s="1">
        <v>43830</v>
      </c>
      <c r="I3065">
        <f t="shared" si="188"/>
        <v>70</v>
      </c>
      <c r="J3065" t="str">
        <f t="shared" si="189"/>
        <v>61-90</v>
      </c>
      <c r="K3065">
        <f t="shared" si="190"/>
        <v>0.15</v>
      </c>
      <c r="L3065">
        <f t="shared" si="191"/>
        <v>118.8</v>
      </c>
    </row>
    <row r="3066" spans="1:12" x14ac:dyDescent="0.25">
      <c r="A3066" s="2" t="s">
        <v>3064</v>
      </c>
      <c r="B3066">
        <v>2</v>
      </c>
      <c r="C3066">
        <v>19</v>
      </c>
      <c r="D3066">
        <v>880</v>
      </c>
      <c r="E3066" s="1">
        <v>43780</v>
      </c>
      <c r="F3066" s="3">
        <v>61.6</v>
      </c>
      <c r="G3066" s="3">
        <v>220</v>
      </c>
      <c r="H3066" s="1">
        <v>43830</v>
      </c>
      <c r="I3066">
        <f t="shared" si="188"/>
        <v>50</v>
      </c>
      <c r="J3066" t="str">
        <f t="shared" si="189"/>
        <v>31-60</v>
      </c>
      <c r="K3066">
        <f t="shared" si="190"/>
        <v>0.04</v>
      </c>
      <c r="L3066">
        <f t="shared" si="191"/>
        <v>11.264000000000001</v>
      </c>
    </row>
    <row r="3067" spans="1:12" x14ac:dyDescent="0.25">
      <c r="A3067" s="2" t="s">
        <v>3065</v>
      </c>
      <c r="B3067">
        <v>8</v>
      </c>
      <c r="C3067">
        <v>6</v>
      </c>
      <c r="D3067">
        <v>1320</v>
      </c>
      <c r="E3067" s="1">
        <v>43637</v>
      </c>
      <c r="F3067" s="3">
        <v>224.4</v>
      </c>
      <c r="G3067" s="3">
        <v>514.79999999999995</v>
      </c>
      <c r="H3067" s="1">
        <v>43830</v>
      </c>
      <c r="I3067">
        <f t="shared" si="188"/>
        <v>193</v>
      </c>
      <c r="J3067" t="str">
        <f t="shared" si="189"/>
        <v>&gt;121</v>
      </c>
      <c r="K3067">
        <f t="shared" si="190"/>
        <v>0.25</v>
      </c>
      <c r="L3067">
        <f t="shared" si="191"/>
        <v>184.79999999999998</v>
      </c>
    </row>
    <row r="3068" spans="1:12" x14ac:dyDescent="0.25">
      <c r="A3068" s="2" t="s">
        <v>3066</v>
      </c>
      <c r="B3068">
        <v>5</v>
      </c>
      <c r="C3068">
        <v>5</v>
      </c>
      <c r="D3068">
        <v>640</v>
      </c>
      <c r="E3068" s="1">
        <v>43542</v>
      </c>
      <c r="F3068" s="3">
        <v>38.4</v>
      </c>
      <c r="G3068" s="3">
        <v>147.20000000000002</v>
      </c>
      <c r="H3068" s="1">
        <v>43830</v>
      </c>
      <c r="I3068">
        <f t="shared" si="188"/>
        <v>288</v>
      </c>
      <c r="J3068" t="str">
        <f t="shared" si="189"/>
        <v>&gt;121</v>
      </c>
      <c r="K3068">
        <f t="shared" si="190"/>
        <v>0.25</v>
      </c>
      <c r="L3068">
        <f t="shared" si="191"/>
        <v>46.400000000000006</v>
      </c>
    </row>
    <row r="3069" spans="1:12" x14ac:dyDescent="0.25">
      <c r="A3069" s="2" t="s">
        <v>3067</v>
      </c>
      <c r="B3069">
        <v>10</v>
      </c>
      <c r="C3069">
        <v>19</v>
      </c>
      <c r="D3069">
        <v>540</v>
      </c>
      <c r="E3069" s="1">
        <v>43620</v>
      </c>
      <c r="F3069" s="3">
        <v>91.8</v>
      </c>
      <c r="G3069" s="3">
        <v>226.8</v>
      </c>
      <c r="H3069" s="1">
        <v>43830</v>
      </c>
      <c r="I3069">
        <f t="shared" si="188"/>
        <v>210</v>
      </c>
      <c r="J3069" t="str">
        <f t="shared" si="189"/>
        <v>&gt;121</v>
      </c>
      <c r="K3069">
        <f t="shared" si="190"/>
        <v>0.25</v>
      </c>
      <c r="L3069">
        <f t="shared" si="191"/>
        <v>79.650000000000006</v>
      </c>
    </row>
    <row r="3070" spans="1:12" x14ac:dyDescent="0.25">
      <c r="A3070" s="2" t="s">
        <v>3068</v>
      </c>
      <c r="B3070">
        <v>6</v>
      </c>
      <c r="C3070">
        <v>14</v>
      </c>
      <c r="D3070">
        <v>3450</v>
      </c>
      <c r="E3070" s="1">
        <v>43609</v>
      </c>
      <c r="F3070" s="3">
        <v>172.5</v>
      </c>
      <c r="G3070" s="3">
        <v>862.5</v>
      </c>
      <c r="H3070" s="1">
        <v>43830</v>
      </c>
      <c r="I3070">
        <f t="shared" si="188"/>
        <v>221</v>
      </c>
      <c r="J3070" t="str">
        <f t="shared" si="189"/>
        <v>&gt;121</v>
      </c>
      <c r="K3070">
        <f t="shared" si="190"/>
        <v>0.25</v>
      </c>
      <c r="L3070">
        <f t="shared" si="191"/>
        <v>258.75</v>
      </c>
    </row>
    <row r="3071" spans="1:12" x14ac:dyDescent="0.25">
      <c r="A3071" s="2" t="s">
        <v>3069</v>
      </c>
      <c r="B3071">
        <v>3</v>
      </c>
      <c r="C3071">
        <v>11</v>
      </c>
      <c r="D3071">
        <v>3627</v>
      </c>
      <c r="E3071" s="1">
        <v>43527</v>
      </c>
      <c r="F3071" s="3">
        <v>253.89</v>
      </c>
      <c r="G3071" s="3">
        <v>1088.0999999999999</v>
      </c>
      <c r="H3071" s="1">
        <v>43830</v>
      </c>
      <c r="I3071">
        <f t="shared" si="188"/>
        <v>303</v>
      </c>
      <c r="J3071" t="str">
        <f t="shared" si="189"/>
        <v>&gt;121</v>
      </c>
      <c r="K3071">
        <f t="shared" si="190"/>
        <v>0.25</v>
      </c>
      <c r="L3071">
        <f t="shared" si="191"/>
        <v>335.49749999999995</v>
      </c>
    </row>
    <row r="3072" spans="1:12" x14ac:dyDescent="0.25">
      <c r="A3072" s="2" t="s">
        <v>3070</v>
      </c>
      <c r="B3072">
        <v>2</v>
      </c>
      <c r="C3072">
        <v>6</v>
      </c>
      <c r="D3072">
        <v>1280</v>
      </c>
      <c r="E3072" s="1">
        <v>43716</v>
      </c>
      <c r="F3072" s="3">
        <v>128</v>
      </c>
      <c r="G3072" s="3">
        <v>256</v>
      </c>
      <c r="H3072" s="1">
        <v>43830</v>
      </c>
      <c r="I3072">
        <f t="shared" si="188"/>
        <v>114</v>
      </c>
      <c r="J3072" t="str">
        <f t="shared" si="189"/>
        <v>91-120</v>
      </c>
      <c r="K3072">
        <f t="shared" si="190"/>
        <v>0.2</v>
      </c>
      <c r="L3072">
        <f t="shared" si="191"/>
        <v>76.800000000000011</v>
      </c>
    </row>
    <row r="3073" spans="1:12" x14ac:dyDescent="0.25">
      <c r="A3073" s="2" t="s">
        <v>3071</v>
      </c>
      <c r="B3073">
        <v>7</v>
      </c>
      <c r="C3073">
        <v>19</v>
      </c>
      <c r="D3073">
        <v>6000</v>
      </c>
      <c r="E3073" s="1">
        <v>43699</v>
      </c>
      <c r="F3073" s="3">
        <v>1080</v>
      </c>
      <c r="G3073" s="3">
        <v>4080</v>
      </c>
      <c r="H3073" s="1">
        <v>43830</v>
      </c>
      <c r="I3073">
        <f t="shared" si="188"/>
        <v>131</v>
      </c>
      <c r="J3073" t="str">
        <f t="shared" si="189"/>
        <v>&gt;121</v>
      </c>
      <c r="K3073">
        <f t="shared" si="190"/>
        <v>0.25</v>
      </c>
      <c r="L3073">
        <f t="shared" si="191"/>
        <v>1290</v>
      </c>
    </row>
    <row r="3074" spans="1:12" x14ac:dyDescent="0.25">
      <c r="A3074" s="2" t="s">
        <v>3072</v>
      </c>
      <c r="B3074">
        <v>10</v>
      </c>
      <c r="C3074">
        <v>5</v>
      </c>
      <c r="D3074">
        <v>1540</v>
      </c>
      <c r="E3074" s="1">
        <v>43483</v>
      </c>
      <c r="F3074" s="3">
        <v>154</v>
      </c>
      <c r="G3074" s="3">
        <v>554.4</v>
      </c>
      <c r="H3074" s="1">
        <v>43830</v>
      </c>
      <c r="I3074">
        <f t="shared" ref="I3074:I3137" si="192">H3074-E3074</f>
        <v>347</v>
      </c>
      <c r="J3074" t="str">
        <f t="shared" ref="J3074:J3137" si="193">VLOOKUP(I3074,groupings,2,1)</f>
        <v>&gt;121</v>
      </c>
      <c r="K3074">
        <f t="shared" ref="K3074:K3137" si="194">VLOOKUP(I3074,$N$8:$P$12,3,TRUE)</f>
        <v>0.25</v>
      </c>
      <c r="L3074">
        <f t="shared" ref="L3074:L3137" si="195">(G3074+F3074)*K3074</f>
        <v>177.1</v>
      </c>
    </row>
    <row r="3075" spans="1:12" x14ac:dyDescent="0.25">
      <c r="A3075" s="2" t="s">
        <v>3073</v>
      </c>
      <c r="B3075">
        <v>7</v>
      </c>
      <c r="C3075">
        <v>5</v>
      </c>
      <c r="D3075">
        <v>1280</v>
      </c>
      <c r="E3075" s="1">
        <v>43810</v>
      </c>
      <c r="F3075" s="3">
        <v>64</v>
      </c>
      <c r="G3075" s="3">
        <v>1216</v>
      </c>
      <c r="H3075" s="1">
        <v>43830</v>
      </c>
      <c r="I3075">
        <f t="shared" si="192"/>
        <v>20</v>
      </c>
      <c r="J3075" t="str">
        <f t="shared" si="193"/>
        <v>0-30</v>
      </c>
      <c r="K3075">
        <f t="shared" si="194"/>
        <v>8.0000000000000002E-3</v>
      </c>
      <c r="L3075">
        <f t="shared" si="195"/>
        <v>10.24</v>
      </c>
    </row>
    <row r="3076" spans="1:12" x14ac:dyDescent="0.25">
      <c r="A3076" s="2" t="s">
        <v>3074</v>
      </c>
      <c r="B3076">
        <v>8</v>
      </c>
      <c r="C3076">
        <v>2</v>
      </c>
      <c r="D3076">
        <v>1240</v>
      </c>
      <c r="E3076" s="1">
        <v>43562</v>
      </c>
      <c r="F3076" s="3">
        <v>62</v>
      </c>
      <c r="G3076" s="3">
        <v>372</v>
      </c>
      <c r="H3076" s="1">
        <v>43830</v>
      </c>
      <c r="I3076">
        <f t="shared" si="192"/>
        <v>268</v>
      </c>
      <c r="J3076" t="str">
        <f t="shared" si="193"/>
        <v>&gt;121</v>
      </c>
      <c r="K3076">
        <f t="shared" si="194"/>
        <v>0.25</v>
      </c>
      <c r="L3076">
        <f t="shared" si="195"/>
        <v>108.5</v>
      </c>
    </row>
    <row r="3077" spans="1:12" x14ac:dyDescent="0.25">
      <c r="A3077" s="2" t="s">
        <v>3075</v>
      </c>
      <c r="B3077">
        <v>4</v>
      </c>
      <c r="C3077">
        <v>10</v>
      </c>
      <c r="D3077">
        <v>3800</v>
      </c>
      <c r="E3077" s="1">
        <v>43708</v>
      </c>
      <c r="F3077" s="3">
        <v>38</v>
      </c>
      <c r="G3077" s="3">
        <v>722</v>
      </c>
      <c r="H3077" s="1">
        <v>43830</v>
      </c>
      <c r="I3077">
        <f t="shared" si="192"/>
        <v>122</v>
      </c>
      <c r="J3077" t="str">
        <f t="shared" si="193"/>
        <v>&gt;121</v>
      </c>
      <c r="K3077">
        <f t="shared" si="194"/>
        <v>0.25</v>
      </c>
      <c r="L3077">
        <f t="shared" si="195"/>
        <v>190</v>
      </c>
    </row>
    <row r="3078" spans="1:12" x14ac:dyDescent="0.25">
      <c r="A3078" s="2" t="s">
        <v>3076</v>
      </c>
      <c r="B3078">
        <v>9</v>
      </c>
      <c r="C3078">
        <v>2</v>
      </c>
      <c r="D3078">
        <v>1860</v>
      </c>
      <c r="E3078" s="1">
        <v>43547</v>
      </c>
      <c r="F3078" s="3">
        <v>111.6</v>
      </c>
      <c r="G3078" s="3">
        <v>651</v>
      </c>
      <c r="H3078" s="1">
        <v>43830</v>
      </c>
      <c r="I3078">
        <f t="shared" si="192"/>
        <v>283</v>
      </c>
      <c r="J3078" t="str">
        <f t="shared" si="193"/>
        <v>&gt;121</v>
      </c>
      <c r="K3078">
        <f t="shared" si="194"/>
        <v>0.25</v>
      </c>
      <c r="L3078">
        <f t="shared" si="195"/>
        <v>190.65</v>
      </c>
    </row>
    <row r="3079" spans="1:12" x14ac:dyDescent="0.25">
      <c r="A3079" s="2" t="s">
        <v>3077</v>
      </c>
      <c r="B3079">
        <v>4</v>
      </c>
      <c r="C3079">
        <v>13</v>
      </c>
      <c r="D3079">
        <v>990</v>
      </c>
      <c r="E3079" s="1">
        <v>43660</v>
      </c>
      <c r="F3079" s="3">
        <v>59.400000000000006</v>
      </c>
      <c r="G3079" s="3">
        <v>237.60000000000002</v>
      </c>
      <c r="H3079" s="1">
        <v>43830</v>
      </c>
      <c r="I3079">
        <f t="shared" si="192"/>
        <v>170</v>
      </c>
      <c r="J3079" t="str">
        <f t="shared" si="193"/>
        <v>&gt;121</v>
      </c>
      <c r="K3079">
        <f t="shared" si="194"/>
        <v>0.25</v>
      </c>
      <c r="L3079">
        <f t="shared" si="195"/>
        <v>74.25</v>
      </c>
    </row>
    <row r="3080" spans="1:12" x14ac:dyDescent="0.25">
      <c r="A3080" s="2" t="s">
        <v>3078</v>
      </c>
      <c r="B3080">
        <v>10</v>
      </c>
      <c r="C3080">
        <v>20</v>
      </c>
      <c r="D3080">
        <v>3520</v>
      </c>
      <c r="E3080" s="1">
        <v>43794</v>
      </c>
      <c r="F3080" s="3">
        <v>246.4</v>
      </c>
      <c r="G3080" s="3">
        <v>1548.8</v>
      </c>
      <c r="H3080" s="1">
        <v>43830</v>
      </c>
      <c r="I3080">
        <f t="shared" si="192"/>
        <v>36</v>
      </c>
      <c r="J3080" t="str">
        <f t="shared" si="193"/>
        <v>31-60</v>
      </c>
      <c r="K3080">
        <f t="shared" si="194"/>
        <v>0.04</v>
      </c>
      <c r="L3080">
        <f t="shared" si="195"/>
        <v>71.808000000000007</v>
      </c>
    </row>
    <row r="3081" spans="1:12" x14ac:dyDescent="0.25">
      <c r="A3081" s="2" t="s">
        <v>3079</v>
      </c>
      <c r="B3081">
        <v>4</v>
      </c>
      <c r="C3081">
        <v>2</v>
      </c>
      <c r="D3081">
        <v>2000</v>
      </c>
      <c r="E3081" s="1">
        <v>43473</v>
      </c>
      <c r="F3081" s="3">
        <v>40</v>
      </c>
      <c r="G3081" s="3">
        <v>600</v>
      </c>
      <c r="H3081" s="1">
        <v>43830</v>
      </c>
      <c r="I3081">
        <f t="shared" si="192"/>
        <v>357</v>
      </c>
      <c r="J3081" t="str">
        <f t="shared" si="193"/>
        <v>&gt;121</v>
      </c>
      <c r="K3081">
        <f t="shared" si="194"/>
        <v>0.25</v>
      </c>
      <c r="L3081">
        <f t="shared" si="195"/>
        <v>160</v>
      </c>
    </row>
    <row r="3082" spans="1:12" x14ac:dyDescent="0.25">
      <c r="A3082" s="2" t="s">
        <v>3080</v>
      </c>
      <c r="B3082">
        <v>6</v>
      </c>
      <c r="C3082">
        <v>6</v>
      </c>
      <c r="D3082">
        <v>540</v>
      </c>
      <c r="E3082" s="1">
        <v>43564</v>
      </c>
      <c r="F3082" s="3">
        <v>27</v>
      </c>
      <c r="G3082" s="3">
        <v>91.8</v>
      </c>
      <c r="H3082" s="1">
        <v>43830</v>
      </c>
      <c r="I3082">
        <f t="shared" si="192"/>
        <v>266</v>
      </c>
      <c r="J3082" t="str">
        <f t="shared" si="193"/>
        <v>&gt;121</v>
      </c>
      <c r="K3082">
        <f t="shared" si="194"/>
        <v>0.25</v>
      </c>
      <c r="L3082">
        <f t="shared" si="195"/>
        <v>29.7</v>
      </c>
    </row>
    <row r="3083" spans="1:12" x14ac:dyDescent="0.25">
      <c r="A3083" s="2" t="s">
        <v>3081</v>
      </c>
      <c r="B3083">
        <v>2</v>
      </c>
      <c r="C3083">
        <v>12</v>
      </c>
      <c r="D3083">
        <v>5152</v>
      </c>
      <c r="E3083" s="1">
        <v>43564</v>
      </c>
      <c r="F3083" s="3">
        <v>309.12</v>
      </c>
      <c r="G3083" s="3">
        <v>824.32</v>
      </c>
      <c r="H3083" s="1">
        <v>43830</v>
      </c>
      <c r="I3083">
        <f t="shared" si="192"/>
        <v>266</v>
      </c>
      <c r="J3083" t="str">
        <f t="shared" si="193"/>
        <v>&gt;121</v>
      </c>
      <c r="K3083">
        <f t="shared" si="194"/>
        <v>0.25</v>
      </c>
      <c r="L3083">
        <f t="shared" si="195"/>
        <v>283.36</v>
      </c>
    </row>
    <row r="3084" spans="1:12" x14ac:dyDescent="0.25">
      <c r="A3084" s="2" t="s">
        <v>3082</v>
      </c>
      <c r="B3084">
        <v>6</v>
      </c>
      <c r="C3084">
        <v>16</v>
      </c>
      <c r="D3084">
        <v>280</v>
      </c>
      <c r="E3084" s="1">
        <v>43827</v>
      </c>
      <c r="F3084" s="3">
        <v>25.2</v>
      </c>
      <c r="G3084" s="3">
        <v>58.8</v>
      </c>
      <c r="H3084" s="1">
        <v>43830</v>
      </c>
      <c r="I3084">
        <f t="shared" si="192"/>
        <v>3</v>
      </c>
      <c r="J3084" t="str">
        <f t="shared" si="193"/>
        <v>0-30</v>
      </c>
      <c r="K3084">
        <f t="shared" si="194"/>
        <v>8.0000000000000002E-3</v>
      </c>
      <c r="L3084">
        <f t="shared" si="195"/>
        <v>0.67200000000000004</v>
      </c>
    </row>
    <row r="3085" spans="1:12" x14ac:dyDescent="0.25">
      <c r="A3085" s="2" t="s">
        <v>3083</v>
      </c>
      <c r="B3085">
        <v>7</v>
      </c>
      <c r="C3085">
        <v>14</v>
      </c>
      <c r="D3085">
        <v>310</v>
      </c>
      <c r="E3085" s="1">
        <v>43760</v>
      </c>
      <c r="F3085" s="3">
        <v>52.699999999999996</v>
      </c>
      <c r="G3085" s="3">
        <v>254.20000000000002</v>
      </c>
      <c r="H3085" s="1">
        <v>43830</v>
      </c>
      <c r="I3085">
        <f t="shared" si="192"/>
        <v>70</v>
      </c>
      <c r="J3085" t="str">
        <f t="shared" si="193"/>
        <v>61-90</v>
      </c>
      <c r="K3085">
        <f t="shared" si="194"/>
        <v>0.15</v>
      </c>
      <c r="L3085">
        <f t="shared" si="195"/>
        <v>46.035000000000004</v>
      </c>
    </row>
    <row r="3086" spans="1:12" x14ac:dyDescent="0.25">
      <c r="A3086" s="2" t="s">
        <v>3084</v>
      </c>
      <c r="B3086">
        <v>1</v>
      </c>
      <c r="C3086">
        <v>1</v>
      </c>
      <c r="D3086">
        <v>220</v>
      </c>
      <c r="E3086" s="1">
        <v>43823</v>
      </c>
      <c r="F3086" s="3">
        <v>11</v>
      </c>
      <c r="G3086" s="3">
        <v>57.199999999999996</v>
      </c>
      <c r="H3086" s="1">
        <v>43830</v>
      </c>
      <c r="I3086">
        <f t="shared" si="192"/>
        <v>7</v>
      </c>
      <c r="J3086" t="str">
        <f t="shared" si="193"/>
        <v>0-30</v>
      </c>
      <c r="K3086">
        <f t="shared" si="194"/>
        <v>8.0000000000000002E-3</v>
      </c>
      <c r="L3086">
        <f t="shared" si="195"/>
        <v>0.54559999999999997</v>
      </c>
    </row>
    <row r="3087" spans="1:12" x14ac:dyDescent="0.25">
      <c r="A3087" s="2" t="s">
        <v>3085</v>
      </c>
      <c r="B3087">
        <v>5</v>
      </c>
      <c r="C3087">
        <v>16</v>
      </c>
      <c r="D3087">
        <v>2520</v>
      </c>
      <c r="E3087" s="1">
        <v>43518</v>
      </c>
      <c r="F3087" s="3">
        <v>226.8</v>
      </c>
      <c r="G3087" s="3">
        <v>529.20000000000005</v>
      </c>
      <c r="H3087" s="1">
        <v>43830</v>
      </c>
      <c r="I3087">
        <f t="shared" si="192"/>
        <v>312</v>
      </c>
      <c r="J3087" t="str">
        <f t="shared" si="193"/>
        <v>&gt;121</v>
      </c>
      <c r="K3087">
        <f t="shared" si="194"/>
        <v>0.25</v>
      </c>
      <c r="L3087">
        <f t="shared" si="195"/>
        <v>189</v>
      </c>
    </row>
    <row r="3088" spans="1:12" x14ac:dyDescent="0.25">
      <c r="A3088" s="2" t="s">
        <v>3086</v>
      </c>
      <c r="B3088">
        <v>1</v>
      </c>
      <c r="C3088">
        <v>12</v>
      </c>
      <c r="D3088">
        <v>4800</v>
      </c>
      <c r="E3088" s="1">
        <v>43761</v>
      </c>
      <c r="F3088" s="3">
        <v>48</v>
      </c>
      <c r="G3088" s="3">
        <v>1392</v>
      </c>
      <c r="H3088" s="1">
        <v>43830</v>
      </c>
      <c r="I3088">
        <f t="shared" si="192"/>
        <v>69</v>
      </c>
      <c r="J3088" t="str">
        <f t="shared" si="193"/>
        <v>61-90</v>
      </c>
      <c r="K3088">
        <f t="shared" si="194"/>
        <v>0.15</v>
      </c>
      <c r="L3088">
        <f t="shared" si="195"/>
        <v>216</v>
      </c>
    </row>
    <row r="3089" spans="1:12" x14ac:dyDescent="0.25">
      <c r="A3089" s="2" t="s">
        <v>3087</v>
      </c>
      <c r="B3089">
        <v>10</v>
      </c>
      <c r="C3089">
        <v>20</v>
      </c>
      <c r="D3089">
        <v>440</v>
      </c>
      <c r="E3089" s="1">
        <v>43689</v>
      </c>
      <c r="F3089" s="3">
        <v>79.2</v>
      </c>
      <c r="G3089" s="3">
        <v>167.2</v>
      </c>
      <c r="H3089" s="1">
        <v>43830</v>
      </c>
      <c r="I3089">
        <f t="shared" si="192"/>
        <v>141</v>
      </c>
      <c r="J3089" t="str">
        <f t="shared" si="193"/>
        <v>&gt;121</v>
      </c>
      <c r="K3089">
        <f t="shared" si="194"/>
        <v>0.25</v>
      </c>
      <c r="L3089">
        <f t="shared" si="195"/>
        <v>61.599999999999994</v>
      </c>
    </row>
    <row r="3090" spans="1:12" x14ac:dyDescent="0.25">
      <c r="A3090" s="2" t="s">
        <v>3088</v>
      </c>
      <c r="B3090">
        <v>9</v>
      </c>
      <c r="C3090">
        <v>17</v>
      </c>
      <c r="D3090">
        <v>1680</v>
      </c>
      <c r="E3090" s="1">
        <v>43480</v>
      </c>
      <c r="F3090" s="3">
        <v>319.20000000000005</v>
      </c>
      <c r="G3090" s="3">
        <v>571.19999999999993</v>
      </c>
      <c r="H3090" s="1">
        <v>43830</v>
      </c>
      <c r="I3090">
        <f t="shared" si="192"/>
        <v>350</v>
      </c>
      <c r="J3090" t="str">
        <f t="shared" si="193"/>
        <v>&gt;121</v>
      </c>
      <c r="K3090">
        <f t="shared" si="194"/>
        <v>0.25</v>
      </c>
      <c r="L3090">
        <f t="shared" si="195"/>
        <v>222.6</v>
      </c>
    </row>
    <row r="3091" spans="1:12" x14ac:dyDescent="0.25">
      <c r="A3091" s="2" t="s">
        <v>3089</v>
      </c>
      <c r="B3091">
        <v>10</v>
      </c>
      <c r="C3091">
        <v>2</v>
      </c>
      <c r="D3091">
        <v>2016</v>
      </c>
      <c r="E3091" s="1">
        <v>43740</v>
      </c>
      <c r="F3091" s="3">
        <v>221.76</v>
      </c>
      <c r="G3091" s="3">
        <v>544.31999999999994</v>
      </c>
      <c r="H3091" s="1">
        <v>43830</v>
      </c>
      <c r="I3091">
        <f t="shared" si="192"/>
        <v>90</v>
      </c>
      <c r="J3091" t="str">
        <f t="shared" si="193"/>
        <v>61-90</v>
      </c>
      <c r="K3091">
        <f t="shared" si="194"/>
        <v>0.15</v>
      </c>
      <c r="L3091">
        <f t="shared" si="195"/>
        <v>114.91199999999999</v>
      </c>
    </row>
    <row r="3092" spans="1:12" x14ac:dyDescent="0.25">
      <c r="A3092" s="2" t="s">
        <v>3090</v>
      </c>
      <c r="B3092">
        <v>2</v>
      </c>
      <c r="C3092">
        <v>19</v>
      </c>
      <c r="D3092">
        <v>3100</v>
      </c>
      <c r="E3092" s="1">
        <v>43525</v>
      </c>
      <c r="F3092" s="3">
        <v>155</v>
      </c>
      <c r="G3092" s="3">
        <v>527</v>
      </c>
      <c r="H3092" s="1">
        <v>43830</v>
      </c>
      <c r="I3092">
        <f t="shared" si="192"/>
        <v>305</v>
      </c>
      <c r="J3092" t="str">
        <f t="shared" si="193"/>
        <v>&gt;121</v>
      </c>
      <c r="K3092">
        <f t="shared" si="194"/>
        <v>0.25</v>
      </c>
      <c r="L3092">
        <f t="shared" si="195"/>
        <v>170.5</v>
      </c>
    </row>
    <row r="3093" spans="1:12" x14ac:dyDescent="0.25">
      <c r="A3093" s="2" t="s">
        <v>3091</v>
      </c>
      <c r="B3093">
        <v>5</v>
      </c>
      <c r="C3093">
        <v>21</v>
      </c>
      <c r="D3093">
        <v>2160</v>
      </c>
      <c r="E3093" s="1">
        <v>43656</v>
      </c>
      <c r="F3093" s="3">
        <v>194.4</v>
      </c>
      <c r="G3093" s="3">
        <v>648</v>
      </c>
      <c r="H3093" s="1">
        <v>43830</v>
      </c>
      <c r="I3093">
        <f t="shared" si="192"/>
        <v>174</v>
      </c>
      <c r="J3093" t="str">
        <f t="shared" si="193"/>
        <v>&gt;121</v>
      </c>
      <c r="K3093">
        <f t="shared" si="194"/>
        <v>0.25</v>
      </c>
      <c r="L3093">
        <f t="shared" si="195"/>
        <v>210.6</v>
      </c>
    </row>
    <row r="3094" spans="1:12" x14ac:dyDescent="0.25">
      <c r="A3094" s="2" t="s">
        <v>3092</v>
      </c>
      <c r="B3094">
        <v>5</v>
      </c>
      <c r="C3094">
        <v>5</v>
      </c>
      <c r="D3094">
        <v>1472.0000000000002</v>
      </c>
      <c r="E3094" s="1">
        <v>43628</v>
      </c>
      <c r="F3094" s="3">
        <v>73.600000000000009</v>
      </c>
      <c r="G3094" s="3">
        <v>309.12</v>
      </c>
      <c r="H3094" s="1">
        <v>43830</v>
      </c>
      <c r="I3094">
        <f t="shared" si="192"/>
        <v>202</v>
      </c>
      <c r="J3094" t="str">
        <f t="shared" si="193"/>
        <v>&gt;121</v>
      </c>
      <c r="K3094">
        <f t="shared" si="194"/>
        <v>0.25</v>
      </c>
      <c r="L3094">
        <f t="shared" si="195"/>
        <v>95.68</v>
      </c>
    </row>
    <row r="3095" spans="1:12" x14ac:dyDescent="0.25">
      <c r="A3095" s="2" t="s">
        <v>3093</v>
      </c>
      <c r="B3095">
        <v>5</v>
      </c>
      <c r="C3095">
        <v>8</v>
      </c>
      <c r="D3095">
        <v>570</v>
      </c>
      <c r="E3095" s="1">
        <v>43606</v>
      </c>
      <c r="F3095" s="3">
        <v>57</v>
      </c>
      <c r="G3095" s="3">
        <v>125.39999999999999</v>
      </c>
      <c r="H3095" s="1">
        <v>43830</v>
      </c>
      <c r="I3095">
        <f t="shared" si="192"/>
        <v>224</v>
      </c>
      <c r="J3095" t="str">
        <f t="shared" si="193"/>
        <v>&gt;121</v>
      </c>
      <c r="K3095">
        <f t="shared" si="194"/>
        <v>0.25</v>
      </c>
      <c r="L3095">
        <f t="shared" si="195"/>
        <v>45.599999999999994</v>
      </c>
    </row>
    <row r="3096" spans="1:12" x14ac:dyDescent="0.25">
      <c r="A3096" s="2" t="s">
        <v>3094</v>
      </c>
      <c r="B3096">
        <v>10</v>
      </c>
      <c r="C3096">
        <v>9</v>
      </c>
      <c r="D3096">
        <v>864</v>
      </c>
      <c r="E3096" s="1">
        <v>43809</v>
      </c>
      <c r="F3096" s="3">
        <v>95.04000000000002</v>
      </c>
      <c r="G3096" s="3">
        <v>380.16000000000008</v>
      </c>
      <c r="H3096" s="1">
        <v>43830</v>
      </c>
      <c r="I3096">
        <f t="shared" si="192"/>
        <v>21</v>
      </c>
      <c r="J3096" t="str">
        <f t="shared" si="193"/>
        <v>0-30</v>
      </c>
      <c r="K3096">
        <f t="shared" si="194"/>
        <v>8.0000000000000002E-3</v>
      </c>
      <c r="L3096">
        <f t="shared" si="195"/>
        <v>3.801600000000001</v>
      </c>
    </row>
    <row r="3097" spans="1:12" x14ac:dyDescent="0.25">
      <c r="A3097" s="2" t="s">
        <v>3095</v>
      </c>
      <c r="B3097">
        <v>2</v>
      </c>
      <c r="C3097">
        <v>23</v>
      </c>
      <c r="D3097">
        <v>360</v>
      </c>
      <c r="E3097" s="1">
        <v>43485</v>
      </c>
      <c r="F3097" s="3">
        <v>32.400000000000006</v>
      </c>
      <c r="G3097" s="3">
        <v>75.599999999999994</v>
      </c>
      <c r="H3097" s="1">
        <v>43830</v>
      </c>
      <c r="I3097">
        <f t="shared" si="192"/>
        <v>345</v>
      </c>
      <c r="J3097" t="str">
        <f t="shared" si="193"/>
        <v>&gt;121</v>
      </c>
      <c r="K3097">
        <f t="shared" si="194"/>
        <v>0.25</v>
      </c>
      <c r="L3097">
        <f t="shared" si="195"/>
        <v>27</v>
      </c>
    </row>
    <row r="3098" spans="1:12" x14ac:dyDescent="0.25">
      <c r="A3098" s="2" t="s">
        <v>3096</v>
      </c>
      <c r="B3098">
        <v>6</v>
      </c>
      <c r="C3098">
        <v>19</v>
      </c>
      <c r="D3098">
        <v>3300</v>
      </c>
      <c r="E3098" s="1">
        <v>43514</v>
      </c>
      <c r="F3098" s="3">
        <v>231</v>
      </c>
      <c r="G3098" s="3">
        <v>594</v>
      </c>
      <c r="H3098" s="1">
        <v>43830</v>
      </c>
      <c r="I3098">
        <f t="shared" si="192"/>
        <v>316</v>
      </c>
      <c r="J3098" t="str">
        <f t="shared" si="193"/>
        <v>&gt;121</v>
      </c>
      <c r="K3098">
        <f t="shared" si="194"/>
        <v>0.25</v>
      </c>
      <c r="L3098">
        <f t="shared" si="195"/>
        <v>206.25</v>
      </c>
    </row>
    <row r="3099" spans="1:12" x14ac:dyDescent="0.25">
      <c r="A3099" s="2" t="s">
        <v>3097</v>
      </c>
      <c r="B3099">
        <v>9</v>
      </c>
      <c r="C3099">
        <v>9</v>
      </c>
      <c r="D3099">
        <v>540</v>
      </c>
      <c r="E3099" s="1">
        <v>43524</v>
      </c>
      <c r="F3099" s="3">
        <v>59.400000000000006</v>
      </c>
      <c r="G3099" s="3">
        <v>183.6</v>
      </c>
      <c r="H3099" s="1">
        <v>43830</v>
      </c>
      <c r="I3099">
        <f t="shared" si="192"/>
        <v>306</v>
      </c>
      <c r="J3099" t="str">
        <f t="shared" si="193"/>
        <v>&gt;121</v>
      </c>
      <c r="K3099">
        <f t="shared" si="194"/>
        <v>0.25</v>
      </c>
      <c r="L3099">
        <f t="shared" si="195"/>
        <v>60.75</v>
      </c>
    </row>
    <row r="3100" spans="1:12" x14ac:dyDescent="0.25">
      <c r="A3100" s="2" t="s">
        <v>3098</v>
      </c>
      <c r="B3100">
        <v>4</v>
      </c>
      <c r="C3100">
        <v>21</v>
      </c>
      <c r="D3100">
        <v>4480</v>
      </c>
      <c r="E3100" s="1">
        <v>43609</v>
      </c>
      <c r="F3100" s="3">
        <v>403.2</v>
      </c>
      <c r="G3100" s="3">
        <v>716.80000000000007</v>
      </c>
      <c r="H3100" s="1">
        <v>43830</v>
      </c>
      <c r="I3100">
        <f t="shared" si="192"/>
        <v>221</v>
      </c>
      <c r="J3100" t="str">
        <f t="shared" si="193"/>
        <v>&gt;121</v>
      </c>
      <c r="K3100">
        <f t="shared" si="194"/>
        <v>0.25</v>
      </c>
      <c r="L3100">
        <f t="shared" si="195"/>
        <v>280</v>
      </c>
    </row>
    <row r="3101" spans="1:12" x14ac:dyDescent="0.25">
      <c r="A3101" s="2" t="s">
        <v>3099</v>
      </c>
      <c r="B3101">
        <v>1</v>
      </c>
      <c r="C3101">
        <v>8</v>
      </c>
      <c r="D3101">
        <v>950</v>
      </c>
      <c r="E3101" s="1">
        <v>43496</v>
      </c>
      <c r="F3101" s="3">
        <v>9.5</v>
      </c>
      <c r="G3101" s="3">
        <v>218.5</v>
      </c>
      <c r="H3101" s="1">
        <v>43830</v>
      </c>
      <c r="I3101">
        <f t="shared" si="192"/>
        <v>334</v>
      </c>
      <c r="J3101" t="str">
        <f t="shared" si="193"/>
        <v>&gt;121</v>
      </c>
      <c r="K3101">
        <f t="shared" si="194"/>
        <v>0.25</v>
      </c>
      <c r="L3101">
        <f t="shared" si="195"/>
        <v>57</v>
      </c>
    </row>
    <row r="3102" spans="1:12" x14ac:dyDescent="0.25">
      <c r="A3102" s="2" t="s">
        <v>3100</v>
      </c>
      <c r="B3102">
        <v>8</v>
      </c>
      <c r="C3102">
        <v>10</v>
      </c>
      <c r="D3102">
        <v>1520</v>
      </c>
      <c r="E3102" s="1">
        <v>43749</v>
      </c>
      <c r="F3102" s="3">
        <v>30.4</v>
      </c>
      <c r="G3102" s="3">
        <v>395.20000000000005</v>
      </c>
      <c r="H3102" s="1">
        <v>43830</v>
      </c>
      <c r="I3102">
        <f t="shared" si="192"/>
        <v>81</v>
      </c>
      <c r="J3102" t="str">
        <f t="shared" si="193"/>
        <v>61-90</v>
      </c>
      <c r="K3102">
        <f t="shared" si="194"/>
        <v>0.15</v>
      </c>
      <c r="L3102">
        <f t="shared" si="195"/>
        <v>63.84</v>
      </c>
    </row>
    <row r="3103" spans="1:12" x14ac:dyDescent="0.25">
      <c r="A3103" s="2" t="s">
        <v>3101</v>
      </c>
      <c r="B3103">
        <v>5</v>
      </c>
      <c r="C3103">
        <v>20</v>
      </c>
      <c r="D3103">
        <v>1710</v>
      </c>
      <c r="E3103" s="1">
        <v>43601</v>
      </c>
      <c r="F3103" s="3">
        <v>85.5</v>
      </c>
      <c r="G3103" s="3">
        <v>376.2</v>
      </c>
      <c r="H3103" s="1">
        <v>43830</v>
      </c>
      <c r="I3103">
        <f t="shared" si="192"/>
        <v>229</v>
      </c>
      <c r="J3103" t="str">
        <f t="shared" si="193"/>
        <v>&gt;121</v>
      </c>
      <c r="K3103">
        <f t="shared" si="194"/>
        <v>0.25</v>
      </c>
      <c r="L3103">
        <f t="shared" si="195"/>
        <v>115.425</v>
      </c>
    </row>
    <row r="3104" spans="1:12" x14ac:dyDescent="0.25">
      <c r="A3104" s="2" t="s">
        <v>3102</v>
      </c>
      <c r="B3104">
        <v>7</v>
      </c>
      <c r="C3104">
        <v>15</v>
      </c>
      <c r="D3104">
        <v>450</v>
      </c>
      <c r="E3104" s="1">
        <v>43523</v>
      </c>
      <c r="F3104" s="3">
        <v>18</v>
      </c>
      <c r="G3104" s="3">
        <v>378</v>
      </c>
      <c r="H3104" s="1">
        <v>43830</v>
      </c>
      <c r="I3104">
        <f t="shared" si="192"/>
        <v>307</v>
      </c>
      <c r="J3104" t="str">
        <f t="shared" si="193"/>
        <v>&gt;121</v>
      </c>
      <c r="K3104">
        <f t="shared" si="194"/>
        <v>0.25</v>
      </c>
      <c r="L3104">
        <f t="shared" si="195"/>
        <v>99</v>
      </c>
    </row>
    <row r="3105" spans="1:12" x14ac:dyDescent="0.25">
      <c r="A3105" s="2" t="s">
        <v>3103</v>
      </c>
      <c r="B3105">
        <v>9</v>
      </c>
      <c r="C3105">
        <v>5</v>
      </c>
      <c r="D3105">
        <v>810</v>
      </c>
      <c r="E3105" s="1">
        <v>43537</v>
      </c>
      <c r="F3105" s="3">
        <v>8.1000000000000014</v>
      </c>
      <c r="G3105" s="3">
        <v>396.9</v>
      </c>
      <c r="H3105" s="1">
        <v>43830</v>
      </c>
      <c r="I3105">
        <f t="shared" si="192"/>
        <v>293</v>
      </c>
      <c r="J3105" t="str">
        <f t="shared" si="193"/>
        <v>&gt;121</v>
      </c>
      <c r="K3105">
        <f t="shared" si="194"/>
        <v>0.25</v>
      </c>
      <c r="L3105">
        <f t="shared" si="195"/>
        <v>101.25</v>
      </c>
    </row>
    <row r="3106" spans="1:12" x14ac:dyDescent="0.25">
      <c r="A3106" s="2" t="s">
        <v>3104</v>
      </c>
      <c r="B3106">
        <v>7</v>
      </c>
      <c r="C3106">
        <v>4</v>
      </c>
      <c r="D3106">
        <v>5500</v>
      </c>
      <c r="E3106" s="1">
        <v>43638</v>
      </c>
      <c r="F3106" s="3">
        <v>935</v>
      </c>
      <c r="G3106" s="3">
        <v>4290</v>
      </c>
      <c r="H3106" s="1">
        <v>43830</v>
      </c>
      <c r="I3106">
        <f t="shared" si="192"/>
        <v>192</v>
      </c>
      <c r="J3106" t="str">
        <f t="shared" si="193"/>
        <v>&gt;121</v>
      </c>
      <c r="K3106">
        <f t="shared" si="194"/>
        <v>0.25</v>
      </c>
      <c r="L3106">
        <f t="shared" si="195"/>
        <v>1306.25</v>
      </c>
    </row>
    <row r="3107" spans="1:12" x14ac:dyDescent="0.25">
      <c r="A3107" s="2" t="s">
        <v>3105</v>
      </c>
      <c r="B3107">
        <v>4</v>
      </c>
      <c r="C3107">
        <v>3</v>
      </c>
      <c r="D3107">
        <v>3300</v>
      </c>
      <c r="E3107" s="1">
        <v>43652</v>
      </c>
      <c r="F3107" s="3">
        <v>231</v>
      </c>
      <c r="G3107" s="3">
        <v>957</v>
      </c>
      <c r="H3107" s="1">
        <v>43830</v>
      </c>
      <c r="I3107">
        <f t="shared" si="192"/>
        <v>178</v>
      </c>
      <c r="J3107" t="str">
        <f t="shared" si="193"/>
        <v>&gt;121</v>
      </c>
      <c r="K3107">
        <f t="shared" si="194"/>
        <v>0.25</v>
      </c>
      <c r="L3107">
        <f t="shared" si="195"/>
        <v>297</v>
      </c>
    </row>
    <row r="3108" spans="1:12" x14ac:dyDescent="0.25">
      <c r="A3108" s="2" t="s">
        <v>3106</v>
      </c>
      <c r="B3108">
        <v>6</v>
      </c>
      <c r="C3108">
        <v>19</v>
      </c>
      <c r="D3108">
        <v>1040</v>
      </c>
      <c r="E3108" s="1">
        <v>43694</v>
      </c>
      <c r="F3108" s="3">
        <v>52</v>
      </c>
      <c r="G3108" s="3">
        <v>228.79999999999998</v>
      </c>
      <c r="H3108" s="1">
        <v>43830</v>
      </c>
      <c r="I3108">
        <f t="shared" si="192"/>
        <v>136</v>
      </c>
      <c r="J3108" t="str">
        <f t="shared" si="193"/>
        <v>&gt;121</v>
      </c>
      <c r="K3108">
        <f t="shared" si="194"/>
        <v>0.25</v>
      </c>
      <c r="L3108">
        <f t="shared" si="195"/>
        <v>70.199999999999989</v>
      </c>
    </row>
    <row r="3109" spans="1:12" x14ac:dyDescent="0.25">
      <c r="A3109" s="2" t="s">
        <v>3107</v>
      </c>
      <c r="B3109">
        <v>9</v>
      </c>
      <c r="C3109">
        <v>20</v>
      </c>
      <c r="D3109">
        <v>150</v>
      </c>
      <c r="E3109" s="1">
        <v>43600</v>
      </c>
      <c r="F3109" s="3">
        <v>24</v>
      </c>
      <c r="G3109" s="3">
        <v>72</v>
      </c>
      <c r="H3109" s="1">
        <v>43830</v>
      </c>
      <c r="I3109">
        <f t="shared" si="192"/>
        <v>230</v>
      </c>
      <c r="J3109" t="str">
        <f t="shared" si="193"/>
        <v>&gt;121</v>
      </c>
      <c r="K3109">
        <f t="shared" si="194"/>
        <v>0.25</v>
      </c>
      <c r="L3109">
        <f t="shared" si="195"/>
        <v>24</v>
      </c>
    </row>
    <row r="3110" spans="1:12" x14ac:dyDescent="0.25">
      <c r="A3110" s="2" t="s">
        <v>3108</v>
      </c>
      <c r="B3110">
        <v>10</v>
      </c>
      <c r="C3110">
        <v>11</v>
      </c>
      <c r="D3110">
        <v>2880</v>
      </c>
      <c r="E3110" s="1">
        <v>43667</v>
      </c>
      <c r="F3110" s="3">
        <v>28.799999999999997</v>
      </c>
      <c r="G3110" s="3">
        <v>1353.6000000000001</v>
      </c>
      <c r="H3110" s="1">
        <v>43830</v>
      </c>
      <c r="I3110">
        <f t="shared" si="192"/>
        <v>163</v>
      </c>
      <c r="J3110" t="str">
        <f t="shared" si="193"/>
        <v>&gt;121</v>
      </c>
      <c r="K3110">
        <f t="shared" si="194"/>
        <v>0.25</v>
      </c>
      <c r="L3110">
        <f t="shared" si="195"/>
        <v>345.6</v>
      </c>
    </row>
    <row r="3111" spans="1:12" x14ac:dyDescent="0.25">
      <c r="A3111" s="2" t="s">
        <v>3109</v>
      </c>
      <c r="B3111">
        <v>2</v>
      </c>
      <c r="C3111">
        <v>19</v>
      </c>
      <c r="D3111">
        <v>2860</v>
      </c>
      <c r="E3111" s="1">
        <v>43734</v>
      </c>
      <c r="F3111" s="3">
        <v>143</v>
      </c>
      <c r="G3111" s="3">
        <v>800.8</v>
      </c>
      <c r="H3111" s="1">
        <v>43830</v>
      </c>
      <c r="I3111">
        <f t="shared" si="192"/>
        <v>96</v>
      </c>
      <c r="J3111" t="str">
        <f t="shared" si="193"/>
        <v>91-120</v>
      </c>
      <c r="K3111">
        <f t="shared" si="194"/>
        <v>0.2</v>
      </c>
      <c r="L3111">
        <f t="shared" si="195"/>
        <v>188.76</v>
      </c>
    </row>
    <row r="3112" spans="1:12" x14ac:dyDescent="0.25">
      <c r="A3112" s="2" t="s">
        <v>3110</v>
      </c>
      <c r="B3112">
        <v>3</v>
      </c>
      <c r="C3112">
        <v>12</v>
      </c>
      <c r="D3112">
        <v>450</v>
      </c>
      <c r="E3112" s="1">
        <v>43786</v>
      </c>
      <c r="F3112" s="3">
        <v>40.5</v>
      </c>
      <c r="G3112" s="3">
        <v>112.5</v>
      </c>
      <c r="H3112" s="1">
        <v>43830</v>
      </c>
      <c r="I3112">
        <f t="shared" si="192"/>
        <v>44</v>
      </c>
      <c r="J3112" t="str">
        <f t="shared" si="193"/>
        <v>31-60</v>
      </c>
      <c r="K3112">
        <f t="shared" si="194"/>
        <v>0.04</v>
      </c>
      <c r="L3112">
        <f t="shared" si="195"/>
        <v>6.12</v>
      </c>
    </row>
    <row r="3113" spans="1:12" x14ac:dyDescent="0.25">
      <c r="A3113" s="2" t="s">
        <v>3111</v>
      </c>
      <c r="B3113">
        <v>2</v>
      </c>
      <c r="C3113">
        <v>11</v>
      </c>
      <c r="D3113">
        <v>190</v>
      </c>
      <c r="E3113" s="1">
        <v>43703</v>
      </c>
      <c r="F3113" s="3">
        <v>5.6999999999999993</v>
      </c>
      <c r="G3113" s="3">
        <v>53.2</v>
      </c>
      <c r="H3113" s="1">
        <v>43830</v>
      </c>
      <c r="I3113">
        <f t="shared" si="192"/>
        <v>127</v>
      </c>
      <c r="J3113" t="str">
        <f t="shared" si="193"/>
        <v>&gt;121</v>
      </c>
      <c r="K3113">
        <f t="shared" si="194"/>
        <v>0.25</v>
      </c>
      <c r="L3113">
        <f t="shared" si="195"/>
        <v>14.725000000000001</v>
      </c>
    </row>
    <row r="3114" spans="1:12" x14ac:dyDescent="0.25">
      <c r="A3114" s="2" t="s">
        <v>3112</v>
      </c>
      <c r="B3114">
        <v>2</v>
      </c>
      <c r="C3114">
        <v>14</v>
      </c>
      <c r="D3114">
        <v>550</v>
      </c>
      <c r="E3114" s="1">
        <v>43688</v>
      </c>
      <c r="F3114" s="3">
        <v>49.5</v>
      </c>
      <c r="G3114" s="3">
        <v>137.5</v>
      </c>
      <c r="H3114" s="1">
        <v>43830</v>
      </c>
      <c r="I3114">
        <f t="shared" si="192"/>
        <v>142</v>
      </c>
      <c r="J3114" t="str">
        <f t="shared" si="193"/>
        <v>&gt;121</v>
      </c>
      <c r="K3114">
        <f t="shared" si="194"/>
        <v>0.25</v>
      </c>
      <c r="L3114">
        <f t="shared" si="195"/>
        <v>46.75</v>
      </c>
    </row>
    <row r="3115" spans="1:12" x14ac:dyDescent="0.25">
      <c r="A3115" s="2" t="s">
        <v>3113</v>
      </c>
      <c r="B3115">
        <v>7</v>
      </c>
      <c r="C3115">
        <v>5</v>
      </c>
      <c r="D3115">
        <v>2250</v>
      </c>
      <c r="E3115" s="1">
        <v>43607</v>
      </c>
      <c r="F3115" s="3">
        <v>450</v>
      </c>
      <c r="G3115" s="3">
        <v>1957.5</v>
      </c>
      <c r="H3115" s="1">
        <v>43830</v>
      </c>
      <c r="I3115">
        <f t="shared" si="192"/>
        <v>223</v>
      </c>
      <c r="J3115" t="str">
        <f t="shared" si="193"/>
        <v>&gt;121</v>
      </c>
      <c r="K3115">
        <f t="shared" si="194"/>
        <v>0.25</v>
      </c>
      <c r="L3115">
        <f t="shared" si="195"/>
        <v>601.875</v>
      </c>
    </row>
    <row r="3116" spans="1:12" x14ac:dyDescent="0.25">
      <c r="A3116" s="2" t="s">
        <v>3114</v>
      </c>
      <c r="B3116">
        <v>1</v>
      </c>
      <c r="C3116">
        <v>19</v>
      </c>
      <c r="D3116">
        <v>1008</v>
      </c>
      <c r="E3116" s="1">
        <v>43591</v>
      </c>
      <c r="F3116" s="3">
        <v>20.16</v>
      </c>
      <c r="G3116" s="3">
        <v>241.91999999999996</v>
      </c>
      <c r="H3116" s="1">
        <v>43830</v>
      </c>
      <c r="I3116">
        <f t="shared" si="192"/>
        <v>239</v>
      </c>
      <c r="J3116" t="str">
        <f t="shared" si="193"/>
        <v>&gt;121</v>
      </c>
      <c r="K3116">
        <f t="shared" si="194"/>
        <v>0.25</v>
      </c>
      <c r="L3116">
        <f t="shared" si="195"/>
        <v>65.52</v>
      </c>
    </row>
    <row r="3117" spans="1:12" x14ac:dyDescent="0.25">
      <c r="A3117" s="2" t="s">
        <v>3115</v>
      </c>
      <c r="B3117">
        <v>9</v>
      </c>
      <c r="C3117">
        <v>9</v>
      </c>
      <c r="D3117">
        <v>7130</v>
      </c>
      <c r="E3117" s="1">
        <v>43562</v>
      </c>
      <c r="F3117" s="3">
        <v>855.6</v>
      </c>
      <c r="G3117" s="3">
        <v>3422.4</v>
      </c>
      <c r="H3117" s="1">
        <v>43830</v>
      </c>
      <c r="I3117">
        <f t="shared" si="192"/>
        <v>268</v>
      </c>
      <c r="J3117" t="str">
        <f t="shared" si="193"/>
        <v>&gt;121</v>
      </c>
      <c r="K3117">
        <f t="shared" si="194"/>
        <v>0.25</v>
      </c>
      <c r="L3117">
        <f t="shared" si="195"/>
        <v>1069.5</v>
      </c>
    </row>
    <row r="3118" spans="1:12" x14ac:dyDescent="0.25">
      <c r="A3118" s="2" t="s">
        <v>3116</v>
      </c>
      <c r="B3118">
        <v>8</v>
      </c>
      <c r="C3118">
        <v>4</v>
      </c>
      <c r="D3118">
        <v>1120</v>
      </c>
      <c r="E3118" s="1">
        <v>43674</v>
      </c>
      <c r="F3118" s="3">
        <v>33.6</v>
      </c>
      <c r="G3118" s="3">
        <v>347.2</v>
      </c>
      <c r="H3118" s="1">
        <v>43830</v>
      </c>
      <c r="I3118">
        <f t="shared" si="192"/>
        <v>156</v>
      </c>
      <c r="J3118" t="str">
        <f t="shared" si="193"/>
        <v>&gt;121</v>
      </c>
      <c r="K3118">
        <f t="shared" si="194"/>
        <v>0.25</v>
      </c>
      <c r="L3118">
        <f t="shared" si="195"/>
        <v>95.2</v>
      </c>
    </row>
    <row r="3119" spans="1:12" x14ac:dyDescent="0.25">
      <c r="A3119" s="2" t="s">
        <v>3117</v>
      </c>
      <c r="B3119">
        <v>4</v>
      </c>
      <c r="C3119">
        <v>20</v>
      </c>
      <c r="D3119">
        <v>760</v>
      </c>
      <c r="E3119" s="1">
        <v>43711</v>
      </c>
      <c r="F3119" s="3">
        <v>60.8</v>
      </c>
      <c r="G3119" s="3">
        <v>197.60000000000002</v>
      </c>
      <c r="H3119" s="1">
        <v>43830</v>
      </c>
      <c r="I3119">
        <f t="shared" si="192"/>
        <v>119</v>
      </c>
      <c r="J3119" t="str">
        <f t="shared" si="193"/>
        <v>91-120</v>
      </c>
      <c r="K3119">
        <f t="shared" si="194"/>
        <v>0.2</v>
      </c>
      <c r="L3119">
        <f t="shared" si="195"/>
        <v>51.680000000000007</v>
      </c>
    </row>
    <row r="3120" spans="1:12" x14ac:dyDescent="0.25">
      <c r="A3120" s="2" t="s">
        <v>3118</v>
      </c>
      <c r="B3120">
        <v>1</v>
      </c>
      <c r="C3120">
        <v>17</v>
      </c>
      <c r="D3120">
        <v>5320</v>
      </c>
      <c r="E3120" s="1">
        <v>43752</v>
      </c>
      <c r="F3120" s="3">
        <v>212.8</v>
      </c>
      <c r="G3120" s="3">
        <v>1489.6000000000001</v>
      </c>
      <c r="H3120" s="1">
        <v>43830</v>
      </c>
      <c r="I3120">
        <f t="shared" si="192"/>
        <v>78</v>
      </c>
      <c r="J3120" t="str">
        <f t="shared" si="193"/>
        <v>61-90</v>
      </c>
      <c r="K3120">
        <f t="shared" si="194"/>
        <v>0.15</v>
      </c>
      <c r="L3120">
        <f t="shared" si="195"/>
        <v>255.36</v>
      </c>
    </row>
    <row r="3121" spans="1:12" x14ac:dyDescent="0.25">
      <c r="A3121" s="2" t="s">
        <v>3119</v>
      </c>
      <c r="B3121">
        <v>2</v>
      </c>
      <c r="C3121">
        <v>4</v>
      </c>
      <c r="D3121">
        <v>4960</v>
      </c>
      <c r="E3121" s="1">
        <v>43551</v>
      </c>
      <c r="F3121" s="3">
        <v>248</v>
      </c>
      <c r="G3121" s="3">
        <v>843.19999999999993</v>
      </c>
      <c r="H3121" s="1">
        <v>43830</v>
      </c>
      <c r="I3121">
        <f t="shared" si="192"/>
        <v>279</v>
      </c>
      <c r="J3121" t="str">
        <f t="shared" si="193"/>
        <v>&gt;121</v>
      </c>
      <c r="K3121">
        <f t="shared" si="194"/>
        <v>0.25</v>
      </c>
      <c r="L3121">
        <f t="shared" si="195"/>
        <v>272.79999999999995</v>
      </c>
    </row>
    <row r="3122" spans="1:12" x14ac:dyDescent="0.25">
      <c r="A3122" s="2" t="s">
        <v>3120</v>
      </c>
      <c r="B3122">
        <v>3</v>
      </c>
      <c r="C3122">
        <v>17</v>
      </c>
      <c r="D3122">
        <v>2420</v>
      </c>
      <c r="E3122" s="1">
        <v>43809</v>
      </c>
      <c r="F3122" s="3">
        <v>48.4</v>
      </c>
      <c r="G3122" s="3">
        <v>556.59999999999991</v>
      </c>
      <c r="H3122" s="1">
        <v>43830</v>
      </c>
      <c r="I3122">
        <f t="shared" si="192"/>
        <v>21</v>
      </c>
      <c r="J3122" t="str">
        <f t="shared" si="193"/>
        <v>0-30</v>
      </c>
      <c r="K3122">
        <f t="shared" si="194"/>
        <v>8.0000000000000002E-3</v>
      </c>
      <c r="L3122">
        <f t="shared" si="195"/>
        <v>4.839999999999999</v>
      </c>
    </row>
    <row r="3123" spans="1:12" x14ac:dyDescent="0.25">
      <c r="A3123" s="2" t="s">
        <v>3121</v>
      </c>
      <c r="B3123">
        <v>8</v>
      </c>
      <c r="C3123">
        <v>8</v>
      </c>
      <c r="D3123">
        <v>1680</v>
      </c>
      <c r="E3123" s="1">
        <v>43698</v>
      </c>
      <c r="F3123" s="3">
        <v>302.39999999999998</v>
      </c>
      <c r="G3123" s="3">
        <v>621.59999999999991</v>
      </c>
      <c r="H3123" s="1">
        <v>43830</v>
      </c>
      <c r="I3123">
        <f t="shared" si="192"/>
        <v>132</v>
      </c>
      <c r="J3123" t="str">
        <f t="shared" si="193"/>
        <v>&gt;121</v>
      </c>
      <c r="K3123">
        <f t="shared" si="194"/>
        <v>0.25</v>
      </c>
      <c r="L3123">
        <f t="shared" si="195"/>
        <v>230.99999999999997</v>
      </c>
    </row>
    <row r="3124" spans="1:12" x14ac:dyDescent="0.25">
      <c r="A3124" s="2" t="s">
        <v>3122</v>
      </c>
      <c r="B3124">
        <v>3</v>
      </c>
      <c r="C3124">
        <v>3</v>
      </c>
      <c r="D3124">
        <v>220</v>
      </c>
      <c r="E3124" s="1">
        <v>43754</v>
      </c>
      <c r="F3124" s="3">
        <v>8.8000000000000007</v>
      </c>
      <c r="G3124" s="3">
        <v>37.400000000000006</v>
      </c>
      <c r="H3124" s="1">
        <v>43830</v>
      </c>
      <c r="I3124">
        <f t="shared" si="192"/>
        <v>76</v>
      </c>
      <c r="J3124" t="str">
        <f t="shared" si="193"/>
        <v>61-90</v>
      </c>
      <c r="K3124">
        <f t="shared" si="194"/>
        <v>0.15</v>
      </c>
      <c r="L3124">
        <f t="shared" si="195"/>
        <v>6.9300000000000006</v>
      </c>
    </row>
    <row r="3125" spans="1:12" x14ac:dyDescent="0.25">
      <c r="A3125" s="2" t="s">
        <v>3123</v>
      </c>
      <c r="B3125">
        <v>3</v>
      </c>
      <c r="C3125">
        <v>12</v>
      </c>
      <c r="D3125">
        <v>4650</v>
      </c>
      <c r="E3125" s="1">
        <v>43587</v>
      </c>
      <c r="F3125" s="3">
        <v>139.5</v>
      </c>
      <c r="G3125" s="3">
        <v>1302</v>
      </c>
      <c r="H3125" s="1">
        <v>43830</v>
      </c>
      <c r="I3125">
        <f t="shared" si="192"/>
        <v>243</v>
      </c>
      <c r="J3125" t="str">
        <f t="shared" si="193"/>
        <v>&gt;121</v>
      </c>
      <c r="K3125">
        <f t="shared" si="194"/>
        <v>0.25</v>
      </c>
      <c r="L3125">
        <f t="shared" si="195"/>
        <v>360.375</v>
      </c>
    </row>
    <row r="3126" spans="1:12" x14ac:dyDescent="0.25">
      <c r="A3126" s="2" t="s">
        <v>3124</v>
      </c>
      <c r="B3126">
        <v>3</v>
      </c>
      <c r="C3126">
        <v>15</v>
      </c>
      <c r="D3126">
        <v>896.00000000000011</v>
      </c>
      <c r="E3126" s="1">
        <v>43618</v>
      </c>
      <c r="F3126" s="3">
        <v>35.840000000000003</v>
      </c>
      <c r="G3126" s="3">
        <v>197.12000000000003</v>
      </c>
      <c r="H3126" s="1">
        <v>43830</v>
      </c>
      <c r="I3126">
        <f t="shared" si="192"/>
        <v>212</v>
      </c>
      <c r="J3126" t="str">
        <f t="shared" si="193"/>
        <v>&gt;121</v>
      </c>
      <c r="K3126">
        <f t="shared" si="194"/>
        <v>0.25</v>
      </c>
      <c r="L3126">
        <f t="shared" si="195"/>
        <v>58.240000000000009</v>
      </c>
    </row>
    <row r="3127" spans="1:12" x14ac:dyDescent="0.25">
      <c r="A3127" s="2" t="s">
        <v>3125</v>
      </c>
      <c r="B3127">
        <v>2</v>
      </c>
      <c r="C3127">
        <v>8</v>
      </c>
      <c r="D3127">
        <v>7440</v>
      </c>
      <c r="E3127" s="1">
        <v>43814</v>
      </c>
      <c r="F3127" s="3">
        <v>372</v>
      </c>
      <c r="G3127" s="3">
        <v>1562.4</v>
      </c>
      <c r="H3127" s="1">
        <v>43830</v>
      </c>
      <c r="I3127">
        <f t="shared" si="192"/>
        <v>16</v>
      </c>
      <c r="J3127" t="str">
        <f t="shared" si="193"/>
        <v>0-30</v>
      </c>
      <c r="K3127">
        <f t="shared" si="194"/>
        <v>8.0000000000000002E-3</v>
      </c>
      <c r="L3127">
        <f t="shared" si="195"/>
        <v>15.475200000000001</v>
      </c>
    </row>
    <row r="3128" spans="1:12" x14ac:dyDescent="0.25">
      <c r="A3128" s="2" t="s">
        <v>3126</v>
      </c>
      <c r="B3128">
        <v>3</v>
      </c>
      <c r="C3128">
        <v>15</v>
      </c>
      <c r="D3128">
        <v>513</v>
      </c>
      <c r="E3128" s="1">
        <v>43474</v>
      </c>
      <c r="F3128" s="3">
        <v>10.26</v>
      </c>
      <c r="G3128" s="3">
        <v>97.47</v>
      </c>
      <c r="H3128" s="1">
        <v>43830</v>
      </c>
      <c r="I3128">
        <f t="shared" si="192"/>
        <v>356</v>
      </c>
      <c r="J3128" t="str">
        <f t="shared" si="193"/>
        <v>&gt;121</v>
      </c>
      <c r="K3128">
        <f t="shared" si="194"/>
        <v>0.25</v>
      </c>
      <c r="L3128">
        <f t="shared" si="195"/>
        <v>26.932500000000001</v>
      </c>
    </row>
    <row r="3129" spans="1:12" x14ac:dyDescent="0.25">
      <c r="A3129" s="2" t="s">
        <v>3127</v>
      </c>
      <c r="B3129">
        <v>1</v>
      </c>
      <c r="C3129">
        <v>20</v>
      </c>
      <c r="D3129">
        <v>1320</v>
      </c>
      <c r="E3129" s="1">
        <v>43568</v>
      </c>
      <c r="F3129" s="3">
        <v>105.60000000000001</v>
      </c>
      <c r="G3129" s="3">
        <v>224.4</v>
      </c>
      <c r="H3129" s="1">
        <v>43830</v>
      </c>
      <c r="I3129">
        <f t="shared" si="192"/>
        <v>262</v>
      </c>
      <c r="J3129" t="str">
        <f t="shared" si="193"/>
        <v>&gt;121</v>
      </c>
      <c r="K3129">
        <f t="shared" si="194"/>
        <v>0.25</v>
      </c>
      <c r="L3129">
        <f t="shared" si="195"/>
        <v>82.5</v>
      </c>
    </row>
    <row r="3130" spans="1:12" x14ac:dyDescent="0.25">
      <c r="A3130" s="2" t="s">
        <v>3128</v>
      </c>
      <c r="B3130">
        <v>9</v>
      </c>
      <c r="C3130">
        <v>19</v>
      </c>
      <c r="D3130">
        <v>1980</v>
      </c>
      <c r="E3130" s="1">
        <v>43567</v>
      </c>
      <c r="F3130" s="3">
        <v>336.59999999999997</v>
      </c>
      <c r="G3130" s="3">
        <v>514.79999999999995</v>
      </c>
      <c r="H3130" s="1">
        <v>43830</v>
      </c>
      <c r="I3130">
        <f t="shared" si="192"/>
        <v>263</v>
      </c>
      <c r="J3130" t="str">
        <f t="shared" si="193"/>
        <v>&gt;121</v>
      </c>
      <c r="K3130">
        <f t="shared" si="194"/>
        <v>0.25</v>
      </c>
      <c r="L3130">
        <f t="shared" si="195"/>
        <v>212.84999999999997</v>
      </c>
    </row>
    <row r="3131" spans="1:12" x14ac:dyDescent="0.25">
      <c r="A3131" s="2" t="s">
        <v>3129</v>
      </c>
      <c r="B3131">
        <v>6</v>
      </c>
      <c r="C3131">
        <v>2</v>
      </c>
      <c r="D3131">
        <v>108</v>
      </c>
      <c r="E3131" s="1">
        <v>43718</v>
      </c>
      <c r="F3131" s="3">
        <v>6.4800000000000013</v>
      </c>
      <c r="G3131" s="3">
        <v>32.400000000000006</v>
      </c>
      <c r="H3131" s="1">
        <v>43830</v>
      </c>
      <c r="I3131">
        <f t="shared" si="192"/>
        <v>112</v>
      </c>
      <c r="J3131" t="str">
        <f t="shared" si="193"/>
        <v>91-120</v>
      </c>
      <c r="K3131">
        <f t="shared" si="194"/>
        <v>0.2</v>
      </c>
      <c r="L3131">
        <f t="shared" si="195"/>
        <v>7.7760000000000025</v>
      </c>
    </row>
    <row r="3132" spans="1:12" x14ac:dyDescent="0.25">
      <c r="A3132" s="2" t="s">
        <v>3130</v>
      </c>
      <c r="B3132">
        <v>1</v>
      </c>
      <c r="C3132">
        <v>14</v>
      </c>
      <c r="D3132">
        <v>7130</v>
      </c>
      <c r="E3132" s="1">
        <v>43681</v>
      </c>
      <c r="F3132" s="3">
        <v>71.3</v>
      </c>
      <c r="G3132" s="3">
        <v>1568.6000000000001</v>
      </c>
      <c r="H3132" s="1">
        <v>43830</v>
      </c>
      <c r="I3132">
        <f t="shared" si="192"/>
        <v>149</v>
      </c>
      <c r="J3132" t="str">
        <f t="shared" si="193"/>
        <v>&gt;121</v>
      </c>
      <c r="K3132">
        <f t="shared" si="194"/>
        <v>0.25</v>
      </c>
      <c r="L3132">
        <f t="shared" si="195"/>
        <v>409.97500000000002</v>
      </c>
    </row>
    <row r="3133" spans="1:12" x14ac:dyDescent="0.25">
      <c r="A3133" s="2" t="s">
        <v>3131</v>
      </c>
      <c r="B3133">
        <v>8</v>
      </c>
      <c r="C3133">
        <v>17</v>
      </c>
      <c r="D3133">
        <v>150</v>
      </c>
      <c r="E3133" s="1">
        <v>43713</v>
      </c>
      <c r="F3133" s="3">
        <v>24</v>
      </c>
      <c r="G3133" s="3">
        <v>70.5</v>
      </c>
      <c r="H3133" s="1">
        <v>43830</v>
      </c>
      <c r="I3133">
        <f t="shared" si="192"/>
        <v>117</v>
      </c>
      <c r="J3133" t="str">
        <f t="shared" si="193"/>
        <v>91-120</v>
      </c>
      <c r="K3133">
        <f t="shared" si="194"/>
        <v>0.2</v>
      </c>
      <c r="L3133">
        <f t="shared" si="195"/>
        <v>18.900000000000002</v>
      </c>
    </row>
    <row r="3134" spans="1:12" x14ac:dyDescent="0.25">
      <c r="A3134" s="2" t="s">
        <v>3132</v>
      </c>
      <c r="B3134">
        <v>5</v>
      </c>
      <c r="C3134">
        <v>15</v>
      </c>
      <c r="D3134">
        <v>6200</v>
      </c>
      <c r="E3134" s="1">
        <v>43810</v>
      </c>
      <c r="F3134" s="3">
        <v>310</v>
      </c>
      <c r="G3134" s="3">
        <v>1550</v>
      </c>
      <c r="H3134" s="1">
        <v>43830</v>
      </c>
      <c r="I3134">
        <f t="shared" si="192"/>
        <v>20</v>
      </c>
      <c r="J3134" t="str">
        <f t="shared" si="193"/>
        <v>0-30</v>
      </c>
      <c r="K3134">
        <f t="shared" si="194"/>
        <v>8.0000000000000002E-3</v>
      </c>
      <c r="L3134">
        <f t="shared" si="195"/>
        <v>14.88</v>
      </c>
    </row>
    <row r="3135" spans="1:12" x14ac:dyDescent="0.25">
      <c r="A3135" s="2" t="s">
        <v>3133</v>
      </c>
      <c r="B3135">
        <v>8</v>
      </c>
      <c r="C3135">
        <v>13</v>
      </c>
      <c r="D3135">
        <v>3720</v>
      </c>
      <c r="E3135" s="1">
        <v>43794</v>
      </c>
      <c r="F3135" s="3">
        <v>334.79999999999995</v>
      </c>
      <c r="G3135" s="3">
        <v>1450.8000000000002</v>
      </c>
      <c r="H3135" s="1">
        <v>43830</v>
      </c>
      <c r="I3135">
        <f t="shared" si="192"/>
        <v>36</v>
      </c>
      <c r="J3135" t="str">
        <f t="shared" si="193"/>
        <v>31-60</v>
      </c>
      <c r="K3135">
        <f t="shared" si="194"/>
        <v>0.04</v>
      </c>
      <c r="L3135">
        <f t="shared" si="195"/>
        <v>71.424000000000007</v>
      </c>
    </row>
    <row r="3136" spans="1:12" x14ac:dyDescent="0.25">
      <c r="A3136" s="2" t="s">
        <v>3134</v>
      </c>
      <c r="B3136">
        <v>7</v>
      </c>
      <c r="C3136">
        <v>15</v>
      </c>
      <c r="D3136">
        <v>4320</v>
      </c>
      <c r="E3136" s="1">
        <v>43785</v>
      </c>
      <c r="F3136" s="3">
        <v>561.59999999999991</v>
      </c>
      <c r="G3136" s="3">
        <v>3196.8</v>
      </c>
      <c r="H3136" s="1">
        <v>43830</v>
      </c>
      <c r="I3136">
        <f t="shared" si="192"/>
        <v>45</v>
      </c>
      <c r="J3136" t="str">
        <f t="shared" si="193"/>
        <v>31-60</v>
      </c>
      <c r="K3136">
        <f t="shared" si="194"/>
        <v>0.04</v>
      </c>
      <c r="L3136">
        <f t="shared" si="195"/>
        <v>150.33600000000001</v>
      </c>
    </row>
    <row r="3137" spans="1:12" x14ac:dyDescent="0.25">
      <c r="A3137" s="2" t="s">
        <v>3135</v>
      </c>
      <c r="B3137">
        <v>9</v>
      </c>
      <c r="C3137">
        <v>9</v>
      </c>
      <c r="D3137">
        <v>5060</v>
      </c>
      <c r="E3137" s="1">
        <v>43547</v>
      </c>
      <c r="F3137" s="3">
        <v>961.4</v>
      </c>
      <c r="G3137" s="3">
        <v>2125.2000000000003</v>
      </c>
      <c r="H3137" s="1">
        <v>43830</v>
      </c>
      <c r="I3137">
        <f t="shared" si="192"/>
        <v>283</v>
      </c>
      <c r="J3137" t="str">
        <f t="shared" si="193"/>
        <v>&gt;121</v>
      </c>
      <c r="K3137">
        <f t="shared" si="194"/>
        <v>0.25</v>
      </c>
      <c r="L3137">
        <f t="shared" si="195"/>
        <v>771.65000000000009</v>
      </c>
    </row>
    <row r="3138" spans="1:12" x14ac:dyDescent="0.25">
      <c r="A3138" s="2" t="s">
        <v>3136</v>
      </c>
      <c r="B3138">
        <v>4</v>
      </c>
      <c r="C3138">
        <v>20</v>
      </c>
      <c r="D3138">
        <v>3610</v>
      </c>
      <c r="E3138" s="1">
        <v>43596</v>
      </c>
      <c r="F3138" s="3">
        <v>36.1</v>
      </c>
      <c r="G3138" s="3">
        <v>649.80000000000007</v>
      </c>
      <c r="H3138" s="1">
        <v>43830</v>
      </c>
      <c r="I3138">
        <f t="shared" ref="I3138:I3201" si="196">H3138-E3138</f>
        <v>234</v>
      </c>
      <c r="J3138" t="str">
        <f t="shared" ref="J3138:J3201" si="197">VLOOKUP(I3138,groupings,2,1)</f>
        <v>&gt;121</v>
      </c>
      <c r="K3138">
        <f t="shared" ref="K3138:K3201" si="198">VLOOKUP(I3138,$N$8:$P$12,3,TRUE)</f>
        <v>0.25</v>
      </c>
      <c r="L3138">
        <f t="shared" ref="L3138:L3201" si="199">(G3138+F3138)*K3138</f>
        <v>171.47500000000002</v>
      </c>
    </row>
    <row r="3139" spans="1:12" x14ac:dyDescent="0.25">
      <c r="A3139" s="2" t="s">
        <v>3137</v>
      </c>
      <c r="B3139">
        <v>1</v>
      </c>
      <c r="C3139">
        <v>12</v>
      </c>
      <c r="D3139">
        <v>4080</v>
      </c>
      <c r="E3139" s="1">
        <v>43766</v>
      </c>
      <c r="F3139" s="3">
        <v>326.39999999999998</v>
      </c>
      <c r="G3139" s="3">
        <v>1020</v>
      </c>
      <c r="H3139" s="1">
        <v>43830</v>
      </c>
      <c r="I3139">
        <f t="shared" si="196"/>
        <v>64</v>
      </c>
      <c r="J3139" t="str">
        <f t="shared" si="197"/>
        <v>61-90</v>
      </c>
      <c r="K3139">
        <f t="shared" si="198"/>
        <v>0.15</v>
      </c>
      <c r="L3139">
        <f t="shared" si="199"/>
        <v>201.96</v>
      </c>
    </row>
    <row r="3140" spans="1:12" x14ac:dyDescent="0.25">
      <c r="A3140" s="2" t="s">
        <v>3138</v>
      </c>
      <c r="B3140">
        <v>3</v>
      </c>
      <c r="C3140">
        <v>10</v>
      </c>
      <c r="D3140">
        <v>90</v>
      </c>
      <c r="E3140" s="1">
        <v>43662</v>
      </c>
      <c r="F3140" s="3">
        <v>0.89999999999999991</v>
      </c>
      <c r="G3140" s="3">
        <v>26.099999999999998</v>
      </c>
      <c r="H3140" s="1">
        <v>43830</v>
      </c>
      <c r="I3140">
        <f t="shared" si="196"/>
        <v>168</v>
      </c>
      <c r="J3140" t="str">
        <f t="shared" si="197"/>
        <v>&gt;121</v>
      </c>
      <c r="K3140">
        <f t="shared" si="198"/>
        <v>0.25</v>
      </c>
      <c r="L3140">
        <f t="shared" si="199"/>
        <v>6.7499999999999991</v>
      </c>
    </row>
    <row r="3141" spans="1:12" x14ac:dyDescent="0.25">
      <c r="A3141" s="2" t="s">
        <v>3139</v>
      </c>
      <c r="B3141">
        <v>7</v>
      </c>
      <c r="C3141">
        <v>22</v>
      </c>
      <c r="D3141">
        <v>480</v>
      </c>
      <c r="E3141" s="1">
        <v>43631</v>
      </c>
      <c r="F3141" s="3">
        <v>134.4</v>
      </c>
      <c r="G3141" s="3">
        <v>230.39999999999998</v>
      </c>
      <c r="H3141" s="1">
        <v>43830</v>
      </c>
      <c r="I3141">
        <f t="shared" si="196"/>
        <v>199</v>
      </c>
      <c r="J3141" t="str">
        <f t="shared" si="197"/>
        <v>&gt;121</v>
      </c>
      <c r="K3141">
        <f t="shared" si="198"/>
        <v>0.25</v>
      </c>
      <c r="L3141">
        <f t="shared" si="199"/>
        <v>91.199999999999989</v>
      </c>
    </row>
    <row r="3142" spans="1:12" x14ac:dyDescent="0.25">
      <c r="A3142" s="2" t="s">
        <v>3140</v>
      </c>
      <c r="B3142">
        <v>4</v>
      </c>
      <c r="C3142">
        <v>20</v>
      </c>
      <c r="D3142">
        <v>640</v>
      </c>
      <c r="E3142" s="1">
        <v>43696</v>
      </c>
      <c r="F3142" s="3">
        <v>64</v>
      </c>
      <c r="G3142" s="3">
        <v>160</v>
      </c>
      <c r="H3142" s="1">
        <v>43830</v>
      </c>
      <c r="I3142">
        <f t="shared" si="196"/>
        <v>134</v>
      </c>
      <c r="J3142" t="str">
        <f t="shared" si="197"/>
        <v>&gt;121</v>
      </c>
      <c r="K3142">
        <f t="shared" si="198"/>
        <v>0.25</v>
      </c>
      <c r="L3142">
        <f t="shared" si="199"/>
        <v>56</v>
      </c>
    </row>
    <row r="3143" spans="1:12" x14ac:dyDescent="0.25">
      <c r="A3143" s="2" t="s">
        <v>3141</v>
      </c>
      <c r="B3143">
        <v>8</v>
      </c>
      <c r="C3143">
        <v>16</v>
      </c>
      <c r="D3143">
        <v>3610</v>
      </c>
      <c r="E3143" s="1">
        <v>43549</v>
      </c>
      <c r="F3143" s="3">
        <v>288.8</v>
      </c>
      <c r="G3143" s="3">
        <v>1083</v>
      </c>
      <c r="H3143" s="1">
        <v>43830</v>
      </c>
      <c r="I3143">
        <f t="shared" si="196"/>
        <v>281</v>
      </c>
      <c r="J3143" t="str">
        <f t="shared" si="197"/>
        <v>&gt;121</v>
      </c>
      <c r="K3143">
        <f t="shared" si="198"/>
        <v>0.25</v>
      </c>
      <c r="L3143">
        <f t="shared" si="199"/>
        <v>342.95</v>
      </c>
    </row>
    <row r="3144" spans="1:12" x14ac:dyDescent="0.25">
      <c r="A3144" s="2" t="s">
        <v>3142</v>
      </c>
      <c r="B3144">
        <v>6</v>
      </c>
      <c r="C3144">
        <v>10</v>
      </c>
      <c r="D3144">
        <v>1280</v>
      </c>
      <c r="E3144" s="1">
        <v>43469</v>
      </c>
      <c r="F3144" s="3">
        <v>38.4</v>
      </c>
      <c r="G3144" s="3">
        <v>371.2</v>
      </c>
      <c r="H3144" s="1">
        <v>43830</v>
      </c>
      <c r="I3144">
        <f t="shared" si="196"/>
        <v>361</v>
      </c>
      <c r="J3144" t="str">
        <f t="shared" si="197"/>
        <v>&gt;121</v>
      </c>
      <c r="K3144">
        <f t="shared" si="198"/>
        <v>0.25</v>
      </c>
      <c r="L3144">
        <f t="shared" si="199"/>
        <v>102.39999999999999</v>
      </c>
    </row>
    <row r="3145" spans="1:12" x14ac:dyDescent="0.25">
      <c r="A3145" s="2" t="s">
        <v>3143</v>
      </c>
      <c r="B3145">
        <v>3</v>
      </c>
      <c r="C3145">
        <v>21</v>
      </c>
      <c r="D3145">
        <v>3888</v>
      </c>
      <c r="E3145" s="1">
        <v>43489</v>
      </c>
      <c r="F3145" s="3">
        <v>233.28000000000003</v>
      </c>
      <c r="G3145" s="3">
        <v>699.84000000000015</v>
      </c>
      <c r="H3145" s="1">
        <v>43830</v>
      </c>
      <c r="I3145">
        <f t="shared" si="196"/>
        <v>341</v>
      </c>
      <c r="J3145" t="str">
        <f t="shared" si="197"/>
        <v>&gt;121</v>
      </c>
      <c r="K3145">
        <f t="shared" si="198"/>
        <v>0.25</v>
      </c>
      <c r="L3145">
        <f t="shared" si="199"/>
        <v>233.28000000000003</v>
      </c>
    </row>
    <row r="3146" spans="1:12" x14ac:dyDescent="0.25">
      <c r="A3146" s="2" t="s">
        <v>3144</v>
      </c>
      <c r="B3146">
        <v>4</v>
      </c>
      <c r="C3146">
        <v>14</v>
      </c>
      <c r="D3146">
        <v>360</v>
      </c>
      <c r="E3146" s="1">
        <v>43750</v>
      </c>
      <c r="F3146" s="3">
        <v>7.1999999999999993</v>
      </c>
      <c r="G3146" s="3">
        <v>93.6</v>
      </c>
      <c r="H3146" s="1">
        <v>43830</v>
      </c>
      <c r="I3146">
        <f t="shared" si="196"/>
        <v>80</v>
      </c>
      <c r="J3146" t="str">
        <f t="shared" si="197"/>
        <v>61-90</v>
      </c>
      <c r="K3146">
        <f t="shared" si="198"/>
        <v>0.15</v>
      </c>
      <c r="L3146">
        <f t="shared" si="199"/>
        <v>15.12</v>
      </c>
    </row>
    <row r="3147" spans="1:12" x14ac:dyDescent="0.25">
      <c r="A3147" s="2" t="s">
        <v>3145</v>
      </c>
      <c r="B3147">
        <v>4</v>
      </c>
      <c r="C3147">
        <v>9</v>
      </c>
      <c r="D3147">
        <v>1080</v>
      </c>
      <c r="E3147" s="1">
        <v>43774</v>
      </c>
      <c r="F3147" s="3">
        <v>54</v>
      </c>
      <c r="G3147" s="3">
        <v>291.60000000000002</v>
      </c>
      <c r="H3147" s="1">
        <v>43830</v>
      </c>
      <c r="I3147">
        <f t="shared" si="196"/>
        <v>56</v>
      </c>
      <c r="J3147" t="str">
        <f t="shared" si="197"/>
        <v>31-60</v>
      </c>
      <c r="K3147">
        <f t="shared" si="198"/>
        <v>0.04</v>
      </c>
      <c r="L3147">
        <f t="shared" si="199"/>
        <v>13.824000000000002</v>
      </c>
    </row>
    <row r="3148" spans="1:12" x14ac:dyDescent="0.25">
      <c r="A3148" s="2" t="s">
        <v>3146</v>
      </c>
      <c r="B3148">
        <v>10</v>
      </c>
      <c r="C3148">
        <v>7</v>
      </c>
      <c r="D3148">
        <v>1512.0000000000002</v>
      </c>
      <c r="E3148" s="1">
        <v>43760</v>
      </c>
      <c r="F3148" s="3">
        <v>151.20000000000002</v>
      </c>
      <c r="G3148" s="3">
        <v>710.6400000000001</v>
      </c>
      <c r="H3148" s="1">
        <v>43830</v>
      </c>
      <c r="I3148">
        <f t="shared" si="196"/>
        <v>70</v>
      </c>
      <c r="J3148" t="str">
        <f t="shared" si="197"/>
        <v>61-90</v>
      </c>
      <c r="K3148">
        <f t="shared" si="198"/>
        <v>0.15</v>
      </c>
      <c r="L3148">
        <f t="shared" si="199"/>
        <v>129.27600000000001</v>
      </c>
    </row>
    <row r="3149" spans="1:12" x14ac:dyDescent="0.25">
      <c r="A3149" s="2" t="s">
        <v>3147</v>
      </c>
      <c r="B3149">
        <v>9</v>
      </c>
      <c r="C3149">
        <v>23</v>
      </c>
      <c r="D3149">
        <v>720</v>
      </c>
      <c r="E3149" s="1">
        <v>43596</v>
      </c>
      <c r="F3149" s="3">
        <v>64.800000000000011</v>
      </c>
      <c r="G3149" s="3">
        <v>288</v>
      </c>
      <c r="H3149" s="1">
        <v>43830</v>
      </c>
      <c r="I3149">
        <f t="shared" si="196"/>
        <v>234</v>
      </c>
      <c r="J3149" t="str">
        <f t="shared" si="197"/>
        <v>&gt;121</v>
      </c>
      <c r="K3149">
        <f t="shared" si="198"/>
        <v>0.25</v>
      </c>
      <c r="L3149">
        <f t="shared" si="199"/>
        <v>88.2</v>
      </c>
    </row>
    <row r="3150" spans="1:12" x14ac:dyDescent="0.25">
      <c r="A3150" s="2" t="s">
        <v>3148</v>
      </c>
      <c r="B3150">
        <v>6</v>
      </c>
      <c r="C3150">
        <v>13</v>
      </c>
      <c r="D3150">
        <v>5500</v>
      </c>
      <c r="E3150" s="1">
        <v>43600</v>
      </c>
      <c r="F3150" s="3">
        <v>550</v>
      </c>
      <c r="G3150" s="3">
        <v>1045</v>
      </c>
      <c r="H3150" s="1">
        <v>43830</v>
      </c>
      <c r="I3150">
        <f t="shared" si="196"/>
        <v>230</v>
      </c>
      <c r="J3150" t="str">
        <f t="shared" si="197"/>
        <v>&gt;121</v>
      </c>
      <c r="K3150">
        <f t="shared" si="198"/>
        <v>0.25</v>
      </c>
      <c r="L3150">
        <f t="shared" si="199"/>
        <v>398.75</v>
      </c>
    </row>
    <row r="3151" spans="1:12" x14ac:dyDescent="0.25">
      <c r="A3151" s="2" t="s">
        <v>3149</v>
      </c>
      <c r="B3151">
        <v>3</v>
      </c>
      <c r="C3151">
        <v>1</v>
      </c>
      <c r="D3151">
        <v>2660</v>
      </c>
      <c r="E3151" s="1">
        <v>43821</v>
      </c>
      <c r="F3151" s="3">
        <v>106.4</v>
      </c>
      <c r="G3151" s="3">
        <v>638.40000000000009</v>
      </c>
      <c r="H3151" s="1">
        <v>43830</v>
      </c>
      <c r="I3151">
        <f t="shared" si="196"/>
        <v>9</v>
      </c>
      <c r="J3151" t="str">
        <f t="shared" si="197"/>
        <v>0-30</v>
      </c>
      <c r="K3151">
        <f t="shared" si="198"/>
        <v>8.0000000000000002E-3</v>
      </c>
      <c r="L3151">
        <f t="shared" si="199"/>
        <v>5.958400000000001</v>
      </c>
    </row>
    <row r="3152" spans="1:12" x14ac:dyDescent="0.25">
      <c r="A3152" s="2" t="s">
        <v>3150</v>
      </c>
      <c r="B3152">
        <v>9</v>
      </c>
      <c r="C3152">
        <v>20</v>
      </c>
      <c r="D3152">
        <v>6200</v>
      </c>
      <c r="E3152" s="1">
        <v>43653</v>
      </c>
      <c r="F3152" s="3">
        <v>248</v>
      </c>
      <c r="G3152" s="3">
        <v>1984</v>
      </c>
      <c r="H3152" s="1">
        <v>43830</v>
      </c>
      <c r="I3152">
        <f t="shared" si="196"/>
        <v>177</v>
      </c>
      <c r="J3152" t="str">
        <f t="shared" si="197"/>
        <v>&gt;121</v>
      </c>
      <c r="K3152">
        <f t="shared" si="198"/>
        <v>0.25</v>
      </c>
      <c r="L3152">
        <f t="shared" si="199"/>
        <v>558</v>
      </c>
    </row>
    <row r="3153" spans="1:12" x14ac:dyDescent="0.25">
      <c r="A3153" s="2" t="s">
        <v>3151</v>
      </c>
      <c r="B3153">
        <v>4</v>
      </c>
      <c r="C3153">
        <v>23</v>
      </c>
      <c r="D3153">
        <v>5580</v>
      </c>
      <c r="E3153" s="1">
        <v>43827</v>
      </c>
      <c r="F3153" s="3">
        <v>279</v>
      </c>
      <c r="G3153" s="3">
        <v>1060.2</v>
      </c>
      <c r="H3153" s="1">
        <v>43830</v>
      </c>
      <c r="I3153">
        <f t="shared" si="196"/>
        <v>3</v>
      </c>
      <c r="J3153" t="str">
        <f t="shared" si="197"/>
        <v>0-30</v>
      </c>
      <c r="K3153">
        <f t="shared" si="198"/>
        <v>8.0000000000000002E-3</v>
      </c>
      <c r="L3153">
        <f t="shared" si="199"/>
        <v>10.713600000000001</v>
      </c>
    </row>
    <row r="3154" spans="1:12" x14ac:dyDescent="0.25">
      <c r="A3154" s="2" t="s">
        <v>3152</v>
      </c>
      <c r="B3154">
        <v>4</v>
      </c>
      <c r="C3154">
        <v>16</v>
      </c>
      <c r="D3154">
        <v>2860</v>
      </c>
      <c r="E3154" s="1">
        <v>43578</v>
      </c>
      <c r="F3154" s="3">
        <v>257.39999999999998</v>
      </c>
      <c r="G3154" s="3">
        <v>429</v>
      </c>
      <c r="H3154" s="1">
        <v>43830</v>
      </c>
      <c r="I3154">
        <f t="shared" si="196"/>
        <v>252</v>
      </c>
      <c r="J3154" t="str">
        <f t="shared" si="197"/>
        <v>&gt;121</v>
      </c>
      <c r="K3154">
        <f t="shared" si="198"/>
        <v>0.25</v>
      </c>
      <c r="L3154">
        <f t="shared" si="199"/>
        <v>171.6</v>
      </c>
    </row>
    <row r="3155" spans="1:12" x14ac:dyDescent="0.25">
      <c r="A3155" s="2" t="s">
        <v>3153</v>
      </c>
      <c r="B3155">
        <v>1</v>
      </c>
      <c r="C3155">
        <v>17</v>
      </c>
      <c r="D3155">
        <v>80</v>
      </c>
      <c r="E3155" s="1">
        <v>43760</v>
      </c>
      <c r="F3155" s="3">
        <v>1.6</v>
      </c>
      <c r="G3155" s="3">
        <v>19.2</v>
      </c>
      <c r="H3155" s="1">
        <v>43830</v>
      </c>
      <c r="I3155">
        <f t="shared" si="196"/>
        <v>70</v>
      </c>
      <c r="J3155" t="str">
        <f t="shared" si="197"/>
        <v>61-90</v>
      </c>
      <c r="K3155">
        <f t="shared" si="198"/>
        <v>0.15</v>
      </c>
      <c r="L3155">
        <f t="shared" si="199"/>
        <v>3.12</v>
      </c>
    </row>
    <row r="3156" spans="1:12" x14ac:dyDescent="0.25">
      <c r="A3156" s="2" t="s">
        <v>3154</v>
      </c>
      <c r="B3156">
        <v>9</v>
      </c>
      <c r="C3156">
        <v>14</v>
      </c>
      <c r="D3156">
        <v>2700</v>
      </c>
      <c r="E3156" s="1">
        <v>43532</v>
      </c>
      <c r="F3156" s="3">
        <v>162</v>
      </c>
      <c r="G3156" s="3">
        <v>1080</v>
      </c>
      <c r="H3156" s="1">
        <v>43830</v>
      </c>
      <c r="I3156">
        <f t="shared" si="196"/>
        <v>298</v>
      </c>
      <c r="J3156" t="str">
        <f t="shared" si="197"/>
        <v>&gt;121</v>
      </c>
      <c r="K3156">
        <f t="shared" si="198"/>
        <v>0.25</v>
      </c>
      <c r="L3156">
        <f t="shared" si="199"/>
        <v>310.5</v>
      </c>
    </row>
    <row r="3157" spans="1:12" x14ac:dyDescent="0.25">
      <c r="A3157" s="2" t="s">
        <v>3155</v>
      </c>
      <c r="B3157">
        <v>1</v>
      </c>
      <c r="C3157">
        <v>3</v>
      </c>
      <c r="D3157">
        <v>162</v>
      </c>
      <c r="E3157" s="1">
        <v>43659</v>
      </c>
      <c r="F3157" s="3">
        <v>8.1000000000000014</v>
      </c>
      <c r="G3157" s="3">
        <v>45.36</v>
      </c>
      <c r="H3157" s="1">
        <v>43830</v>
      </c>
      <c r="I3157">
        <f t="shared" si="196"/>
        <v>171</v>
      </c>
      <c r="J3157" t="str">
        <f t="shared" si="197"/>
        <v>&gt;121</v>
      </c>
      <c r="K3157">
        <f t="shared" si="198"/>
        <v>0.25</v>
      </c>
      <c r="L3157">
        <f t="shared" si="199"/>
        <v>13.365</v>
      </c>
    </row>
    <row r="3158" spans="1:12" x14ac:dyDescent="0.25">
      <c r="A3158" s="2" t="s">
        <v>3156</v>
      </c>
      <c r="B3158">
        <v>7</v>
      </c>
      <c r="C3158">
        <v>18</v>
      </c>
      <c r="D3158">
        <v>2520</v>
      </c>
      <c r="E3158" s="1">
        <v>43480</v>
      </c>
      <c r="F3158" s="3">
        <v>554.4</v>
      </c>
      <c r="G3158" s="3">
        <v>856.80000000000007</v>
      </c>
      <c r="H3158" s="1">
        <v>43830</v>
      </c>
      <c r="I3158">
        <f t="shared" si="196"/>
        <v>350</v>
      </c>
      <c r="J3158" t="str">
        <f t="shared" si="197"/>
        <v>&gt;121</v>
      </c>
      <c r="K3158">
        <f t="shared" si="198"/>
        <v>0.25</v>
      </c>
      <c r="L3158">
        <f t="shared" si="199"/>
        <v>352.8</v>
      </c>
    </row>
    <row r="3159" spans="1:12" x14ac:dyDescent="0.25">
      <c r="A3159" s="2" t="s">
        <v>3157</v>
      </c>
      <c r="B3159">
        <v>1</v>
      </c>
      <c r="C3159">
        <v>4</v>
      </c>
      <c r="D3159">
        <v>1800</v>
      </c>
      <c r="E3159" s="1">
        <v>43535</v>
      </c>
      <c r="F3159" s="3">
        <v>90</v>
      </c>
      <c r="G3159" s="3">
        <v>540</v>
      </c>
      <c r="H3159" s="1">
        <v>43830</v>
      </c>
      <c r="I3159">
        <f t="shared" si="196"/>
        <v>295</v>
      </c>
      <c r="J3159" t="str">
        <f t="shared" si="197"/>
        <v>&gt;121</v>
      </c>
      <c r="K3159">
        <f t="shared" si="198"/>
        <v>0.25</v>
      </c>
      <c r="L3159">
        <f t="shared" si="199"/>
        <v>157.5</v>
      </c>
    </row>
    <row r="3160" spans="1:12" x14ac:dyDescent="0.25">
      <c r="A3160" s="2" t="s">
        <v>3158</v>
      </c>
      <c r="B3160">
        <v>1</v>
      </c>
      <c r="C3160">
        <v>13</v>
      </c>
      <c r="D3160">
        <v>540</v>
      </c>
      <c r="E3160" s="1">
        <v>43467</v>
      </c>
      <c r="F3160" s="3">
        <v>21.6</v>
      </c>
      <c r="G3160" s="3">
        <v>91.8</v>
      </c>
      <c r="H3160" s="1">
        <v>43830</v>
      </c>
      <c r="I3160">
        <f t="shared" si="196"/>
        <v>363</v>
      </c>
      <c r="J3160" t="str">
        <f t="shared" si="197"/>
        <v>&gt;121</v>
      </c>
      <c r="K3160">
        <f t="shared" si="198"/>
        <v>0.25</v>
      </c>
      <c r="L3160">
        <f t="shared" si="199"/>
        <v>28.35</v>
      </c>
    </row>
    <row r="3161" spans="1:12" x14ac:dyDescent="0.25">
      <c r="A3161" s="2" t="s">
        <v>3159</v>
      </c>
      <c r="B3161">
        <v>6</v>
      </c>
      <c r="C3161">
        <v>20</v>
      </c>
      <c r="D3161">
        <v>480</v>
      </c>
      <c r="E3161" s="1">
        <v>43808</v>
      </c>
      <c r="F3161" s="3">
        <v>14.399999999999999</v>
      </c>
      <c r="G3161" s="3">
        <v>100.8</v>
      </c>
      <c r="H3161" s="1">
        <v>43830</v>
      </c>
      <c r="I3161">
        <f t="shared" si="196"/>
        <v>22</v>
      </c>
      <c r="J3161" t="str">
        <f t="shared" si="197"/>
        <v>0-30</v>
      </c>
      <c r="K3161">
        <f t="shared" si="198"/>
        <v>8.0000000000000002E-3</v>
      </c>
      <c r="L3161">
        <f t="shared" si="199"/>
        <v>0.92159999999999997</v>
      </c>
    </row>
    <row r="3162" spans="1:12" x14ac:dyDescent="0.25">
      <c r="A3162" s="2" t="s">
        <v>3160</v>
      </c>
      <c r="B3162">
        <v>3</v>
      </c>
      <c r="C3162">
        <v>11</v>
      </c>
      <c r="D3162">
        <v>1800</v>
      </c>
      <c r="E3162" s="1">
        <v>43479</v>
      </c>
      <c r="F3162" s="3">
        <v>36</v>
      </c>
      <c r="G3162" s="3">
        <v>504</v>
      </c>
      <c r="H3162" s="1">
        <v>43830</v>
      </c>
      <c r="I3162">
        <f t="shared" si="196"/>
        <v>351</v>
      </c>
      <c r="J3162" t="str">
        <f t="shared" si="197"/>
        <v>&gt;121</v>
      </c>
      <c r="K3162">
        <f t="shared" si="198"/>
        <v>0.25</v>
      </c>
      <c r="L3162">
        <f t="shared" si="199"/>
        <v>135</v>
      </c>
    </row>
    <row r="3163" spans="1:12" x14ac:dyDescent="0.25">
      <c r="A3163" s="2" t="s">
        <v>3161</v>
      </c>
      <c r="B3163">
        <v>1</v>
      </c>
      <c r="C3163">
        <v>22</v>
      </c>
      <c r="D3163">
        <v>456</v>
      </c>
      <c r="E3163" s="1">
        <v>43469</v>
      </c>
      <c r="F3163" s="3">
        <v>31.919999999999998</v>
      </c>
      <c r="G3163" s="3">
        <v>68.400000000000006</v>
      </c>
      <c r="H3163" s="1">
        <v>43830</v>
      </c>
      <c r="I3163">
        <f t="shared" si="196"/>
        <v>361</v>
      </c>
      <c r="J3163" t="str">
        <f t="shared" si="197"/>
        <v>&gt;121</v>
      </c>
      <c r="K3163">
        <f t="shared" si="198"/>
        <v>0.25</v>
      </c>
      <c r="L3163">
        <f t="shared" si="199"/>
        <v>25.080000000000002</v>
      </c>
    </row>
    <row r="3164" spans="1:12" x14ac:dyDescent="0.25">
      <c r="A3164" s="2" t="s">
        <v>3162</v>
      </c>
      <c r="B3164">
        <v>10</v>
      </c>
      <c r="C3164">
        <v>1</v>
      </c>
      <c r="D3164">
        <v>5040</v>
      </c>
      <c r="E3164" s="1">
        <v>43547</v>
      </c>
      <c r="F3164" s="3">
        <v>907.2</v>
      </c>
      <c r="G3164" s="3">
        <v>2167.1999999999998</v>
      </c>
      <c r="H3164" s="1">
        <v>43830</v>
      </c>
      <c r="I3164">
        <f t="shared" si="196"/>
        <v>283</v>
      </c>
      <c r="J3164" t="str">
        <f t="shared" si="197"/>
        <v>&gt;121</v>
      </c>
      <c r="K3164">
        <f t="shared" si="198"/>
        <v>0.25</v>
      </c>
      <c r="L3164">
        <f t="shared" si="199"/>
        <v>768.59999999999991</v>
      </c>
    </row>
    <row r="3165" spans="1:12" x14ac:dyDescent="0.25">
      <c r="A3165" s="2" t="s">
        <v>3163</v>
      </c>
      <c r="B3165">
        <v>9</v>
      </c>
      <c r="C3165">
        <v>9</v>
      </c>
      <c r="D3165">
        <v>1650</v>
      </c>
      <c r="E3165" s="1">
        <v>43642</v>
      </c>
      <c r="F3165" s="3">
        <v>33</v>
      </c>
      <c r="G3165" s="3">
        <v>528</v>
      </c>
      <c r="H3165" s="1">
        <v>43830</v>
      </c>
      <c r="I3165">
        <f t="shared" si="196"/>
        <v>188</v>
      </c>
      <c r="J3165" t="str">
        <f t="shared" si="197"/>
        <v>&gt;121</v>
      </c>
      <c r="K3165">
        <f t="shared" si="198"/>
        <v>0.25</v>
      </c>
      <c r="L3165">
        <f t="shared" si="199"/>
        <v>140.25</v>
      </c>
    </row>
    <row r="3166" spans="1:12" x14ac:dyDescent="0.25">
      <c r="A3166" s="2" t="s">
        <v>3164</v>
      </c>
      <c r="B3166">
        <v>10</v>
      </c>
      <c r="C3166">
        <v>6</v>
      </c>
      <c r="D3166">
        <v>1650</v>
      </c>
      <c r="E3166" s="1">
        <v>43635</v>
      </c>
      <c r="F3166" s="3">
        <v>132</v>
      </c>
      <c r="G3166" s="3">
        <v>412.5</v>
      </c>
      <c r="H3166" s="1">
        <v>43830</v>
      </c>
      <c r="I3166">
        <f t="shared" si="196"/>
        <v>195</v>
      </c>
      <c r="J3166" t="str">
        <f t="shared" si="197"/>
        <v>&gt;121</v>
      </c>
      <c r="K3166">
        <f t="shared" si="198"/>
        <v>0.25</v>
      </c>
      <c r="L3166">
        <f t="shared" si="199"/>
        <v>136.125</v>
      </c>
    </row>
    <row r="3167" spans="1:12" x14ac:dyDescent="0.25">
      <c r="A3167" s="2" t="s">
        <v>3165</v>
      </c>
      <c r="B3167">
        <v>10</v>
      </c>
      <c r="C3167">
        <v>19</v>
      </c>
      <c r="D3167">
        <v>495</v>
      </c>
      <c r="E3167" s="1">
        <v>43823</v>
      </c>
      <c r="F3167" s="3">
        <v>9.9</v>
      </c>
      <c r="G3167" s="3">
        <v>193.05</v>
      </c>
      <c r="H3167" s="1">
        <v>43830</v>
      </c>
      <c r="I3167">
        <f t="shared" si="196"/>
        <v>7</v>
      </c>
      <c r="J3167" t="str">
        <f t="shared" si="197"/>
        <v>0-30</v>
      </c>
      <c r="K3167">
        <f t="shared" si="198"/>
        <v>8.0000000000000002E-3</v>
      </c>
      <c r="L3167">
        <f t="shared" si="199"/>
        <v>1.6236000000000002</v>
      </c>
    </row>
    <row r="3168" spans="1:12" x14ac:dyDescent="0.25">
      <c r="A3168" s="2" t="s">
        <v>3166</v>
      </c>
      <c r="B3168">
        <v>3</v>
      </c>
      <c r="C3168">
        <v>19</v>
      </c>
      <c r="D3168">
        <v>1764</v>
      </c>
      <c r="E3168" s="1">
        <v>43610</v>
      </c>
      <c r="F3168" s="3">
        <v>141.12</v>
      </c>
      <c r="G3168" s="3">
        <v>476.28</v>
      </c>
      <c r="H3168" s="1">
        <v>43830</v>
      </c>
      <c r="I3168">
        <f t="shared" si="196"/>
        <v>220</v>
      </c>
      <c r="J3168" t="str">
        <f t="shared" si="197"/>
        <v>&gt;121</v>
      </c>
      <c r="K3168">
        <f t="shared" si="198"/>
        <v>0.25</v>
      </c>
      <c r="L3168">
        <f t="shared" si="199"/>
        <v>154.35</v>
      </c>
    </row>
    <row r="3169" spans="1:12" x14ac:dyDescent="0.25">
      <c r="A3169" s="2" t="s">
        <v>3167</v>
      </c>
      <c r="B3169">
        <v>10</v>
      </c>
      <c r="C3169">
        <v>2</v>
      </c>
      <c r="D3169">
        <v>2280</v>
      </c>
      <c r="E3169" s="1">
        <v>43684</v>
      </c>
      <c r="F3169" s="3">
        <v>205.2</v>
      </c>
      <c r="G3169" s="3">
        <v>980.40000000000009</v>
      </c>
      <c r="H3169" s="1">
        <v>43830</v>
      </c>
      <c r="I3169">
        <f t="shared" si="196"/>
        <v>146</v>
      </c>
      <c r="J3169" t="str">
        <f t="shared" si="197"/>
        <v>&gt;121</v>
      </c>
      <c r="K3169">
        <f t="shared" si="198"/>
        <v>0.25</v>
      </c>
      <c r="L3169">
        <f t="shared" si="199"/>
        <v>296.40000000000003</v>
      </c>
    </row>
    <row r="3170" spans="1:12" x14ac:dyDescent="0.25">
      <c r="A3170" s="2" t="s">
        <v>3168</v>
      </c>
      <c r="B3170">
        <v>7</v>
      </c>
      <c r="C3170">
        <v>14</v>
      </c>
      <c r="D3170">
        <v>2070</v>
      </c>
      <c r="E3170" s="1">
        <v>43823</v>
      </c>
      <c r="F3170" s="3">
        <v>310.5</v>
      </c>
      <c r="G3170" s="3">
        <v>952.2</v>
      </c>
      <c r="H3170" s="1">
        <v>43830</v>
      </c>
      <c r="I3170">
        <f t="shared" si="196"/>
        <v>7</v>
      </c>
      <c r="J3170" t="str">
        <f t="shared" si="197"/>
        <v>0-30</v>
      </c>
      <c r="K3170">
        <f t="shared" si="198"/>
        <v>8.0000000000000002E-3</v>
      </c>
      <c r="L3170">
        <f t="shared" si="199"/>
        <v>10.101600000000001</v>
      </c>
    </row>
    <row r="3171" spans="1:12" x14ac:dyDescent="0.25">
      <c r="A3171" s="2" t="s">
        <v>3169</v>
      </c>
      <c r="B3171">
        <v>6</v>
      </c>
      <c r="C3171">
        <v>10</v>
      </c>
      <c r="D3171">
        <v>1960</v>
      </c>
      <c r="E3171" s="1">
        <v>43655</v>
      </c>
      <c r="F3171" s="3">
        <v>78.400000000000006</v>
      </c>
      <c r="G3171" s="3">
        <v>411.59999999999997</v>
      </c>
      <c r="H3171" s="1">
        <v>43830</v>
      </c>
      <c r="I3171">
        <f t="shared" si="196"/>
        <v>175</v>
      </c>
      <c r="J3171" t="str">
        <f t="shared" si="197"/>
        <v>&gt;121</v>
      </c>
      <c r="K3171">
        <f t="shared" si="198"/>
        <v>0.25</v>
      </c>
      <c r="L3171">
        <f t="shared" si="199"/>
        <v>122.5</v>
      </c>
    </row>
    <row r="3172" spans="1:12" x14ac:dyDescent="0.25">
      <c r="A3172" s="2" t="s">
        <v>3170</v>
      </c>
      <c r="B3172">
        <v>7</v>
      </c>
      <c r="C3172">
        <v>13</v>
      </c>
      <c r="D3172">
        <v>600</v>
      </c>
      <c r="E3172" s="1">
        <v>43570</v>
      </c>
      <c r="F3172" s="3">
        <v>90</v>
      </c>
      <c r="G3172" s="3">
        <v>222</v>
      </c>
      <c r="H3172" s="1">
        <v>43830</v>
      </c>
      <c r="I3172">
        <f t="shared" si="196"/>
        <v>260</v>
      </c>
      <c r="J3172" t="str">
        <f t="shared" si="197"/>
        <v>&gt;121</v>
      </c>
      <c r="K3172">
        <f t="shared" si="198"/>
        <v>0.25</v>
      </c>
      <c r="L3172">
        <f t="shared" si="199"/>
        <v>78</v>
      </c>
    </row>
    <row r="3173" spans="1:12" x14ac:dyDescent="0.25">
      <c r="A3173" s="2" t="s">
        <v>3171</v>
      </c>
      <c r="B3173">
        <v>9</v>
      </c>
      <c r="C3173">
        <v>15</v>
      </c>
      <c r="D3173">
        <v>3720</v>
      </c>
      <c r="E3173" s="1">
        <v>43519</v>
      </c>
      <c r="F3173" s="3">
        <v>260.39999999999998</v>
      </c>
      <c r="G3173" s="3">
        <v>1562.4</v>
      </c>
      <c r="H3173" s="1">
        <v>43830</v>
      </c>
      <c r="I3173">
        <f t="shared" si="196"/>
        <v>311</v>
      </c>
      <c r="J3173" t="str">
        <f t="shared" si="197"/>
        <v>&gt;121</v>
      </c>
      <c r="K3173">
        <f t="shared" si="198"/>
        <v>0.25</v>
      </c>
      <c r="L3173">
        <f t="shared" si="199"/>
        <v>455.70000000000005</v>
      </c>
    </row>
    <row r="3174" spans="1:12" x14ac:dyDescent="0.25">
      <c r="A3174" s="2" t="s">
        <v>3172</v>
      </c>
      <c r="B3174">
        <v>3</v>
      </c>
      <c r="C3174">
        <v>10</v>
      </c>
      <c r="D3174">
        <v>570</v>
      </c>
      <c r="E3174" s="1">
        <v>43679</v>
      </c>
      <c r="F3174" s="3">
        <v>39.900000000000006</v>
      </c>
      <c r="G3174" s="3">
        <v>159.60000000000002</v>
      </c>
      <c r="H3174" s="1">
        <v>43830</v>
      </c>
      <c r="I3174">
        <f t="shared" si="196"/>
        <v>151</v>
      </c>
      <c r="J3174" t="str">
        <f t="shared" si="197"/>
        <v>&gt;121</v>
      </c>
      <c r="K3174">
        <f t="shared" si="198"/>
        <v>0.25</v>
      </c>
      <c r="L3174">
        <f t="shared" si="199"/>
        <v>49.875000000000007</v>
      </c>
    </row>
    <row r="3175" spans="1:12" x14ac:dyDescent="0.25">
      <c r="A3175" s="2" t="s">
        <v>3173</v>
      </c>
      <c r="B3175">
        <v>8</v>
      </c>
      <c r="C3175">
        <v>18</v>
      </c>
      <c r="D3175">
        <v>2850</v>
      </c>
      <c r="E3175" s="1">
        <v>43675</v>
      </c>
      <c r="F3175" s="3">
        <v>285</v>
      </c>
      <c r="G3175" s="3">
        <v>997.5</v>
      </c>
      <c r="H3175" s="1">
        <v>43830</v>
      </c>
      <c r="I3175">
        <f t="shared" si="196"/>
        <v>155</v>
      </c>
      <c r="J3175" t="str">
        <f t="shared" si="197"/>
        <v>&gt;121</v>
      </c>
      <c r="K3175">
        <f t="shared" si="198"/>
        <v>0.25</v>
      </c>
      <c r="L3175">
        <f t="shared" si="199"/>
        <v>320.625</v>
      </c>
    </row>
    <row r="3176" spans="1:12" x14ac:dyDescent="0.25">
      <c r="A3176" s="2" t="s">
        <v>3174</v>
      </c>
      <c r="B3176">
        <v>8</v>
      </c>
      <c r="C3176">
        <v>8</v>
      </c>
      <c r="D3176">
        <v>1200</v>
      </c>
      <c r="E3176" s="1">
        <v>43818</v>
      </c>
      <c r="F3176" s="3">
        <v>120</v>
      </c>
      <c r="G3176" s="3">
        <v>408</v>
      </c>
      <c r="H3176" s="1">
        <v>43830</v>
      </c>
      <c r="I3176">
        <f t="shared" si="196"/>
        <v>12</v>
      </c>
      <c r="J3176" t="str">
        <f t="shared" si="197"/>
        <v>0-30</v>
      </c>
      <c r="K3176">
        <f t="shared" si="198"/>
        <v>8.0000000000000002E-3</v>
      </c>
      <c r="L3176">
        <f t="shared" si="199"/>
        <v>4.2240000000000002</v>
      </c>
    </row>
    <row r="3177" spans="1:12" x14ac:dyDescent="0.25">
      <c r="A3177" s="2" t="s">
        <v>3175</v>
      </c>
      <c r="B3177">
        <v>2</v>
      </c>
      <c r="C3177">
        <v>2</v>
      </c>
      <c r="D3177">
        <v>4080</v>
      </c>
      <c r="E3177" s="1">
        <v>43813</v>
      </c>
      <c r="F3177" s="3">
        <v>326.39999999999998</v>
      </c>
      <c r="G3177" s="3">
        <v>979.2</v>
      </c>
      <c r="H3177" s="1">
        <v>43830</v>
      </c>
      <c r="I3177">
        <f t="shared" si="196"/>
        <v>17</v>
      </c>
      <c r="J3177" t="str">
        <f t="shared" si="197"/>
        <v>0-30</v>
      </c>
      <c r="K3177">
        <f t="shared" si="198"/>
        <v>8.0000000000000002E-3</v>
      </c>
      <c r="L3177">
        <f t="shared" si="199"/>
        <v>10.444799999999999</v>
      </c>
    </row>
    <row r="3178" spans="1:12" x14ac:dyDescent="0.25">
      <c r="A3178" s="2" t="s">
        <v>3176</v>
      </c>
      <c r="B3178">
        <v>4</v>
      </c>
      <c r="C3178">
        <v>21</v>
      </c>
      <c r="D3178">
        <v>1280</v>
      </c>
      <c r="E3178" s="1">
        <v>43803</v>
      </c>
      <c r="F3178" s="3">
        <v>76.8</v>
      </c>
      <c r="G3178" s="3">
        <v>268.8</v>
      </c>
      <c r="H3178" s="1">
        <v>43830</v>
      </c>
      <c r="I3178">
        <f t="shared" si="196"/>
        <v>27</v>
      </c>
      <c r="J3178" t="str">
        <f t="shared" si="197"/>
        <v>0-30</v>
      </c>
      <c r="K3178">
        <f t="shared" si="198"/>
        <v>8.0000000000000002E-3</v>
      </c>
      <c r="L3178">
        <f t="shared" si="199"/>
        <v>2.7648000000000001</v>
      </c>
    </row>
    <row r="3179" spans="1:12" x14ac:dyDescent="0.25">
      <c r="A3179" s="2" t="s">
        <v>3177</v>
      </c>
      <c r="B3179">
        <v>3</v>
      </c>
      <c r="C3179">
        <v>5</v>
      </c>
      <c r="D3179">
        <v>1920</v>
      </c>
      <c r="E3179" s="1">
        <v>43630</v>
      </c>
      <c r="F3179" s="3">
        <v>172.8</v>
      </c>
      <c r="G3179" s="3">
        <v>480</v>
      </c>
      <c r="H3179" s="1">
        <v>43830</v>
      </c>
      <c r="I3179">
        <f t="shared" si="196"/>
        <v>200</v>
      </c>
      <c r="J3179" t="str">
        <f t="shared" si="197"/>
        <v>&gt;121</v>
      </c>
      <c r="K3179">
        <f t="shared" si="198"/>
        <v>0.25</v>
      </c>
      <c r="L3179">
        <f t="shared" si="199"/>
        <v>163.19999999999999</v>
      </c>
    </row>
    <row r="3180" spans="1:12" x14ac:dyDescent="0.25">
      <c r="A3180" s="2" t="s">
        <v>3178</v>
      </c>
      <c r="B3180">
        <v>2</v>
      </c>
      <c r="C3180">
        <v>22</v>
      </c>
      <c r="D3180">
        <v>2280</v>
      </c>
      <c r="E3180" s="1">
        <v>43698</v>
      </c>
      <c r="F3180" s="3">
        <v>22.799999999999997</v>
      </c>
      <c r="G3180" s="3">
        <v>615.6</v>
      </c>
      <c r="H3180" s="1">
        <v>43830</v>
      </c>
      <c r="I3180">
        <f t="shared" si="196"/>
        <v>132</v>
      </c>
      <c r="J3180" t="str">
        <f t="shared" si="197"/>
        <v>&gt;121</v>
      </c>
      <c r="K3180">
        <f t="shared" si="198"/>
        <v>0.25</v>
      </c>
      <c r="L3180">
        <f t="shared" si="199"/>
        <v>159.6</v>
      </c>
    </row>
    <row r="3181" spans="1:12" x14ac:dyDescent="0.25">
      <c r="A3181" s="2" t="s">
        <v>3179</v>
      </c>
      <c r="B3181">
        <v>5</v>
      </c>
      <c r="C3181">
        <v>7</v>
      </c>
      <c r="D3181">
        <v>1800</v>
      </c>
      <c r="E3181" s="1">
        <v>43811</v>
      </c>
      <c r="F3181" s="3">
        <v>108</v>
      </c>
      <c r="G3181" s="3">
        <v>306</v>
      </c>
      <c r="H3181" s="1">
        <v>43830</v>
      </c>
      <c r="I3181">
        <f t="shared" si="196"/>
        <v>19</v>
      </c>
      <c r="J3181" t="str">
        <f t="shared" si="197"/>
        <v>0-30</v>
      </c>
      <c r="K3181">
        <f t="shared" si="198"/>
        <v>8.0000000000000002E-3</v>
      </c>
      <c r="L3181">
        <f t="shared" si="199"/>
        <v>3.3120000000000003</v>
      </c>
    </row>
    <row r="3182" spans="1:12" x14ac:dyDescent="0.25">
      <c r="A3182" s="2" t="s">
        <v>3180</v>
      </c>
      <c r="B3182">
        <v>10</v>
      </c>
      <c r="C3182">
        <v>1</v>
      </c>
      <c r="D3182">
        <v>3100</v>
      </c>
      <c r="E3182" s="1">
        <v>43567</v>
      </c>
      <c r="F3182" s="3">
        <v>186</v>
      </c>
      <c r="G3182" s="3">
        <v>1209</v>
      </c>
      <c r="H3182" s="1">
        <v>43830</v>
      </c>
      <c r="I3182">
        <f t="shared" si="196"/>
        <v>263</v>
      </c>
      <c r="J3182" t="str">
        <f t="shared" si="197"/>
        <v>&gt;121</v>
      </c>
      <c r="K3182">
        <f t="shared" si="198"/>
        <v>0.25</v>
      </c>
      <c r="L3182">
        <f t="shared" si="199"/>
        <v>348.75</v>
      </c>
    </row>
    <row r="3183" spans="1:12" x14ac:dyDescent="0.25">
      <c r="A3183" s="2" t="s">
        <v>3181</v>
      </c>
      <c r="B3183">
        <v>4</v>
      </c>
      <c r="C3183">
        <v>16</v>
      </c>
      <c r="D3183">
        <v>4620</v>
      </c>
      <c r="E3183" s="1">
        <v>43468</v>
      </c>
      <c r="F3183" s="3">
        <v>369.6</v>
      </c>
      <c r="G3183" s="3">
        <v>693</v>
      </c>
      <c r="H3183" s="1">
        <v>43830</v>
      </c>
      <c r="I3183">
        <f t="shared" si="196"/>
        <v>362</v>
      </c>
      <c r="J3183" t="str">
        <f t="shared" si="197"/>
        <v>&gt;121</v>
      </c>
      <c r="K3183">
        <f t="shared" si="198"/>
        <v>0.25</v>
      </c>
      <c r="L3183">
        <f t="shared" si="199"/>
        <v>265.64999999999998</v>
      </c>
    </row>
    <row r="3184" spans="1:12" x14ac:dyDescent="0.25">
      <c r="A3184" s="2" t="s">
        <v>3182</v>
      </c>
      <c r="B3184">
        <v>3</v>
      </c>
      <c r="C3184">
        <v>8</v>
      </c>
      <c r="D3184">
        <v>1440</v>
      </c>
      <c r="E3184" s="1">
        <v>43523</v>
      </c>
      <c r="F3184" s="3">
        <v>14.399999999999999</v>
      </c>
      <c r="G3184" s="3">
        <v>417.59999999999997</v>
      </c>
      <c r="H3184" s="1">
        <v>43830</v>
      </c>
      <c r="I3184">
        <f t="shared" si="196"/>
        <v>307</v>
      </c>
      <c r="J3184" t="str">
        <f t="shared" si="197"/>
        <v>&gt;121</v>
      </c>
      <c r="K3184">
        <f t="shared" si="198"/>
        <v>0.25</v>
      </c>
      <c r="L3184">
        <f t="shared" si="199"/>
        <v>107.99999999999999</v>
      </c>
    </row>
    <row r="3185" spans="1:12" x14ac:dyDescent="0.25">
      <c r="A3185" s="2" t="s">
        <v>3183</v>
      </c>
      <c r="B3185">
        <v>9</v>
      </c>
      <c r="C3185">
        <v>19</v>
      </c>
      <c r="D3185">
        <v>3000</v>
      </c>
      <c r="E3185" s="1">
        <v>43550</v>
      </c>
      <c r="F3185" s="3">
        <v>420</v>
      </c>
      <c r="G3185" s="3">
        <v>1380</v>
      </c>
      <c r="H3185" s="1">
        <v>43830</v>
      </c>
      <c r="I3185">
        <f t="shared" si="196"/>
        <v>280</v>
      </c>
      <c r="J3185" t="str">
        <f t="shared" si="197"/>
        <v>&gt;121</v>
      </c>
      <c r="K3185">
        <f t="shared" si="198"/>
        <v>0.25</v>
      </c>
      <c r="L3185">
        <f t="shared" si="199"/>
        <v>450</v>
      </c>
    </row>
    <row r="3186" spans="1:12" x14ac:dyDescent="0.25">
      <c r="A3186" s="2" t="s">
        <v>3184</v>
      </c>
      <c r="B3186">
        <v>2</v>
      </c>
      <c r="C3186">
        <v>6</v>
      </c>
      <c r="D3186">
        <v>135</v>
      </c>
      <c r="E3186" s="1">
        <v>43656</v>
      </c>
      <c r="F3186" s="3">
        <v>8.1000000000000014</v>
      </c>
      <c r="G3186" s="3">
        <v>35.099999999999994</v>
      </c>
      <c r="H3186" s="1">
        <v>43830</v>
      </c>
      <c r="I3186">
        <f t="shared" si="196"/>
        <v>174</v>
      </c>
      <c r="J3186" t="str">
        <f t="shared" si="197"/>
        <v>&gt;121</v>
      </c>
      <c r="K3186">
        <f t="shared" si="198"/>
        <v>0.25</v>
      </c>
      <c r="L3186">
        <f t="shared" si="199"/>
        <v>10.799999999999999</v>
      </c>
    </row>
    <row r="3187" spans="1:12" x14ac:dyDescent="0.25">
      <c r="A3187" s="2" t="s">
        <v>3185</v>
      </c>
      <c r="B3187">
        <v>4</v>
      </c>
      <c r="C3187">
        <v>14</v>
      </c>
      <c r="D3187">
        <v>1320</v>
      </c>
      <c r="E3187" s="1">
        <v>43739</v>
      </c>
      <c r="F3187" s="3">
        <v>39.6</v>
      </c>
      <c r="G3187" s="3">
        <v>369.6</v>
      </c>
      <c r="H3187" s="1">
        <v>43830</v>
      </c>
      <c r="I3187">
        <f t="shared" si="196"/>
        <v>91</v>
      </c>
      <c r="J3187" t="str">
        <f t="shared" si="197"/>
        <v>91-120</v>
      </c>
      <c r="K3187">
        <f t="shared" si="198"/>
        <v>0.2</v>
      </c>
      <c r="L3187">
        <f t="shared" si="199"/>
        <v>81.840000000000018</v>
      </c>
    </row>
    <row r="3188" spans="1:12" x14ac:dyDescent="0.25">
      <c r="A3188" s="2" t="s">
        <v>3186</v>
      </c>
      <c r="B3188">
        <v>6</v>
      </c>
      <c r="C3188">
        <v>1</v>
      </c>
      <c r="D3188">
        <v>4030</v>
      </c>
      <c r="E3188" s="1">
        <v>43486</v>
      </c>
      <c r="F3188" s="3">
        <v>282.10000000000002</v>
      </c>
      <c r="G3188" s="3">
        <v>685.1</v>
      </c>
      <c r="H3188" s="1">
        <v>43830</v>
      </c>
      <c r="I3188">
        <f t="shared" si="196"/>
        <v>344</v>
      </c>
      <c r="J3188" t="str">
        <f t="shared" si="197"/>
        <v>&gt;121</v>
      </c>
      <c r="K3188">
        <f t="shared" si="198"/>
        <v>0.25</v>
      </c>
      <c r="L3188">
        <f t="shared" si="199"/>
        <v>241.8</v>
      </c>
    </row>
    <row r="3189" spans="1:12" x14ac:dyDescent="0.25">
      <c r="A3189" s="2" t="s">
        <v>3187</v>
      </c>
      <c r="B3189">
        <v>9</v>
      </c>
      <c r="C3189">
        <v>22</v>
      </c>
      <c r="D3189">
        <v>1600</v>
      </c>
      <c r="E3189" s="1">
        <v>43613</v>
      </c>
      <c r="F3189" s="3">
        <v>160</v>
      </c>
      <c r="G3189" s="3">
        <v>720</v>
      </c>
      <c r="H3189" s="1">
        <v>43830</v>
      </c>
      <c r="I3189">
        <f t="shared" si="196"/>
        <v>217</v>
      </c>
      <c r="J3189" t="str">
        <f t="shared" si="197"/>
        <v>&gt;121</v>
      </c>
      <c r="K3189">
        <f t="shared" si="198"/>
        <v>0.25</v>
      </c>
      <c r="L3189">
        <f t="shared" si="199"/>
        <v>220</v>
      </c>
    </row>
    <row r="3190" spans="1:12" x14ac:dyDescent="0.25">
      <c r="A3190" s="2" t="s">
        <v>3188</v>
      </c>
      <c r="B3190">
        <v>8</v>
      </c>
      <c r="C3190">
        <v>22</v>
      </c>
      <c r="D3190">
        <v>4464</v>
      </c>
      <c r="E3190" s="1">
        <v>43740</v>
      </c>
      <c r="F3190" s="3">
        <v>669.60000000000014</v>
      </c>
      <c r="G3190" s="3">
        <v>1696.3200000000002</v>
      </c>
      <c r="H3190" s="1">
        <v>43830</v>
      </c>
      <c r="I3190">
        <f t="shared" si="196"/>
        <v>90</v>
      </c>
      <c r="J3190" t="str">
        <f t="shared" si="197"/>
        <v>61-90</v>
      </c>
      <c r="K3190">
        <f t="shared" si="198"/>
        <v>0.15</v>
      </c>
      <c r="L3190">
        <f t="shared" si="199"/>
        <v>354.88799999999998</v>
      </c>
    </row>
    <row r="3191" spans="1:12" x14ac:dyDescent="0.25">
      <c r="A3191" s="2" t="s">
        <v>3189</v>
      </c>
      <c r="B3191">
        <v>1</v>
      </c>
      <c r="C3191">
        <v>12</v>
      </c>
      <c r="D3191">
        <v>3520</v>
      </c>
      <c r="E3191" s="1">
        <v>43705</v>
      </c>
      <c r="F3191" s="3">
        <v>281.60000000000002</v>
      </c>
      <c r="G3191" s="3">
        <v>915.19999999999993</v>
      </c>
      <c r="H3191" s="1">
        <v>43830</v>
      </c>
      <c r="I3191">
        <f t="shared" si="196"/>
        <v>125</v>
      </c>
      <c r="J3191" t="str">
        <f t="shared" si="197"/>
        <v>&gt;121</v>
      </c>
      <c r="K3191">
        <f t="shared" si="198"/>
        <v>0.25</v>
      </c>
      <c r="L3191">
        <f t="shared" si="199"/>
        <v>299.2</v>
      </c>
    </row>
    <row r="3192" spans="1:12" x14ac:dyDescent="0.25">
      <c r="A3192" s="2" t="s">
        <v>3190</v>
      </c>
      <c r="B3192">
        <v>7</v>
      </c>
      <c r="C3192">
        <v>14</v>
      </c>
      <c r="D3192">
        <v>1200</v>
      </c>
      <c r="E3192" s="1">
        <v>43473</v>
      </c>
      <c r="F3192" s="3">
        <v>108</v>
      </c>
      <c r="G3192" s="3">
        <v>612</v>
      </c>
      <c r="H3192" s="1">
        <v>43830</v>
      </c>
      <c r="I3192">
        <f t="shared" si="196"/>
        <v>357</v>
      </c>
      <c r="J3192" t="str">
        <f t="shared" si="197"/>
        <v>&gt;121</v>
      </c>
      <c r="K3192">
        <f t="shared" si="198"/>
        <v>0.25</v>
      </c>
      <c r="L3192">
        <f t="shared" si="199"/>
        <v>180</v>
      </c>
    </row>
    <row r="3193" spans="1:12" x14ac:dyDescent="0.25">
      <c r="A3193" s="2" t="s">
        <v>3191</v>
      </c>
      <c r="B3193">
        <v>4</v>
      </c>
      <c r="C3193">
        <v>17</v>
      </c>
      <c r="D3193">
        <v>760</v>
      </c>
      <c r="E3193" s="1">
        <v>43546</v>
      </c>
      <c r="F3193" s="3">
        <v>68.400000000000006</v>
      </c>
      <c r="G3193" s="3">
        <v>228</v>
      </c>
      <c r="H3193" s="1">
        <v>43830</v>
      </c>
      <c r="I3193">
        <f t="shared" si="196"/>
        <v>284</v>
      </c>
      <c r="J3193" t="str">
        <f t="shared" si="197"/>
        <v>&gt;121</v>
      </c>
      <c r="K3193">
        <f t="shared" si="198"/>
        <v>0.25</v>
      </c>
      <c r="L3193">
        <f t="shared" si="199"/>
        <v>74.099999999999994</v>
      </c>
    </row>
    <row r="3194" spans="1:12" x14ac:dyDescent="0.25">
      <c r="A3194" s="2" t="s">
        <v>3192</v>
      </c>
      <c r="B3194">
        <v>5</v>
      </c>
      <c r="C3194">
        <v>23</v>
      </c>
      <c r="D3194">
        <v>2280</v>
      </c>
      <c r="E3194" s="1">
        <v>43779</v>
      </c>
      <c r="F3194" s="3">
        <v>22.799999999999997</v>
      </c>
      <c r="G3194" s="3">
        <v>433.2</v>
      </c>
      <c r="H3194" s="1">
        <v>43830</v>
      </c>
      <c r="I3194">
        <f t="shared" si="196"/>
        <v>51</v>
      </c>
      <c r="J3194" t="str">
        <f t="shared" si="197"/>
        <v>31-60</v>
      </c>
      <c r="K3194">
        <f t="shared" si="198"/>
        <v>0.04</v>
      </c>
      <c r="L3194">
        <f t="shared" si="199"/>
        <v>18.240000000000002</v>
      </c>
    </row>
    <row r="3195" spans="1:12" x14ac:dyDescent="0.25">
      <c r="A3195" s="2" t="s">
        <v>3193</v>
      </c>
      <c r="B3195">
        <v>3</v>
      </c>
      <c r="C3195">
        <v>14</v>
      </c>
      <c r="D3195">
        <v>7000</v>
      </c>
      <c r="E3195" s="1">
        <v>43785</v>
      </c>
      <c r="F3195" s="3">
        <v>700</v>
      </c>
      <c r="G3195" s="3">
        <v>1890</v>
      </c>
      <c r="H3195" s="1">
        <v>43830</v>
      </c>
      <c r="I3195">
        <f t="shared" si="196"/>
        <v>45</v>
      </c>
      <c r="J3195" t="str">
        <f t="shared" si="197"/>
        <v>31-60</v>
      </c>
      <c r="K3195">
        <f t="shared" si="198"/>
        <v>0.04</v>
      </c>
      <c r="L3195">
        <f t="shared" si="199"/>
        <v>103.60000000000001</v>
      </c>
    </row>
    <row r="3196" spans="1:12" x14ac:dyDescent="0.25">
      <c r="A3196" s="2" t="s">
        <v>3194</v>
      </c>
      <c r="B3196">
        <v>10</v>
      </c>
      <c r="C3196">
        <v>11</v>
      </c>
      <c r="D3196">
        <v>1900</v>
      </c>
      <c r="E3196" s="1">
        <v>43733</v>
      </c>
      <c r="F3196" s="3">
        <v>228</v>
      </c>
      <c r="G3196" s="3">
        <v>684</v>
      </c>
      <c r="H3196" s="1">
        <v>43830</v>
      </c>
      <c r="I3196">
        <f t="shared" si="196"/>
        <v>97</v>
      </c>
      <c r="J3196" t="str">
        <f t="shared" si="197"/>
        <v>91-120</v>
      </c>
      <c r="K3196">
        <f t="shared" si="198"/>
        <v>0.2</v>
      </c>
      <c r="L3196">
        <f t="shared" si="199"/>
        <v>182.4</v>
      </c>
    </row>
    <row r="3197" spans="1:12" x14ac:dyDescent="0.25">
      <c r="A3197" s="2" t="s">
        <v>3195</v>
      </c>
      <c r="B3197">
        <v>6</v>
      </c>
      <c r="C3197">
        <v>21</v>
      </c>
      <c r="D3197">
        <v>1140</v>
      </c>
      <c r="E3197" s="1">
        <v>43646</v>
      </c>
      <c r="F3197" s="3">
        <v>79.800000000000011</v>
      </c>
      <c r="G3197" s="3">
        <v>250.79999999999998</v>
      </c>
      <c r="H3197" s="1">
        <v>43830</v>
      </c>
      <c r="I3197">
        <f t="shared" si="196"/>
        <v>184</v>
      </c>
      <c r="J3197" t="str">
        <f t="shared" si="197"/>
        <v>&gt;121</v>
      </c>
      <c r="K3197">
        <f t="shared" si="198"/>
        <v>0.25</v>
      </c>
      <c r="L3197">
        <f t="shared" si="199"/>
        <v>82.65</v>
      </c>
    </row>
    <row r="3198" spans="1:12" x14ac:dyDescent="0.25">
      <c r="A3198" s="2" t="s">
        <v>3196</v>
      </c>
      <c r="B3198">
        <v>10</v>
      </c>
      <c r="C3198">
        <v>15</v>
      </c>
      <c r="D3198">
        <v>620</v>
      </c>
      <c r="E3198" s="1">
        <v>43629</v>
      </c>
      <c r="F3198" s="3">
        <v>12.4</v>
      </c>
      <c r="G3198" s="3">
        <v>248</v>
      </c>
      <c r="H3198" s="1">
        <v>43830</v>
      </c>
      <c r="I3198">
        <f t="shared" si="196"/>
        <v>201</v>
      </c>
      <c r="J3198" t="str">
        <f t="shared" si="197"/>
        <v>&gt;121</v>
      </c>
      <c r="K3198">
        <f t="shared" si="198"/>
        <v>0.25</v>
      </c>
      <c r="L3198">
        <f t="shared" si="199"/>
        <v>65.099999999999994</v>
      </c>
    </row>
    <row r="3199" spans="1:12" x14ac:dyDescent="0.25">
      <c r="A3199" s="2" t="s">
        <v>3197</v>
      </c>
      <c r="B3199">
        <v>3</v>
      </c>
      <c r="C3199">
        <v>1</v>
      </c>
      <c r="D3199">
        <v>1100</v>
      </c>
      <c r="E3199" s="1">
        <v>43673</v>
      </c>
      <c r="F3199" s="3">
        <v>99</v>
      </c>
      <c r="G3199" s="3">
        <v>231</v>
      </c>
      <c r="H3199" s="1">
        <v>43830</v>
      </c>
      <c r="I3199">
        <f t="shared" si="196"/>
        <v>157</v>
      </c>
      <c r="J3199" t="str">
        <f t="shared" si="197"/>
        <v>&gt;121</v>
      </c>
      <c r="K3199">
        <f t="shared" si="198"/>
        <v>0.25</v>
      </c>
      <c r="L3199">
        <f t="shared" si="199"/>
        <v>82.5</v>
      </c>
    </row>
    <row r="3200" spans="1:12" x14ac:dyDescent="0.25">
      <c r="A3200" s="2" t="s">
        <v>3198</v>
      </c>
      <c r="B3200">
        <v>2</v>
      </c>
      <c r="C3200">
        <v>16</v>
      </c>
      <c r="D3200">
        <v>760</v>
      </c>
      <c r="E3200" s="1">
        <v>43560</v>
      </c>
      <c r="F3200" s="3">
        <v>60.8</v>
      </c>
      <c r="G3200" s="3">
        <v>174.8</v>
      </c>
      <c r="H3200" s="1">
        <v>43830</v>
      </c>
      <c r="I3200">
        <f t="shared" si="196"/>
        <v>270</v>
      </c>
      <c r="J3200" t="str">
        <f t="shared" si="197"/>
        <v>&gt;121</v>
      </c>
      <c r="K3200">
        <f t="shared" si="198"/>
        <v>0.25</v>
      </c>
      <c r="L3200">
        <f t="shared" si="199"/>
        <v>58.900000000000006</v>
      </c>
    </row>
    <row r="3201" spans="1:12" x14ac:dyDescent="0.25">
      <c r="A3201" s="2" t="s">
        <v>3199</v>
      </c>
      <c r="B3201">
        <v>6</v>
      </c>
      <c r="C3201">
        <v>18</v>
      </c>
      <c r="D3201">
        <v>7000</v>
      </c>
      <c r="E3201" s="1">
        <v>43776</v>
      </c>
      <c r="F3201" s="3">
        <v>490</v>
      </c>
      <c r="G3201" s="3">
        <v>1120</v>
      </c>
      <c r="H3201" s="1">
        <v>43830</v>
      </c>
      <c r="I3201">
        <f t="shared" si="196"/>
        <v>54</v>
      </c>
      <c r="J3201" t="str">
        <f t="shared" si="197"/>
        <v>31-60</v>
      </c>
      <c r="K3201">
        <f t="shared" si="198"/>
        <v>0.04</v>
      </c>
      <c r="L3201">
        <f t="shared" si="199"/>
        <v>64.400000000000006</v>
      </c>
    </row>
    <row r="3202" spans="1:12" x14ac:dyDescent="0.25">
      <c r="A3202" s="2" t="s">
        <v>3200</v>
      </c>
      <c r="B3202">
        <v>7</v>
      </c>
      <c r="C3202">
        <v>13</v>
      </c>
      <c r="D3202">
        <v>330</v>
      </c>
      <c r="E3202" s="1">
        <v>43799</v>
      </c>
      <c r="F3202" s="3">
        <v>6.6000000000000005</v>
      </c>
      <c r="G3202" s="3">
        <v>293.7</v>
      </c>
      <c r="H3202" s="1">
        <v>43830</v>
      </c>
      <c r="I3202">
        <f t="shared" ref="I3202:I3265" si="200">H3202-E3202</f>
        <v>31</v>
      </c>
      <c r="J3202" t="str">
        <f t="shared" ref="J3202:J3265" si="201">VLOOKUP(I3202,groupings,2,1)</f>
        <v>31-60</v>
      </c>
      <c r="K3202">
        <f t="shared" ref="K3202:K3265" si="202">VLOOKUP(I3202,$N$8:$P$12,3,TRUE)</f>
        <v>0.04</v>
      </c>
      <c r="L3202">
        <f t="shared" ref="L3202:L3265" si="203">(G3202+F3202)*K3202</f>
        <v>12.012</v>
      </c>
    </row>
    <row r="3203" spans="1:12" x14ac:dyDescent="0.25">
      <c r="A3203" s="2" t="s">
        <v>3201</v>
      </c>
      <c r="B3203">
        <v>1</v>
      </c>
      <c r="C3203">
        <v>6</v>
      </c>
      <c r="D3203">
        <v>1890</v>
      </c>
      <c r="E3203" s="1">
        <v>43501</v>
      </c>
      <c r="F3203" s="3">
        <v>189</v>
      </c>
      <c r="G3203" s="3">
        <v>378</v>
      </c>
      <c r="H3203" s="1">
        <v>43830</v>
      </c>
      <c r="I3203">
        <f t="shared" si="200"/>
        <v>329</v>
      </c>
      <c r="J3203" t="str">
        <f t="shared" si="201"/>
        <v>&gt;121</v>
      </c>
      <c r="K3203">
        <f t="shared" si="202"/>
        <v>0.25</v>
      </c>
      <c r="L3203">
        <f t="shared" si="203"/>
        <v>141.75</v>
      </c>
    </row>
    <row r="3204" spans="1:12" x14ac:dyDescent="0.25">
      <c r="A3204" s="2" t="s">
        <v>3202</v>
      </c>
      <c r="B3204">
        <v>9</v>
      </c>
      <c r="C3204">
        <v>9</v>
      </c>
      <c r="D3204">
        <v>3100</v>
      </c>
      <c r="E3204" s="1">
        <v>43737</v>
      </c>
      <c r="F3204" s="3">
        <v>155</v>
      </c>
      <c r="G3204" s="3">
        <v>1271</v>
      </c>
      <c r="H3204" s="1">
        <v>43830</v>
      </c>
      <c r="I3204">
        <f t="shared" si="200"/>
        <v>93</v>
      </c>
      <c r="J3204" t="str">
        <f t="shared" si="201"/>
        <v>91-120</v>
      </c>
      <c r="K3204">
        <f t="shared" si="202"/>
        <v>0.2</v>
      </c>
      <c r="L3204">
        <f t="shared" si="203"/>
        <v>285.2</v>
      </c>
    </row>
    <row r="3205" spans="1:12" x14ac:dyDescent="0.25">
      <c r="A3205" s="2" t="s">
        <v>3203</v>
      </c>
      <c r="B3205">
        <v>9</v>
      </c>
      <c r="C3205">
        <v>3</v>
      </c>
      <c r="D3205">
        <v>2280</v>
      </c>
      <c r="E3205" s="1">
        <v>43723</v>
      </c>
      <c r="F3205" s="3">
        <v>456</v>
      </c>
      <c r="G3205" s="3">
        <v>820.8</v>
      </c>
      <c r="H3205" s="1">
        <v>43830</v>
      </c>
      <c r="I3205">
        <f t="shared" si="200"/>
        <v>107</v>
      </c>
      <c r="J3205" t="str">
        <f t="shared" si="201"/>
        <v>91-120</v>
      </c>
      <c r="K3205">
        <f t="shared" si="202"/>
        <v>0.2</v>
      </c>
      <c r="L3205">
        <f t="shared" si="203"/>
        <v>255.36</v>
      </c>
    </row>
    <row r="3206" spans="1:12" x14ac:dyDescent="0.25">
      <c r="A3206" s="2" t="s">
        <v>3204</v>
      </c>
      <c r="B3206">
        <v>8</v>
      </c>
      <c r="C3206">
        <v>11</v>
      </c>
      <c r="D3206">
        <v>2800</v>
      </c>
      <c r="E3206" s="1">
        <v>43743</v>
      </c>
      <c r="F3206" s="3">
        <v>168</v>
      </c>
      <c r="G3206" s="3">
        <v>840</v>
      </c>
      <c r="H3206" s="1">
        <v>43830</v>
      </c>
      <c r="I3206">
        <f t="shared" si="200"/>
        <v>87</v>
      </c>
      <c r="J3206" t="str">
        <f t="shared" si="201"/>
        <v>61-90</v>
      </c>
      <c r="K3206">
        <f t="shared" si="202"/>
        <v>0.15</v>
      </c>
      <c r="L3206">
        <f t="shared" si="203"/>
        <v>151.19999999999999</v>
      </c>
    </row>
    <row r="3207" spans="1:12" x14ac:dyDescent="0.25">
      <c r="A3207" s="2" t="s">
        <v>3205</v>
      </c>
      <c r="B3207">
        <v>3</v>
      </c>
      <c r="C3207">
        <v>5</v>
      </c>
      <c r="D3207">
        <v>1386</v>
      </c>
      <c r="E3207" s="1">
        <v>43821</v>
      </c>
      <c r="F3207" s="3">
        <v>124.73999999999998</v>
      </c>
      <c r="G3207" s="3">
        <v>207.89999999999998</v>
      </c>
      <c r="H3207" s="1">
        <v>43830</v>
      </c>
      <c r="I3207">
        <f t="shared" si="200"/>
        <v>9</v>
      </c>
      <c r="J3207" t="str">
        <f t="shared" si="201"/>
        <v>0-30</v>
      </c>
      <c r="K3207">
        <f t="shared" si="202"/>
        <v>8.0000000000000002E-3</v>
      </c>
      <c r="L3207">
        <f t="shared" si="203"/>
        <v>2.6611199999999999</v>
      </c>
    </row>
    <row r="3208" spans="1:12" x14ac:dyDescent="0.25">
      <c r="A3208" s="2" t="s">
        <v>3206</v>
      </c>
      <c r="B3208">
        <v>5</v>
      </c>
      <c r="C3208">
        <v>14</v>
      </c>
      <c r="D3208">
        <v>1200</v>
      </c>
      <c r="E3208" s="1">
        <v>43578</v>
      </c>
      <c r="F3208" s="3">
        <v>108</v>
      </c>
      <c r="G3208" s="3">
        <v>336</v>
      </c>
      <c r="H3208" s="1">
        <v>43830</v>
      </c>
      <c r="I3208">
        <f t="shared" si="200"/>
        <v>252</v>
      </c>
      <c r="J3208" t="str">
        <f t="shared" si="201"/>
        <v>&gt;121</v>
      </c>
      <c r="K3208">
        <f t="shared" si="202"/>
        <v>0.25</v>
      </c>
      <c r="L3208">
        <f t="shared" si="203"/>
        <v>111</v>
      </c>
    </row>
    <row r="3209" spans="1:12" x14ac:dyDescent="0.25">
      <c r="A3209" s="2" t="s">
        <v>3207</v>
      </c>
      <c r="B3209">
        <v>9</v>
      </c>
      <c r="C3209">
        <v>22</v>
      </c>
      <c r="D3209">
        <v>4560</v>
      </c>
      <c r="E3209" s="1">
        <v>43711</v>
      </c>
      <c r="F3209" s="3">
        <v>912</v>
      </c>
      <c r="G3209" s="3">
        <v>1459.1999999999998</v>
      </c>
      <c r="H3209" s="1">
        <v>43830</v>
      </c>
      <c r="I3209">
        <f t="shared" si="200"/>
        <v>119</v>
      </c>
      <c r="J3209" t="str">
        <f t="shared" si="201"/>
        <v>91-120</v>
      </c>
      <c r="K3209">
        <f t="shared" si="202"/>
        <v>0.2</v>
      </c>
      <c r="L3209">
        <f t="shared" si="203"/>
        <v>474.24</v>
      </c>
    </row>
    <row r="3210" spans="1:12" x14ac:dyDescent="0.25">
      <c r="A3210" s="2" t="s">
        <v>3208</v>
      </c>
      <c r="B3210">
        <v>3</v>
      </c>
      <c r="C3210">
        <v>10</v>
      </c>
      <c r="D3210">
        <v>3456</v>
      </c>
      <c r="E3210" s="1">
        <v>43712</v>
      </c>
      <c r="F3210" s="3">
        <v>276.48</v>
      </c>
      <c r="G3210" s="3">
        <v>898.56000000000006</v>
      </c>
      <c r="H3210" s="1">
        <v>43830</v>
      </c>
      <c r="I3210">
        <f t="shared" si="200"/>
        <v>118</v>
      </c>
      <c r="J3210" t="str">
        <f t="shared" si="201"/>
        <v>91-120</v>
      </c>
      <c r="K3210">
        <f t="shared" si="202"/>
        <v>0.2</v>
      </c>
      <c r="L3210">
        <f t="shared" si="203"/>
        <v>235.00800000000001</v>
      </c>
    </row>
    <row r="3211" spans="1:12" x14ac:dyDescent="0.25">
      <c r="A3211" s="2" t="s">
        <v>3209</v>
      </c>
      <c r="B3211">
        <v>1</v>
      </c>
      <c r="C3211">
        <v>13</v>
      </c>
      <c r="D3211">
        <v>570</v>
      </c>
      <c r="E3211" s="1">
        <v>43541</v>
      </c>
      <c r="F3211" s="3">
        <v>22.799999999999997</v>
      </c>
      <c r="G3211" s="3">
        <v>114</v>
      </c>
      <c r="H3211" s="1">
        <v>43830</v>
      </c>
      <c r="I3211">
        <f t="shared" si="200"/>
        <v>289</v>
      </c>
      <c r="J3211" t="str">
        <f t="shared" si="201"/>
        <v>&gt;121</v>
      </c>
      <c r="K3211">
        <f t="shared" si="202"/>
        <v>0.25</v>
      </c>
      <c r="L3211">
        <f t="shared" si="203"/>
        <v>34.200000000000003</v>
      </c>
    </row>
    <row r="3212" spans="1:12" x14ac:dyDescent="0.25">
      <c r="A3212" s="2" t="s">
        <v>3210</v>
      </c>
      <c r="B3212">
        <v>9</v>
      </c>
      <c r="C3212">
        <v>5</v>
      </c>
      <c r="D3212">
        <v>2420</v>
      </c>
      <c r="E3212" s="1">
        <v>43794</v>
      </c>
      <c r="F3212" s="3">
        <v>314.60000000000002</v>
      </c>
      <c r="G3212" s="3">
        <v>653.40000000000009</v>
      </c>
      <c r="H3212" s="1">
        <v>43830</v>
      </c>
      <c r="I3212">
        <f t="shared" si="200"/>
        <v>36</v>
      </c>
      <c r="J3212" t="str">
        <f t="shared" si="201"/>
        <v>31-60</v>
      </c>
      <c r="K3212">
        <f t="shared" si="202"/>
        <v>0.04</v>
      </c>
      <c r="L3212">
        <f t="shared" si="203"/>
        <v>38.720000000000006</v>
      </c>
    </row>
    <row r="3213" spans="1:12" x14ac:dyDescent="0.25">
      <c r="A3213" s="2" t="s">
        <v>3211</v>
      </c>
      <c r="B3213">
        <v>9</v>
      </c>
      <c r="C3213">
        <v>14</v>
      </c>
      <c r="D3213">
        <v>120</v>
      </c>
      <c r="E3213" s="1">
        <v>43725</v>
      </c>
      <c r="F3213" s="3">
        <v>8.4</v>
      </c>
      <c r="G3213" s="3">
        <v>52.800000000000004</v>
      </c>
      <c r="H3213" s="1">
        <v>43830</v>
      </c>
      <c r="I3213">
        <f t="shared" si="200"/>
        <v>105</v>
      </c>
      <c r="J3213" t="str">
        <f t="shared" si="201"/>
        <v>91-120</v>
      </c>
      <c r="K3213">
        <f t="shared" si="202"/>
        <v>0.2</v>
      </c>
      <c r="L3213">
        <f t="shared" si="203"/>
        <v>12.240000000000002</v>
      </c>
    </row>
    <row r="3214" spans="1:12" x14ac:dyDescent="0.25">
      <c r="A3214" s="2" t="s">
        <v>3212</v>
      </c>
      <c r="B3214">
        <v>5</v>
      </c>
      <c r="C3214">
        <v>6</v>
      </c>
      <c r="D3214">
        <v>450</v>
      </c>
      <c r="E3214" s="1">
        <v>43796</v>
      </c>
      <c r="F3214" s="3">
        <v>22.5</v>
      </c>
      <c r="G3214" s="3">
        <v>117</v>
      </c>
      <c r="H3214" s="1">
        <v>43830</v>
      </c>
      <c r="I3214">
        <f t="shared" si="200"/>
        <v>34</v>
      </c>
      <c r="J3214" t="str">
        <f t="shared" si="201"/>
        <v>31-60</v>
      </c>
      <c r="K3214">
        <f t="shared" si="202"/>
        <v>0.04</v>
      </c>
      <c r="L3214">
        <f t="shared" si="203"/>
        <v>5.58</v>
      </c>
    </row>
    <row r="3215" spans="1:12" x14ac:dyDescent="0.25">
      <c r="A3215" s="2" t="s">
        <v>3213</v>
      </c>
      <c r="B3215">
        <v>3</v>
      </c>
      <c r="C3215">
        <v>7</v>
      </c>
      <c r="D3215">
        <v>2640</v>
      </c>
      <c r="E3215" s="1">
        <v>43544</v>
      </c>
      <c r="F3215" s="3">
        <v>105.60000000000001</v>
      </c>
      <c r="G3215" s="3">
        <v>712.8</v>
      </c>
      <c r="H3215" s="1">
        <v>43830</v>
      </c>
      <c r="I3215">
        <f t="shared" si="200"/>
        <v>286</v>
      </c>
      <c r="J3215" t="str">
        <f t="shared" si="201"/>
        <v>&gt;121</v>
      </c>
      <c r="K3215">
        <f t="shared" si="202"/>
        <v>0.25</v>
      </c>
      <c r="L3215">
        <f t="shared" si="203"/>
        <v>204.6</v>
      </c>
    </row>
    <row r="3216" spans="1:12" x14ac:dyDescent="0.25">
      <c r="A3216" s="2" t="s">
        <v>3214</v>
      </c>
      <c r="B3216">
        <v>9</v>
      </c>
      <c r="C3216">
        <v>19</v>
      </c>
      <c r="D3216">
        <v>1360</v>
      </c>
      <c r="E3216" s="1">
        <v>43653</v>
      </c>
      <c r="F3216" s="3">
        <v>81.599999999999994</v>
      </c>
      <c r="G3216" s="3">
        <v>353.6</v>
      </c>
      <c r="H3216" s="1">
        <v>43830</v>
      </c>
      <c r="I3216">
        <f t="shared" si="200"/>
        <v>177</v>
      </c>
      <c r="J3216" t="str">
        <f t="shared" si="201"/>
        <v>&gt;121</v>
      </c>
      <c r="K3216">
        <f t="shared" si="202"/>
        <v>0.25</v>
      </c>
      <c r="L3216">
        <f t="shared" si="203"/>
        <v>108.80000000000001</v>
      </c>
    </row>
    <row r="3217" spans="1:12" x14ac:dyDescent="0.25">
      <c r="A3217" s="2" t="s">
        <v>3215</v>
      </c>
      <c r="B3217">
        <v>6</v>
      </c>
      <c r="C3217">
        <v>19</v>
      </c>
      <c r="D3217">
        <v>5500</v>
      </c>
      <c r="E3217" s="1">
        <v>43661</v>
      </c>
      <c r="F3217" s="3">
        <v>385</v>
      </c>
      <c r="G3217" s="3">
        <v>1265</v>
      </c>
      <c r="H3217" s="1">
        <v>43830</v>
      </c>
      <c r="I3217">
        <f t="shared" si="200"/>
        <v>169</v>
      </c>
      <c r="J3217" t="str">
        <f t="shared" si="201"/>
        <v>&gt;121</v>
      </c>
      <c r="K3217">
        <f t="shared" si="202"/>
        <v>0.25</v>
      </c>
      <c r="L3217">
        <f t="shared" si="203"/>
        <v>412.5</v>
      </c>
    </row>
    <row r="3218" spans="1:12" x14ac:dyDescent="0.25">
      <c r="A3218" s="2" t="s">
        <v>3216</v>
      </c>
      <c r="B3218">
        <v>2</v>
      </c>
      <c r="C3218">
        <v>15</v>
      </c>
      <c r="D3218">
        <v>4464</v>
      </c>
      <c r="E3218" s="1">
        <v>43494</v>
      </c>
      <c r="F3218" s="3">
        <v>44.64</v>
      </c>
      <c r="G3218" s="3">
        <v>1294.5600000000002</v>
      </c>
      <c r="H3218" s="1">
        <v>43830</v>
      </c>
      <c r="I3218">
        <f t="shared" si="200"/>
        <v>336</v>
      </c>
      <c r="J3218" t="str">
        <f t="shared" si="201"/>
        <v>&gt;121</v>
      </c>
      <c r="K3218">
        <f t="shared" si="202"/>
        <v>0.25</v>
      </c>
      <c r="L3218">
        <f t="shared" si="203"/>
        <v>334.80000000000007</v>
      </c>
    </row>
    <row r="3219" spans="1:12" x14ac:dyDescent="0.25">
      <c r="A3219" s="2" t="s">
        <v>3217</v>
      </c>
      <c r="B3219">
        <v>6</v>
      </c>
      <c r="C3219">
        <v>5</v>
      </c>
      <c r="D3219">
        <v>2070</v>
      </c>
      <c r="E3219" s="1">
        <v>43536</v>
      </c>
      <c r="F3219" s="3">
        <v>82.8</v>
      </c>
      <c r="G3219" s="3">
        <v>538.20000000000005</v>
      </c>
      <c r="H3219" s="1">
        <v>43830</v>
      </c>
      <c r="I3219">
        <f t="shared" si="200"/>
        <v>294</v>
      </c>
      <c r="J3219" t="str">
        <f t="shared" si="201"/>
        <v>&gt;121</v>
      </c>
      <c r="K3219">
        <f t="shared" si="202"/>
        <v>0.25</v>
      </c>
      <c r="L3219">
        <f t="shared" si="203"/>
        <v>155.25</v>
      </c>
    </row>
    <row r="3220" spans="1:12" x14ac:dyDescent="0.25">
      <c r="A3220" s="2" t="s">
        <v>3218</v>
      </c>
      <c r="B3220">
        <v>4</v>
      </c>
      <c r="C3220">
        <v>4</v>
      </c>
      <c r="D3220">
        <v>3410</v>
      </c>
      <c r="E3220" s="1">
        <v>43826</v>
      </c>
      <c r="F3220" s="3">
        <v>238.70000000000002</v>
      </c>
      <c r="G3220" s="3">
        <v>954.80000000000007</v>
      </c>
      <c r="H3220" s="1">
        <v>43830</v>
      </c>
      <c r="I3220">
        <f t="shared" si="200"/>
        <v>4</v>
      </c>
      <c r="J3220" t="str">
        <f t="shared" si="201"/>
        <v>0-30</v>
      </c>
      <c r="K3220">
        <f t="shared" si="202"/>
        <v>8.0000000000000002E-3</v>
      </c>
      <c r="L3220">
        <f t="shared" si="203"/>
        <v>9.548</v>
      </c>
    </row>
    <row r="3221" spans="1:12" x14ac:dyDescent="0.25">
      <c r="A3221" s="2" t="s">
        <v>3219</v>
      </c>
      <c r="B3221">
        <v>4</v>
      </c>
      <c r="C3221">
        <v>15</v>
      </c>
      <c r="D3221">
        <v>960</v>
      </c>
      <c r="E3221" s="1">
        <v>43815</v>
      </c>
      <c r="F3221" s="3">
        <v>9.6</v>
      </c>
      <c r="G3221" s="3">
        <v>288</v>
      </c>
      <c r="H3221" s="1">
        <v>43830</v>
      </c>
      <c r="I3221">
        <f t="shared" si="200"/>
        <v>15</v>
      </c>
      <c r="J3221" t="str">
        <f t="shared" si="201"/>
        <v>0-30</v>
      </c>
      <c r="K3221">
        <f t="shared" si="202"/>
        <v>8.0000000000000002E-3</v>
      </c>
      <c r="L3221">
        <f t="shared" si="203"/>
        <v>2.3808000000000002</v>
      </c>
    </row>
    <row r="3222" spans="1:12" x14ac:dyDescent="0.25">
      <c r="A3222" s="2" t="s">
        <v>3220</v>
      </c>
      <c r="B3222">
        <v>10</v>
      </c>
      <c r="C3222">
        <v>18</v>
      </c>
      <c r="D3222">
        <v>3230</v>
      </c>
      <c r="E3222" s="1">
        <v>43627</v>
      </c>
      <c r="F3222" s="3">
        <v>484.5</v>
      </c>
      <c r="G3222" s="3">
        <v>1162.8</v>
      </c>
      <c r="H3222" s="1">
        <v>43830</v>
      </c>
      <c r="I3222">
        <f t="shared" si="200"/>
        <v>203</v>
      </c>
      <c r="J3222" t="str">
        <f t="shared" si="201"/>
        <v>&gt;121</v>
      </c>
      <c r="K3222">
        <f t="shared" si="202"/>
        <v>0.25</v>
      </c>
      <c r="L3222">
        <f t="shared" si="203"/>
        <v>411.82499999999999</v>
      </c>
    </row>
    <row r="3223" spans="1:12" x14ac:dyDescent="0.25">
      <c r="A3223" s="2" t="s">
        <v>3221</v>
      </c>
      <c r="B3223">
        <v>1</v>
      </c>
      <c r="C3223">
        <v>21</v>
      </c>
      <c r="D3223">
        <v>1170</v>
      </c>
      <c r="E3223" s="1">
        <v>43571</v>
      </c>
      <c r="F3223" s="3">
        <v>70.199999999999989</v>
      </c>
      <c r="G3223" s="3">
        <v>175.5</v>
      </c>
      <c r="H3223" s="1">
        <v>43830</v>
      </c>
      <c r="I3223">
        <f t="shared" si="200"/>
        <v>259</v>
      </c>
      <c r="J3223" t="str">
        <f t="shared" si="201"/>
        <v>&gt;121</v>
      </c>
      <c r="K3223">
        <f t="shared" si="202"/>
        <v>0.25</v>
      </c>
      <c r="L3223">
        <f t="shared" si="203"/>
        <v>61.424999999999997</v>
      </c>
    </row>
    <row r="3224" spans="1:12" x14ac:dyDescent="0.25">
      <c r="A3224" s="2" t="s">
        <v>3222</v>
      </c>
      <c r="B3224">
        <v>9</v>
      </c>
      <c r="C3224">
        <v>3</v>
      </c>
      <c r="D3224">
        <v>380</v>
      </c>
      <c r="E3224" s="1">
        <v>43530</v>
      </c>
      <c r="F3224" s="3">
        <v>19</v>
      </c>
      <c r="G3224" s="3">
        <v>144.4</v>
      </c>
      <c r="H3224" s="1">
        <v>43830</v>
      </c>
      <c r="I3224">
        <f t="shared" si="200"/>
        <v>300</v>
      </c>
      <c r="J3224" t="str">
        <f t="shared" si="201"/>
        <v>&gt;121</v>
      </c>
      <c r="K3224">
        <f t="shared" si="202"/>
        <v>0.25</v>
      </c>
      <c r="L3224">
        <f t="shared" si="203"/>
        <v>40.85</v>
      </c>
    </row>
    <row r="3225" spans="1:12" x14ac:dyDescent="0.25">
      <c r="A3225" s="2" t="s">
        <v>3223</v>
      </c>
      <c r="B3225">
        <v>10</v>
      </c>
      <c r="C3225">
        <v>2</v>
      </c>
      <c r="D3225">
        <v>1520</v>
      </c>
      <c r="E3225" s="1">
        <v>43723</v>
      </c>
      <c r="F3225" s="3">
        <v>45.599999999999994</v>
      </c>
      <c r="G3225" s="3">
        <v>380</v>
      </c>
      <c r="H3225" s="1">
        <v>43830</v>
      </c>
      <c r="I3225">
        <f t="shared" si="200"/>
        <v>107</v>
      </c>
      <c r="J3225" t="str">
        <f t="shared" si="201"/>
        <v>91-120</v>
      </c>
      <c r="K3225">
        <f t="shared" si="202"/>
        <v>0.2</v>
      </c>
      <c r="L3225">
        <f t="shared" si="203"/>
        <v>85.12</v>
      </c>
    </row>
    <row r="3226" spans="1:12" x14ac:dyDescent="0.25">
      <c r="A3226" s="2" t="s">
        <v>3224</v>
      </c>
      <c r="B3226">
        <v>4</v>
      </c>
      <c r="C3226">
        <v>20</v>
      </c>
      <c r="D3226">
        <v>3366</v>
      </c>
      <c r="E3226" s="1">
        <v>43509</v>
      </c>
      <c r="F3226" s="3">
        <v>201.96</v>
      </c>
      <c r="G3226" s="3">
        <v>841.5</v>
      </c>
      <c r="H3226" s="1">
        <v>43830</v>
      </c>
      <c r="I3226">
        <f t="shared" si="200"/>
        <v>321</v>
      </c>
      <c r="J3226" t="str">
        <f t="shared" si="201"/>
        <v>&gt;121</v>
      </c>
      <c r="K3226">
        <f t="shared" si="202"/>
        <v>0.25</v>
      </c>
      <c r="L3226">
        <f t="shared" si="203"/>
        <v>260.86500000000001</v>
      </c>
    </row>
    <row r="3227" spans="1:12" x14ac:dyDescent="0.25">
      <c r="A3227" s="2" t="s">
        <v>3225</v>
      </c>
      <c r="B3227">
        <v>1</v>
      </c>
      <c r="C3227">
        <v>19</v>
      </c>
      <c r="D3227">
        <v>220</v>
      </c>
      <c r="E3227" s="1">
        <v>43723</v>
      </c>
      <c r="F3227" s="3">
        <v>15.4</v>
      </c>
      <c r="G3227" s="3">
        <v>35.200000000000003</v>
      </c>
      <c r="H3227" s="1">
        <v>43830</v>
      </c>
      <c r="I3227">
        <f t="shared" si="200"/>
        <v>107</v>
      </c>
      <c r="J3227" t="str">
        <f t="shared" si="201"/>
        <v>91-120</v>
      </c>
      <c r="K3227">
        <f t="shared" si="202"/>
        <v>0.2</v>
      </c>
      <c r="L3227">
        <f t="shared" si="203"/>
        <v>10.120000000000001</v>
      </c>
    </row>
    <row r="3228" spans="1:12" x14ac:dyDescent="0.25">
      <c r="A3228" s="2" t="s">
        <v>3226</v>
      </c>
      <c r="B3228">
        <v>7</v>
      </c>
      <c r="C3228">
        <v>16</v>
      </c>
      <c r="D3228">
        <v>2750</v>
      </c>
      <c r="E3228" s="1">
        <v>43594</v>
      </c>
      <c r="F3228" s="3">
        <v>110</v>
      </c>
      <c r="G3228" s="3">
        <v>990</v>
      </c>
      <c r="H3228" s="1">
        <v>43830</v>
      </c>
      <c r="I3228">
        <f t="shared" si="200"/>
        <v>236</v>
      </c>
      <c r="J3228" t="str">
        <f t="shared" si="201"/>
        <v>&gt;121</v>
      </c>
      <c r="K3228">
        <f t="shared" si="202"/>
        <v>0.25</v>
      </c>
      <c r="L3228">
        <f t="shared" si="203"/>
        <v>275</v>
      </c>
    </row>
    <row r="3229" spans="1:12" x14ac:dyDescent="0.25">
      <c r="A3229" s="2" t="s">
        <v>3227</v>
      </c>
      <c r="B3229">
        <v>4</v>
      </c>
      <c r="C3229">
        <v>19</v>
      </c>
      <c r="D3229">
        <v>1120</v>
      </c>
      <c r="E3229" s="1">
        <v>43639</v>
      </c>
      <c r="F3229" s="3">
        <v>89.600000000000009</v>
      </c>
      <c r="G3229" s="3">
        <v>224</v>
      </c>
      <c r="H3229" s="1">
        <v>43830</v>
      </c>
      <c r="I3229">
        <f t="shared" si="200"/>
        <v>191</v>
      </c>
      <c r="J3229" t="str">
        <f t="shared" si="201"/>
        <v>&gt;121</v>
      </c>
      <c r="K3229">
        <f t="shared" si="202"/>
        <v>0.25</v>
      </c>
      <c r="L3229">
        <f t="shared" si="203"/>
        <v>78.400000000000006</v>
      </c>
    </row>
    <row r="3230" spans="1:12" x14ac:dyDescent="0.25">
      <c r="A3230" s="2" t="s">
        <v>3228</v>
      </c>
      <c r="B3230">
        <v>5</v>
      </c>
      <c r="C3230">
        <v>7</v>
      </c>
      <c r="D3230">
        <v>1100</v>
      </c>
      <c r="E3230" s="1">
        <v>43687</v>
      </c>
      <c r="F3230" s="3">
        <v>44</v>
      </c>
      <c r="G3230" s="3">
        <v>209</v>
      </c>
      <c r="H3230" s="1">
        <v>43830</v>
      </c>
      <c r="I3230">
        <f t="shared" si="200"/>
        <v>143</v>
      </c>
      <c r="J3230" t="str">
        <f t="shared" si="201"/>
        <v>&gt;121</v>
      </c>
      <c r="K3230">
        <f t="shared" si="202"/>
        <v>0.25</v>
      </c>
      <c r="L3230">
        <f t="shared" si="203"/>
        <v>63.25</v>
      </c>
    </row>
    <row r="3231" spans="1:12" x14ac:dyDescent="0.25">
      <c r="A3231" s="2" t="s">
        <v>3229</v>
      </c>
      <c r="B3231">
        <v>3</v>
      </c>
      <c r="C3231">
        <v>11</v>
      </c>
      <c r="D3231">
        <v>840</v>
      </c>
      <c r="E3231" s="1">
        <v>43580</v>
      </c>
      <c r="F3231" s="3">
        <v>67.2</v>
      </c>
      <c r="G3231" s="3">
        <v>226.8</v>
      </c>
      <c r="H3231" s="1">
        <v>43830</v>
      </c>
      <c r="I3231">
        <f t="shared" si="200"/>
        <v>250</v>
      </c>
      <c r="J3231" t="str">
        <f t="shared" si="201"/>
        <v>&gt;121</v>
      </c>
      <c r="K3231">
        <f t="shared" si="202"/>
        <v>0.25</v>
      </c>
      <c r="L3231">
        <f t="shared" si="203"/>
        <v>73.5</v>
      </c>
    </row>
    <row r="3232" spans="1:12" x14ac:dyDescent="0.25">
      <c r="A3232" s="2" t="s">
        <v>3230</v>
      </c>
      <c r="B3232">
        <v>6</v>
      </c>
      <c r="C3232">
        <v>10</v>
      </c>
      <c r="D3232">
        <v>4480</v>
      </c>
      <c r="E3232" s="1">
        <v>43579</v>
      </c>
      <c r="F3232" s="3">
        <v>268.8</v>
      </c>
      <c r="G3232" s="3">
        <v>940.8</v>
      </c>
      <c r="H3232" s="1">
        <v>43830</v>
      </c>
      <c r="I3232">
        <f t="shared" si="200"/>
        <v>251</v>
      </c>
      <c r="J3232" t="str">
        <f t="shared" si="201"/>
        <v>&gt;121</v>
      </c>
      <c r="K3232">
        <f t="shared" si="202"/>
        <v>0.25</v>
      </c>
      <c r="L3232">
        <f t="shared" si="203"/>
        <v>302.39999999999998</v>
      </c>
    </row>
    <row r="3233" spans="1:12" x14ac:dyDescent="0.25">
      <c r="A3233" s="2" t="s">
        <v>3231</v>
      </c>
      <c r="B3233">
        <v>3</v>
      </c>
      <c r="C3233">
        <v>20</v>
      </c>
      <c r="D3233">
        <v>2880</v>
      </c>
      <c r="E3233" s="1">
        <v>43541</v>
      </c>
      <c r="F3233" s="3">
        <v>86.4</v>
      </c>
      <c r="G3233" s="3">
        <v>806.4</v>
      </c>
      <c r="H3233" s="1">
        <v>43830</v>
      </c>
      <c r="I3233">
        <f t="shared" si="200"/>
        <v>289</v>
      </c>
      <c r="J3233" t="str">
        <f t="shared" si="201"/>
        <v>&gt;121</v>
      </c>
      <c r="K3233">
        <f t="shared" si="202"/>
        <v>0.25</v>
      </c>
      <c r="L3233">
        <f t="shared" si="203"/>
        <v>223.2</v>
      </c>
    </row>
    <row r="3234" spans="1:12" x14ac:dyDescent="0.25">
      <c r="A3234" s="2" t="s">
        <v>3232</v>
      </c>
      <c r="B3234">
        <v>1</v>
      </c>
      <c r="C3234">
        <v>13</v>
      </c>
      <c r="D3234">
        <v>360</v>
      </c>
      <c r="E3234" s="1">
        <v>43548</v>
      </c>
      <c r="F3234" s="3">
        <v>18</v>
      </c>
      <c r="G3234" s="3">
        <v>108</v>
      </c>
      <c r="H3234" s="1">
        <v>43830</v>
      </c>
      <c r="I3234">
        <f t="shared" si="200"/>
        <v>282</v>
      </c>
      <c r="J3234" t="str">
        <f t="shared" si="201"/>
        <v>&gt;121</v>
      </c>
      <c r="K3234">
        <f t="shared" si="202"/>
        <v>0.25</v>
      </c>
      <c r="L3234">
        <f t="shared" si="203"/>
        <v>31.5</v>
      </c>
    </row>
    <row r="3235" spans="1:12" x14ac:dyDescent="0.25">
      <c r="A3235" s="2" t="s">
        <v>3233</v>
      </c>
      <c r="B3235">
        <v>7</v>
      </c>
      <c r="C3235">
        <v>4</v>
      </c>
      <c r="D3235">
        <v>2470</v>
      </c>
      <c r="E3235" s="1">
        <v>43772</v>
      </c>
      <c r="F3235" s="3">
        <v>469.3</v>
      </c>
      <c r="G3235" s="3">
        <v>1235</v>
      </c>
      <c r="H3235" s="1">
        <v>43830</v>
      </c>
      <c r="I3235">
        <f t="shared" si="200"/>
        <v>58</v>
      </c>
      <c r="J3235" t="str">
        <f t="shared" si="201"/>
        <v>31-60</v>
      </c>
      <c r="K3235">
        <f t="shared" si="202"/>
        <v>0.04</v>
      </c>
      <c r="L3235">
        <f t="shared" si="203"/>
        <v>68.171999999999997</v>
      </c>
    </row>
    <row r="3236" spans="1:12" x14ac:dyDescent="0.25">
      <c r="A3236" s="2" t="s">
        <v>3234</v>
      </c>
      <c r="B3236">
        <v>2</v>
      </c>
      <c r="C3236">
        <v>17</v>
      </c>
      <c r="D3236">
        <v>2160</v>
      </c>
      <c r="E3236" s="1">
        <v>43574</v>
      </c>
      <c r="F3236" s="3">
        <v>216</v>
      </c>
      <c r="G3236" s="3">
        <v>410.4</v>
      </c>
      <c r="H3236" s="1">
        <v>43830</v>
      </c>
      <c r="I3236">
        <f t="shared" si="200"/>
        <v>256</v>
      </c>
      <c r="J3236" t="str">
        <f t="shared" si="201"/>
        <v>&gt;121</v>
      </c>
      <c r="K3236">
        <f t="shared" si="202"/>
        <v>0.25</v>
      </c>
      <c r="L3236">
        <f t="shared" si="203"/>
        <v>156.6</v>
      </c>
    </row>
    <row r="3237" spans="1:12" x14ac:dyDescent="0.25">
      <c r="A3237" s="2" t="s">
        <v>3235</v>
      </c>
      <c r="B3237">
        <v>6</v>
      </c>
      <c r="C3237">
        <v>18</v>
      </c>
      <c r="D3237">
        <v>2250</v>
      </c>
      <c r="E3237" s="1">
        <v>43719</v>
      </c>
      <c r="F3237" s="3">
        <v>90</v>
      </c>
      <c r="G3237" s="3">
        <v>540</v>
      </c>
      <c r="H3237" s="1">
        <v>43830</v>
      </c>
      <c r="I3237">
        <f t="shared" si="200"/>
        <v>111</v>
      </c>
      <c r="J3237" t="str">
        <f t="shared" si="201"/>
        <v>91-120</v>
      </c>
      <c r="K3237">
        <f t="shared" si="202"/>
        <v>0.2</v>
      </c>
      <c r="L3237">
        <f t="shared" si="203"/>
        <v>126</v>
      </c>
    </row>
    <row r="3238" spans="1:12" x14ac:dyDescent="0.25">
      <c r="A3238" s="2" t="s">
        <v>3236</v>
      </c>
      <c r="B3238">
        <v>9</v>
      </c>
      <c r="C3238">
        <v>7</v>
      </c>
      <c r="D3238">
        <v>2090</v>
      </c>
      <c r="E3238" s="1">
        <v>43494</v>
      </c>
      <c r="F3238" s="3">
        <v>376.2</v>
      </c>
      <c r="G3238" s="3">
        <v>668.8</v>
      </c>
      <c r="H3238" s="1">
        <v>43830</v>
      </c>
      <c r="I3238">
        <f t="shared" si="200"/>
        <v>336</v>
      </c>
      <c r="J3238" t="str">
        <f t="shared" si="201"/>
        <v>&gt;121</v>
      </c>
      <c r="K3238">
        <f t="shared" si="202"/>
        <v>0.25</v>
      </c>
      <c r="L3238">
        <f t="shared" si="203"/>
        <v>261.25</v>
      </c>
    </row>
    <row r="3239" spans="1:12" x14ac:dyDescent="0.25">
      <c r="A3239" s="2" t="s">
        <v>3237</v>
      </c>
      <c r="B3239">
        <v>10</v>
      </c>
      <c r="C3239">
        <v>6</v>
      </c>
      <c r="D3239">
        <v>3168</v>
      </c>
      <c r="E3239" s="1">
        <v>43523</v>
      </c>
      <c r="F3239" s="3">
        <v>158.4</v>
      </c>
      <c r="G3239" s="3">
        <v>1393.92</v>
      </c>
      <c r="H3239" s="1">
        <v>43830</v>
      </c>
      <c r="I3239">
        <f t="shared" si="200"/>
        <v>307</v>
      </c>
      <c r="J3239" t="str">
        <f t="shared" si="201"/>
        <v>&gt;121</v>
      </c>
      <c r="K3239">
        <f t="shared" si="202"/>
        <v>0.25</v>
      </c>
      <c r="L3239">
        <f t="shared" si="203"/>
        <v>388.08000000000004</v>
      </c>
    </row>
    <row r="3240" spans="1:12" x14ac:dyDescent="0.25">
      <c r="A3240" s="2" t="s">
        <v>3238</v>
      </c>
      <c r="B3240">
        <v>6</v>
      </c>
      <c r="C3240">
        <v>8</v>
      </c>
      <c r="D3240">
        <v>2640</v>
      </c>
      <c r="E3240" s="1">
        <v>43628</v>
      </c>
      <c r="F3240" s="3">
        <v>26.400000000000002</v>
      </c>
      <c r="G3240" s="3">
        <v>765.6</v>
      </c>
      <c r="H3240" s="1">
        <v>43830</v>
      </c>
      <c r="I3240">
        <f t="shared" si="200"/>
        <v>202</v>
      </c>
      <c r="J3240" t="str">
        <f t="shared" si="201"/>
        <v>&gt;121</v>
      </c>
      <c r="K3240">
        <f t="shared" si="202"/>
        <v>0.25</v>
      </c>
      <c r="L3240">
        <f t="shared" si="203"/>
        <v>198</v>
      </c>
    </row>
    <row r="3241" spans="1:12" x14ac:dyDescent="0.25">
      <c r="A3241" s="2" t="s">
        <v>3239</v>
      </c>
      <c r="B3241">
        <v>3</v>
      </c>
      <c r="C3241">
        <v>1</v>
      </c>
      <c r="D3241">
        <v>1560</v>
      </c>
      <c r="E3241" s="1">
        <v>43605</v>
      </c>
      <c r="F3241" s="3">
        <v>46.8</v>
      </c>
      <c r="G3241" s="3">
        <v>234</v>
      </c>
      <c r="H3241" s="1">
        <v>43830</v>
      </c>
      <c r="I3241">
        <f t="shared" si="200"/>
        <v>225</v>
      </c>
      <c r="J3241" t="str">
        <f t="shared" si="201"/>
        <v>&gt;121</v>
      </c>
      <c r="K3241">
        <f t="shared" si="202"/>
        <v>0.25</v>
      </c>
      <c r="L3241">
        <f t="shared" si="203"/>
        <v>70.2</v>
      </c>
    </row>
    <row r="3242" spans="1:12" x14ac:dyDescent="0.25">
      <c r="A3242" s="2" t="s">
        <v>3240</v>
      </c>
      <c r="B3242">
        <v>7</v>
      </c>
      <c r="C3242">
        <v>1</v>
      </c>
      <c r="D3242">
        <v>1440</v>
      </c>
      <c r="E3242" s="1">
        <v>43485</v>
      </c>
      <c r="F3242" s="3">
        <v>172.8</v>
      </c>
      <c r="G3242" s="3">
        <v>619.20000000000005</v>
      </c>
      <c r="H3242" s="1">
        <v>43830</v>
      </c>
      <c r="I3242">
        <f t="shared" si="200"/>
        <v>345</v>
      </c>
      <c r="J3242" t="str">
        <f t="shared" si="201"/>
        <v>&gt;121</v>
      </c>
      <c r="K3242">
        <f t="shared" si="202"/>
        <v>0.25</v>
      </c>
      <c r="L3242">
        <f t="shared" si="203"/>
        <v>198</v>
      </c>
    </row>
    <row r="3243" spans="1:12" x14ac:dyDescent="0.25">
      <c r="A3243" s="2" t="s">
        <v>3241</v>
      </c>
      <c r="B3243">
        <v>10</v>
      </c>
      <c r="C3243">
        <v>3</v>
      </c>
      <c r="D3243">
        <v>3600</v>
      </c>
      <c r="E3243" s="1">
        <v>43804</v>
      </c>
      <c r="F3243" s="3">
        <v>648</v>
      </c>
      <c r="G3243" s="3">
        <v>1188</v>
      </c>
      <c r="H3243" s="1">
        <v>43830</v>
      </c>
      <c r="I3243">
        <f t="shared" si="200"/>
        <v>26</v>
      </c>
      <c r="J3243" t="str">
        <f t="shared" si="201"/>
        <v>0-30</v>
      </c>
      <c r="K3243">
        <f t="shared" si="202"/>
        <v>8.0000000000000002E-3</v>
      </c>
      <c r="L3243">
        <f t="shared" si="203"/>
        <v>14.688000000000001</v>
      </c>
    </row>
    <row r="3244" spans="1:12" x14ac:dyDescent="0.25">
      <c r="A3244" s="2" t="s">
        <v>3242</v>
      </c>
      <c r="B3244">
        <v>7</v>
      </c>
      <c r="C3244">
        <v>12</v>
      </c>
      <c r="D3244">
        <v>380</v>
      </c>
      <c r="E3244" s="1">
        <v>43731</v>
      </c>
      <c r="F3244" s="3">
        <v>98.800000000000011</v>
      </c>
      <c r="G3244" s="3">
        <v>205.2</v>
      </c>
      <c r="H3244" s="1">
        <v>43830</v>
      </c>
      <c r="I3244">
        <f t="shared" si="200"/>
        <v>99</v>
      </c>
      <c r="J3244" t="str">
        <f t="shared" si="201"/>
        <v>91-120</v>
      </c>
      <c r="K3244">
        <f t="shared" si="202"/>
        <v>0.2</v>
      </c>
      <c r="L3244">
        <f t="shared" si="203"/>
        <v>60.800000000000004</v>
      </c>
    </row>
    <row r="3245" spans="1:12" x14ac:dyDescent="0.25">
      <c r="A3245" s="2" t="s">
        <v>3243</v>
      </c>
      <c r="B3245">
        <v>7</v>
      </c>
      <c r="C3245">
        <v>9</v>
      </c>
      <c r="D3245">
        <v>3300</v>
      </c>
      <c r="E3245" s="1">
        <v>43556</v>
      </c>
      <c r="F3245" s="3">
        <v>462</v>
      </c>
      <c r="G3245" s="3">
        <v>1947</v>
      </c>
      <c r="H3245" s="1">
        <v>43830</v>
      </c>
      <c r="I3245">
        <f t="shared" si="200"/>
        <v>274</v>
      </c>
      <c r="J3245" t="str">
        <f t="shared" si="201"/>
        <v>&gt;121</v>
      </c>
      <c r="K3245">
        <f t="shared" si="202"/>
        <v>0.25</v>
      </c>
      <c r="L3245">
        <f t="shared" si="203"/>
        <v>602.25</v>
      </c>
    </row>
    <row r="3246" spans="1:12" x14ac:dyDescent="0.25">
      <c r="A3246" s="2" t="s">
        <v>3244</v>
      </c>
      <c r="B3246">
        <v>1</v>
      </c>
      <c r="C3246">
        <v>8</v>
      </c>
      <c r="D3246">
        <v>950</v>
      </c>
      <c r="E3246" s="1">
        <v>43538</v>
      </c>
      <c r="F3246" s="3">
        <v>38</v>
      </c>
      <c r="G3246" s="3">
        <v>180.5</v>
      </c>
      <c r="H3246" s="1">
        <v>43830</v>
      </c>
      <c r="I3246">
        <f t="shared" si="200"/>
        <v>292</v>
      </c>
      <c r="J3246" t="str">
        <f t="shared" si="201"/>
        <v>&gt;121</v>
      </c>
      <c r="K3246">
        <f t="shared" si="202"/>
        <v>0.25</v>
      </c>
      <c r="L3246">
        <f t="shared" si="203"/>
        <v>54.625</v>
      </c>
    </row>
    <row r="3247" spans="1:12" x14ac:dyDescent="0.25">
      <c r="A3247" s="2" t="s">
        <v>3245</v>
      </c>
      <c r="B3247">
        <v>10</v>
      </c>
      <c r="C3247">
        <v>1</v>
      </c>
      <c r="D3247">
        <v>4200</v>
      </c>
      <c r="E3247" s="1">
        <v>43626</v>
      </c>
      <c r="F3247" s="3">
        <v>756</v>
      </c>
      <c r="G3247" s="3">
        <v>2058</v>
      </c>
      <c r="H3247" s="1">
        <v>43830</v>
      </c>
      <c r="I3247">
        <f t="shared" si="200"/>
        <v>204</v>
      </c>
      <c r="J3247" t="str">
        <f t="shared" si="201"/>
        <v>&gt;121</v>
      </c>
      <c r="K3247">
        <f t="shared" si="202"/>
        <v>0.25</v>
      </c>
      <c r="L3247">
        <f t="shared" si="203"/>
        <v>703.5</v>
      </c>
    </row>
    <row r="3248" spans="1:12" x14ac:dyDescent="0.25">
      <c r="A3248" s="2" t="s">
        <v>3246</v>
      </c>
      <c r="B3248">
        <v>9</v>
      </c>
      <c r="C3248">
        <v>12</v>
      </c>
      <c r="D3248">
        <v>220</v>
      </c>
      <c r="E3248" s="1">
        <v>43627</v>
      </c>
      <c r="F3248" s="3">
        <v>28.599999999999998</v>
      </c>
      <c r="G3248" s="3">
        <v>99</v>
      </c>
      <c r="H3248" s="1">
        <v>43830</v>
      </c>
      <c r="I3248">
        <f t="shared" si="200"/>
        <v>203</v>
      </c>
      <c r="J3248" t="str">
        <f t="shared" si="201"/>
        <v>&gt;121</v>
      </c>
      <c r="K3248">
        <f t="shared" si="202"/>
        <v>0.25</v>
      </c>
      <c r="L3248">
        <f t="shared" si="203"/>
        <v>31.9</v>
      </c>
    </row>
    <row r="3249" spans="1:12" x14ac:dyDescent="0.25">
      <c r="A3249" s="2" t="s">
        <v>3247</v>
      </c>
      <c r="B3249">
        <v>5</v>
      </c>
      <c r="C3249">
        <v>16</v>
      </c>
      <c r="D3249">
        <v>220</v>
      </c>
      <c r="E3249" s="1">
        <v>43553</v>
      </c>
      <c r="F3249" s="3">
        <v>17.600000000000001</v>
      </c>
      <c r="G3249" s="3">
        <v>37.400000000000006</v>
      </c>
      <c r="H3249" s="1">
        <v>43830</v>
      </c>
      <c r="I3249">
        <f t="shared" si="200"/>
        <v>277</v>
      </c>
      <c r="J3249" t="str">
        <f t="shared" si="201"/>
        <v>&gt;121</v>
      </c>
      <c r="K3249">
        <f t="shared" si="202"/>
        <v>0.25</v>
      </c>
      <c r="L3249">
        <f t="shared" si="203"/>
        <v>13.750000000000002</v>
      </c>
    </row>
    <row r="3250" spans="1:12" x14ac:dyDescent="0.25">
      <c r="A3250" s="2" t="s">
        <v>3248</v>
      </c>
      <c r="B3250">
        <v>1</v>
      </c>
      <c r="C3250">
        <v>18</v>
      </c>
      <c r="D3250">
        <v>1710</v>
      </c>
      <c r="E3250" s="1">
        <v>43605</v>
      </c>
      <c r="F3250" s="3">
        <v>153.9</v>
      </c>
      <c r="G3250" s="3">
        <v>513</v>
      </c>
      <c r="H3250" s="1">
        <v>43830</v>
      </c>
      <c r="I3250">
        <f t="shared" si="200"/>
        <v>225</v>
      </c>
      <c r="J3250" t="str">
        <f t="shared" si="201"/>
        <v>&gt;121</v>
      </c>
      <c r="K3250">
        <f t="shared" si="202"/>
        <v>0.25</v>
      </c>
      <c r="L3250">
        <f t="shared" si="203"/>
        <v>166.72499999999999</v>
      </c>
    </row>
    <row r="3251" spans="1:12" x14ac:dyDescent="0.25">
      <c r="A3251" s="2" t="s">
        <v>3249</v>
      </c>
      <c r="B3251">
        <v>8</v>
      </c>
      <c r="C3251">
        <v>16</v>
      </c>
      <c r="D3251">
        <v>2178</v>
      </c>
      <c r="E3251" s="1">
        <v>43620</v>
      </c>
      <c r="F3251" s="3">
        <v>326.70000000000005</v>
      </c>
      <c r="G3251" s="3">
        <v>696.96</v>
      </c>
      <c r="H3251" s="1">
        <v>43830</v>
      </c>
      <c r="I3251">
        <f t="shared" si="200"/>
        <v>210</v>
      </c>
      <c r="J3251" t="str">
        <f t="shared" si="201"/>
        <v>&gt;121</v>
      </c>
      <c r="K3251">
        <f t="shared" si="202"/>
        <v>0.25</v>
      </c>
      <c r="L3251">
        <f t="shared" si="203"/>
        <v>255.91500000000002</v>
      </c>
    </row>
    <row r="3252" spans="1:12" x14ac:dyDescent="0.25">
      <c r="A3252" s="2" t="s">
        <v>3250</v>
      </c>
      <c r="B3252">
        <v>6</v>
      </c>
      <c r="C3252">
        <v>7</v>
      </c>
      <c r="D3252">
        <v>4650</v>
      </c>
      <c r="E3252" s="1">
        <v>43595</v>
      </c>
      <c r="F3252" s="3">
        <v>46.5</v>
      </c>
      <c r="G3252" s="3">
        <v>1209</v>
      </c>
      <c r="H3252" s="1">
        <v>43830</v>
      </c>
      <c r="I3252">
        <f t="shared" si="200"/>
        <v>235</v>
      </c>
      <c r="J3252" t="str">
        <f t="shared" si="201"/>
        <v>&gt;121</v>
      </c>
      <c r="K3252">
        <f t="shared" si="202"/>
        <v>0.25</v>
      </c>
      <c r="L3252">
        <f t="shared" si="203"/>
        <v>313.875</v>
      </c>
    </row>
    <row r="3253" spans="1:12" x14ac:dyDescent="0.25">
      <c r="A3253" s="2" t="s">
        <v>3251</v>
      </c>
      <c r="B3253">
        <v>8</v>
      </c>
      <c r="C3253">
        <v>10</v>
      </c>
      <c r="D3253">
        <v>600</v>
      </c>
      <c r="E3253" s="1">
        <v>43597</v>
      </c>
      <c r="F3253" s="3">
        <v>120</v>
      </c>
      <c r="G3253" s="3">
        <v>174</v>
      </c>
      <c r="H3253" s="1">
        <v>43830</v>
      </c>
      <c r="I3253">
        <f t="shared" si="200"/>
        <v>233</v>
      </c>
      <c r="J3253" t="str">
        <f t="shared" si="201"/>
        <v>&gt;121</v>
      </c>
      <c r="K3253">
        <f t="shared" si="202"/>
        <v>0.25</v>
      </c>
      <c r="L3253">
        <f t="shared" si="203"/>
        <v>73.5</v>
      </c>
    </row>
    <row r="3254" spans="1:12" x14ac:dyDescent="0.25">
      <c r="A3254" s="2" t="s">
        <v>3252</v>
      </c>
      <c r="B3254">
        <v>2</v>
      </c>
      <c r="C3254">
        <v>21</v>
      </c>
      <c r="D3254">
        <v>5301</v>
      </c>
      <c r="E3254" s="1">
        <v>43776</v>
      </c>
      <c r="F3254" s="3">
        <v>159.03000000000003</v>
      </c>
      <c r="G3254" s="3">
        <v>954.18000000000006</v>
      </c>
      <c r="H3254" s="1">
        <v>43830</v>
      </c>
      <c r="I3254">
        <f t="shared" si="200"/>
        <v>54</v>
      </c>
      <c r="J3254" t="str">
        <f t="shared" si="201"/>
        <v>31-60</v>
      </c>
      <c r="K3254">
        <f t="shared" si="202"/>
        <v>0.04</v>
      </c>
      <c r="L3254">
        <f t="shared" si="203"/>
        <v>44.528400000000005</v>
      </c>
    </row>
    <row r="3255" spans="1:12" x14ac:dyDescent="0.25">
      <c r="A3255" s="2" t="s">
        <v>3253</v>
      </c>
      <c r="B3255">
        <v>9</v>
      </c>
      <c r="C3255">
        <v>1</v>
      </c>
      <c r="D3255">
        <v>2850</v>
      </c>
      <c r="E3255" s="1">
        <v>43664</v>
      </c>
      <c r="F3255" s="3">
        <v>171</v>
      </c>
      <c r="G3255" s="3">
        <v>855</v>
      </c>
      <c r="H3255" s="1">
        <v>43830</v>
      </c>
      <c r="I3255">
        <f t="shared" si="200"/>
        <v>166</v>
      </c>
      <c r="J3255" t="str">
        <f t="shared" si="201"/>
        <v>&gt;121</v>
      </c>
      <c r="K3255">
        <f t="shared" si="202"/>
        <v>0.25</v>
      </c>
      <c r="L3255">
        <f t="shared" si="203"/>
        <v>256.5</v>
      </c>
    </row>
    <row r="3256" spans="1:12" x14ac:dyDescent="0.25">
      <c r="A3256" s="2" t="s">
        <v>3254</v>
      </c>
      <c r="B3256">
        <v>10</v>
      </c>
      <c r="C3256">
        <v>23</v>
      </c>
      <c r="D3256">
        <v>640</v>
      </c>
      <c r="E3256" s="1">
        <v>43598</v>
      </c>
      <c r="F3256" s="3">
        <v>83.2</v>
      </c>
      <c r="G3256" s="3">
        <v>249.60000000000002</v>
      </c>
      <c r="H3256" s="1">
        <v>43830</v>
      </c>
      <c r="I3256">
        <f t="shared" si="200"/>
        <v>232</v>
      </c>
      <c r="J3256" t="str">
        <f t="shared" si="201"/>
        <v>&gt;121</v>
      </c>
      <c r="K3256">
        <f t="shared" si="202"/>
        <v>0.25</v>
      </c>
      <c r="L3256">
        <f t="shared" si="203"/>
        <v>83.2</v>
      </c>
    </row>
    <row r="3257" spans="1:12" x14ac:dyDescent="0.25">
      <c r="A3257" s="2" t="s">
        <v>3255</v>
      </c>
      <c r="B3257">
        <v>3</v>
      </c>
      <c r="C3257">
        <v>16</v>
      </c>
      <c r="D3257">
        <v>3520</v>
      </c>
      <c r="E3257" s="1">
        <v>43614</v>
      </c>
      <c r="F3257" s="3">
        <v>246.4</v>
      </c>
      <c r="G3257" s="3">
        <v>950.40000000000009</v>
      </c>
      <c r="H3257" s="1">
        <v>43830</v>
      </c>
      <c r="I3257">
        <f t="shared" si="200"/>
        <v>216</v>
      </c>
      <c r="J3257" t="str">
        <f t="shared" si="201"/>
        <v>&gt;121</v>
      </c>
      <c r="K3257">
        <f t="shared" si="202"/>
        <v>0.25</v>
      </c>
      <c r="L3257">
        <f t="shared" si="203"/>
        <v>299.20000000000005</v>
      </c>
    </row>
    <row r="3258" spans="1:12" x14ac:dyDescent="0.25">
      <c r="A3258" s="2" t="s">
        <v>3256</v>
      </c>
      <c r="B3258">
        <v>6</v>
      </c>
      <c r="C3258">
        <v>3</v>
      </c>
      <c r="D3258">
        <v>3520</v>
      </c>
      <c r="E3258" s="1">
        <v>43746</v>
      </c>
      <c r="F3258" s="3">
        <v>35.200000000000003</v>
      </c>
      <c r="G3258" s="3">
        <v>844.80000000000007</v>
      </c>
      <c r="H3258" s="1">
        <v>43830</v>
      </c>
      <c r="I3258">
        <f t="shared" si="200"/>
        <v>84</v>
      </c>
      <c r="J3258" t="str">
        <f t="shared" si="201"/>
        <v>61-90</v>
      </c>
      <c r="K3258">
        <f t="shared" si="202"/>
        <v>0.15</v>
      </c>
      <c r="L3258">
        <f t="shared" si="203"/>
        <v>132</v>
      </c>
    </row>
    <row r="3259" spans="1:12" x14ac:dyDescent="0.25">
      <c r="A3259" s="2" t="s">
        <v>3257</v>
      </c>
      <c r="B3259">
        <v>6</v>
      </c>
      <c r="C3259">
        <v>7</v>
      </c>
      <c r="D3259">
        <v>330</v>
      </c>
      <c r="E3259" s="1">
        <v>43591</v>
      </c>
      <c r="F3259" s="3">
        <v>3.3000000000000003</v>
      </c>
      <c r="G3259" s="3">
        <v>62.699999999999996</v>
      </c>
      <c r="H3259" s="1">
        <v>43830</v>
      </c>
      <c r="I3259">
        <f t="shared" si="200"/>
        <v>239</v>
      </c>
      <c r="J3259" t="str">
        <f t="shared" si="201"/>
        <v>&gt;121</v>
      </c>
      <c r="K3259">
        <f t="shared" si="202"/>
        <v>0.25</v>
      </c>
      <c r="L3259">
        <f t="shared" si="203"/>
        <v>16.5</v>
      </c>
    </row>
    <row r="3260" spans="1:12" x14ac:dyDescent="0.25">
      <c r="A3260" s="2" t="s">
        <v>3258</v>
      </c>
      <c r="B3260">
        <v>4</v>
      </c>
      <c r="C3260">
        <v>7</v>
      </c>
      <c r="D3260">
        <v>300</v>
      </c>
      <c r="E3260" s="1">
        <v>43539</v>
      </c>
      <c r="F3260" s="3">
        <v>15</v>
      </c>
      <c r="G3260" s="3">
        <v>48</v>
      </c>
      <c r="H3260" s="1">
        <v>43830</v>
      </c>
      <c r="I3260">
        <f t="shared" si="200"/>
        <v>291</v>
      </c>
      <c r="J3260" t="str">
        <f t="shared" si="201"/>
        <v>&gt;121</v>
      </c>
      <c r="K3260">
        <f t="shared" si="202"/>
        <v>0.25</v>
      </c>
      <c r="L3260">
        <f t="shared" si="203"/>
        <v>15.75</v>
      </c>
    </row>
    <row r="3261" spans="1:12" x14ac:dyDescent="0.25">
      <c r="A3261" s="2" t="s">
        <v>3259</v>
      </c>
      <c r="B3261">
        <v>8</v>
      </c>
      <c r="C3261">
        <v>16</v>
      </c>
      <c r="D3261">
        <v>1200</v>
      </c>
      <c r="E3261" s="1">
        <v>43673</v>
      </c>
      <c r="F3261" s="3">
        <v>72</v>
      </c>
      <c r="G3261" s="3">
        <v>516</v>
      </c>
      <c r="H3261" s="1">
        <v>43830</v>
      </c>
      <c r="I3261">
        <f t="shared" si="200"/>
        <v>157</v>
      </c>
      <c r="J3261" t="str">
        <f t="shared" si="201"/>
        <v>&gt;121</v>
      </c>
      <c r="K3261">
        <f t="shared" si="202"/>
        <v>0.25</v>
      </c>
      <c r="L3261">
        <f t="shared" si="203"/>
        <v>147</v>
      </c>
    </row>
    <row r="3262" spans="1:12" x14ac:dyDescent="0.25">
      <c r="A3262" s="2" t="s">
        <v>3260</v>
      </c>
      <c r="B3262">
        <v>9</v>
      </c>
      <c r="C3262">
        <v>12</v>
      </c>
      <c r="D3262">
        <v>3920</v>
      </c>
      <c r="E3262" s="1">
        <v>43796</v>
      </c>
      <c r="F3262" s="3">
        <v>744.80000000000007</v>
      </c>
      <c r="G3262" s="3">
        <v>1019.2</v>
      </c>
      <c r="H3262" s="1">
        <v>43830</v>
      </c>
      <c r="I3262">
        <f t="shared" si="200"/>
        <v>34</v>
      </c>
      <c r="J3262" t="str">
        <f t="shared" si="201"/>
        <v>31-60</v>
      </c>
      <c r="K3262">
        <f t="shared" si="202"/>
        <v>0.04</v>
      </c>
      <c r="L3262">
        <f t="shared" si="203"/>
        <v>70.56</v>
      </c>
    </row>
    <row r="3263" spans="1:12" x14ac:dyDescent="0.25">
      <c r="A3263" s="2" t="s">
        <v>3261</v>
      </c>
      <c r="B3263">
        <v>5</v>
      </c>
      <c r="C3263">
        <v>18</v>
      </c>
      <c r="D3263">
        <v>2280</v>
      </c>
      <c r="E3263" s="1">
        <v>43494</v>
      </c>
      <c r="F3263" s="3">
        <v>68.400000000000006</v>
      </c>
      <c r="G3263" s="3">
        <v>342</v>
      </c>
      <c r="H3263" s="1">
        <v>43830</v>
      </c>
      <c r="I3263">
        <f t="shared" si="200"/>
        <v>336</v>
      </c>
      <c r="J3263" t="str">
        <f t="shared" si="201"/>
        <v>&gt;121</v>
      </c>
      <c r="K3263">
        <f t="shared" si="202"/>
        <v>0.25</v>
      </c>
      <c r="L3263">
        <f t="shared" si="203"/>
        <v>102.6</v>
      </c>
    </row>
    <row r="3264" spans="1:12" x14ac:dyDescent="0.25">
      <c r="A3264" s="2" t="s">
        <v>3262</v>
      </c>
      <c r="B3264">
        <v>6</v>
      </c>
      <c r="C3264">
        <v>15</v>
      </c>
      <c r="D3264">
        <v>5320</v>
      </c>
      <c r="E3264" s="1">
        <v>43816</v>
      </c>
      <c r="F3264" s="3">
        <v>425.6</v>
      </c>
      <c r="G3264" s="3">
        <v>957.6</v>
      </c>
      <c r="H3264" s="1">
        <v>43830</v>
      </c>
      <c r="I3264">
        <f t="shared" si="200"/>
        <v>14</v>
      </c>
      <c r="J3264" t="str">
        <f t="shared" si="201"/>
        <v>0-30</v>
      </c>
      <c r="K3264">
        <f t="shared" si="202"/>
        <v>8.0000000000000002E-3</v>
      </c>
      <c r="L3264">
        <f t="shared" si="203"/>
        <v>11.0656</v>
      </c>
    </row>
    <row r="3265" spans="1:12" x14ac:dyDescent="0.25">
      <c r="A3265" s="2" t="s">
        <v>3263</v>
      </c>
      <c r="B3265">
        <v>10</v>
      </c>
      <c r="C3265">
        <v>23</v>
      </c>
      <c r="D3265">
        <v>1760</v>
      </c>
      <c r="E3265" s="1">
        <v>43733</v>
      </c>
      <c r="F3265" s="3">
        <v>70.400000000000006</v>
      </c>
      <c r="G3265" s="3">
        <v>492.8</v>
      </c>
      <c r="H3265" s="1">
        <v>43830</v>
      </c>
      <c r="I3265">
        <f t="shared" si="200"/>
        <v>97</v>
      </c>
      <c r="J3265" t="str">
        <f t="shared" si="201"/>
        <v>91-120</v>
      </c>
      <c r="K3265">
        <f t="shared" si="202"/>
        <v>0.2</v>
      </c>
      <c r="L3265">
        <f t="shared" si="203"/>
        <v>112.64000000000001</v>
      </c>
    </row>
    <row r="3266" spans="1:12" x14ac:dyDescent="0.25">
      <c r="A3266" s="2" t="s">
        <v>3264</v>
      </c>
      <c r="B3266">
        <v>5</v>
      </c>
      <c r="C3266">
        <v>3</v>
      </c>
      <c r="D3266">
        <v>3024.0000000000005</v>
      </c>
      <c r="E3266" s="1">
        <v>43711</v>
      </c>
      <c r="F3266" s="3">
        <v>302.40000000000003</v>
      </c>
      <c r="G3266" s="3">
        <v>876.96</v>
      </c>
      <c r="H3266" s="1">
        <v>43830</v>
      </c>
      <c r="I3266">
        <f t="shared" ref="I3266:I3329" si="204">H3266-E3266</f>
        <v>119</v>
      </c>
      <c r="J3266" t="str">
        <f t="shared" ref="J3266:J3329" si="205">VLOOKUP(I3266,groupings,2,1)</f>
        <v>91-120</v>
      </c>
      <c r="K3266">
        <f t="shared" ref="K3266:K3329" si="206">VLOOKUP(I3266,$N$8:$P$12,3,TRUE)</f>
        <v>0.2</v>
      </c>
      <c r="L3266">
        <f t="shared" ref="L3266:L3329" si="207">(G3266+F3266)*K3266</f>
        <v>235.87200000000004</v>
      </c>
    </row>
    <row r="3267" spans="1:12" x14ac:dyDescent="0.25">
      <c r="A3267" s="2" t="s">
        <v>3265</v>
      </c>
      <c r="B3267">
        <v>9</v>
      </c>
      <c r="C3267">
        <v>8</v>
      </c>
      <c r="D3267">
        <v>2376</v>
      </c>
      <c r="E3267" s="1">
        <v>43730</v>
      </c>
      <c r="F3267" s="3">
        <v>237.60000000000002</v>
      </c>
      <c r="G3267" s="3">
        <v>831.59999999999991</v>
      </c>
      <c r="H3267" s="1">
        <v>43830</v>
      </c>
      <c r="I3267">
        <f t="shared" si="204"/>
        <v>100</v>
      </c>
      <c r="J3267" t="str">
        <f t="shared" si="205"/>
        <v>91-120</v>
      </c>
      <c r="K3267">
        <f t="shared" si="206"/>
        <v>0.2</v>
      </c>
      <c r="L3267">
        <f t="shared" si="207"/>
        <v>213.83999999999997</v>
      </c>
    </row>
    <row r="3268" spans="1:12" x14ac:dyDescent="0.25">
      <c r="A3268" s="2" t="s">
        <v>3266</v>
      </c>
      <c r="B3268">
        <v>6</v>
      </c>
      <c r="C3268">
        <v>1</v>
      </c>
      <c r="D3268">
        <v>1890</v>
      </c>
      <c r="E3268" s="1">
        <v>43531</v>
      </c>
      <c r="F3268" s="3">
        <v>75.599999999999994</v>
      </c>
      <c r="G3268" s="3">
        <v>510.3</v>
      </c>
      <c r="H3268" s="1">
        <v>43830</v>
      </c>
      <c r="I3268">
        <f t="shared" si="204"/>
        <v>299</v>
      </c>
      <c r="J3268" t="str">
        <f t="shared" si="205"/>
        <v>&gt;121</v>
      </c>
      <c r="K3268">
        <f t="shared" si="206"/>
        <v>0.25</v>
      </c>
      <c r="L3268">
        <f t="shared" si="207"/>
        <v>146.47499999999999</v>
      </c>
    </row>
    <row r="3269" spans="1:12" x14ac:dyDescent="0.25">
      <c r="A3269" s="2" t="s">
        <v>3267</v>
      </c>
      <c r="B3269">
        <v>10</v>
      </c>
      <c r="C3269">
        <v>2</v>
      </c>
      <c r="D3269">
        <v>1280</v>
      </c>
      <c r="E3269" s="1">
        <v>43727</v>
      </c>
      <c r="F3269" s="3">
        <v>153.6</v>
      </c>
      <c r="G3269" s="3">
        <v>486.4</v>
      </c>
      <c r="H3269" s="1">
        <v>43830</v>
      </c>
      <c r="I3269">
        <f t="shared" si="204"/>
        <v>103</v>
      </c>
      <c r="J3269" t="str">
        <f t="shared" si="205"/>
        <v>91-120</v>
      </c>
      <c r="K3269">
        <f t="shared" si="206"/>
        <v>0.2</v>
      </c>
      <c r="L3269">
        <f t="shared" si="207"/>
        <v>128</v>
      </c>
    </row>
    <row r="3270" spans="1:12" x14ac:dyDescent="0.25">
      <c r="A3270" s="2" t="s">
        <v>3268</v>
      </c>
      <c r="B3270">
        <v>9</v>
      </c>
      <c r="C3270">
        <v>13</v>
      </c>
      <c r="D3270">
        <v>1980</v>
      </c>
      <c r="E3270" s="1">
        <v>43794</v>
      </c>
      <c r="F3270" s="3">
        <v>257.39999999999998</v>
      </c>
      <c r="G3270" s="3">
        <v>752.4</v>
      </c>
      <c r="H3270" s="1">
        <v>43830</v>
      </c>
      <c r="I3270">
        <f t="shared" si="204"/>
        <v>36</v>
      </c>
      <c r="J3270" t="str">
        <f t="shared" si="205"/>
        <v>31-60</v>
      </c>
      <c r="K3270">
        <f t="shared" si="206"/>
        <v>0.04</v>
      </c>
      <c r="L3270">
        <f t="shared" si="207"/>
        <v>40.391999999999996</v>
      </c>
    </row>
    <row r="3271" spans="1:12" x14ac:dyDescent="0.25">
      <c r="A3271" s="2" t="s">
        <v>3269</v>
      </c>
      <c r="B3271">
        <v>4</v>
      </c>
      <c r="C3271">
        <v>1</v>
      </c>
      <c r="D3271">
        <v>360</v>
      </c>
      <c r="E3271" s="1">
        <v>43799</v>
      </c>
      <c r="F3271" s="3">
        <v>32.400000000000006</v>
      </c>
      <c r="G3271" s="3">
        <v>93.6</v>
      </c>
      <c r="H3271" s="1">
        <v>43830</v>
      </c>
      <c r="I3271">
        <f t="shared" si="204"/>
        <v>31</v>
      </c>
      <c r="J3271" t="str">
        <f t="shared" si="205"/>
        <v>31-60</v>
      </c>
      <c r="K3271">
        <f t="shared" si="206"/>
        <v>0.04</v>
      </c>
      <c r="L3271">
        <f t="shared" si="207"/>
        <v>5.04</v>
      </c>
    </row>
    <row r="3272" spans="1:12" x14ac:dyDescent="0.25">
      <c r="A3272" s="2" t="s">
        <v>3270</v>
      </c>
      <c r="B3272">
        <v>7</v>
      </c>
      <c r="C3272">
        <v>12</v>
      </c>
      <c r="D3272">
        <v>3360</v>
      </c>
      <c r="E3272" s="1">
        <v>43487</v>
      </c>
      <c r="F3272" s="3">
        <v>504</v>
      </c>
      <c r="G3272" s="3">
        <v>1411.2</v>
      </c>
      <c r="H3272" s="1">
        <v>43830</v>
      </c>
      <c r="I3272">
        <f t="shared" si="204"/>
        <v>343</v>
      </c>
      <c r="J3272" t="str">
        <f t="shared" si="205"/>
        <v>&gt;121</v>
      </c>
      <c r="K3272">
        <f t="shared" si="206"/>
        <v>0.25</v>
      </c>
      <c r="L3272">
        <f t="shared" si="207"/>
        <v>478.8</v>
      </c>
    </row>
    <row r="3273" spans="1:12" x14ac:dyDescent="0.25">
      <c r="A3273" s="2" t="s">
        <v>3271</v>
      </c>
      <c r="B3273">
        <v>3</v>
      </c>
      <c r="C3273">
        <v>9</v>
      </c>
      <c r="D3273">
        <v>5376</v>
      </c>
      <c r="E3273" s="1">
        <v>43549</v>
      </c>
      <c r="F3273" s="3">
        <v>161.28</v>
      </c>
      <c r="G3273" s="3">
        <v>913.92000000000007</v>
      </c>
      <c r="H3273" s="1">
        <v>43830</v>
      </c>
      <c r="I3273">
        <f t="shared" si="204"/>
        <v>281</v>
      </c>
      <c r="J3273" t="str">
        <f t="shared" si="205"/>
        <v>&gt;121</v>
      </c>
      <c r="K3273">
        <f t="shared" si="206"/>
        <v>0.25</v>
      </c>
      <c r="L3273">
        <f t="shared" si="207"/>
        <v>268.8</v>
      </c>
    </row>
    <row r="3274" spans="1:12" x14ac:dyDescent="0.25">
      <c r="A3274" s="2" t="s">
        <v>3272</v>
      </c>
      <c r="B3274">
        <v>4</v>
      </c>
      <c r="C3274">
        <v>20</v>
      </c>
      <c r="D3274">
        <v>1430</v>
      </c>
      <c r="E3274" s="1">
        <v>43577</v>
      </c>
      <c r="F3274" s="3">
        <v>57.199999999999996</v>
      </c>
      <c r="G3274" s="3">
        <v>214.5</v>
      </c>
      <c r="H3274" s="1">
        <v>43830</v>
      </c>
      <c r="I3274">
        <f t="shared" si="204"/>
        <v>253</v>
      </c>
      <c r="J3274" t="str">
        <f t="shared" si="205"/>
        <v>&gt;121</v>
      </c>
      <c r="K3274">
        <f t="shared" si="206"/>
        <v>0.25</v>
      </c>
      <c r="L3274">
        <f t="shared" si="207"/>
        <v>67.924999999999997</v>
      </c>
    </row>
    <row r="3275" spans="1:12" x14ac:dyDescent="0.25">
      <c r="A3275" s="2" t="s">
        <v>3273</v>
      </c>
      <c r="B3275">
        <v>3</v>
      </c>
      <c r="C3275">
        <v>3</v>
      </c>
      <c r="D3275">
        <v>1920</v>
      </c>
      <c r="E3275" s="1">
        <v>43492</v>
      </c>
      <c r="F3275" s="3">
        <v>153.6</v>
      </c>
      <c r="G3275" s="3">
        <v>537.6</v>
      </c>
      <c r="H3275" s="1">
        <v>43830</v>
      </c>
      <c r="I3275">
        <f t="shared" si="204"/>
        <v>338</v>
      </c>
      <c r="J3275" t="str">
        <f t="shared" si="205"/>
        <v>&gt;121</v>
      </c>
      <c r="K3275">
        <f t="shared" si="206"/>
        <v>0.25</v>
      </c>
      <c r="L3275">
        <f t="shared" si="207"/>
        <v>172.8</v>
      </c>
    </row>
    <row r="3276" spans="1:12" x14ac:dyDescent="0.25">
      <c r="A3276" s="2" t="s">
        <v>3274</v>
      </c>
      <c r="B3276">
        <v>4</v>
      </c>
      <c r="C3276">
        <v>14</v>
      </c>
      <c r="D3276">
        <v>5320</v>
      </c>
      <c r="E3276" s="1">
        <v>43690</v>
      </c>
      <c r="F3276" s="3">
        <v>425.6</v>
      </c>
      <c r="G3276" s="3">
        <v>1436.3999999999999</v>
      </c>
      <c r="H3276" s="1">
        <v>43830</v>
      </c>
      <c r="I3276">
        <f t="shared" si="204"/>
        <v>140</v>
      </c>
      <c r="J3276" t="str">
        <f t="shared" si="205"/>
        <v>&gt;121</v>
      </c>
      <c r="K3276">
        <f t="shared" si="206"/>
        <v>0.25</v>
      </c>
      <c r="L3276">
        <f t="shared" si="207"/>
        <v>465.5</v>
      </c>
    </row>
    <row r="3277" spans="1:12" x14ac:dyDescent="0.25">
      <c r="A3277" s="2" t="s">
        <v>3275</v>
      </c>
      <c r="B3277">
        <v>9</v>
      </c>
      <c r="C3277">
        <v>16</v>
      </c>
      <c r="D3277">
        <v>220</v>
      </c>
      <c r="E3277" s="1">
        <v>43538</v>
      </c>
      <c r="F3277" s="3">
        <v>17.600000000000001</v>
      </c>
      <c r="G3277" s="3">
        <v>110</v>
      </c>
      <c r="H3277" s="1">
        <v>43830</v>
      </c>
      <c r="I3277">
        <f t="shared" si="204"/>
        <v>292</v>
      </c>
      <c r="J3277" t="str">
        <f t="shared" si="205"/>
        <v>&gt;121</v>
      </c>
      <c r="K3277">
        <f t="shared" si="206"/>
        <v>0.25</v>
      </c>
      <c r="L3277">
        <f t="shared" si="207"/>
        <v>31.9</v>
      </c>
    </row>
    <row r="3278" spans="1:12" x14ac:dyDescent="0.25">
      <c r="A3278" s="2" t="s">
        <v>3276</v>
      </c>
      <c r="B3278">
        <v>4</v>
      </c>
      <c r="C3278">
        <v>9</v>
      </c>
      <c r="D3278">
        <v>2280</v>
      </c>
      <c r="E3278" s="1">
        <v>43802</v>
      </c>
      <c r="F3278" s="3">
        <v>114</v>
      </c>
      <c r="G3278" s="3">
        <v>364.79999999999995</v>
      </c>
      <c r="H3278" s="1">
        <v>43830</v>
      </c>
      <c r="I3278">
        <f t="shared" si="204"/>
        <v>28</v>
      </c>
      <c r="J3278" t="str">
        <f t="shared" si="205"/>
        <v>0-30</v>
      </c>
      <c r="K3278">
        <f t="shared" si="206"/>
        <v>8.0000000000000002E-3</v>
      </c>
      <c r="L3278">
        <f t="shared" si="207"/>
        <v>3.8303999999999996</v>
      </c>
    </row>
    <row r="3279" spans="1:12" x14ac:dyDescent="0.25">
      <c r="A3279" s="2" t="s">
        <v>3277</v>
      </c>
      <c r="B3279">
        <v>5</v>
      </c>
      <c r="C3279">
        <v>17</v>
      </c>
      <c r="D3279">
        <v>2640</v>
      </c>
      <c r="E3279" s="1">
        <v>43574</v>
      </c>
      <c r="F3279" s="3">
        <v>79.2</v>
      </c>
      <c r="G3279" s="3">
        <v>607.20000000000005</v>
      </c>
      <c r="H3279" s="1">
        <v>43830</v>
      </c>
      <c r="I3279">
        <f t="shared" si="204"/>
        <v>256</v>
      </c>
      <c r="J3279" t="str">
        <f t="shared" si="205"/>
        <v>&gt;121</v>
      </c>
      <c r="K3279">
        <f t="shared" si="206"/>
        <v>0.25</v>
      </c>
      <c r="L3279">
        <f t="shared" si="207"/>
        <v>171.60000000000002</v>
      </c>
    </row>
    <row r="3280" spans="1:12" x14ac:dyDescent="0.25">
      <c r="A3280" s="2" t="s">
        <v>3278</v>
      </c>
      <c r="B3280">
        <v>10</v>
      </c>
      <c r="C3280">
        <v>18</v>
      </c>
      <c r="D3280">
        <v>840</v>
      </c>
      <c r="E3280" s="1">
        <v>43717</v>
      </c>
      <c r="F3280" s="3">
        <v>151.19999999999999</v>
      </c>
      <c r="G3280" s="3">
        <v>420</v>
      </c>
      <c r="H3280" s="1">
        <v>43830</v>
      </c>
      <c r="I3280">
        <f t="shared" si="204"/>
        <v>113</v>
      </c>
      <c r="J3280" t="str">
        <f t="shared" si="205"/>
        <v>91-120</v>
      </c>
      <c r="K3280">
        <f t="shared" si="206"/>
        <v>0.2</v>
      </c>
      <c r="L3280">
        <f t="shared" si="207"/>
        <v>114.24000000000001</v>
      </c>
    </row>
    <row r="3281" spans="1:12" x14ac:dyDescent="0.25">
      <c r="A3281" s="2" t="s">
        <v>3279</v>
      </c>
      <c r="B3281">
        <v>2</v>
      </c>
      <c r="C3281">
        <v>19</v>
      </c>
      <c r="D3281">
        <v>450</v>
      </c>
      <c r="E3281" s="1">
        <v>43704</v>
      </c>
      <c r="F3281" s="3">
        <v>27</v>
      </c>
      <c r="G3281" s="3">
        <v>72</v>
      </c>
      <c r="H3281" s="1">
        <v>43830</v>
      </c>
      <c r="I3281">
        <f t="shared" si="204"/>
        <v>126</v>
      </c>
      <c r="J3281" t="str">
        <f t="shared" si="205"/>
        <v>&gt;121</v>
      </c>
      <c r="K3281">
        <f t="shared" si="206"/>
        <v>0.25</v>
      </c>
      <c r="L3281">
        <f t="shared" si="207"/>
        <v>24.75</v>
      </c>
    </row>
    <row r="3282" spans="1:12" x14ac:dyDescent="0.25">
      <c r="A3282" s="2" t="s">
        <v>3280</v>
      </c>
      <c r="B3282">
        <v>10</v>
      </c>
      <c r="C3282">
        <v>8</v>
      </c>
      <c r="D3282">
        <v>6000</v>
      </c>
      <c r="E3282" s="1">
        <v>43698</v>
      </c>
      <c r="F3282" s="3">
        <v>900</v>
      </c>
      <c r="G3282" s="3">
        <v>1680</v>
      </c>
      <c r="H3282" s="1">
        <v>43830</v>
      </c>
      <c r="I3282">
        <f t="shared" si="204"/>
        <v>132</v>
      </c>
      <c r="J3282" t="str">
        <f t="shared" si="205"/>
        <v>&gt;121</v>
      </c>
      <c r="K3282">
        <f t="shared" si="206"/>
        <v>0.25</v>
      </c>
      <c r="L3282">
        <f t="shared" si="207"/>
        <v>645</v>
      </c>
    </row>
    <row r="3283" spans="1:12" x14ac:dyDescent="0.25">
      <c r="A3283" s="2" t="s">
        <v>3281</v>
      </c>
      <c r="B3283">
        <v>9</v>
      </c>
      <c r="C3283">
        <v>1</v>
      </c>
      <c r="D3283">
        <v>2304</v>
      </c>
      <c r="E3283" s="1">
        <v>43546</v>
      </c>
      <c r="F3283" s="3">
        <v>460.79999999999995</v>
      </c>
      <c r="G3283" s="3">
        <v>1105.92</v>
      </c>
      <c r="H3283" s="1">
        <v>43830</v>
      </c>
      <c r="I3283">
        <f t="shared" si="204"/>
        <v>284</v>
      </c>
      <c r="J3283" t="str">
        <f t="shared" si="205"/>
        <v>&gt;121</v>
      </c>
      <c r="K3283">
        <f t="shared" si="206"/>
        <v>0.25</v>
      </c>
      <c r="L3283">
        <f t="shared" si="207"/>
        <v>391.68</v>
      </c>
    </row>
    <row r="3284" spans="1:12" x14ac:dyDescent="0.25">
      <c r="A3284" s="2" t="s">
        <v>3282</v>
      </c>
      <c r="B3284">
        <v>5</v>
      </c>
      <c r="C3284">
        <v>2</v>
      </c>
      <c r="D3284">
        <v>3150</v>
      </c>
      <c r="E3284" s="1">
        <v>43579</v>
      </c>
      <c r="F3284" s="3">
        <v>63</v>
      </c>
      <c r="G3284" s="3">
        <v>567</v>
      </c>
      <c r="H3284" s="1">
        <v>43830</v>
      </c>
      <c r="I3284">
        <f t="shared" si="204"/>
        <v>251</v>
      </c>
      <c r="J3284" t="str">
        <f t="shared" si="205"/>
        <v>&gt;121</v>
      </c>
      <c r="K3284">
        <f t="shared" si="206"/>
        <v>0.25</v>
      </c>
      <c r="L3284">
        <f t="shared" si="207"/>
        <v>157.5</v>
      </c>
    </row>
    <row r="3285" spans="1:12" x14ac:dyDescent="0.25">
      <c r="A3285" s="2" t="s">
        <v>3283</v>
      </c>
      <c r="B3285">
        <v>5</v>
      </c>
      <c r="C3285">
        <v>15</v>
      </c>
      <c r="D3285">
        <v>4560</v>
      </c>
      <c r="E3285" s="1">
        <v>43593</v>
      </c>
      <c r="F3285" s="3">
        <v>228</v>
      </c>
      <c r="G3285" s="3">
        <v>729.59999999999991</v>
      </c>
      <c r="H3285" s="1">
        <v>43830</v>
      </c>
      <c r="I3285">
        <f t="shared" si="204"/>
        <v>237</v>
      </c>
      <c r="J3285" t="str">
        <f t="shared" si="205"/>
        <v>&gt;121</v>
      </c>
      <c r="K3285">
        <f t="shared" si="206"/>
        <v>0.25</v>
      </c>
      <c r="L3285">
        <f t="shared" si="207"/>
        <v>239.39999999999998</v>
      </c>
    </row>
    <row r="3286" spans="1:12" x14ac:dyDescent="0.25">
      <c r="A3286" s="2" t="s">
        <v>3284</v>
      </c>
      <c r="B3286">
        <v>5</v>
      </c>
      <c r="C3286">
        <v>5</v>
      </c>
      <c r="D3286">
        <v>2574.0000000000005</v>
      </c>
      <c r="E3286" s="1">
        <v>43632</v>
      </c>
      <c r="F3286" s="3">
        <v>205.92000000000002</v>
      </c>
      <c r="G3286" s="3">
        <v>463.32000000000005</v>
      </c>
      <c r="H3286" s="1">
        <v>43830</v>
      </c>
      <c r="I3286">
        <f t="shared" si="204"/>
        <v>198</v>
      </c>
      <c r="J3286" t="str">
        <f t="shared" si="205"/>
        <v>&gt;121</v>
      </c>
      <c r="K3286">
        <f t="shared" si="206"/>
        <v>0.25</v>
      </c>
      <c r="L3286">
        <f t="shared" si="207"/>
        <v>167.31</v>
      </c>
    </row>
    <row r="3287" spans="1:12" x14ac:dyDescent="0.25">
      <c r="A3287" s="2" t="s">
        <v>3285</v>
      </c>
      <c r="B3287">
        <v>3</v>
      </c>
      <c r="C3287">
        <v>1</v>
      </c>
      <c r="D3287">
        <v>2280</v>
      </c>
      <c r="E3287" s="1">
        <v>43552</v>
      </c>
      <c r="F3287" s="3">
        <v>159.60000000000002</v>
      </c>
      <c r="G3287" s="3">
        <v>592.79999999999995</v>
      </c>
      <c r="H3287" s="1">
        <v>43830</v>
      </c>
      <c r="I3287">
        <f t="shared" si="204"/>
        <v>278</v>
      </c>
      <c r="J3287" t="str">
        <f t="shared" si="205"/>
        <v>&gt;121</v>
      </c>
      <c r="K3287">
        <f t="shared" si="206"/>
        <v>0.25</v>
      </c>
      <c r="L3287">
        <f t="shared" si="207"/>
        <v>188.1</v>
      </c>
    </row>
    <row r="3288" spans="1:12" x14ac:dyDescent="0.25">
      <c r="A3288" s="2" t="s">
        <v>3286</v>
      </c>
      <c r="B3288">
        <v>10</v>
      </c>
      <c r="C3288">
        <v>23</v>
      </c>
      <c r="D3288">
        <v>2280</v>
      </c>
      <c r="E3288" s="1">
        <v>43565</v>
      </c>
      <c r="F3288" s="3">
        <v>364.79999999999995</v>
      </c>
      <c r="G3288" s="3">
        <v>1071.5999999999999</v>
      </c>
      <c r="H3288" s="1">
        <v>43830</v>
      </c>
      <c r="I3288">
        <f t="shared" si="204"/>
        <v>265</v>
      </c>
      <c r="J3288" t="str">
        <f t="shared" si="205"/>
        <v>&gt;121</v>
      </c>
      <c r="K3288">
        <f t="shared" si="206"/>
        <v>0.25</v>
      </c>
      <c r="L3288">
        <f t="shared" si="207"/>
        <v>359.09999999999997</v>
      </c>
    </row>
    <row r="3289" spans="1:12" x14ac:dyDescent="0.25">
      <c r="A3289" s="2" t="s">
        <v>3287</v>
      </c>
      <c r="B3289">
        <v>4</v>
      </c>
      <c r="C3289">
        <v>12</v>
      </c>
      <c r="D3289">
        <v>3080</v>
      </c>
      <c r="E3289" s="1">
        <v>43704</v>
      </c>
      <c r="F3289" s="3">
        <v>308</v>
      </c>
      <c r="G3289" s="3">
        <v>462</v>
      </c>
      <c r="H3289" s="1">
        <v>43830</v>
      </c>
      <c r="I3289">
        <f t="shared" si="204"/>
        <v>126</v>
      </c>
      <c r="J3289" t="str">
        <f t="shared" si="205"/>
        <v>&gt;121</v>
      </c>
      <c r="K3289">
        <f t="shared" si="206"/>
        <v>0.25</v>
      </c>
      <c r="L3289">
        <f t="shared" si="207"/>
        <v>192.5</v>
      </c>
    </row>
    <row r="3290" spans="1:12" x14ac:dyDescent="0.25">
      <c r="A3290" s="2" t="s">
        <v>3288</v>
      </c>
      <c r="B3290">
        <v>10</v>
      </c>
      <c r="C3290">
        <v>4</v>
      </c>
      <c r="D3290">
        <v>405</v>
      </c>
      <c r="E3290" s="1">
        <v>43648</v>
      </c>
      <c r="F3290" s="3">
        <v>28.35</v>
      </c>
      <c r="G3290" s="3">
        <v>113.4</v>
      </c>
      <c r="H3290" s="1">
        <v>43830</v>
      </c>
      <c r="I3290">
        <f t="shared" si="204"/>
        <v>182</v>
      </c>
      <c r="J3290" t="str">
        <f t="shared" si="205"/>
        <v>&gt;121</v>
      </c>
      <c r="K3290">
        <f t="shared" si="206"/>
        <v>0.25</v>
      </c>
      <c r="L3290">
        <f t="shared" si="207"/>
        <v>35.4375</v>
      </c>
    </row>
    <row r="3291" spans="1:12" x14ac:dyDescent="0.25">
      <c r="A3291" s="2" t="s">
        <v>3289</v>
      </c>
      <c r="B3291">
        <v>2</v>
      </c>
      <c r="C3291">
        <v>2</v>
      </c>
      <c r="D3291">
        <v>330</v>
      </c>
      <c r="E3291" s="1">
        <v>43679</v>
      </c>
      <c r="F3291" s="3">
        <v>6.6000000000000005</v>
      </c>
      <c r="G3291" s="3">
        <v>95.7</v>
      </c>
      <c r="H3291" s="1">
        <v>43830</v>
      </c>
      <c r="I3291">
        <f t="shared" si="204"/>
        <v>151</v>
      </c>
      <c r="J3291" t="str">
        <f t="shared" si="205"/>
        <v>&gt;121</v>
      </c>
      <c r="K3291">
        <f t="shared" si="206"/>
        <v>0.25</v>
      </c>
      <c r="L3291">
        <f t="shared" si="207"/>
        <v>25.574999999999999</v>
      </c>
    </row>
    <row r="3292" spans="1:12" x14ac:dyDescent="0.25">
      <c r="A3292" s="2" t="s">
        <v>3290</v>
      </c>
      <c r="B3292">
        <v>3</v>
      </c>
      <c r="C3292">
        <v>16</v>
      </c>
      <c r="D3292">
        <v>2520</v>
      </c>
      <c r="E3292" s="1">
        <v>43810</v>
      </c>
      <c r="F3292" s="3">
        <v>252</v>
      </c>
      <c r="G3292" s="3">
        <v>579.6</v>
      </c>
      <c r="H3292" s="1">
        <v>43830</v>
      </c>
      <c r="I3292">
        <f t="shared" si="204"/>
        <v>20</v>
      </c>
      <c r="J3292" t="str">
        <f t="shared" si="205"/>
        <v>0-30</v>
      </c>
      <c r="K3292">
        <f t="shared" si="206"/>
        <v>8.0000000000000002E-3</v>
      </c>
      <c r="L3292">
        <f t="shared" si="207"/>
        <v>6.6528</v>
      </c>
    </row>
    <row r="3293" spans="1:12" x14ac:dyDescent="0.25">
      <c r="A3293" s="2" t="s">
        <v>3291</v>
      </c>
      <c r="B3293">
        <v>7</v>
      </c>
      <c r="C3293">
        <v>1</v>
      </c>
      <c r="D3293">
        <v>810</v>
      </c>
      <c r="E3293" s="1">
        <v>43818</v>
      </c>
      <c r="F3293" s="3">
        <v>24.3</v>
      </c>
      <c r="G3293" s="3">
        <v>299.7</v>
      </c>
      <c r="H3293" s="1">
        <v>43830</v>
      </c>
      <c r="I3293">
        <f t="shared" si="204"/>
        <v>12</v>
      </c>
      <c r="J3293" t="str">
        <f t="shared" si="205"/>
        <v>0-30</v>
      </c>
      <c r="K3293">
        <f t="shared" si="206"/>
        <v>8.0000000000000002E-3</v>
      </c>
      <c r="L3293">
        <f t="shared" si="207"/>
        <v>2.5920000000000001</v>
      </c>
    </row>
    <row r="3294" spans="1:12" x14ac:dyDescent="0.25">
      <c r="A3294" s="2" t="s">
        <v>3292</v>
      </c>
      <c r="B3294">
        <v>6</v>
      </c>
      <c r="C3294">
        <v>23</v>
      </c>
      <c r="D3294">
        <v>2550</v>
      </c>
      <c r="E3294" s="1">
        <v>43823</v>
      </c>
      <c r="F3294" s="3">
        <v>229.5</v>
      </c>
      <c r="G3294" s="3">
        <v>612</v>
      </c>
      <c r="H3294" s="1">
        <v>43830</v>
      </c>
      <c r="I3294">
        <f t="shared" si="204"/>
        <v>7</v>
      </c>
      <c r="J3294" t="str">
        <f t="shared" si="205"/>
        <v>0-30</v>
      </c>
      <c r="K3294">
        <f t="shared" si="206"/>
        <v>8.0000000000000002E-3</v>
      </c>
      <c r="L3294">
        <f t="shared" si="207"/>
        <v>6.7320000000000002</v>
      </c>
    </row>
    <row r="3295" spans="1:12" x14ac:dyDescent="0.25">
      <c r="A3295" s="2" t="s">
        <v>3293</v>
      </c>
      <c r="B3295">
        <v>1</v>
      </c>
      <c r="C3295">
        <v>16</v>
      </c>
      <c r="D3295">
        <v>80</v>
      </c>
      <c r="E3295" s="1">
        <v>43647</v>
      </c>
      <c r="F3295" s="3">
        <v>5.6000000000000005</v>
      </c>
      <c r="G3295" s="3">
        <v>22.400000000000002</v>
      </c>
      <c r="H3295" s="1">
        <v>43830</v>
      </c>
      <c r="I3295">
        <f t="shared" si="204"/>
        <v>183</v>
      </c>
      <c r="J3295" t="str">
        <f t="shared" si="205"/>
        <v>&gt;121</v>
      </c>
      <c r="K3295">
        <f t="shared" si="206"/>
        <v>0.25</v>
      </c>
      <c r="L3295">
        <f t="shared" si="207"/>
        <v>7.0000000000000009</v>
      </c>
    </row>
    <row r="3296" spans="1:12" x14ac:dyDescent="0.25">
      <c r="A3296" s="2" t="s">
        <v>3294</v>
      </c>
      <c r="B3296">
        <v>2</v>
      </c>
      <c r="C3296">
        <v>13</v>
      </c>
      <c r="D3296">
        <v>6720</v>
      </c>
      <c r="E3296" s="1">
        <v>43772</v>
      </c>
      <c r="F3296" s="3">
        <v>672</v>
      </c>
      <c r="G3296" s="3">
        <v>1948.8</v>
      </c>
      <c r="H3296" s="1">
        <v>43830</v>
      </c>
      <c r="I3296">
        <f t="shared" si="204"/>
        <v>58</v>
      </c>
      <c r="J3296" t="str">
        <f t="shared" si="205"/>
        <v>31-60</v>
      </c>
      <c r="K3296">
        <f t="shared" si="206"/>
        <v>0.04</v>
      </c>
      <c r="L3296">
        <f t="shared" si="207"/>
        <v>104.83200000000001</v>
      </c>
    </row>
    <row r="3297" spans="1:12" x14ac:dyDescent="0.25">
      <c r="A3297" s="2" t="s">
        <v>3295</v>
      </c>
      <c r="B3297">
        <v>5</v>
      </c>
      <c r="C3297">
        <v>7</v>
      </c>
      <c r="D3297">
        <v>1550</v>
      </c>
      <c r="E3297" s="1">
        <v>43799</v>
      </c>
      <c r="F3297" s="3">
        <v>93</v>
      </c>
      <c r="G3297" s="3">
        <v>372</v>
      </c>
      <c r="H3297" s="1">
        <v>43830</v>
      </c>
      <c r="I3297">
        <f t="shared" si="204"/>
        <v>31</v>
      </c>
      <c r="J3297" t="str">
        <f t="shared" si="205"/>
        <v>31-60</v>
      </c>
      <c r="K3297">
        <f t="shared" si="206"/>
        <v>0.04</v>
      </c>
      <c r="L3297">
        <f t="shared" si="207"/>
        <v>18.600000000000001</v>
      </c>
    </row>
    <row r="3298" spans="1:12" x14ac:dyDescent="0.25">
      <c r="A3298" s="2" t="s">
        <v>3296</v>
      </c>
      <c r="B3298">
        <v>3</v>
      </c>
      <c r="C3298">
        <v>12</v>
      </c>
      <c r="D3298">
        <v>4620</v>
      </c>
      <c r="E3298" s="1">
        <v>43610</v>
      </c>
      <c r="F3298" s="3">
        <v>92.4</v>
      </c>
      <c r="G3298" s="3">
        <v>1108.8</v>
      </c>
      <c r="H3298" s="1">
        <v>43830</v>
      </c>
      <c r="I3298">
        <f t="shared" si="204"/>
        <v>220</v>
      </c>
      <c r="J3298" t="str">
        <f t="shared" si="205"/>
        <v>&gt;121</v>
      </c>
      <c r="K3298">
        <f t="shared" si="206"/>
        <v>0.25</v>
      </c>
      <c r="L3298">
        <f t="shared" si="207"/>
        <v>300.3</v>
      </c>
    </row>
    <row r="3299" spans="1:12" x14ac:dyDescent="0.25">
      <c r="A3299" s="2" t="s">
        <v>3297</v>
      </c>
      <c r="B3299">
        <v>7</v>
      </c>
      <c r="C3299">
        <v>13</v>
      </c>
      <c r="D3299">
        <v>2640</v>
      </c>
      <c r="E3299" s="1">
        <v>43498</v>
      </c>
      <c r="F3299" s="3">
        <v>26.400000000000002</v>
      </c>
      <c r="G3299" s="3">
        <v>1980</v>
      </c>
      <c r="H3299" s="1">
        <v>43830</v>
      </c>
      <c r="I3299">
        <f t="shared" si="204"/>
        <v>332</v>
      </c>
      <c r="J3299" t="str">
        <f t="shared" si="205"/>
        <v>&gt;121</v>
      </c>
      <c r="K3299">
        <f t="shared" si="206"/>
        <v>0.25</v>
      </c>
      <c r="L3299">
        <f t="shared" si="207"/>
        <v>501.6</v>
      </c>
    </row>
    <row r="3300" spans="1:12" x14ac:dyDescent="0.25">
      <c r="A3300" s="2" t="s">
        <v>3298</v>
      </c>
      <c r="B3300">
        <v>6</v>
      </c>
      <c r="C3300">
        <v>6</v>
      </c>
      <c r="D3300">
        <v>1240</v>
      </c>
      <c r="E3300" s="1">
        <v>43745</v>
      </c>
      <c r="F3300" s="3">
        <v>24.8</v>
      </c>
      <c r="G3300" s="3">
        <v>223.2</v>
      </c>
      <c r="H3300" s="1">
        <v>43830</v>
      </c>
      <c r="I3300">
        <f t="shared" si="204"/>
        <v>85</v>
      </c>
      <c r="J3300" t="str">
        <f t="shared" si="205"/>
        <v>61-90</v>
      </c>
      <c r="K3300">
        <f t="shared" si="206"/>
        <v>0.15</v>
      </c>
      <c r="L3300">
        <f t="shared" si="207"/>
        <v>37.199999999999996</v>
      </c>
    </row>
    <row r="3301" spans="1:12" x14ac:dyDescent="0.25">
      <c r="A3301" s="2" t="s">
        <v>3299</v>
      </c>
      <c r="B3301">
        <v>6</v>
      </c>
      <c r="C3301">
        <v>23</v>
      </c>
      <c r="D3301">
        <v>2170</v>
      </c>
      <c r="E3301" s="1">
        <v>43581</v>
      </c>
      <c r="F3301" s="3">
        <v>108.5</v>
      </c>
      <c r="G3301" s="3">
        <v>499.09999999999997</v>
      </c>
      <c r="H3301" s="1">
        <v>43830</v>
      </c>
      <c r="I3301">
        <f t="shared" si="204"/>
        <v>249</v>
      </c>
      <c r="J3301" t="str">
        <f t="shared" si="205"/>
        <v>&gt;121</v>
      </c>
      <c r="K3301">
        <f t="shared" si="206"/>
        <v>0.25</v>
      </c>
      <c r="L3301">
        <f t="shared" si="207"/>
        <v>151.89999999999998</v>
      </c>
    </row>
    <row r="3302" spans="1:12" x14ac:dyDescent="0.25">
      <c r="A3302" s="2" t="s">
        <v>3300</v>
      </c>
      <c r="B3302">
        <v>2</v>
      </c>
      <c r="C3302">
        <v>23</v>
      </c>
      <c r="D3302">
        <v>3762</v>
      </c>
      <c r="E3302" s="1">
        <v>43738</v>
      </c>
      <c r="F3302" s="3">
        <v>112.86</v>
      </c>
      <c r="G3302" s="3">
        <v>978.11999999999989</v>
      </c>
      <c r="H3302" s="1">
        <v>43830</v>
      </c>
      <c r="I3302">
        <f t="shared" si="204"/>
        <v>92</v>
      </c>
      <c r="J3302" t="str">
        <f t="shared" si="205"/>
        <v>91-120</v>
      </c>
      <c r="K3302">
        <f t="shared" si="206"/>
        <v>0.2</v>
      </c>
      <c r="L3302">
        <f t="shared" si="207"/>
        <v>218.19599999999997</v>
      </c>
    </row>
    <row r="3303" spans="1:12" x14ac:dyDescent="0.25">
      <c r="A3303" s="2" t="s">
        <v>3301</v>
      </c>
      <c r="B3303">
        <v>7</v>
      </c>
      <c r="C3303">
        <v>10</v>
      </c>
      <c r="D3303">
        <v>792</v>
      </c>
      <c r="E3303" s="1">
        <v>43663</v>
      </c>
      <c r="F3303" s="3">
        <v>166.32000000000002</v>
      </c>
      <c r="G3303" s="3">
        <v>372.24</v>
      </c>
      <c r="H3303" s="1">
        <v>43830</v>
      </c>
      <c r="I3303">
        <f t="shared" si="204"/>
        <v>167</v>
      </c>
      <c r="J3303" t="str">
        <f t="shared" si="205"/>
        <v>&gt;121</v>
      </c>
      <c r="K3303">
        <f t="shared" si="206"/>
        <v>0.25</v>
      </c>
      <c r="L3303">
        <f t="shared" si="207"/>
        <v>134.64000000000001</v>
      </c>
    </row>
    <row r="3304" spans="1:12" x14ac:dyDescent="0.25">
      <c r="A3304" s="2" t="s">
        <v>3302</v>
      </c>
      <c r="B3304">
        <v>9</v>
      </c>
      <c r="C3304">
        <v>4</v>
      </c>
      <c r="D3304">
        <v>2200</v>
      </c>
      <c r="E3304" s="1">
        <v>43762</v>
      </c>
      <c r="F3304" s="3">
        <v>264</v>
      </c>
      <c r="G3304" s="3">
        <v>550</v>
      </c>
      <c r="H3304" s="1">
        <v>43830</v>
      </c>
      <c r="I3304">
        <f t="shared" si="204"/>
        <v>68</v>
      </c>
      <c r="J3304" t="str">
        <f t="shared" si="205"/>
        <v>61-90</v>
      </c>
      <c r="K3304">
        <f t="shared" si="206"/>
        <v>0.15</v>
      </c>
      <c r="L3304">
        <f t="shared" si="207"/>
        <v>122.1</v>
      </c>
    </row>
    <row r="3305" spans="1:12" x14ac:dyDescent="0.25">
      <c r="A3305" s="2" t="s">
        <v>3303</v>
      </c>
      <c r="B3305">
        <v>5</v>
      </c>
      <c r="C3305">
        <v>17</v>
      </c>
      <c r="D3305">
        <v>660</v>
      </c>
      <c r="E3305" s="1">
        <v>43664</v>
      </c>
      <c r="F3305" s="3">
        <v>59.400000000000006</v>
      </c>
      <c r="G3305" s="3">
        <v>118.80000000000001</v>
      </c>
      <c r="H3305" s="1">
        <v>43830</v>
      </c>
      <c r="I3305">
        <f t="shared" si="204"/>
        <v>166</v>
      </c>
      <c r="J3305" t="str">
        <f t="shared" si="205"/>
        <v>&gt;121</v>
      </c>
      <c r="K3305">
        <f t="shared" si="206"/>
        <v>0.25</v>
      </c>
      <c r="L3305">
        <f t="shared" si="207"/>
        <v>44.550000000000004</v>
      </c>
    </row>
    <row r="3306" spans="1:12" x14ac:dyDescent="0.25">
      <c r="A3306" s="2" t="s">
        <v>3304</v>
      </c>
      <c r="B3306">
        <v>4</v>
      </c>
      <c r="C3306">
        <v>5</v>
      </c>
      <c r="D3306">
        <v>1760</v>
      </c>
      <c r="E3306" s="1">
        <v>43660</v>
      </c>
      <c r="F3306" s="3">
        <v>70.400000000000006</v>
      </c>
      <c r="G3306" s="3">
        <v>492.8</v>
      </c>
      <c r="H3306" s="1">
        <v>43830</v>
      </c>
      <c r="I3306">
        <f t="shared" si="204"/>
        <v>170</v>
      </c>
      <c r="J3306" t="str">
        <f t="shared" si="205"/>
        <v>&gt;121</v>
      </c>
      <c r="K3306">
        <f t="shared" si="206"/>
        <v>0.25</v>
      </c>
      <c r="L3306">
        <f t="shared" si="207"/>
        <v>140.80000000000001</v>
      </c>
    </row>
    <row r="3307" spans="1:12" x14ac:dyDescent="0.25">
      <c r="A3307" s="2" t="s">
        <v>3305</v>
      </c>
      <c r="B3307">
        <v>9</v>
      </c>
      <c r="C3307">
        <v>21</v>
      </c>
      <c r="D3307">
        <v>3740</v>
      </c>
      <c r="E3307" s="1">
        <v>43512</v>
      </c>
      <c r="F3307" s="3">
        <v>74.800000000000011</v>
      </c>
      <c r="G3307" s="3">
        <v>1870</v>
      </c>
      <c r="H3307" s="1">
        <v>43830</v>
      </c>
      <c r="I3307">
        <f t="shared" si="204"/>
        <v>318</v>
      </c>
      <c r="J3307" t="str">
        <f t="shared" si="205"/>
        <v>&gt;121</v>
      </c>
      <c r="K3307">
        <f t="shared" si="206"/>
        <v>0.25</v>
      </c>
      <c r="L3307">
        <f t="shared" si="207"/>
        <v>486.2</v>
      </c>
    </row>
    <row r="3308" spans="1:12" x14ac:dyDescent="0.25">
      <c r="A3308" s="2" t="s">
        <v>3306</v>
      </c>
      <c r="B3308">
        <v>2</v>
      </c>
      <c r="C3308">
        <v>13</v>
      </c>
      <c r="D3308">
        <v>3230</v>
      </c>
      <c r="E3308" s="1">
        <v>43692</v>
      </c>
      <c r="F3308" s="3">
        <v>290.7</v>
      </c>
      <c r="G3308" s="3">
        <v>678.3</v>
      </c>
      <c r="H3308" s="1">
        <v>43830</v>
      </c>
      <c r="I3308">
        <f t="shared" si="204"/>
        <v>138</v>
      </c>
      <c r="J3308" t="str">
        <f t="shared" si="205"/>
        <v>&gt;121</v>
      </c>
      <c r="K3308">
        <f t="shared" si="206"/>
        <v>0.25</v>
      </c>
      <c r="L3308">
        <f t="shared" si="207"/>
        <v>242.25</v>
      </c>
    </row>
    <row r="3309" spans="1:12" x14ac:dyDescent="0.25">
      <c r="A3309" s="2" t="s">
        <v>3307</v>
      </c>
      <c r="B3309">
        <v>10</v>
      </c>
      <c r="C3309">
        <v>19</v>
      </c>
      <c r="D3309">
        <v>2400</v>
      </c>
      <c r="E3309" s="1">
        <v>43700</v>
      </c>
      <c r="F3309" s="3">
        <v>216</v>
      </c>
      <c r="G3309" s="3">
        <v>1080</v>
      </c>
      <c r="H3309" s="1">
        <v>43830</v>
      </c>
      <c r="I3309">
        <f t="shared" si="204"/>
        <v>130</v>
      </c>
      <c r="J3309" t="str">
        <f t="shared" si="205"/>
        <v>&gt;121</v>
      </c>
      <c r="K3309">
        <f t="shared" si="206"/>
        <v>0.25</v>
      </c>
      <c r="L3309">
        <f t="shared" si="207"/>
        <v>324</v>
      </c>
    </row>
    <row r="3310" spans="1:12" x14ac:dyDescent="0.25">
      <c r="A3310" s="2" t="s">
        <v>3308</v>
      </c>
      <c r="B3310">
        <v>7</v>
      </c>
      <c r="C3310">
        <v>10</v>
      </c>
      <c r="D3310">
        <v>240</v>
      </c>
      <c r="E3310" s="1">
        <v>43515</v>
      </c>
      <c r="F3310" s="3">
        <v>28.799999999999997</v>
      </c>
      <c r="G3310" s="3">
        <v>175.2</v>
      </c>
      <c r="H3310" s="1">
        <v>43830</v>
      </c>
      <c r="I3310">
        <f t="shared" si="204"/>
        <v>315</v>
      </c>
      <c r="J3310" t="str">
        <f t="shared" si="205"/>
        <v>&gt;121</v>
      </c>
      <c r="K3310">
        <f t="shared" si="206"/>
        <v>0.25</v>
      </c>
      <c r="L3310">
        <f t="shared" si="207"/>
        <v>51</v>
      </c>
    </row>
    <row r="3311" spans="1:12" x14ac:dyDescent="0.25">
      <c r="A3311" s="2" t="s">
        <v>3309</v>
      </c>
      <c r="B3311">
        <v>10</v>
      </c>
      <c r="C3311">
        <v>8</v>
      </c>
      <c r="D3311">
        <v>560</v>
      </c>
      <c r="E3311" s="1">
        <v>43755</v>
      </c>
      <c r="F3311" s="3">
        <v>22.400000000000002</v>
      </c>
      <c r="G3311" s="3">
        <v>224</v>
      </c>
      <c r="H3311" s="1">
        <v>43830</v>
      </c>
      <c r="I3311">
        <f t="shared" si="204"/>
        <v>75</v>
      </c>
      <c r="J3311" t="str">
        <f t="shared" si="205"/>
        <v>61-90</v>
      </c>
      <c r="K3311">
        <f t="shared" si="206"/>
        <v>0.15</v>
      </c>
      <c r="L3311">
        <f t="shared" si="207"/>
        <v>36.96</v>
      </c>
    </row>
    <row r="3312" spans="1:12" x14ac:dyDescent="0.25">
      <c r="A3312" s="2" t="s">
        <v>3310</v>
      </c>
      <c r="B3312">
        <v>2</v>
      </c>
      <c r="C3312">
        <v>7</v>
      </c>
      <c r="D3312">
        <v>750</v>
      </c>
      <c r="E3312" s="1">
        <v>43496</v>
      </c>
      <c r="F3312" s="3">
        <v>37.5</v>
      </c>
      <c r="G3312" s="3">
        <v>180</v>
      </c>
      <c r="H3312" s="1">
        <v>43830</v>
      </c>
      <c r="I3312">
        <f t="shared" si="204"/>
        <v>334</v>
      </c>
      <c r="J3312" t="str">
        <f t="shared" si="205"/>
        <v>&gt;121</v>
      </c>
      <c r="K3312">
        <f t="shared" si="206"/>
        <v>0.25</v>
      </c>
      <c r="L3312">
        <f t="shared" si="207"/>
        <v>54.375</v>
      </c>
    </row>
    <row r="3313" spans="1:12" x14ac:dyDescent="0.25">
      <c r="A3313" s="2" t="s">
        <v>3311</v>
      </c>
      <c r="B3313">
        <v>6</v>
      </c>
      <c r="C3313">
        <v>9</v>
      </c>
      <c r="D3313">
        <v>2160</v>
      </c>
      <c r="E3313" s="1">
        <v>43663</v>
      </c>
      <c r="F3313" s="3">
        <v>64.800000000000011</v>
      </c>
      <c r="G3313" s="3">
        <v>496.8</v>
      </c>
      <c r="H3313" s="1">
        <v>43830</v>
      </c>
      <c r="I3313">
        <f t="shared" si="204"/>
        <v>167</v>
      </c>
      <c r="J3313" t="str">
        <f t="shared" si="205"/>
        <v>&gt;121</v>
      </c>
      <c r="K3313">
        <f t="shared" si="206"/>
        <v>0.25</v>
      </c>
      <c r="L3313">
        <f t="shared" si="207"/>
        <v>140.4</v>
      </c>
    </row>
    <row r="3314" spans="1:12" x14ac:dyDescent="0.25">
      <c r="A3314" s="2" t="s">
        <v>3312</v>
      </c>
      <c r="B3314">
        <v>9</v>
      </c>
      <c r="C3314">
        <v>12</v>
      </c>
      <c r="D3314">
        <v>2250</v>
      </c>
      <c r="E3314" s="1">
        <v>43542</v>
      </c>
      <c r="F3314" s="3">
        <v>360</v>
      </c>
      <c r="G3314" s="3">
        <v>742.5</v>
      </c>
      <c r="H3314" s="1">
        <v>43830</v>
      </c>
      <c r="I3314">
        <f t="shared" si="204"/>
        <v>288</v>
      </c>
      <c r="J3314" t="str">
        <f t="shared" si="205"/>
        <v>&gt;121</v>
      </c>
      <c r="K3314">
        <f t="shared" si="206"/>
        <v>0.25</v>
      </c>
      <c r="L3314">
        <f t="shared" si="207"/>
        <v>275.625</v>
      </c>
    </row>
    <row r="3315" spans="1:12" x14ac:dyDescent="0.25">
      <c r="A3315" s="2" t="s">
        <v>3313</v>
      </c>
      <c r="B3315">
        <v>4</v>
      </c>
      <c r="C3315">
        <v>11</v>
      </c>
      <c r="D3315">
        <v>3240</v>
      </c>
      <c r="E3315" s="1">
        <v>43582</v>
      </c>
      <c r="F3315" s="3">
        <v>259.20000000000005</v>
      </c>
      <c r="G3315" s="3">
        <v>777.6</v>
      </c>
      <c r="H3315" s="1">
        <v>43830</v>
      </c>
      <c r="I3315">
        <f t="shared" si="204"/>
        <v>248</v>
      </c>
      <c r="J3315" t="str">
        <f t="shared" si="205"/>
        <v>&gt;121</v>
      </c>
      <c r="K3315">
        <f t="shared" si="206"/>
        <v>0.25</v>
      </c>
      <c r="L3315">
        <f t="shared" si="207"/>
        <v>259.20000000000005</v>
      </c>
    </row>
    <row r="3316" spans="1:12" x14ac:dyDescent="0.25">
      <c r="A3316" s="2" t="s">
        <v>3314</v>
      </c>
      <c r="B3316">
        <v>10</v>
      </c>
      <c r="C3316">
        <v>8</v>
      </c>
      <c r="D3316">
        <v>2640</v>
      </c>
      <c r="E3316" s="1">
        <v>43792</v>
      </c>
      <c r="F3316" s="3">
        <v>132</v>
      </c>
      <c r="G3316" s="3">
        <v>1029.5999999999999</v>
      </c>
      <c r="H3316" s="1">
        <v>43830</v>
      </c>
      <c r="I3316">
        <f t="shared" si="204"/>
        <v>38</v>
      </c>
      <c r="J3316" t="str">
        <f t="shared" si="205"/>
        <v>31-60</v>
      </c>
      <c r="K3316">
        <f t="shared" si="206"/>
        <v>0.04</v>
      </c>
      <c r="L3316">
        <f t="shared" si="207"/>
        <v>46.463999999999999</v>
      </c>
    </row>
    <row r="3317" spans="1:12" x14ac:dyDescent="0.25">
      <c r="A3317" s="2" t="s">
        <v>3315</v>
      </c>
      <c r="B3317">
        <v>7</v>
      </c>
      <c r="C3317">
        <v>12</v>
      </c>
      <c r="D3317">
        <v>1536.0000000000002</v>
      </c>
      <c r="E3317" s="1">
        <v>43575</v>
      </c>
      <c r="F3317" s="3">
        <v>353.28000000000003</v>
      </c>
      <c r="G3317" s="3">
        <v>506.88000000000011</v>
      </c>
      <c r="H3317" s="1">
        <v>43830</v>
      </c>
      <c r="I3317">
        <f t="shared" si="204"/>
        <v>255</v>
      </c>
      <c r="J3317" t="str">
        <f t="shared" si="205"/>
        <v>&gt;121</v>
      </c>
      <c r="K3317">
        <f t="shared" si="206"/>
        <v>0.25</v>
      </c>
      <c r="L3317">
        <f t="shared" si="207"/>
        <v>215.04000000000002</v>
      </c>
    </row>
    <row r="3318" spans="1:12" x14ac:dyDescent="0.25">
      <c r="A3318" s="2" t="s">
        <v>3316</v>
      </c>
      <c r="B3318">
        <v>6</v>
      </c>
      <c r="C3318">
        <v>17</v>
      </c>
      <c r="D3318">
        <v>2550</v>
      </c>
      <c r="E3318" s="1">
        <v>43819</v>
      </c>
      <c r="F3318" s="3">
        <v>153</v>
      </c>
      <c r="G3318" s="3">
        <v>765</v>
      </c>
      <c r="H3318" s="1">
        <v>43830</v>
      </c>
      <c r="I3318">
        <f t="shared" si="204"/>
        <v>11</v>
      </c>
      <c r="J3318" t="str">
        <f t="shared" si="205"/>
        <v>0-30</v>
      </c>
      <c r="K3318">
        <f t="shared" si="206"/>
        <v>8.0000000000000002E-3</v>
      </c>
      <c r="L3318">
        <f t="shared" si="207"/>
        <v>7.3440000000000003</v>
      </c>
    </row>
    <row r="3319" spans="1:12" x14ac:dyDescent="0.25">
      <c r="A3319" s="2" t="s">
        <v>3317</v>
      </c>
      <c r="B3319">
        <v>1</v>
      </c>
      <c r="C3319">
        <v>1</v>
      </c>
      <c r="D3319">
        <v>96.000000000000014</v>
      </c>
      <c r="E3319" s="1">
        <v>43491</v>
      </c>
      <c r="F3319" s="3">
        <v>1.9200000000000004</v>
      </c>
      <c r="G3319" s="3">
        <v>18.240000000000002</v>
      </c>
      <c r="H3319" s="1">
        <v>43830</v>
      </c>
      <c r="I3319">
        <f t="shared" si="204"/>
        <v>339</v>
      </c>
      <c r="J3319" t="str">
        <f t="shared" si="205"/>
        <v>&gt;121</v>
      </c>
      <c r="K3319">
        <f t="shared" si="206"/>
        <v>0.25</v>
      </c>
      <c r="L3319">
        <f t="shared" si="207"/>
        <v>5.0400000000000009</v>
      </c>
    </row>
    <row r="3320" spans="1:12" x14ac:dyDescent="0.25">
      <c r="A3320" s="2" t="s">
        <v>3318</v>
      </c>
      <c r="B3320">
        <v>3</v>
      </c>
      <c r="C3320">
        <v>19</v>
      </c>
      <c r="D3320">
        <v>837</v>
      </c>
      <c r="E3320" s="1">
        <v>43477</v>
      </c>
      <c r="F3320" s="3">
        <v>41.849999999999994</v>
      </c>
      <c r="G3320" s="3">
        <v>192.51000000000002</v>
      </c>
      <c r="H3320" s="1">
        <v>43830</v>
      </c>
      <c r="I3320">
        <f t="shared" si="204"/>
        <v>353</v>
      </c>
      <c r="J3320" t="str">
        <f t="shared" si="205"/>
        <v>&gt;121</v>
      </c>
      <c r="K3320">
        <f t="shared" si="206"/>
        <v>0.25</v>
      </c>
      <c r="L3320">
        <f t="shared" si="207"/>
        <v>58.59</v>
      </c>
    </row>
    <row r="3321" spans="1:12" x14ac:dyDescent="0.25">
      <c r="A3321" s="2" t="s">
        <v>3319</v>
      </c>
      <c r="B3321">
        <v>6</v>
      </c>
      <c r="C3321">
        <v>3</v>
      </c>
      <c r="D3321">
        <v>240</v>
      </c>
      <c r="E3321" s="1">
        <v>43605</v>
      </c>
      <c r="F3321" s="3">
        <v>14.399999999999999</v>
      </c>
      <c r="G3321" s="3">
        <v>67.2</v>
      </c>
      <c r="H3321" s="1">
        <v>43830</v>
      </c>
      <c r="I3321">
        <f t="shared" si="204"/>
        <v>225</v>
      </c>
      <c r="J3321" t="str">
        <f t="shared" si="205"/>
        <v>&gt;121</v>
      </c>
      <c r="K3321">
        <f t="shared" si="206"/>
        <v>0.25</v>
      </c>
      <c r="L3321">
        <f t="shared" si="207"/>
        <v>20.399999999999999</v>
      </c>
    </row>
    <row r="3322" spans="1:12" x14ac:dyDescent="0.25">
      <c r="A3322" s="2" t="s">
        <v>3320</v>
      </c>
      <c r="B3322">
        <v>6</v>
      </c>
      <c r="C3322">
        <v>9</v>
      </c>
      <c r="D3322">
        <v>1680</v>
      </c>
      <c r="E3322" s="1">
        <v>43551</v>
      </c>
      <c r="F3322" s="3">
        <v>100.8</v>
      </c>
      <c r="G3322" s="3">
        <v>504</v>
      </c>
      <c r="H3322" s="1">
        <v>43830</v>
      </c>
      <c r="I3322">
        <f t="shared" si="204"/>
        <v>279</v>
      </c>
      <c r="J3322" t="str">
        <f t="shared" si="205"/>
        <v>&gt;121</v>
      </c>
      <c r="K3322">
        <f t="shared" si="206"/>
        <v>0.25</v>
      </c>
      <c r="L3322">
        <f t="shared" si="207"/>
        <v>151.19999999999999</v>
      </c>
    </row>
    <row r="3323" spans="1:12" x14ac:dyDescent="0.25">
      <c r="A3323" s="2" t="s">
        <v>3321</v>
      </c>
      <c r="B3323">
        <v>7</v>
      </c>
      <c r="C3323">
        <v>13</v>
      </c>
      <c r="D3323">
        <v>1900</v>
      </c>
      <c r="E3323" s="1">
        <v>43809</v>
      </c>
      <c r="F3323" s="3">
        <v>513</v>
      </c>
      <c r="G3323" s="3">
        <v>1729</v>
      </c>
      <c r="H3323" s="1">
        <v>43830</v>
      </c>
      <c r="I3323">
        <f t="shared" si="204"/>
        <v>21</v>
      </c>
      <c r="J3323" t="str">
        <f t="shared" si="205"/>
        <v>0-30</v>
      </c>
      <c r="K3323">
        <f t="shared" si="206"/>
        <v>8.0000000000000002E-3</v>
      </c>
      <c r="L3323">
        <f t="shared" si="207"/>
        <v>17.936</v>
      </c>
    </row>
    <row r="3324" spans="1:12" x14ac:dyDescent="0.25">
      <c r="A3324" s="2" t="s">
        <v>3322</v>
      </c>
      <c r="B3324">
        <v>10</v>
      </c>
      <c r="C3324">
        <v>21</v>
      </c>
      <c r="D3324">
        <v>990</v>
      </c>
      <c r="E3324" s="1">
        <v>43582</v>
      </c>
      <c r="F3324" s="3">
        <v>89.1</v>
      </c>
      <c r="G3324" s="3">
        <v>495</v>
      </c>
      <c r="H3324" s="1">
        <v>43830</v>
      </c>
      <c r="I3324">
        <f t="shared" si="204"/>
        <v>248</v>
      </c>
      <c r="J3324" t="str">
        <f t="shared" si="205"/>
        <v>&gt;121</v>
      </c>
      <c r="K3324">
        <f t="shared" si="206"/>
        <v>0.25</v>
      </c>
      <c r="L3324">
        <f t="shared" si="207"/>
        <v>146.02500000000001</v>
      </c>
    </row>
    <row r="3325" spans="1:12" x14ac:dyDescent="0.25">
      <c r="A3325" s="2" t="s">
        <v>3323</v>
      </c>
      <c r="B3325">
        <v>1</v>
      </c>
      <c r="C3325">
        <v>12</v>
      </c>
      <c r="D3325">
        <v>1920</v>
      </c>
      <c r="E3325" s="1">
        <v>43758</v>
      </c>
      <c r="F3325" s="3">
        <v>134.4</v>
      </c>
      <c r="G3325" s="3">
        <v>460.79999999999995</v>
      </c>
      <c r="H3325" s="1">
        <v>43830</v>
      </c>
      <c r="I3325">
        <f t="shared" si="204"/>
        <v>72</v>
      </c>
      <c r="J3325" t="str">
        <f t="shared" si="205"/>
        <v>61-90</v>
      </c>
      <c r="K3325">
        <f t="shared" si="206"/>
        <v>0.15</v>
      </c>
      <c r="L3325">
        <f t="shared" si="207"/>
        <v>89.279999999999987</v>
      </c>
    </row>
    <row r="3326" spans="1:12" x14ac:dyDescent="0.25">
      <c r="A3326" s="2" t="s">
        <v>3324</v>
      </c>
      <c r="B3326">
        <v>1</v>
      </c>
      <c r="C3326">
        <v>9</v>
      </c>
      <c r="D3326">
        <v>1540</v>
      </c>
      <c r="E3326" s="1">
        <v>43530</v>
      </c>
      <c r="F3326" s="3">
        <v>107.8</v>
      </c>
      <c r="G3326" s="3">
        <v>261.8</v>
      </c>
      <c r="H3326" s="1">
        <v>43830</v>
      </c>
      <c r="I3326">
        <f t="shared" si="204"/>
        <v>300</v>
      </c>
      <c r="J3326" t="str">
        <f t="shared" si="205"/>
        <v>&gt;121</v>
      </c>
      <c r="K3326">
        <f t="shared" si="206"/>
        <v>0.25</v>
      </c>
      <c r="L3326">
        <f t="shared" si="207"/>
        <v>92.4</v>
      </c>
    </row>
    <row r="3327" spans="1:12" x14ac:dyDescent="0.25">
      <c r="A3327" s="2" t="s">
        <v>3325</v>
      </c>
      <c r="B3327">
        <v>1</v>
      </c>
      <c r="C3327">
        <v>12</v>
      </c>
      <c r="D3327">
        <v>1440</v>
      </c>
      <c r="E3327" s="1">
        <v>43595</v>
      </c>
      <c r="F3327" s="3">
        <v>100.8</v>
      </c>
      <c r="G3327" s="3">
        <v>316.8</v>
      </c>
      <c r="H3327" s="1">
        <v>43830</v>
      </c>
      <c r="I3327">
        <f t="shared" si="204"/>
        <v>235</v>
      </c>
      <c r="J3327" t="str">
        <f t="shared" si="205"/>
        <v>&gt;121</v>
      </c>
      <c r="K3327">
        <f t="shared" si="206"/>
        <v>0.25</v>
      </c>
      <c r="L3327">
        <f t="shared" si="207"/>
        <v>104.4</v>
      </c>
    </row>
    <row r="3328" spans="1:12" x14ac:dyDescent="0.25">
      <c r="A3328" s="2" t="s">
        <v>3326</v>
      </c>
      <c r="B3328">
        <v>7</v>
      </c>
      <c r="C3328">
        <v>10</v>
      </c>
      <c r="D3328">
        <v>880</v>
      </c>
      <c r="E3328" s="1">
        <v>43764</v>
      </c>
      <c r="F3328" s="3">
        <v>17.600000000000001</v>
      </c>
      <c r="G3328" s="3">
        <v>721.59999999999991</v>
      </c>
      <c r="H3328" s="1">
        <v>43830</v>
      </c>
      <c r="I3328">
        <f t="shared" si="204"/>
        <v>66</v>
      </c>
      <c r="J3328" t="str">
        <f t="shared" si="205"/>
        <v>61-90</v>
      </c>
      <c r="K3328">
        <f t="shared" si="206"/>
        <v>0.15</v>
      </c>
      <c r="L3328">
        <f t="shared" si="207"/>
        <v>110.87999999999998</v>
      </c>
    </row>
    <row r="3329" spans="1:12" x14ac:dyDescent="0.25">
      <c r="A3329" s="2" t="s">
        <v>3327</v>
      </c>
      <c r="B3329">
        <v>4</v>
      </c>
      <c r="C3329">
        <v>5</v>
      </c>
      <c r="D3329">
        <v>1430</v>
      </c>
      <c r="E3329" s="1">
        <v>43745</v>
      </c>
      <c r="F3329" s="3">
        <v>85.8</v>
      </c>
      <c r="G3329" s="3">
        <v>328.9</v>
      </c>
      <c r="H3329" s="1">
        <v>43830</v>
      </c>
      <c r="I3329">
        <f t="shared" si="204"/>
        <v>85</v>
      </c>
      <c r="J3329" t="str">
        <f t="shared" si="205"/>
        <v>61-90</v>
      </c>
      <c r="K3329">
        <f t="shared" si="206"/>
        <v>0.15</v>
      </c>
      <c r="L3329">
        <f t="shared" si="207"/>
        <v>62.204999999999998</v>
      </c>
    </row>
    <row r="3330" spans="1:12" x14ac:dyDescent="0.25">
      <c r="A3330" s="2" t="s">
        <v>3328</v>
      </c>
      <c r="B3330">
        <v>2</v>
      </c>
      <c r="C3330">
        <v>13</v>
      </c>
      <c r="D3330">
        <v>90</v>
      </c>
      <c r="E3330" s="1">
        <v>43715</v>
      </c>
      <c r="F3330" s="3">
        <v>3.5999999999999996</v>
      </c>
      <c r="G3330" s="3">
        <v>25.2</v>
      </c>
      <c r="H3330" s="1">
        <v>43830</v>
      </c>
      <c r="I3330">
        <f t="shared" ref="I3330:I3393" si="208">H3330-E3330</f>
        <v>115</v>
      </c>
      <c r="J3330" t="str">
        <f t="shared" ref="J3330:J3393" si="209">VLOOKUP(I3330,groupings,2,1)</f>
        <v>91-120</v>
      </c>
      <c r="K3330">
        <f t="shared" ref="K3330:K3393" si="210">VLOOKUP(I3330,$N$8:$P$12,3,TRUE)</f>
        <v>0.2</v>
      </c>
      <c r="L3330">
        <f t="shared" ref="L3330:L3393" si="211">(G3330+F3330)*K3330</f>
        <v>5.76</v>
      </c>
    </row>
    <row r="3331" spans="1:12" x14ac:dyDescent="0.25">
      <c r="A3331" s="2" t="s">
        <v>3329</v>
      </c>
      <c r="B3331">
        <v>9</v>
      </c>
      <c r="C3331">
        <v>8</v>
      </c>
      <c r="D3331">
        <v>3600</v>
      </c>
      <c r="E3331" s="1">
        <v>43531</v>
      </c>
      <c r="F3331" s="3">
        <v>144</v>
      </c>
      <c r="G3331" s="3">
        <v>936</v>
      </c>
      <c r="H3331" s="1">
        <v>43830</v>
      </c>
      <c r="I3331">
        <f t="shared" si="208"/>
        <v>299</v>
      </c>
      <c r="J3331" t="str">
        <f t="shared" si="209"/>
        <v>&gt;121</v>
      </c>
      <c r="K3331">
        <f t="shared" si="210"/>
        <v>0.25</v>
      </c>
      <c r="L3331">
        <f t="shared" si="211"/>
        <v>270</v>
      </c>
    </row>
    <row r="3332" spans="1:12" x14ac:dyDescent="0.25">
      <c r="A3332" s="2" t="s">
        <v>3330</v>
      </c>
      <c r="B3332">
        <v>2</v>
      </c>
      <c r="C3332">
        <v>5</v>
      </c>
      <c r="D3332">
        <v>900</v>
      </c>
      <c r="E3332" s="1">
        <v>43593</v>
      </c>
      <c r="F3332" s="3">
        <v>54</v>
      </c>
      <c r="G3332" s="3">
        <v>162</v>
      </c>
      <c r="H3332" s="1">
        <v>43830</v>
      </c>
      <c r="I3332">
        <f t="shared" si="208"/>
        <v>237</v>
      </c>
      <c r="J3332" t="str">
        <f t="shared" si="209"/>
        <v>&gt;121</v>
      </c>
      <c r="K3332">
        <f t="shared" si="210"/>
        <v>0.25</v>
      </c>
      <c r="L3332">
        <f t="shared" si="211"/>
        <v>54</v>
      </c>
    </row>
    <row r="3333" spans="1:12" x14ac:dyDescent="0.25">
      <c r="A3333" s="2" t="s">
        <v>3331</v>
      </c>
      <c r="B3333">
        <v>8</v>
      </c>
      <c r="C3333">
        <v>20</v>
      </c>
      <c r="D3333">
        <v>120</v>
      </c>
      <c r="E3333" s="1">
        <v>43650</v>
      </c>
      <c r="F3333" s="3">
        <v>18</v>
      </c>
      <c r="G3333" s="3">
        <v>42</v>
      </c>
      <c r="H3333" s="1">
        <v>43830</v>
      </c>
      <c r="I3333">
        <f t="shared" si="208"/>
        <v>180</v>
      </c>
      <c r="J3333" t="str">
        <f t="shared" si="209"/>
        <v>&gt;121</v>
      </c>
      <c r="K3333">
        <f t="shared" si="210"/>
        <v>0.25</v>
      </c>
      <c r="L3333">
        <f t="shared" si="211"/>
        <v>15</v>
      </c>
    </row>
    <row r="3334" spans="1:12" x14ac:dyDescent="0.25">
      <c r="A3334" s="2" t="s">
        <v>3332</v>
      </c>
      <c r="B3334">
        <v>4</v>
      </c>
      <c r="C3334">
        <v>11</v>
      </c>
      <c r="D3334">
        <v>1984</v>
      </c>
      <c r="E3334" s="1">
        <v>43474</v>
      </c>
      <c r="F3334" s="3">
        <v>198.4</v>
      </c>
      <c r="G3334" s="3">
        <v>575.36</v>
      </c>
      <c r="H3334" s="1">
        <v>43830</v>
      </c>
      <c r="I3334">
        <f t="shared" si="208"/>
        <v>356</v>
      </c>
      <c r="J3334" t="str">
        <f t="shared" si="209"/>
        <v>&gt;121</v>
      </c>
      <c r="K3334">
        <f t="shared" si="210"/>
        <v>0.25</v>
      </c>
      <c r="L3334">
        <f t="shared" si="211"/>
        <v>193.44</v>
      </c>
    </row>
    <row r="3335" spans="1:12" x14ac:dyDescent="0.25">
      <c r="A3335" s="2" t="s">
        <v>3333</v>
      </c>
      <c r="B3335">
        <v>10</v>
      </c>
      <c r="C3335">
        <v>19</v>
      </c>
      <c r="D3335">
        <v>1760</v>
      </c>
      <c r="E3335" s="1">
        <v>43638</v>
      </c>
      <c r="F3335" s="3">
        <v>52.800000000000004</v>
      </c>
      <c r="G3335" s="3">
        <v>792</v>
      </c>
      <c r="H3335" s="1">
        <v>43830</v>
      </c>
      <c r="I3335">
        <f t="shared" si="208"/>
        <v>192</v>
      </c>
      <c r="J3335" t="str">
        <f t="shared" si="209"/>
        <v>&gt;121</v>
      </c>
      <c r="K3335">
        <f t="shared" si="210"/>
        <v>0.25</v>
      </c>
      <c r="L3335">
        <f t="shared" si="211"/>
        <v>211.2</v>
      </c>
    </row>
    <row r="3336" spans="1:12" x14ac:dyDescent="0.25">
      <c r="A3336" s="2" t="s">
        <v>3334</v>
      </c>
      <c r="B3336">
        <v>5</v>
      </c>
      <c r="C3336">
        <v>19</v>
      </c>
      <c r="D3336">
        <v>1900</v>
      </c>
      <c r="E3336" s="1">
        <v>43696</v>
      </c>
      <c r="F3336" s="3">
        <v>133</v>
      </c>
      <c r="G3336" s="3">
        <v>399</v>
      </c>
      <c r="H3336" s="1">
        <v>43830</v>
      </c>
      <c r="I3336">
        <f t="shared" si="208"/>
        <v>134</v>
      </c>
      <c r="J3336" t="str">
        <f t="shared" si="209"/>
        <v>&gt;121</v>
      </c>
      <c r="K3336">
        <f t="shared" si="210"/>
        <v>0.25</v>
      </c>
      <c r="L3336">
        <f t="shared" si="211"/>
        <v>133</v>
      </c>
    </row>
    <row r="3337" spans="1:12" x14ac:dyDescent="0.25">
      <c r="A3337" s="2" t="s">
        <v>3335</v>
      </c>
      <c r="B3337">
        <v>1</v>
      </c>
      <c r="C3337">
        <v>22</v>
      </c>
      <c r="D3337">
        <v>2100</v>
      </c>
      <c r="E3337" s="1">
        <v>43690</v>
      </c>
      <c r="F3337" s="3">
        <v>42</v>
      </c>
      <c r="G3337" s="3">
        <v>336</v>
      </c>
      <c r="H3337" s="1">
        <v>43830</v>
      </c>
      <c r="I3337">
        <f t="shared" si="208"/>
        <v>140</v>
      </c>
      <c r="J3337" t="str">
        <f t="shared" si="209"/>
        <v>&gt;121</v>
      </c>
      <c r="K3337">
        <f t="shared" si="210"/>
        <v>0.25</v>
      </c>
      <c r="L3337">
        <f t="shared" si="211"/>
        <v>94.5</v>
      </c>
    </row>
    <row r="3338" spans="1:12" x14ac:dyDescent="0.25">
      <c r="A3338" s="2" t="s">
        <v>3336</v>
      </c>
      <c r="B3338">
        <v>2</v>
      </c>
      <c r="C3338">
        <v>20</v>
      </c>
      <c r="D3338">
        <v>3360</v>
      </c>
      <c r="E3338" s="1">
        <v>43788</v>
      </c>
      <c r="F3338" s="3">
        <v>100.8</v>
      </c>
      <c r="G3338" s="3">
        <v>940.8</v>
      </c>
      <c r="H3338" s="1">
        <v>43830</v>
      </c>
      <c r="I3338">
        <f t="shared" si="208"/>
        <v>42</v>
      </c>
      <c r="J3338" t="str">
        <f t="shared" si="209"/>
        <v>31-60</v>
      </c>
      <c r="K3338">
        <f t="shared" si="210"/>
        <v>0.04</v>
      </c>
      <c r="L3338">
        <f t="shared" si="211"/>
        <v>41.663999999999994</v>
      </c>
    </row>
    <row r="3339" spans="1:12" x14ac:dyDescent="0.25">
      <c r="A3339" s="2" t="s">
        <v>3337</v>
      </c>
      <c r="B3339">
        <v>7</v>
      </c>
      <c r="C3339">
        <v>8</v>
      </c>
      <c r="D3339">
        <v>2850</v>
      </c>
      <c r="E3339" s="1">
        <v>43693</v>
      </c>
      <c r="F3339" s="3">
        <v>769.5</v>
      </c>
      <c r="G3339" s="3">
        <v>969</v>
      </c>
      <c r="H3339" s="1">
        <v>43830</v>
      </c>
      <c r="I3339">
        <f t="shared" si="208"/>
        <v>137</v>
      </c>
      <c r="J3339" t="str">
        <f t="shared" si="209"/>
        <v>&gt;121</v>
      </c>
      <c r="K3339">
        <f t="shared" si="210"/>
        <v>0.25</v>
      </c>
      <c r="L3339">
        <f t="shared" si="211"/>
        <v>434.625</v>
      </c>
    </row>
    <row r="3340" spans="1:12" x14ac:dyDescent="0.25">
      <c r="A3340" s="2" t="s">
        <v>3338</v>
      </c>
      <c r="B3340">
        <v>10</v>
      </c>
      <c r="C3340">
        <v>10</v>
      </c>
      <c r="D3340">
        <v>2760</v>
      </c>
      <c r="E3340" s="1">
        <v>43538</v>
      </c>
      <c r="F3340" s="3">
        <v>441.59999999999997</v>
      </c>
      <c r="G3340" s="3">
        <v>1214.4000000000001</v>
      </c>
      <c r="H3340" s="1">
        <v>43830</v>
      </c>
      <c r="I3340">
        <f t="shared" si="208"/>
        <v>292</v>
      </c>
      <c r="J3340" t="str">
        <f t="shared" si="209"/>
        <v>&gt;121</v>
      </c>
      <c r="K3340">
        <f t="shared" si="210"/>
        <v>0.25</v>
      </c>
      <c r="L3340">
        <f t="shared" si="211"/>
        <v>414</v>
      </c>
    </row>
    <row r="3341" spans="1:12" x14ac:dyDescent="0.25">
      <c r="A3341" s="2" t="s">
        <v>3339</v>
      </c>
      <c r="B3341">
        <v>1</v>
      </c>
      <c r="C3341">
        <v>7</v>
      </c>
      <c r="D3341">
        <v>4840</v>
      </c>
      <c r="E3341" s="1">
        <v>43595</v>
      </c>
      <c r="F3341" s="3">
        <v>193.6</v>
      </c>
      <c r="G3341" s="3">
        <v>1016.4</v>
      </c>
      <c r="H3341" s="1">
        <v>43830</v>
      </c>
      <c r="I3341">
        <f t="shared" si="208"/>
        <v>235</v>
      </c>
      <c r="J3341" t="str">
        <f t="shared" si="209"/>
        <v>&gt;121</v>
      </c>
      <c r="K3341">
        <f t="shared" si="210"/>
        <v>0.25</v>
      </c>
      <c r="L3341">
        <f t="shared" si="211"/>
        <v>302.5</v>
      </c>
    </row>
    <row r="3342" spans="1:12" x14ac:dyDescent="0.25">
      <c r="A3342" s="2" t="s">
        <v>3340</v>
      </c>
      <c r="B3342">
        <v>9</v>
      </c>
      <c r="C3342">
        <v>11</v>
      </c>
      <c r="D3342">
        <v>4400</v>
      </c>
      <c r="E3342" s="1">
        <v>43594</v>
      </c>
      <c r="F3342" s="3">
        <v>88</v>
      </c>
      <c r="G3342" s="3">
        <v>1320</v>
      </c>
      <c r="H3342" s="1">
        <v>43830</v>
      </c>
      <c r="I3342">
        <f t="shared" si="208"/>
        <v>236</v>
      </c>
      <c r="J3342" t="str">
        <f t="shared" si="209"/>
        <v>&gt;121</v>
      </c>
      <c r="K3342">
        <f t="shared" si="210"/>
        <v>0.25</v>
      </c>
      <c r="L3342">
        <f t="shared" si="211"/>
        <v>352</v>
      </c>
    </row>
    <row r="3343" spans="1:12" x14ac:dyDescent="0.25">
      <c r="A3343" s="2" t="s">
        <v>3341</v>
      </c>
      <c r="B3343">
        <v>9</v>
      </c>
      <c r="C3343">
        <v>5</v>
      </c>
      <c r="D3343">
        <v>7440</v>
      </c>
      <c r="E3343" s="1">
        <v>43718</v>
      </c>
      <c r="F3343" s="3">
        <v>74.400000000000006</v>
      </c>
      <c r="G3343" s="3">
        <v>3273.6000000000004</v>
      </c>
      <c r="H3343" s="1">
        <v>43830</v>
      </c>
      <c r="I3343">
        <f t="shared" si="208"/>
        <v>112</v>
      </c>
      <c r="J3343" t="str">
        <f t="shared" si="209"/>
        <v>91-120</v>
      </c>
      <c r="K3343">
        <f t="shared" si="210"/>
        <v>0.2</v>
      </c>
      <c r="L3343">
        <f t="shared" si="211"/>
        <v>669.60000000000014</v>
      </c>
    </row>
    <row r="3344" spans="1:12" x14ac:dyDescent="0.25">
      <c r="A3344" s="2" t="s">
        <v>3342</v>
      </c>
      <c r="B3344">
        <v>2</v>
      </c>
      <c r="C3344">
        <v>2</v>
      </c>
      <c r="D3344">
        <v>2178</v>
      </c>
      <c r="E3344" s="1">
        <v>43511</v>
      </c>
      <c r="F3344" s="3">
        <v>21.78</v>
      </c>
      <c r="G3344" s="3">
        <v>544.5</v>
      </c>
      <c r="H3344" s="1">
        <v>43830</v>
      </c>
      <c r="I3344">
        <f t="shared" si="208"/>
        <v>319</v>
      </c>
      <c r="J3344" t="str">
        <f t="shared" si="209"/>
        <v>&gt;121</v>
      </c>
      <c r="K3344">
        <f t="shared" si="210"/>
        <v>0.25</v>
      </c>
      <c r="L3344">
        <f t="shared" si="211"/>
        <v>141.57</v>
      </c>
    </row>
    <row r="3345" spans="1:12" x14ac:dyDescent="0.25">
      <c r="A3345" s="2" t="s">
        <v>3343</v>
      </c>
      <c r="B3345">
        <v>4</v>
      </c>
      <c r="C3345">
        <v>20</v>
      </c>
      <c r="D3345">
        <v>5280</v>
      </c>
      <c r="E3345" s="1">
        <v>43589</v>
      </c>
      <c r="F3345" s="3">
        <v>369.6</v>
      </c>
      <c r="G3345" s="3">
        <v>1372.8</v>
      </c>
      <c r="H3345" s="1">
        <v>43830</v>
      </c>
      <c r="I3345">
        <f t="shared" si="208"/>
        <v>241</v>
      </c>
      <c r="J3345" t="str">
        <f t="shared" si="209"/>
        <v>&gt;121</v>
      </c>
      <c r="K3345">
        <f t="shared" si="210"/>
        <v>0.25</v>
      </c>
      <c r="L3345">
        <f t="shared" si="211"/>
        <v>435.6</v>
      </c>
    </row>
    <row r="3346" spans="1:12" x14ac:dyDescent="0.25">
      <c r="A3346" s="2" t="s">
        <v>3344</v>
      </c>
      <c r="B3346">
        <v>6</v>
      </c>
      <c r="C3346">
        <v>18</v>
      </c>
      <c r="D3346">
        <v>2112</v>
      </c>
      <c r="E3346" s="1">
        <v>43668</v>
      </c>
      <c r="F3346" s="3">
        <v>168.96</v>
      </c>
      <c r="G3346" s="3">
        <v>443.52000000000004</v>
      </c>
      <c r="H3346" s="1">
        <v>43830</v>
      </c>
      <c r="I3346">
        <f t="shared" si="208"/>
        <v>162</v>
      </c>
      <c r="J3346" t="str">
        <f t="shared" si="209"/>
        <v>&gt;121</v>
      </c>
      <c r="K3346">
        <f t="shared" si="210"/>
        <v>0.25</v>
      </c>
      <c r="L3346">
        <f t="shared" si="211"/>
        <v>153.12</v>
      </c>
    </row>
    <row r="3347" spans="1:12" x14ac:dyDescent="0.25">
      <c r="A3347" s="2" t="s">
        <v>3345</v>
      </c>
      <c r="B3347">
        <v>6</v>
      </c>
      <c r="C3347">
        <v>7</v>
      </c>
      <c r="D3347">
        <v>3120</v>
      </c>
      <c r="E3347" s="1">
        <v>43699</v>
      </c>
      <c r="F3347" s="3">
        <v>156</v>
      </c>
      <c r="G3347" s="3">
        <v>499.20000000000005</v>
      </c>
      <c r="H3347" s="1">
        <v>43830</v>
      </c>
      <c r="I3347">
        <f t="shared" si="208"/>
        <v>131</v>
      </c>
      <c r="J3347" t="str">
        <f t="shared" si="209"/>
        <v>&gt;121</v>
      </c>
      <c r="K3347">
        <f t="shared" si="210"/>
        <v>0.25</v>
      </c>
      <c r="L3347">
        <f t="shared" si="211"/>
        <v>163.80000000000001</v>
      </c>
    </row>
    <row r="3348" spans="1:12" x14ac:dyDescent="0.25">
      <c r="A3348" s="2" t="s">
        <v>3346</v>
      </c>
      <c r="B3348">
        <v>1</v>
      </c>
      <c r="C3348">
        <v>12</v>
      </c>
      <c r="D3348">
        <v>2790</v>
      </c>
      <c r="E3348" s="1">
        <v>43469</v>
      </c>
      <c r="F3348" s="3">
        <v>195.3</v>
      </c>
      <c r="G3348" s="3">
        <v>781.2</v>
      </c>
      <c r="H3348" s="1">
        <v>43830</v>
      </c>
      <c r="I3348">
        <f t="shared" si="208"/>
        <v>361</v>
      </c>
      <c r="J3348" t="str">
        <f t="shared" si="209"/>
        <v>&gt;121</v>
      </c>
      <c r="K3348">
        <f t="shared" si="210"/>
        <v>0.25</v>
      </c>
      <c r="L3348">
        <f t="shared" si="211"/>
        <v>244.125</v>
      </c>
    </row>
    <row r="3349" spans="1:12" x14ac:dyDescent="0.25">
      <c r="A3349" s="2" t="s">
        <v>3347</v>
      </c>
      <c r="B3349">
        <v>1</v>
      </c>
      <c r="C3349">
        <v>12</v>
      </c>
      <c r="D3349">
        <v>1728</v>
      </c>
      <c r="E3349" s="1">
        <v>43685</v>
      </c>
      <c r="F3349" s="3">
        <v>138.24</v>
      </c>
      <c r="G3349" s="3">
        <v>466.56000000000006</v>
      </c>
      <c r="H3349" s="1">
        <v>43830</v>
      </c>
      <c r="I3349">
        <f t="shared" si="208"/>
        <v>145</v>
      </c>
      <c r="J3349" t="str">
        <f t="shared" si="209"/>
        <v>&gt;121</v>
      </c>
      <c r="K3349">
        <f t="shared" si="210"/>
        <v>0.25</v>
      </c>
      <c r="L3349">
        <f t="shared" si="211"/>
        <v>151.20000000000002</v>
      </c>
    </row>
    <row r="3350" spans="1:12" x14ac:dyDescent="0.25">
      <c r="A3350" s="2" t="s">
        <v>3348</v>
      </c>
      <c r="B3350">
        <v>9</v>
      </c>
      <c r="C3350">
        <v>9</v>
      </c>
      <c r="D3350">
        <v>2250</v>
      </c>
      <c r="E3350" s="1">
        <v>43516</v>
      </c>
      <c r="F3350" s="3">
        <v>315</v>
      </c>
      <c r="G3350" s="3">
        <v>720</v>
      </c>
      <c r="H3350" s="1">
        <v>43830</v>
      </c>
      <c r="I3350">
        <f t="shared" si="208"/>
        <v>314</v>
      </c>
      <c r="J3350" t="str">
        <f t="shared" si="209"/>
        <v>&gt;121</v>
      </c>
      <c r="K3350">
        <f t="shared" si="210"/>
        <v>0.25</v>
      </c>
      <c r="L3350">
        <f t="shared" si="211"/>
        <v>258.75</v>
      </c>
    </row>
    <row r="3351" spans="1:12" x14ac:dyDescent="0.25">
      <c r="A3351" s="2" t="s">
        <v>3349</v>
      </c>
      <c r="B3351">
        <v>5</v>
      </c>
      <c r="C3351">
        <v>2</v>
      </c>
      <c r="D3351">
        <v>1080</v>
      </c>
      <c r="E3351" s="1">
        <v>43805</v>
      </c>
      <c r="F3351" s="3">
        <v>43.2</v>
      </c>
      <c r="G3351" s="3">
        <v>216</v>
      </c>
      <c r="H3351" s="1">
        <v>43830</v>
      </c>
      <c r="I3351">
        <f t="shared" si="208"/>
        <v>25</v>
      </c>
      <c r="J3351" t="str">
        <f t="shared" si="209"/>
        <v>0-30</v>
      </c>
      <c r="K3351">
        <f t="shared" si="210"/>
        <v>8.0000000000000002E-3</v>
      </c>
      <c r="L3351">
        <f t="shared" si="211"/>
        <v>2.0735999999999999</v>
      </c>
    </row>
    <row r="3352" spans="1:12" x14ac:dyDescent="0.25">
      <c r="A3352" s="2" t="s">
        <v>3350</v>
      </c>
      <c r="B3352">
        <v>9</v>
      </c>
      <c r="C3352">
        <v>14</v>
      </c>
      <c r="D3352">
        <v>1053</v>
      </c>
      <c r="E3352" s="1">
        <v>43600</v>
      </c>
      <c r="F3352" s="3">
        <v>73.710000000000008</v>
      </c>
      <c r="G3352" s="3">
        <v>305.37</v>
      </c>
      <c r="H3352" s="1">
        <v>43830</v>
      </c>
      <c r="I3352">
        <f t="shared" si="208"/>
        <v>230</v>
      </c>
      <c r="J3352" t="str">
        <f t="shared" si="209"/>
        <v>&gt;121</v>
      </c>
      <c r="K3352">
        <f t="shared" si="210"/>
        <v>0.25</v>
      </c>
      <c r="L3352">
        <f t="shared" si="211"/>
        <v>94.77000000000001</v>
      </c>
    </row>
    <row r="3353" spans="1:12" x14ac:dyDescent="0.25">
      <c r="A3353" s="2" t="s">
        <v>3351</v>
      </c>
      <c r="B3353">
        <v>5</v>
      </c>
      <c r="C3353">
        <v>12</v>
      </c>
      <c r="D3353">
        <v>4620</v>
      </c>
      <c r="E3353" s="1">
        <v>43793</v>
      </c>
      <c r="F3353" s="3">
        <v>184.8</v>
      </c>
      <c r="G3353" s="3">
        <v>1155</v>
      </c>
      <c r="H3353" s="1">
        <v>43830</v>
      </c>
      <c r="I3353">
        <f t="shared" si="208"/>
        <v>37</v>
      </c>
      <c r="J3353" t="str">
        <f t="shared" si="209"/>
        <v>31-60</v>
      </c>
      <c r="K3353">
        <f t="shared" si="210"/>
        <v>0.04</v>
      </c>
      <c r="L3353">
        <f t="shared" si="211"/>
        <v>53.591999999999999</v>
      </c>
    </row>
    <row r="3354" spans="1:12" x14ac:dyDescent="0.25">
      <c r="A3354" s="2" t="s">
        <v>3352</v>
      </c>
      <c r="B3354">
        <v>10</v>
      </c>
      <c r="C3354">
        <v>18</v>
      </c>
      <c r="D3354">
        <v>1200</v>
      </c>
      <c r="E3354" s="1">
        <v>43766</v>
      </c>
      <c r="F3354" s="3">
        <v>168</v>
      </c>
      <c r="G3354" s="3">
        <v>552</v>
      </c>
      <c r="H3354" s="1">
        <v>43830</v>
      </c>
      <c r="I3354">
        <f t="shared" si="208"/>
        <v>64</v>
      </c>
      <c r="J3354" t="str">
        <f t="shared" si="209"/>
        <v>61-90</v>
      </c>
      <c r="K3354">
        <f t="shared" si="210"/>
        <v>0.15</v>
      </c>
      <c r="L3354">
        <f t="shared" si="211"/>
        <v>108</v>
      </c>
    </row>
    <row r="3355" spans="1:12" x14ac:dyDescent="0.25">
      <c r="A3355" s="2" t="s">
        <v>3353</v>
      </c>
      <c r="B3355">
        <v>1</v>
      </c>
      <c r="C3355">
        <v>4</v>
      </c>
      <c r="D3355">
        <v>405</v>
      </c>
      <c r="E3355" s="1">
        <v>43526</v>
      </c>
      <c r="F3355" s="3">
        <v>24.3</v>
      </c>
      <c r="G3355" s="3">
        <v>76.95</v>
      </c>
      <c r="H3355" s="1">
        <v>43830</v>
      </c>
      <c r="I3355">
        <f t="shared" si="208"/>
        <v>304</v>
      </c>
      <c r="J3355" t="str">
        <f t="shared" si="209"/>
        <v>&gt;121</v>
      </c>
      <c r="K3355">
        <f t="shared" si="210"/>
        <v>0.25</v>
      </c>
      <c r="L3355">
        <f t="shared" si="211"/>
        <v>25.3125</v>
      </c>
    </row>
    <row r="3356" spans="1:12" x14ac:dyDescent="0.25">
      <c r="A3356" s="2" t="s">
        <v>3354</v>
      </c>
      <c r="B3356">
        <v>2</v>
      </c>
      <c r="C3356">
        <v>15</v>
      </c>
      <c r="D3356">
        <v>80</v>
      </c>
      <c r="E3356" s="1">
        <v>43688</v>
      </c>
      <c r="F3356" s="3">
        <v>7.1999999999999993</v>
      </c>
      <c r="G3356" s="3">
        <v>16.8</v>
      </c>
      <c r="H3356" s="1">
        <v>43830</v>
      </c>
      <c r="I3356">
        <f t="shared" si="208"/>
        <v>142</v>
      </c>
      <c r="J3356" t="str">
        <f t="shared" si="209"/>
        <v>&gt;121</v>
      </c>
      <c r="K3356">
        <f t="shared" si="210"/>
        <v>0.25</v>
      </c>
      <c r="L3356">
        <f t="shared" si="211"/>
        <v>6</v>
      </c>
    </row>
    <row r="3357" spans="1:12" x14ac:dyDescent="0.25">
      <c r="A3357" s="2" t="s">
        <v>3355</v>
      </c>
      <c r="B3357">
        <v>3</v>
      </c>
      <c r="C3357">
        <v>11</v>
      </c>
      <c r="D3357">
        <v>1900</v>
      </c>
      <c r="E3357" s="1">
        <v>43490</v>
      </c>
      <c r="F3357" s="3">
        <v>57</v>
      </c>
      <c r="G3357" s="3">
        <v>437</v>
      </c>
      <c r="H3357" s="1">
        <v>43830</v>
      </c>
      <c r="I3357">
        <f t="shared" si="208"/>
        <v>340</v>
      </c>
      <c r="J3357" t="str">
        <f t="shared" si="209"/>
        <v>&gt;121</v>
      </c>
      <c r="K3357">
        <f t="shared" si="210"/>
        <v>0.25</v>
      </c>
      <c r="L3357">
        <f t="shared" si="211"/>
        <v>123.5</v>
      </c>
    </row>
    <row r="3358" spans="1:12" x14ac:dyDescent="0.25">
      <c r="A3358" s="2" t="s">
        <v>3356</v>
      </c>
      <c r="B3358">
        <v>6</v>
      </c>
      <c r="C3358">
        <v>12</v>
      </c>
      <c r="D3358">
        <v>2750</v>
      </c>
      <c r="E3358" s="1">
        <v>43724</v>
      </c>
      <c r="F3358" s="3">
        <v>220</v>
      </c>
      <c r="G3358" s="3">
        <v>605</v>
      </c>
      <c r="H3358" s="1">
        <v>43830</v>
      </c>
      <c r="I3358">
        <f t="shared" si="208"/>
        <v>106</v>
      </c>
      <c r="J3358" t="str">
        <f t="shared" si="209"/>
        <v>91-120</v>
      </c>
      <c r="K3358">
        <f t="shared" si="210"/>
        <v>0.2</v>
      </c>
      <c r="L3358">
        <f t="shared" si="211"/>
        <v>165</v>
      </c>
    </row>
    <row r="3359" spans="1:12" x14ac:dyDescent="0.25">
      <c r="A3359" s="2" t="s">
        <v>3357</v>
      </c>
      <c r="B3359">
        <v>2</v>
      </c>
      <c r="C3359">
        <v>16</v>
      </c>
      <c r="D3359">
        <v>4800</v>
      </c>
      <c r="E3359" s="1">
        <v>43599</v>
      </c>
      <c r="F3359" s="3">
        <v>192</v>
      </c>
      <c r="G3359" s="3">
        <v>864</v>
      </c>
      <c r="H3359" s="1">
        <v>43830</v>
      </c>
      <c r="I3359">
        <f t="shared" si="208"/>
        <v>231</v>
      </c>
      <c r="J3359" t="str">
        <f t="shared" si="209"/>
        <v>&gt;121</v>
      </c>
      <c r="K3359">
        <f t="shared" si="210"/>
        <v>0.25</v>
      </c>
      <c r="L3359">
        <f t="shared" si="211"/>
        <v>264</v>
      </c>
    </row>
    <row r="3360" spans="1:12" x14ac:dyDescent="0.25">
      <c r="A3360" s="2" t="s">
        <v>3358</v>
      </c>
      <c r="B3360">
        <v>5</v>
      </c>
      <c r="C3360">
        <v>9</v>
      </c>
      <c r="D3360">
        <v>2700</v>
      </c>
      <c r="E3360" s="1">
        <v>43773</v>
      </c>
      <c r="F3360" s="3">
        <v>243</v>
      </c>
      <c r="G3360" s="3">
        <v>756</v>
      </c>
      <c r="H3360" s="1">
        <v>43830</v>
      </c>
      <c r="I3360">
        <f t="shared" si="208"/>
        <v>57</v>
      </c>
      <c r="J3360" t="str">
        <f t="shared" si="209"/>
        <v>31-60</v>
      </c>
      <c r="K3360">
        <f t="shared" si="210"/>
        <v>0.04</v>
      </c>
      <c r="L3360">
        <f t="shared" si="211"/>
        <v>39.96</v>
      </c>
    </row>
    <row r="3361" spans="1:12" x14ac:dyDescent="0.25">
      <c r="A3361" s="2" t="s">
        <v>3359</v>
      </c>
      <c r="B3361">
        <v>3</v>
      </c>
      <c r="C3361">
        <v>17</v>
      </c>
      <c r="D3361">
        <v>3840</v>
      </c>
      <c r="E3361" s="1">
        <v>43790</v>
      </c>
      <c r="F3361" s="3">
        <v>307.2</v>
      </c>
      <c r="G3361" s="3">
        <v>921.59999999999991</v>
      </c>
      <c r="H3361" s="1">
        <v>43830</v>
      </c>
      <c r="I3361">
        <f t="shared" si="208"/>
        <v>40</v>
      </c>
      <c r="J3361" t="str">
        <f t="shared" si="209"/>
        <v>31-60</v>
      </c>
      <c r="K3361">
        <f t="shared" si="210"/>
        <v>0.04</v>
      </c>
      <c r="L3361">
        <f t="shared" si="211"/>
        <v>49.152000000000001</v>
      </c>
    </row>
    <row r="3362" spans="1:12" x14ac:dyDescent="0.25">
      <c r="A3362" s="2" t="s">
        <v>3360</v>
      </c>
      <c r="B3362">
        <v>3</v>
      </c>
      <c r="C3362">
        <v>12</v>
      </c>
      <c r="D3362">
        <v>1900</v>
      </c>
      <c r="E3362" s="1">
        <v>43577</v>
      </c>
      <c r="F3362" s="3">
        <v>57</v>
      </c>
      <c r="G3362" s="3">
        <v>380</v>
      </c>
      <c r="H3362" s="1">
        <v>43830</v>
      </c>
      <c r="I3362">
        <f t="shared" si="208"/>
        <v>253</v>
      </c>
      <c r="J3362" t="str">
        <f t="shared" si="209"/>
        <v>&gt;121</v>
      </c>
      <c r="K3362">
        <f t="shared" si="210"/>
        <v>0.25</v>
      </c>
      <c r="L3362">
        <f t="shared" si="211"/>
        <v>109.25</v>
      </c>
    </row>
    <row r="3363" spans="1:12" x14ac:dyDescent="0.25">
      <c r="A3363" s="2" t="s">
        <v>3361</v>
      </c>
      <c r="B3363">
        <v>10</v>
      </c>
      <c r="C3363">
        <v>9</v>
      </c>
      <c r="D3363">
        <v>600</v>
      </c>
      <c r="E3363" s="1">
        <v>43759</v>
      </c>
      <c r="F3363" s="3">
        <v>102</v>
      </c>
      <c r="G3363" s="3">
        <v>234</v>
      </c>
      <c r="H3363" s="1">
        <v>43830</v>
      </c>
      <c r="I3363">
        <f t="shared" si="208"/>
        <v>71</v>
      </c>
      <c r="J3363" t="str">
        <f t="shared" si="209"/>
        <v>61-90</v>
      </c>
      <c r="K3363">
        <f t="shared" si="210"/>
        <v>0.15</v>
      </c>
      <c r="L3363">
        <f t="shared" si="211"/>
        <v>50.4</v>
      </c>
    </row>
    <row r="3364" spans="1:12" x14ac:dyDescent="0.25">
      <c r="A3364" s="2" t="s">
        <v>3362</v>
      </c>
      <c r="B3364">
        <v>1</v>
      </c>
      <c r="C3364">
        <v>6</v>
      </c>
      <c r="D3364">
        <v>1620</v>
      </c>
      <c r="E3364" s="1">
        <v>43549</v>
      </c>
      <c r="F3364" s="3">
        <v>48.6</v>
      </c>
      <c r="G3364" s="3">
        <v>372.59999999999997</v>
      </c>
      <c r="H3364" s="1">
        <v>43830</v>
      </c>
      <c r="I3364">
        <f t="shared" si="208"/>
        <v>281</v>
      </c>
      <c r="J3364" t="str">
        <f t="shared" si="209"/>
        <v>&gt;121</v>
      </c>
      <c r="K3364">
        <f t="shared" si="210"/>
        <v>0.25</v>
      </c>
      <c r="L3364">
        <f t="shared" si="211"/>
        <v>105.3</v>
      </c>
    </row>
    <row r="3365" spans="1:12" x14ac:dyDescent="0.25">
      <c r="A3365" s="2" t="s">
        <v>3363</v>
      </c>
      <c r="B3365">
        <v>3</v>
      </c>
      <c r="C3365">
        <v>3</v>
      </c>
      <c r="D3365">
        <v>1800</v>
      </c>
      <c r="E3365" s="1">
        <v>43714</v>
      </c>
      <c r="F3365" s="3">
        <v>72</v>
      </c>
      <c r="G3365" s="3">
        <v>270</v>
      </c>
      <c r="H3365" s="1">
        <v>43830</v>
      </c>
      <c r="I3365">
        <f t="shared" si="208"/>
        <v>116</v>
      </c>
      <c r="J3365" t="str">
        <f t="shared" si="209"/>
        <v>91-120</v>
      </c>
      <c r="K3365">
        <f t="shared" si="210"/>
        <v>0.2</v>
      </c>
      <c r="L3365">
        <f t="shared" si="211"/>
        <v>68.400000000000006</v>
      </c>
    </row>
    <row r="3366" spans="1:12" x14ac:dyDescent="0.25">
      <c r="A3366" s="2" t="s">
        <v>3364</v>
      </c>
      <c r="B3366">
        <v>5</v>
      </c>
      <c r="C3366">
        <v>4</v>
      </c>
      <c r="D3366">
        <v>90</v>
      </c>
      <c r="E3366" s="1">
        <v>43573</v>
      </c>
      <c r="F3366" s="3">
        <v>9</v>
      </c>
      <c r="G3366" s="3">
        <v>18.899999999999999</v>
      </c>
      <c r="H3366" s="1">
        <v>43830</v>
      </c>
      <c r="I3366">
        <f t="shared" si="208"/>
        <v>257</v>
      </c>
      <c r="J3366" t="str">
        <f t="shared" si="209"/>
        <v>&gt;121</v>
      </c>
      <c r="K3366">
        <f t="shared" si="210"/>
        <v>0.25</v>
      </c>
      <c r="L3366">
        <f t="shared" si="211"/>
        <v>6.9749999999999996</v>
      </c>
    </row>
    <row r="3367" spans="1:12" x14ac:dyDescent="0.25">
      <c r="A3367" s="2" t="s">
        <v>3365</v>
      </c>
      <c r="B3367">
        <v>1</v>
      </c>
      <c r="C3367">
        <v>11</v>
      </c>
      <c r="D3367">
        <v>1240</v>
      </c>
      <c r="E3367" s="1">
        <v>43632</v>
      </c>
      <c r="F3367" s="3">
        <v>62</v>
      </c>
      <c r="G3367" s="3">
        <v>322.40000000000003</v>
      </c>
      <c r="H3367" s="1">
        <v>43830</v>
      </c>
      <c r="I3367">
        <f t="shared" si="208"/>
        <v>198</v>
      </c>
      <c r="J3367" t="str">
        <f t="shared" si="209"/>
        <v>&gt;121</v>
      </c>
      <c r="K3367">
        <f t="shared" si="210"/>
        <v>0.25</v>
      </c>
      <c r="L3367">
        <f t="shared" si="211"/>
        <v>96.100000000000009</v>
      </c>
    </row>
    <row r="3368" spans="1:12" x14ac:dyDescent="0.25">
      <c r="A3368" s="2" t="s">
        <v>3366</v>
      </c>
      <c r="B3368">
        <v>10</v>
      </c>
      <c r="C3368">
        <v>21</v>
      </c>
      <c r="D3368">
        <v>135</v>
      </c>
      <c r="E3368" s="1">
        <v>43531</v>
      </c>
      <c r="F3368" s="3">
        <v>10.8</v>
      </c>
      <c r="G3368" s="3">
        <v>49.95</v>
      </c>
      <c r="H3368" s="1">
        <v>43830</v>
      </c>
      <c r="I3368">
        <f t="shared" si="208"/>
        <v>299</v>
      </c>
      <c r="J3368" t="str">
        <f t="shared" si="209"/>
        <v>&gt;121</v>
      </c>
      <c r="K3368">
        <f t="shared" si="210"/>
        <v>0.25</v>
      </c>
      <c r="L3368">
        <f t="shared" si="211"/>
        <v>15.1875</v>
      </c>
    </row>
    <row r="3369" spans="1:12" x14ac:dyDescent="0.25">
      <c r="A3369" s="2" t="s">
        <v>3367</v>
      </c>
      <c r="B3369">
        <v>8</v>
      </c>
      <c r="C3369">
        <v>17</v>
      </c>
      <c r="D3369">
        <v>960</v>
      </c>
      <c r="E3369" s="1">
        <v>43776</v>
      </c>
      <c r="F3369" s="3">
        <v>9.6</v>
      </c>
      <c r="G3369" s="3">
        <v>393.6</v>
      </c>
      <c r="H3369" s="1">
        <v>43830</v>
      </c>
      <c r="I3369">
        <f t="shared" si="208"/>
        <v>54</v>
      </c>
      <c r="J3369" t="str">
        <f t="shared" si="209"/>
        <v>31-60</v>
      </c>
      <c r="K3369">
        <f t="shared" si="210"/>
        <v>0.04</v>
      </c>
      <c r="L3369">
        <f t="shared" si="211"/>
        <v>16.128000000000004</v>
      </c>
    </row>
    <row r="3370" spans="1:12" x14ac:dyDescent="0.25">
      <c r="A3370" s="2" t="s">
        <v>3368</v>
      </c>
      <c r="B3370">
        <v>1</v>
      </c>
      <c r="C3370">
        <v>16</v>
      </c>
      <c r="D3370">
        <v>1650</v>
      </c>
      <c r="E3370" s="1">
        <v>43561</v>
      </c>
      <c r="F3370" s="3">
        <v>16.5</v>
      </c>
      <c r="G3370" s="3">
        <v>247.5</v>
      </c>
      <c r="H3370" s="1">
        <v>43830</v>
      </c>
      <c r="I3370">
        <f t="shared" si="208"/>
        <v>269</v>
      </c>
      <c r="J3370" t="str">
        <f t="shared" si="209"/>
        <v>&gt;121</v>
      </c>
      <c r="K3370">
        <f t="shared" si="210"/>
        <v>0.25</v>
      </c>
      <c r="L3370">
        <f t="shared" si="211"/>
        <v>66</v>
      </c>
    </row>
    <row r="3371" spans="1:12" x14ac:dyDescent="0.25">
      <c r="A3371" s="2" t="s">
        <v>3369</v>
      </c>
      <c r="B3371">
        <v>3</v>
      </c>
      <c r="C3371">
        <v>10</v>
      </c>
      <c r="D3371">
        <v>3105</v>
      </c>
      <c r="E3371" s="1">
        <v>43750</v>
      </c>
      <c r="F3371" s="3">
        <v>62.1</v>
      </c>
      <c r="G3371" s="3">
        <v>838.34999999999991</v>
      </c>
      <c r="H3371" s="1">
        <v>43830</v>
      </c>
      <c r="I3371">
        <f t="shared" si="208"/>
        <v>80</v>
      </c>
      <c r="J3371" t="str">
        <f t="shared" si="209"/>
        <v>61-90</v>
      </c>
      <c r="K3371">
        <f t="shared" si="210"/>
        <v>0.15</v>
      </c>
      <c r="L3371">
        <f t="shared" si="211"/>
        <v>135.0675</v>
      </c>
    </row>
    <row r="3372" spans="1:12" x14ac:dyDescent="0.25">
      <c r="A3372" s="2" t="s">
        <v>3370</v>
      </c>
      <c r="B3372">
        <v>9</v>
      </c>
      <c r="C3372">
        <v>15</v>
      </c>
      <c r="D3372">
        <v>480</v>
      </c>
      <c r="E3372" s="1">
        <v>43560</v>
      </c>
      <c r="F3372" s="3">
        <v>76.8</v>
      </c>
      <c r="G3372" s="3">
        <v>216</v>
      </c>
      <c r="H3372" s="1">
        <v>43830</v>
      </c>
      <c r="I3372">
        <f t="shared" si="208"/>
        <v>270</v>
      </c>
      <c r="J3372" t="str">
        <f t="shared" si="209"/>
        <v>&gt;121</v>
      </c>
      <c r="K3372">
        <f t="shared" si="210"/>
        <v>0.25</v>
      </c>
      <c r="L3372">
        <f t="shared" si="211"/>
        <v>73.2</v>
      </c>
    </row>
    <row r="3373" spans="1:12" x14ac:dyDescent="0.25">
      <c r="A3373" s="2" t="s">
        <v>3371</v>
      </c>
      <c r="B3373">
        <v>7</v>
      </c>
      <c r="C3373">
        <v>9</v>
      </c>
      <c r="D3373">
        <v>570</v>
      </c>
      <c r="E3373" s="1">
        <v>43604</v>
      </c>
      <c r="F3373" s="3">
        <v>17.100000000000001</v>
      </c>
      <c r="G3373" s="3">
        <v>478.8</v>
      </c>
      <c r="H3373" s="1">
        <v>43830</v>
      </c>
      <c r="I3373">
        <f t="shared" si="208"/>
        <v>226</v>
      </c>
      <c r="J3373" t="str">
        <f t="shared" si="209"/>
        <v>&gt;121</v>
      </c>
      <c r="K3373">
        <f t="shared" si="210"/>
        <v>0.25</v>
      </c>
      <c r="L3373">
        <f t="shared" si="211"/>
        <v>123.97500000000001</v>
      </c>
    </row>
    <row r="3374" spans="1:12" x14ac:dyDescent="0.25">
      <c r="A3374" s="2" t="s">
        <v>3372</v>
      </c>
      <c r="B3374">
        <v>4</v>
      </c>
      <c r="C3374">
        <v>14</v>
      </c>
      <c r="D3374">
        <v>720</v>
      </c>
      <c r="E3374" s="1">
        <v>43573</v>
      </c>
      <c r="F3374" s="3">
        <v>50.4</v>
      </c>
      <c r="G3374" s="3">
        <v>108</v>
      </c>
      <c r="H3374" s="1">
        <v>43830</v>
      </c>
      <c r="I3374">
        <f t="shared" si="208"/>
        <v>257</v>
      </c>
      <c r="J3374" t="str">
        <f t="shared" si="209"/>
        <v>&gt;121</v>
      </c>
      <c r="K3374">
        <f t="shared" si="210"/>
        <v>0.25</v>
      </c>
      <c r="L3374">
        <f t="shared" si="211"/>
        <v>39.6</v>
      </c>
    </row>
    <row r="3375" spans="1:12" x14ac:dyDescent="0.25">
      <c r="A3375" s="2" t="s">
        <v>3373</v>
      </c>
      <c r="B3375">
        <v>1</v>
      </c>
      <c r="C3375">
        <v>12</v>
      </c>
      <c r="D3375">
        <v>770</v>
      </c>
      <c r="E3375" s="1">
        <v>43649</v>
      </c>
      <c r="F3375" s="3">
        <v>38.5</v>
      </c>
      <c r="G3375" s="3">
        <v>207.89999999999998</v>
      </c>
      <c r="H3375" s="1">
        <v>43830</v>
      </c>
      <c r="I3375">
        <f t="shared" si="208"/>
        <v>181</v>
      </c>
      <c r="J3375" t="str">
        <f t="shared" si="209"/>
        <v>&gt;121</v>
      </c>
      <c r="K3375">
        <f t="shared" si="210"/>
        <v>0.25</v>
      </c>
      <c r="L3375">
        <f t="shared" si="211"/>
        <v>61.599999999999994</v>
      </c>
    </row>
    <row r="3376" spans="1:12" x14ac:dyDescent="0.25">
      <c r="A3376" s="2" t="s">
        <v>3374</v>
      </c>
      <c r="B3376">
        <v>8</v>
      </c>
      <c r="C3376">
        <v>16</v>
      </c>
      <c r="D3376">
        <v>1320</v>
      </c>
      <c r="E3376" s="1">
        <v>43756</v>
      </c>
      <c r="F3376" s="3">
        <v>237.60000000000002</v>
      </c>
      <c r="G3376" s="3">
        <v>409.20000000000005</v>
      </c>
      <c r="H3376" s="1">
        <v>43830</v>
      </c>
      <c r="I3376">
        <f t="shared" si="208"/>
        <v>74</v>
      </c>
      <c r="J3376" t="str">
        <f t="shared" si="209"/>
        <v>61-90</v>
      </c>
      <c r="K3376">
        <f t="shared" si="210"/>
        <v>0.15</v>
      </c>
      <c r="L3376">
        <f t="shared" si="211"/>
        <v>97.02000000000001</v>
      </c>
    </row>
    <row r="3377" spans="1:12" x14ac:dyDescent="0.25">
      <c r="A3377" s="2" t="s">
        <v>3375</v>
      </c>
      <c r="B3377">
        <v>6</v>
      </c>
      <c r="C3377">
        <v>4</v>
      </c>
      <c r="D3377">
        <v>1680</v>
      </c>
      <c r="E3377" s="1">
        <v>43711</v>
      </c>
      <c r="F3377" s="3">
        <v>33.6</v>
      </c>
      <c r="G3377" s="3">
        <v>420</v>
      </c>
      <c r="H3377" s="1">
        <v>43830</v>
      </c>
      <c r="I3377">
        <f t="shared" si="208"/>
        <v>119</v>
      </c>
      <c r="J3377" t="str">
        <f t="shared" si="209"/>
        <v>91-120</v>
      </c>
      <c r="K3377">
        <f t="shared" si="210"/>
        <v>0.2</v>
      </c>
      <c r="L3377">
        <f t="shared" si="211"/>
        <v>90.720000000000013</v>
      </c>
    </row>
    <row r="3378" spans="1:12" x14ac:dyDescent="0.25">
      <c r="A3378" s="2" t="s">
        <v>3376</v>
      </c>
      <c r="B3378">
        <v>3</v>
      </c>
      <c r="C3378">
        <v>12</v>
      </c>
      <c r="D3378">
        <v>5760</v>
      </c>
      <c r="E3378" s="1">
        <v>43734</v>
      </c>
      <c r="F3378" s="3">
        <v>460.79999999999995</v>
      </c>
      <c r="G3378" s="3">
        <v>1267.2</v>
      </c>
      <c r="H3378" s="1">
        <v>43830</v>
      </c>
      <c r="I3378">
        <f t="shared" si="208"/>
        <v>96</v>
      </c>
      <c r="J3378" t="str">
        <f t="shared" si="209"/>
        <v>91-120</v>
      </c>
      <c r="K3378">
        <f t="shared" si="210"/>
        <v>0.2</v>
      </c>
      <c r="L3378">
        <f t="shared" si="211"/>
        <v>345.6</v>
      </c>
    </row>
    <row r="3379" spans="1:12" x14ac:dyDescent="0.25">
      <c r="A3379" s="2" t="s">
        <v>3377</v>
      </c>
      <c r="B3379">
        <v>7</v>
      </c>
      <c r="C3379">
        <v>2</v>
      </c>
      <c r="D3379">
        <v>4030</v>
      </c>
      <c r="E3379" s="1">
        <v>43498</v>
      </c>
      <c r="F3379" s="3">
        <v>120.9</v>
      </c>
      <c r="G3379" s="3">
        <v>1974.7</v>
      </c>
      <c r="H3379" s="1">
        <v>43830</v>
      </c>
      <c r="I3379">
        <f t="shared" si="208"/>
        <v>332</v>
      </c>
      <c r="J3379" t="str">
        <f t="shared" si="209"/>
        <v>&gt;121</v>
      </c>
      <c r="K3379">
        <f t="shared" si="210"/>
        <v>0.25</v>
      </c>
      <c r="L3379">
        <f t="shared" si="211"/>
        <v>523.9</v>
      </c>
    </row>
    <row r="3380" spans="1:12" x14ac:dyDescent="0.25">
      <c r="A3380" s="2" t="s">
        <v>3378</v>
      </c>
      <c r="B3380">
        <v>4</v>
      </c>
      <c r="C3380">
        <v>17</v>
      </c>
      <c r="D3380">
        <v>2700</v>
      </c>
      <c r="E3380" s="1">
        <v>43473</v>
      </c>
      <c r="F3380" s="3">
        <v>162</v>
      </c>
      <c r="G3380" s="3">
        <v>810</v>
      </c>
      <c r="H3380" s="1">
        <v>43830</v>
      </c>
      <c r="I3380">
        <f t="shared" si="208"/>
        <v>357</v>
      </c>
      <c r="J3380" t="str">
        <f t="shared" si="209"/>
        <v>&gt;121</v>
      </c>
      <c r="K3380">
        <f t="shared" si="210"/>
        <v>0.25</v>
      </c>
      <c r="L3380">
        <f t="shared" si="211"/>
        <v>243</v>
      </c>
    </row>
    <row r="3381" spans="1:12" x14ac:dyDescent="0.25">
      <c r="A3381" s="2" t="s">
        <v>3379</v>
      </c>
      <c r="B3381">
        <v>1</v>
      </c>
      <c r="C3381">
        <v>3</v>
      </c>
      <c r="D3381">
        <v>2400</v>
      </c>
      <c r="E3381" s="1">
        <v>43565</v>
      </c>
      <c r="F3381" s="3">
        <v>168</v>
      </c>
      <c r="G3381" s="3">
        <v>720</v>
      </c>
      <c r="H3381" s="1">
        <v>43830</v>
      </c>
      <c r="I3381">
        <f t="shared" si="208"/>
        <v>265</v>
      </c>
      <c r="J3381" t="str">
        <f t="shared" si="209"/>
        <v>&gt;121</v>
      </c>
      <c r="K3381">
        <f t="shared" si="210"/>
        <v>0.25</v>
      </c>
      <c r="L3381">
        <f t="shared" si="211"/>
        <v>222</v>
      </c>
    </row>
    <row r="3382" spans="1:12" x14ac:dyDescent="0.25">
      <c r="A3382" s="2" t="s">
        <v>3380</v>
      </c>
      <c r="B3382">
        <v>8</v>
      </c>
      <c r="C3382">
        <v>23</v>
      </c>
      <c r="D3382">
        <v>5060</v>
      </c>
      <c r="E3382" s="1">
        <v>43530</v>
      </c>
      <c r="F3382" s="3">
        <v>708.40000000000009</v>
      </c>
      <c r="G3382" s="3">
        <v>1366.2</v>
      </c>
      <c r="H3382" s="1">
        <v>43830</v>
      </c>
      <c r="I3382">
        <f t="shared" si="208"/>
        <v>300</v>
      </c>
      <c r="J3382" t="str">
        <f t="shared" si="209"/>
        <v>&gt;121</v>
      </c>
      <c r="K3382">
        <f t="shared" si="210"/>
        <v>0.25</v>
      </c>
      <c r="L3382">
        <f t="shared" si="211"/>
        <v>518.65000000000009</v>
      </c>
    </row>
    <row r="3383" spans="1:12" x14ac:dyDescent="0.25">
      <c r="A3383" s="2" t="s">
        <v>3381</v>
      </c>
      <c r="B3383">
        <v>3</v>
      </c>
      <c r="C3383">
        <v>21</v>
      </c>
      <c r="D3383">
        <v>4650</v>
      </c>
      <c r="E3383" s="1">
        <v>43679</v>
      </c>
      <c r="F3383" s="3">
        <v>139.5</v>
      </c>
      <c r="G3383" s="3">
        <v>930</v>
      </c>
      <c r="H3383" s="1">
        <v>43830</v>
      </c>
      <c r="I3383">
        <f t="shared" si="208"/>
        <v>151</v>
      </c>
      <c r="J3383" t="str">
        <f t="shared" si="209"/>
        <v>&gt;121</v>
      </c>
      <c r="K3383">
        <f t="shared" si="210"/>
        <v>0.25</v>
      </c>
      <c r="L3383">
        <f t="shared" si="211"/>
        <v>267.375</v>
      </c>
    </row>
    <row r="3384" spans="1:12" x14ac:dyDescent="0.25">
      <c r="A3384" s="2" t="s">
        <v>3382</v>
      </c>
      <c r="B3384">
        <v>6</v>
      </c>
      <c r="C3384">
        <v>20</v>
      </c>
      <c r="D3384">
        <v>6440</v>
      </c>
      <c r="E3384" s="1">
        <v>43650</v>
      </c>
      <c r="F3384" s="3">
        <v>515.20000000000005</v>
      </c>
      <c r="G3384" s="3">
        <v>1545.6</v>
      </c>
      <c r="H3384" s="1">
        <v>43830</v>
      </c>
      <c r="I3384">
        <f t="shared" si="208"/>
        <v>180</v>
      </c>
      <c r="J3384" t="str">
        <f t="shared" si="209"/>
        <v>&gt;121</v>
      </c>
      <c r="K3384">
        <f t="shared" si="210"/>
        <v>0.25</v>
      </c>
      <c r="L3384">
        <f t="shared" si="211"/>
        <v>515.20000000000005</v>
      </c>
    </row>
    <row r="3385" spans="1:12" x14ac:dyDescent="0.25">
      <c r="A3385" s="2" t="s">
        <v>3383</v>
      </c>
      <c r="B3385">
        <v>10</v>
      </c>
      <c r="C3385">
        <v>12</v>
      </c>
      <c r="D3385">
        <v>3808</v>
      </c>
      <c r="E3385" s="1">
        <v>43503</v>
      </c>
      <c r="F3385" s="3">
        <v>304.64000000000004</v>
      </c>
      <c r="G3385" s="3">
        <v>990.08000000000015</v>
      </c>
      <c r="H3385" s="1">
        <v>43830</v>
      </c>
      <c r="I3385">
        <f t="shared" si="208"/>
        <v>327</v>
      </c>
      <c r="J3385" t="str">
        <f t="shared" si="209"/>
        <v>&gt;121</v>
      </c>
      <c r="K3385">
        <f t="shared" si="210"/>
        <v>0.25</v>
      </c>
      <c r="L3385">
        <f t="shared" si="211"/>
        <v>323.68000000000006</v>
      </c>
    </row>
    <row r="3386" spans="1:12" x14ac:dyDescent="0.25">
      <c r="A3386" s="2" t="s">
        <v>3384</v>
      </c>
      <c r="B3386">
        <v>10</v>
      </c>
      <c r="C3386">
        <v>18</v>
      </c>
      <c r="D3386">
        <v>160</v>
      </c>
      <c r="E3386" s="1">
        <v>43585</v>
      </c>
      <c r="F3386" s="3">
        <v>24</v>
      </c>
      <c r="G3386" s="3">
        <v>49.6</v>
      </c>
      <c r="H3386" s="1">
        <v>43830</v>
      </c>
      <c r="I3386">
        <f t="shared" si="208"/>
        <v>245</v>
      </c>
      <c r="J3386" t="str">
        <f t="shared" si="209"/>
        <v>&gt;121</v>
      </c>
      <c r="K3386">
        <f t="shared" si="210"/>
        <v>0.25</v>
      </c>
      <c r="L3386">
        <f t="shared" si="211"/>
        <v>18.399999999999999</v>
      </c>
    </row>
    <row r="3387" spans="1:12" x14ac:dyDescent="0.25">
      <c r="A3387" s="2" t="s">
        <v>3385</v>
      </c>
      <c r="B3387">
        <v>6</v>
      </c>
      <c r="C3387">
        <v>17</v>
      </c>
      <c r="D3387">
        <v>1500</v>
      </c>
      <c r="E3387" s="1">
        <v>43552</v>
      </c>
      <c r="F3387" s="3">
        <v>90</v>
      </c>
      <c r="G3387" s="3">
        <v>450</v>
      </c>
      <c r="H3387" s="1">
        <v>43830</v>
      </c>
      <c r="I3387">
        <f t="shared" si="208"/>
        <v>278</v>
      </c>
      <c r="J3387" t="str">
        <f t="shared" si="209"/>
        <v>&gt;121</v>
      </c>
      <c r="K3387">
        <f t="shared" si="210"/>
        <v>0.25</v>
      </c>
      <c r="L3387">
        <f t="shared" si="211"/>
        <v>135</v>
      </c>
    </row>
    <row r="3388" spans="1:12" x14ac:dyDescent="0.25">
      <c r="A3388" s="2" t="s">
        <v>3386</v>
      </c>
      <c r="B3388">
        <v>4</v>
      </c>
      <c r="C3388">
        <v>3</v>
      </c>
      <c r="D3388">
        <v>2160</v>
      </c>
      <c r="E3388" s="1">
        <v>43649</v>
      </c>
      <c r="F3388" s="3">
        <v>64.800000000000011</v>
      </c>
      <c r="G3388" s="3">
        <v>626.4</v>
      </c>
      <c r="H3388" s="1">
        <v>43830</v>
      </c>
      <c r="I3388">
        <f t="shared" si="208"/>
        <v>181</v>
      </c>
      <c r="J3388" t="str">
        <f t="shared" si="209"/>
        <v>&gt;121</v>
      </c>
      <c r="K3388">
        <f t="shared" si="210"/>
        <v>0.25</v>
      </c>
      <c r="L3388">
        <f t="shared" si="211"/>
        <v>172.8</v>
      </c>
    </row>
    <row r="3389" spans="1:12" x14ac:dyDescent="0.25">
      <c r="A3389" s="2" t="s">
        <v>3387</v>
      </c>
      <c r="B3389">
        <v>2</v>
      </c>
      <c r="C3389">
        <v>8</v>
      </c>
      <c r="D3389">
        <v>760</v>
      </c>
      <c r="E3389" s="1">
        <v>43553</v>
      </c>
      <c r="F3389" s="3">
        <v>53.2</v>
      </c>
      <c r="G3389" s="3">
        <v>129.19999999999999</v>
      </c>
      <c r="H3389" s="1">
        <v>43830</v>
      </c>
      <c r="I3389">
        <f t="shared" si="208"/>
        <v>277</v>
      </c>
      <c r="J3389" t="str">
        <f t="shared" si="209"/>
        <v>&gt;121</v>
      </c>
      <c r="K3389">
        <f t="shared" si="210"/>
        <v>0.25</v>
      </c>
      <c r="L3389">
        <f t="shared" si="211"/>
        <v>45.599999999999994</v>
      </c>
    </row>
    <row r="3390" spans="1:12" x14ac:dyDescent="0.25">
      <c r="A3390" s="2" t="s">
        <v>3388</v>
      </c>
      <c r="B3390">
        <v>8</v>
      </c>
      <c r="C3390">
        <v>4</v>
      </c>
      <c r="D3390">
        <v>5040</v>
      </c>
      <c r="E3390" s="1">
        <v>43794</v>
      </c>
      <c r="F3390" s="3">
        <v>403.2</v>
      </c>
      <c r="G3390" s="3">
        <v>1461.6</v>
      </c>
      <c r="H3390" s="1">
        <v>43830</v>
      </c>
      <c r="I3390">
        <f t="shared" si="208"/>
        <v>36</v>
      </c>
      <c r="J3390" t="str">
        <f t="shared" si="209"/>
        <v>31-60</v>
      </c>
      <c r="K3390">
        <f t="shared" si="210"/>
        <v>0.04</v>
      </c>
      <c r="L3390">
        <f t="shared" si="211"/>
        <v>74.591999999999999</v>
      </c>
    </row>
    <row r="3391" spans="1:12" x14ac:dyDescent="0.25">
      <c r="A3391" s="2" t="s">
        <v>3389</v>
      </c>
      <c r="B3391">
        <v>2</v>
      </c>
      <c r="C3391">
        <v>9</v>
      </c>
      <c r="D3391">
        <v>4750</v>
      </c>
      <c r="E3391" s="1">
        <v>43524</v>
      </c>
      <c r="F3391" s="3">
        <v>332.5</v>
      </c>
      <c r="G3391" s="3">
        <v>950</v>
      </c>
      <c r="H3391" s="1">
        <v>43830</v>
      </c>
      <c r="I3391">
        <f t="shared" si="208"/>
        <v>306</v>
      </c>
      <c r="J3391" t="str">
        <f t="shared" si="209"/>
        <v>&gt;121</v>
      </c>
      <c r="K3391">
        <f t="shared" si="210"/>
        <v>0.25</v>
      </c>
      <c r="L3391">
        <f t="shared" si="211"/>
        <v>320.625</v>
      </c>
    </row>
    <row r="3392" spans="1:12" x14ac:dyDescent="0.25">
      <c r="A3392" s="2" t="s">
        <v>3390</v>
      </c>
      <c r="B3392">
        <v>4</v>
      </c>
      <c r="C3392">
        <v>10</v>
      </c>
      <c r="D3392">
        <v>3920</v>
      </c>
      <c r="E3392" s="1">
        <v>43647</v>
      </c>
      <c r="F3392" s="3">
        <v>78.400000000000006</v>
      </c>
      <c r="G3392" s="3">
        <v>980</v>
      </c>
      <c r="H3392" s="1">
        <v>43830</v>
      </c>
      <c r="I3392">
        <f t="shared" si="208"/>
        <v>183</v>
      </c>
      <c r="J3392" t="str">
        <f t="shared" si="209"/>
        <v>&gt;121</v>
      </c>
      <c r="K3392">
        <f t="shared" si="210"/>
        <v>0.25</v>
      </c>
      <c r="L3392">
        <f t="shared" si="211"/>
        <v>264.60000000000002</v>
      </c>
    </row>
    <row r="3393" spans="1:12" x14ac:dyDescent="0.25">
      <c r="A3393" s="2" t="s">
        <v>3391</v>
      </c>
      <c r="B3393">
        <v>1</v>
      </c>
      <c r="C3393">
        <v>5</v>
      </c>
      <c r="D3393">
        <v>5600</v>
      </c>
      <c r="E3393" s="1">
        <v>43666</v>
      </c>
      <c r="F3393" s="3">
        <v>392</v>
      </c>
      <c r="G3393" s="3">
        <v>840</v>
      </c>
      <c r="H3393" s="1">
        <v>43830</v>
      </c>
      <c r="I3393">
        <f t="shared" si="208"/>
        <v>164</v>
      </c>
      <c r="J3393" t="str">
        <f t="shared" si="209"/>
        <v>&gt;121</v>
      </c>
      <c r="K3393">
        <f t="shared" si="210"/>
        <v>0.25</v>
      </c>
      <c r="L3393">
        <f t="shared" si="211"/>
        <v>308</v>
      </c>
    </row>
    <row r="3394" spans="1:12" x14ac:dyDescent="0.25">
      <c r="A3394" s="2" t="s">
        <v>3392</v>
      </c>
      <c r="B3394">
        <v>2</v>
      </c>
      <c r="C3394">
        <v>23</v>
      </c>
      <c r="D3394">
        <v>3520</v>
      </c>
      <c r="E3394" s="1">
        <v>43488</v>
      </c>
      <c r="F3394" s="3">
        <v>246.4</v>
      </c>
      <c r="G3394" s="3">
        <v>844.80000000000007</v>
      </c>
      <c r="H3394" s="1">
        <v>43830</v>
      </c>
      <c r="I3394">
        <f t="shared" ref="I3394:I3457" si="212">H3394-E3394</f>
        <v>342</v>
      </c>
      <c r="J3394" t="str">
        <f t="shared" ref="J3394:J3457" si="213">VLOOKUP(I3394,groupings,2,1)</f>
        <v>&gt;121</v>
      </c>
      <c r="K3394">
        <f t="shared" ref="K3394:K3457" si="214">VLOOKUP(I3394,$N$8:$P$12,3,TRUE)</f>
        <v>0.25</v>
      </c>
      <c r="L3394">
        <f t="shared" ref="L3394:L3457" si="215">(G3394+F3394)*K3394</f>
        <v>272.8</v>
      </c>
    </row>
    <row r="3395" spans="1:12" x14ac:dyDescent="0.25">
      <c r="A3395" s="2" t="s">
        <v>3393</v>
      </c>
      <c r="B3395">
        <v>8</v>
      </c>
      <c r="C3395">
        <v>17</v>
      </c>
      <c r="D3395">
        <v>1330</v>
      </c>
      <c r="E3395" s="1">
        <v>43506</v>
      </c>
      <c r="F3395" s="3">
        <v>39.900000000000006</v>
      </c>
      <c r="G3395" s="3">
        <v>585.20000000000005</v>
      </c>
      <c r="H3395" s="1">
        <v>43830</v>
      </c>
      <c r="I3395">
        <f t="shared" si="212"/>
        <v>324</v>
      </c>
      <c r="J3395" t="str">
        <f t="shared" si="213"/>
        <v>&gt;121</v>
      </c>
      <c r="K3395">
        <f t="shared" si="214"/>
        <v>0.25</v>
      </c>
      <c r="L3395">
        <f t="shared" si="215"/>
        <v>156.27500000000001</v>
      </c>
    </row>
    <row r="3396" spans="1:12" x14ac:dyDescent="0.25">
      <c r="A3396" s="2" t="s">
        <v>3394</v>
      </c>
      <c r="B3396">
        <v>8</v>
      </c>
      <c r="C3396">
        <v>19</v>
      </c>
      <c r="D3396">
        <v>1430</v>
      </c>
      <c r="E3396" s="1">
        <v>43690</v>
      </c>
      <c r="F3396" s="3">
        <v>185.9</v>
      </c>
      <c r="G3396" s="3">
        <v>572</v>
      </c>
      <c r="H3396" s="1">
        <v>43830</v>
      </c>
      <c r="I3396">
        <f t="shared" si="212"/>
        <v>140</v>
      </c>
      <c r="J3396" t="str">
        <f t="shared" si="213"/>
        <v>&gt;121</v>
      </c>
      <c r="K3396">
        <f t="shared" si="214"/>
        <v>0.25</v>
      </c>
      <c r="L3396">
        <f t="shared" si="215"/>
        <v>189.47499999999999</v>
      </c>
    </row>
    <row r="3397" spans="1:12" x14ac:dyDescent="0.25">
      <c r="A3397" s="2" t="s">
        <v>3395</v>
      </c>
      <c r="B3397">
        <v>10</v>
      </c>
      <c r="C3397">
        <v>2</v>
      </c>
      <c r="D3397">
        <v>4960</v>
      </c>
      <c r="E3397" s="1">
        <v>43789</v>
      </c>
      <c r="F3397" s="3">
        <v>198.4</v>
      </c>
      <c r="G3397" s="3">
        <v>1388.8</v>
      </c>
      <c r="H3397" s="1">
        <v>43830</v>
      </c>
      <c r="I3397">
        <f t="shared" si="212"/>
        <v>41</v>
      </c>
      <c r="J3397" t="str">
        <f t="shared" si="213"/>
        <v>31-60</v>
      </c>
      <c r="K3397">
        <f t="shared" si="214"/>
        <v>0.04</v>
      </c>
      <c r="L3397">
        <f t="shared" si="215"/>
        <v>63.488000000000007</v>
      </c>
    </row>
    <row r="3398" spans="1:12" x14ac:dyDescent="0.25">
      <c r="A3398" s="2" t="s">
        <v>3396</v>
      </c>
      <c r="B3398">
        <v>4</v>
      </c>
      <c r="C3398">
        <v>23</v>
      </c>
      <c r="D3398">
        <v>760</v>
      </c>
      <c r="E3398" s="1">
        <v>43786</v>
      </c>
      <c r="F3398" s="3">
        <v>53.2</v>
      </c>
      <c r="G3398" s="3">
        <v>152</v>
      </c>
      <c r="H3398" s="1">
        <v>43830</v>
      </c>
      <c r="I3398">
        <f t="shared" si="212"/>
        <v>44</v>
      </c>
      <c r="J3398" t="str">
        <f t="shared" si="213"/>
        <v>31-60</v>
      </c>
      <c r="K3398">
        <f t="shared" si="214"/>
        <v>0.04</v>
      </c>
      <c r="L3398">
        <f t="shared" si="215"/>
        <v>8.2080000000000002</v>
      </c>
    </row>
    <row r="3399" spans="1:12" x14ac:dyDescent="0.25">
      <c r="A3399" s="2" t="s">
        <v>3397</v>
      </c>
      <c r="B3399">
        <v>10</v>
      </c>
      <c r="C3399">
        <v>23</v>
      </c>
      <c r="D3399">
        <v>3240</v>
      </c>
      <c r="E3399" s="1">
        <v>43768</v>
      </c>
      <c r="F3399" s="3">
        <v>97.2</v>
      </c>
      <c r="G3399" s="3">
        <v>842.4</v>
      </c>
      <c r="H3399" s="1">
        <v>43830</v>
      </c>
      <c r="I3399">
        <f t="shared" si="212"/>
        <v>62</v>
      </c>
      <c r="J3399" t="str">
        <f t="shared" si="213"/>
        <v>61-90</v>
      </c>
      <c r="K3399">
        <f t="shared" si="214"/>
        <v>0.15</v>
      </c>
      <c r="L3399">
        <f t="shared" si="215"/>
        <v>140.94</v>
      </c>
    </row>
    <row r="3400" spans="1:12" x14ac:dyDescent="0.25">
      <c r="A3400" s="2" t="s">
        <v>3398</v>
      </c>
      <c r="B3400">
        <v>3</v>
      </c>
      <c r="C3400">
        <v>17</v>
      </c>
      <c r="D3400">
        <v>3496</v>
      </c>
      <c r="E3400" s="1">
        <v>43694</v>
      </c>
      <c r="F3400" s="3">
        <v>174.8</v>
      </c>
      <c r="G3400" s="3">
        <v>594.32000000000005</v>
      </c>
      <c r="H3400" s="1">
        <v>43830</v>
      </c>
      <c r="I3400">
        <f t="shared" si="212"/>
        <v>136</v>
      </c>
      <c r="J3400" t="str">
        <f t="shared" si="213"/>
        <v>&gt;121</v>
      </c>
      <c r="K3400">
        <f t="shared" si="214"/>
        <v>0.25</v>
      </c>
      <c r="L3400">
        <f t="shared" si="215"/>
        <v>192.28000000000003</v>
      </c>
    </row>
    <row r="3401" spans="1:12" x14ac:dyDescent="0.25">
      <c r="A3401" s="2" t="s">
        <v>3399</v>
      </c>
      <c r="B3401">
        <v>7</v>
      </c>
      <c r="C3401">
        <v>8</v>
      </c>
      <c r="D3401">
        <v>6200</v>
      </c>
      <c r="E3401" s="1">
        <v>43791</v>
      </c>
      <c r="F3401" s="3">
        <v>1054</v>
      </c>
      <c r="G3401" s="3">
        <v>4526</v>
      </c>
      <c r="H3401" s="1">
        <v>43830</v>
      </c>
      <c r="I3401">
        <f t="shared" si="212"/>
        <v>39</v>
      </c>
      <c r="J3401" t="str">
        <f t="shared" si="213"/>
        <v>31-60</v>
      </c>
      <c r="K3401">
        <f t="shared" si="214"/>
        <v>0.04</v>
      </c>
      <c r="L3401">
        <f t="shared" si="215"/>
        <v>223.20000000000002</v>
      </c>
    </row>
    <row r="3402" spans="1:12" x14ac:dyDescent="0.25">
      <c r="A3402" s="2" t="s">
        <v>3400</v>
      </c>
      <c r="B3402">
        <v>4</v>
      </c>
      <c r="C3402">
        <v>9</v>
      </c>
      <c r="D3402">
        <v>2860</v>
      </c>
      <c r="E3402" s="1">
        <v>43732</v>
      </c>
      <c r="F3402" s="3">
        <v>57.199999999999996</v>
      </c>
      <c r="G3402" s="3">
        <v>829.4</v>
      </c>
      <c r="H3402" s="1">
        <v>43830</v>
      </c>
      <c r="I3402">
        <f t="shared" si="212"/>
        <v>98</v>
      </c>
      <c r="J3402" t="str">
        <f t="shared" si="213"/>
        <v>91-120</v>
      </c>
      <c r="K3402">
        <f t="shared" si="214"/>
        <v>0.2</v>
      </c>
      <c r="L3402">
        <f t="shared" si="215"/>
        <v>177.32000000000002</v>
      </c>
    </row>
    <row r="3403" spans="1:12" x14ac:dyDescent="0.25">
      <c r="A3403" s="2" t="s">
        <v>3401</v>
      </c>
      <c r="B3403">
        <v>7</v>
      </c>
      <c r="C3403">
        <v>18</v>
      </c>
      <c r="D3403">
        <v>600</v>
      </c>
      <c r="E3403" s="1">
        <v>43767</v>
      </c>
      <c r="F3403" s="3">
        <v>42</v>
      </c>
      <c r="G3403" s="3">
        <v>234</v>
      </c>
      <c r="H3403" s="1">
        <v>43830</v>
      </c>
      <c r="I3403">
        <f t="shared" si="212"/>
        <v>63</v>
      </c>
      <c r="J3403" t="str">
        <f t="shared" si="213"/>
        <v>61-90</v>
      </c>
      <c r="K3403">
        <f t="shared" si="214"/>
        <v>0.15</v>
      </c>
      <c r="L3403">
        <f t="shared" si="215"/>
        <v>41.4</v>
      </c>
    </row>
    <row r="3404" spans="1:12" x14ac:dyDescent="0.25">
      <c r="A3404" s="2" t="s">
        <v>3402</v>
      </c>
      <c r="B3404">
        <v>3</v>
      </c>
      <c r="C3404">
        <v>20</v>
      </c>
      <c r="D3404">
        <v>1120</v>
      </c>
      <c r="E3404" s="1">
        <v>43678</v>
      </c>
      <c r="F3404" s="3">
        <v>67.2</v>
      </c>
      <c r="G3404" s="3">
        <v>212.8</v>
      </c>
      <c r="H3404" s="1">
        <v>43830</v>
      </c>
      <c r="I3404">
        <f t="shared" si="212"/>
        <v>152</v>
      </c>
      <c r="J3404" t="str">
        <f t="shared" si="213"/>
        <v>&gt;121</v>
      </c>
      <c r="K3404">
        <f t="shared" si="214"/>
        <v>0.25</v>
      </c>
      <c r="L3404">
        <f t="shared" si="215"/>
        <v>70</v>
      </c>
    </row>
    <row r="3405" spans="1:12" x14ac:dyDescent="0.25">
      <c r="A3405" s="2" t="s">
        <v>3403</v>
      </c>
      <c r="B3405">
        <v>1</v>
      </c>
      <c r="C3405">
        <v>22</v>
      </c>
      <c r="D3405">
        <v>3960</v>
      </c>
      <c r="E3405" s="1">
        <v>43589</v>
      </c>
      <c r="F3405" s="3">
        <v>277.2</v>
      </c>
      <c r="G3405" s="3">
        <v>1148.4000000000001</v>
      </c>
      <c r="H3405" s="1">
        <v>43830</v>
      </c>
      <c r="I3405">
        <f t="shared" si="212"/>
        <v>241</v>
      </c>
      <c r="J3405" t="str">
        <f t="shared" si="213"/>
        <v>&gt;121</v>
      </c>
      <c r="K3405">
        <f t="shared" si="214"/>
        <v>0.25</v>
      </c>
      <c r="L3405">
        <f t="shared" si="215"/>
        <v>356.40000000000003</v>
      </c>
    </row>
    <row r="3406" spans="1:12" x14ac:dyDescent="0.25">
      <c r="A3406" s="2" t="s">
        <v>3404</v>
      </c>
      <c r="B3406">
        <v>6</v>
      </c>
      <c r="C3406">
        <v>10</v>
      </c>
      <c r="D3406">
        <v>840</v>
      </c>
      <c r="E3406" s="1">
        <v>43722</v>
      </c>
      <c r="F3406" s="3">
        <v>58.8</v>
      </c>
      <c r="G3406" s="3">
        <v>235.2</v>
      </c>
      <c r="H3406" s="1">
        <v>43830</v>
      </c>
      <c r="I3406">
        <f t="shared" si="212"/>
        <v>108</v>
      </c>
      <c r="J3406" t="str">
        <f t="shared" si="213"/>
        <v>91-120</v>
      </c>
      <c r="K3406">
        <f t="shared" si="214"/>
        <v>0.2</v>
      </c>
      <c r="L3406">
        <f t="shared" si="215"/>
        <v>58.800000000000004</v>
      </c>
    </row>
    <row r="3407" spans="1:12" x14ac:dyDescent="0.25">
      <c r="A3407" s="2" t="s">
        <v>3405</v>
      </c>
      <c r="B3407">
        <v>3</v>
      </c>
      <c r="C3407">
        <v>5</v>
      </c>
      <c r="D3407">
        <v>1188</v>
      </c>
      <c r="E3407" s="1">
        <v>43601</v>
      </c>
      <c r="F3407" s="3">
        <v>95.039999999999992</v>
      </c>
      <c r="G3407" s="3">
        <v>320.76</v>
      </c>
      <c r="H3407" s="1">
        <v>43830</v>
      </c>
      <c r="I3407">
        <f t="shared" si="212"/>
        <v>229</v>
      </c>
      <c r="J3407" t="str">
        <f t="shared" si="213"/>
        <v>&gt;121</v>
      </c>
      <c r="K3407">
        <f t="shared" si="214"/>
        <v>0.25</v>
      </c>
      <c r="L3407">
        <f t="shared" si="215"/>
        <v>103.94999999999999</v>
      </c>
    </row>
    <row r="3408" spans="1:12" x14ac:dyDescent="0.25">
      <c r="A3408" s="2" t="s">
        <v>3406</v>
      </c>
      <c r="B3408">
        <v>2</v>
      </c>
      <c r="C3408">
        <v>21</v>
      </c>
      <c r="D3408">
        <v>4320</v>
      </c>
      <c r="E3408" s="1">
        <v>43688</v>
      </c>
      <c r="F3408" s="3">
        <v>345.6</v>
      </c>
      <c r="G3408" s="3">
        <v>648</v>
      </c>
      <c r="H3408" s="1">
        <v>43830</v>
      </c>
      <c r="I3408">
        <f t="shared" si="212"/>
        <v>142</v>
      </c>
      <c r="J3408" t="str">
        <f t="shared" si="213"/>
        <v>&gt;121</v>
      </c>
      <c r="K3408">
        <f t="shared" si="214"/>
        <v>0.25</v>
      </c>
      <c r="L3408">
        <f t="shared" si="215"/>
        <v>248.4</v>
      </c>
    </row>
    <row r="3409" spans="1:12" x14ac:dyDescent="0.25">
      <c r="A3409" s="2" t="s">
        <v>3407</v>
      </c>
      <c r="B3409">
        <v>7</v>
      </c>
      <c r="C3409">
        <v>6</v>
      </c>
      <c r="D3409">
        <v>396</v>
      </c>
      <c r="E3409" s="1">
        <v>43591</v>
      </c>
      <c r="F3409" s="3">
        <v>15.84</v>
      </c>
      <c r="G3409" s="3">
        <v>289.08000000000004</v>
      </c>
      <c r="H3409" s="1">
        <v>43830</v>
      </c>
      <c r="I3409">
        <f t="shared" si="212"/>
        <v>239</v>
      </c>
      <c r="J3409" t="str">
        <f t="shared" si="213"/>
        <v>&gt;121</v>
      </c>
      <c r="K3409">
        <f t="shared" si="214"/>
        <v>0.25</v>
      </c>
      <c r="L3409">
        <f t="shared" si="215"/>
        <v>76.23</v>
      </c>
    </row>
    <row r="3410" spans="1:12" x14ac:dyDescent="0.25">
      <c r="A3410" s="2" t="s">
        <v>3408</v>
      </c>
      <c r="B3410">
        <v>2</v>
      </c>
      <c r="C3410">
        <v>11</v>
      </c>
      <c r="D3410">
        <v>4370</v>
      </c>
      <c r="E3410" s="1">
        <v>43803</v>
      </c>
      <c r="F3410" s="3">
        <v>218.5</v>
      </c>
      <c r="G3410" s="3">
        <v>874</v>
      </c>
      <c r="H3410" s="1">
        <v>43830</v>
      </c>
      <c r="I3410">
        <f t="shared" si="212"/>
        <v>27</v>
      </c>
      <c r="J3410" t="str">
        <f t="shared" si="213"/>
        <v>0-30</v>
      </c>
      <c r="K3410">
        <f t="shared" si="214"/>
        <v>8.0000000000000002E-3</v>
      </c>
      <c r="L3410">
        <f t="shared" si="215"/>
        <v>8.74</v>
      </c>
    </row>
    <row r="3411" spans="1:12" x14ac:dyDescent="0.25">
      <c r="A3411" s="2" t="s">
        <v>3409</v>
      </c>
      <c r="B3411">
        <v>1</v>
      </c>
      <c r="C3411">
        <v>11</v>
      </c>
      <c r="D3411">
        <v>5320</v>
      </c>
      <c r="E3411" s="1">
        <v>43555</v>
      </c>
      <c r="F3411" s="3">
        <v>106.4</v>
      </c>
      <c r="G3411" s="3">
        <v>904.4</v>
      </c>
      <c r="H3411" s="1">
        <v>43830</v>
      </c>
      <c r="I3411">
        <f t="shared" si="212"/>
        <v>275</v>
      </c>
      <c r="J3411" t="str">
        <f t="shared" si="213"/>
        <v>&gt;121</v>
      </c>
      <c r="K3411">
        <f t="shared" si="214"/>
        <v>0.25</v>
      </c>
      <c r="L3411">
        <f t="shared" si="215"/>
        <v>252.7</v>
      </c>
    </row>
    <row r="3412" spans="1:12" x14ac:dyDescent="0.25">
      <c r="A3412" s="2" t="s">
        <v>3410</v>
      </c>
      <c r="B3412">
        <v>3</v>
      </c>
      <c r="C3412">
        <v>22</v>
      </c>
      <c r="D3412">
        <v>2420</v>
      </c>
      <c r="E3412" s="1">
        <v>43579</v>
      </c>
      <c r="F3412" s="3">
        <v>24.2</v>
      </c>
      <c r="G3412" s="3">
        <v>653.40000000000009</v>
      </c>
      <c r="H3412" s="1">
        <v>43830</v>
      </c>
      <c r="I3412">
        <f t="shared" si="212"/>
        <v>251</v>
      </c>
      <c r="J3412" t="str">
        <f t="shared" si="213"/>
        <v>&gt;121</v>
      </c>
      <c r="K3412">
        <f t="shared" si="214"/>
        <v>0.25</v>
      </c>
      <c r="L3412">
        <f t="shared" si="215"/>
        <v>169.40000000000003</v>
      </c>
    </row>
    <row r="3413" spans="1:12" x14ac:dyDescent="0.25">
      <c r="A3413" s="2" t="s">
        <v>3411</v>
      </c>
      <c r="B3413">
        <v>10</v>
      </c>
      <c r="C3413">
        <v>11</v>
      </c>
      <c r="D3413">
        <v>3120</v>
      </c>
      <c r="E3413" s="1">
        <v>43744</v>
      </c>
      <c r="F3413" s="3">
        <v>468</v>
      </c>
      <c r="G3413" s="3">
        <v>904.80000000000007</v>
      </c>
      <c r="H3413" s="1">
        <v>43830</v>
      </c>
      <c r="I3413">
        <f t="shared" si="212"/>
        <v>86</v>
      </c>
      <c r="J3413" t="str">
        <f t="shared" si="213"/>
        <v>61-90</v>
      </c>
      <c r="K3413">
        <f t="shared" si="214"/>
        <v>0.15</v>
      </c>
      <c r="L3413">
        <f t="shared" si="215"/>
        <v>205.92000000000002</v>
      </c>
    </row>
    <row r="3414" spans="1:12" x14ac:dyDescent="0.25">
      <c r="A3414" s="2" t="s">
        <v>3412</v>
      </c>
      <c r="B3414">
        <v>6</v>
      </c>
      <c r="C3414">
        <v>22</v>
      </c>
      <c r="D3414">
        <v>270</v>
      </c>
      <c r="E3414" s="1">
        <v>43716</v>
      </c>
      <c r="F3414" s="3">
        <v>27</v>
      </c>
      <c r="G3414" s="3">
        <v>56.7</v>
      </c>
      <c r="H3414" s="1">
        <v>43830</v>
      </c>
      <c r="I3414">
        <f t="shared" si="212"/>
        <v>114</v>
      </c>
      <c r="J3414" t="str">
        <f t="shared" si="213"/>
        <v>91-120</v>
      </c>
      <c r="K3414">
        <f t="shared" si="214"/>
        <v>0.2</v>
      </c>
      <c r="L3414">
        <f t="shared" si="215"/>
        <v>16.740000000000002</v>
      </c>
    </row>
    <row r="3415" spans="1:12" x14ac:dyDescent="0.25">
      <c r="A3415" s="2" t="s">
        <v>3413</v>
      </c>
      <c r="B3415">
        <v>2</v>
      </c>
      <c r="C3415">
        <v>6</v>
      </c>
      <c r="D3415">
        <v>950</v>
      </c>
      <c r="E3415" s="1">
        <v>43699</v>
      </c>
      <c r="F3415" s="3">
        <v>28.5</v>
      </c>
      <c r="G3415" s="3">
        <v>275.5</v>
      </c>
      <c r="H3415" s="1">
        <v>43830</v>
      </c>
      <c r="I3415">
        <f t="shared" si="212"/>
        <v>131</v>
      </c>
      <c r="J3415" t="str">
        <f t="shared" si="213"/>
        <v>&gt;121</v>
      </c>
      <c r="K3415">
        <f t="shared" si="214"/>
        <v>0.25</v>
      </c>
      <c r="L3415">
        <f t="shared" si="215"/>
        <v>76</v>
      </c>
    </row>
    <row r="3416" spans="1:12" x14ac:dyDescent="0.25">
      <c r="A3416" s="2" t="s">
        <v>3414</v>
      </c>
      <c r="B3416">
        <v>8</v>
      </c>
      <c r="C3416">
        <v>17</v>
      </c>
      <c r="D3416">
        <v>1440</v>
      </c>
      <c r="E3416" s="1">
        <v>43684</v>
      </c>
      <c r="F3416" s="3">
        <v>72</v>
      </c>
      <c r="G3416" s="3">
        <v>374.4</v>
      </c>
      <c r="H3416" s="1">
        <v>43830</v>
      </c>
      <c r="I3416">
        <f t="shared" si="212"/>
        <v>146</v>
      </c>
      <c r="J3416" t="str">
        <f t="shared" si="213"/>
        <v>&gt;121</v>
      </c>
      <c r="K3416">
        <f t="shared" si="214"/>
        <v>0.25</v>
      </c>
      <c r="L3416">
        <f t="shared" si="215"/>
        <v>111.6</v>
      </c>
    </row>
    <row r="3417" spans="1:12" x14ac:dyDescent="0.25">
      <c r="A3417" s="2" t="s">
        <v>3415</v>
      </c>
      <c r="B3417">
        <v>1</v>
      </c>
      <c r="C3417">
        <v>14</v>
      </c>
      <c r="D3417">
        <v>2400</v>
      </c>
      <c r="E3417" s="1">
        <v>43533</v>
      </c>
      <c r="F3417" s="3">
        <v>192</v>
      </c>
      <c r="G3417" s="3">
        <v>696</v>
      </c>
      <c r="H3417" s="1">
        <v>43830</v>
      </c>
      <c r="I3417">
        <f t="shared" si="212"/>
        <v>297</v>
      </c>
      <c r="J3417" t="str">
        <f t="shared" si="213"/>
        <v>&gt;121</v>
      </c>
      <c r="K3417">
        <f t="shared" si="214"/>
        <v>0.25</v>
      </c>
      <c r="L3417">
        <f t="shared" si="215"/>
        <v>222</v>
      </c>
    </row>
    <row r="3418" spans="1:12" x14ac:dyDescent="0.25">
      <c r="A3418" s="2" t="s">
        <v>3416</v>
      </c>
      <c r="B3418">
        <v>8</v>
      </c>
      <c r="C3418">
        <v>13</v>
      </c>
      <c r="D3418">
        <v>2240</v>
      </c>
      <c r="E3418" s="1">
        <v>43754</v>
      </c>
      <c r="F3418" s="3">
        <v>179.20000000000002</v>
      </c>
      <c r="G3418" s="3">
        <v>582.4</v>
      </c>
      <c r="H3418" s="1">
        <v>43830</v>
      </c>
      <c r="I3418">
        <f t="shared" si="212"/>
        <v>76</v>
      </c>
      <c r="J3418" t="str">
        <f t="shared" si="213"/>
        <v>61-90</v>
      </c>
      <c r="K3418">
        <f t="shared" si="214"/>
        <v>0.15</v>
      </c>
      <c r="L3418">
        <f t="shared" si="215"/>
        <v>114.24</v>
      </c>
    </row>
    <row r="3419" spans="1:12" x14ac:dyDescent="0.25">
      <c r="A3419" s="2" t="s">
        <v>3417</v>
      </c>
      <c r="B3419">
        <v>1</v>
      </c>
      <c r="C3419">
        <v>17</v>
      </c>
      <c r="D3419">
        <v>720</v>
      </c>
      <c r="E3419" s="1">
        <v>43682</v>
      </c>
      <c r="F3419" s="3">
        <v>64.800000000000011</v>
      </c>
      <c r="G3419" s="3">
        <v>208.79999999999998</v>
      </c>
      <c r="H3419" s="1">
        <v>43830</v>
      </c>
      <c r="I3419">
        <f t="shared" si="212"/>
        <v>148</v>
      </c>
      <c r="J3419" t="str">
        <f t="shared" si="213"/>
        <v>&gt;121</v>
      </c>
      <c r="K3419">
        <f t="shared" si="214"/>
        <v>0.25</v>
      </c>
      <c r="L3419">
        <f t="shared" si="215"/>
        <v>68.400000000000006</v>
      </c>
    </row>
    <row r="3420" spans="1:12" x14ac:dyDescent="0.25">
      <c r="A3420" s="2" t="s">
        <v>3418</v>
      </c>
      <c r="B3420">
        <v>5</v>
      </c>
      <c r="C3420">
        <v>8</v>
      </c>
      <c r="D3420">
        <v>2200</v>
      </c>
      <c r="E3420" s="1">
        <v>43684</v>
      </c>
      <c r="F3420" s="3">
        <v>110</v>
      </c>
      <c r="G3420" s="3">
        <v>594</v>
      </c>
      <c r="H3420" s="1">
        <v>43830</v>
      </c>
      <c r="I3420">
        <f t="shared" si="212"/>
        <v>146</v>
      </c>
      <c r="J3420" t="str">
        <f t="shared" si="213"/>
        <v>&gt;121</v>
      </c>
      <c r="K3420">
        <f t="shared" si="214"/>
        <v>0.25</v>
      </c>
      <c r="L3420">
        <f t="shared" si="215"/>
        <v>176</v>
      </c>
    </row>
    <row r="3421" spans="1:12" x14ac:dyDescent="0.25">
      <c r="A3421" s="2" t="s">
        <v>3419</v>
      </c>
      <c r="B3421">
        <v>10</v>
      </c>
      <c r="C3421">
        <v>11</v>
      </c>
      <c r="D3421">
        <v>3072.0000000000005</v>
      </c>
      <c r="E3421" s="1">
        <v>43738</v>
      </c>
      <c r="F3421" s="3">
        <v>552.96</v>
      </c>
      <c r="G3421" s="3">
        <v>1198.0800000000002</v>
      </c>
      <c r="H3421" s="1">
        <v>43830</v>
      </c>
      <c r="I3421">
        <f t="shared" si="212"/>
        <v>92</v>
      </c>
      <c r="J3421" t="str">
        <f t="shared" si="213"/>
        <v>91-120</v>
      </c>
      <c r="K3421">
        <f t="shared" si="214"/>
        <v>0.2</v>
      </c>
      <c r="L3421">
        <f t="shared" si="215"/>
        <v>350.20800000000008</v>
      </c>
    </row>
    <row r="3422" spans="1:12" x14ac:dyDescent="0.25">
      <c r="A3422" s="2" t="s">
        <v>3420</v>
      </c>
      <c r="B3422">
        <v>6</v>
      </c>
      <c r="C3422">
        <v>9</v>
      </c>
      <c r="D3422">
        <v>1320</v>
      </c>
      <c r="E3422" s="1">
        <v>43471</v>
      </c>
      <c r="F3422" s="3">
        <v>26.400000000000002</v>
      </c>
      <c r="G3422" s="3">
        <v>382.8</v>
      </c>
      <c r="H3422" s="1">
        <v>43830</v>
      </c>
      <c r="I3422">
        <f t="shared" si="212"/>
        <v>359</v>
      </c>
      <c r="J3422" t="str">
        <f t="shared" si="213"/>
        <v>&gt;121</v>
      </c>
      <c r="K3422">
        <f t="shared" si="214"/>
        <v>0.25</v>
      </c>
      <c r="L3422">
        <f t="shared" si="215"/>
        <v>102.3</v>
      </c>
    </row>
    <row r="3423" spans="1:12" x14ac:dyDescent="0.25">
      <c r="A3423" s="2" t="s">
        <v>3421</v>
      </c>
      <c r="B3423">
        <v>2</v>
      </c>
      <c r="C3423">
        <v>14</v>
      </c>
      <c r="D3423">
        <v>5292</v>
      </c>
      <c r="E3423" s="1">
        <v>43733</v>
      </c>
      <c r="F3423" s="3">
        <v>317.52000000000004</v>
      </c>
      <c r="G3423" s="3">
        <v>899.6400000000001</v>
      </c>
      <c r="H3423" s="1">
        <v>43830</v>
      </c>
      <c r="I3423">
        <f t="shared" si="212"/>
        <v>97</v>
      </c>
      <c r="J3423" t="str">
        <f t="shared" si="213"/>
        <v>91-120</v>
      </c>
      <c r="K3423">
        <f t="shared" si="214"/>
        <v>0.2</v>
      </c>
      <c r="L3423">
        <f t="shared" si="215"/>
        <v>243.43200000000002</v>
      </c>
    </row>
    <row r="3424" spans="1:12" x14ac:dyDescent="0.25">
      <c r="A3424" s="2" t="s">
        <v>3422</v>
      </c>
      <c r="B3424">
        <v>8</v>
      </c>
      <c r="C3424">
        <v>13</v>
      </c>
      <c r="D3424">
        <v>1520</v>
      </c>
      <c r="E3424" s="1">
        <v>43824</v>
      </c>
      <c r="F3424" s="3">
        <v>288.8</v>
      </c>
      <c r="G3424" s="3">
        <v>501.59999999999997</v>
      </c>
      <c r="H3424" s="1">
        <v>43830</v>
      </c>
      <c r="I3424">
        <f t="shared" si="212"/>
        <v>6</v>
      </c>
      <c r="J3424" t="str">
        <f t="shared" si="213"/>
        <v>0-30</v>
      </c>
      <c r="K3424">
        <f t="shared" si="214"/>
        <v>8.0000000000000002E-3</v>
      </c>
      <c r="L3424">
        <f t="shared" si="215"/>
        <v>6.3231999999999999</v>
      </c>
    </row>
    <row r="3425" spans="1:12" x14ac:dyDescent="0.25">
      <c r="A3425" s="2" t="s">
        <v>3423</v>
      </c>
      <c r="B3425">
        <v>5</v>
      </c>
      <c r="C3425">
        <v>7</v>
      </c>
      <c r="D3425">
        <v>1650</v>
      </c>
      <c r="E3425" s="1">
        <v>43780</v>
      </c>
      <c r="F3425" s="3">
        <v>99</v>
      </c>
      <c r="G3425" s="3">
        <v>445.5</v>
      </c>
      <c r="H3425" s="1">
        <v>43830</v>
      </c>
      <c r="I3425">
        <f t="shared" si="212"/>
        <v>50</v>
      </c>
      <c r="J3425" t="str">
        <f t="shared" si="213"/>
        <v>31-60</v>
      </c>
      <c r="K3425">
        <f t="shared" si="214"/>
        <v>0.04</v>
      </c>
      <c r="L3425">
        <f t="shared" si="215"/>
        <v>21.78</v>
      </c>
    </row>
    <row r="3426" spans="1:12" x14ac:dyDescent="0.25">
      <c r="A3426" s="2" t="s">
        <v>3424</v>
      </c>
      <c r="B3426">
        <v>6</v>
      </c>
      <c r="C3426">
        <v>23</v>
      </c>
      <c r="D3426">
        <v>2520</v>
      </c>
      <c r="E3426" s="1">
        <v>43555</v>
      </c>
      <c r="F3426" s="3">
        <v>252</v>
      </c>
      <c r="G3426" s="3">
        <v>378</v>
      </c>
      <c r="H3426" s="1">
        <v>43830</v>
      </c>
      <c r="I3426">
        <f t="shared" si="212"/>
        <v>275</v>
      </c>
      <c r="J3426" t="str">
        <f t="shared" si="213"/>
        <v>&gt;121</v>
      </c>
      <c r="K3426">
        <f t="shared" si="214"/>
        <v>0.25</v>
      </c>
      <c r="L3426">
        <f t="shared" si="215"/>
        <v>157.5</v>
      </c>
    </row>
    <row r="3427" spans="1:12" x14ac:dyDescent="0.25">
      <c r="A3427" s="2" t="s">
        <v>3425</v>
      </c>
      <c r="B3427">
        <v>9</v>
      </c>
      <c r="C3427">
        <v>10</v>
      </c>
      <c r="D3427">
        <v>1368</v>
      </c>
      <c r="E3427" s="1">
        <v>43549</v>
      </c>
      <c r="F3427" s="3">
        <v>150.48000000000002</v>
      </c>
      <c r="G3427" s="3">
        <v>533.52</v>
      </c>
      <c r="H3427" s="1">
        <v>43830</v>
      </c>
      <c r="I3427">
        <f t="shared" si="212"/>
        <v>281</v>
      </c>
      <c r="J3427" t="str">
        <f t="shared" si="213"/>
        <v>&gt;121</v>
      </c>
      <c r="K3427">
        <f t="shared" si="214"/>
        <v>0.25</v>
      </c>
      <c r="L3427">
        <f t="shared" si="215"/>
        <v>171</v>
      </c>
    </row>
    <row r="3428" spans="1:12" x14ac:dyDescent="0.25">
      <c r="A3428" s="2" t="s">
        <v>3426</v>
      </c>
      <c r="B3428">
        <v>1</v>
      </c>
      <c r="C3428">
        <v>10</v>
      </c>
      <c r="D3428">
        <v>2470</v>
      </c>
      <c r="E3428" s="1">
        <v>43730</v>
      </c>
      <c r="F3428" s="3">
        <v>74.099999999999994</v>
      </c>
      <c r="G3428" s="3">
        <v>666.9</v>
      </c>
      <c r="H3428" s="1">
        <v>43830</v>
      </c>
      <c r="I3428">
        <f t="shared" si="212"/>
        <v>100</v>
      </c>
      <c r="J3428" t="str">
        <f t="shared" si="213"/>
        <v>91-120</v>
      </c>
      <c r="K3428">
        <f t="shared" si="214"/>
        <v>0.2</v>
      </c>
      <c r="L3428">
        <f t="shared" si="215"/>
        <v>148.20000000000002</v>
      </c>
    </row>
    <row r="3429" spans="1:12" x14ac:dyDescent="0.25">
      <c r="A3429" s="2" t="s">
        <v>3427</v>
      </c>
      <c r="B3429">
        <v>3</v>
      </c>
      <c r="C3429">
        <v>20</v>
      </c>
      <c r="D3429">
        <v>1782.0000000000002</v>
      </c>
      <c r="E3429" s="1">
        <v>43581</v>
      </c>
      <c r="F3429" s="3">
        <v>178.20000000000005</v>
      </c>
      <c r="G3429" s="3">
        <v>285.12000000000006</v>
      </c>
      <c r="H3429" s="1">
        <v>43830</v>
      </c>
      <c r="I3429">
        <f t="shared" si="212"/>
        <v>249</v>
      </c>
      <c r="J3429" t="str">
        <f t="shared" si="213"/>
        <v>&gt;121</v>
      </c>
      <c r="K3429">
        <f t="shared" si="214"/>
        <v>0.25</v>
      </c>
      <c r="L3429">
        <f t="shared" si="215"/>
        <v>115.83000000000003</v>
      </c>
    </row>
    <row r="3430" spans="1:12" x14ac:dyDescent="0.25">
      <c r="A3430" s="2" t="s">
        <v>3428</v>
      </c>
      <c r="B3430">
        <v>4</v>
      </c>
      <c r="C3430">
        <v>17</v>
      </c>
      <c r="D3430">
        <v>2090</v>
      </c>
      <c r="E3430" s="1">
        <v>43637</v>
      </c>
      <c r="F3430" s="3">
        <v>209</v>
      </c>
      <c r="G3430" s="3">
        <v>438.9</v>
      </c>
      <c r="H3430" s="1">
        <v>43830</v>
      </c>
      <c r="I3430">
        <f t="shared" si="212"/>
        <v>193</v>
      </c>
      <c r="J3430" t="str">
        <f t="shared" si="213"/>
        <v>&gt;121</v>
      </c>
      <c r="K3430">
        <f t="shared" si="214"/>
        <v>0.25</v>
      </c>
      <c r="L3430">
        <f t="shared" si="215"/>
        <v>161.97499999999999</v>
      </c>
    </row>
    <row r="3431" spans="1:12" x14ac:dyDescent="0.25">
      <c r="A3431" s="2" t="s">
        <v>3429</v>
      </c>
      <c r="B3431">
        <v>6</v>
      </c>
      <c r="C3431">
        <v>15</v>
      </c>
      <c r="D3431">
        <v>4960</v>
      </c>
      <c r="E3431" s="1">
        <v>43774</v>
      </c>
      <c r="F3431" s="3">
        <v>248</v>
      </c>
      <c r="G3431" s="3">
        <v>843.19999999999993</v>
      </c>
      <c r="H3431" s="1">
        <v>43830</v>
      </c>
      <c r="I3431">
        <f t="shared" si="212"/>
        <v>56</v>
      </c>
      <c r="J3431" t="str">
        <f t="shared" si="213"/>
        <v>31-60</v>
      </c>
      <c r="K3431">
        <f t="shared" si="214"/>
        <v>0.04</v>
      </c>
      <c r="L3431">
        <f t="shared" si="215"/>
        <v>43.647999999999996</v>
      </c>
    </row>
    <row r="3432" spans="1:12" x14ac:dyDescent="0.25">
      <c r="A3432" s="2" t="s">
        <v>3430</v>
      </c>
      <c r="B3432">
        <v>2</v>
      </c>
      <c r="C3432">
        <v>5</v>
      </c>
      <c r="D3432">
        <v>660</v>
      </c>
      <c r="E3432" s="1">
        <v>43585</v>
      </c>
      <c r="F3432" s="3">
        <v>52.800000000000004</v>
      </c>
      <c r="G3432" s="3">
        <v>158.4</v>
      </c>
      <c r="H3432" s="1">
        <v>43830</v>
      </c>
      <c r="I3432">
        <f t="shared" si="212"/>
        <v>245</v>
      </c>
      <c r="J3432" t="str">
        <f t="shared" si="213"/>
        <v>&gt;121</v>
      </c>
      <c r="K3432">
        <f t="shared" si="214"/>
        <v>0.25</v>
      </c>
      <c r="L3432">
        <f t="shared" si="215"/>
        <v>52.800000000000004</v>
      </c>
    </row>
    <row r="3433" spans="1:12" x14ac:dyDescent="0.25">
      <c r="A3433" s="2" t="s">
        <v>3431</v>
      </c>
      <c r="B3433">
        <v>9</v>
      </c>
      <c r="C3433">
        <v>12</v>
      </c>
      <c r="D3433">
        <v>2000</v>
      </c>
      <c r="E3433" s="1">
        <v>43796</v>
      </c>
      <c r="F3433" s="3">
        <v>300</v>
      </c>
      <c r="G3433" s="3">
        <v>880</v>
      </c>
      <c r="H3433" s="1">
        <v>43830</v>
      </c>
      <c r="I3433">
        <f t="shared" si="212"/>
        <v>34</v>
      </c>
      <c r="J3433" t="str">
        <f t="shared" si="213"/>
        <v>31-60</v>
      </c>
      <c r="K3433">
        <f t="shared" si="214"/>
        <v>0.04</v>
      </c>
      <c r="L3433">
        <f t="shared" si="215"/>
        <v>47.2</v>
      </c>
    </row>
    <row r="3434" spans="1:12" x14ac:dyDescent="0.25">
      <c r="A3434" s="2" t="s">
        <v>3432</v>
      </c>
      <c r="B3434">
        <v>5</v>
      </c>
      <c r="C3434">
        <v>8</v>
      </c>
      <c r="D3434">
        <v>2400</v>
      </c>
      <c r="E3434" s="1">
        <v>43580</v>
      </c>
      <c r="F3434" s="3">
        <v>24</v>
      </c>
      <c r="G3434" s="3">
        <v>648</v>
      </c>
      <c r="H3434" s="1">
        <v>43830</v>
      </c>
      <c r="I3434">
        <f t="shared" si="212"/>
        <v>250</v>
      </c>
      <c r="J3434" t="str">
        <f t="shared" si="213"/>
        <v>&gt;121</v>
      </c>
      <c r="K3434">
        <f t="shared" si="214"/>
        <v>0.25</v>
      </c>
      <c r="L3434">
        <f t="shared" si="215"/>
        <v>168</v>
      </c>
    </row>
    <row r="3435" spans="1:12" x14ac:dyDescent="0.25">
      <c r="A3435" s="2" t="s">
        <v>3433</v>
      </c>
      <c r="B3435">
        <v>10</v>
      </c>
      <c r="C3435">
        <v>10</v>
      </c>
      <c r="D3435">
        <v>4370</v>
      </c>
      <c r="E3435" s="1">
        <v>43753</v>
      </c>
      <c r="F3435" s="3">
        <v>611.79999999999995</v>
      </c>
      <c r="G3435" s="3">
        <v>2185</v>
      </c>
      <c r="H3435" s="1">
        <v>43830</v>
      </c>
      <c r="I3435">
        <f t="shared" si="212"/>
        <v>77</v>
      </c>
      <c r="J3435" t="str">
        <f t="shared" si="213"/>
        <v>61-90</v>
      </c>
      <c r="K3435">
        <f t="shared" si="214"/>
        <v>0.15</v>
      </c>
      <c r="L3435">
        <f t="shared" si="215"/>
        <v>419.52000000000004</v>
      </c>
    </row>
    <row r="3436" spans="1:12" x14ac:dyDescent="0.25">
      <c r="A3436" s="2" t="s">
        <v>3434</v>
      </c>
      <c r="B3436">
        <v>10</v>
      </c>
      <c r="C3436">
        <v>17</v>
      </c>
      <c r="D3436">
        <v>880</v>
      </c>
      <c r="E3436" s="1">
        <v>43499</v>
      </c>
      <c r="F3436" s="3">
        <v>123.2</v>
      </c>
      <c r="G3436" s="3">
        <v>431.2</v>
      </c>
      <c r="H3436" s="1">
        <v>43830</v>
      </c>
      <c r="I3436">
        <f t="shared" si="212"/>
        <v>331</v>
      </c>
      <c r="J3436" t="str">
        <f t="shared" si="213"/>
        <v>&gt;121</v>
      </c>
      <c r="K3436">
        <f t="shared" si="214"/>
        <v>0.25</v>
      </c>
      <c r="L3436">
        <f t="shared" si="215"/>
        <v>138.6</v>
      </c>
    </row>
    <row r="3437" spans="1:12" x14ac:dyDescent="0.25">
      <c r="A3437" s="2" t="s">
        <v>3435</v>
      </c>
      <c r="B3437">
        <v>2</v>
      </c>
      <c r="C3437">
        <v>5</v>
      </c>
      <c r="D3437">
        <v>2090</v>
      </c>
      <c r="E3437" s="1">
        <v>43515</v>
      </c>
      <c r="F3437" s="3">
        <v>125.39999999999999</v>
      </c>
      <c r="G3437" s="3">
        <v>627</v>
      </c>
      <c r="H3437" s="1">
        <v>43830</v>
      </c>
      <c r="I3437">
        <f t="shared" si="212"/>
        <v>315</v>
      </c>
      <c r="J3437" t="str">
        <f t="shared" si="213"/>
        <v>&gt;121</v>
      </c>
      <c r="K3437">
        <f t="shared" si="214"/>
        <v>0.25</v>
      </c>
      <c r="L3437">
        <f t="shared" si="215"/>
        <v>188.1</v>
      </c>
    </row>
    <row r="3438" spans="1:12" x14ac:dyDescent="0.25">
      <c r="A3438" s="2" t="s">
        <v>3436</v>
      </c>
      <c r="B3438">
        <v>7</v>
      </c>
      <c r="C3438">
        <v>2</v>
      </c>
      <c r="D3438">
        <v>1650</v>
      </c>
      <c r="E3438" s="1">
        <v>43654</v>
      </c>
      <c r="F3438" s="3">
        <v>82.5</v>
      </c>
      <c r="G3438" s="3">
        <v>1039.5</v>
      </c>
      <c r="H3438" s="1">
        <v>43830</v>
      </c>
      <c r="I3438">
        <f t="shared" si="212"/>
        <v>176</v>
      </c>
      <c r="J3438" t="str">
        <f t="shared" si="213"/>
        <v>&gt;121</v>
      </c>
      <c r="K3438">
        <f t="shared" si="214"/>
        <v>0.25</v>
      </c>
      <c r="L3438">
        <f t="shared" si="215"/>
        <v>280.5</v>
      </c>
    </row>
    <row r="3439" spans="1:12" x14ac:dyDescent="0.25">
      <c r="A3439" s="2" t="s">
        <v>3437</v>
      </c>
      <c r="B3439">
        <v>8</v>
      </c>
      <c r="C3439">
        <v>21</v>
      </c>
      <c r="D3439">
        <v>320</v>
      </c>
      <c r="E3439" s="1">
        <v>43512</v>
      </c>
      <c r="F3439" s="3">
        <v>19.2</v>
      </c>
      <c r="G3439" s="3">
        <v>153.6</v>
      </c>
      <c r="H3439" s="1">
        <v>43830</v>
      </c>
      <c r="I3439">
        <f t="shared" si="212"/>
        <v>318</v>
      </c>
      <c r="J3439" t="str">
        <f t="shared" si="213"/>
        <v>&gt;121</v>
      </c>
      <c r="K3439">
        <f t="shared" si="214"/>
        <v>0.25</v>
      </c>
      <c r="L3439">
        <f t="shared" si="215"/>
        <v>43.199999999999996</v>
      </c>
    </row>
    <row r="3440" spans="1:12" x14ac:dyDescent="0.25">
      <c r="A3440" s="2" t="s">
        <v>3438</v>
      </c>
      <c r="B3440">
        <v>10</v>
      </c>
      <c r="C3440">
        <v>2</v>
      </c>
      <c r="D3440">
        <v>1485</v>
      </c>
      <c r="E3440" s="1">
        <v>43629</v>
      </c>
      <c r="F3440" s="3">
        <v>59.400000000000006</v>
      </c>
      <c r="G3440" s="3">
        <v>549.45000000000005</v>
      </c>
      <c r="H3440" s="1">
        <v>43830</v>
      </c>
      <c r="I3440">
        <f t="shared" si="212"/>
        <v>201</v>
      </c>
      <c r="J3440" t="str">
        <f t="shared" si="213"/>
        <v>&gt;121</v>
      </c>
      <c r="K3440">
        <f t="shared" si="214"/>
        <v>0.25</v>
      </c>
      <c r="L3440">
        <f t="shared" si="215"/>
        <v>152.21250000000001</v>
      </c>
    </row>
    <row r="3441" spans="1:12" x14ac:dyDescent="0.25">
      <c r="A3441" s="2" t="s">
        <v>3439</v>
      </c>
      <c r="B3441">
        <v>8</v>
      </c>
      <c r="C3441">
        <v>14</v>
      </c>
      <c r="D3441">
        <v>1530</v>
      </c>
      <c r="E3441" s="1">
        <v>43749</v>
      </c>
      <c r="F3441" s="3">
        <v>168.29999999999998</v>
      </c>
      <c r="G3441" s="3">
        <v>443.7</v>
      </c>
      <c r="H3441" s="1">
        <v>43830</v>
      </c>
      <c r="I3441">
        <f t="shared" si="212"/>
        <v>81</v>
      </c>
      <c r="J3441" t="str">
        <f t="shared" si="213"/>
        <v>61-90</v>
      </c>
      <c r="K3441">
        <f t="shared" si="214"/>
        <v>0.15</v>
      </c>
      <c r="L3441">
        <f t="shared" si="215"/>
        <v>91.8</v>
      </c>
    </row>
    <row r="3442" spans="1:12" x14ac:dyDescent="0.25">
      <c r="A3442" s="2" t="s">
        <v>3440</v>
      </c>
      <c r="B3442">
        <v>10</v>
      </c>
      <c r="C3442">
        <v>19</v>
      </c>
      <c r="D3442">
        <v>2736</v>
      </c>
      <c r="E3442" s="1">
        <v>43598</v>
      </c>
      <c r="F3442" s="3">
        <v>109.44000000000001</v>
      </c>
      <c r="G3442" s="3">
        <v>1340.6400000000003</v>
      </c>
      <c r="H3442" s="1">
        <v>43830</v>
      </c>
      <c r="I3442">
        <f t="shared" si="212"/>
        <v>232</v>
      </c>
      <c r="J3442" t="str">
        <f t="shared" si="213"/>
        <v>&gt;121</v>
      </c>
      <c r="K3442">
        <f t="shared" si="214"/>
        <v>0.25</v>
      </c>
      <c r="L3442">
        <f t="shared" si="215"/>
        <v>362.5200000000001</v>
      </c>
    </row>
    <row r="3443" spans="1:12" x14ac:dyDescent="0.25">
      <c r="A3443" s="2" t="s">
        <v>3441</v>
      </c>
      <c r="B3443">
        <v>3</v>
      </c>
      <c r="C3443">
        <v>20</v>
      </c>
      <c r="D3443">
        <v>4480</v>
      </c>
      <c r="E3443" s="1">
        <v>43578</v>
      </c>
      <c r="F3443" s="3">
        <v>313.60000000000002</v>
      </c>
      <c r="G3443" s="3">
        <v>1030.4000000000001</v>
      </c>
      <c r="H3443" s="1">
        <v>43830</v>
      </c>
      <c r="I3443">
        <f t="shared" si="212"/>
        <v>252</v>
      </c>
      <c r="J3443" t="str">
        <f t="shared" si="213"/>
        <v>&gt;121</v>
      </c>
      <c r="K3443">
        <f t="shared" si="214"/>
        <v>0.25</v>
      </c>
      <c r="L3443">
        <f t="shared" si="215"/>
        <v>336</v>
      </c>
    </row>
    <row r="3444" spans="1:12" x14ac:dyDescent="0.25">
      <c r="A3444" s="2" t="s">
        <v>3442</v>
      </c>
      <c r="B3444">
        <v>8</v>
      </c>
      <c r="C3444">
        <v>21</v>
      </c>
      <c r="D3444">
        <v>640</v>
      </c>
      <c r="E3444" s="1">
        <v>43686</v>
      </c>
      <c r="F3444" s="3">
        <v>115.19999999999999</v>
      </c>
      <c r="G3444" s="3">
        <v>243.2</v>
      </c>
      <c r="H3444" s="1">
        <v>43830</v>
      </c>
      <c r="I3444">
        <f t="shared" si="212"/>
        <v>144</v>
      </c>
      <c r="J3444" t="str">
        <f t="shared" si="213"/>
        <v>&gt;121</v>
      </c>
      <c r="K3444">
        <f t="shared" si="214"/>
        <v>0.25</v>
      </c>
      <c r="L3444">
        <f t="shared" si="215"/>
        <v>89.6</v>
      </c>
    </row>
    <row r="3445" spans="1:12" x14ac:dyDescent="0.25">
      <c r="A3445" s="2" t="s">
        <v>3443</v>
      </c>
      <c r="B3445">
        <v>1</v>
      </c>
      <c r="C3445">
        <v>17</v>
      </c>
      <c r="D3445">
        <v>570</v>
      </c>
      <c r="E3445" s="1">
        <v>43511</v>
      </c>
      <c r="F3445" s="3">
        <v>34.200000000000003</v>
      </c>
      <c r="G3445" s="3">
        <v>119.7</v>
      </c>
      <c r="H3445" s="1">
        <v>43830</v>
      </c>
      <c r="I3445">
        <f t="shared" si="212"/>
        <v>319</v>
      </c>
      <c r="J3445" t="str">
        <f t="shared" si="213"/>
        <v>&gt;121</v>
      </c>
      <c r="K3445">
        <f t="shared" si="214"/>
        <v>0.25</v>
      </c>
      <c r="L3445">
        <f t="shared" si="215"/>
        <v>38.475000000000001</v>
      </c>
    </row>
    <row r="3446" spans="1:12" x14ac:dyDescent="0.25">
      <c r="A3446" s="2" t="s">
        <v>3444</v>
      </c>
      <c r="B3446">
        <v>2</v>
      </c>
      <c r="C3446">
        <v>10</v>
      </c>
      <c r="D3446">
        <v>3300</v>
      </c>
      <c r="E3446" s="1">
        <v>43619</v>
      </c>
      <c r="F3446" s="3">
        <v>165</v>
      </c>
      <c r="G3446" s="3">
        <v>759</v>
      </c>
      <c r="H3446" s="1">
        <v>43830</v>
      </c>
      <c r="I3446">
        <f t="shared" si="212"/>
        <v>211</v>
      </c>
      <c r="J3446" t="str">
        <f t="shared" si="213"/>
        <v>&gt;121</v>
      </c>
      <c r="K3446">
        <f t="shared" si="214"/>
        <v>0.25</v>
      </c>
      <c r="L3446">
        <f t="shared" si="215"/>
        <v>231</v>
      </c>
    </row>
    <row r="3447" spans="1:12" x14ac:dyDescent="0.25">
      <c r="A3447" s="2" t="s">
        <v>3445</v>
      </c>
      <c r="B3447">
        <v>3</v>
      </c>
      <c r="C3447">
        <v>22</v>
      </c>
      <c r="D3447">
        <v>384.00000000000006</v>
      </c>
      <c r="E3447" s="1">
        <v>43532</v>
      </c>
      <c r="F3447" s="3">
        <v>38.400000000000006</v>
      </c>
      <c r="G3447" s="3">
        <v>57.600000000000016</v>
      </c>
      <c r="H3447" s="1">
        <v>43830</v>
      </c>
      <c r="I3447">
        <f t="shared" si="212"/>
        <v>298</v>
      </c>
      <c r="J3447" t="str">
        <f t="shared" si="213"/>
        <v>&gt;121</v>
      </c>
      <c r="K3447">
        <f t="shared" si="214"/>
        <v>0.25</v>
      </c>
      <c r="L3447">
        <f t="shared" si="215"/>
        <v>24.000000000000007</v>
      </c>
    </row>
    <row r="3448" spans="1:12" x14ac:dyDescent="0.25">
      <c r="A3448" s="2" t="s">
        <v>3446</v>
      </c>
      <c r="B3448">
        <v>9</v>
      </c>
      <c r="C3448">
        <v>6</v>
      </c>
      <c r="D3448">
        <v>4320</v>
      </c>
      <c r="E3448" s="1">
        <v>43717</v>
      </c>
      <c r="F3448" s="3">
        <v>648</v>
      </c>
      <c r="G3448" s="3">
        <v>1080</v>
      </c>
      <c r="H3448" s="1">
        <v>43830</v>
      </c>
      <c r="I3448">
        <f t="shared" si="212"/>
        <v>113</v>
      </c>
      <c r="J3448" t="str">
        <f t="shared" si="213"/>
        <v>91-120</v>
      </c>
      <c r="K3448">
        <f t="shared" si="214"/>
        <v>0.2</v>
      </c>
      <c r="L3448">
        <f t="shared" si="215"/>
        <v>345.6</v>
      </c>
    </row>
    <row r="3449" spans="1:12" x14ac:dyDescent="0.25">
      <c r="A3449" s="2" t="s">
        <v>3447</v>
      </c>
      <c r="B3449">
        <v>5</v>
      </c>
      <c r="C3449">
        <v>17</v>
      </c>
      <c r="D3449">
        <v>2640</v>
      </c>
      <c r="E3449" s="1">
        <v>43724</v>
      </c>
      <c r="F3449" s="3">
        <v>132</v>
      </c>
      <c r="G3449" s="3">
        <v>633.6</v>
      </c>
      <c r="H3449" s="1">
        <v>43830</v>
      </c>
      <c r="I3449">
        <f t="shared" si="212"/>
        <v>106</v>
      </c>
      <c r="J3449" t="str">
        <f t="shared" si="213"/>
        <v>91-120</v>
      </c>
      <c r="K3449">
        <f t="shared" si="214"/>
        <v>0.2</v>
      </c>
      <c r="L3449">
        <f t="shared" si="215"/>
        <v>153.12</v>
      </c>
    </row>
    <row r="3450" spans="1:12" x14ac:dyDescent="0.25">
      <c r="A3450" s="2" t="s">
        <v>3448</v>
      </c>
      <c r="B3450">
        <v>8</v>
      </c>
      <c r="C3450">
        <v>1</v>
      </c>
      <c r="D3450">
        <v>3920</v>
      </c>
      <c r="E3450" s="1">
        <v>43668</v>
      </c>
      <c r="F3450" s="3">
        <v>548.80000000000007</v>
      </c>
      <c r="G3450" s="3">
        <v>1724.8</v>
      </c>
      <c r="H3450" s="1">
        <v>43830</v>
      </c>
      <c r="I3450">
        <f t="shared" si="212"/>
        <v>162</v>
      </c>
      <c r="J3450" t="str">
        <f t="shared" si="213"/>
        <v>&gt;121</v>
      </c>
      <c r="K3450">
        <f t="shared" si="214"/>
        <v>0.25</v>
      </c>
      <c r="L3450">
        <f t="shared" si="215"/>
        <v>568.4</v>
      </c>
    </row>
    <row r="3451" spans="1:12" x14ac:dyDescent="0.25">
      <c r="A3451" s="2" t="s">
        <v>3449</v>
      </c>
      <c r="B3451">
        <v>2</v>
      </c>
      <c r="C3451">
        <v>5</v>
      </c>
      <c r="D3451">
        <v>5580</v>
      </c>
      <c r="E3451" s="1">
        <v>43676</v>
      </c>
      <c r="F3451" s="3">
        <v>279</v>
      </c>
      <c r="G3451" s="3">
        <v>1450.8000000000002</v>
      </c>
      <c r="H3451" s="1">
        <v>43830</v>
      </c>
      <c r="I3451">
        <f t="shared" si="212"/>
        <v>154</v>
      </c>
      <c r="J3451" t="str">
        <f t="shared" si="213"/>
        <v>&gt;121</v>
      </c>
      <c r="K3451">
        <f t="shared" si="214"/>
        <v>0.25</v>
      </c>
      <c r="L3451">
        <f t="shared" si="215"/>
        <v>432.45000000000005</v>
      </c>
    </row>
    <row r="3452" spans="1:12" x14ac:dyDescent="0.25">
      <c r="A3452" s="2" t="s">
        <v>3450</v>
      </c>
      <c r="B3452">
        <v>4</v>
      </c>
      <c r="C3452">
        <v>12</v>
      </c>
      <c r="D3452">
        <v>2232</v>
      </c>
      <c r="E3452" s="1">
        <v>43756</v>
      </c>
      <c r="F3452" s="3">
        <v>111.6</v>
      </c>
      <c r="G3452" s="3">
        <v>446.4</v>
      </c>
      <c r="H3452" s="1">
        <v>43830</v>
      </c>
      <c r="I3452">
        <f t="shared" si="212"/>
        <v>74</v>
      </c>
      <c r="J3452" t="str">
        <f t="shared" si="213"/>
        <v>61-90</v>
      </c>
      <c r="K3452">
        <f t="shared" si="214"/>
        <v>0.15</v>
      </c>
      <c r="L3452">
        <f t="shared" si="215"/>
        <v>83.7</v>
      </c>
    </row>
    <row r="3453" spans="1:12" x14ac:dyDescent="0.25">
      <c r="A3453" s="2" t="s">
        <v>3451</v>
      </c>
      <c r="B3453">
        <v>9</v>
      </c>
      <c r="C3453">
        <v>6</v>
      </c>
      <c r="D3453">
        <v>190</v>
      </c>
      <c r="E3453" s="1">
        <v>43567</v>
      </c>
      <c r="F3453" s="3">
        <v>28.5</v>
      </c>
      <c r="G3453" s="3">
        <v>53.2</v>
      </c>
      <c r="H3453" s="1">
        <v>43830</v>
      </c>
      <c r="I3453">
        <f t="shared" si="212"/>
        <v>263</v>
      </c>
      <c r="J3453" t="str">
        <f t="shared" si="213"/>
        <v>&gt;121</v>
      </c>
      <c r="K3453">
        <f t="shared" si="214"/>
        <v>0.25</v>
      </c>
      <c r="L3453">
        <f t="shared" si="215"/>
        <v>20.425000000000001</v>
      </c>
    </row>
    <row r="3454" spans="1:12" x14ac:dyDescent="0.25">
      <c r="A3454" s="2" t="s">
        <v>3452</v>
      </c>
      <c r="B3454">
        <v>4</v>
      </c>
      <c r="C3454">
        <v>15</v>
      </c>
      <c r="D3454">
        <v>3600</v>
      </c>
      <c r="E3454" s="1">
        <v>43726</v>
      </c>
      <c r="F3454" s="3">
        <v>72</v>
      </c>
      <c r="G3454" s="3">
        <v>540</v>
      </c>
      <c r="H3454" s="1">
        <v>43830</v>
      </c>
      <c r="I3454">
        <f t="shared" si="212"/>
        <v>104</v>
      </c>
      <c r="J3454" t="str">
        <f t="shared" si="213"/>
        <v>91-120</v>
      </c>
      <c r="K3454">
        <f t="shared" si="214"/>
        <v>0.2</v>
      </c>
      <c r="L3454">
        <f t="shared" si="215"/>
        <v>122.4</v>
      </c>
    </row>
    <row r="3455" spans="1:12" x14ac:dyDescent="0.25">
      <c r="A3455" s="2" t="s">
        <v>3453</v>
      </c>
      <c r="B3455">
        <v>6</v>
      </c>
      <c r="C3455">
        <v>7</v>
      </c>
      <c r="D3455">
        <v>1330</v>
      </c>
      <c r="E3455" s="1">
        <v>43508</v>
      </c>
      <c r="F3455" s="3">
        <v>119.7</v>
      </c>
      <c r="G3455" s="3">
        <v>279.3</v>
      </c>
      <c r="H3455" s="1">
        <v>43830</v>
      </c>
      <c r="I3455">
        <f t="shared" si="212"/>
        <v>322</v>
      </c>
      <c r="J3455" t="str">
        <f t="shared" si="213"/>
        <v>&gt;121</v>
      </c>
      <c r="K3455">
        <f t="shared" si="214"/>
        <v>0.25</v>
      </c>
      <c r="L3455">
        <f t="shared" si="215"/>
        <v>99.75</v>
      </c>
    </row>
    <row r="3456" spans="1:12" x14ac:dyDescent="0.25">
      <c r="A3456" s="2" t="s">
        <v>3454</v>
      </c>
      <c r="B3456">
        <v>1</v>
      </c>
      <c r="C3456">
        <v>22</v>
      </c>
      <c r="D3456">
        <v>640</v>
      </c>
      <c r="E3456" s="1">
        <v>43726</v>
      </c>
      <c r="F3456" s="3">
        <v>38.4</v>
      </c>
      <c r="G3456" s="3">
        <v>147.20000000000002</v>
      </c>
      <c r="H3456" s="1">
        <v>43830</v>
      </c>
      <c r="I3456">
        <f t="shared" si="212"/>
        <v>104</v>
      </c>
      <c r="J3456" t="str">
        <f t="shared" si="213"/>
        <v>91-120</v>
      </c>
      <c r="K3456">
        <f t="shared" si="214"/>
        <v>0.2</v>
      </c>
      <c r="L3456">
        <f t="shared" si="215"/>
        <v>37.120000000000005</v>
      </c>
    </row>
    <row r="3457" spans="1:12" x14ac:dyDescent="0.25">
      <c r="A3457" s="2" t="s">
        <v>3455</v>
      </c>
      <c r="B3457">
        <v>3</v>
      </c>
      <c r="C3457">
        <v>19</v>
      </c>
      <c r="D3457">
        <v>2040</v>
      </c>
      <c r="E3457" s="1">
        <v>43610</v>
      </c>
      <c r="F3457" s="3">
        <v>20.399999999999999</v>
      </c>
      <c r="G3457" s="3">
        <v>428.40000000000003</v>
      </c>
      <c r="H3457" s="1">
        <v>43830</v>
      </c>
      <c r="I3457">
        <f t="shared" si="212"/>
        <v>220</v>
      </c>
      <c r="J3457" t="str">
        <f t="shared" si="213"/>
        <v>&gt;121</v>
      </c>
      <c r="K3457">
        <f t="shared" si="214"/>
        <v>0.25</v>
      </c>
      <c r="L3457">
        <f t="shared" si="215"/>
        <v>112.2</v>
      </c>
    </row>
    <row r="3458" spans="1:12" x14ac:dyDescent="0.25">
      <c r="A3458" s="2" t="s">
        <v>3456</v>
      </c>
      <c r="B3458">
        <v>1</v>
      </c>
      <c r="C3458">
        <v>6</v>
      </c>
      <c r="D3458">
        <v>6820</v>
      </c>
      <c r="E3458" s="1">
        <v>43586</v>
      </c>
      <c r="F3458" s="3">
        <v>68.2</v>
      </c>
      <c r="G3458" s="3">
        <v>1432.2</v>
      </c>
      <c r="H3458" s="1">
        <v>43830</v>
      </c>
      <c r="I3458">
        <f t="shared" ref="I3458:I3521" si="216">H3458-E3458</f>
        <v>244</v>
      </c>
      <c r="J3458" t="str">
        <f t="shared" ref="J3458:J3521" si="217">VLOOKUP(I3458,groupings,2,1)</f>
        <v>&gt;121</v>
      </c>
      <c r="K3458">
        <f t="shared" ref="K3458:K3521" si="218">VLOOKUP(I3458,$N$8:$P$12,3,TRUE)</f>
        <v>0.25</v>
      </c>
      <c r="L3458">
        <f t="shared" ref="L3458:L3521" si="219">(G3458+F3458)*K3458</f>
        <v>375.1</v>
      </c>
    </row>
    <row r="3459" spans="1:12" x14ac:dyDescent="0.25">
      <c r="A3459" s="2" t="s">
        <v>3457</v>
      </c>
      <c r="B3459">
        <v>4</v>
      </c>
      <c r="C3459">
        <v>13</v>
      </c>
      <c r="D3459">
        <v>3300</v>
      </c>
      <c r="E3459" s="1">
        <v>43802</v>
      </c>
      <c r="F3459" s="3">
        <v>132</v>
      </c>
      <c r="G3459" s="3">
        <v>726</v>
      </c>
      <c r="H3459" s="1">
        <v>43830</v>
      </c>
      <c r="I3459">
        <f t="shared" si="216"/>
        <v>28</v>
      </c>
      <c r="J3459" t="str">
        <f t="shared" si="217"/>
        <v>0-30</v>
      </c>
      <c r="K3459">
        <f t="shared" si="218"/>
        <v>8.0000000000000002E-3</v>
      </c>
      <c r="L3459">
        <f t="shared" si="219"/>
        <v>6.8639999999999999</v>
      </c>
    </row>
    <row r="3460" spans="1:12" x14ac:dyDescent="0.25">
      <c r="A3460" s="2" t="s">
        <v>3458</v>
      </c>
      <c r="B3460">
        <v>7</v>
      </c>
      <c r="C3460">
        <v>22</v>
      </c>
      <c r="D3460">
        <v>900</v>
      </c>
      <c r="E3460" s="1">
        <v>43764</v>
      </c>
      <c r="F3460" s="3">
        <v>180</v>
      </c>
      <c r="G3460" s="3">
        <v>729</v>
      </c>
      <c r="H3460" s="1">
        <v>43830</v>
      </c>
      <c r="I3460">
        <f t="shared" si="216"/>
        <v>66</v>
      </c>
      <c r="J3460" t="str">
        <f t="shared" si="217"/>
        <v>61-90</v>
      </c>
      <c r="K3460">
        <f t="shared" si="218"/>
        <v>0.15</v>
      </c>
      <c r="L3460">
        <f t="shared" si="219"/>
        <v>136.35</v>
      </c>
    </row>
    <row r="3461" spans="1:12" x14ac:dyDescent="0.25">
      <c r="A3461" s="2" t="s">
        <v>3459</v>
      </c>
      <c r="B3461">
        <v>4</v>
      </c>
      <c r="C3461">
        <v>1</v>
      </c>
      <c r="D3461">
        <v>6000</v>
      </c>
      <c r="E3461" s="1">
        <v>43728</v>
      </c>
      <c r="F3461" s="3">
        <v>480</v>
      </c>
      <c r="G3461" s="3">
        <v>1260</v>
      </c>
      <c r="H3461" s="1">
        <v>43830</v>
      </c>
      <c r="I3461">
        <f t="shared" si="216"/>
        <v>102</v>
      </c>
      <c r="J3461" t="str">
        <f t="shared" si="217"/>
        <v>91-120</v>
      </c>
      <c r="K3461">
        <f t="shared" si="218"/>
        <v>0.2</v>
      </c>
      <c r="L3461">
        <f t="shared" si="219"/>
        <v>348</v>
      </c>
    </row>
    <row r="3462" spans="1:12" x14ac:dyDescent="0.25">
      <c r="A3462" s="2" t="s">
        <v>3460</v>
      </c>
      <c r="B3462">
        <v>6</v>
      </c>
      <c r="C3462">
        <v>18</v>
      </c>
      <c r="D3462">
        <v>3450</v>
      </c>
      <c r="E3462" s="1">
        <v>43469</v>
      </c>
      <c r="F3462" s="3">
        <v>276</v>
      </c>
      <c r="G3462" s="3">
        <v>862.5</v>
      </c>
      <c r="H3462" s="1">
        <v>43830</v>
      </c>
      <c r="I3462">
        <f t="shared" si="216"/>
        <v>361</v>
      </c>
      <c r="J3462" t="str">
        <f t="shared" si="217"/>
        <v>&gt;121</v>
      </c>
      <c r="K3462">
        <f t="shared" si="218"/>
        <v>0.25</v>
      </c>
      <c r="L3462">
        <f t="shared" si="219"/>
        <v>284.625</v>
      </c>
    </row>
    <row r="3463" spans="1:12" x14ac:dyDescent="0.25">
      <c r="A3463" s="2" t="s">
        <v>3461</v>
      </c>
      <c r="B3463">
        <v>5</v>
      </c>
      <c r="C3463">
        <v>2</v>
      </c>
      <c r="D3463">
        <v>6820</v>
      </c>
      <c r="E3463" s="1">
        <v>43601</v>
      </c>
      <c r="F3463" s="3">
        <v>341</v>
      </c>
      <c r="G3463" s="3">
        <v>1227.6000000000001</v>
      </c>
      <c r="H3463" s="1">
        <v>43830</v>
      </c>
      <c r="I3463">
        <f t="shared" si="216"/>
        <v>229</v>
      </c>
      <c r="J3463" t="str">
        <f t="shared" si="217"/>
        <v>&gt;121</v>
      </c>
      <c r="K3463">
        <f t="shared" si="218"/>
        <v>0.25</v>
      </c>
      <c r="L3463">
        <f t="shared" si="219"/>
        <v>392.15000000000003</v>
      </c>
    </row>
    <row r="3464" spans="1:12" x14ac:dyDescent="0.25">
      <c r="A3464" s="2" t="s">
        <v>3462</v>
      </c>
      <c r="B3464">
        <v>9</v>
      </c>
      <c r="C3464">
        <v>13</v>
      </c>
      <c r="D3464">
        <v>640</v>
      </c>
      <c r="E3464" s="1">
        <v>43783</v>
      </c>
      <c r="F3464" s="3">
        <v>12.8</v>
      </c>
      <c r="G3464" s="3">
        <v>320</v>
      </c>
      <c r="H3464" s="1">
        <v>43830</v>
      </c>
      <c r="I3464">
        <f t="shared" si="216"/>
        <v>47</v>
      </c>
      <c r="J3464" t="str">
        <f t="shared" si="217"/>
        <v>31-60</v>
      </c>
      <c r="K3464">
        <f t="shared" si="218"/>
        <v>0.04</v>
      </c>
      <c r="L3464">
        <f t="shared" si="219"/>
        <v>13.312000000000001</v>
      </c>
    </row>
    <row r="3465" spans="1:12" x14ac:dyDescent="0.25">
      <c r="A3465" s="2" t="s">
        <v>3463</v>
      </c>
      <c r="B3465">
        <v>4</v>
      </c>
      <c r="C3465">
        <v>20</v>
      </c>
      <c r="D3465">
        <v>720</v>
      </c>
      <c r="E3465" s="1">
        <v>43614</v>
      </c>
      <c r="F3465" s="3">
        <v>72</v>
      </c>
      <c r="G3465" s="3">
        <v>172.8</v>
      </c>
      <c r="H3465" s="1">
        <v>43830</v>
      </c>
      <c r="I3465">
        <f t="shared" si="216"/>
        <v>216</v>
      </c>
      <c r="J3465" t="str">
        <f t="shared" si="217"/>
        <v>&gt;121</v>
      </c>
      <c r="K3465">
        <f t="shared" si="218"/>
        <v>0.25</v>
      </c>
      <c r="L3465">
        <f t="shared" si="219"/>
        <v>61.2</v>
      </c>
    </row>
    <row r="3466" spans="1:12" x14ac:dyDescent="0.25">
      <c r="A3466" s="2" t="s">
        <v>3464</v>
      </c>
      <c r="B3466">
        <v>3</v>
      </c>
      <c r="C3466">
        <v>7</v>
      </c>
      <c r="D3466">
        <v>3968</v>
      </c>
      <c r="E3466" s="1">
        <v>43740</v>
      </c>
      <c r="F3466" s="3">
        <v>198.4</v>
      </c>
      <c r="G3466" s="3">
        <v>1190.4000000000001</v>
      </c>
      <c r="H3466" s="1">
        <v>43830</v>
      </c>
      <c r="I3466">
        <f t="shared" si="216"/>
        <v>90</v>
      </c>
      <c r="J3466" t="str">
        <f t="shared" si="217"/>
        <v>61-90</v>
      </c>
      <c r="K3466">
        <f t="shared" si="218"/>
        <v>0.15</v>
      </c>
      <c r="L3466">
        <f t="shared" si="219"/>
        <v>208.32000000000002</v>
      </c>
    </row>
    <row r="3467" spans="1:12" x14ac:dyDescent="0.25">
      <c r="A3467" s="2" t="s">
        <v>3465</v>
      </c>
      <c r="B3467">
        <v>2</v>
      </c>
      <c r="C3467">
        <v>11</v>
      </c>
      <c r="D3467">
        <v>2772</v>
      </c>
      <c r="E3467" s="1">
        <v>43695</v>
      </c>
      <c r="F3467" s="3">
        <v>110.88</v>
      </c>
      <c r="G3467" s="3">
        <v>471.23999999999995</v>
      </c>
      <c r="H3467" s="1">
        <v>43830</v>
      </c>
      <c r="I3467">
        <f t="shared" si="216"/>
        <v>135</v>
      </c>
      <c r="J3467" t="str">
        <f t="shared" si="217"/>
        <v>&gt;121</v>
      </c>
      <c r="K3467">
        <f t="shared" si="218"/>
        <v>0.25</v>
      </c>
      <c r="L3467">
        <f t="shared" si="219"/>
        <v>145.52999999999997</v>
      </c>
    </row>
    <row r="3468" spans="1:12" x14ac:dyDescent="0.25">
      <c r="A3468" s="2" t="s">
        <v>3466</v>
      </c>
      <c r="B3468">
        <v>8</v>
      </c>
      <c r="C3468">
        <v>3</v>
      </c>
      <c r="D3468">
        <v>5280</v>
      </c>
      <c r="E3468" s="1">
        <v>43484</v>
      </c>
      <c r="F3468" s="3">
        <v>52.800000000000004</v>
      </c>
      <c r="G3468" s="3">
        <v>2059.1999999999998</v>
      </c>
      <c r="H3468" s="1">
        <v>43830</v>
      </c>
      <c r="I3468">
        <f t="shared" si="216"/>
        <v>346</v>
      </c>
      <c r="J3468" t="str">
        <f t="shared" si="217"/>
        <v>&gt;121</v>
      </c>
      <c r="K3468">
        <f t="shared" si="218"/>
        <v>0.25</v>
      </c>
      <c r="L3468">
        <f t="shared" si="219"/>
        <v>528</v>
      </c>
    </row>
    <row r="3469" spans="1:12" x14ac:dyDescent="0.25">
      <c r="A3469" s="2" t="s">
        <v>3467</v>
      </c>
      <c r="B3469">
        <v>2</v>
      </c>
      <c r="C3469">
        <v>13</v>
      </c>
      <c r="D3469">
        <v>1550</v>
      </c>
      <c r="E3469" s="1">
        <v>43586</v>
      </c>
      <c r="F3469" s="3">
        <v>108.5</v>
      </c>
      <c r="G3469" s="3">
        <v>279</v>
      </c>
      <c r="H3469" s="1">
        <v>43830</v>
      </c>
      <c r="I3469">
        <f t="shared" si="216"/>
        <v>244</v>
      </c>
      <c r="J3469" t="str">
        <f t="shared" si="217"/>
        <v>&gt;121</v>
      </c>
      <c r="K3469">
        <f t="shared" si="218"/>
        <v>0.25</v>
      </c>
      <c r="L3469">
        <f t="shared" si="219"/>
        <v>96.875</v>
      </c>
    </row>
    <row r="3470" spans="1:12" x14ac:dyDescent="0.25">
      <c r="A3470" s="2" t="s">
        <v>3468</v>
      </c>
      <c r="B3470">
        <v>9</v>
      </c>
      <c r="C3470">
        <v>13</v>
      </c>
      <c r="D3470">
        <v>4840</v>
      </c>
      <c r="E3470" s="1">
        <v>43537</v>
      </c>
      <c r="F3470" s="3">
        <v>242</v>
      </c>
      <c r="G3470" s="3">
        <v>1839.1999999999998</v>
      </c>
      <c r="H3470" s="1">
        <v>43830</v>
      </c>
      <c r="I3470">
        <f t="shared" si="216"/>
        <v>293</v>
      </c>
      <c r="J3470" t="str">
        <f t="shared" si="217"/>
        <v>&gt;121</v>
      </c>
      <c r="K3470">
        <f t="shared" si="218"/>
        <v>0.25</v>
      </c>
      <c r="L3470">
        <f t="shared" si="219"/>
        <v>520.29999999999995</v>
      </c>
    </row>
    <row r="3471" spans="1:12" x14ac:dyDescent="0.25">
      <c r="A3471" s="2" t="s">
        <v>3469</v>
      </c>
      <c r="B3471">
        <v>7</v>
      </c>
      <c r="C3471">
        <v>12</v>
      </c>
      <c r="D3471">
        <v>2000</v>
      </c>
      <c r="E3471" s="1">
        <v>43697</v>
      </c>
      <c r="F3471" s="3">
        <v>500</v>
      </c>
      <c r="G3471" s="3">
        <v>1220</v>
      </c>
      <c r="H3471" s="1">
        <v>43830</v>
      </c>
      <c r="I3471">
        <f t="shared" si="216"/>
        <v>133</v>
      </c>
      <c r="J3471" t="str">
        <f t="shared" si="217"/>
        <v>&gt;121</v>
      </c>
      <c r="K3471">
        <f t="shared" si="218"/>
        <v>0.25</v>
      </c>
      <c r="L3471">
        <f t="shared" si="219"/>
        <v>430</v>
      </c>
    </row>
    <row r="3472" spans="1:12" x14ac:dyDescent="0.25">
      <c r="A3472" s="2" t="s">
        <v>3470</v>
      </c>
      <c r="B3472">
        <v>10</v>
      </c>
      <c r="C3472">
        <v>13</v>
      </c>
      <c r="D3472">
        <v>1900</v>
      </c>
      <c r="E3472" s="1">
        <v>43763</v>
      </c>
      <c r="F3472" s="3">
        <v>380</v>
      </c>
      <c r="G3472" s="3">
        <v>589</v>
      </c>
      <c r="H3472" s="1">
        <v>43830</v>
      </c>
      <c r="I3472">
        <f t="shared" si="216"/>
        <v>67</v>
      </c>
      <c r="J3472" t="str">
        <f t="shared" si="217"/>
        <v>61-90</v>
      </c>
      <c r="K3472">
        <f t="shared" si="218"/>
        <v>0.15</v>
      </c>
      <c r="L3472">
        <f t="shared" si="219"/>
        <v>145.35</v>
      </c>
    </row>
    <row r="3473" spans="1:12" x14ac:dyDescent="0.25">
      <c r="A3473" s="2" t="s">
        <v>3471</v>
      </c>
      <c r="B3473">
        <v>7</v>
      </c>
      <c r="C3473">
        <v>16</v>
      </c>
      <c r="D3473">
        <v>760</v>
      </c>
      <c r="E3473" s="1">
        <v>43657</v>
      </c>
      <c r="F3473" s="3">
        <v>182.39999999999998</v>
      </c>
      <c r="G3473" s="3">
        <v>608</v>
      </c>
      <c r="H3473" s="1">
        <v>43830</v>
      </c>
      <c r="I3473">
        <f t="shared" si="216"/>
        <v>173</v>
      </c>
      <c r="J3473" t="str">
        <f t="shared" si="217"/>
        <v>&gt;121</v>
      </c>
      <c r="K3473">
        <f t="shared" si="218"/>
        <v>0.25</v>
      </c>
      <c r="L3473">
        <f t="shared" si="219"/>
        <v>197.6</v>
      </c>
    </row>
    <row r="3474" spans="1:12" x14ac:dyDescent="0.25">
      <c r="A3474" s="2" t="s">
        <v>3472</v>
      </c>
      <c r="B3474">
        <v>4</v>
      </c>
      <c r="C3474">
        <v>16</v>
      </c>
      <c r="D3474">
        <v>3960</v>
      </c>
      <c r="E3474" s="1">
        <v>43730</v>
      </c>
      <c r="F3474" s="3">
        <v>39.6</v>
      </c>
      <c r="G3474" s="3">
        <v>950.40000000000009</v>
      </c>
      <c r="H3474" s="1">
        <v>43830</v>
      </c>
      <c r="I3474">
        <f t="shared" si="216"/>
        <v>100</v>
      </c>
      <c r="J3474" t="str">
        <f t="shared" si="217"/>
        <v>91-120</v>
      </c>
      <c r="K3474">
        <f t="shared" si="218"/>
        <v>0.2</v>
      </c>
      <c r="L3474">
        <f t="shared" si="219"/>
        <v>198.00000000000003</v>
      </c>
    </row>
    <row r="3475" spans="1:12" x14ac:dyDescent="0.25">
      <c r="A3475" s="2" t="s">
        <v>3473</v>
      </c>
      <c r="B3475">
        <v>9</v>
      </c>
      <c r="C3475">
        <v>18</v>
      </c>
      <c r="D3475">
        <v>2850</v>
      </c>
      <c r="E3475" s="1">
        <v>43469</v>
      </c>
      <c r="F3475" s="3">
        <v>313.5</v>
      </c>
      <c r="G3475" s="3">
        <v>1111.5</v>
      </c>
      <c r="H3475" s="1">
        <v>43830</v>
      </c>
      <c r="I3475">
        <f t="shared" si="216"/>
        <v>361</v>
      </c>
      <c r="J3475" t="str">
        <f t="shared" si="217"/>
        <v>&gt;121</v>
      </c>
      <c r="K3475">
        <f t="shared" si="218"/>
        <v>0.25</v>
      </c>
      <c r="L3475">
        <f t="shared" si="219"/>
        <v>356.25</v>
      </c>
    </row>
    <row r="3476" spans="1:12" x14ac:dyDescent="0.25">
      <c r="A3476" s="2" t="s">
        <v>3474</v>
      </c>
      <c r="B3476">
        <v>3</v>
      </c>
      <c r="C3476">
        <v>15</v>
      </c>
      <c r="D3476">
        <v>4608</v>
      </c>
      <c r="E3476" s="1">
        <v>43641</v>
      </c>
      <c r="F3476" s="3">
        <v>322.56</v>
      </c>
      <c r="G3476" s="3">
        <v>691.2</v>
      </c>
      <c r="H3476" s="1">
        <v>43830</v>
      </c>
      <c r="I3476">
        <f t="shared" si="216"/>
        <v>189</v>
      </c>
      <c r="J3476" t="str">
        <f t="shared" si="217"/>
        <v>&gt;121</v>
      </c>
      <c r="K3476">
        <f t="shared" si="218"/>
        <v>0.25</v>
      </c>
      <c r="L3476">
        <f t="shared" si="219"/>
        <v>253.44</v>
      </c>
    </row>
    <row r="3477" spans="1:12" x14ac:dyDescent="0.25">
      <c r="A3477" s="2" t="s">
        <v>3475</v>
      </c>
      <c r="B3477">
        <v>2</v>
      </c>
      <c r="C3477">
        <v>12</v>
      </c>
      <c r="D3477">
        <v>6510</v>
      </c>
      <c r="E3477" s="1">
        <v>43534</v>
      </c>
      <c r="F3477" s="3">
        <v>455.7</v>
      </c>
      <c r="G3477" s="3">
        <v>1367.1000000000001</v>
      </c>
      <c r="H3477" s="1">
        <v>43830</v>
      </c>
      <c r="I3477">
        <f t="shared" si="216"/>
        <v>296</v>
      </c>
      <c r="J3477" t="str">
        <f t="shared" si="217"/>
        <v>&gt;121</v>
      </c>
      <c r="K3477">
        <f t="shared" si="218"/>
        <v>0.25</v>
      </c>
      <c r="L3477">
        <f t="shared" si="219"/>
        <v>455.70000000000005</v>
      </c>
    </row>
    <row r="3478" spans="1:12" x14ac:dyDescent="0.25">
      <c r="A3478" s="2" t="s">
        <v>3476</v>
      </c>
      <c r="B3478">
        <v>5</v>
      </c>
      <c r="C3478">
        <v>16</v>
      </c>
      <c r="D3478">
        <v>3120</v>
      </c>
      <c r="E3478" s="1">
        <v>43638</v>
      </c>
      <c r="F3478" s="3">
        <v>312</v>
      </c>
      <c r="G3478" s="3">
        <v>686.4</v>
      </c>
      <c r="H3478" s="1">
        <v>43830</v>
      </c>
      <c r="I3478">
        <f t="shared" si="216"/>
        <v>192</v>
      </c>
      <c r="J3478" t="str">
        <f t="shared" si="217"/>
        <v>&gt;121</v>
      </c>
      <c r="K3478">
        <f t="shared" si="218"/>
        <v>0.25</v>
      </c>
      <c r="L3478">
        <f t="shared" si="219"/>
        <v>249.6</v>
      </c>
    </row>
    <row r="3479" spans="1:12" x14ac:dyDescent="0.25">
      <c r="A3479" s="2" t="s">
        <v>3477</v>
      </c>
      <c r="B3479">
        <v>8</v>
      </c>
      <c r="C3479">
        <v>20</v>
      </c>
      <c r="D3479">
        <v>432</v>
      </c>
      <c r="E3479" s="1">
        <v>43781</v>
      </c>
      <c r="F3479" s="3">
        <v>25.920000000000005</v>
      </c>
      <c r="G3479" s="3">
        <v>168.48000000000002</v>
      </c>
      <c r="H3479" s="1">
        <v>43830</v>
      </c>
      <c r="I3479">
        <f t="shared" si="216"/>
        <v>49</v>
      </c>
      <c r="J3479" t="str">
        <f t="shared" si="217"/>
        <v>31-60</v>
      </c>
      <c r="K3479">
        <f t="shared" si="218"/>
        <v>0.04</v>
      </c>
      <c r="L3479">
        <f t="shared" si="219"/>
        <v>7.7760000000000016</v>
      </c>
    </row>
    <row r="3480" spans="1:12" x14ac:dyDescent="0.25">
      <c r="A3480" s="2" t="s">
        <v>3478</v>
      </c>
      <c r="B3480">
        <v>6</v>
      </c>
      <c r="C3480">
        <v>21</v>
      </c>
      <c r="D3480">
        <v>80</v>
      </c>
      <c r="E3480" s="1">
        <v>43706</v>
      </c>
      <c r="F3480" s="3">
        <v>7.1999999999999993</v>
      </c>
      <c r="G3480" s="3">
        <v>24</v>
      </c>
      <c r="H3480" s="1">
        <v>43830</v>
      </c>
      <c r="I3480">
        <f t="shared" si="216"/>
        <v>124</v>
      </c>
      <c r="J3480" t="str">
        <f t="shared" si="217"/>
        <v>&gt;121</v>
      </c>
      <c r="K3480">
        <f t="shared" si="218"/>
        <v>0.25</v>
      </c>
      <c r="L3480">
        <f t="shared" si="219"/>
        <v>7.8</v>
      </c>
    </row>
    <row r="3481" spans="1:12" x14ac:dyDescent="0.25">
      <c r="A3481" s="2" t="s">
        <v>3479</v>
      </c>
      <c r="B3481">
        <v>2</v>
      </c>
      <c r="C3481">
        <v>2</v>
      </c>
      <c r="D3481">
        <v>768.00000000000011</v>
      </c>
      <c r="E3481" s="1">
        <v>43758</v>
      </c>
      <c r="F3481" s="3">
        <v>46.080000000000005</v>
      </c>
      <c r="G3481" s="3">
        <v>145.92000000000002</v>
      </c>
      <c r="H3481" s="1">
        <v>43830</v>
      </c>
      <c r="I3481">
        <f t="shared" si="216"/>
        <v>72</v>
      </c>
      <c r="J3481" t="str">
        <f t="shared" si="217"/>
        <v>61-90</v>
      </c>
      <c r="K3481">
        <f t="shared" si="218"/>
        <v>0.15</v>
      </c>
      <c r="L3481">
        <f t="shared" si="219"/>
        <v>28.800000000000004</v>
      </c>
    </row>
    <row r="3482" spans="1:12" x14ac:dyDescent="0.25">
      <c r="A3482" s="2" t="s">
        <v>3480</v>
      </c>
      <c r="B3482">
        <v>7</v>
      </c>
      <c r="C3482">
        <v>4</v>
      </c>
      <c r="D3482">
        <v>1650</v>
      </c>
      <c r="E3482" s="1">
        <v>43615</v>
      </c>
      <c r="F3482" s="3">
        <v>165</v>
      </c>
      <c r="G3482" s="3">
        <v>660</v>
      </c>
      <c r="H3482" s="1">
        <v>43830</v>
      </c>
      <c r="I3482">
        <f t="shared" si="216"/>
        <v>215</v>
      </c>
      <c r="J3482" t="str">
        <f t="shared" si="217"/>
        <v>&gt;121</v>
      </c>
      <c r="K3482">
        <f t="shared" si="218"/>
        <v>0.25</v>
      </c>
      <c r="L3482">
        <f t="shared" si="219"/>
        <v>206.25</v>
      </c>
    </row>
    <row r="3483" spans="1:12" x14ac:dyDescent="0.25">
      <c r="A3483" s="2" t="s">
        <v>3481</v>
      </c>
      <c r="B3483">
        <v>4</v>
      </c>
      <c r="C3483">
        <v>17</v>
      </c>
      <c r="D3483">
        <v>300</v>
      </c>
      <c r="E3483" s="1">
        <v>43563</v>
      </c>
      <c r="F3483" s="3">
        <v>15</v>
      </c>
      <c r="G3483" s="3">
        <v>51</v>
      </c>
      <c r="H3483" s="1">
        <v>43830</v>
      </c>
      <c r="I3483">
        <f t="shared" si="216"/>
        <v>267</v>
      </c>
      <c r="J3483" t="str">
        <f t="shared" si="217"/>
        <v>&gt;121</v>
      </c>
      <c r="K3483">
        <f t="shared" si="218"/>
        <v>0.25</v>
      </c>
      <c r="L3483">
        <f t="shared" si="219"/>
        <v>16.5</v>
      </c>
    </row>
    <row r="3484" spans="1:12" x14ac:dyDescent="0.25">
      <c r="A3484" s="2" t="s">
        <v>3482</v>
      </c>
      <c r="B3484">
        <v>6</v>
      </c>
      <c r="C3484">
        <v>20</v>
      </c>
      <c r="D3484">
        <v>990</v>
      </c>
      <c r="E3484" s="1">
        <v>43780</v>
      </c>
      <c r="F3484" s="3">
        <v>9.9</v>
      </c>
      <c r="G3484" s="3">
        <v>188.1</v>
      </c>
      <c r="H3484" s="1">
        <v>43830</v>
      </c>
      <c r="I3484">
        <f t="shared" si="216"/>
        <v>50</v>
      </c>
      <c r="J3484" t="str">
        <f t="shared" si="217"/>
        <v>31-60</v>
      </c>
      <c r="K3484">
        <f t="shared" si="218"/>
        <v>0.04</v>
      </c>
      <c r="L3484">
        <f t="shared" si="219"/>
        <v>7.92</v>
      </c>
    </row>
    <row r="3485" spans="1:12" x14ac:dyDescent="0.25">
      <c r="A3485" s="2" t="s">
        <v>3483</v>
      </c>
      <c r="B3485">
        <v>8</v>
      </c>
      <c r="C3485">
        <v>12</v>
      </c>
      <c r="D3485">
        <v>480</v>
      </c>
      <c r="E3485" s="1">
        <v>43818</v>
      </c>
      <c r="F3485" s="3">
        <v>91.199999999999989</v>
      </c>
      <c r="G3485" s="3">
        <v>139.19999999999999</v>
      </c>
      <c r="H3485" s="1">
        <v>43830</v>
      </c>
      <c r="I3485">
        <f t="shared" si="216"/>
        <v>12</v>
      </c>
      <c r="J3485" t="str">
        <f t="shared" si="217"/>
        <v>0-30</v>
      </c>
      <c r="K3485">
        <f t="shared" si="218"/>
        <v>8.0000000000000002E-3</v>
      </c>
      <c r="L3485">
        <f t="shared" si="219"/>
        <v>1.8431999999999999</v>
      </c>
    </row>
    <row r="3486" spans="1:12" x14ac:dyDescent="0.25">
      <c r="A3486" s="2" t="s">
        <v>3484</v>
      </c>
      <c r="B3486">
        <v>4</v>
      </c>
      <c r="C3486">
        <v>3</v>
      </c>
      <c r="D3486">
        <v>1760</v>
      </c>
      <c r="E3486" s="1">
        <v>43475</v>
      </c>
      <c r="F3486" s="3">
        <v>176</v>
      </c>
      <c r="G3486" s="3">
        <v>510.4</v>
      </c>
      <c r="H3486" s="1">
        <v>43830</v>
      </c>
      <c r="I3486">
        <f t="shared" si="216"/>
        <v>355</v>
      </c>
      <c r="J3486" t="str">
        <f t="shared" si="217"/>
        <v>&gt;121</v>
      </c>
      <c r="K3486">
        <f t="shared" si="218"/>
        <v>0.25</v>
      </c>
      <c r="L3486">
        <f t="shared" si="219"/>
        <v>171.6</v>
      </c>
    </row>
    <row r="3487" spans="1:12" x14ac:dyDescent="0.25">
      <c r="A3487" s="2" t="s">
        <v>3485</v>
      </c>
      <c r="B3487">
        <v>6</v>
      </c>
      <c r="C3487">
        <v>22</v>
      </c>
      <c r="D3487">
        <v>930</v>
      </c>
      <c r="E3487" s="1">
        <v>43789</v>
      </c>
      <c r="F3487" s="3">
        <v>46.5</v>
      </c>
      <c r="G3487" s="3">
        <v>167.39999999999998</v>
      </c>
      <c r="H3487" s="1">
        <v>43830</v>
      </c>
      <c r="I3487">
        <f t="shared" si="216"/>
        <v>41</v>
      </c>
      <c r="J3487" t="str">
        <f t="shared" si="217"/>
        <v>31-60</v>
      </c>
      <c r="K3487">
        <f t="shared" si="218"/>
        <v>0.04</v>
      </c>
      <c r="L3487">
        <f t="shared" si="219"/>
        <v>8.5559999999999992</v>
      </c>
    </row>
    <row r="3488" spans="1:12" x14ac:dyDescent="0.25">
      <c r="A3488" s="2" t="s">
        <v>3486</v>
      </c>
      <c r="B3488">
        <v>5</v>
      </c>
      <c r="C3488">
        <v>21</v>
      </c>
      <c r="D3488">
        <v>880</v>
      </c>
      <c r="E3488" s="1">
        <v>43809</v>
      </c>
      <c r="F3488" s="3">
        <v>52.800000000000004</v>
      </c>
      <c r="G3488" s="3">
        <v>132</v>
      </c>
      <c r="H3488" s="1">
        <v>43830</v>
      </c>
      <c r="I3488">
        <f t="shared" si="216"/>
        <v>21</v>
      </c>
      <c r="J3488" t="str">
        <f t="shared" si="217"/>
        <v>0-30</v>
      </c>
      <c r="K3488">
        <f t="shared" si="218"/>
        <v>8.0000000000000002E-3</v>
      </c>
      <c r="L3488">
        <f t="shared" si="219"/>
        <v>1.4784000000000002</v>
      </c>
    </row>
    <row r="3489" spans="1:12" x14ac:dyDescent="0.25">
      <c r="A3489" s="2" t="s">
        <v>3487</v>
      </c>
      <c r="B3489">
        <v>4</v>
      </c>
      <c r="C3489">
        <v>2</v>
      </c>
      <c r="D3489">
        <v>864</v>
      </c>
      <c r="E3489" s="1">
        <v>43730</v>
      </c>
      <c r="F3489" s="3">
        <v>25.920000000000005</v>
      </c>
      <c r="G3489" s="3">
        <v>146.88000000000002</v>
      </c>
      <c r="H3489" s="1">
        <v>43830</v>
      </c>
      <c r="I3489">
        <f t="shared" si="216"/>
        <v>100</v>
      </c>
      <c r="J3489" t="str">
        <f t="shared" si="217"/>
        <v>91-120</v>
      </c>
      <c r="K3489">
        <f t="shared" si="218"/>
        <v>0.2</v>
      </c>
      <c r="L3489">
        <f t="shared" si="219"/>
        <v>34.560000000000009</v>
      </c>
    </row>
    <row r="3490" spans="1:12" x14ac:dyDescent="0.25">
      <c r="A3490" s="2" t="s">
        <v>3488</v>
      </c>
      <c r="B3490">
        <v>9</v>
      </c>
      <c r="C3490">
        <v>11</v>
      </c>
      <c r="D3490">
        <v>1485</v>
      </c>
      <c r="E3490" s="1">
        <v>43666</v>
      </c>
      <c r="F3490" s="3">
        <v>74.25</v>
      </c>
      <c r="G3490" s="3">
        <v>519.75</v>
      </c>
      <c r="H3490" s="1">
        <v>43830</v>
      </c>
      <c r="I3490">
        <f t="shared" si="216"/>
        <v>164</v>
      </c>
      <c r="J3490" t="str">
        <f t="shared" si="217"/>
        <v>&gt;121</v>
      </c>
      <c r="K3490">
        <f t="shared" si="218"/>
        <v>0.25</v>
      </c>
      <c r="L3490">
        <f t="shared" si="219"/>
        <v>148.5</v>
      </c>
    </row>
    <row r="3491" spans="1:12" x14ac:dyDescent="0.25">
      <c r="A3491" s="2" t="s">
        <v>3489</v>
      </c>
      <c r="B3491">
        <v>8</v>
      </c>
      <c r="C3491">
        <v>22</v>
      </c>
      <c r="D3491">
        <v>2400</v>
      </c>
      <c r="E3491" s="1">
        <v>43532</v>
      </c>
      <c r="F3491" s="3">
        <v>144</v>
      </c>
      <c r="G3491" s="3">
        <v>1056</v>
      </c>
      <c r="H3491" s="1">
        <v>43830</v>
      </c>
      <c r="I3491">
        <f t="shared" si="216"/>
        <v>298</v>
      </c>
      <c r="J3491" t="str">
        <f t="shared" si="217"/>
        <v>&gt;121</v>
      </c>
      <c r="K3491">
        <f t="shared" si="218"/>
        <v>0.25</v>
      </c>
      <c r="L3491">
        <f t="shared" si="219"/>
        <v>300</v>
      </c>
    </row>
    <row r="3492" spans="1:12" x14ac:dyDescent="0.25">
      <c r="A3492" s="2" t="s">
        <v>3490</v>
      </c>
      <c r="B3492">
        <v>1</v>
      </c>
      <c r="C3492">
        <v>23</v>
      </c>
      <c r="D3492">
        <v>2420</v>
      </c>
      <c r="E3492" s="1">
        <v>43749</v>
      </c>
      <c r="F3492" s="3">
        <v>24.2</v>
      </c>
      <c r="G3492" s="3">
        <v>459.79999999999995</v>
      </c>
      <c r="H3492" s="1">
        <v>43830</v>
      </c>
      <c r="I3492">
        <f t="shared" si="216"/>
        <v>81</v>
      </c>
      <c r="J3492" t="str">
        <f t="shared" si="217"/>
        <v>61-90</v>
      </c>
      <c r="K3492">
        <f t="shared" si="218"/>
        <v>0.15</v>
      </c>
      <c r="L3492">
        <f t="shared" si="219"/>
        <v>72.599999999999994</v>
      </c>
    </row>
    <row r="3493" spans="1:12" x14ac:dyDescent="0.25">
      <c r="A3493" s="2" t="s">
        <v>3491</v>
      </c>
      <c r="B3493">
        <v>9</v>
      </c>
      <c r="C3493">
        <v>13</v>
      </c>
      <c r="D3493">
        <v>1980</v>
      </c>
      <c r="E3493" s="1">
        <v>43565</v>
      </c>
      <c r="F3493" s="3">
        <v>336.59999999999997</v>
      </c>
      <c r="G3493" s="3">
        <v>752.4</v>
      </c>
      <c r="H3493" s="1">
        <v>43830</v>
      </c>
      <c r="I3493">
        <f t="shared" si="216"/>
        <v>265</v>
      </c>
      <c r="J3493" t="str">
        <f t="shared" si="217"/>
        <v>&gt;121</v>
      </c>
      <c r="K3493">
        <f t="shared" si="218"/>
        <v>0.25</v>
      </c>
      <c r="L3493">
        <f t="shared" si="219"/>
        <v>272.25</v>
      </c>
    </row>
    <row r="3494" spans="1:12" x14ac:dyDescent="0.25">
      <c r="A3494" s="2" t="s">
        <v>3492</v>
      </c>
      <c r="B3494">
        <v>6</v>
      </c>
      <c r="C3494">
        <v>22</v>
      </c>
      <c r="D3494">
        <v>1890</v>
      </c>
      <c r="E3494" s="1">
        <v>43669</v>
      </c>
      <c r="F3494" s="3">
        <v>94.5</v>
      </c>
      <c r="G3494" s="3">
        <v>567</v>
      </c>
      <c r="H3494" s="1">
        <v>43830</v>
      </c>
      <c r="I3494">
        <f t="shared" si="216"/>
        <v>161</v>
      </c>
      <c r="J3494" t="str">
        <f t="shared" si="217"/>
        <v>&gt;121</v>
      </c>
      <c r="K3494">
        <f t="shared" si="218"/>
        <v>0.25</v>
      </c>
      <c r="L3494">
        <f t="shared" si="219"/>
        <v>165.375</v>
      </c>
    </row>
    <row r="3495" spans="1:12" x14ac:dyDescent="0.25">
      <c r="A3495" s="2" t="s">
        <v>3493</v>
      </c>
      <c r="B3495">
        <v>6</v>
      </c>
      <c r="C3495">
        <v>2</v>
      </c>
      <c r="D3495">
        <v>2178</v>
      </c>
      <c r="E3495" s="1">
        <v>43563</v>
      </c>
      <c r="F3495" s="3">
        <v>65.34</v>
      </c>
      <c r="G3495" s="3">
        <v>588.06000000000006</v>
      </c>
      <c r="H3495" s="1">
        <v>43830</v>
      </c>
      <c r="I3495">
        <f t="shared" si="216"/>
        <v>267</v>
      </c>
      <c r="J3495" t="str">
        <f t="shared" si="217"/>
        <v>&gt;121</v>
      </c>
      <c r="K3495">
        <f t="shared" si="218"/>
        <v>0.25</v>
      </c>
      <c r="L3495">
        <f t="shared" si="219"/>
        <v>163.35000000000002</v>
      </c>
    </row>
    <row r="3496" spans="1:12" x14ac:dyDescent="0.25">
      <c r="A3496" s="2" t="s">
        <v>3494</v>
      </c>
      <c r="B3496">
        <v>2</v>
      </c>
      <c r="C3496">
        <v>19</v>
      </c>
      <c r="D3496">
        <v>3610</v>
      </c>
      <c r="E3496" s="1">
        <v>43694</v>
      </c>
      <c r="F3496" s="3">
        <v>144.4</v>
      </c>
      <c r="G3496" s="3">
        <v>938.6</v>
      </c>
      <c r="H3496" s="1">
        <v>43830</v>
      </c>
      <c r="I3496">
        <f t="shared" si="216"/>
        <v>136</v>
      </c>
      <c r="J3496" t="str">
        <f t="shared" si="217"/>
        <v>&gt;121</v>
      </c>
      <c r="K3496">
        <f t="shared" si="218"/>
        <v>0.25</v>
      </c>
      <c r="L3496">
        <f t="shared" si="219"/>
        <v>270.75</v>
      </c>
    </row>
    <row r="3497" spans="1:12" x14ac:dyDescent="0.25">
      <c r="A3497" s="2" t="s">
        <v>3495</v>
      </c>
      <c r="B3497">
        <v>5</v>
      </c>
      <c r="C3497">
        <v>18</v>
      </c>
      <c r="D3497">
        <v>3150</v>
      </c>
      <c r="E3497" s="1">
        <v>43578</v>
      </c>
      <c r="F3497" s="3">
        <v>315</v>
      </c>
      <c r="G3497" s="3">
        <v>724.5</v>
      </c>
      <c r="H3497" s="1">
        <v>43830</v>
      </c>
      <c r="I3497">
        <f t="shared" si="216"/>
        <v>252</v>
      </c>
      <c r="J3497" t="str">
        <f t="shared" si="217"/>
        <v>&gt;121</v>
      </c>
      <c r="K3497">
        <f t="shared" si="218"/>
        <v>0.25</v>
      </c>
      <c r="L3497">
        <f t="shared" si="219"/>
        <v>259.875</v>
      </c>
    </row>
    <row r="3498" spans="1:12" x14ac:dyDescent="0.25">
      <c r="A3498" s="2" t="s">
        <v>3496</v>
      </c>
      <c r="B3498">
        <v>3</v>
      </c>
      <c r="C3498">
        <v>8</v>
      </c>
      <c r="D3498">
        <v>1520</v>
      </c>
      <c r="E3498" s="1">
        <v>43466</v>
      </c>
      <c r="F3498" s="3">
        <v>106.4</v>
      </c>
      <c r="G3498" s="3">
        <v>258.39999999999998</v>
      </c>
      <c r="H3498" s="1">
        <v>43830</v>
      </c>
      <c r="I3498">
        <f t="shared" si="216"/>
        <v>364</v>
      </c>
      <c r="J3498" t="str">
        <f t="shared" si="217"/>
        <v>&gt;121</v>
      </c>
      <c r="K3498">
        <f t="shared" si="218"/>
        <v>0.25</v>
      </c>
      <c r="L3498">
        <f t="shared" si="219"/>
        <v>91.199999999999989</v>
      </c>
    </row>
    <row r="3499" spans="1:12" x14ac:dyDescent="0.25">
      <c r="A3499" s="2" t="s">
        <v>3497</v>
      </c>
      <c r="B3499">
        <v>10</v>
      </c>
      <c r="C3499">
        <v>1</v>
      </c>
      <c r="D3499">
        <v>80</v>
      </c>
      <c r="E3499" s="1">
        <v>43598</v>
      </c>
      <c r="F3499" s="3">
        <v>16</v>
      </c>
      <c r="G3499" s="3">
        <v>28.799999999999997</v>
      </c>
      <c r="H3499" s="1">
        <v>43830</v>
      </c>
      <c r="I3499">
        <f t="shared" si="216"/>
        <v>232</v>
      </c>
      <c r="J3499" t="str">
        <f t="shared" si="217"/>
        <v>&gt;121</v>
      </c>
      <c r="K3499">
        <f t="shared" si="218"/>
        <v>0.25</v>
      </c>
      <c r="L3499">
        <f t="shared" si="219"/>
        <v>11.2</v>
      </c>
    </row>
    <row r="3500" spans="1:12" x14ac:dyDescent="0.25">
      <c r="A3500" s="2" t="s">
        <v>3498</v>
      </c>
      <c r="B3500">
        <v>9</v>
      </c>
      <c r="C3500">
        <v>10</v>
      </c>
      <c r="D3500">
        <v>1080</v>
      </c>
      <c r="E3500" s="1">
        <v>43576</v>
      </c>
      <c r="F3500" s="3">
        <v>86.4</v>
      </c>
      <c r="G3500" s="3">
        <v>496.8</v>
      </c>
      <c r="H3500" s="1">
        <v>43830</v>
      </c>
      <c r="I3500">
        <f t="shared" si="216"/>
        <v>254</v>
      </c>
      <c r="J3500" t="str">
        <f t="shared" si="217"/>
        <v>&gt;121</v>
      </c>
      <c r="K3500">
        <f t="shared" si="218"/>
        <v>0.25</v>
      </c>
      <c r="L3500">
        <f t="shared" si="219"/>
        <v>145.80000000000001</v>
      </c>
    </row>
    <row r="3501" spans="1:12" x14ac:dyDescent="0.25">
      <c r="A3501" s="2" t="s">
        <v>3499</v>
      </c>
      <c r="B3501">
        <v>3</v>
      </c>
      <c r="C3501">
        <v>23</v>
      </c>
      <c r="D3501">
        <v>1120</v>
      </c>
      <c r="E3501" s="1">
        <v>43541</v>
      </c>
      <c r="F3501" s="3">
        <v>112</v>
      </c>
      <c r="G3501" s="3">
        <v>336</v>
      </c>
      <c r="H3501" s="1">
        <v>43830</v>
      </c>
      <c r="I3501">
        <f t="shared" si="216"/>
        <v>289</v>
      </c>
      <c r="J3501" t="str">
        <f t="shared" si="217"/>
        <v>&gt;121</v>
      </c>
      <c r="K3501">
        <f t="shared" si="218"/>
        <v>0.25</v>
      </c>
      <c r="L3501">
        <f t="shared" si="219"/>
        <v>112</v>
      </c>
    </row>
    <row r="3502" spans="1:12" x14ac:dyDescent="0.25">
      <c r="A3502" s="2" t="s">
        <v>3500</v>
      </c>
      <c r="B3502">
        <v>8</v>
      </c>
      <c r="C3502">
        <v>20</v>
      </c>
      <c r="D3502">
        <v>1200</v>
      </c>
      <c r="E3502" s="1">
        <v>43827</v>
      </c>
      <c r="F3502" s="3">
        <v>192</v>
      </c>
      <c r="G3502" s="3">
        <v>312</v>
      </c>
      <c r="H3502" s="1">
        <v>43830</v>
      </c>
      <c r="I3502">
        <f t="shared" si="216"/>
        <v>3</v>
      </c>
      <c r="J3502" t="str">
        <f t="shared" si="217"/>
        <v>0-30</v>
      </c>
      <c r="K3502">
        <f t="shared" si="218"/>
        <v>8.0000000000000002E-3</v>
      </c>
      <c r="L3502">
        <f t="shared" si="219"/>
        <v>4.032</v>
      </c>
    </row>
    <row r="3503" spans="1:12" x14ac:dyDescent="0.25">
      <c r="A3503" s="2" t="s">
        <v>3501</v>
      </c>
      <c r="B3503">
        <v>5</v>
      </c>
      <c r="C3503">
        <v>16</v>
      </c>
      <c r="D3503">
        <v>3360</v>
      </c>
      <c r="E3503" s="1">
        <v>43487</v>
      </c>
      <c r="F3503" s="3">
        <v>67.2</v>
      </c>
      <c r="G3503" s="3">
        <v>705.6</v>
      </c>
      <c r="H3503" s="1">
        <v>43830</v>
      </c>
      <c r="I3503">
        <f t="shared" si="216"/>
        <v>343</v>
      </c>
      <c r="J3503" t="str">
        <f t="shared" si="217"/>
        <v>&gt;121</v>
      </c>
      <c r="K3503">
        <f t="shared" si="218"/>
        <v>0.25</v>
      </c>
      <c r="L3503">
        <f t="shared" si="219"/>
        <v>193.20000000000002</v>
      </c>
    </row>
    <row r="3504" spans="1:12" x14ac:dyDescent="0.25">
      <c r="A3504" s="2" t="s">
        <v>3502</v>
      </c>
      <c r="B3504">
        <v>10</v>
      </c>
      <c r="C3504">
        <v>4</v>
      </c>
      <c r="D3504">
        <v>4650</v>
      </c>
      <c r="E3504" s="1">
        <v>43521</v>
      </c>
      <c r="F3504" s="3">
        <v>93</v>
      </c>
      <c r="G3504" s="3">
        <v>1395</v>
      </c>
      <c r="H3504" s="1">
        <v>43830</v>
      </c>
      <c r="I3504">
        <f t="shared" si="216"/>
        <v>309</v>
      </c>
      <c r="J3504" t="str">
        <f t="shared" si="217"/>
        <v>&gt;121</v>
      </c>
      <c r="K3504">
        <f t="shared" si="218"/>
        <v>0.25</v>
      </c>
      <c r="L3504">
        <f t="shared" si="219"/>
        <v>372</v>
      </c>
    </row>
    <row r="3505" spans="1:12" x14ac:dyDescent="0.25">
      <c r="A3505" s="2" t="s">
        <v>3503</v>
      </c>
      <c r="B3505">
        <v>6</v>
      </c>
      <c r="C3505">
        <v>12</v>
      </c>
      <c r="D3505">
        <v>2464</v>
      </c>
      <c r="E3505" s="1">
        <v>43798</v>
      </c>
      <c r="F3505" s="3">
        <v>172.48000000000002</v>
      </c>
      <c r="G3505" s="3">
        <v>566.72</v>
      </c>
      <c r="H3505" s="1">
        <v>43830</v>
      </c>
      <c r="I3505">
        <f t="shared" si="216"/>
        <v>32</v>
      </c>
      <c r="J3505" t="str">
        <f t="shared" si="217"/>
        <v>31-60</v>
      </c>
      <c r="K3505">
        <f t="shared" si="218"/>
        <v>0.04</v>
      </c>
      <c r="L3505">
        <f t="shared" si="219"/>
        <v>29.568000000000001</v>
      </c>
    </row>
    <row r="3506" spans="1:12" x14ac:dyDescent="0.25">
      <c r="A3506" s="2" t="s">
        <v>3504</v>
      </c>
      <c r="B3506">
        <v>1</v>
      </c>
      <c r="C3506">
        <v>16</v>
      </c>
      <c r="D3506">
        <v>720</v>
      </c>
      <c r="E3506" s="1">
        <v>43523</v>
      </c>
      <c r="F3506" s="3">
        <v>50.4</v>
      </c>
      <c r="G3506" s="3">
        <v>208.79999999999998</v>
      </c>
      <c r="H3506" s="1">
        <v>43830</v>
      </c>
      <c r="I3506">
        <f t="shared" si="216"/>
        <v>307</v>
      </c>
      <c r="J3506" t="str">
        <f t="shared" si="217"/>
        <v>&gt;121</v>
      </c>
      <c r="K3506">
        <f t="shared" si="218"/>
        <v>0.25</v>
      </c>
      <c r="L3506">
        <f t="shared" si="219"/>
        <v>64.8</v>
      </c>
    </row>
    <row r="3507" spans="1:12" x14ac:dyDescent="0.25">
      <c r="A3507" s="2" t="s">
        <v>3505</v>
      </c>
      <c r="B3507">
        <v>8</v>
      </c>
      <c r="C3507">
        <v>20</v>
      </c>
      <c r="D3507">
        <v>600</v>
      </c>
      <c r="E3507" s="1">
        <v>43645</v>
      </c>
      <c r="F3507" s="3">
        <v>114</v>
      </c>
      <c r="G3507" s="3">
        <v>246</v>
      </c>
      <c r="H3507" s="1">
        <v>43830</v>
      </c>
      <c r="I3507">
        <f t="shared" si="216"/>
        <v>185</v>
      </c>
      <c r="J3507" t="str">
        <f t="shared" si="217"/>
        <v>&gt;121</v>
      </c>
      <c r="K3507">
        <f t="shared" si="218"/>
        <v>0.25</v>
      </c>
      <c r="L3507">
        <f t="shared" si="219"/>
        <v>90</v>
      </c>
    </row>
    <row r="3508" spans="1:12" x14ac:dyDescent="0.25">
      <c r="A3508" s="2" t="s">
        <v>3506</v>
      </c>
      <c r="B3508">
        <v>7</v>
      </c>
      <c r="C3508">
        <v>14</v>
      </c>
      <c r="D3508">
        <v>1215</v>
      </c>
      <c r="E3508" s="1">
        <v>43616</v>
      </c>
      <c r="F3508" s="3">
        <v>121.5</v>
      </c>
      <c r="G3508" s="3">
        <v>753.3</v>
      </c>
      <c r="H3508" s="1">
        <v>43830</v>
      </c>
      <c r="I3508">
        <f t="shared" si="216"/>
        <v>214</v>
      </c>
      <c r="J3508" t="str">
        <f t="shared" si="217"/>
        <v>&gt;121</v>
      </c>
      <c r="K3508">
        <f t="shared" si="218"/>
        <v>0.25</v>
      </c>
      <c r="L3508">
        <f t="shared" si="219"/>
        <v>218.7</v>
      </c>
    </row>
    <row r="3509" spans="1:12" x14ac:dyDescent="0.25">
      <c r="A3509" s="2" t="s">
        <v>3507</v>
      </c>
      <c r="B3509">
        <v>8</v>
      </c>
      <c r="C3509">
        <v>20</v>
      </c>
      <c r="D3509">
        <v>2970</v>
      </c>
      <c r="E3509" s="1">
        <v>43784</v>
      </c>
      <c r="F3509" s="3">
        <v>118.80000000000001</v>
      </c>
      <c r="G3509" s="3">
        <v>1188</v>
      </c>
      <c r="H3509" s="1">
        <v>43830</v>
      </c>
      <c r="I3509">
        <f t="shared" si="216"/>
        <v>46</v>
      </c>
      <c r="J3509" t="str">
        <f t="shared" si="217"/>
        <v>31-60</v>
      </c>
      <c r="K3509">
        <f t="shared" si="218"/>
        <v>0.04</v>
      </c>
      <c r="L3509">
        <f t="shared" si="219"/>
        <v>52.271999999999998</v>
      </c>
    </row>
    <row r="3510" spans="1:12" x14ac:dyDescent="0.25">
      <c r="A3510" s="2" t="s">
        <v>3508</v>
      </c>
      <c r="B3510">
        <v>5</v>
      </c>
      <c r="C3510">
        <v>15</v>
      </c>
      <c r="D3510">
        <v>1710</v>
      </c>
      <c r="E3510" s="1">
        <v>43539</v>
      </c>
      <c r="F3510" s="3">
        <v>85.5</v>
      </c>
      <c r="G3510" s="3">
        <v>393.29999999999995</v>
      </c>
      <c r="H3510" s="1">
        <v>43830</v>
      </c>
      <c r="I3510">
        <f t="shared" si="216"/>
        <v>291</v>
      </c>
      <c r="J3510" t="str">
        <f t="shared" si="217"/>
        <v>&gt;121</v>
      </c>
      <c r="K3510">
        <f t="shared" si="218"/>
        <v>0.25</v>
      </c>
      <c r="L3510">
        <f t="shared" si="219"/>
        <v>119.69999999999999</v>
      </c>
    </row>
    <row r="3511" spans="1:12" x14ac:dyDescent="0.25">
      <c r="A3511" s="2" t="s">
        <v>3509</v>
      </c>
      <c r="B3511">
        <v>9</v>
      </c>
      <c r="C3511">
        <v>11</v>
      </c>
      <c r="D3511">
        <v>4030</v>
      </c>
      <c r="E3511" s="1">
        <v>43753</v>
      </c>
      <c r="F3511" s="3">
        <v>806</v>
      </c>
      <c r="G3511" s="3">
        <v>1410.5</v>
      </c>
      <c r="H3511" s="1">
        <v>43830</v>
      </c>
      <c r="I3511">
        <f t="shared" si="216"/>
        <v>77</v>
      </c>
      <c r="J3511" t="str">
        <f t="shared" si="217"/>
        <v>61-90</v>
      </c>
      <c r="K3511">
        <f t="shared" si="218"/>
        <v>0.15</v>
      </c>
      <c r="L3511">
        <f t="shared" si="219"/>
        <v>332.47499999999997</v>
      </c>
    </row>
    <row r="3512" spans="1:12" x14ac:dyDescent="0.25">
      <c r="A3512" s="2" t="s">
        <v>3510</v>
      </c>
      <c r="B3512">
        <v>4</v>
      </c>
      <c r="C3512">
        <v>3</v>
      </c>
      <c r="D3512">
        <v>440</v>
      </c>
      <c r="E3512" s="1">
        <v>43646</v>
      </c>
      <c r="F3512" s="3">
        <v>13.200000000000001</v>
      </c>
      <c r="G3512" s="3">
        <v>66</v>
      </c>
      <c r="H3512" s="1">
        <v>43830</v>
      </c>
      <c r="I3512">
        <f t="shared" si="216"/>
        <v>184</v>
      </c>
      <c r="J3512" t="str">
        <f t="shared" si="217"/>
        <v>&gt;121</v>
      </c>
      <c r="K3512">
        <f t="shared" si="218"/>
        <v>0.25</v>
      </c>
      <c r="L3512">
        <f t="shared" si="219"/>
        <v>19.8</v>
      </c>
    </row>
    <row r="3513" spans="1:12" x14ac:dyDescent="0.25">
      <c r="A3513" s="2" t="s">
        <v>3511</v>
      </c>
      <c r="B3513">
        <v>8</v>
      </c>
      <c r="C3513">
        <v>9</v>
      </c>
      <c r="D3513">
        <v>4480</v>
      </c>
      <c r="E3513" s="1">
        <v>43811</v>
      </c>
      <c r="F3513" s="3">
        <v>44.800000000000004</v>
      </c>
      <c r="G3513" s="3">
        <v>1344</v>
      </c>
      <c r="H3513" s="1">
        <v>43830</v>
      </c>
      <c r="I3513">
        <f t="shared" si="216"/>
        <v>19</v>
      </c>
      <c r="J3513" t="str">
        <f t="shared" si="217"/>
        <v>0-30</v>
      </c>
      <c r="K3513">
        <f t="shared" si="218"/>
        <v>8.0000000000000002E-3</v>
      </c>
      <c r="L3513">
        <f t="shared" si="219"/>
        <v>11.1104</v>
      </c>
    </row>
    <row r="3514" spans="1:12" x14ac:dyDescent="0.25">
      <c r="A3514" s="2" t="s">
        <v>3512</v>
      </c>
      <c r="B3514">
        <v>8</v>
      </c>
      <c r="C3514">
        <v>15</v>
      </c>
      <c r="D3514">
        <v>1680</v>
      </c>
      <c r="E3514" s="1">
        <v>43778</v>
      </c>
      <c r="F3514" s="3">
        <v>16.8</v>
      </c>
      <c r="G3514" s="3">
        <v>554.4</v>
      </c>
      <c r="H3514" s="1">
        <v>43830</v>
      </c>
      <c r="I3514">
        <f t="shared" si="216"/>
        <v>52</v>
      </c>
      <c r="J3514" t="str">
        <f t="shared" si="217"/>
        <v>31-60</v>
      </c>
      <c r="K3514">
        <f t="shared" si="218"/>
        <v>0.04</v>
      </c>
      <c r="L3514">
        <f t="shared" si="219"/>
        <v>22.847999999999999</v>
      </c>
    </row>
    <row r="3515" spans="1:12" x14ac:dyDescent="0.25">
      <c r="A3515" s="2" t="s">
        <v>3513</v>
      </c>
      <c r="B3515">
        <v>7</v>
      </c>
      <c r="C3515">
        <v>21</v>
      </c>
      <c r="D3515">
        <v>192.00000000000003</v>
      </c>
      <c r="E3515" s="1">
        <v>43655</v>
      </c>
      <c r="F3515" s="3">
        <v>49.920000000000009</v>
      </c>
      <c r="G3515" s="3">
        <v>122.88000000000002</v>
      </c>
      <c r="H3515" s="1">
        <v>43830</v>
      </c>
      <c r="I3515">
        <f t="shared" si="216"/>
        <v>175</v>
      </c>
      <c r="J3515" t="str">
        <f t="shared" si="217"/>
        <v>&gt;121</v>
      </c>
      <c r="K3515">
        <f t="shared" si="218"/>
        <v>0.25</v>
      </c>
      <c r="L3515">
        <f t="shared" si="219"/>
        <v>43.20000000000001</v>
      </c>
    </row>
    <row r="3516" spans="1:12" x14ac:dyDescent="0.25">
      <c r="A3516" s="2" t="s">
        <v>3514</v>
      </c>
      <c r="B3516">
        <v>4</v>
      </c>
      <c r="C3516">
        <v>20</v>
      </c>
      <c r="D3516">
        <v>800</v>
      </c>
      <c r="E3516" s="1">
        <v>43495</v>
      </c>
      <c r="F3516" s="3">
        <v>24</v>
      </c>
      <c r="G3516" s="3">
        <v>128</v>
      </c>
      <c r="H3516" s="1">
        <v>43830</v>
      </c>
      <c r="I3516">
        <f t="shared" si="216"/>
        <v>335</v>
      </c>
      <c r="J3516" t="str">
        <f t="shared" si="217"/>
        <v>&gt;121</v>
      </c>
      <c r="K3516">
        <f t="shared" si="218"/>
        <v>0.25</v>
      </c>
      <c r="L3516">
        <f t="shared" si="219"/>
        <v>38</v>
      </c>
    </row>
    <row r="3517" spans="1:12" x14ac:dyDescent="0.25">
      <c r="A3517" s="2" t="s">
        <v>3515</v>
      </c>
      <c r="B3517">
        <v>6</v>
      </c>
      <c r="C3517">
        <v>1</v>
      </c>
      <c r="D3517">
        <v>2376</v>
      </c>
      <c r="E3517" s="1">
        <v>43727</v>
      </c>
      <c r="F3517" s="3">
        <v>23.759999999999998</v>
      </c>
      <c r="G3517" s="3">
        <v>570.2399999999999</v>
      </c>
      <c r="H3517" s="1">
        <v>43830</v>
      </c>
      <c r="I3517">
        <f t="shared" si="216"/>
        <v>103</v>
      </c>
      <c r="J3517" t="str">
        <f t="shared" si="217"/>
        <v>91-120</v>
      </c>
      <c r="K3517">
        <f t="shared" si="218"/>
        <v>0.2</v>
      </c>
      <c r="L3517">
        <f t="shared" si="219"/>
        <v>118.79999999999998</v>
      </c>
    </row>
    <row r="3518" spans="1:12" x14ac:dyDescent="0.25">
      <c r="A3518" s="2" t="s">
        <v>3516</v>
      </c>
      <c r="B3518">
        <v>4</v>
      </c>
      <c r="C3518">
        <v>5</v>
      </c>
      <c r="D3518">
        <v>1950</v>
      </c>
      <c r="E3518" s="1">
        <v>43778</v>
      </c>
      <c r="F3518" s="3">
        <v>117</v>
      </c>
      <c r="G3518" s="3">
        <v>448.5</v>
      </c>
      <c r="H3518" s="1">
        <v>43830</v>
      </c>
      <c r="I3518">
        <f t="shared" si="216"/>
        <v>52</v>
      </c>
      <c r="J3518" t="str">
        <f t="shared" si="217"/>
        <v>31-60</v>
      </c>
      <c r="K3518">
        <f t="shared" si="218"/>
        <v>0.04</v>
      </c>
      <c r="L3518">
        <f t="shared" si="219"/>
        <v>22.62</v>
      </c>
    </row>
    <row r="3519" spans="1:12" x14ac:dyDescent="0.25">
      <c r="A3519" s="2" t="s">
        <v>3517</v>
      </c>
      <c r="B3519">
        <v>2</v>
      </c>
      <c r="C3519">
        <v>1</v>
      </c>
      <c r="D3519">
        <v>560</v>
      </c>
      <c r="E3519" s="1">
        <v>43762</v>
      </c>
      <c r="F3519" s="3">
        <v>5.6000000000000005</v>
      </c>
      <c r="G3519" s="3">
        <v>95.199999999999989</v>
      </c>
      <c r="H3519" s="1">
        <v>43830</v>
      </c>
      <c r="I3519">
        <f t="shared" si="216"/>
        <v>68</v>
      </c>
      <c r="J3519" t="str">
        <f t="shared" si="217"/>
        <v>61-90</v>
      </c>
      <c r="K3519">
        <f t="shared" si="218"/>
        <v>0.15</v>
      </c>
      <c r="L3519">
        <f t="shared" si="219"/>
        <v>15.119999999999997</v>
      </c>
    </row>
    <row r="3520" spans="1:12" x14ac:dyDescent="0.25">
      <c r="A3520" s="2" t="s">
        <v>3518</v>
      </c>
      <c r="B3520">
        <v>8</v>
      </c>
      <c r="C3520">
        <v>18</v>
      </c>
      <c r="D3520">
        <v>2750</v>
      </c>
      <c r="E3520" s="1">
        <v>43728</v>
      </c>
      <c r="F3520" s="3">
        <v>247.5</v>
      </c>
      <c r="G3520" s="3">
        <v>1347.5</v>
      </c>
      <c r="H3520" s="1">
        <v>43830</v>
      </c>
      <c r="I3520">
        <f t="shared" si="216"/>
        <v>102</v>
      </c>
      <c r="J3520" t="str">
        <f t="shared" si="217"/>
        <v>91-120</v>
      </c>
      <c r="K3520">
        <f t="shared" si="218"/>
        <v>0.2</v>
      </c>
      <c r="L3520">
        <f t="shared" si="219"/>
        <v>319</v>
      </c>
    </row>
    <row r="3521" spans="1:12" x14ac:dyDescent="0.25">
      <c r="A3521" s="2" t="s">
        <v>3519</v>
      </c>
      <c r="B3521">
        <v>10</v>
      </c>
      <c r="C3521">
        <v>8</v>
      </c>
      <c r="D3521">
        <v>1120</v>
      </c>
      <c r="E3521" s="1">
        <v>43639</v>
      </c>
      <c r="F3521" s="3">
        <v>78.400000000000006</v>
      </c>
      <c r="G3521" s="3">
        <v>515.20000000000005</v>
      </c>
      <c r="H3521" s="1">
        <v>43830</v>
      </c>
      <c r="I3521">
        <f t="shared" si="216"/>
        <v>191</v>
      </c>
      <c r="J3521" t="str">
        <f t="shared" si="217"/>
        <v>&gt;121</v>
      </c>
      <c r="K3521">
        <f t="shared" si="218"/>
        <v>0.25</v>
      </c>
      <c r="L3521">
        <f t="shared" si="219"/>
        <v>148.4</v>
      </c>
    </row>
    <row r="3522" spans="1:12" x14ac:dyDescent="0.25">
      <c r="A3522" s="2" t="s">
        <v>3520</v>
      </c>
      <c r="B3522">
        <v>2</v>
      </c>
      <c r="C3522">
        <v>13</v>
      </c>
      <c r="D3522">
        <v>7750</v>
      </c>
      <c r="E3522" s="1">
        <v>43765</v>
      </c>
      <c r="F3522" s="3">
        <v>542.5</v>
      </c>
      <c r="G3522" s="3">
        <v>2325</v>
      </c>
      <c r="H3522" s="1">
        <v>43830</v>
      </c>
      <c r="I3522">
        <f t="shared" ref="I3522:I3585" si="220">H3522-E3522</f>
        <v>65</v>
      </c>
      <c r="J3522" t="str">
        <f t="shared" ref="J3522:J3585" si="221">VLOOKUP(I3522,groupings,2,1)</f>
        <v>61-90</v>
      </c>
      <c r="K3522">
        <f t="shared" ref="K3522:K3585" si="222">VLOOKUP(I3522,$N$8:$P$12,3,TRUE)</f>
        <v>0.15</v>
      </c>
      <c r="L3522">
        <f t="shared" ref="L3522:L3585" si="223">(G3522+F3522)*K3522</f>
        <v>430.125</v>
      </c>
    </row>
    <row r="3523" spans="1:12" x14ac:dyDescent="0.25">
      <c r="A3523" s="2" t="s">
        <v>3521</v>
      </c>
      <c r="B3523">
        <v>8</v>
      </c>
      <c r="C3523">
        <v>2</v>
      </c>
      <c r="D3523">
        <v>4340</v>
      </c>
      <c r="E3523" s="1">
        <v>43817</v>
      </c>
      <c r="F3523" s="3">
        <v>260.39999999999998</v>
      </c>
      <c r="G3523" s="3">
        <v>1866.2</v>
      </c>
      <c r="H3523" s="1">
        <v>43830</v>
      </c>
      <c r="I3523">
        <f t="shared" si="220"/>
        <v>13</v>
      </c>
      <c r="J3523" t="str">
        <f t="shared" si="221"/>
        <v>0-30</v>
      </c>
      <c r="K3523">
        <f t="shared" si="222"/>
        <v>8.0000000000000002E-3</v>
      </c>
      <c r="L3523">
        <f t="shared" si="223"/>
        <v>17.012799999999999</v>
      </c>
    </row>
    <row r="3524" spans="1:12" x14ac:dyDescent="0.25">
      <c r="A3524" s="2" t="s">
        <v>3522</v>
      </c>
      <c r="B3524">
        <v>6</v>
      </c>
      <c r="C3524">
        <v>3</v>
      </c>
      <c r="D3524">
        <v>3300</v>
      </c>
      <c r="E3524" s="1">
        <v>43613</v>
      </c>
      <c r="F3524" s="3">
        <v>132</v>
      </c>
      <c r="G3524" s="3">
        <v>957</v>
      </c>
      <c r="H3524" s="1">
        <v>43830</v>
      </c>
      <c r="I3524">
        <f t="shared" si="220"/>
        <v>217</v>
      </c>
      <c r="J3524" t="str">
        <f t="shared" si="221"/>
        <v>&gt;121</v>
      </c>
      <c r="K3524">
        <f t="shared" si="222"/>
        <v>0.25</v>
      </c>
      <c r="L3524">
        <f t="shared" si="223"/>
        <v>272.25</v>
      </c>
    </row>
    <row r="3525" spans="1:12" x14ac:dyDescent="0.25">
      <c r="A3525" s="2" t="s">
        <v>3523</v>
      </c>
      <c r="B3525">
        <v>6</v>
      </c>
      <c r="C3525">
        <v>14</v>
      </c>
      <c r="D3525">
        <v>1860</v>
      </c>
      <c r="E3525" s="1">
        <v>43656</v>
      </c>
      <c r="F3525" s="3">
        <v>37.200000000000003</v>
      </c>
      <c r="G3525" s="3">
        <v>427.8</v>
      </c>
      <c r="H3525" s="1">
        <v>43830</v>
      </c>
      <c r="I3525">
        <f t="shared" si="220"/>
        <v>174</v>
      </c>
      <c r="J3525" t="str">
        <f t="shared" si="221"/>
        <v>&gt;121</v>
      </c>
      <c r="K3525">
        <f t="shared" si="222"/>
        <v>0.25</v>
      </c>
      <c r="L3525">
        <f t="shared" si="223"/>
        <v>116.25</v>
      </c>
    </row>
    <row r="3526" spans="1:12" x14ac:dyDescent="0.25">
      <c r="A3526" s="2" t="s">
        <v>3524</v>
      </c>
      <c r="B3526">
        <v>6</v>
      </c>
      <c r="C3526">
        <v>13</v>
      </c>
      <c r="D3526">
        <v>288</v>
      </c>
      <c r="E3526" s="1">
        <v>43652</v>
      </c>
      <c r="F3526" s="3">
        <v>14.399999999999999</v>
      </c>
      <c r="G3526" s="3">
        <v>72</v>
      </c>
      <c r="H3526" s="1">
        <v>43830</v>
      </c>
      <c r="I3526">
        <f t="shared" si="220"/>
        <v>178</v>
      </c>
      <c r="J3526" t="str">
        <f t="shared" si="221"/>
        <v>&gt;121</v>
      </c>
      <c r="K3526">
        <f t="shared" si="222"/>
        <v>0.25</v>
      </c>
      <c r="L3526">
        <f t="shared" si="223"/>
        <v>21.6</v>
      </c>
    </row>
    <row r="3527" spans="1:12" x14ac:dyDescent="0.25">
      <c r="A3527" s="2" t="s">
        <v>3525</v>
      </c>
      <c r="B3527">
        <v>9</v>
      </c>
      <c r="C3527">
        <v>1</v>
      </c>
      <c r="D3527">
        <v>2470</v>
      </c>
      <c r="E3527" s="1">
        <v>43613</v>
      </c>
      <c r="F3527" s="3">
        <v>419.90000000000003</v>
      </c>
      <c r="G3527" s="3">
        <v>889.2</v>
      </c>
      <c r="H3527" s="1">
        <v>43830</v>
      </c>
      <c r="I3527">
        <f t="shared" si="220"/>
        <v>217</v>
      </c>
      <c r="J3527" t="str">
        <f t="shared" si="221"/>
        <v>&gt;121</v>
      </c>
      <c r="K3527">
        <f t="shared" si="222"/>
        <v>0.25</v>
      </c>
      <c r="L3527">
        <f t="shared" si="223"/>
        <v>327.27500000000003</v>
      </c>
    </row>
    <row r="3528" spans="1:12" x14ac:dyDescent="0.25">
      <c r="A3528" s="2" t="s">
        <v>3526</v>
      </c>
      <c r="B3528">
        <v>1</v>
      </c>
      <c r="C3528">
        <v>17</v>
      </c>
      <c r="D3528">
        <v>960</v>
      </c>
      <c r="E3528" s="1">
        <v>43705</v>
      </c>
      <c r="F3528" s="3">
        <v>48</v>
      </c>
      <c r="G3528" s="3">
        <v>259.20000000000005</v>
      </c>
      <c r="H3528" s="1">
        <v>43830</v>
      </c>
      <c r="I3528">
        <f t="shared" si="220"/>
        <v>125</v>
      </c>
      <c r="J3528" t="str">
        <f t="shared" si="221"/>
        <v>&gt;121</v>
      </c>
      <c r="K3528">
        <f t="shared" si="222"/>
        <v>0.25</v>
      </c>
      <c r="L3528">
        <f t="shared" si="223"/>
        <v>76.800000000000011</v>
      </c>
    </row>
    <row r="3529" spans="1:12" x14ac:dyDescent="0.25">
      <c r="A3529" s="2" t="s">
        <v>3527</v>
      </c>
      <c r="B3529">
        <v>6</v>
      </c>
      <c r="C3529">
        <v>14</v>
      </c>
      <c r="D3529">
        <v>1680</v>
      </c>
      <c r="E3529" s="1">
        <v>43505</v>
      </c>
      <c r="F3529" s="3">
        <v>168</v>
      </c>
      <c r="G3529" s="3">
        <v>302.39999999999998</v>
      </c>
      <c r="H3529" s="1">
        <v>43830</v>
      </c>
      <c r="I3529">
        <f t="shared" si="220"/>
        <v>325</v>
      </c>
      <c r="J3529" t="str">
        <f t="shared" si="221"/>
        <v>&gt;121</v>
      </c>
      <c r="K3529">
        <f t="shared" si="222"/>
        <v>0.25</v>
      </c>
      <c r="L3529">
        <f t="shared" si="223"/>
        <v>117.6</v>
      </c>
    </row>
    <row r="3530" spans="1:12" x14ac:dyDescent="0.25">
      <c r="A3530" s="2" t="s">
        <v>3528</v>
      </c>
      <c r="B3530">
        <v>5</v>
      </c>
      <c r="C3530">
        <v>23</v>
      </c>
      <c r="D3530">
        <v>3800</v>
      </c>
      <c r="E3530" s="1">
        <v>43492</v>
      </c>
      <c r="F3530" s="3">
        <v>76</v>
      </c>
      <c r="G3530" s="3">
        <v>608</v>
      </c>
      <c r="H3530" s="1">
        <v>43830</v>
      </c>
      <c r="I3530">
        <f t="shared" si="220"/>
        <v>338</v>
      </c>
      <c r="J3530" t="str">
        <f t="shared" si="221"/>
        <v>&gt;121</v>
      </c>
      <c r="K3530">
        <f t="shared" si="222"/>
        <v>0.25</v>
      </c>
      <c r="L3530">
        <f t="shared" si="223"/>
        <v>171</v>
      </c>
    </row>
    <row r="3531" spans="1:12" x14ac:dyDescent="0.25">
      <c r="A3531" s="2" t="s">
        <v>3529</v>
      </c>
      <c r="B3531">
        <v>3</v>
      </c>
      <c r="C3531">
        <v>21</v>
      </c>
      <c r="D3531">
        <v>330</v>
      </c>
      <c r="E3531" s="1">
        <v>43543</v>
      </c>
      <c r="F3531" s="3">
        <v>13.200000000000001</v>
      </c>
      <c r="G3531" s="3">
        <v>72.599999999999994</v>
      </c>
      <c r="H3531" s="1">
        <v>43830</v>
      </c>
      <c r="I3531">
        <f t="shared" si="220"/>
        <v>287</v>
      </c>
      <c r="J3531" t="str">
        <f t="shared" si="221"/>
        <v>&gt;121</v>
      </c>
      <c r="K3531">
        <f t="shared" si="222"/>
        <v>0.25</v>
      </c>
      <c r="L3531">
        <f t="shared" si="223"/>
        <v>21.45</v>
      </c>
    </row>
    <row r="3532" spans="1:12" x14ac:dyDescent="0.25">
      <c r="A3532" s="2" t="s">
        <v>3530</v>
      </c>
      <c r="B3532">
        <v>7</v>
      </c>
      <c r="C3532">
        <v>4</v>
      </c>
      <c r="D3532">
        <v>1560</v>
      </c>
      <c r="E3532" s="1">
        <v>43725</v>
      </c>
      <c r="F3532" s="3">
        <v>140.39999999999998</v>
      </c>
      <c r="G3532" s="3">
        <v>670.8</v>
      </c>
      <c r="H3532" s="1">
        <v>43830</v>
      </c>
      <c r="I3532">
        <f t="shared" si="220"/>
        <v>105</v>
      </c>
      <c r="J3532" t="str">
        <f t="shared" si="221"/>
        <v>91-120</v>
      </c>
      <c r="K3532">
        <f t="shared" si="222"/>
        <v>0.2</v>
      </c>
      <c r="L3532">
        <f t="shared" si="223"/>
        <v>162.24</v>
      </c>
    </row>
    <row r="3533" spans="1:12" x14ac:dyDescent="0.25">
      <c r="A3533" s="2" t="s">
        <v>3531</v>
      </c>
      <c r="B3533">
        <v>2</v>
      </c>
      <c r="C3533">
        <v>16</v>
      </c>
      <c r="D3533">
        <v>3640</v>
      </c>
      <c r="E3533" s="1">
        <v>43721</v>
      </c>
      <c r="F3533" s="3">
        <v>327.59999999999997</v>
      </c>
      <c r="G3533" s="3">
        <v>910</v>
      </c>
      <c r="H3533" s="1">
        <v>43830</v>
      </c>
      <c r="I3533">
        <f t="shared" si="220"/>
        <v>109</v>
      </c>
      <c r="J3533" t="str">
        <f t="shared" si="221"/>
        <v>91-120</v>
      </c>
      <c r="K3533">
        <f t="shared" si="222"/>
        <v>0.2</v>
      </c>
      <c r="L3533">
        <f t="shared" si="223"/>
        <v>247.51999999999998</v>
      </c>
    </row>
    <row r="3534" spans="1:12" x14ac:dyDescent="0.25">
      <c r="A3534" s="2" t="s">
        <v>3532</v>
      </c>
      <c r="B3534">
        <v>3</v>
      </c>
      <c r="C3534">
        <v>10</v>
      </c>
      <c r="D3534">
        <v>2400</v>
      </c>
      <c r="E3534" s="1">
        <v>43788</v>
      </c>
      <c r="F3534" s="3">
        <v>96</v>
      </c>
      <c r="G3534" s="3">
        <v>672</v>
      </c>
      <c r="H3534" s="1">
        <v>43830</v>
      </c>
      <c r="I3534">
        <f t="shared" si="220"/>
        <v>42</v>
      </c>
      <c r="J3534" t="str">
        <f t="shared" si="221"/>
        <v>31-60</v>
      </c>
      <c r="K3534">
        <f t="shared" si="222"/>
        <v>0.04</v>
      </c>
      <c r="L3534">
        <f t="shared" si="223"/>
        <v>30.72</v>
      </c>
    </row>
    <row r="3535" spans="1:12" x14ac:dyDescent="0.25">
      <c r="A3535" s="2" t="s">
        <v>3533</v>
      </c>
      <c r="B3535">
        <v>7</v>
      </c>
      <c r="C3535">
        <v>22</v>
      </c>
      <c r="D3535">
        <v>4840</v>
      </c>
      <c r="E3535" s="1">
        <v>43591</v>
      </c>
      <c r="F3535" s="3">
        <v>484</v>
      </c>
      <c r="G3535" s="3">
        <v>2274.7999999999997</v>
      </c>
      <c r="H3535" s="1">
        <v>43830</v>
      </c>
      <c r="I3535">
        <f t="shared" si="220"/>
        <v>239</v>
      </c>
      <c r="J3535" t="str">
        <f t="shared" si="221"/>
        <v>&gt;121</v>
      </c>
      <c r="K3535">
        <f t="shared" si="222"/>
        <v>0.25</v>
      </c>
      <c r="L3535">
        <f t="shared" si="223"/>
        <v>689.69999999999993</v>
      </c>
    </row>
    <row r="3536" spans="1:12" x14ac:dyDescent="0.25">
      <c r="A3536" s="2" t="s">
        <v>3534</v>
      </c>
      <c r="B3536">
        <v>4</v>
      </c>
      <c r="C3536">
        <v>5</v>
      </c>
      <c r="D3536">
        <v>450</v>
      </c>
      <c r="E3536" s="1">
        <v>43790</v>
      </c>
      <c r="F3536" s="3">
        <v>45</v>
      </c>
      <c r="G3536" s="3">
        <v>126</v>
      </c>
      <c r="H3536" s="1">
        <v>43830</v>
      </c>
      <c r="I3536">
        <f t="shared" si="220"/>
        <v>40</v>
      </c>
      <c r="J3536" t="str">
        <f t="shared" si="221"/>
        <v>31-60</v>
      </c>
      <c r="K3536">
        <f t="shared" si="222"/>
        <v>0.04</v>
      </c>
      <c r="L3536">
        <f t="shared" si="223"/>
        <v>6.84</v>
      </c>
    </row>
    <row r="3537" spans="1:12" x14ac:dyDescent="0.25">
      <c r="A3537" s="2" t="s">
        <v>3535</v>
      </c>
      <c r="B3537">
        <v>5</v>
      </c>
      <c r="C3537">
        <v>11</v>
      </c>
      <c r="D3537">
        <v>220</v>
      </c>
      <c r="E3537" s="1">
        <v>43712</v>
      </c>
      <c r="F3537" s="3">
        <v>13.200000000000001</v>
      </c>
      <c r="G3537" s="3">
        <v>66</v>
      </c>
      <c r="H3537" s="1">
        <v>43830</v>
      </c>
      <c r="I3537">
        <f t="shared" si="220"/>
        <v>118</v>
      </c>
      <c r="J3537" t="str">
        <f t="shared" si="221"/>
        <v>91-120</v>
      </c>
      <c r="K3537">
        <f t="shared" si="222"/>
        <v>0.2</v>
      </c>
      <c r="L3537">
        <f t="shared" si="223"/>
        <v>15.840000000000002</v>
      </c>
    </row>
    <row r="3538" spans="1:12" x14ac:dyDescent="0.25">
      <c r="A3538" s="2" t="s">
        <v>3536</v>
      </c>
      <c r="B3538">
        <v>10</v>
      </c>
      <c r="C3538">
        <v>13</v>
      </c>
      <c r="D3538">
        <v>2288</v>
      </c>
      <c r="E3538" s="1">
        <v>43639</v>
      </c>
      <c r="F3538" s="3">
        <v>366.08000000000004</v>
      </c>
      <c r="G3538" s="3">
        <v>1121.1200000000001</v>
      </c>
      <c r="H3538" s="1">
        <v>43830</v>
      </c>
      <c r="I3538">
        <f t="shared" si="220"/>
        <v>191</v>
      </c>
      <c r="J3538" t="str">
        <f t="shared" si="221"/>
        <v>&gt;121</v>
      </c>
      <c r="K3538">
        <f t="shared" si="222"/>
        <v>0.25</v>
      </c>
      <c r="L3538">
        <f t="shared" si="223"/>
        <v>371.80000000000007</v>
      </c>
    </row>
    <row r="3539" spans="1:12" x14ac:dyDescent="0.25">
      <c r="A3539" s="2" t="s">
        <v>3537</v>
      </c>
      <c r="B3539">
        <v>4</v>
      </c>
      <c r="C3539">
        <v>8</v>
      </c>
      <c r="D3539">
        <v>2200</v>
      </c>
      <c r="E3539" s="1">
        <v>43782</v>
      </c>
      <c r="F3539" s="3">
        <v>110</v>
      </c>
      <c r="G3539" s="3">
        <v>528</v>
      </c>
      <c r="H3539" s="1">
        <v>43830</v>
      </c>
      <c r="I3539">
        <f t="shared" si="220"/>
        <v>48</v>
      </c>
      <c r="J3539" t="str">
        <f t="shared" si="221"/>
        <v>31-60</v>
      </c>
      <c r="K3539">
        <f t="shared" si="222"/>
        <v>0.04</v>
      </c>
      <c r="L3539">
        <f t="shared" si="223"/>
        <v>25.52</v>
      </c>
    </row>
    <row r="3540" spans="1:12" x14ac:dyDescent="0.25">
      <c r="A3540" s="2" t="s">
        <v>3538</v>
      </c>
      <c r="B3540">
        <v>5</v>
      </c>
      <c r="C3540">
        <v>19</v>
      </c>
      <c r="D3540">
        <v>2850</v>
      </c>
      <c r="E3540" s="1">
        <v>43802</v>
      </c>
      <c r="F3540" s="3">
        <v>199.5</v>
      </c>
      <c r="G3540" s="3">
        <v>741</v>
      </c>
      <c r="H3540" s="1">
        <v>43830</v>
      </c>
      <c r="I3540">
        <f t="shared" si="220"/>
        <v>28</v>
      </c>
      <c r="J3540" t="str">
        <f t="shared" si="221"/>
        <v>0-30</v>
      </c>
      <c r="K3540">
        <f t="shared" si="222"/>
        <v>8.0000000000000002E-3</v>
      </c>
      <c r="L3540">
        <f t="shared" si="223"/>
        <v>7.524</v>
      </c>
    </row>
    <row r="3541" spans="1:12" x14ac:dyDescent="0.25">
      <c r="A3541" s="2" t="s">
        <v>3539</v>
      </c>
      <c r="B3541">
        <v>3</v>
      </c>
      <c r="C3541">
        <v>6</v>
      </c>
      <c r="D3541">
        <v>528</v>
      </c>
      <c r="E3541" s="1">
        <v>43770</v>
      </c>
      <c r="F3541" s="3">
        <v>31.68</v>
      </c>
      <c r="G3541" s="3">
        <v>147.84</v>
      </c>
      <c r="H3541" s="1">
        <v>43830</v>
      </c>
      <c r="I3541">
        <f t="shared" si="220"/>
        <v>60</v>
      </c>
      <c r="J3541" t="str">
        <f t="shared" si="221"/>
        <v>31-60</v>
      </c>
      <c r="K3541">
        <f t="shared" si="222"/>
        <v>0.04</v>
      </c>
      <c r="L3541">
        <f t="shared" si="223"/>
        <v>7.1808000000000005</v>
      </c>
    </row>
    <row r="3542" spans="1:12" x14ac:dyDescent="0.25">
      <c r="A3542" s="2" t="s">
        <v>3540</v>
      </c>
      <c r="B3542">
        <v>10</v>
      </c>
      <c r="C3542">
        <v>8</v>
      </c>
      <c r="D3542">
        <v>2090</v>
      </c>
      <c r="E3542" s="1">
        <v>43711</v>
      </c>
      <c r="F3542" s="3">
        <v>146.30000000000001</v>
      </c>
      <c r="G3542" s="3">
        <v>647.90000000000009</v>
      </c>
      <c r="H3542" s="1">
        <v>43830</v>
      </c>
      <c r="I3542">
        <f t="shared" si="220"/>
        <v>119</v>
      </c>
      <c r="J3542" t="str">
        <f t="shared" si="221"/>
        <v>91-120</v>
      </c>
      <c r="K3542">
        <f t="shared" si="222"/>
        <v>0.2</v>
      </c>
      <c r="L3542">
        <f t="shared" si="223"/>
        <v>158.84000000000003</v>
      </c>
    </row>
    <row r="3543" spans="1:12" x14ac:dyDescent="0.25">
      <c r="A3543" s="2" t="s">
        <v>3541</v>
      </c>
      <c r="B3543">
        <v>7</v>
      </c>
      <c r="C3543">
        <v>1</v>
      </c>
      <c r="D3543">
        <v>4200</v>
      </c>
      <c r="E3543" s="1">
        <v>43504</v>
      </c>
      <c r="F3543" s="3">
        <v>252</v>
      </c>
      <c r="G3543" s="3">
        <v>3234</v>
      </c>
      <c r="H3543" s="1">
        <v>43830</v>
      </c>
      <c r="I3543">
        <f t="shared" si="220"/>
        <v>326</v>
      </c>
      <c r="J3543" t="str">
        <f t="shared" si="221"/>
        <v>&gt;121</v>
      </c>
      <c r="K3543">
        <f t="shared" si="222"/>
        <v>0.25</v>
      </c>
      <c r="L3543">
        <f t="shared" si="223"/>
        <v>871.5</v>
      </c>
    </row>
    <row r="3544" spans="1:12" x14ac:dyDescent="0.25">
      <c r="A3544" s="2" t="s">
        <v>3542</v>
      </c>
      <c r="B3544">
        <v>3</v>
      </c>
      <c r="C3544">
        <v>11</v>
      </c>
      <c r="D3544">
        <v>90</v>
      </c>
      <c r="E3544" s="1">
        <v>43573</v>
      </c>
      <c r="F3544" s="3">
        <v>2.7</v>
      </c>
      <c r="G3544" s="3">
        <v>25.2</v>
      </c>
      <c r="H3544" s="1">
        <v>43830</v>
      </c>
      <c r="I3544">
        <f t="shared" si="220"/>
        <v>257</v>
      </c>
      <c r="J3544" t="str">
        <f t="shared" si="221"/>
        <v>&gt;121</v>
      </c>
      <c r="K3544">
        <f t="shared" si="222"/>
        <v>0.25</v>
      </c>
      <c r="L3544">
        <f t="shared" si="223"/>
        <v>6.9749999999999996</v>
      </c>
    </row>
    <row r="3545" spans="1:12" x14ac:dyDescent="0.25">
      <c r="A3545" s="2" t="s">
        <v>3543</v>
      </c>
      <c r="B3545">
        <v>1</v>
      </c>
      <c r="C3545">
        <v>1</v>
      </c>
      <c r="D3545">
        <v>570</v>
      </c>
      <c r="E3545" s="1">
        <v>43685</v>
      </c>
      <c r="F3545" s="3">
        <v>45.599999999999994</v>
      </c>
      <c r="G3545" s="3">
        <v>102.6</v>
      </c>
      <c r="H3545" s="1">
        <v>43830</v>
      </c>
      <c r="I3545">
        <f t="shared" si="220"/>
        <v>145</v>
      </c>
      <c r="J3545" t="str">
        <f t="shared" si="221"/>
        <v>&gt;121</v>
      </c>
      <c r="K3545">
        <f t="shared" si="222"/>
        <v>0.25</v>
      </c>
      <c r="L3545">
        <f t="shared" si="223"/>
        <v>37.049999999999997</v>
      </c>
    </row>
    <row r="3546" spans="1:12" x14ac:dyDescent="0.25">
      <c r="A3546" s="2" t="s">
        <v>3544</v>
      </c>
      <c r="B3546">
        <v>6</v>
      </c>
      <c r="C3546">
        <v>20</v>
      </c>
      <c r="D3546">
        <v>3720</v>
      </c>
      <c r="E3546" s="1">
        <v>43760</v>
      </c>
      <c r="F3546" s="3">
        <v>111.6</v>
      </c>
      <c r="G3546" s="3">
        <v>1078.8</v>
      </c>
      <c r="H3546" s="1">
        <v>43830</v>
      </c>
      <c r="I3546">
        <f t="shared" si="220"/>
        <v>70</v>
      </c>
      <c r="J3546" t="str">
        <f t="shared" si="221"/>
        <v>61-90</v>
      </c>
      <c r="K3546">
        <f t="shared" si="222"/>
        <v>0.15</v>
      </c>
      <c r="L3546">
        <f t="shared" si="223"/>
        <v>178.55999999999997</v>
      </c>
    </row>
    <row r="3547" spans="1:12" x14ac:dyDescent="0.25">
      <c r="A3547" s="2" t="s">
        <v>3545</v>
      </c>
      <c r="B3547">
        <v>10</v>
      </c>
      <c r="C3547">
        <v>15</v>
      </c>
      <c r="D3547">
        <v>1680</v>
      </c>
      <c r="E3547" s="1">
        <v>43611</v>
      </c>
      <c r="F3547" s="3">
        <v>285.59999999999997</v>
      </c>
      <c r="G3547" s="3">
        <v>806.4</v>
      </c>
      <c r="H3547" s="1">
        <v>43830</v>
      </c>
      <c r="I3547">
        <f t="shared" si="220"/>
        <v>219</v>
      </c>
      <c r="J3547" t="str">
        <f t="shared" si="221"/>
        <v>&gt;121</v>
      </c>
      <c r="K3547">
        <f t="shared" si="222"/>
        <v>0.25</v>
      </c>
      <c r="L3547">
        <f t="shared" si="223"/>
        <v>273</v>
      </c>
    </row>
    <row r="3548" spans="1:12" x14ac:dyDescent="0.25">
      <c r="A3548" s="2" t="s">
        <v>3546</v>
      </c>
      <c r="B3548">
        <v>6</v>
      </c>
      <c r="C3548">
        <v>21</v>
      </c>
      <c r="D3548">
        <v>2480</v>
      </c>
      <c r="E3548" s="1">
        <v>43539</v>
      </c>
      <c r="F3548" s="3">
        <v>248</v>
      </c>
      <c r="G3548" s="3">
        <v>372</v>
      </c>
      <c r="H3548" s="1">
        <v>43830</v>
      </c>
      <c r="I3548">
        <f t="shared" si="220"/>
        <v>291</v>
      </c>
      <c r="J3548" t="str">
        <f t="shared" si="221"/>
        <v>&gt;121</v>
      </c>
      <c r="K3548">
        <f t="shared" si="222"/>
        <v>0.25</v>
      </c>
      <c r="L3548">
        <f t="shared" si="223"/>
        <v>155</v>
      </c>
    </row>
    <row r="3549" spans="1:12" x14ac:dyDescent="0.25">
      <c r="A3549" s="2" t="s">
        <v>3547</v>
      </c>
      <c r="B3549">
        <v>2</v>
      </c>
      <c r="C3549">
        <v>2</v>
      </c>
      <c r="D3549">
        <v>5890</v>
      </c>
      <c r="E3549" s="1">
        <v>43490</v>
      </c>
      <c r="F3549" s="3">
        <v>235.6</v>
      </c>
      <c r="G3549" s="3">
        <v>1060.2</v>
      </c>
      <c r="H3549" s="1">
        <v>43830</v>
      </c>
      <c r="I3549">
        <f t="shared" si="220"/>
        <v>340</v>
      </c>
      <c r="J3549" t="str">
        <f t="shared" si="221"/>
        <v>&gt;121</v>
      </c>
      <c r="K3549">
        <f t="shared" si="222"/>
        <v>0.25</v>
      </c>
      <c r="L3549">
        <f t="shared" si="223"/>
        <v>323.95</v>
      </c>
    </row>
    <row r="3550" spans="1:12" x14ac:dyDescent="0.25">
      <c r="A3550" s="2" t="s">
        <v>3548</v>
      </c>
      <c r="B3550">
        <v>5</v>
      </c>
      <c r="C3550">
        <v>5</v>
      </c>
      <c r="D3550">
        <v>220</v>
      </c>
      <c r="E3550" s="1">
        <v>43474</v>
      </c>
      <c r="F3550" s="3">
        <v>15.4</v>
      </c>
      <c r="G3550" s="3">
        <v>57.199999999999996</v>
      </c>
      <c r="H3550" s="1">
        <v>43830</v>
      </c>
      <c r="I3550">
        <f t="shared" si="220"/>
        <v>356</v>
      </c>
      <c r="J3550" t="str">
        <f t="shared" si="221"/>
        <v>&gt;121</v>
      </c>
      <c r="K3550">
        <f t="shared" si="222"/>
        <v>0.25</v>
      </c>
      <c r="L3550">
        <f t="shared" si="223"/>
        <v>18.149999999999999</v>
      </c>
    </row>
    <row r="3551" spans="1:12" x14ac:dyDescent="0.25">
      <c r="A3551" s="2" t="s">
        <v>3549</v>
      </c>
      <c r="B3551">
        <v>9</v>
      </c>
      <c r="C3551">
        <v>18</v>
      </c>
      <c r="D3551">
        <v>5520</v>
      </c>
      <c r="E3551" s="1">
        <v>43813</v>
      </c>
      <c r="F3551" s="3">
        <v>220.79999999999998</v>
      </c>
      <c r="G3551" s="3">
        <v>2208</v>
      </c>
      <c r="H3551" s="1">
        <v>43830</v>
      </c>
      <c r="I3551">
        <f t="shared" si="220"/>
        <v>17</v>
      </c>
      <c r="J3551" t="str">
        <f t="shared" si="221"/>
        <v>0-30</v>
      </c>
      <c r="K3551">
        <f t="shared" si="222"/>
        <v>8.0000000000000002E-3</v>
      </c>
      <c r="L3551">
        <f t="shared" si="223"/>
        <v>19.430400000000002</v>
      </c>
    </row>
    <row r="3552" spans="1:12" x14ac:dyDescent="0.25">
      <c r="A3552" s="2" t="s">
        <v>3550</v>
      </c>
      <c r="B3552">
        <v>4</v>
      </c>
      <c r="C3552">
        <v>13</v>
      </c>
      <c r="D3552">
        <v>2240</v>
      </c>
      <c r="E3552" s="1">
        <v>43550</v>
      </c>
      <c r="F3552" s="3">
        <v>67.2</v>
      </c>
      <c r="G3552" s="3">
        <v>582.4</v>
      </c>
      <c r="H3552" s="1">
        <v>43830</v>
      </c>
      <c r="I3552">
        <f t="shared" si="220"/>
        <v>280</v>
      </c>
      <c r="J3552" t="str">
        <f t="shared" si="221"/>
        <v>&gt;121</v>
      </c>
      <c r="K3552">
        <f t="shared" si="222"/>
        <v>0.25</v>
      </c>
      <c r="L3552">
        <f t="shared" si="223"/>
        <v>162.4</v>
      </c>
    </row>
    <row r="3553" spans="1:12" x14ac:dyDescent="0.25">
      <c r="A3553" s="2" t="s">
        <v>3551</v>
      </c>
      <c r="B3553">
        <v>1</v>
      </c>
      <c r="C3553">
        <v>8</v>
      </c>
      <c r="D3553">
        <v>448.00000000000006</v>
      </c>
      <c r="E3553" s="1">
        <v>43682</v>
      </c>
      <c r="F3553" s="3">
        <v>8.9600000000000009</v>
      </c>
      <c r="G3553" s="3">
        <v>103.04</v>
      </c>
      <c r="H3553" s="1">
        <v>43830</v>
      </c>
      <c r="I3553">
        <f t="shared" si="220"/>
        <v>148</v>
      </c>
      <c r="J3553" t="str">
        <f t="shared" si="221"/>
        <v>&gt;121</v>
      </c>
      <c r="K3553">
        <f t="shared" si="222"/>
        <v>0.25</v>
      </c>
      <c r="L3553">
        <f t="shared" si="223"/>
        <v>28</v>
      </c>
    </row>
    <row r="3554" spans="1:12" x14ac:dyDescent="0.25">
      <c r="A3554" s="2" t="s">
        <v>3552</v>
      </c>
      <c r="B3554">
        <v>2</v>
      </c>
      <c r="C3554">
        <v>7</v>
      </c>
      <c r="D3554">
        <v>150</v>
      </c>
      <c r="E3554" s="1">
        <v>43828</v>
      </c>
      <c r="F3554" s="3">
        <v>13.5</v>
      </c>
      <c r="G3554" s="3">
        <v>28.5</v>
      </c>
      <c r="H3554" s="1">
        <v>43830</v>
      </c>
      <c r="I3554">
        <f t="shared" si="220"/>
        <v>2</v>
      </c>
      <c r="J3554" t="str">
        <f t="shared" si="221"/>
        <v>0-30</v>
      </c>
      <c r="K3554">
        <f t="shared" si="222"/>
        <v>8.0000000000000002E-3</v>
      </c>
      <c r="L3554">
        <f t="shared" si="223"/>
        <v>0.33600000000000002</v>
      </c>
    </row>
    <row r="3555" spans="1:12" x14ac:dyDescent="0.25">
      <c r="A3555" s="2" t="s">
        <v>3553</v>
      </c>
      <c r="B3555">
        <v>10</v>
      </c>
      <c r="C3555">
        <v>2</v>
      </c>
      <c r="D3555">
        <v>2024</v>
      </c>
      <c r="E3555" s="1">
        <v>43725</v>
      </c>
      <c r="F3555" s="3">
        <v>242.88</v>
      </c>
      <c r="G3555" s="3">
        <v>526.24</v>
      </c>
      <c r="H3555" s="1">
        <v>43830</v>
      </c>
      <c r="I3555">
        <f t="shared" si="220"/>
        <v>105</v>
      </c>
      <c r="J3555" t="str">
        <f t="shared" si="221"/>
        <v>91-120</v>
      </c>
      <c r="K3555">
        <f t="shared" si="222"/>
        <v>0.2</v>
      </c>
      <c r="L3555">
        <f t="shared" si="223"/>
        <v>153.82400000000001</v>
      </c>
    </row>
    <row r="3556" spans="1:12" x14ac:dyDescent="0.25">
      <c r="A3556" s="2" t="s">
        <v>3554</v>
      </c>
      <c r="B3556">
        <v>10</v>
      </c>
      <c r="C3556">
        <v>10</v>
      </c>
      <c r="D3556">
        <v>360</v>
      </c>
      <c r="E3556" s="1">
        <v>43654</v>
      </c>
      <c r="F3556" s="3">
        <v>32.400000000000006</v>
      </c>
      <c r="G3556" s="3">
        <v>90</v>
      </c>
      <c r="H3556" s="1">
        <v>43830</v>
      </c>
      <c r="I3556">
        <f t="shared" si="220"/>
        <v>176</v>
      </c>
      <c r="J3556" t="str">
        <f t="shared" si="221"/>
        <v>&gt;121</v>
      </c>
      <c r="K3556">
        <f t="shared" si="222"/>
        <v>0.25</v>
      </c>
      <c r="L3556">
        <f t="shared" si="223"/>
        <v>30.6</v>
      </c>
    </row>
    <row r="3557" spans="1:12" x14ac:dyDescent="0.25">
      <c r="A3557" s="2" t="s">
        <v>3555</v>
      </c>
      <c r="B3557">
        <v>6</v>
      </c>
      <c r="C3557">
        <v>19</v>
      </c>
      <c r="D3557">
        <v>5270</v>
      </c>
      <c r="E3557" s="1">
        <v>43550</v>
      </c>
      <c r="F3557" s="3">
        <v>263.5</v>
      </c>
      <c r="G3557" s="3">
        <v>1159.4000000000001</v>
      </c>
      <c r="H3557" s="1">
        <v>43830</v>
      </c>
      <c r="I3557">
        <f t="shared" si="220"/>
        <v>280</v>
      </c>
      <c r="J3557" t="str">
        <f t="shared" si="221"/>
        <v>&gt;121</v>
      </c>
      <c r="K3557">
        <f t="shared" si="222"/>
        <v>0.25</v>
      </c>
      <c r="L3557">
        <f t="shared" si="223"/>
        <v>355.72500000000002</v>
      </c>
    </row>
    <row r="3558" spans="1:12" x14ac:dyDescent="0.25">
      <c r="A3558" s="2" t="s">
        <v>3556</v>
      </c>
      <c r="B3558">
        <v>6</v>
      </c>
      <c r="C3558">
        <v>14</v>
      </c>
      <c r="D3558">
        <v>4750</v>
      </c>
      <c r="E3558" s="1">
        <v>43522</v>
      </c>
      <c r="F3558" s="3">
        <v>427.5</v>
      </c>
      <c r="G3558" s="3">
        <v>855</v>
      </c>
      <c r="H3558" s="1">
        <v>43830</v>
      </c>
      <c r="I3558">
        <f t="shared" si="220"/>
        <v>308</v>
      </c>
      <c r="J3558" t="str">
        <f t="shared" si="221"/>
        <v>&gt;121</v>
      </c>
      <c r="K3558">
        <f t="shared" si="222"/>
        <v>0.25</v>
      </c>
      <c r="L3558">
        <f t="shared" si="223"/>
        <v>320.625</v>
      </c>
    </row>
    <row r="3559" spans="1:12" x14ac:dyDescent="0.25">
      <c r="A3559" s="2" t="s">
        <v>3557</v>
      </c>
      <c r="B3559">
        <v>5</v>
      </c>
      <c r="C3559">
        <v>14</v>
      </c>
      <c r="D3559">
        <v>990</v>
      </c>
      <c r="E3559" s="1">
        <v>43473</v>
      </c>
      <c r="F3559" s="3">
        <v>19.8</v>
      </c>
      <c r="G3559" s="3">
        <v>217.8</v>
      </c>
      <c r="H3559" s="1">
        <v>43830</v>
      </c>
      <c r="I3559">
        <f t="shared" si="220"/>
        <v>357</v>
      </c>
      <c r="J3559" t="str">
        <f t="shared" si="221"/>
        <v>&gt;121</v>
      </c>
      <c r="K3559">
        <f t="shared" si="222"/>
        <v>0.25</v>
      </c>
      <c r="L3559">
        <f t="shared" si="223"/>
        <v>59.400000000000006</v>
      </c>
    </row>
    <row r="3560" spans="1:12" x14ac:dyDescent="0.25">
      <c r="A3560" s="2" t="s">
        <v>3558</v>
      </c>
      <c r="B3560">
        <v>4</v>
      </c>
      <c r="C3560">
        <v>23</v>
      </c>
      <c r="D3560">
        <v>990</v>
      </c>
      <c r="E3560" s="1">
        <v>43514</v>
      </c>
      <c r="F3560" s="3">
        <v>29.700000000000003</v>
      </c>
      <c r="G3560" s="3">
        <v>168.29999999999998</v>
      </c>
      <c r="H3560" s="1">
        <v>43830</v>
      </c>
      <c r="I3560">
        <f t="shared" si="220"/>
        <v>316</v>
      </c>
      <c r="J3560" t="str">
        <f t="shared" si="221"/>
        <v>&gt;121</v>
      </c>
      <c r="K3560">
        <f t="shared" si="222"/>
        <v>0.25</v>
      </c>
      <c r="L3560">
        <f t="shared" si="223"/>
        <v>49.5</v>
      </c>
    </row>
    <row r="3561" spans="1:12" x14ac:dyDescent="0.25">
      <c r="A3561" s="2" t="s">
        <v>3559</v>
      </c>
      <c r="B3561">
        <v>7</v>
      </c>
      <c r="C3561">
        <v>16</v>
      </c>
      <c r="D3561">
        <v>4620</v>
      </c>
      <c r="E3561" s="1">
        <v>43587</v>
      </c>
      <c r="F3561" s="3">
        <v>231</v>
      </c>
      <c r="G3561" s="3">
        <v>2587.2000000000003</v>
      </c>
      <c r="H3561" s="1">
        <v>43830</v>
      </c>
      <c r="I3561">
        <f t="shared" si="220"/>
        <v>243</v>
      </c>
      <c r="J3561" t="str">
        <f t="shared" si="221"/>
        <v>&gt;121</v>
      </c>
      <c r="K3561">
        <f t="shared" si="222"/>
        <v>0.25</v>
      </c>
      <c r="L3561">
        <f t="shared" si="223"/>
        <v>704.55000000000007</v>
      </c>
    </row>
    <row r="3562" spans="1:12" x14ac:dyDescent="0.25">
      <c r="A3562" s="2" t="s">
        <v>3560</v>
      </c>
      <c r="B3562">
        <v>4</v>
      </c>
      <c r="C3562">
        <v>4</v>
      </c>
      <c r="D3562">
        <v>6440</v>
      </c>
      <c r="E3562" s="1">
        <v>43776</v>
      </c>
      <c r="F3562" s="3">
        <v>322</v>
      </c>
      <c r="G3562" s="3">
        <v>966</v>
      </c>
      <c r="H3562" s="1">
        <v>43830</v>
      </c>
      <c r="I3562">
        <f t="shared" si="220"/>
        <v>54</v>
      </c>
      <c r="J3562" t="str">
        <f t="shared" si="221"/>
        <v>31-60</v>
      </c>
      <c r="K3562">
        <f t="shared" si="222"/>
        <v>0.04</v>
      </c>
      <c r="L3562">
        <f t="shared" si="223"/>
        <v>51.52</v>
      </c>
    </row>
    <row r="3563" spans="1:12" x14ac:dyDescent="0.25">
      <c r="A3563" s="2" t="s">
        <v>3561</v>
      </c>
      <c r="B3563">
        <v>2</v>
      </c>
      <c r="C3563">
        <v>23</v>
      </c>
      <c r="D3563">
        <v>300</v>
      </c>
      <c r="E3563" s="1">
        <v>43500</v>
      </c>
      <c r="F3563" s="3">
        <v>18</v>
      </c>
      <c r="G3563" s="3">
        <v>48</v>
      </c>
      <c r="H3563" s="1">
        <v>43830</v>
      </c>
      <c r="I3563">
        <f t="shared" si="220"/>
        <v>330</v>
      </c>
      <c r="J3563" t="str">
        <f t="shared" si="221"/>
        <v>&gt;121</v>
      </c>
      <c r="K3563">
        <f t="shared" si="222"/>
        <v>0.25</v>
      </c>
      <c r="L3563">
        <f t="shared" si="223"/>
        <v>16.5</v>
      </c>
    </row>
    <row r="3564" spans="1:12" x14ac:dyDescent="0.25">
      <c r="A3564" s="2" t="s">
        <v>3562</v>
      </c>
      <c r="B3564">
        <v>1</v>
      </c>
      <c r="C3564">
        <v>21</v>
      </c>
      <c r="D3564">
        <v>3872.0000000000005</v>
      </c>
      <c r="E3564" s="1">
        <v>43480</v>
      </c>
      <c r="F3564" s="3">
        <v>154.88000000000002</v>
      </c>
      <c r="G3564" s="3">
        <v>735.68000000000006</v>
      </c>
      <c r="H3564" s="1">
        <v>43830</v>
      </c>
      <c r="I3564">
        <f t="shared" si="220"/>
        <v>350</v>
      </c>
      <c r="J3564" t="str">
        <f t="shared" si="221"/>
        <v>&gt;121</v>
      </c>
      <c r="K3564">
        <f t="shared" si="222"/>
        <v>0.25</v>
      </c>
      <c r="L3564">
        <f t="shared" si="223"/>
        <v>222.64000000000001</v>
      </c>
    </row>
    <row r="3565" spans="1:12" x14ac:dyDescent="0.25">
      <c r="A3565" s="2" t="s">
        <v>3563</v>
      </c>
      <c r="B3565">
        <v>5</v>
      </c>
      <c r="C3565">
        <v>17</v>
      </c>
      <c r="D3565">
        <v>1320</v>
      </c>
      <c r="E3565" s="1">
        <v>43591</v>
      </c>
      <c r="F3565" s="3">
        <v>66</v>
      </c>
      <c r="G3565" s="3">
        <v>290.39999999999998</v>
      </c>
      <c r="H3565" s="1">
        <v>43830</v>
      </c>
      <c r="I3565">
        <f t="shared" si="220"/>
        <v>239</v>
      </c>
      <c r="J3565" t="str">
        <f t="shared" si="221"/>
        <v>&gt;121</v>
      </c>
      <c r="K3565">
        <f t="shared" si="222"/>
        <v>0.25</v>
      </c>
      <c r="L3565">
        <f t="shared" si="223"/>
        <v>89.1</v>
      </c>
    </row>
    <row r="3566" spans="1:12" x14ac:dyDescent="0.25">
      <c r="A3566" s="2" t="s">
        <v>3564</v>
      </c>
      <c r="B3566">
        <v>2</v>
      </c>
      <c r="C3566">
        <v>7</v>
      </c>
      <c r="D3566">
        <v>2250</v>
      </c>
      <c r="E3566" s="1">
        <v>43762</v>
      </c>
      <c r="F3566" s="3">
        <v>22.5</v>
      </c>
      <c r="G3566" s="3">
        <v>472.5</v>
      </c>
      <c r="H3566" s="1">
        <v>43830</v>
      </c>
      <c r="I3566">
        <f t="shared" si="220"/>
        <v>68</v>
      </c>
      <c r="J3566" t="str">
        <f t="shared" si="221"/>
        <v>61-90</v>
      </c>
      <c r="K3566">
        <f t="shared" si="222"/>
        <v>0.15</v>
      </c>
      <c r="L3566">
        <f t="shared" si="223"/>
        <v>74.25</v>
      </c>
    </row>
    <row r="3567" spans="1:12" x14ac:dyDescent="0.25">
      <c r="A3567" s="2" t="s">
        <v>3565</v>
      </c>
      <c r="B3567">
        <v>7</v>
      </c>
      <c r="C3567">
        <v>11</v>
      </c>
      <c r="D3567">
        <v>1870</v>
      </c>
      <c r="E3567" s="1">
        <v>43777</v>
      </c>
      <c r="F3567" s="3">
        <v>243.1</v>
      </c>
      <c r="G3567" s="3">
        <v>1215.5</v>
      </c>
      <c r="H3567" s="1">
        <v>43830</v>
      </c>
      <c r="I3567">
        <f t="shared" si="220"/>
        <v>53</v>
      </c>
      <c r="J3567" t="str">
        <f t="shared" si="221"/>
        <v>31-60</v>
      </c>
      <c r="K3567">
        <f t="shared" si="222"/>
        <v>0.04</v>
      </c>
      <c r="L3567">
        <f t="shared" si="223"/>
        <v>58.343999999999994</v>
      </c>
    </row>
    <row r="3568" spans="1:12" x14ac:dyDescent="0.25">
      <c r="A3568" s="2" t="s">
        <v>3566</v>
      </c>
      <c r="B3568">
        <v>8</v>
      </c>
      <c r="C3568">
        <v>22</v>
      </c>
      <c r="D3568">
        <v>3300</v>
      </c>
      <c r="E3568" s="1">
        <v>43738</v>
      </c>
      <c r="F3568" s="3">
        <v>495</v>
      </c>
      <c r="G3568" s="3">
        <v>1320</v>
      </c>
      <c r="H3568" s="1">
        <v>43830</v>
      </c>
      <c r="I3568">
        <f t="shared" si="220"/>
        <v>92</v>
      </c>
      <c r="J3568" t="str">
        <f t="shared" si="221"/>
        <v>91-120</v>
      </c>
      <c r="K3568">
        <f t="shared" si="222"/>
        <v>0.2</v>
      </c>
      <c r="L3568">
        <f t="shared" si="223"/>
        <v>363</v>
      </c>
    </row>
    <row r="3569" spans="1:12" x14ac:dyDescent="0.25">
      <c r="A3569" s="2" t="s">
        <v>3567</v>
      </c>
      <c r="B3569">
        <v>2</v>
      </c>
      <c r="C3569">
        <v>17</v>
      </c>
      <c r="D3569">
        <v>3808</v>
      </c>
      <c r="E3569" s="1">
        <v>43608</v>
      </c>
      <c r="F3569" s="3">
        <v>76.160000000000011</v>
      </c>
      <c r="G3569" s="3">
        <v>761.59999999999991</v>
      </c>
      <c r="H3569" s="1">
        <v>43830</v>
      </c>
      <c r="I3569">
        <f t="shared" si="220"/>
        <v>222</v>
      </c>
      <c r="J3569" t="str">
        <f t="shared" si="221"/>
        <v>&gt;121</v>
      </c>
      <c r="K3569">
        <f t="shared" si="222"/>
        <v>0.25</v>
      </c>
      <c r="L3569">
        <f t="shared" si="223"/>
        <v>209.43999999999997</v>
      </c>
    </row>
    <row r="3570" spans="1:12" x14ac:dyDescent="0.25">
      <c r="A3570" s="2" t="s">
        <v>3568</v>
      </c>
      <c r="B3570">
        <v>8</v>
      </c>
      <c r="C3570">
        <v>16</v>
      </c>
      <c r="D3570">
        <v>2475</v>
      </c>
      <c r="E3570" s="1">
        <v>43584</v>
      </c>
      <c r="F3570" s="3">
        <v>74.25</v>
      </c>
      <c r="G3570" s="3">
        <v>1212.75</v>
      </c>
      <c r="H3570" s="1">
        <v>43830</v>
      </c>
      <c r="I3570">
        <f t="shared" si="220"/>
        <v>246</v>
      </c>
      <c r="J3570" t="str">
        <f t="shared" si="221"/>
        <v>&gt;121</v>
      </c>
      <c r="K3570">
        <f t="shared" si="222"/>
        <v>0.25</v>
      </c>
      <c r="L3570">
        <f t="shared" si="223"/>
        <v>321.75</v>
      </c>
    </row>
    <row r="3571" spans="1:12" x14ac:dyDescent="0.25">
      <c r="A3571" s="2" t="s">
        <v>3569</v>
      </c>
      <c r="B3571">
        <v>6</v>
      </c>
      <c r="C3571">
        <v>9</v>
      </c>
      <c r="D3571">
        <v>720</v>
      </c>
      <c r="E3571" s="1">
        <v>43618</v>
      </c>
      <c r="F3571" s="3">
        <v>57.599999999999994</v>
      </c>
      <c r="G3571" s="3">
        <v>201.6</v>
      </c>
      <c r="H3571" s="1">
        <v>43830</v>
      </c>
      <c r="I3571">
        <f t="shared" si="220"/>
        <v>212</v>
      </c>
      <c r="J3571" t="str">
        <f t="shared" si="221"/>
        <v>&gt;121</v>
      </c>
      <c r="K3571">
        <f t="shared" si="222"/>
        <v>0.25</v>
      </c>
      <c r="L3571">
        <f t="shared" si="223"/>
        <v>64.8</v>
      </c>
    </row>
    <row r="3572" spans="1:12" x14ac:dyDescent="0.25">
      <c r="A3572" s="2" t="s">
        <v>3570</v>
      </c>
      <c r="B3572">
        <v>10</v>
      </c>
      <c r="C3572">
        <v>12</v>
      </c>
      <c r="D3572">
        <v>576</v>
      </c>
      <c r="E3572" s="1">
        <v>43616</v>
      </c>
      <c r="F3572" s="3">
        <v>92.160000000000011</v>
      </c>
      <c r="G3572" s="3">
        <v>288</v>
      </c>
      <c r="H3572" s="1">
        <v>43830</v>
      </c>
      <c r="I3572">
        <f t="shared" si="220"/>
        <v>214</v>
      </c>
      <c r="J3572" t="str">
        <f t="shared" si="221"/>
        <v>&gt;121</v>
      </c>
      <c r="K3572">
        <f t="shared" si="222"/>
        <v>0.25</v>
      </c>
      <c r="L3572">
        <f t="shared" si="223"/>
        <v>95.04</v>
      </c>
    </row>
    <row r="3573" spans="1:12" x14ac:dyDescent="0.25">
      <c r="A3573" s="2" t="s">
        <v>3571</v>
      </c>
      <c r="B3573">
        <v>3</v>
      </c>
      <c r="C3573">
        <v>20</v>
      </c>
      <c r="D3573">
        <v>5890</v>
      </c>
      <c r="E3573" s="1">
        <v>43645</v>
      </c>
      <c r="F3573" s="3">
        <v>530.1</v>
      </c>
      <c r="G3573" s="3">
        <v>1531.3999999999999</v>
      </c>
      <c r="H3573" s="1">
        <v>43830</v>
      </c>
      <c r="I3573">
        <f t="shared" si="220"/>
        <v>185</v>
      </c>
      <c r="J3573" t="str">
        <f t="shared" si="221"/>
        <v>&gt;121</v>
      </c>
      <c r="K3573">
        <f t="shared" si="222"/>
        <v>0.25</v>
      </c>
      <c r="L3573">
        <f t="shared" si="223"/>
        <v>515.375</v>
      </c>
    </row>
    <row r="3574" spans="1:12" x14ac:dyDescent="0.25">
      <c r="A3574" s="2" t="s">
        <v>3572</v>
      </c>
      <c r="B3574">
        <v>7</v>
      </c>
      <c r="C3574">
        <v>6</v>
      </c>
      <c r="D3574">
        <v>1680</v>
      </c>
      <c r="E3574" s="1">
        <v>43583</v>
      </c>
      <c r="F3574" s="3">
        <v>218.4</v>
      </c>
      <c r="G3574" s="3">
        <v>1226.4000000000001</v>
      </c>
      <c r="H3574" s="1">
        <v>43830</v>
      </c>
      <c r="I3574">
        <f t="shared" si="220"/>
        <v>247</v>
      </c>
      <c r="J3574" t="str">
        <f t="shared" si="221"/>
        <v>&gt;121</v>
      </c>
      <c r="K3574">
        <f t="shared" si="222"/>
        <v>0.25</v>
      </c>
      <c r="L3574">
        <f t="shared" si="223"/>
        <v>361.20000000000005</v>
      </c>
    </row>
    <row r="3575" spans="1:12" x14ac:dyDescent="0.25">
      <c r="A3575" s="2" t="s">
        <v>3573</v>
      </c>
      <c r="B3575">
        <v>4</v>
      </c>
      <c r="C3575">
        <v>12</v>
      </c>
      <c r="D3575">
        <v>5520</v>
      </c>
      <c r="E3575" s="1">
        <v>43597</v>
      </c>
      <c r="F3575" s="3">
        <v>552</v>
      </c>
      <c r="G3575" s="3">
        <v>883.19999999999993</v>
      </c>
      <c r="H3575" s="1">
        <v>43830</v>
      </c>
      <c r="I3575">
        <f t="shared" si="220"/>
        <v>233</v>
      </c>
      <c r="J3575" t="str">
        <f t="shared" si="221"/>
        <v>&gt;121</v>
      </c>
      <c r="K3575">
        <f t="shared" si="222"/>
        <v>0.25</v>
      </c>
      <c r="L3575">
        <f t="shared" si="223"/>
        <v>358.79999999999995</v>
      </c>
    </row>
    <row r="3576" spans="1:12" x14ac:dyDescent="0.25">
      <c r="A3576" s="2" t="s">
        <v>3574</v>
      </c>
      <c r="B3576">
        <v>1</v>
      </c>
      <c r="C3576">
        <v>23</v>
      </c>
      <c r="D3576">
        <v>2200</v>
      </c>
      <c r="E3576" s="1">
        <v>43485</v>
      </c>
      <c r="F3576" s="3">
        <v>176</v>
      </c>
      <c r="G3576" s="3">
        <v>418</v>
      </c>
      <c r="H3576" s="1">
        <v>43830</v>
      </c>
      <c r="I3576">
        <f t="shared" si="220"/>
        <v>345</v>
      </c>
      <c r="J3576" t="str">
        <f t="shared" si="221"/>
        <v>&gt;121</v>
      </c>
      <c r="K3576">
        <f t="shared" si="222"/>
        <v>0.25</v>
      </c>
      <c r="L3576">
        <f t="shared" si="223"/>
        <v>148.5</v>
      </c>
    </row>
    <row r="3577" spans="1:12" x14ac:dyDescent="0.25">
      <c r="A3577" s="2" t="s">
        <v>3575</v>
      </c>
      <c r="B3577">
        <v>5</v>
      </c>
      <c r="C3577">
        <v>12</v>
      </c>
      <c r="D3577">
        <v>990</v>
      </c>
      <c r="E3577" s="1">
        <v>43764</v>
      </c>
      <c r="F3577" s="3">
        <v>29.700000000000003</v>
      </c>
      <c r="G3577" s="3">
        <v>277.2</v>
      </c>
      <c r="H3577" s="1">
        <v>43830</v>
      </c>
      <c r="I3577">
        <f t="shared" si="220"/>
        <v>66</v>
      </c>
      <c r="J3577" t="str">
        <f t="shared" si="221"/>
        <v>61-90</v>
      </c>
      <c r="K3577">
        <f t="shared" si="222"/>
        <v>0.15</v>
      </c>
      <c r="L3577">
        <f t="shared" si="223"/>
        <v>46.034999999999997</v>
      </c>
    </row>
    <row r="3578" spans="1:12" x14ac:dyDescent="0.25">
      <c r="A3578" s="2" t="s">
        <v>3576</v>
      </c>
      <c r="B3578">
        <v>6</v>
      </c>
      <c r="C3578">
        <v>15</v>
      </c>
      <c r="D3578">
        <v>4030</v>
      </c>
      <c r="E3578" s="1">
        <v>43545</v>
      </c>
      <c r="F3578" s="3">
        <v>362.70000000000005</v>
      </c>
      <c r="G3578" s="3">
        <v>1007.5</v>
      </c>
      <c r="H3578" s="1">
        <v>43830</v>
      </c>
      <c r="I3578">
        <f t="shared" si="220"/>
        <v>285</v>
      </c>
      <c r="J3578" t="str">
        <f t="shared" si="221"/>
        <v>&gt;121</v>
      </c>
      <c r="K3578">
        <f t="shared" si="222"/>
        <v>0.25</v>
      </c>
      <c r="L3578">
        <f t="shared" si="223"/>
        <v>342.55</v>
      </c>
    </row>
    <row r="3579" spans="1:12" x14ac:dyDescent="0.25">
      <c r="A3579" s="2" t="s">
        <v>3577</v>
      </c>
      <c r="B3579">
        <v>10</v>
      </c>
      <c r="C3579">
        <v>3</v>
      </c>
      <c r="D3579">
        <v>3360</v>
      </c>
      <c r="E3579" s="1">
        <v>43604</v>
      </c>
      <c r="F3579" s="3">
        <v>436.8</v>
      </c>
      <c r="G3579" s="3">
        <v>1512</v>
      </c>
      <c r="H3579" s="1">
        <v>43830</v>
      </c>
      <c r="I3579">
        <f t="shared" si="220"/>
        <v>226</v>
      </c>
      <c r="J3579" t="str">
        <f t="shared" si="221"/>
        <v>&gt;121</v>
      </c>
      <c r="K3579">
        <f t="shared" si="222"/>
        <v>0.25</v>
      </c>
      <c r="L3579">
        <f t="shared" si="223"/>
        <v>487.2</v>
      </c>
    </row>
    <row r="3580" spans="1:12" x14ac:dyDescent="0.25">
      <c r="A3580" s="2" t="s">
        <v>3578</v>
      </c>
      <c r="B3580">
        <v>2</v>
      </c>
      <c r="C3580">
        <v>18</v>
      </c>
      <c r="D3580">
        <v>2090</v>
      </c>
      <c r="E3580" s="1">
        <v>43497</v>
      </c>
      <c r="F3580" s="3">
        <v>188.1</v>
      </c>
      <c r="G3580" s="3">
        <v>627</v>
      </c>
      <c r="H3580" s="1">
        <v>43830</v>
      </c>
      <c r="I3580">
        <f t="shared" si="220"/>
        <v>333</v>
      </c>
      <c r="J3580" t="str">
        <f t="shared" si="221"/>
        <v>&gt;121</v>
      </c>
      <c r="K3580">
        <f t="shared" si="222"/>
        <v>0.25</v>
      </c>
      <c r="L3580">
        <f t="shared" si="223"/>
        <v>203.77500000000001</v>
      </c>
    </row>
    <row r="3581" spans="1:12" x14ac:dyDescent="0.25">
      <c r="A3581" s="2" t="s">
        <v>3579</v>
      </c>
      <c r="B3581">
        <v>7</v>
      </c>
      <c r="C3581">
        <v>21</v>
      </c>
      <c r="D3581">
        <v>5280</v>
      </c>
      <c r="E3581" s="1">
        <v>43803</v>
      </c>
      <c r="F3581" s="3">
        <v>316.8</v>
      </c>
      <c r="G3581" s="3">
        <v>3960</v>
      </c>
      <c r="H3581" s="1">
        <v>43830</v>
      </c>
      <c r="I3581">
        <f t="shared" si="220"/>
        <v>27</v>
      </c>
      <c r="J3581" t="str">
        <f t="shared" si="221"/>
        <v>0-30</v>
      </c>
      <c r="K3581">
        <f t="shared" si="222"/>
        <v>8.0000000000000002E-3</v>
      </c>
      <c r="L3581">
        <f t="shared" si="223"/>
        <v>34.214400000000005</v>
      </c>
    </row>
    <row r="3582" spans="1:12" x14ac:dyDescent="0.25">
      <c r="A3582" s="2" t="s">
        <v>3580</v>
      </c>
      <c r="B3582">
        <v>2</v>
      </c>
      <c r="C3582">
        <v>3</v>
      </c>
      <c r="D3582">
        <v>750</v>
      </c>
      <c r="E3582" s="1">
        <v>43582</v>
      </c>
      <c r="F3582" s="3">
        <v>7.5</v>
      </c>
      <c r="G3582" s="3">
        <v>202.5</v>
      </c>
      <c r="H3582" s="1">
        <v>43830</v>
      </c>
      <c r="I3582">
        <f t="shared" si="220"/>
        <v>248</v>
      </c>
      <c r="J3582" t="str">
        <f t="shared" si="221"/>
        <v>&gt;121</v>
      </c>
      <c r="K3582">
        <f t="shared" si="222"/>
        <v>0.25</v>
      </c>
      <c r="L3582">
        <f t="shared" si="223"/>
        <v>52.5</v>
      </c>
    </row>
    <row r="3583" spans="1:12" x14ac:dyDescent="0.25">
      <c r="A3583" s="2" t="s">
        <v>3581</v>
      </c>
      <c r="B3583">
        <v>2</v>
      </c>
      <c r="C3583">
        <v>16</v>
      </c>
      <c r="D3583">
        <v>2565</v>
      </c>
      <c r="E3583" s="1">
        <v>43797</v>
      </c>
      <c r="F3583" s="3">
        <v>76.95</v>
      </c>
      <c r="G3583" s="3">
        <v>666.9</v>
      </c>
      <c r="H3583" s="1">
        <v>43830</v>
      </c>
      <c r="I3583">
        <f t="shared" si="220"/>
        <v>33</v>
      </c>
      <c r="J3583" t="str">
        <f t="shared" si="221"/>
        <v>31-60</v>
      </c>
      <c r="K3583">
        <f t="shared" si="222"/>
        <v>0.04</v>
      </c>
      <c r="L3583">
        <f t="shared" si="223"/>
        <v>29.754000000000001</v>
      </c>
    </row>
    <row r="3584" spans="1:12" x14ac:dyDescent="0.25">
      <c r="A3584" s="2" t="s">
        <v>3582</v>
      </c>
      <c r="B3584">
        <v>7</v>
      </c>
      <c r="C3584">
        <v>9</v>
      </c>
      <c r="D3584">
        <v>2170</v>
      </c>
      <c r="E3584" s="1">
        <v>43822</v>
      </c>
      <c r="F3584" s="3">
        <v>260.39999999999998</v>
      </c>
      <c r="G3584" s="3">
        <v>998.19999999999993</v>
      </c>
      <c r="H3584" s="1">
        <v>43830</v>
      </c>
      <c r="I3584">
        <f t="shared" si="220"/>
        <v>8</v>
      </c>
      <c r="J3584" t="str">
        <f t="shared" si="221"/>
        <v>0-30</v>
      </c>
      <c r="K3584">
        <f t="shared" si="222"/>
        <v>8.0000000000000002E-3</v>
      </c>
      <c r="L3584">
        <f t="shared" si="223"/>
        <v>10.0688</v>
      </c>
    </row>
    <row r="3585" spans="1:12" x14ac:dyDescent="0.25">
      <c r="A3585" s="2" t="s">
        <v>3583</v>
      </c>
      <c r="B3585">
        <v>3</v>
      </c>
      <c r="C3585">
        <v>5</v>
      </c>
      <c r="D3585">
        <v>620</v>
      </c>
      <c r="E3585" s="1">
        <v>43581</v>
      </c>
      <c r="F3585" s="3">
        <v>49.6</v>
      </c>
      <c r="G3585" s="3">
        <v>99.2</v>
      </c>
      <c r="H3585" s="1">
        <v>43830</v>
      </c>
      <c r="I3585">
        <f t="shared" si="220"/>
        <v>249</v>
      </c>
      <c r="J3585" t="str">
        <f t="shared" si="221"/>
        <v>&gt;121</v>
      </c>
      <c r="K3585">
        <f t="shared" si="222"/>
        <v>0.25</v>
      </c>
      <c r="L3585">
        <f t="shared" si="223"/>
        <v>37.200000000000003</v>
      </c>
    </row>
    <row r="3586" spans="1:12" x14ac:dyDescent="0.25">
      <c r="A3586" s="2" t="s">
        <v>3584</v>
      </c>
      <c r="B3586">
        <v>5</v>
      </c>
      <c r="C3586">
        <v>9</v>
      </c>
      <c r="D3586">
        <v>1600</v>
      </c>
      <c r="E3586" s="1">
        <v>43547</v>
      </c>
      <c r="F3586" s="3">
        <v>32</v>
      </c>
      <c r="G3586" s="3">
        <v>432</v>
      </c>
      <c r="H3586" s="1">
        <v>43830</v>
      </c>
      <c r="I3586">
        <f t="shared" ref="I3586:I3649" si="224">H3586-E3586</f>
        <v>283</v>
      </c>
      <c r="J3586" t="str">
        <f t="shared" ref="J3586:J3649" si="225">VLOOKUP(I3586,groupings,2,1)</f>
        <v>&gt;121</v>
      </c>
      <c r="K3586">
        <f t="shared" ref="K3586:K3649" si="226">VLOOKUP(I3586,$N$8:$P$12,3,TRUE)</f>
        <v>0.25</v>
      </c>
      <c r="L3586">
        <f t="shared" ref="L3586:L3649" si="227">(G3586+F3586)*K3586</f>
        <v>116</v>
      </c>
    </row>
    <row r="3587" spans="1:12" x14ac:dyDescent="0.25">
      <c r="A3587" s="2" t="s">
        <v>3585</v>
      </c>
      <c r="B3587">
        <v>7</v>
      </c>
      <c r="C3587">
        <v>20</v>
      </c>
      <c r="D3587">
        <v>2280</v>
      </c>
      <c r="E3587" s="1">
        <v>43821</v>
      </c>
      <c r="F3587" s="3">
        <v>410.4</v>
      </c>
      <c r="G3587" s="3">
        <v>1482</v>
      </c>
      <c r="H3587" s="1">
        <v>43830</v>
      </c>
      <c r="I3587">
        <f t="shared" si="224"/>
        <v>9</v>
      </c>
      <c r="J3587" t="str">
        <f t="shared" si="225"/>
        <v>0-30</v>
      </c>
      <c r="K3587">
        <f t="shared" si="226"/>
        <v>8.0000000000000002E-3</v>
      </c>
      <c r="L3587">
        <f t="shared" si="227"/>
        <v>15.139200000000001</v>
      </c>
    </row>
    <row r="3588" spans="1:12" x14ac:dyDescent="0.25">
      <c r="A3588" s="2" t="s">
        <v>3586</v>
      </c>
      <c r="B3588">
        <v>8</v>
      </c>
      <c r="C3588">
        <v>9</v>
      </c>
      <c r="D3588">
        <v>1320</v>
      </c>
      <c r="E3588" s="1">
        <v>43826</v>
      </c>
      <c r="F3588" s="3">
        <v>39.6</v>
      </c>
      <c r="G3588" s="3">
        <v>660</v>
      </c>
      <c r="H3588" s="1">
        <v>43830</v>
      </c>
      <c r="I3588">
        <f t="shared" si="224"/>
        <v>4</v>
      </c>
      <c r="J3588" t="str">
        <f t="shared" si="225"/>
        <v>0-30</v>
      </c>
      <c r="K3588">
        <f t="shared" si="226"/>
        <v>8.0000000000000002E-3</v>
      </c>
      <c r="L3588">
        <f t="shared" si="227"/>
        <v>5.5968</v>
      </c>
    </row>
    <row r="3589" spans="1:12" x14ac:dyDescent="0.25">
      <c r="A3589" s="2" t="s">
        <v>3587</v>
      </c>
      <c r="B3589">
        <v>1</v>
      </c>
      <c r="C3589">
        <v>8</v>
      </c>
      <c r="D3589">
        <v>2640</v>
      </c>
      <c r="E3589" s="1">
        <v>43475</v>
      </c>
      <c r="F3589" s="3">
        <v>26.400000000000002</v>
      </c>
      <c r="G3589" s="3">
        <v>739.2</v>
      </c>
      <c r="H3589" s="1">
        <v>43830</v>
      </c>
      <c r="I3589">
        <f t="shared" si="224"/>
        <v>355</v>
      </c>
      <c r="J3589" t="str">
        <f t="shared" si="225"/>
        <v>&gt;121</v>
      </c>
      <c r="K3589">
        <f t="shared" si="226"/>
        <v>0.25</v>
      </c>
      <c r="L3589">
        <f t="shared" si="227"/>
        <v>191.4</v>
      </c>
    </row>
    <row r="3590" spans="1:12" x14ac:dyDescent="0.25">
      <c r="A3590" s="2" t="s">
        <v>3588</v>
      </c>
      <c r="B3590">
        <v>7</v>
      </c>
      <c r="C3590">
        <v>12</v>
      </c>
      <c r="D3590">
        <v>4560</v>
      </c>
      <c r="E3590" s="1">
        <v>43746</v>
      </c>
      <c r="F3590" s="3">
        <v>501.59999999999997</v>
      </c>
      <c r="G3590" s="3">
        <v>3420</v>
      </c>
      <c r="H3590" s="1">
        <v>43830</v>
      </c>
      <c r="I3590">
        <f t="shared" si="224"/>
        <v>84</v>
      </c>
      <c r="J3590" t="str">
        <f t="shared" si="225"/>
        <v>61-90</v>
      </c>
      <c r="K3590">
        <f t="shared" si="226"/>
        <v>0.15</v>
      </c>
      <c r="L3590">
        <f t="shared" si="227"/>
        <v>588.24</v>
      </c>
    </row>
    <row r="3591" spans="1:12" x14ac:dyDescent="0.25">
      <c r="A3591" s="2" t="s">
        <v>3589</v>
      </c>
      <c r="B3591">
        <v>1</v>
      </c>
      <c r="C3591">
        <v>10</v>
      </c>
      <c r="D3591">
        <v>990</v>
      </c>
      <c r="E3591" s="1">
        <v>43696</v>
      </c>
      <c r="F3591" s="3">
        <v>49.5</v>
      </c>
      <c r="G3591" s="3">
        <v>207.89999999999998</v>
      </c>
      <c r="H3591" s="1">
        <v>43830</v>
      </c>
      <c r="I3591">
        <f t="shared" si="224"/>
        <v>134</v>
      </c>
      <c r="J3591" t="str">
        <f t="shared" si="225"/>
        <v>&gt;121</v>
      </c>
      <c r="K3591">
        <f t="shared" si="226"/>
        <v>0.25</v>
      </c>
      <c r="L3591">
        <f t="shared" si="227"/>
        <v>64.349999999999994</v>
      </c>
    </row>
    <row r="3592" spans="1:12" x14ac:dyDescent="0.25">
      <c r="A3592" s="2" t="s">
        <v>3590</v>
      </c>
      <c r="B3592">
        <v>8</v>
      </c>
      <c r="C3592">
        <v>21</v>
      </c>
      <c r="D3592">
        <v>330</v>
      </c>
      <c r="E3592" s="1">
        <v>43740</v>
      </c>
      <c r="F3592" s="3">
        <v>49.5</v>
      </c>
      <c r="G3592" s="3">
        <v>138.6</v>
      </c>
      <c r="H3592" s="1">
        <v>43830</v>
      </c>
      <c r="I3592">
        <f t="shared" si="224"/>
        <v>90</v>
      </c>
      <c r="J3592" t="str">
        <f t="shared" si="225"/>
        <v>61-90</v>
      </c>
      <c r="K3592">
        <f t="shared" si="226"/>
        <v>0.15</v>
      </c>
      <c r="L3592">
        <f t="shared" si="227"/>
        <v>28.215</v>
      </c>
    </row>
    <row r="3593" spans="1:12" x14ac:dyDescent="0.25">
      <c r="A3593" s="2" t="s">
        <v>3591</v>
      </c>
      <c r="B3593">
        <v>8</v>
      </c>
      <c r="C3593">
        <v>23</v>
      </c>
      <c r="D3593">
        <v>960</v>
      </c>
      <c r="E3593" s="1">
        <v>43550</v>
      </c>
      <c r="F3593" s="3">
        <v>67.2</v>
      </c>
      <c r="G3593" s="3">
        <v>470.4</v>
      </c>
      <c r="H3593" s="1">
        <v>43830</v>
      </c>
      <c r="I3593">
        <f t="shared" si="224"/>
        <v>280</v>
      </c>
      <c r="J3593" t="str">
        <f t="shared" si="225"/>
        <v>&gt;121</v>
      </c>
      <c r="K3593">
        <f t="shared" si="226"/>
        <v>0.25</v>
      </c>
      <c r="L3593">
        <f t="shared" si="227"/>
        <v>134.4</v>
      </c>
    </row>
    <row r="3594" spans="1:12" x14ac:dyDescent="0.25">
      <c r="A3594" s="2" t="s">
        <v>3592</v>
      </c>
      <c r="B3594">
        <v>9</v>
      </c>
      <c r="C3594">
        <v>9</v>
      </c>
      <c r="D3594">
        <v>2160</v>
      </c>
      <c r="E3594" s="1">
        <v>43496</v>
      </c>
      <c r="F3594" s="3">
        <v>259.20000000000005</v>
      </c>
      <c r="G3594" s="3">
        <v>540</v>
      </c>
      <c r="H3594" s="1">
        <v>43830</v>
      </c>
      <c r="I3594">
        <f t="shared" si="224"/>
        <v>334</v>
      </c>
      <c r="J3594" t="str">
        <f t="shared" si="225"/>
        <v>&gt;121</v>
      </c>
      <c r="K3594">
        <f t="shared" si="226"/>
        <v>0.25</v>
      </c>
      <c r="L3594">
        <f t="shared" si="227"/>
        <v>199.8</v>
      </c>
    </row>
    <row r="3595" spans="1:12" x14ac:dyDescent="0.25">
      <c r="A3595" s="2" t="s">
        <v>3593</v>
      </c>
      <c r="B3595">
        <v>7</v>
      </c>
      <c r="C3595">
        <v>3</v>
      </c>
      <c r="D3595">
        <v>1472.0000000000002</v>
      </c>
      <c r="E3595" s="1">
        <v>43705</v>
      </c>
      <c r="F3595" s="3">
        <v>117.76000000000002</v>
      </c>
      <c r="G3595" s="3">
        <v>1251.2000000000003</v>
      </c>
      <c r="H3595" s="1">
        <v>43830</v>
      </c>
      <c r="I3595">
        <f t="shared" si="224"/>
        <v>125</v>
      </c>
      <c r="J3595" t="str">
        <f t="shared" si="225"/>
        <v>&gt;121</v>
      </c>
      <c r="K3595">
        <f t="shared" si="226"/>
        <v>0.25</v>
      </c>
      <c r="L3595">
        <f t="shared" si="227"/>
        <v>342.24000000000007</v>
      </c>
    </row>
    <row r="3596" spans="1:12" x14ac:dyDescent="0.25">
      <c r="A3596" s="2" t="s">
        <v>3594</v>
      </c>
      <c r="B3596">
        <v>5</v>
      </c>
      <c r="C3596">
        <v>3</v>
      </c>
      <c r="D3596">
        <v>528</v>
      </c>
      <c r="E3596" s="1">
        <v>43576</v>
      </c>
      <c r="F3596" s="3">
        <v>47.52000000000001</v>
      </c>
      <c r="G3596" s="3">
        <v>105.60000000000001</v>
      </c>
      <c r="H3596" s="1">
        <v>43830</v>
      </c>
      <c r="I3596">
        <f t="shared" si="224"/>
        <v>254</v>
      </c>
      <c r="J3596" t="str">
        <f t="shared" si="225"/>
        <v>&gt;121</v>
      </c>
      <c r="K3596">
        <f t="shared" si="226"/>
        <v>0.25</v>
      </c>
      <c r="L3596">
        <f t="shared" si="227"/>
        <v>38.28</v>
      </c>
    </row>
    <row r="3597" spans="1:12" x14ac:dyDescent="0.25">
      <c r="A3597" s="2" t="s">
        <v>3595</v>
      </c>
      <c r="B3597">
        <v>6</v>
      </c>
      <c r="C3597">
        <v>9</v>
      </c>
      <c r="D3597">
        <v>1782.0000000000002</v>
      </c>
      <c r="E3597" s="1">
        <v>43688</v>
      </c>
      <c r="F3597" s="3">
        <v>53.46</v>
      </c>
      <c r="G3597" s="3">
        <v>463.32000000000005</v>
      </c>
      <c r="H3597" s="1">
        <v>43830</v>
      </c>
      <c r="I3597">
        <f t="shared" si="224"/>
        <v>142</v>
      </c>
      <c r="J3597" t="str">
        <f t="shared" si="225"/>
        <v>&gt;121</v>
      </c>
      <c r="K3597">
        <f t="shared" si="226"/>
        <v>0.25</v>
      </c>
      <c r="L3597">
        <f t="shared" si="227"/>
        <v>129.19500000000002</v>
      </c>
    </row>
    <row r="3598" spans="1:12" x14ac:dyDescent="0.25">
      <c r="A3598" s="2" t="s">
        <v>3596</v>
      </c>
      <c r="B3598">
        <v>1</v>
      </c>
      <c r="C3598">
        <v>4</v>
      </c>
      <c r="D3598">
        <v>2850</v>
      </c>
      <c r="E3598" s="1">
        <v>43715</v>
      </c>
      <c r="F3598" s="3">
        <v>256.5</v>
      </c>
      <c r="G3598" s="3">
        <v>684</v>
      </c>
      <c r="H3598" s="1">
        <v>43830</v>
      </c>
      <c r="I3598">
        <f t="shared" si="224"/>
        <v>115</v>
      </c>
      <c r="J3598" t="str">
        <f t="shared" si="225"/>
        <v>91-120</v>
      </c>
      <c r="K3598">
        <f t="shared" si="226"/>
        <v>0.2</v>
      </c>
      <c r="L3598">
        <f t="shared" si="227"/>
        <v>188.10000000000002</v>
      </c>
    </row>
    <row r="3599" spans="1:12" x14ac:dyDescent="0.25">
      <c r="A3599" s="2" t="s">
        <v>3597</v>
      </c>
      <c r="B3599">
        <v>10</v>
      </c>
      <c r="C3599">
        <v>17</v>
      </c>
      <c r="D3599">
        <v>2310</v>
      </c>
      <c r="E3599" s="1">
        <v>43812</v>
      </c>
      <c r="F3599" s="3">
        <v>23.1</v>
      </c>
      <c r="G3599" s="3">
        <v>877.8</v>
      </c>
      <c r="H3599" s="1">
        <v>43830</v>
      </c>
      <c r="I3599">
        <f t="shared" si="224"/>
        <v>18</v>
      </c>
      <c r="J3599" t="str">
        <f t="shared" si="225"/>
        <v>0-30</v>
      </c>
      <c r="K3599">
        <f t="shared" si="226"/>
        <v>8.0000000000000002E-3</v>
      </c>
      <c r="L3599">
        <f t="shared" si="227"/>
        <v>7.2072000000000003</v>
      </c>
    </row>
    <row r="3600" spans="1:12" x14ac:dyDescent="0.25">
      <c r="A3600" s="2" t="s">
        <v>3598</v>
      </c>
      <c r="B3600">
        <v>9</v>
      </c>
      <c r="C3600">
        <v>17</v>
      </c>
      <c r="D3600">
        <v>216</v>
      </c>
      <c r="E3600" s="1">
        <v>43488</v>
      </c>
      <c r="F3600" s="3">
        <v>4.32</v>
      </c>
      <c r="G3600" s="3">
        <v>97.2</v>
      </c>
      <c r="H3600" s="1">
        <v>43830</v>
      </c>
      <c r="I3600">
        <f t="shared" si="224"/>
        <v>342</v>
      </c>
      <c r="J3600" t="str">
        <f t="shared" si="225"/>
        <v>&gt;121</v>
      </c>
      <c r="K3600">
        <f t="shared" si="226"/>
        <v>0.25</v>
      </c>
      <c r="L3600">
        <f t="shared" si="227"/>
        <v>25.380000000000003</v>
      </c>
    </row>
    <row r="3601" spans="1:12" x14ac:dyDescent="0.25">
      <c r="A3601" s="2" t="s">
        <v>3599</v>
      </c>
      <c r="B3601">
        <v>1</v>
      </c>
      <c r="C3601">
        <v>10</v>
      </c>
      <c r="D3601">
        <v>2520</v>
      </c>
      <c r="E3601" s="1">
        <v>43701</v>
      </c>
      <c r="F3601" s="3">
        <v>252</v>
      </c>
      <c r="G3601" s="3">
        <v>403.2</v>
      </c>
      <c r="H3601" s="1">
        <v>43830</v>
      </c>
      <c r="I3601">
        <f t="shared" si="224"/>
        <v>129</v>
      </c>
      <c r="J3601" t="str">
        <f t="shared" si="225"/>
        <v>&gt;121</v>
      </c>
      <c r="K3601">
        <f t="shared" si="226"/>
        <v>0.25</v>
      </c>
      <c r="L3601">
        <f t="shared" si="227"/>
        <v>163.80000000000001</v>
      </c>
    </row>
    <row r="3602" spans="1:12" x14ac:dyDescent="0.25">
      <c r="A3602" s="2" t="s">
        <v>3600</v>
      </c>
      <c r="B3602">
        <v>6</v>
      </c>
      <c r="C3602">
        <v>16</v>
      </c>
      <c r="D3602">
        <v>900</v>
      </c>
      <c r="E3602" s="1">
        <v>43531</v>
      </c>
      <c r="F3602" s="3">
        <v>81</v>
      </c>
      <c r="G3602" s="3">
        <v>171</v>
      </c>
      <c r="H3602" s="1">
        <v>43830</v>
      </c>
      <c r="I3602">
        <f t="shared" si="224"/>
        <v>299</v>
      </c>
      <c r="J3602" t="str">
        <f t="shared" si="225"/>
        <v>&gt;121</v>
      </c>
      <c r="K3602">
        <f t="shared" si="226"/>
        <v>0.25</v>
      </c>
      <c r="L3602">
        <f t="shared" si="227"/>
        <v>63</v>
      </c>
    </row>
    <row r="3603" spans="1:12" x14ac:dyDescent="0.25">
      <c r="A3603" s="2" t="s">
        <v>3601</v>
      </c>
      <c r="B3603">
        <v>5</v>
      </c>
      <c r="C3603">
        <v>4</v>
      </c>
      <c r="D3603">
        <v>3740</v>
      </c>
      <c r="E3603" s="1">
        <v>43502</v>
      </c>
      <c r="F3603" s="3">
        <v>112.2</v>
      </c>
      <c r="G3603" s="3">
        <v>897.6</v>
      </c>
      <c r="H3603" s="1">
        <v>43830</v>
      </c>
      <c r="I3603">
        <f t="shared" si="224"/>
        <v>328</v>
      </c>
      <c r="J3603" t="str">
        <f t="shared" si="225"/>
        <v>&gt;121</v>
      </c>
      <c r="K3603">
        <f t="shared" si="226"/>
        <v>0.25</v>
      </c>
      <c r="L3603">
        <f t="shared" si="227"/>
        <v>252.45000000000002</v>
      </c>
    </row>
    <row r="3604" spans="1:12" x14ac:dyDescent="0.25">
      <c r="A3604" s="2" t="s">
        <v>3602</v>
      </c>
      <c r="B3604">
        <v>5</v>
      </c>
      <c r="C3604">
        <v>9</v>
      </c>
      <c r="D3604">
        <v>2090</v>
      </c>
      <c r="E3604" s="1">
        <v>43590</v>
      </c>
      <c r="F3604" s="3">
        <v>125.39999999999999</v>
      </c>
      <c r="G3604" s="3">
        <v>522.5</v>
      </c>
      <c r="H3604" s="1">
        <v>43830</v>
      </c>
      <c r="I3604">
        <f t="shared" si="224"/>
        <v>240</v>
      </c>
      <c r="J3604" t="str">
        <f t="shared" si="225"/>
        <v>&gt;121</v>
      </c>
      <c r="K3604">
        <f t="shared" si="226"/>
        <v>0.25</v>
      </c>
      <c r="L3604">
        <f t="shared" si="227"/>
        <v>161.97499999999999</v>
      </c>
    </row>
    <row r="3605" spans="1:12" x14ac:dyDescent="0.25">
      <c r="A3605" s="2" t="s">
        <v>3603</v>
      </c>
      <c r="B3605">
        <v>7</v>
      </c>
      <c r="C3605">
        <v>20</v>
      </c>
      <c r="D3605">
        <v>5040</v>
      </c>
      <c r="E3605" s="1">
        <v>43552</v>
      </c>
      <c r="F3605" s="3">
        <v>50.4</v>
      </c>
      <c r="G3605" s="3">
        <v>2167.1999999999998</v>
      </c>
      <c r="H3605" s="1">
        <v>43830</v>
      </c>
      <c r="I3605">
        <f t="shared" si="224"/>
        <v>278</v>
      </c>
      <c r="J3605" t="str">
        <f t="shared" si="225"/>
        <v>&gt;121</v>
      </c>
      <c r="K3605">
        <f t="shared" si="226"/>
        <v>0.25</v>
      </c>
      <c r="L3605">
        <f t="shared" si="227"/>
        <v>554.4</v>
      </c>
    </row>
    <row r="3606" spans="1:12" x14ac:dyDescent="0.25">
      <c r="A3606" s="2" t="s">
        <v>3604</v>
      </c>
      <c r="B3606">
        <v>4</v>
      </c>
      <c r="C3606">
        <v>7</v>
      </c>
      <c r="D3606">
        <v>1800</v>
      </c>
      <c r="E3606" s="1">
        <v>43606</v>
      </c>
      <c r="F3606" s="3">
        <v>90</v>
      </c>
      <c r="G3606" s="3">
        <v>432</v>
      </c>
      <c r="H3606" s="1">
        <v>43830</v>
      </c>
      <c r="I3606">
        <f t="shared" si="224"/>
        <v>224</v>
      </c>
      <c r="J3606" t="str">
        <f t="shared" si="225"/>
        <v>&gt;121</v>
      </c>
      <c r="K3606">
        <f t="shared" si="226"/>
        <v>0.25</v>
      </c>
      <c r="L3606">
        <f t="shared" si="227"/>
        <v>130.5</v>
      </c>
    </row>
    <row r="3607" spans="1:12" x14ac:dyDescent="0.25">
      <c r="A3607" s="2" t="s">
        <v>3605</v>
      </c>
      <c r="B3607">
        <v>6</v>
      </c>
      <c r="C3607">
        <v>16</v>
      </c>
      <c r="D3607">
        <v>4200</v>
      </c>
      <c r="E3607" s="1">
        <v>43514</v>
      </c>
      <c r="F3607" s="3">
        <v>42</v>
      </c>
      <c r="G3607" s="3">
        <v>756</v>
      </c>
      <c r="H3607" s="1">
        <v>43830</v>
      </c>
      <c r="I3607">
        <f t="shared" si="224"/>
        <v>316</v>
      </c>
      <c r="J3607" t="str">
        <f t="shared" si="225"/>
        <v>&gt;121</v>
      </c>
      <c r="K3607">
        <f t="shared" si="226"/>
        <v>0.25</v>
      </c>
      <c r="L3607">
        <f t="shared" si="227"/>
        <v>199.5</v>
      </c>
    </row>
    <row r="3608" spans="1:12" x14ac:dyDescent="0.25">
      <c r="A3608" s="2" t="s">
        <v>3606</v>
      </c>
      <c r="B3608">
        <v>6</v>
      </c>
      <c r="C3608">
        <v>2</v>
      </c>
      <c r="D3608">
        <v>1170</v>
      </c>
      <c r="E3608" s="1">
        <v>43728</v>
      </c>
      <c r="F3608" s="3">
        <v>70.199999999999989</v>
      </c>
      <c r="G3608" s="3">
        <v>292.5</v>
      </c>
      <c r="H3608" s="1">
        <v>43830</v>
      </c>
      <c r="I3608">
        <f t="shared" si="224"/>
        <v>102</v>
      </c>
      <c r="J3608" t="str">
        <f t="shared" si="225"/>
        <v>91-120</v>
      </c>
      <c r="K3608">
        <f t="shared" si="226"/>
        <v>0.2</v>
      </c>
      <c r="L3608">
        <f t="shared" si="227"/>
        <v>72.540000000000006</v>
      </c>
    </row>
    <row r="3609" spans="1:12" x14ac:dyDescent="0.25">
      <c r="A3609" s="2" t="s">
        <v>3607</v>
      </c>
      <c r="B3609">
        <v>9</v>
      </c>
      <c r="C3609">
        <v>18</v>
      </c>
      <c r="D3609">
        <v>600</v>
      </c>
      <c r="E3609" s="1">
        <v>43826</v>
      </c>
      <c r="F3609" s="3">
        <v>6</v>
      </c>
      <c r="G3609" s="3">
        <v>252</v>
      </c>
      <c r="H3609" s="1">
        <v>43830</v>
      </c>
      <c r="I3609">
        <f t="shared" si="224"/>
        <v>4</v>
      </c>
      <c r="J3609" t="str">
        <f t="shared" si="225"/>
        <v>0-30</v>
      </c>
      <c r="K3609">
        <f t="shared" si="226"/>
        <v>8.0000000000000002E-3</v>
      </c>
      <c r="L3609">
        <f t="shared" si="227"/>
        <v>2.0640000000000001</v>
      </c>
    </row>
    <row r="3610" spans="1:12" x14ac:dyDescent="0.25">
      <c r="A3610" s="2" t="s">
        <v>3608</v>
      </c>
      <c r="B3610">
        <v>7</v>
      </c>
      <c r="C3610">
        <v>2</v>
      </c>
      <c r="D3610">
        <v>330</v>
      </c>
      <c r="E3610" s="1">
        <v>43633</v>
      </c>
      <c r="F3610" s="3">
        <v>59.400000000000006</v>
      </c>
      <c r="G3610" s="3">
        <v>85.8</v>
      </c>
      <c r="H3610" s="1">
        <v>43830</v>
      </c>
      <c r="I3610">
        <f t="shared" si="224"/>
        <v>197</v>
      </c>
      <c r="J3610" t="str">
        <f t="shared" si="225"/>
        <v>&gt;121</v>
      </c>
      <c r="K3610">
        <f t="shared" si="226"/>
        <v>0.25</v>
      </c>
      <c r="L3610">
        <f t="shared" si="227"/>
        <v>36.299999999999997</v>
      </c>
    </row>
    <row r="3611" spans="1:12" x14ac:dyDescent="0.25">
      <c r="A3611" s="2" t="s">
        <v>3609</v>
      </c>
      <c r="B3611">
        <v>3</v>
      </c>
      <c r="C3611">
        <v>22</v>
      </c>
      <c r="D3611">
        <v>2850</v>
      </c>
      <c r="E3611" s="1">
        <v>43581</v>
      </c>
      <c r="F3611" s="3">
        <v>285</v>
      </c>
      <c r="G3611" s="3">
        <v>427.5</v>
      </c>
      <c r="H3611" s="1">
        <v>43830</v>
      </c>
      <c r="I3611">
        <f t="shared" si="224"/>
        <v>249</v>
      </c>
      <c r="J3611" t="str">
        <f t="shared" si="225"/>
        <v>&gt;121</v>
      </c>
      <c r="K3611">
        <f t="shared" si="226"/>
        <v>0.25</v>
      </c>
      <c r="L3611">
        <f t="shared" si="227"/>
        <v>178.125</v>
      </c>
    </row>
    <row r="3612" spans="1:12" x14ac:dyDescent="0.25">
      <c r="A3612" s="2" t="s">
        <v>3610</v>
      </c>
      <c r="B3612">
        <v>7</v>
      </c>
      <c r="C3612">
        <v>4</v>
      </c>
      <c r="D3612">
        <v>600</v>
      </c>
      <c r="E3612" s="1">
        <v>43669</v>
      </c>
      <c r="F3612" s="3">
        <v>42</v>
      </c>
      <c r="G3612" s="3">
        <v>168</v>
      </c>
      <c r="H3612" s="1">
        <v>43830</v>
      </c>
      <c r="I3612">
        <f t="shared" si="224"/>
        <v>161</v>
      </c>
      <c r="J3612" t="str">
        <f t="shared" si="225"/>
        <v>&gt;121</v>
      </c>
      <c r="K3612">
        <f t="shared" si="226"/>
        <v>0.25</v>
      </c>
      <c r="L3612">
        <f t="shared" si="227"/>
        <v>52.5</v>
      </c>
    </row>
    <row r="3613" spans="1:12" x14ac:dyDescent="0.25">
      <c r="A3613" s="2" t="s">
        <v>3611</v>
      </c>
      <c r="B3613">
        <v>3</v>
      </c>
      <c r="C3613">
        <v>12</v>
      </c>
      <c r="D3613">
        <v>4030</v>
      </c>
      <c r="E3613" s="1">
        <v>43735</v>
      </c>
      <c r="F3613" s="3">
        <v>362.70000000000005</v>
      </c>
      <c r="G3613" s="3">
        <v>725.40000000000009</v>
      </c>
      <c r="H3613" s="1">
        <v>43830</v>
      </c>
      <c r="I3613">
        <f t="shared" si="224"/>
        <v>95</v>
      </c>
      <c r="J3613" t="str">
        <f t="shared" si="225"/>
        <v>91-120</v>
      </c>
      <c r="K3613">
        <f t="shared" si="226"/>
        <v>0.2</v>
      </c>
      <c r="L3613">
        <f t="shared" si="227"/>
        <v>217.62000000000003</v>
      </c>
    </row>
    <row r="3614" spans="1:12" x14ac:dyDescent="0.25">
      <c r="A3614" s="2" t="s">
        <v>3612</v>
      </c>
      <c r="B3614">
        <v>1</v>
      </c>
      <c r="C3614">
        <v>20</v>
      </c>
      <c r="D3614">
        <v>3040</v>
      </c>
      <c r="E3614" s="1">
        <v>43610</v>
      </c>
      <c r="F3614" s="3">
        <v>121.6</v>
      </c>
      <c r="G3614" s="3">
        <v>486.4</v>
      </c>
      <c r="H3614" s="1">
        <v>43830</v>
      </c>
      <c r="I3614">
        <f t="shared" si="224"/>
        <v>220</v>
      </c>
      <c r="J3614" t="str">
        <f t="shared" si="225"/>
        <v>&gt;121</v>
      </c>
      <c r="K3614">
        <f t="shared" si="226"/>
        <v>0.25</v>
      </c>
      <c r="L3614">
        <f t="shared" si="227"/>
        <v>152</v>
      </c>
    </row>
    <row r="3615" spans="1:12" x14ac:dyDescent="0.25">
      <c r="A3615" s="2" t="s">
        <v>3613</v>
      </c>
      <c r="B3615">
        <v>1</v>
      </c>
      <c r="C3615">
        <v>2</v>
      </c>
      <c r="D3615">
        <v>4200</v>
      </c>
      <c r="E3615" s="1">
        <v>43501</v>
      </c>
      <c r="F3615" s="3">
        <v>84</v>
      </c>
      <c r="G3615" s="3">
        <v>882</v>
      </c>
      <c r="H3615" s="1">
        <v>43830</v>
      </c>
      <c r="I3615">
        <f t="shared" si="224"/>
        <v>329</v>
      </c>
      <c r="J3615" t="str">
        <f t="shared" si="225"/>
        <v>&gt;121</v>
      </c>
      <c r="K3615">
        <f t="shared" si="226"/>
        <v>0.25</v>
      </c>
      <c r="L3615">
        <f t="shared" si="227"/>
        <v>241.5</v>
      </c>
    </row>
    <row r="3616" spans="1:12" x14ac:dyDescent="0.25">
      <c r="A3616" s="2" t="s">
        <v>3614</v>
      </c>
      <c r="B3616">
        <v>9</v>
      </c>
      <c r="C3616">
        <v>14</v>
      </c>
      <c r="D3616">
        <v>1760</v>
      </c>
      <c r="E3616" s="1">
        <v>43694</v>
      </c>
      <c r="F3616" s="3">
        <v>88</v>
      </c>
      <c r="G3616" s="3">
        <v>580.79999999999995</v>
      </c>
      <c r="H3616" s="1">
        <v>43830</v>
      </c>
      <c r="I3616">
        <f t="shared" si="224"/>
        <v>136</v>
      </c>
      <c r="J3616" t="str">
        <f t="shared" si="225"/>
        <v>&gt;121</v>
      </c>
      <c r="K3616">
        <f t="shared" si="226"/>
        <v>0.25</v>
      </c>
      <c r="L3616">
        <f t="shared" si="227"/>
        <v>167.2</v>
      </c>
    </row>
    <row r="3617" spans="1:12" x14ac:dyDescent="0.25">
      <c r="A3617" s="2" t="s">
        <v>3615</v>
      </c>
      <c r="B3617">
        <v>8</v>
      </c>
      <c r="C3617">
        <v>11</v>
      </c>
      <c r="D3617">
        <v>1760</v>
      </c>
      <c r="E3617" s="1">
        <v>43739</v>
      </c>
      <c r="F3617" s="3">
        <v>316.8</v>
      </c>
      <c r="G3617" s="3">
        <v>844.80000000000007</v>
      </c>
      <c r="H3617" s="1">
        <v>43830</v>
      </c>
      <c r="I3617">
        <f t="shared" si="224"/>
        <v>91</v>
      </c>
      <c r="J3617" t="str">
        <f t="shared" si="225"/>
        <v>91-120</v>
      </c>
      <c r="K3617">
        <f t="shared" si="226"/>
        <v>0.2</v>
      </c>
      <c r="L3617">
        <f t="shared" si="227"/>
        <v>232.32000000000005</v>
      </c>
    </row>
    <row r="3618" spans="1:12" x14ac:dyDescent="0.25">
      <c r="A3618" s="2" t="s">
        <v>3616</v>
      </c>
      <c r="B3618">
        <v>10</v>
      </c>
      <c r="C3618">
        <v>15</v>
      </c>
      <c r="D3618">
        <v>3150</v>
      </c>
      <c r="E3618" s="1">
        <v>43487</v>
      </c>
      <c r="F3618" s="3">
        <v>94.5</v>
      </c>
      <c r="G3618" s="3">
        <v>1386</v>
      </c>
      <c r="H3618" s="1">
        <v>43830</v>
      </c>
      <c r="I3618">
        <f t="shared" si="224"/>
        <v>343</v>
      </c>
      <c r="J3618" t="str">
        <f t="shared" si="225"/>
        <v>&gt;121</v>
      </c>
      <c r="K3618">
        <f t="shared" si="226"/>
        <v>0.25</v>
      </c>
      <c r="L3618">
        <f t="shared" si="227"/>
        <v>370.125</v>
      </c>
    </row>
    <row r="3619" spans="1:12" x14ac:dyDescent="0.25">
      <c r="A3619" s="2" t="s">
        <v>3617</v>
      </c>
      <c r="B3619">
        <v>5</v>
      </c>
      <c r="C3619">
        <v>16</v>
      </c>
      <c r="D3619">
        <v>1890</v>
      </c>
      <c r="E3619" s="1">
        <v>43688</v>
      </c>
      <c r="F3619" s="3">
        <v>189</v>
      </c>
      <c r="G3619" s="3">
        <v>415.79999999999995</v>
      </c>
      <c r="H3619" s="1">
        <v>43830</v>
      </c>
      <c r="I3619">
        <f t="shared" si="224"/>
        <v>142</v>
      </c>
      <c r="J3619" t="str">
        <f t="shared" si="225"/>
        <v>&gt;121</v>
      </c>
      <c r="K3619">
        <f t="shared" si="226"/>
        <v>0.25</v>
      </c>
      <c r="L3619">
        <f t="shared" si="227"/>
        <v>151.19999999999999</v>
      </c>
    </row>
    <row r="3620" spans="1:12" x14ac:dyDescent="0.25">
      <c r="A3620" s="2" t="s">
        <v>3618</v>
      </c>
      <c r="B3620">
        <v>3</v>
      </c>
      <c r="C3620">
        <v>9</v>
      </c>
      <c r="D3620">
        <v>2420</v>
      </c>
      <c r="E3620" s="1">
        <v>43699</v>
      </c>
      <c r="F3620" s="3">
        <v>72.599999999999994</v>
      </c>
      <c r="G3620" s="3">
        <v>459.79999999999995</v>
      </c>
      <c r="H3620" s="1">
        <v>43830</v>
      </c>
      <c r="I3620">
        <f t="shared" si="224"/>
        <v>131</v>
      </c>
      <c r="J3620" t="str">
        <f t="shared" si="225"/>
        <v>&gt;121</v>
      </c>
      <c r="K3620">
        <f t="shared" si="226"/>
        <v>0.25</v>
      </c>
      <c r="L3620">
        <f t="shared" si="227"/>
        <v>133.1</v>
      </c>
    </row>
    <row r="3621" spans="1:12" x14ac:dyDescent="0.25">
      <c r="A3621" s="2" t="s">
        <v>3619</v>
      </c>
      <c r="B3621">
        <v>2</v>
      </c>
      <c r="C3621">
        <v>10</v>
      </c>
      <c r="D3621">
        <v>1680</v>
      </c>
      <c r="E3621" s="1">
        <v>43793</v>
      </c>
      <c r="F3621" s="3">
        <v>33.6</v>
      </c>
      <c r="G3621" s="3">
        <v>352.8</v>
      </c>
      <c r="H3621" s="1">
        <v>43830</v>
      </c>
      <c r="I3621">
        <f t="shared" si="224"/>
        <v>37</v>
      </c>
      <c r="J3621" t="str">
        <f t="shared" si="225"/>
        <v>31-60</v>
      </c>
      <c r="K3621">
        <f t="shared" si="226"/>
        <v>0.04</v>
      </c>
      <c r="L3621">
        <f t="shared" si="227"/>
        <v>15.456000000000001</v>
      </c>
    </row>
    <row r="3622" spans="1:12" x14ac:dyDescent="0.25">
      <c r="A3622" s="2" t="s">
        <v>3620</v>
      </c>
      <c r="B3622">
        <v>10</v>
      </c>
      <c r="C3622">
        <v>2</v>
      </c>
      <c r="D3622">
        <v>1550</v>
      </c>
      <c r="E3622" s="1">
        <v>43566</v>
      </c>
      <c r="F3622" s="3">
        <v>155</v>
      </c>
      <c r="G3622" s="3">
        <v>713</v>
      </c>
      <c r="H3622" s="1">
        <v>43830</v>
      </c>
      <c r="I3622">
        <f t="shared" si="224"/>
        <v>264</v>
      </c>
      <c r="J3622" t="str">
        <f t="shared" si="225"/>
        <v>&gt;121</v>
      </c>
      <c r="K3622">
        <f t="shared" si="226"/>
        <v>0.25</v>
      </c>
      <c r="L3622">
        <f t="shared" si="227"/>
        <v>217</v>
      </c>
    </row>
    <row r="3623" spans="1:12" x14ac:dyDescent="0.25">
      <c r="A3623" s="2" t="s">
        <v>3621</v>
      </c>
      <c r="B3623">
        <v>3</v>
      </c>
      <c r="C3623">
        <v>14</v>
      </c>
      <c r="D3623">
        <v>5500</v>
      </c>
      <c r="E3623" s="1">
        <v>43641</v>
      </c>
      <c r="F3623" s="3">
        <v>275</v>
      </c>
      <c r="G3623" s="3">
        <v>1155</v>
      </c>
      <c r="H3623" s="1">
        <v>43830</v>
      </c>
      <c r="I3623">
        <f t="shared" si="224"/>
        <v>189</v>
      </c>
      <c r="J3623" t="str">
        <f t="shared" si="225"/>
        <v>&gt;121</v>
      </c>
      <c r="K3623">
        <f t="shared" si="226"/>
        <v>0.25</v>
      </c>
      <c r="L3623">
        <f t="shared" si="227"/>
        <v>357.5</v>
      </c>
    </row>
    <row r="3624" spans="1:12" x14ac:dyDescent="0.25">
      <c r="A3624" s="2" t="s">
        <v>3622</v>
      </c>
      <c r="B3624">
        <v>1</v>
      </c>
      <c r="C3624">
        <v>6</v>
      </c>
      <c r="D3624">
        <v>4560</v>
      </c>
      <c r="E3624" s="1">
        <v>43557</v>
      </c>
      <c r="F3624" s="3">
        <v>456</v>
      </c>
      <c r="G3624" s="3">
        <v>820.8</v>
      </c>
      <c r="H3624" s="1">
        <v>43830</v>
      </c>
      <c r="I3624">
        <f t="shared" si="224"/>
        <v>273</v>
      </c>
      <c r="J3624" t="str">
        <f t="shared" si="225"/>
        <v>&gt;121</v>
      </c>
      <c r="K3624">
        <f t="shared" si="226"/>
        <v>0.25</v>
      </c>
      <c r="L3624">
        <f t="shared" si="227"/>
        <v>319.2</v>
      </c>
    </row>
    <row r="3625" spans="1:12" x14ac:dyDescent="0.25">
      <c r="A3625" s="2" t="s">
        <v>3623</v>
      </c>
      <c r="B3625">
        <v>4</v>
      </c>
      <c r="C3625">
        <v>7</v>
      </c>
      <c r="D3625">
        <v>4340</v>
      </c>
      <c r="E3625" s="1">
        <v>43630</v>
      </c>
      <c r="F3625" s="3">
        <v>173.6</v>
      </c>
      <c r="G3625" s="3">
        <v>1302</v>
      </c>
      <c r="H3625" s="1">
        <v>43830</v>
      </c>
      <c r="I3625">
        <f t="shared" si="224"/>
        <v>200</v>
      </c>
      <c r="J3625" t="str">
        <f t="shared" si="225"/>
        <v>&gt;121</v>
      </c>
      <c r="K3625">
        <f t="shared" si="226"/>
        <v>0.25</v>
      </c>
      <c r="L3625">
        <f t="shared" si="227"/>
        <v>368.9</v>
      </c>
    </row>
    <row r="3626" spans="1:12" x14ac:dyDescent="0.25">
      <c r="A3626" s="2" t="s">
        <v>3624</v>
      </c>
      <c r="B3626">
        <v>2</v>
      </c>
      <c r="C3626">
        <v>11</v>
      </c>
      <c r="D3626">
        <v>1330</v>
      </c>
      <c r="E3626" s="1">
        <v>43587</v>
      </c>
      <c r="F3626" s="3">
        <v>106.4</v>
      </c>
      <c r="G3626" s="3">
        <v>226.1</v>
      </c>
      <c r="H3626" s="1">
        <v>43830</v>
      </c>
      <c r="I3626">
        <f t="shared" si="224"/>
        <v>243</v>
      </c>
      <c r="J3626" t="str">
        <f t="shared" si="225"/>
        <v>&gt;121</v>
      </c>
      <c r="K3626">
        <f t="shared" si="226"/>
        <v>0.25</v>
      </c>
      <c r="L3626">
        <f t="shared" si="227"/>
        <v>83.125</v>
      </c>
    </row>
    <row r="3627" spans="1:12" x14ac:dyDescent="0.25">
      <c r="A3627" s="2" t="s">
        <v>3625</v>
      </c>
      <c r="B3627">
        <v>4</v>
      </c>
      <c r="C3627">
        <v>12</v>
      </c>
      <c r="D3627">
        <v>540</v>
      </c>
      <c r="E3627" s="1">
        <v>43630</v>
      </c>
      <c r="F3627" s="3">
        <v>37.799999999999997</v>
      </c>
      <c r="G3627" s="3">
        <v>156.6</v>
      </c>
      <c r="H3627" s="1">
        <v>43830</v>
      </c>
      <c r="I3627">
        <f t="shared" si="224"/>
        <v>200</v>
      </c>
      <c r="J3627" t="str">
        <f t="shared" si="225"/>
        <v>&gt;121</v>
      </c>
      <c r="K3627">
        <f t="shared" si="226"/>
        <v>0.25</v>
      </c>
      <c r="L3627">
        <f t="shared" si="227"/>
        <v>48.599999999999994</v>
      </c>
    </row>
    <row r="3628" spans="1:12" x14ac:dyDescent="0.25">
      <c r="A3628" s="2" t="s">
        <v>3626</v>
      </c>
      <c r="B3628">
        <v>7</v>
      </c>
      <c r="C3628">
        <v>12</v>
      </c>
      <c r="D3628">
        <v>2400</v>
      </c>
      <c r="E3628" s="1">
        <v>43525</v>
      </c>
      <c r="F3628" s="3">
        <v>216</v>
      </c>
      <c r="G3628" s="3">
        <v>1992</v>
      </c>
      <c r="H3628" s="1">
        <v>43830</v>
      </c>
      <c r="I3628">
        <f t="shared" si="224"/>
        <v>305</v>
      </c>
      <c r="J3628" t="str">
        <f t="shared" si="225"/>
        <v>&gt;121</v>
      </c>
      <c r="K3628">
        <f t="shared" si="226"/>
        <v>0.25</v>
      </c>
      <c r="L3628">
        <f t="shared" si="227"/>
        <v>552</v>
      </c>
    </row>
    <row r="3629" spans="1:12" x14ac:dyDescent="0.25">
      <c r="A3629" s="2" t="s">
        <v>3627</v>
      </c>
      <c r="B3629">
        <v>3</v>
      </c>
      <c r="C3629">
        <v>3</v>
      </c>
      <c r="D3629">
        <v>1920</v>
      </c>
      <c r="E3629" s="1">
        <v>43620</v>
      </c>
      <c r="F3629" s="3">
        <v>115.19999999999999</v>
      </c>
      <c r="G3629" s="3">
        <v>537.6</v>
      </c>
      <c r="H3629" s="1">
        <v>43830</v>
      </c>
      <c r="I3629">
        <f t="shared" si="224"/>
        <v>210</v>
      </c>
      <c r="J3629" t="str">
        <f t="shared" si="225"/>
        <v>&gt;121</v>
      </c>
      <c r="K3629">
        <f t="shared" si="226"/>
        <v>0.25</v>
      </c>
      <c r="L3629">
        <f t="shared" si="227"/>
        <v>163.19999999999999</v>
      </c>
    </row>
    <row r="3630" spans="1:12" x14ac:dyDescent="0.25">
      <c r="A3630" s="2" t="s">
        <v>3628</v>
      </c>
      <c r="B3630">
        <v>8</v>
      </c>
      <c r="C3630">
        <v>10</v>
      </c>
      <c r="D3630">
        <v>3960</v>
      </c>
      <c r="E3630" s="1">
        <v>43525</v>
      </c>
      <c r="F3630" s="3">
        <v>237.60000000000002</v>
      </c>
      <c r="G3630" s="3">
        <v>1386</v>
      </c>
      <c r="H3630" s="1">
        <v>43830</v>
      </c>
      <c r="I3630">
        <f t="shared" si="224"/>
        <v>305</v>
      </c>
      <c r="J3630" t="str">
        <f t="shared" si="225"/>
        <v>&gt;121</v>
      </c>
      <c r="K3630">
        <f t="shared" si="226"/>
        <v>0.25</v>
      </c>
      <c r="L3630">
        <f t="shared" si="227"/>
        <v>405.9</v>
      </c>
    </row>
    <row r="3631" spans="1:12" x14ac:dyDescent="0.25">
      <c r="A3631" s="2" t="s">
        <v>3629</v>
      </c>
      <c r="B3631">
        <v>1</v>
      </c>
      <c r="C3631">
        <v>15</v>
      </c>
      <c r="D3631">
        <v>180</v>
      </c>
      <c r="E3631" s="1">
        <v>43830</v>
      </c>
      <c r="F3631" s="3">
        <v>5.4</v>
      </c>
      <c r="G3631" s="3">
        <v>30.6</v>
      </c>
      <c r="H3631" s="1">
        <v>43830</v>
      </c>
      <c r="I3631">
        <f t="shared" si="224"/>
        <v>0</v>
      </c>
      <c r="J3631" t="str">
        <f t="shared" si="225"/>
        <v>0-30</v>
      </c>
      <c r="K3631">
        <f t="shared" si="226"/>
        <v>8.0000000000000002E-3</v>
      </c>
      <c r="L3631">
        <f t="shared" si="227"/>
        <v>0.28800000000000003</v>
      </c>
    </row>
    <row r="3632" spans="1:12" x14ac:dyDescent="0.25">
      <c r="A3632" s="2" t="s">
        <v>3630</v>
      </c>
      <c r="B3632">
        <v>10</v>
      </c>
      <c r="C3632">
        <v>8</v>
      </c>
      <c r="D3632">
        <v>3672</v>
      </c>
      <c r="E3632" s="1">
        <v>43552</v>
      </c>
      <c r="F3632" s="3">
        <v>367.2</v>
      </c>
      <c r="G3632" s="3">
        <v>1175.04</v>
      </c>
      <c r="H3632" s="1">
        <v>43830</v>
      </c>
      <c r="I3632">
        <f t="shared" si="224"/>
        <v>278</v>
      </c>
      <c r="J3632" t="str">
        <f t="shared" si="225"/>
        <v>&gt;121</v>
      </c>
      <c r="K3632">
        <f t="shared" si="226"/>
        <v>0.25</v>
      </c>
      <c r="L3632">
        <f t="shared" si="227"/>
        <v>385.56</v>
      </c>
    </row>
    <row r="3633" spans="1:12" x14ac:dyDescent="0.25">
      <c r="A3633" s="2" t="s">
        <v>3631</v>
      </c>
      <c r="B3633">
        <v>6</v>
      </c>
      <c r="C3633">
        <v>21</v>
      </c>
      <c r="D3633">
        <v>3420</v>
      </c>
      <c r="E3633" s="1">
        <v>43577</v>
      </c>
      <c r="F3633" s="3">
        <v>102.6</v>
      </c>
      <c r="G3633" s="3">
        <v>889.2</v>
      </c>
      <c r="H3633" s="1">
        <v>43830</v>
      </c>
      <c r="I3633">
        <f t="shared" si="224"/>
        <v>253</v>
      </c>
      <c r="J3633" t="str">
        <f t="shared" si="225"/>
        <v>&gt;121</v>
      </c>
      <c r="K3633">
        <f t="shared" si="226"/>
        <v>0.25</v>
      </c>
      <c r="L3633">
        <f t="shared" si="227"/>
        <v>247.95000000000002</v>
      </c>
    </row>
    <row r="3634" spans="1:12" x14ac:dyDescent="0.25">
      <c r="A3634" s="2" t="s">
        <v>3632</v>
      </c>
      <c r="B3634">
        <v>2</v>
      </c>
      <c r="C3634">
        <v>9</v>
      </c>
      <c r="D3634">
        <v>1980</v>
      </c>
      <c r="E3634" s="1">
        <v>43766</v>
      </c>
      <c r="F3634" s="3">
        <v>59.400000000000006</v>
      </c>
      <c r="G3634" s="3">
        <v>455.4</v>
      </c>
      <c r="H3634" s="1">
        <v>43830</v>
      </c>
      <c r="I3634">
        <f t="shared" si="224"/>
        <v>64</v>
      </c>
      <c r="J3634" t="str">
        <f t="shared" si="225"/>
        <v>61-90</v>
      </c>
      <c r="K3634">
        <f t="shared" si="226"/>
        <v>0.15</v>
      </c>
      <c r="L3634">
        <f t="shared" si="227"/>
        <v>77.219999999999985</v>
      </c>
    </row>
    <row r="3635" spans="1:12" x14ac:dyDescent="0.25">
      <c r="A3635" s="2" t="s">
        <v>3633</v>
      </c>
      <c r="B3635">
        <v>10</v>
      </c>
      <c r="C3635">
        <v>9</v>
      </c>
      <c r="D3635">
        <v>2160</v>
      </c>
      <c r="E3635" s="1">
        <v>43644</v>
      </c>
      <c r="F3635" s="3">
        <v>108</v>
      </c>
      <c r="G3635" s="3">
        <v>972</v>
      </c>
      <c r="H3635" s="1">
        <v>43830</v>
      </c>
      <c r="I3635">
        <f t="shared" si="224"/>
        <v>186</v>
      </c>
      <c r="J3635" t="str">
        <f t="shared" si="225"/>
        <v>&gt;121</v>
      </c>
      <c r="K3635">
        <f t="shared" si="226"/>
        <v>0.25</v>
      </c>
      <c r="L3635">
        <f t="shared" si="227"/>
        <v>270</v>
      </c>
    </row>
    <row r="3636" spans="1:12" x14ac:dyDescent="0.25">
      <c r="A3636" s="2" t="s">
        <v>3634</v>
      </c>
      <c r="B3636">
        <v>5</v>
      </c>
      <c r="C3636">
        <v>6</v>
      </c>
      <c r="D3636">
        <v>3360</v>
      </c>
      <c r="E3636" s="1">
        <v>43468</v>
      </c>
      <c r="F3636" s="3">
        <v>268.8</v>
      </c>
      <c r="G3636" s="3">
        <v>840</v>
      </c>
      <c r="H3636" s="1">
        <v>43830</v>
      </c>
      <c r="I3636">
        <f t="shared" si="224"/>
        <v>362</v>
      </c>
      <c r="J3636" t="str">
        <f t="shared" si="225"/>
        <v>&gt;121</v>
      </c>
      <c r="K3636">
        <f t="shared" si="226"/>
        <v>0.25</v>
      </c>
      <c r="L3636">
        <f t="shared" si="227"/>
        <v>277.2</v>
      </c>
    </row>
    <row r="3637" spans="1:12" x14ac:dyDescent="0.25">
      <c r="A3637" s="2" t="s">
        <v>3635</v>
      </c>
      <c r="B3637">
        <v>3</v>
      </c>
      <c r="C3637">
        <v>23</v>
      </c>
      <c r="D3637">
        <v>3080</v>
      </c>
      <c r="E3637" s="1">
        <v>43567</v>
      </c>
      <c r="F3637" s="3">
        <v>246.4</v>
      </c>
      <c r="G3637" s="3">
        <v>831.59999999999991</v>
      </c>
      <c r="H3637" s="1">
        <v>43830</v>
      </c>
      <c r="I3637">
        <f t="shared" si="224"/>
        <v>263</v>
      </c>
      <c r="J3637" t="str">
        <f t="shared" si="225"/>
        <v>&gt;121</v>
      </c>
      <c r="K3637">
        <f t="shared" si="226"/>
        <v>0.25</v>
      </c>
      <c r="L3637">
        <f t="shared" si="227"/>
        <v>269.5</v>
      </c>
    </row>
    <row r="3638" spans="1:12" x14ac:dyDescent="0.25">
      <c r="A3638" s="2" t="s">
        <v>3636</v>
      </c>
      <c r="B3638">
        <v>3</v>
      </c>
      <c r="C3638">
        <v>7</v>
      </c>
      <c r="D3638">
        <v>3150</v>
      </c>
      <c r="E3638" s="1">
        <v>43646</v>
      </c>
      <c r="F3638" s="3">
        <v>283.5</v>
      </c>
      <c r="G3638" s="3">
        <v>850.5</v>
      </c>
      <c r="H3638" s="1">
        <v>43830</v>
      </c>
      <c r="I3638">
        <f t="shared" si="224"/>
        <v>184</v>
      </c>
      <c r="J3638" t="str">
        <f t="shared" si="225"/>
        <v>&gt;121</v>
      </c>
      <c r="K3638">
        <f t="shared" si="226"/>
        <v>0.25</v>
      </c>
      <c r="L3638">
        <f t="shared" si="227"/>
        <v>283.5</v>
      </c>
    </row>
    <row r="3639" spans="1:12" x14ac:dyDescent="0.25">
      <c r="A3639" s="2" t="s">
        <v>3637</v>
      </c>
      <c r="B3639">
        <v>6</v>
      </c>
      <c r="C3639">
        <v>13</v>
      </c>
      <c r="D3639">
        <v>1232</v>
      </c>
      <c r="E3639" s="1">
        <v>43807</v>
      </c>
      <c r="F3639" s="3">
        <v>123.2</v>
      </c>
      <c r="G3639" s="3">
        <v>344.96000000000004</v>
      </c>
      <c r="H3639" s="1">
        <v>43830</v>
      </c>
      <c r="I3639">
        <f t="shared" si="224"/>
        <v>23</v>
      </c>
      <c r="J3639" t="str">
        <f t="shared" si="225"/>
        <v>0-30</v>
      </c>
      <c r="K3639">
        <f t="shared" si="226"/>
        <v>8.0000000000000002E-3</v>
      </c>
      <c r="L3639">
        <f t="shared" si="227"/>
        <v>3.7452800000000002</v>
      </c>
    </row>
    <row r="3640" spans="1:12" x14ac:dyDescent="0.25">
      <c r="A3640" s="2" t="s">
        <v>3638</v>
      </c>
      <c r="B3640">
        <v>1</v>
      </c>
      <c r="C3640">
        <v>22</v>
      </c>
      <c r="D3640">
        <v>1040</v>
      </c>
      <c r="E3640" s="1">
        <v>43724</v>
      </c>
      <c r="F3640" s="3">
        <v>62.400000000000006</v>
      </c>
      <c r="G3640" s="3">
        <v>208</v>
      </c>
      <c r="H3640" s="1">
        <v>43830</v>
      </c>
      <c r="I3640">
        <f t="shared" si="224"/>
        <v>106</v>
      </c>
      <c r="J3640" t="str">
        <f t="shared" si="225"/>
        <v>91-120</v>
      </c>
      <c r="K3640">
        <f t="shared" si="226"/>
        <v>0.2</v>
      </c>
      <c r="L3640">
        <f t="shared" si="227"/>
        <v>54.08</v>
      </c>
    </row>
    <row r="3641" spans="1:12" x14ac:dyDescent="0.25">
      <c r="A3641" s="2" t="s">
        <v>3639</v>
      </c>
      <c r="B3641">
        <v>8</v>
      </c>
      <c r="C3641">
        <v>16</v>
      </c>
      <c r="D3641">
        <v>1512.0000000000002</v>
      </c>
      <c r="E3641" s="1">
        <v>43563</v>
      </c>
      <c r="F3641" s="3">
        <v>151.20000000000002</v>
      </c>
      <c r="G3641" s="3">
        <v>529.20000000000005</v>
      </c>
      <c r="H3641" s="1">
        <v>43830</v>
      </c>
      <c r="I3641">
        <f t="shared" si="224"/>
        <v>267</v>
      </c>
      <c r="J3641" t="str">
        <f t="shared" si="225"/>
        <v>&gt;121</v>
      </c>
      <c r="K3641">
        <f t="shared" si="226"/>
        <v>0.25</v>
      </c>
      <c r="L3641">
        <f t="shared" si="227"/>
        <v>170.10000000000002</v>
      </c>
    </row>
    <row r="3642" spans="1:12" x14ac:dyDescent="0.25">
      <c r="A3642" s="2" t="s">
        <v>3640</v>
      </c>
      <c r="B3642">
        <v>4</v>
      </c>
      <c r="C3642">
        <v>18</v>
      </c>
      <c r="D3642">
        <v>1920</v>
      </c>
      <c r="E3642" s="1">
        <v>43469</v>
      </c>
      <c r="F3642" s="3">
        <v>192</v>
      </c>
      <c r="G3642" s="3">
        <v>556.79999999999995</v>
      </c>
      <c r="H3642" s="1">
        <v>43830</v>
      </c>
      <c r="I3642">
        <f t="shared" si="224"/>
        <v>361</v>
      </c>
      <c r="J3642" t="str">
        <f t="shared" si="225"/>
        <v>&gt;121</v>
      </c>
      <c r="K3642">
        <f t="shared" si="226"/>
        <v>0.25</v>
      </c>
      <c r="L3642">
        <f t="shared" si="227"/>
        <v>187.2</v>
      </c>
    </row>
    <row r="3643" spans="1:12" x14ac:dyDescent="0.25">
      <c r="A3643" s="2" t="s">
        <v>3641</v>
      </c>
      <c r="B3643">
        <v>2</v>
      </c>
      <c r="C3643">
        <v>15</v>
      </c>
      <c r="D3643">
        <v>1350</v>
      </c>
      <c r="E3643" s="1">
        <v>43641</v>
      </c>
      <c r="F3643" s="3">
        <v>67.5</v>
      </c>
      <c r="G3643" s="3">
        <v>270</v>
      </c>
      <c r="H3643" s="1">
        <v>43830</v>
      </c>
      <c r="I3643">
        <f t="shared" si="224"/>
        <v>189</v>
      </c>
      <c r="J3643" t="str">
        <f t="shared" si="225"/>
        <v>&gt;121</v>
      </c>
      <c r="K3643">
        <f t="shared" si="226"/>
        <v>0.25</v>
      </c>
      <c r="L3643">
        <f t="shared" si="227"/>
        <v>84.375</v>
      </c>
    </row>
    <row r="3644" spans="1:12" x14ac:dyDescent="0.25">
      <c r="A3644" s="2" t="s">
        <v>3642</v>
      </c>
      <c r="B3644">
        <v>3</v>
      </c>
      <c r="C3644">
        <v>7</v>
      </c>
      <c r="D3644">
        <v>4256</v>
      </c>
      <c r="E3644" s="1">
        <v>43768</v>
      </c>
      <c r="F3644" s="3">
        <v>42.56</v>
      </c>
      <c r="G3644" s="3">
        <v>978.88000000000011</v>
      </c>
      <c r="H3644" s="1">
        <v>43830</v>
      </c>
      <c r="I3644">
        <f t="shared" si="224"/>
        <v>62</v>
      </c>
      <c r="J3644" t="str">
        <f t="shared" si="225"/>
        <v>61-90</v>
      </c>
      <c r="K3644">
        <f t="shared" si="226"/>
        <v>0.15</v>
      </c>
      <c r="L3644">
        <f t="shared" si="227"/>
        <v>153.21600000000001</v>
      </c>
    </row>
    <row r="3645" spans="1:12" x14ac:dyDescent="0.25">
      <c r="A3645" s="2" t="s">
        <v>3643</v>
      </c>
      <c r="B3645">
        <v>5</v>
      </c>
      <c r="C3645">
        <v>13</v>
      </c>
      <c r="D3645">
        <v>5500</v>
      </c>
      <c r="E3645" s="1">
        <v>43590</v>
      </c>
      <c r="F3645" s="3">
        <v>385</v>
      </c>
      <c r="G3645" s="3">
        <v>1485</v>
      </c>
      <c r="H3645" s="1">
        <v>43830</v>
      </c>
      <c r="I3645">
        <f t="shared" si="224"/>
        <v>240</v>
      </c>
      <c r="J3645" t="str">
        <f t="shared" si="225"/>
        <v>&gt;121</v>
      </c>
      <c r="K3645">
        <f t="shared" si="226"/>
        <v>0.25</v>
      </c>
      <c r="L3645">
        <f t="shared" si="227"/>
        <v>467.5</v>
      </c>
    </row>
    <row r="3646" spans="1:12" x14ac:dyDescent="0.25">
      <c r="A3646" s="2" t="s">
        <v>3644</v>
      </c>
      <c r="B3646">
        <v>8</v>
      </c>
      <c r="C3646">
        <v>6</v>
      </c>
      <c r="D3646">
        <v>1050</v>
      </c>
      <c r="E3646" s="1">
        <v>43486</v>
      </c>
      <c r="F3646" s="3">
        <v>189</v>
      </c>
      <c r="G3646" s="3">
        <v>357</v>
      </c>
      <c r="H3646" s="1">
        <v>43830</v>
      </c>
      <c r="I3646">
        <f t="shared" si="224"/>
        <v>344</v>
      </c>
      <c r="J3646" t="str">
        <f t="shared" si="225"/>
        <v>&gt;121</v>
      </c>
      <c r="K3646">
        <f t="shared" si="226"/>
        <v>0.25</v>
      </c>
      <c r="L3646">
        <f t="shared" si="227"/>
        <v>136.5</v>
      </c>
    </row>
    <row r="3647" spans="1:12" x14ac:dyDescent="0.25">
      <c r="A3647" s="2" t="s">
        <v>3645</v>
      </c>
      <c r="B3647">
        <v>2</v>
      </c>
      <c r="C3647">
        <v>10</v>
      </c>
      <c r="D3647">
        <v>3360</v>
      </c>
      <c r="E3647" s="1">
        <v>43507</v>
      </c>
      <c r="F3647" s="3">
        <v>235.2</v>
      </c>
      <c r="G3647" s="3">
        <v>537.6</v>
      </c>
      <c r="H3647" s="1">
        <v>43830</v>
      </c>
      <c r="I3647">
        <f t="shared" si="224"/>
        <v>323</v>
      </c>
      <c r="J3647" t="str">
        <f t="shared" si="225"/>
        <v>&gt;121</v>
      </c>
      <c r="K3647">
        <f t="shared" si="226"/>
        <v>0.25</v>
      </c>
      <c r="L3647">
        <f t="shared" si="227"/>
        <v>193.2</v>
      </c>
    </row>
    <row r="3648" spans="1:12" x14ac:dyDescent="0.25">
      <c r="A3648" s="2" t="s">
        <v>3646</v>
      </c>
      <c r="B3648">
        <v>5</v>
      </c>
      <c r="C3648">
        <v>4</v>
      </c>
      <c r="D3648">
        <v>3080</v>
      </c>
      <c r="E3648" s="1">
        <v>43615</v>
      </c>
      <c r="F3648" s="3">
        <v>184.8</v>
      </c>
      <c r="G3648" s="3">
        <v>616</v>
      </c>
      <c r="H3648" s="1">
        <v>43830</v>
      </c>
      <c r="I3648">
        <f t="shared" si="224"/>
        <v>215</v>
      </c>
      <c r="J3648" t="str">
        <f t="shared" si="225"/>
        <v>&gt;121</v>
      </c>
      <c r="K3648">
        <f t="shared" si="226"/>
        <v>0.25</v>
      </c>
      <c r="L3648">
        <f t="shared" si="227"/>
        <v>200.2</v>
      </c>
    </row>
    <row r="3649" spans="1:12" x14ac:dyDescent="0.25">
      <c r="A3649" s="2" t="s">
        <v>3647</v>
      </c>
      <c r="B3649">
        <v>7</v>
      </c>
      <c r="C3649">
        <v>8</v>
      </c>
      <c r="D3649">
        <v>1760</v>
      </c>
      <c r="E3649" s="1">
        <v>43812</v>
      </c>
      <c r="F3649" s="3">
        <v>422.40000000000003</v>
      </c>
      <c r="G3649" s="3">
        <v>1566.3999999999999</v>
      </c>
      <c r="H3649" s="1">
        <v>43830</v>
      </c>
      <c r="I3649">
        <f t="shared" si="224"/>
        <v>18</v>
      </c>
      <c r="J3649" t="str">
        <f t="shared" si="225"/>
        <v>0-30</v>
      </c>
      <c r="K3649">
        <f t="shared" si="226"/>
        <v>8.0000000000000002E-3</v>
      </c>
      <c r="L3649">
        <f t="shared" si="227"/>
        <v>15.910399999999999</v>
      </c>
    </row>
    <row r="3650" spans="1:12" x14ac:dyDescent="0.25">
      <c r="A3650" s="2" t="s">
        <v>3648</v>
      </c>
      <c r="B3650">
        <v>8</v>
      </c>
      <c r="C3650">
        <v>13</v>
      </c>
      <c r="D3650">
        <v>770</v>
      </c>
      <c r="E3650" s="1">
        <v>43477</v>
      </c>
      <c r="F3650" s="3">
        <v>61.6</v>
      </c>
      <c r="G3650" s="3">
        <v>331.1</v>
      </c>
      <c r="H3650" s="1">
        <v>43830</v>
      </c>
      <c r="I3650">
        <f t="shared" ref="I3650:I3713" si="228">H3650-E3650</f>
        <v>353</v>
      </c>
      <c r="J3650" t="str">
        <f t="shared" ref="J3650:J3713" si="229">VLOOKUP(I3650,groupings,2,1)</f>
        <v>&gt;121</v>
      </c>
      <c r="K3650">
        <f t="shared" ref="K3650:K3713" si="230">VLOOKUP(I3650,$N$8:$P$12,3,TRUE)</f>
        <v>0.25</v>
      </c>
      <c r="L3650">
        <f t="shared" ref="L3650:L3713" si="231">(G3650+F3650)*K3650</f>
        <v>98.175000000000011</v>
      </c>
    </row>
    <row r="3651" spans="1:12" x14ac:dyDescent="0.25">
      <c r="A3651" s="2" t="s">
        <v>3649</v>
      </c>
      <c r="B3651">
        <v>1</v>
      </c>
      <c r="C3651">
        <v>15</v>
      </c>
      <c r="D3651">
        <v>3450</v>
      </c>
      <c r="E3651" s="1">
        <v>43600</v>
      </c>
      <c r="F3651" s="3">
        <v>69</v>
      </c>
      <c r="G3651" s="3">
        <v>931.5</v>
      </c>
      <c r="H3651" s="1">
        <v>43830</v>
      </c>
      <c r="I3651">
        <f t="shared" si="228"/>
        <v>230</v>
      </c>
      <c r="J3651" t="str">
        <f t="shared" si="229"/>
        <v>&gt;121</v>
      </c>
      <c r="K3651">
        <f t="shared" si="230"/>
        <v>0.25</v>
      </c>
      <c r="L3651">
        <f t="shared" si="231"/>
        <v>250.125</v>
      </c>
    </row>
    <row r="3652" spans="1:12" x14ac:dyDescent="0.25">
      <c r="A3652" s="2" t="s">
        <v>3650</v>
      </c>
      <c r="B3652">
        <v>4</v>
      </c>
      <c r="C3652">
        <v>18</v>
      </c>
      <c r="D3652">
        <v>5796</v>
      </c>
      <c r="E3652" s="1">
        <v>43682</v>
      </c>
      <c r="F3652" s="3">
        <v>521.6400000000001</v>
      </c>
      <c r="G3652" s="3">
        <v>1506.96</v>
      </c>
      <c r="H3652" s="1">
        <v>43830</v>
      </c>
      <c r="I3652">
        <f t="shared" si="228"/>
        <v>148</v>
      </c>
      <c r="J3652" t="str">
        <f t="shared" si="229"/>
        <v>&gt;121</v>
      </c>
      <c r="K3652">
        <f t="shared" si="230"/>
        <v>0.25</v>
      </c>
      <c r="L3652">
        <f t="shared" si="231"/>
        <v>507.15000000000003</v>
      </c>
    </row>
    <row r="3653" spans="1:12" x14ac:dyDescent="0.25">
      <c r="A3653" s="2" t="s">
        <v>3651</v>
      </c>
      <c r="B3653">
        <v>4</v>
      </c>
      <c r="C3653">
        <v>12</v>
      </c>
      <c r="D3653">
        <v>2760</v>
      </c>
      <c r="E3653" s="1">
        <v>43697</v>
      </c>
      <c r="F3653" s="3">
        <v>220.79999999999998</v>
      </c>
      <c r="G3653" s="3">
        <v>690</v>
      </c>
      <c r="H3653" s="1">
        <v>43830</v>
      </c>
      <c r="I3653">
        <f t="shared" si="228"/>
        <v>133</v>
      </c>
      <c r="J3653" t="str">
        <f t="shared" si="229"/>
        <v>&gt;121</v>
      </c>
      <c r="K3653">
        <f t="shared" si="230"/>
        <v>0.25</v>
      </c>
      <c r="L3653">
        <f t="shared" si="231"/>
        <v>227.7</v>
      </c>
    </row>
    <row r="3654" spans="1:12" x14ac:dyDescent="0.25">
      <c r="A3654" s="2" t="s">
        <v>3652</v>
      </c>
      <c r="B3654">
        <v>9</v>
      </c>
      <c r="C3654">
        <v>8</v>
      </c>
      <c r="D3654">
        <v>792</v>
      </c>
      <c r="E3654" s="1">
        <v>43614</v>
      </c>
      <c r="F3654" s="3">
        <v>23.760000000000005</v>
      </c>
      <c r="G3654" s="3">
        <v>277.2</v>
      </c>
      <c r="H3654" s="1">
        <v>43830</v>
      </c>
      <c r="I3654">
        <f t="shared" si="228"/>
        <v>216</v>
      </c>
      <c r="J3654" t="str">
        <f t="shared" si="229"/>
        <v>&gt;121</v>
      </c>
      <c r="K3654">
        <f t="shared" si="230"/>
        <v>0.25</v>
      </c>
      <c r="L3654">
        <f t="shared" si="231"/>
        <v>75.239999999999995</v>
      </c>
    </row>
    <row r="3655" spans="1:12" x14ac:dyDescent="0.25">
      <c r="A3655" s="2" t="s">
        <v>3653</v>
      </c>
      <c r="B3655">
        <v>9</v>
      </c>
      <c r="C3655">
        <v>8</v>
      </c>
      <c r="D3655">
        <v>4200</v>
      </c>
      <c r="E3655" s="1">
        <v>43766</v>
      </c>
      <c r="F3655" s="3">
        <v>420</v>
      </c>
      <c r="G3655" s="3">
        <v>1218</v>
      </c>
      <c r="H3655" s="1">
        <v>43830</v>
      </c>
      <c r="I3655">
        <f t="shared" si="228"/>
        <v>64</v>
      </c>
      <c r="J3655" t="str">
        <f t="shared" si="229"/>
        <v>61-90</v>
      </c>
      <c r="K3655">
        <f t="shared" si="230"/>
        <v>0.15</v>
      </c>
      <c r="L3655">
        <f t="shared" si="231"/>
        <v>245.7</v>
      </c>
    </row>
    <row r="3656" spans="1:12" x14ac:dyDescent="0.25">
      <c r="A3656" s="2" t="s">
        <v>3654</v>
      </c>
      <c r="B3656">
        <v>5</v>
      </c>
      <c r="C3656">
        <v>8</v>
      </c>
      <c r="D3656">
        <v>1584</v>
      </c>
      <c r="E3656" s="1">
        <v>43577</v>
      </c>
      <c r="F3656" s="3">
        <v>79.2</v>
      </c>
      <c r="G3656" s="3">
        <v>396</v>
      </c>
      <c r="H3656" s="1">
        <v>43830</v>
      </c>
      <c r="I3656">
        <f t="shared" si="228"/>
        <v>253</v>
      </c>
      <c r="J3656" t="str">
        <f t="shared" si="229"/>
        <v>&gt;121</v>
      </c>
      <c r="K3656">
        <f t="shared" si="230"/>
        <v>0.25</v>
      </c>
      <c r="L3656">
        <f t="shared" si="231"/>
        <v>118.8</v>
      </c>
    </row>
    <row r="3657" spans="1:12" x14ac:dyDescent="0.25">
      <c r="A3657" s="2" t="s">
        <v>3655</v>
      </c>
      <c r="B3657">
        <v>7</v>
      </c>
      <c r="C3657">
        <v>2</v>
      </c>
      <c r="D3657">
        <v>1210</v>
      </c>
      <c r="E3657" s="1">
        <v>43609</v>
      </c>
      <c r="F3657" s="3">
        <v>326.70000000000005</v>
      </c>
      <c r="G3657" s="3">
        <v>822.8</v>
      </c>
      <c r="H3657" s="1">
        <v>43830</v>
      </c>
      <c r="I3657">
        <f t="shared" si="228"/>
        <v>221</v>
      </c>
      <c r="J3657" t="str">
        <f t="shared" si="229"/>
        <v>&gt;121</v>
      </c>
      <c r="K3657">
        <f t="shared" si="230"/>
        <v>0.25</v>
      </c>
      <c r="L3657">
        <f t="shared" si="231"/>
        <v>287.375</v>
      </c>
    </row>
    <row r="3658" spans="1:12" x14ac:dyDescent="0.25">
      <c r="A3658" s="2" t="s">
        <v>3656</v>
      </c>
      <c r="B3658">
        <v>1</v>
      </c>
      <c r="C3658">
        <v>22</v>
      </c>
      <c r="D3658">
        <v>5040</v>
      </c>
      <c r="E3658" s="1">
        <v>43807</v>
      </c>
      <c r="F3658" s="3">
        <v>100.8</v>
      </c>
      <c r="G3658" s="3">
        <v>1260</v>
      </c>
      <c r="H3658" s="1">
        <v>43830</v>
      </c>
      <c r="I3658">
        <f t="shared" si="228"/>
        <v>23</v>
      </c>
      <c r="J3658" t="str">
        <f t="shared" si="229"/>
        <v>0-30</v>
      </c>
      <c r="K3658">
        <f t="shared" si="230"/>
        <v>8.0000000000000002E-3</v>
      </c>
      <c r="L3658">
        <f t="shared" si="231"/>
        <v>10.8864</v>
      </c>
    </row>
    <row r="3659" spans="1:12" x14ac:dyDescent="0.25">
      <c r="A3659" s="2" t="s">
        <v>3657</v>
      </c>
      <c r="B3659">
        <v>7</v>
      </c>
      <c r="C3659">
        <v>3</v>
      </c>
      <c r="D3659">
        <v>1152</v>
      </c>
      <c r="E3659" s="1">
        <v>43782</v>
      </c>
      <c r="F3659" s="3">
        <v>276.48</v>
      </c>
      <c r="G3659" s="3">
        <v>714.24</v>
      </c>
      <c r="H3659" s="1">
        <v>43830</v>
      </c>
      <c r="I3659">
        <f t="shared" si="228"/>
        <v>48</v>
      </c>
      <c r="J3659" t="str">
        <f t="shared" si="229"/>
        <v>31-60</v>
      </c>
      <c r="K3659">
        <f t="shared" si="230"/>
        <v>0.04</v>
      </c>
      <c r="L3659">
        <f t="shared" si="231"/>
        <v>39.628800000000005</v>
      </c>
    </row>
    <row r="3660" spans="1:12" x14ac:dyDescent="0.25">
      <c r="A3660" s="2" t="s">
        <v>3658</v>
      </c>
      <c r="B3660">
        <v>8</v>
      </c>
      <c r="C3660">
        <v>9</v>
      </c>
      <c r="D3660">
        <v>2880</v>
      </c>
      <c r="E3660" s="1">
        <v>43813</v>
      </c>
      <c r="F3660" s="3">
        <v>57.599999999999994</v>
      </c>
      <c r="G3660" s="3">
        <v>864</v>
      </c>
      <c r="H3660" s="1">
        <v>43830</v>
      </c>
      <c r="I3660">
        <f t="shared" si="228"/>
        <v>17</v>
      </c>
      <c r="J3660" t="str">
        <f t="shared" si="229"/>
        <v>0-30</v>
      </c>
      <c r="K3660">
        <f t="shared" si="230"/>
        <v>8.0000000000000002E-3</v>
      </c>
      <c r="L3660">
        <f t="shared" si="231"/>
        <v>7.3728000000000007</v>
      </c>
    </row>
    <row r="3661" spans="1:12" x14ac:dyDescent="0.25">
      <c r="A3661" s="2" t="s">
        <v>3659</v>
      </c>
      <c r="B3661">
        <v>4</v>
      </c>
      <c r="C3661">
        <v>18</v>
      </c>
      <c r="D3661">
        <v>720</v>
      </c>
      <c r="E3661" s="1">
        <v>43487</v>
      </c>
      <c r="F3661" s="3">
        <v>28.799999999999997</v>
      </c>
      <c r="G3661" s="3">
        <v>216</v>
      </c>
      <c r="H3661" s="1">
        <v>43830</v>
      </c>
      <c r="I3661">
        <f t="shared" si="228"/>
        <v>343</v>
      </c>
      <c r="J3661" t="str">
        <f t="shared" si="229"/>
        <v>&gt;121</v>
      </c>
      <c r="K3661">
        <f t="shared" si="230"/>
        <v>0.25</v>
      </c>
      <c r="L3661">
        <f t="shared" si="231"/>
        <v>61.2</v>
      </c>
    </row>
    <row r="3662" spans="1:12" x14ac:dyDescent="0.25">
      <c r="A3662" s="2" t="s">
        <v>3660</v>
      </c>
      <c r="B3662">
        <v>8</v>
      </c>
      <c r="C3662">
        <v>5</v>
      </c>
      <c r="D3662">
        <v>480</v>
      </c>
      <c r="E3662" s="1">
        <v>43666</v>
      </c>
      <c r="F3662" s="3">
        <v>14.399999999999999</v>
      </c>
      <c r="G3662" s="3">
        <v>153.6</v>
      </c>
      <c r="H3662" s="1">
        <v>43830</v>
      </c>
      <c r="I3662">
        <f t="shared" si="228"/>
        <v>164</v>
      </c>
      <c r="J3662" t="str">
        <f t="shared" si="229"/>
        <v>&gt;121</v>
      </c>
      <c r="K3662">
        <f t="shared" si="230"/>
        <v>0.25</v>
      </c>
      <c r="L3662">
        <f t="shared" si="231"/>
        <v>42</v>
      </c>
    </row>
    <row r="3663" spans="1:12" x14ac:dyDescent="0.25">
      <c r="A3663" s="2" t="s">
        <v>3661</v>
      </c>
      <c r="B3663">
        <v>7</v>
      </c>
      <c r="C3663">
        <v>23</v>
      </c>
      <c r="D3663">
        <v>6160</v>
      </c>
      <c r="E3663" s="1">
        <v>43533</v>
      </c>
      <c r="F3663" s="3">
        <v>1355.2</v>
      </c>
      <c r="G3663" s="3">
        <v>1663.1999999999998</v>
      </c>
      <c r="H3663" s="1">
        <v>43830</v>
      </c>
      <c r="I3663">
        <f t="shared" si="228"/>
        <v>297</v>
      </c>
      <c r="J3663" t="str">
        <f t="shared" si="229"/>
        <v>&gt;121</v>
      </c>
      <c r="K3663">
        <f t="shared" si="230"/>
        <v>0.25</v>
      </c>
      <c r="L3663">
        <f t="shared" si="231"/>
        <v>754.59999999999991</v>
      </c>
    </row>
    <row r="3664" spans="1:12" x14ac:dyDescent="0.25">
      <c r="A3664" s="2" t="s">
        <v>3662</v>
      </c>
      <c r="B3664">
        <v>7</v>
      </c>
      <c r="C3664">
        <v>9</v>
      </c>
      <c r="D3664">
        <v>2728</v>
      </c>
      <c r="E3664" s="1">
        <v>43591</v>
      </c>
      <c r="F3664" s="3">
        <v>81.84</v>
      </c>
      <c r="G3664" s="3">
        <v>2537.04</v>
      </c>
      <c r="H3664" s="1">
        <v>43830</v>
      </c>
      <c r="I3664">
        <f t="shared" si="228"/>
        <v>239</v>
      </c>
      <c r="J3664" t="str">
        <f t="shared" si="229"/>
        <v>&gt;121</v>
      </c>
      <c r="K3664">
        <f t="shared" si="230"/>
        <v>0.25</v>
      </c>
      <c r="L3664">
        <f t="shared" si="231"/>
        <v>654.72</v>
      </c>
    </row>
    <row r="3665" spans="1:12" x14ac:dyDescent="0.25">
      <c r="A3665" s="2" t="s">
        <v>3663</v>
      </c>
      <c r="B3665">
        <v>5</v>
      </c>
      <c r="C3665">
        <v>11</v>
      </c>
      <c r="D3665">
        <v>440</v>
      </c>
      <c r="E3665" s="1">
        <v>43563</v>
      </c>
      <c r="F3665" s="3">
        <v>30.8</v>
      </c>
      <c r="G3665" s="3">
        <v>92.4</v>
      </c>
      <c r="H3665" s="1">
        <v>43830</v>
      </c>
      <c r="I3665">
        <f t="shared" si="228"/>
        <v>267</v>
      </c>
      <c r="J3665" t="str">
        <f t="shared" si="229"/>
        <v>&gt;121</v>
      </c>
      <c r="K3665">
        <f t="shared" si="230"/>
        <v>0.25</v>
      </c>
      <c r="L3665">
        <f t="shared" si="231"/>
        <v>30.8</v>
      </c>
    </row>
    <row r="3666" spans="1:12" x14ac:dyDescent="0.25">
      <c r="A3666" s="2" t="s">
        <v>3664</v>
      </c>
      <c r="B3666">
        <v>7</v>
      </c>
      <c r="C3666">
        <v>14</v>
      </c>
      <c r="D3666">
        <v>560</v>
      </c>
      <c r="E3666" s="1">
        <v>43532</v>
      </c>
      <c r="F3666" s="3">
        <v>44.800000000000004</v>
      </c>
      <c r="G3666" s="3">
        <v>179.20000000000002</v>
      </c>
      <c r="H3666" s="1">
        <v>43830</v>
      </c>
      <c r="I3666">
        <f t="shared" si="228"/>
        <v>298</v>
      </c>
      <c r="J3666" t="str">
        <f t="shared" si="229"/>
        <v>&gt;121</v>
      </c>
      <c r="K3666">
        <f t="shared" si="230"/>
        <v>0.25</v>
      </c>
      <c r="L3666">
        <f t="shared" si="231"/>
        <v>56.000000000000007</v>
      </c>
    </row>
    <row r="3667" spans="1:12" x14ac:dyDescent="0.25">
      <c r="A3667" s="2" t="s">
        <v>3665</v>
      </c>
      <c r="B3667">
        <v>10</v>
      </c>
      <c r="C3667">
        <v>7</v>
      </c>
      <c r="D3667">
        <v>2688</v>
      </c>
      <c r="E3667" s="1">
        <v>43538</v>
      </c>
      <c r="F3667" s="3">
        <v>483.84000000000009</v>
      </c>
      <c r="G3667" s="3">
        <v>1021.4399999999999</v>
      </c>
      <c r="H3667" s="1">
        <v>43830</v>
      </c>
      <c r="I3667">
        <f t="shared" si="228"/>
        <v>292</v>
      </c>
      <c r="J3667" t="str">
        <f t="shared" si="229"/>
        <v>&gt;121</v>
      </c>
      <c r="K3667">
        <f t="shared" si="230"/>
        <v>0.25</v>
      </c>
      <c r="L3667">
        <f t="shared" si="231"/>
        <v>376.32</v>
      </c>
    </row>
    <row r="3668" spans="1:12" x14ac:dyDescent="0.25">
      <c r="A3668" s="2" t="s">
        <v>3666</v>
      </c>
      <c r="B3668">
        <v>8</v>
      </c>
      <c r="C3668">
        <v>3</v>
      </c>
      <c r="D3668">
        <v>480</v>
      </c>
      <c r="E3668" s="1">
        <v>43774</v>
      </c>
      <c r="F3668" s="3">
        <v>67.2</v>
      </c>
      <c r="G3668" s="3">
        <v>192</v>
      </c>
      <c r="H3668" s="1">
        <v>43830</v>
      </c>
      <c r="I3668">
        <f t="shared" si="228"/>
        <v>56</v>
      </c>
      <c r="J3668" t="str">
        <f t="shared" si="229"/>
        <v>31-60</v>
      </c>
      <c r="K3668">
        <f t="shared" si="230"/>
        <v>0.04</v>
      </c>
      <c r="L3668">
        <f t="shared" si="231"/>
        <v>10.368</v>
      </c>
    </row>
    <row r="3669" spans="1:12" x14ac:dyDescent="0.25">
      <c r="A3669" s="2" t="s">
        <v>3667</v>
      </c>
      <c r="B3669">
        <v>5</v>
      </c>
      <c r="C3669">
        <v>12</v>
      </c>
      <c r="D3669">
        <v>4320</v>
      </c>
      <c r="E3669" s="1">
        <v>43489</v>
      </c>
      <c r="F3669" s="3">
        <v>388.8</v>
      </c>
      <c r="G3669" s="3">
        <v>1252.8</v>
      </c>
      <c r="H3669" s="1">
        <v>43830</v>
      </c>
      <c r="I3669">
        <f t="shared" si="228"/>
        <v>341</v>
      </c>
      <c r="J3669" t="str">
        <f t="shared" si="229"/>
        <v>&gt;121</v>
      </c>
      <c r="K3669">
        <f t="shared" si="230"/>
        <v>0.25</v>
      </c>
      <c r="L3669">
        <f t="shared" si="231"/>
        <v>410.4</v>
      </c>
    </row>
    <row r="3670" spans="1:12" x14ac:dyDescent="0.25">
      <c r="A3670" s="2" t="s">
        <v>3668</v>
      </c>
      <c r="B3670">
        <v>3</v>
      </c>
      <c r="C3670">
        <v>20</v>
      </c>
      <c r="D3670">
        <v>660</v>
      </c>
      <c r="E3670" s="1">
        <v>43705</v>
      </c>
      <c r="F3670" s="3">
        <v>52.800000000000004</v>
      </c>
      <c r="G3670" s="3">
        <v>118.80000000000001</v>
      </c>
      <c r="H3670" s="1">
        <v>43830</v>
      </c>
      <c r="I3670">
        <f t="shared" si="228"/>
        <v>125</v>
      </c>
      <c r="J3670" t="str">
        <f t="shared" si="229"/>
        <v>&gt;121</v>
      </c>
      <c r="K3670">
        <f t="shared" si="230"/>
        <v>0.25</v>
      </c>
      <c r="L3670">
        <f t="shared" si="231"/>
        <v>42.900000000000006</v>
      </c>
    </row>
    <row r="3671" spans="1:12" x14ac:dyDescent="0.25">
      <c r="A3671" s="2" t="s">
        <v>3669</v>
      </c>
      <c r="B3671">
        <v>6</v>
      </c>
      <c r="C3671">
        <v>14</v>
      </c>
      <c r="D3671">
        <v>720</v>
      </c>
      <c r="E3671" s="1">
        <v>43734</v>
      </c>
      <c r="F3671" s="3">
        <v>7.1999999999999993</v>
      </c>
      <c r="G3671" s="3">
        <v>151.19999999999999</v>
      </c>
      <c r="H3671" s="1">
        <v>43830</v>
      </c>
      <c r="I3671">
        <f t="shared" si="228"/>
        <v>96</v>
      </c>
      <c r="J3671" t="str">
        <f t="shared" si="229"/>
        <v>91-120</v>
      </c>
      <c r="K3671">
        <f t="shared" si="230"/>
        <v>0.2</v>
      </c>
      <c r="L3671">
        <f t="shared" si="231"/>
        <v>31.679999999999996</v>
      </c>
    </row>
    <row r="3672" spans="1:12" x14ac:dyDescent="0.25">
      <c r="A3672" s="2" t="s">
        <v>3670</v>
      </c>
      <c r="B3672">
        <v>1</v>
      </c>
      <c r="C3672">
        <v>5</v>
      </c>
      <c r="D3672">
        <v>1248</v>
      </c>
      <c r="E3672" s="1">
        <v>43765</v>
      </c>
      <c r="F3672" s="3">
        <v>37.440000000000005</v>
      </c>
      <c r="G3672" s="3">
        <v>349.44000000000005</v>
      </c>
      <c r="H3672" s="1">
        <v>43830</v>
      </c>
      <c r="I3672">
        <f t="shared" si="228"/>
        <v>65</v>
      </c>
      <c r="J3672" t="str">
        <f t="shared" si="229"/>
        <v>61-90</v>
      </c>
      <c r="K3672">
        <f t="shared" si="230"/>
        <v>0.15</v>
      </c>
      <c r="L3672">
        <f t="shared" si="231"/>
        <v>58.032000000000004</v>
      </c>
    </row>
    <row r="3673" spans="1:12" x14ac:dyDescent="0.25">
      <c r="A3673" s="2" t="s">
        <v>3671</v>
      </c>
      <c r="B3673">
        <v>2</v>
      </c>
      <c r="C3673">
        <v>2</v>
      </c>
      <c r="D3673">
        <v>2170</v>
      </c>
      <c r="E3673" s="1">
        <v>43624</v>
      </c>
      <c r="F3673" s="3">
        <v>86.8</v>
      </c>
      <c r="G3673" s="3">
        <v>390.6</v>
      </c>
      <c r="H3673" s="1">
        <v>43830</v>
      </c>
      <c r="I3673">
        <f t="shared" si="228"/>
        <v>206</v>
      </c>
      <c r="J3673" t="str">
        <f t="shared" si="229"/>
        <v>&gt;121</v>
      </c>
      <c r="K3673">
        <f t="shared" si="230"/>
        <v>0.25</v>
      </c>
      <c r="L3673">
        <f t="shared" si="231"/>
        <v>119.35000000000001</v>
      </c>
    </row>
    <row r="3674" spans="1:12" x14ac:dyDescent="0.25">
      <c r="A3674" s="2" t="s">
        <v>3672</v>
      </c>
      <c r="B3674">
        <v>5</v>
      </c>
      <c r="C3674">
        <v>18</v>
      </c>
      <c r="D3674">
        <v>1944</v>
      </c>
      <c r="E3674" s="1">
        <v>43489</v>
      </c>
      <c r="F3674" s="3">
        <v>58.320000000000007</v>
      </c>
      <c r="G3674" s="3">
        <v>330.48</v>
      </c>
      <c r="H3674" s="1">
        <v>43830</v>
      </c>
      <c r="I3674">
        <f t="shared" si="228"/>
        <v>341</v>
      </c>
      <c r="J3674" t="str">
        <f t="shared" si="229"/>
        <v>&gt;121</v>
      </c>
      <c r="K3674">
        <f t="shared" si="230"/>
        <v>0.25</v>
      </c>
      <c r="L3674">
        <f t="shared" si="231"/>
        <v>97.2</v>
      </c>
    </row>
    <row r="3675" spans="1:12" x14ac:dyDescent="0.25">
      <c r="A3675" s="2" t="s">
        <v>3673</v>
      </c>
      <c r="B3675">
        <v>3</v>
      </c>
      <c r="C3675">
        <v>16</v>
      </c>
      <c r="D3675">
        <v>1100</v>
      </c>
      <c r="E3675" s="1">
        <v>43489</v>
      </c>
      <c r="F3675" s="3">
        <v>11</v>
      </c>
      <c r="G3675" s="3">
        <v>176</v>
      </c>
      <c r="H3675" s="1">
        <v>43830</v>
      </c>
      <c r="I3675">
        <f t="shared" si="228"/>
        <v>341</v>
      </c>
      <c r="J3675" t="str">
        <f t="shared" si="229"/>
        <v>&gt;121</v>
      </c>
      <c r="K3675">
        <f t="shared" si="230"/>
        <v>0.25</v>
      </c>
      <c r="L3675">
        <f t="shared" si="231"/>
        <v>46.75</v>
      </c>
    </row>
    <row r="3676" spans="1:12" x14ac:dyDescent="0.25">
      <c r="A3676" s="2" t="s">
        <v>3674</v>
      </c>
      <c r="B3676">
        <v>7</v>
      </c>
      <c r="C3676">
        <v>15</v>
      </c>
      <c r="D3676">
        <v>3600</v>
      </c>
      <c r="E3676" s="1">
        <v>43700</v>
      </c>
      <c r="F3676" s="3">
        <v>684</v>
      </c>
      <c r="G3676" s="3">
        <v>972</v>
      </c>
      <c r="H3676" s="1">
        <v>43830</v>
      </c>
      <c r="I3676">
        <f t="shared" si="228"/>
        <v>130</v>
      </c>
      <c r="J3676" t="str">
        <f t="shared" si="229"/>
        <v>&gt;121</v>
      </c>
      <c r="K3676">
        <f t="shared" si="230"/>
        <v>0.25</v>
      </c>
      <c r="L3676">
        <f t="shared" si="231"/>
        <v>414</v>
      </c>
    </row>
    <row r="3677" spans="1:12" x14ac:dyDescent="0.25">
      <c r="A3677" s="2" t="s">
        <v>3675</v>
      </c>
      <c r="B3677">
        <v>7</v>
      </c>
      <c r="C3677">
        <v>10</v>
      </c>
      <c r="D3677">
        <v>2520</v>
      </c>
      <c r="E3677" s="1">
        <v>43587</v>
      </c>
      <c r="F3677" s="3">
        <v>428.40000000000003</v>
      </c>
      <c r="G3677" s="3">
        <v>1713.6000000000001</v>
      </c>
      <c r="H3677" s="1">
        <v>43830</v>
      </c>
      <c r="I3677">
        <f t="shared" si="228"/>
        <v>243</v>
      </c>
      <c r="J3677" t="str">
        <f t="shared" si="229"/>
        <v>&gt;121</v>
      </c>
      <c r="K3677">
        <f t="shared" si="230"/>
        <v>0.25</v>
      </c>
      <c r="L3677">
        <f t="shared" si="231"/>
        <v>535.5</v>
      </c>
    </row>
    <row r="3678" spans="1:12" x14ac:dyDescent="0.25">
      <c r="A3678" s="2" t="s">
        <v>3676</v>
      </c>
      <c r="B3678">
        <v>5</v>
      </c>
      <c r="C3678">
        <v>8</v>
      </c>
      <c r="D3678">
        <v>1680</v>
      </c>
      <c r="E3678" s="1">
        <v>43648</v>
      </c>
      <c r="F3678" s="3">
        <v>67.2</v>
      </c>
      <c r="G3678" s="3">
        <v>252</v>
      </c>
      <c r="H3678" s="1">
        <v>43830</v>
      </c>
      <c r="I3678">
        <f t="shared" si="228"/>
        <v>182</v>
      </c>
      <c r="J3678" t="str">
        <f t="shared" si="229"/>
        <v>&gt;121</v>
      </c>
      <c r="K3678">
        <f t="shared" si="230"/>
        <v>0.25</v>
      </c>
      <c r="L3678">
        <f t="shared" si="231"/>
        <v>79.8</v>
      </c>
    </row>
    <row r="3679" spans="1:12" x14ac:dyDescent="0.25">
      <c r="A3679" s="2" t="s">
        <v>3677</v>
      </c>
      <c r="B3679">
        <v>8</v>
      </c>
      <c r="C3679">
        <v>16</v>
      </c>
      <c r="D3679">
        <v>5500</v>
      </c>
      <c r="E3679" s="1">
        <v>43741</v>
      </c>
      <c r="F3679" s="3">
        <v>550</v>
      </c>
      <c r="G3679" s="3">
        <v>1650</v>
      </c>
      <c r="H3679" s="1">
        <v>43830</v>
      </c>
      <c r="I3679">
        <f t="shared" si="228"/>
        <v>89</v>
      </c>
      <c r="J3679" t="str">
        <f t="shared" si="229"/>
        <v>61-90</v>
      </c>
      <c r="K3679">
        <f t="shared" si="230"/>
        <v>0.15</v>
      </c>
      <c r="L3679">
        <f t="shared" si="231"/>
        <v>330</v>
      </c>
    </row>
    <row r="3680" spans="1:12" x14ac:dyDescent="0.25">
      <c r="A3680" s="2" t="s">
        <v>3678</v>
      </c>
      <c r="B3680">
        <v>1</v>
      </c>
      <c r="C3680">
        <v>1</v>
      </c>
      <c r="D3680">
        <v>1680</v>
      </c>
      <c r="E3680" s="1">
        <v>43820</v>
      </c>
      <c r="F3680" s="3">
        <v>134.4</v>
      </c>
      <c r="G3680" s="3">
        <v>420</v>
      </c>
      <c r="H3680" s="1">
        <v>43830</v>
      </c>
      <c r="I3680">
        <f t="shared" si="228"/>
        <v>10</v>
      </c>
      <c r="J3680" t="str">
        <f t="shared" si="229"/>
        <v>0-30</v>
      </c>
      <c r="K3680">
        <f t="shared" si="230"/>
        <v>8.0000000000000002E-3</v>
      </c>
      <c r="L3680">
        <f t="shared" si="231"/>
        <v>4.4352</v>
      </c>
    </row>
    <row r="3681" spans="1:12" x14ac:dyDescent="0.25">
      <c r="A3681" s="2" t="s">
        <v>3679</v>
      </c>
      <c r="B3681">
        <v>3</v>
      </c>
      <c r="C3681">
        <v>2</v>
      </c>
      <c r="D3681">
        <v>4080</v>
      </c>
      <c r="E3681" s="1">
        <v>43616</v>
      </c>
      <c r="F3681" s="3">
        <v>326.39999999999998</v>
      </c>
      <c r="G3681" s="3">
        <v>1224</v>
      </c>
      <c r="H3681" s="1">
        <v>43830</v>
      </c>
      <c r="I3681">
        <f t="shared" si="228"/>
        <v>214</v>
      </c>
      <c r="J3681" t="str">
        <f t="shared" si="229"/>
        <v>&gt;121</v>
      </c>
      <c r="K3681">
        <f t="shared" si="230"/>
        <v>0.25</v>
      </c>
      <c r="L3681">
        <f t="shared" si="231"/>
        <v>387.6</v>
      </c>
    </row>
    <row r="3682" spans="1:12" x14ac:dyDescent="0.25">
      <c r="A3682" s="2" t="s">
        <v>3680</v>
      </c>
      <c r="B3682">
        <v>7</v>
      </c>
      <c r="C3682">
        <v>9</v>
      </c>
      <c r="D3682">
        <v>3960</v>
      </c>
      <c r="E3682" s="1">
        <v>43770</v>
      </c>
      <c r="F3682" s="3">
        <v>237.60000000000002</v>
      </c>
      <c r="G3682" s="3">
        <v>3207.6</v>
      </c>
      <c r="H3682" s="1">
        <v>43830</v>
      </c>
      <c r="I3682">
        <f t="shared" si="228"/>
        <v>60</v>
      </c>
      <c r="J3682" t="str">
        <f t="shared" si="229"/>
        <v>31-60</v>
      </c>
      <c r="K3682">
        <f t="shared" si="230"/>
        <v>0.04</v>
      </c>
      <c r="L3682">
        <f t="shared" si="231"/>
        <v>137.80799999999999</v>
      </c>
    </row>
    <row r="3683" spans="1:12" x14ac:dyDescent="0.25">
      <c r="A3683" s="2" t="s">
        <v>3681</v>
      </c>
      <c r="B3683">
        <v>8</v>
      </c>
      <c r="C3683">
        <v>5</v>
      </c>
      <c r="D3683">
        <v>1152</v>
      </c>
      <c r="E3683" s="1">
        <v>43672</v>
      </c>
      <c r="F3683" s="3">
        <v>126.72</v>
      </c>
      <c r="G3683" s="3">
        <v>541.44000000000005</v>
      </c>
      <c r="H3683" s="1">
        <v>43830</v>
      </c>
      <c r="I3683">
        <f t="shared" si="228"/>
        <v>158</v>
      </c>
      <c r="J3683" t="str">
        <f t="shared" si="229"/>
        <v>&gt;121</v>
      </c>
      <c r="K3683">
        <f t="shared" si="230"/>
        <v>0.25</v>
      </c>
      <c r="L3683">
        <f t="shared" si="231"/>
        <v>167.04000000000002</v>
      </c>
    </row>
    <row r="3684" spans="1:12" x14ac:dyDescent="0.25">
      <c r="A3684" s="2" t="s">
        <v>3682</v>
      </c>
      <c r="B3684">
        <v>3</v>
      </c>
      <c r="C3684">
        <v>13</v>
      </c>
      <c r="D3684">
        <v>1710</v>
      </c>
      <c r="E3684" s="1">
        <v>43710</v>
      </c>
      <c r="F3684" s="3">
        <v>171</v>
      </c>
      <c r="G3684" s="3">
        <v>410.4</v>
      </c>
      <c r="H3684" s="1">
        <v>43830</v>
      </c>
      <c r="I3684">
        <f t="shared" si="228"/>
        <v>120</v>
      </c>
      <c r="J3684" t="str">
        <f t="shared" si="229"/>
        <v>91-120</v>
      </c>
      <c r="K3684">
        <f t="shared" si="230"/>
        <v>0.2</v>
      </c>
      <c r="L3684">
        <f t="shared" si="231"/>
        <v>116.28</v>
      </c>
    </row>
    <row r="3685" spans="1:12" x14ac:dyDescent="0.25">
      <c r="A3685" s="2" t="s">
        <v>3683</v>
      </c>
      <c r="B3685">
        <v>5</v>
      </c>
      <c r="C3685">
        <v>19</v>
      </c>
      <c r="D3685">
        <v>2200</v>
      </c>
      <c r="E3685" s="1">
        <v>43828</v>
      </c>
      <c r="F3685" s="3">
        <v>176</v>
      </c>
      <c r="G3685" s="3">
        <v>484</v>
      </c>
      <c r="H3685" s="1">
        <v>43830</v>
      </c>
      <c r="I3685">
        <f t="shared" si="228"/>
        <v>2</v>
      </c>
      <c r="J3685" t="str">
        <f t="shared" si="229"/>
        <v>0-30</v>
      </c>
      <c r="K3685">
        <f t="shared" si="230"/>
        <v>8.0000000000000002E-3</v>
      </c>
      <c r="L3685">
        <f t="shared" si="231"/>
        <v>5.28</v>
      </c>
    </row>
    <row r="3686" spans="1:12" x14ac:dyDescent="0.25">
      <c r="A3686" s="2" t="s">
        <v>3684</v>
      </c>
      <c r="B3686">
        <v>2</v>
      </c>
      <c r="C3686">
        <v>21</v>
      </c>
      <c r="D3686">
        <v>1550</v>
      </c>
      <c r="E3686" s="1">
        <v>43554</v>
      </c>
      <c r="F3686" s="3">
        <v>77.5</v>
      </c>
      <c r="G3686" s="3">
        <v>403</v>
      </c>
      <c r="H3686" s="1">
        <v>43830</v>
      </c>
      <c r="I3686">
        <f t="shared" si="228"/>
        <v>276</v>
      </c>
      <c r="J3686" t="str">
        <f t="shared" si="229"/>
        <v>&gt;121</v>
      </c>
      <c r="K3686">
        <f t="shared" si="230"/>
        <v>0.25</v>
      </c>
      <c r="L3686">
        <f t="shared" si="231"/>
        <v>120.125</v>
      </c>
    </row>
    <row r="3687" spans="1:12" x14ac:dyDescent="0.25">
      <c r="A3687" s="2" t="s">
        <v>3685</v>
      </c>
      <c r="B3687">
        <v>4</v>
      </c>
      <c r="C3687">
        <v>20</v>
      </c>
      <c r="D3687">
        <v>4800</v>
      </c>
      <c r="E3687" s="1">
        <v>43696</v>
      </c>
      <c r="F3687" s="3">
        <v>96</v>
      </c>
      <c r="G3687" s="3">
        <v>720</v>
      </c>
      <c r="H3687" s="1">
        <v>43830</v>
      </c>
      <c r="I3687">
        <f t="shared" si="228"/>
        <v>134</v>
      </c>
      <c r="J3687" t="str">
        <f t="shared" si="229"/>
        <v>&gt;121</v>
      </c>
      <c r="K3687">
        <f t="shared" si="230"/>
        <v>0.25</v>
      </c>
      <c r="L3687">
        <f t="shared" si="231"/>
        <v>204</v>
      </c>
    </row>
    <row r="3688" spans="1:12" x14ac:dyDescent="0.25">
      <c r="A3688" s="2" t="s">
        <v>3686</v>
      </c>
      <c r="B3688">
        <v>9</v>
      </c>
      <c r="C3688">
        <v>14</v>
      </c>
      <c r="D3688">
        <v>1520</v>
      </c>
      <c r="E3688" s="1">
        <v>43774</v>
      </c>
      <c r="F3688" s="3">
        <v>76</v>
      </c>
      <c r="G3688" s="3">
        <v>653.6</v>
      </c>
      <c r="H3688" s="1">
        <v>43830</v>
      </c>
      <c r="I3688">
        <f t="shared" si="228"/>
        <v>56</v>
      </c>
      <c r="J3688" t="str">
        <f t="shared" si="229"/>
        <v>31-60</v>
      </c>
      <c r="K3688">
        <f t="shared" si="230"/>
        <v>0.04</v>
      </c>
      <c r="L3688">
        <f t="shared" si="231"/>
        <v>29.184000000000001</v>
      </c>
    </row>
    <row r="3689" spans="1:12" x14ac:dyDescent="0.25">
      <c r="A3689" s="2" t="s">
        <v>3687</v>
      </c>
      <c r="B3689">
        <v>9</v>
      </c>
      <c r="C3689">
        <v>2</v>
      </c>
      <c r="D3689">
        <v>1280</v>
      </c>
      <c r="E3689" s="1">
        <v>43571</v>
      </c>
      <c r="F3689" s="3">
        <v>166.4</v>
      </c>
      <c r="G3689" s="3">
        <v>358.40000000000003</v>
      </c>
      <c r="H3689" s="1">
        <v>43830</v>
      </c>
      <c r="I3689">
        <f t="shared" si="228"/>
        <v>259</v>
      </c>
      <c r="J3689" t="str">
        <f t="shared" si="229"/>
        <v>&gt;121</v>
      </c>
      <c r="K3689">
        <f t="shared" si="230"/>
        <v>0.25</v>
      </c>
      <c r="L3689">
        <f t="shared" si="231"/>
        <v>131.20000000000002</v>
      </c>
    </row>
    <row r="3690" spans="1:12" x14ac:dyDescent="0.25">
      <c r="A3690" s="2" t="s">
        <v>3688</v>
      </c>
      <c r="B3690">
        <v>3</v>
      </c>
      <c r="C3690">
        <v>1</v>
      </c>
      <c r="D3690">
        <v>720</v>
      </c>
      <c r="E3690" s="1">
        <v>43798</v>
      </c>
      <c r="F3690" s="3">
        <v>72</v>
      </c>
      <c r="G3690" s="3">
        <v>165.6</v>
      </c>
      <c r="H3690" s="1">
        <v>43830</v>
      </c>
      <c r="I3690">
        <f t="shared" si="228"/>
        <v>32</v>
      </c>
      <c r="J3690" t="str">
        <f t="shared" si="229"/>
        <v>31-60</v>
      </c>
      <c r="K3690">
        <f t="shared" si="230"/>
        <v>0.04</v>
      </c>
      <c r="L3690">
        <f t="shared" si="231"/>
        <v>9.5039999999999996</v>
      </c>
    </row>
    <row r="3691" spans="1:12" x14ac:dyDescent="0.25">
      <c r="A3691" s="2" t="s">
        <v>3689</v>
      </c>
      <c r="B3691">
        <v>2</v>
      </c>
      <c r="C3691">
        <v>4</v>
      </c>
      <c r="D3691">
        <v>440</v>
      </c>
      <c r="E3691" s="1">
        <v>43467</v>
      </c>
      <c r="F3691" s="3">
        <v>8.8000000000000007</v>
      </c>
      <c r="G3691" s="3">
        <v>118.80000000000001</v>
      </c>
      <c r="H3691" s="1">
        <v>43830</v>
      </c>
      <c r="I3691">
        <f t="shared" si="228"/>
        <v>363</v>
      </c>
      <c r="J3691" t="str">
        <f t="shared" si="229"/>
        <v>&gt;121</v>
      </c>
      <c r="K3691">
        <f t="shared" si="230"/>
        <v>0.25</v>
      </c>
      <c r="L3691">
        <f t="shared" si="231"/>
        <v>31.900000000000002</v>
      </c>
    </row>
    <row r="3692" spans="1:12" x14ac:dyDescent="0.25">
      <c r="A3692" s="2" t="s">
        <v>3690</v>
      </c>
      <c r="B3692">
        <v>4</v>
      </c>
      <c r="C3692">
        <v>1</v>
      </c>
      <c r="D3692">
        <v>4840</v>
      </c>
      <c r="E3692" s="1">
        <v>43711</v>
      </c>
      <c r="F3692" s="3">
        <v>48.4</v>
      </c>
      <c r="G3692" s="3">
        <v>871.2</v>
      </c>
      <c r="H3692" s="1">
        <v>43830</v>
      </c>
      <c r="I3692">
        <f t="shared" si="228"/>
        <v>119</v>
      </c>
      <c r="J3692" t="str">
        <f t="shared" si="229"/>
        <v>91-120</v>
      </c>
      <c r="K3692">
        <f t="shared" si="230"/>
        <v>0.2</v>
      </c>
      <c r="L3692">
        <f t="shared" si="231"/>
        <v>183.92000000000002</v>
      </c>
    </row>
    <row r="3693" spans="1:12" x14ac:dyDescent="0.25">
      <c r="A3693" s="2" t="s">
        <v>3691</v>
      </c>
      <c r="B3693">
        <v>8</v>
      </c>
      <c r="C3693">
        <v>5</v>
      </c>
      <c r="D3693">
        <v>3520</v>
      </c>
      <c r="E3693" s="1">
        <v>43804</v>
      </c>
      <c r="F3693" s="3">
        <v>211.20000000000002</v>
      </c>
      <c r="G3693" s="3">
        <v>1619.1999999999998</v>
      </c>
      <c r="H3693" s="1">
        <v>43830</v>
      </c>
      <c r="I3693">
        <f t="shared" si="228"/>
        <v>26</v>
      </c>
      <c r="J3693" t="str">
        <f t="shared" si="229"/>
        <v>0-30</v>
      </c>
      <c r="K3693">
        <f t="shared" si="230"/>
        <v>8.0000000000000002E-3</v>
      </c>
      <c r="L3693">
        <f t="shared" si="231"/>
        <v>14.643199999999998</v>
      </c>
    </row>
    <row r="3694" spans="1:12" x14ac:dyDescent="0.25">
      <c r="A3694" s="2" t="s">
        <v>3692</v>
      </c>
      <c r="B3694">
        <v>3</v>
      </c>
      <c r="C3694">
        <v>4</v>
      </c>
      <c r="D3694">
        <v>240</v>
      </c>
      <c r="E3694" s="1">
        <v>43699</v>
      </c>
      <c r="F3694" s="3">
        <v>14.399999999999999</v>
      </c>
      <c r="G3694" s="3">
        <v>40.799999999999997</v>
      </c>
      <c r="H3694" s="1">
        <v>43830</v>
      </c>
      <c r="I3694">
        <f t="shared" si="228"/>
        <v>131</v>
      </c>
      <c r="J3694" t="str">
        <f t="shared" si="229"/>
        <v>&gt;121</v>
      </c>
      <c r="K3694">
        <f t="shared" si="230"/>
        <v>0.25</v>
      </c>
      <c r="L3694">
        <f t="shared" si="231"/>
        <v>13.799999999999999</v>
      </c>
    </row>
    <row r="3695" spans="1:12" x14ac:dyDescent="0.25">
      <c r="A3695" s="2" t="s">
        <v>3693</v>
      </c>
      <c r="B3695">
        <v>4</v>
      </c>
      <c r="C3695">
        <v>4</v>
      </c>
      <c r="D3695">
        <v>960</v>
      </c>
      <c r="E3695" s="1">
        <v>43489</v>
      </c>
      <c r="F3695" s="3">
        <v>9.6</v>
      </c>
      <c r="G3695" s="3">
        <v>268.8</v>
      </c>
      <c r="H3695" s="1">
        <v>43830</v>
      </c>
      <c r="I3695">
        <f t="shared" si="228"/>
        <v>341</v>
      </c>
      <c r="J3695" t="str">
        <f t="shared" si="229"/>
        <v>&gt;121</v>
      </c>
      <c r="K3695">
        <f t="shared" si="230"/>
        <v>0.25</v>
      </c>
      <c r="L3695">
        <f t="shared" si="231"/>
        <v>69.600000000000009</v>
      </c>
    </row>
    <row r="3696" spans="1:12" x14ac:dyDescent="0.25">
      <c r="A3696" s="2" t="s">
        <v>3694</v>
      </c>
      <c r="B3696">
        <v>9</v>
      </c>
      <c r="C3696">
        <v>12</v>
      </c>
      <c r="D3696">
        <v>432</v>
      </c>
      <c r="E3696" s="1">
        <v>43705</v>
      </c>
      <c r="F3696" s="3">
        <v>47.52000000000001</v>
      </c>
      <c r="G3696" s="3">
        <v>181.44000000000003</v>
      </c>
      <c r="H3696" s="1">
        <v>43830</v>
      </c>
      <c r="I3696">
        <f t="shared" si="228"/>
        <v>125</v>
      </c>
      <c r="J3696" t="str">
        <f t="shared" si="229"/>
        <v>&gt;121</v>
      </c>
      <c r="K3696">
        <f t="shared" si="230"/>
        <v>0.25</v>
      </c>
      <c r="L3696">
        <f t="shared" si="231"/>
        <v>57.240000000000009</v>
      </c>
    </row>
    <row r="3697" spans="1:12" x14ac:dyDescent="0.25">
      <c r="A3697" s="2" t="s">
        <v>3695</v>
      </c>
      <c r="B3697">
        <v>7</v>
      </c>
      <c r="C3697">
        <v>19</v>
      </c>
      <c r="D3697">
        <v>480</v>
      </c>
      <c r="E3697" s="1">
        <v>43488</v>
      </c>
      <c r="F3697" s="3">
        <v>67.2</v>
      </c>
      <c r="G3697" s="3">
        <v>254.4</v>
      </c>
      <c r="H3697" s="1">
        <v>43830</v>
      </c>
      <c r="I3697">
        <f t="shared" si="228"/>
        <v>342</v>
      </c>
      <c r="J3697" t="str">
        <f t="shared" si="229"/>
        <v>&gt;121</v>
      </c>
      <c r="K3697">
        <f t="shared" si="230"/>
        <v>0.25</v>
      </c>
      <c r="L3697">
        <f t="shared" si="231"/>
        <v>80.400000000000006</v>
      </c>
    </row>
    <row r="3698" spans="1:12" x14ac:dyDescent="0.25">
      <c r="A3698" s="2" t="s">
        <v>3696</v>
      </c>
      <c r="B3698">
        <v>2</v>
      </c>
      <c r="C3698">
        <v>7</v>
      </c>
      <c r="D3698">
        <v>5280</v>
      </c>
      <c r="E3698" s="1">
        <v>43514</v>
      </c>
      <c r="F3698" s="3">
        <v>105.60000000000001</v>
      </c>
      <c r="G3698" s="3">
        <v>1425.6</v>
      </c>
      <c r="H3698" s="1">
        <v>43830</v>
      </c>
      <c r="I3698">
        <f t="shared" si="228"/>
        <v>316</v>
      </c>
      <c r="J3698" t="str">
        <f t="shared" si="229"/>
        <v>&gt;121</v>
      </c>
      <c r="K3698">
        <f t="shared" si="230"/>
        <v>0.25</v>
      </c>
      <c r="L3698">
        <f t="shared" si="231"/>
        <v>382.79999999999995</v>
      </c>
    </row>
    <row r="3699" spans="1:12" x14ac:dyDescent="0.25">
      <c r="A3699" s="2" t="s">
        <v>3697</v>
      </c>
      <c r="B3699">
        <v>7</v>
      </c>
      <c r="C3699">
        <v>19</v>
      </c>
      <c r="D3699">
        <v>3456</v>
      </c>
      <c r="E3699" s="1">
        <v>43473</v>
      </c>
      <c r="F3699" s="3">
        <v>449.28000000000003</v>
      </c>
      <c r="G3699" s="3">
        <v>2350.0800000000004</v>
      </c>
      <c r="H3699" s="1">
        <v>43830</v>
      </c>
      <c r="I3699">
        <f t="shared" si="228"/>
        <v>357</v>
      </c>
      <c r="J3699" t="str">
        <f t="shared" si="229"/>
        <v>&gt;121</v>
      </c>
      <c r="K3699">
        <f t="shared" si="230"/>
        <v>0.25</v>
      </c>
      <c r="L3699">
        <f t="shared" si="231"/>
        <v>699.84000000000015</v>
      </c>
    </row>
    <row r="3700" spans="1:12" x14ac:dyDescent="0.25">
      <c r="A3700" s="2" t="s">
        <v>3698</v>
      </c>
      <c r="B3700">
        <v>7</v>
      </c>
      <c r="C3700">
        <v>23</v>
      </c>
      <c r="D3700">
        <v>5520</v>
      </c>
      <c r="E3700" s="1">
        <v>43746</v>
      </c>
      <c r="F3700" s="3">
        <v>1269.5999999999999</v>
      </c>
      <c r="G3700" s="3">
        <v>4029.6</v>
      </c>
      <c r="H3700" s="1">
        <v>43830</v>
      </c>
      <c r="I3700">
        <f t="shared" si="228"/>
        <v>84</v>
      </c>
      <c r="J3700" t="str">
        <f t="shared" si="229"/>
        <v>61-90</v>
      </c>
      <c r="K3700">
        <f t="shared" si="230"/>
        <v>0.15</v>
      </c>
      <c r="L3700">
        <f t="shared" si="231"/>
        <v>794.88</v>
      </c>
    </row>
    <row r="3701" spans="1:12" x14ac:dyDescent="0.25">
      <c r="A3701" s="2" t="s">
        <v>3699</v>
      </c>
      <c r="B3701">
        <v>10</v>
      </c>
      <c r="C3701">
        <v>23</v>
      </c>
      <c r="D3701">
        <v>5600</v>
      </c>
      <c r="E3701" s="1">
        <v>43527</v>
      </c>
      <c r="F3701" s="3">
        <v>616</v>
      </c>
      <c r="G3701" s="3">
        <v>1400</v>
      </c>
      <c r="H3701" s="1">
        <v>43830</v>
      </c>
      <c r="I3701">
        <f t="shared" si="228"/>
        <v>303</v>
      </c>
      <c r="J3701" t="str">
        <f t="shared" si="229"/>
        <v>&gt;121</v>
      </c>
      <c r="K3701">
        <f t="shared" si="230"/>
        <v>0.25</v>
      </c>
      <c r="L3701">
        <f t="shared" si="231"/>
        <v>504</v>
      </c>
    </row>
    <row r="3702" spans="1:12" x14ac:dyDescent="0.25">
      <c r="A3702" s="2" t="s">
        <v>3700</v>
      </c>
      <c r="B3702">
        <v>8</v>
      </c>
      <c r="C3702">
        <v>8</v>
      </c>
      <c r="D3702">
        <v>2640</v>
      </c>
      <c r="E3702" s="1">
        <v>43552</v>
      </c>
      <c r="F3702" s="3">
        <v>369.6</v>
      </c>
      <c r="G3702" s="3">
        <v>739.2</v>
      </c>
      <c r="H3702" s="1">
        <v>43830</v>
      </c>
      <c r="I3702">
        <f t="shared" si="228"/>
        <v>278</v>
      </c>
      <c r="J3702" t="str">
        <f t="shared" si="229"/>
        <v>&gt;121</v>
      </c>
      <c r="K3702">
        <f t="shared" si="230"/>
        <v>0.25</v>
      </c>
      <c r="L3702">
        <f t="shared" si="231"/>
        <v>277.20000000000005</v>
      </c>
    </row>
    <row r="3703" spans="1:12" x14ac:dyDescent="0.25">
      <c r="A3703" s="2" t="s">
        <v>3701</v>
      </c>
      <c r="B3703">
        <v>10</v>
      </c>
      <c r="C3703">
        <v>16</v>
      </c>
      <c r="D3703">
        <v>5880</v>
      </c>
      <c r="E3703" s="1">
        <v>43472</v>
      </c>
      <c r="F3703" s="3">
        <v>294</v>
      </c>
      <c r="G3703" s="3">
        <v>2175.6</v>
      </c>
      <c r="H3703" s="1">
        <v>43830</v>
      </c>
      <c r="I3703">
        <f t="shared" si="228"/>
        <v>358</v>
      </c>
      <c r="J3703" t="str">
        <f t="shared" si="229"/>
        <v>&gt;121</v>
      </c>
      <c r="K3703">
        <f t="shared" si="230"/>
        <v>0.25</v>
      </c>
      <c r="L3703">
        <f t="shared" si="231"/>
        <v>617.4</v>
      </c>
    </row>
    <row r="3704" spans="1:12" x14ac:dyDescent="0.25">
      <c r="A3704" s="2" t="s">
        <v>3702</v>
      </c>
      <c r="B3704">
        <v>6</v>
      </c>
      <c r="C3704">
        <v>11</v>
      </c>
      <c r="D3704">
        <v>4760</v>
      </c>
      <c r="E3704" s="1">
        <v>43669</v>
      </c>
      <c r="F3704" s="3">
        <v>476</v>
      </c>
      <c r="G3704" s="3">
        <v>1094.8</v>
      </c>
      <c r="H3704" s="1">
        <v>43830</v>
      </c>
      <c r="I3704">
        <f t="shared" si="228"/>
        <v>161</v>
      </c>
      <c r="J3704" t="str">
        <f t="shared" si="229"/>
        <v>&gt;121</v>
      </c>
      <c r="K3704">
        <f t="shared" si="230"/>
        <v>0.25</v>
      </c>
      <c r="L3704">
        <f t="shared" si="231"/>
        <v>392.7</v>
      </c>
    </row>
    <row r="3705" spans="1:12" x14ac:dyDescent="0.25">
      <c r="A3705" s="2" t="s">
        <v>3703</v>
      </c>
      <c r="B3705">
        <v>10</v>
      </c>
      <c r="C3705">
        <v>22</v>
      </c>
      <c r="D3705">
        <v>1080</v>
      </c>
      <c r="E3705" s="1">
        <v>43499</v>
      </c>
      <c r="F3705" s="3">
        <v>129.60000000000002</v>
      </c>
      <c r="G3705" s="3">
        <v>324</v>
      </c>
      <c r="H3705" s="1">
        <v>43830</v>
      </c>
      <c r="I3705">
        <f t="shared" si="228"/>
        <v>331</v>
      </c>
      <c r="J3705" t="str">
        <f t="shared" si="229"/>
        <v>&gt;121</v>
      </c>
      <c r="K3705">
        <f t="shared" si="230"/>
        <v>0.25</v>
      </c>
      <c r="L3705">
        <f t="shared" si="231"/>
        <v>113.4</v>
      </c>
    </row>
    <row r="3706" spans="1:12" x14ac:dyDescent="0.25">
      <c r="A3706" s="2" t="s">
        <v>3704</v>
      </c>
      <c r="B3706">
        <v>8</v>
      </c>
      <c r="C3706">
        <v>11</v>
      </c>
      <c r="D3706">
        <v>2420</v>
      </c>
      <c r="E3706" s="1">
        <v>43639</v>
      </c>
      <c r="F3706" s="3">
        <v>169.4</v>
      </c>
      <c r="G3706" s="3">
        <v>895.40000000000009</v>
      </c>
      <c r="H3706" s="1">
        <v>43830</v>
      </c>
      <c r="I3706">
        <f t="shared" si="228"/>
        <v>191</v>
      </c>
      <c r="J3706" t="str">
        <f t="shared" si="229"/>
        <v>&gt;121</v>
      </c>
      <c r="K3706">
        <f t="shared" si="230"/>
        <v>0.25</v>
      </c>
      <c r="L3706">
        <f t="shared" si="231"/>
        <v>266.20000000000005</v>
      </c>
    </row>
    <row r="3707" spans="1:12" x14ac:dyDescent="0.25">
      <c r="A3707" s="2" t="s">
        <v>3705</v>
      </c>
      <c r="B3707">
        <v>1</v>
      </c>
      <c r="C3707">
        <v>16</v>
      </c>
      <c r="D3707">
        <v>4080</v>
      </c>
      <c r="E3707" s="1">
        <v>43742</v>
      </c>
      <c r="F3707" s="3">
        <v>285.59999999999997</v>
      </c>
      <c r="G3707" s="3">
        <v>1224</v>
      </c>
      <c r="H3707" s="1">
        <v>43830</v>
      </c>
      <c r="I3707">
        <f t="shared" si="228"/>
        <v>88</v>
      </c>
      <c r="J3707" t="str">
        <f t="shared" si="229"/>
        <v>61-90</v>
      </c>
      <c r="K3707">
        <f t="shared" si="230"/>
        <v>0.15</v>
      </c>
      <c r="L3707">
        <f t="shared" si="231"/>
        <v>226.43999999999997</v>
      </c>
    </row>
    <row r="3708" spans="1:12" x14ac:dyDescent="0.25">
      <c r="A3708" s="2" t="s">
        <v>3706</v>
      </c>
      <c r="B3708">
        <v>1</v>
      </c>
      <c r="C3708">
        <v>17</v>
      </c>
      <c r="D3708">
        <v>1800</v>
      </c>
      <c r="E3708" s="1">
        <v>43804</v>
      </c>
      <c r="F3708" s="3">
        <v>180</v>
      </c>
      <c r="G3708" s="3">
        <v>468</v>
      </c>
      <c r="H3708" s="1">
        <v>43830</v>
      </c>
      <c r="I3708">
        <f t="shared" si="228"/>
        <v>26</v>
      </c>
      <c r="J3708" t="str">
        <f t="shared" si="229"/>
        <v>0-30</v>
      </c>
      <c r="K3708">
        <f t="shared" si="230"/>
        <v>8.0000000000000002E-3</v>
      </c>
      <c r="L3708">
        <f t="shared" si="231"/>
        <v>5.1840000000000002</v>
      </c>
    </row>
    <row r="3709" spans="1:12" x14ac:dyDescent="0.25">
      <c r="A3709" s="2" t="s">
        <v>3707</v>
      </c>
      <c r="B3709">
        <v>10</v>
      </c>
      <c r="C3709">
        <v>15</v>
      </c>
      <c r="D3709">
        <v>1680</v>
      </c>
      <c r="E3709" s="1">
        <v>43727</v>
      </c>
      <c r="F3709" s="3">
        <v>134.4</v>
      </c>
      <c r="G3709" s="3">
        <v>756</v>
      </c>
      <c r="H3709" s="1">
        <v>43830</v>
      </c>
      <c r="I3709">
        <f t="shared" si="228"/>
        <v>103</v>
      </c>
      <c r="J3709" t="str">
        <f t="shared" si="229"/>
        <v>91-120</v>
      </c>
      <c r="K3709">
        <f t="shared" si="230"/>
        <v>0.2</v>
      </c>
      <c r="L3709">
        <f t="shared" si="231"/>
        <v>178.08</v>
      </c>
    </row>
    <row r="3710" spans="1:12" x14ac:dyDescent="0.25">
      <c r="A3710" s="2" t="s">
        <v>3708</v>
      </c>
      <c r="B3710">
        <v>3</v>
      </c>
      <c r="C3710">
        <v>16</v>
      </c>
      <c r="D3710">
        <v>240</v>
      </c>
      <c r="E3710" s="1">
        <v>43700</v>
      </c>
      <c r="F3710" s="3">
        <v>24</v>
      </c>
      <c r="G3710" s="3">
        <v>38.4</v>
      </c>
      <c r="H3710" s="1">
        <v>43830</v>
      </c>
      <c r="I3710">
        <f t="shared" si="228"/>
        <v>130</v>
      </c>
      <c r="J3710" t="str">
        <f t="shared" si="229"/>
        <v>&gt;121</v>
      </c>
      <c r="K3710">
        <f t="shared" si="230"/>
        <v>0.25</v>
      </c>
      <c r="L3710">
        <f t="shared" si="231"/>
        <v>15.6</v>
      </c>
    </row>
    <row r="3711" spans="1:12" x14ac:dyDescent="0.25">
      <c r="A3711" s="2" t="s">
        <v>3709</v>
      </c>
      <c r="B3711">
        <v>10</v>
      </c>
      <c r="C3711">
        <v>21</v>
      </c>
      <c r="D3711">
        <v>3990</v>
      </c>
      <c r="E3711" s="1">
        <v>43549</v>
      </c>
      <c r="F3711" s="3">
        <v>319.20000000000005</v>
      </c>
      <c r="G3711" s="3">
        <v>1795.5</v>
      </c>
      <c r="H3711" s="1">
        <v>43830</v>
      </c>
      <c r="I3711">
        <f t="shared" si="228"/>
        <v>281</v>
      </c>
      <c r="J3711" t="str">
        <f t="shared" si="229"/>
        <v>&gt;121</v>
      </c>
      <c r="K3711">
        <f t="shared" si="230"/>
        <v>0.25</v>
      </c>
      <c r="L3711">
        <f t="shared" si="231"/>
        <v>528.67499999999995</v>
      </c>
    </row>
    <row r="3712" spans="1:12" x14ac:dyDescent="0.25">
      <c r="A3712" s="2" t="s">
        <v>3710</v>
      </c>
      <c r="B3712">
        <v>2</v>
      </c>
      <c r="C3712">
        <v>18</v>
      </c>
      <c r="D3712">
        <v>1296</v>
      </c>
      <c r="E3712" s="1">
        <v>43784</v>
      </c>
      <c r="F3712" s="3">
        <v>25.92</v>
      </c>
      <c r="G3712" s="3">
        <v>233.27999999999997</v>
      </c>
      <c r="H3712" s="1">
        <v>43830</v>
      </c>
      <c r="I3712">
        <f t="shared" si="228"/>
        <v>46</v>
      </c>
      <c r="J3712" t="str">
        <f t="shared" si="229"/>
        <v>31-60</v>
      </c>
      <c r="K3712">
        <f t="shared" si="230"/>
        <v>0.04</v>
      </c>
      <c r="L3712">
        <f t="shared" si="231"/>
        <v>10.368</v>
      </c>
    </row>
    <row r="3713" spans="1:12" x14ac:dyDescent="0.25">
      <c r="A3713" s="2" t="s">
        <v>3711</v>
      </c>
      <c r="B3713">
        <v>10</v>
      </c>
      <c r="C3713">
        <v>6</v>
      </c>
      <c r="D3713">
        <v>2160</v>
      </c>
      <c r="E3713" s="1">
        <v>43581</v>
      </c>
      <c r="F3713" s="3">
        <v>64.800000000000011</v>
      </c>
      <c r="G3713" s="3">
        <v>842.4</v>
      </c>
      <c r="H3713" s="1">
        <v>43830</v>
      </c>
      <c r="I3713">
        <f t="shared" si="228"/>
        <v>249</v>
      </c>
      <c r="J3713" t="str">
        <f t="shared" si="229"/>
        <v>&gt;121</v>
      </c>
      <c r="K3713">
        <f t="shared" si="230"/>
        <v>0.25</v>
      </c>
      <c r="L3713">
        <f t="shared" si="231"/>
        <v>226.8</v>
      </c>
    </row>
    <row r="3714" spans="1:12" x14ac:dyDescent="0.25">
      <c r="A3714" s="2" t="s">
        <v>3712</v>
      </c>
      <c r="B3714">
        <v>6</v>
      </c>
      <c r="C3714">
        <v>3</v>
      </c>
      <c r="D3714">
        <v>1920</v>
      </c>
      <c r="E3714" s="1">
        <v>43675</v>
      </c>
      <c r="F3714" s="3">
        <v>153.6</v>
      </c>
      <c r="G3714" s="3">
        <v>307.2</v>
      </c>
      <c r="H3714" s="1">
        <v>43830</v>
      </c>
      <c r="I3714">
        <f t="shared" ref="I3714:I3777" si="232">H3714-E3714</f>
        <v>155</v>
      </c>
      <c r="J3714" t="str">
        <f t="shared" ref="J3714:J3777" si="233">VLOOKUP(I3714,groupings,2,1)</f>
        <v>&gt;121</v>
      </c>
      <c r="K3714">
        <f t="shared" ref="K3714:K3777" si="234">VLOOKUP(I3714,$N$8:$P$12,3,TRUE)</f>
        <v>0.25</v>
      </c>
      <c r="L3714">
        <f t="shared" ref="L3714:L3777" si="235">(G3714+F3714)*K3714</f>
        <v>115.19999999999999</v>
      </c>
    </row>
    <row r="3715" spans="1:12" x14ac:dyDescent="0.25">
      <c r="A3715" s="2" t="s">
        <v>3713</v>
      </c>
      <c r="B3715">
        <v>6</v>
      </c>
      <c r="C3715">
        <v>8</v>
      </c>
      <c r="D3715">
        <v>3000</v>
      </c>
      <c r="E3715" s="1">
        <v>43521</v>
      </c>
      <c r="F3715" s="3">
        <v>270</v>
      </c>
      <c r="G3715" s="3">
        <v>570</v>
      </c>
      <c r="H3715" s="1">
        <v>43830</v>
      </c>
      <c r="I3715">
        <f t="shared" si="232"/>
        <v>309</v>
      </c>
      <c r="J3715" t="str">
        <f t="shared" si="233"/>
        <v>&gt;121</v>
      </c>
      <c r="K3715">
        <f t="shared" si="234"/>
        <v>0.25</v>
      </c>
      <c r="L3715">
        <f t="shared" si="235"/>
        <v>210</v>
      </c>
    </row>
    <row r="3716" spans="1:12" x14ac:dyDescent="0.25">
      <c r="A3716" s="2" t="s">
        <v>3714</v>
      </c>
      <c r="B3716">
        <v>1</v>
      </c>
      <c r="C3716">
        <v>10</v>
      </c>
      <c r="D3716">
        <v>1870</v>
      </c>
      <c r="E3716" s="1">
        <v>43488</v>
      </c>
      <c r="F3716" s="3">
        <v>187</v>
      </c>
      <c r="G3716" s="3">
        <v>374</v>
      </c>
      <c r="H3716" s="1">
        <v>43830</v>
      </c>
      <c r="I3716">
        <f t="shared" si="232"/>
        <v>342</v>
      </c>
      <c r="J3716" t="str">
        <f t="shared" si="233"/>
        <v>&gt;121</v>
      </c>
      <c r="K3716">
        <f t="shared" si="234"/>
        <v>0.25</v>
      </c>
      <c r="L3716">
        <f t="shared" si="235"/>
        <v>140.25</v>
      </c>
    </row>
    <row r="3717" spans="1:12" x14ac:dyDescent="0.25">
      <c r="A3717" s="2" t="s">
        <v>3715</v>
      </c>
      <c r="B3717">
        <v>7</v>
      </c>
      <c r="C3717">
        <v>23</v>
      </c>
      <c r="D3717">
        <v>1680</v>
      </c>
      <c r="E3717" s="1">
        <v>43593</v>
      </c>
      <c r="F3717" s="3">
        <v>134.4</v>
      </c>
      <c r="G3717" s="3">
        <v>1512</v>
      </c>
      <c r="H3717" s="1">
        <v>43830</v>
      </c>
      <c r="I3717">
        <f t="shared" si="232"/>
        <v>237</v>
      </c>
      <c r="J3717" t="str">
        <f t="shared" si="233"/>
        <v>&gt;121</v>
      </c>
      <c r="K3717">
        <f t="shared" si="234"/>
        <v>0.25</v>
      </c>
      <c r="L3717">
        <f t="shared" si="235"/>
        <v>411.6</v>
      </c>
    </row>
    <row r="3718" spans="1:12" x14ac:dyDescent="0.25">
      <c r="A3718" s="2" t="s">
        <v>3716</v>
      </c>
      <c r="B3718">
        <v>8</v>
      </c>
      <c r="C3718">
        <v>10</v>
      </c>
      <c r="D3718">
        <v>3360</v>
      </c>
      <c r="E3718" s="1">
        <v>43527</v>
      </c>
      <c r="F3718" s="3">
        <v>571.19999999999993</v>
      </c>
      <c r="G3718" s="3">
        <v>1108.8</v>
      </c>
      <c r="H3718" s="1">
        <v>43830</v>
      </c>
      <c r="I3718">
        <f t="shared" si="232"/>
        <v>303</v>
      </c>
      <c r="J3718" t="str">
        <f t="shared" si="233"/>
        <v>&gt;121</v>
      </c>
      <c r="K3718">
        <f t="shared" si="234"/>
        <v>0.25</v>
      </c>
      <c r="L3718">
        <f t="shared" si="235"/>
        <v>420</v>
      </c>
    </row>
    <row r="3719" spans="1:12" x14ac:dyDescent="0.25">
      <c r="A3719" s="2" t="s">
        <v>3717</v>
      </c>
      <c r="B3719">
        <v>7</v>
      </c>
      <c r="C3719">
        <v>13</v>
      </c>
      <c r="D3719">
        <v>3740</v>
      </c>
      <c r="E3719" s="1">
        <v>43786</v>
      </c>
      <c r="F3719" s="3">
        <v>897.6</v>
      </c>
      <c r="G3719" s="3">
        <v>2244</v>
      </c>
      <c r="H3719" s="1">
        <v>43830</v>
      </c>
      <c r="I3719">
        <f t="shared" si="232"/>
        <v>44</v>
      </c>
      <c r="J3719" t="str">
        <f t="shared" si="233"/>
        <v>31-60</v>
      </c>
      <c r="K3719">
        <f t="shared" si="234"/>
        <v>0.04</v>
      </c>
      <c r="L3719">
        <f t="shared" si="235"/>
        <v>125.664</v>
      </c>
    </row>
    <row r="3720" spans="1:12" x14ac:dyDescent="0.25">
      <c r="A3720" s="2" t="s">
        <v>3718</v>
      </c>
      <c r="B3720">
        <v>5</v>
      </c>
      <c r="C3720">
        <v>13</v>
      </c>
      <c r="D3720">
        <v>4840</v>
      </c>
      <c r="E3720" s="1">
        <v>43804</v>
      </c>
      <c r="F3720" s="3">
        <v>193.6</v>
      </c>
      <c r="G3720" s="3">
        <v>1403.6000000000001</v>
      </c>
      <c r="H3720" s="1">
        <v>43830</v>
      </c>
      <c r="I3720">
        <f t="shared" si="232"/>
        <v>26</v>
      </c>
      <c r="J3720" t="str">
        <f t="shared" si="233"/>
        <v>0-30</v>
      </c>
      <c r="K3720">
        <f t="shared" si="234"/>
        <v>8.0000000000000002E-3</v>
      </c>
      <c r="L3720">
        <f t="shared" si="235"/>
        <v>12.777600000000001</v>
      </c>
    </row>
    <row r="3721" spans="1:12" x14ac:dyDescent="0.25">
      <c r="A3721" s="2" t="s">
        <v>3719</v>
      </c>
      <c r="B3721">
        <v>8</v>
      </c>
      <c r="C3721">
        <v>17</v>
      </c>
      <c r="D3721">
        <v>1920</v>
      </c>
      <c r="E3721" s="1">
        <v>43536</v>
      </c>
      <c r="F3721" s="3">
        <v>134.4</v>
      </c>
      <c r="G3721" s="3">
        <v>864</v>
      </c>
      <c r="H3721" s="1">
        <v>43830</v>
      </c>
      <c r="I3721">
        <f t="shared" si="232"/>
        <v>294</v>
      </c>
      <c r="J3721" t="str">
        <f t="shared" si="233"/>
        <v>&gt;121</v>
      </c>
      <c r="K3721">
        <f t="shared" si="234"/>
        <v>0.25</v>
      </c>
      <c r="L3721">
        <f t="shared" si="235"/>
        <v>249.6</v>
      </c>
    </row>
    <row r="3722" spans="1:12" x14ac:dyDescent="0.25">
      <c r="A3722" s="2" t="s">
        <v>3720</v>
      </c>
      <c r="B3722">
        <v>1</v>
      </c>
      <c r="C3722">
        <v>16</v>
      </c>
      <c r="D3722">
        <v>600</v>
      </c>
      <c r="E3722" s="1">
        <v>43681</v>
      </c>
      <c r="F3722" s="3">
        <v>36</v>
      </c>
      <c r="G3722" s="3">
        <v>90</v>
      </c>
      <c r="H3722" s="1">
        <v>43830</v>
      </c>
      <c r="I3722">
        <f t="shared" si="232"/>
        <v>149</v>
      </c>
      <c r="J3722" t="str">
        <f t="shared" si="233"/>
        <v>&gt;121</v>
      </c>
      <c r="K3722">
        <f t="shared" si="234"/>
        <v>0.25</v>
      </c>
      <c r="L3722">
        <f t="shared" si="235"/>
        <v>31.5</v>
      </c>
    </row>
    <row r="3723" spans="1:12" x14ac:dyDescent="0.25">
      <c r="A3723" s="2" t="s">
        <v>3721</v>
      </c>
      <c r="B3723">
        <v>3</v>
      </c>
      <c r="C3723">
        <v>1</v>
      </c>
      <c r="D3723">
        <v>800</v>
      </c>
      <c r="E3723" s="1">
        <v>43700</v>
      </c>
      <c r="F3723" s="3">
        <v>64</v>
      </c>
      <c r="G3723" s="3">
        <v>184</v>
      </c>
      <c r="H3723" s="1">
        <v>43830</v>
      </c>
      <c r="I3723">
        <f t="shared" si="232"/>
        <v>130</v>
      </c>
      <c r="J3723" t="str">
        <f t="shared" si="233"/>
        <v>&gt;121</v>
      </c>
      <c r="K3723">
        <f t="shared" si="234"/>
        <v>0.25</v>
      </c>
      <c r="L3723">
        <f t="shared" si="235"/>
        <v>62</v>
      </c>
    </row>
    <row r="3724" spans="1:12" x14ac:dyDescent="0.25">
      <c r="A3724" s="2" t="s">
        <v>3722</v>
      </c>
      <c r="B3724">
        <v>10</v>
      </c>
      <c r="C3724">
        <v>11</v>
      </c>
      <c r="D3724">
        <v>1500</v>
      </c>
      <c r="E3724" s="1">
        <v>43710</v>
      </c>
      <c r="F3724" s="3">
        <v>180</v>
      </c>
      <c r="G3724" s="3">
        <v>480</v>
      </c>
      <c r="H3724" s="1">
        <v>43830</v>
      </c>
      <c r="I3724">
        <f t="shared" si="232"/>
        <v>120</v>
      </c>
      <c r="J3724" t="str">
        <f t="shared" si="233"/>
        <v>91-120</v>
      </c>
      <c r="K3724">
        <f t="shared" si="234"/>
        <v>0.2</v>
      </c>
      <c r="L3724">
        <f t="shared" si="235"/>
        <v>132</v>
      </c>
    </row>
    <row r="3725" spans="1:12" x14ac:dyDescent="0.25">
      <c r="A3725" s="2" t="s">
        <v>3723</v>
      </c>
      <c r="B3725">
        <v>2</v>
      </c>
      <c r="C3725">
        <v>16</v>
      </c>
      <c r="D3725">
        <v>620</v>
      </c>
      <c r="E3725" s="1">
        <v>43675</v>
      </c>
      <c r="F3725" s="3">
        <v>37.200000000000003</v>
      </c>
      <c r="G3725" s="3">
        <v>179.8</v>
      </c>
      <c r="H3725" s="1">
        <v>43830</v>
      </c>
      <c r="I3725">
        <f t="shared" si="232"/>
        <v>155</v>
      </c>
      <c r="J3725" t="str">
        <f t="shared" si="233"/>
        <v>&gt;121</v>
      </c>
      <c r="K3725">
        <f t="shared" si="234"/>
        <v>0.25</v>
      </c>
      <c r="L3725">
        <f t="shared" si="235"/>
        <v>54.25</v>
      </c>
    </row>
    <row r="3726" spans="1:12" x14ac:dyDescent="0.25">
      <c r="A3726" s="2" t="s">
        <v>3724</v>
      </c>
      <c r="B3726">
        <v>3</v>
      </c>
      <c r="C3726">
        <v>13</v>
      </c>
      <c r="D3726">
        <v>1680</v>
      </c>
      <c r="E3726" s="1">
        <v>43795</v>
      </c>
      <c r="F3726" s="3">
        <v>117.6</v>
      </c>
      <c r="G3726" s="3">
        <v>268.8</v>
      </c>
      <c r="H3726" s="1">
        <v>43830</v>
      </c>
      <c r="I3726">
        <f t="shared" si="232"/>
        <v>35</v>
      </c>
      <c r="J3726" t="str">
        <f t="shared" si="233"/>
        <v>31-60</v>
      </c>
      <c r="K3726">
        <f t="shared" si="234"/>
        <v>0.04</v>
      </c>
      <c r="L3726">
        <f t="shared" si="235"/>
        <v>15.456</v>
      </c>
    </row>
    <row r="3727" spans="1:12" x14ac:dyDescent="0.25">
      <c r="A3727" s="2" t="s">
        <v>3725</v>
      </c>
      <c r="B3727">
        <v>9</v>
      </c>
      <c r="C3727">
        <v>23</v>
      </c>
      <c r="D3727">
        <v>4370</v>
      </c>
      <c r="E3727" s="1">
        <v>43531</v>
      </c>
      <c r="F3727" s="3">
        <v>786.59999999999991</v>
      </c>
      <c r="G3727" s="3">
        <v>1660.6</v>
      </c>
      <c r="H3727" s="1">
        <v>43830</v>
      </c>
      <c r="I3727">
        <f t="shared" si="232"/>
        <v>299</v>
      </c>
      <c r="J3727" t="str">
        <f t="shared" si="233"/>
        <v>&gt;121</v>
      </c>
      <c r="K3727">
        <f t="shared" si="234"/>
        <v>0.25</v>
      </c>
      <c r="L3727">
        <f t="shared" si="235"/>
        <v>611.79999999999995</v>
      </c>
    </row>
    <row r="3728" spans="1:12" x14ac:dyDescent="0.25">
      <c r="A3728" s="2" t="s">
        <v>3726</v>
      </c>
      <c r="B3728">
        <v>8</v>
      </c>
      <c r="C3728">
        <v>22</v>
      </c>
      <c r="D3728">
        <v>440</v>
      </c>
      <c r="E3728" s="1">
        <v>43823</v>
      </c>
      <c r="F3728" s="3">
        <v>66</v>
      </c>
      <c r="G3728" s="3">
        <v>158.4</v>
      </c>
      <c r="H3728" s="1">
        <v>43830</v>
      </c>
      <c r="I3728">
        <f t="shared" si="232"/>
        <v>7</v>
      </c>
      <c r="J3728" t="str">
        <f t="shared" si="233"/>
        <v>0-30</v>
      </c>
      <c r="K3728">
        <f t="shared" si="234"/>
        <v>8.0000000000000002E-3</v>
      </c>
      <c r="L3728">
        <f t="shared" si="235"/>
        <v>1.7952000000000001</v>
      </c>
    </row>
    <row r="3729" spans="1:12" x14ac:dyDescent="0.25">
      <c r="A3729" s="2" t="s">
        <v>3727</v>
      </c>
      <c r="B3729">
        <v>8</v>
      </c>
      <c r="C3729">
        <v>15</v>
      </c>
      <c r="D3729">
        <v>900</v>
      </c>
      <c r="E3729" s="1">
        <v>43613</v>
      </c>
      <c r="F3729" s="3">
        <v>90</v>
      </c>
      <c r="G3729" s="3">
        <v>225</v>
      </c>
      <c r="H3729" s="1">
        <v>43830</v>
      </c>
      <c r="I3729">
        <f t="shared" si="232"/>
        <v>217</v>
      </c>
      <c r="J3729" t="str">
        <f t="shared" si="233"/>
        <v>&gt;121</v>
      </c>
      <c r="K3729">
        <f t="shared" si="234"/>
        <v>0.25</v>
      </c>
      <c r="L3729">
        <f t="shared" si="235"/>
        <v>78.75</v>
      </c>
    </row>
    <row r="3730" spans="1:12" x14ac:dyDescent="0.25">
      <c r="A3730" s="2" t="s">
        <v>3728</v>
      </c>
      <c r="B3730">
        <v>7</v>
      </c>
      <c r="C3730">
        <v>5</v>
      </c>
      <c r="D3730">
        <v>960</v>
      </c>
      <c r="E3730" s="1">
        <v>43751</v>
      </c>
      <c r="F3730" s="3">
        <v>211.20000000000002</v>
      </c>
      <c r="G3730" s="3">
        <v>528</v>
      </c>
      <c r="H3730" s="1">
        <v>43830</v>
      </c>
      <c r="I3730">
        <f t="shared" si="232"/>
        <v>79</v>
      </c>
      <c r="J3730" t="str">
        <f t="shared" si="233"/>
        <v>61-90</v>
      </c>
      <c r="K3730">
        <f t="shared" si="234"/>
        <v>0.15</v>
      </c>
      <c r="L3730">
        <f t="shared" si="235"/>
        <v>110.88000000000001</v>
      </c>
    </row>
    <row r="3731" spans="1:12" x14ac:dyDescent="0.25">
      <c r="A3731" s="2" t="s">
        <v>3729</v>
      </c>
      <c r="B3731">
        <v>5</v>
      </c>
      <c r="C3731">
        <v>20</v>
      </c>
      <c r="D3731">
        <v>1404</v>
      </c>
      <c r="E3731" s="1">
        <v>43764</v>
      </c>
      <c r="F3731" s="3">
        <v>126.36000000000001</v>
      </c>
      <c r="G3731" s="3">
        <v>308.88</v>
      </c>
      <c r="H3731" s="1">
        <v>43830</v>
      </c>
      <c r="I3731">
        <f t="shared" si="232"/>
        <v>66</v>
      </c>
      <c r="J3731" t="str">
        <f t="shared" si="233"/>
        <v>61-90</v>
      </c>
      <c r="K3731">
        <f t="shared" si="234"/>
        <v>0.15</v>
      </c>
      <c r="L3731">
        <f t="shared" si="235"/>
        <v>65.286000000000001</v>
      </c>
    </row>
    <row r="3732" spans="1:12" x14ac:dyDescent="0.25">
      <c r="A3732" s="2" t="s">
        <v>3730</v>
      </c>
      <c r="B3732">
        <v>3</v>
      </c>
      <c r="C3732">
        <v>4</v>
      </c>
      <c r="D3732">
        <v>1656.0000000000002</v>
      </c>
      <c r="E3732" s="1">
        <v>43759</v>
      </c>
      <c r="F3732" s="3">
        <v>49.680000000000007</v>
      </c>
      <c r="G3732" s="3">
        <v>447.12000000000012</v>
      </c>
      <c r="H3732" s="1">
        <v>43830</v>
      </c>
      <c r="I3732">
        <f t="shared" si="232"/>
        <v>71</v>
      </c>
      <c r="J3732" t="str">
        <f t="shared" si="233"/>
        <v>61-90</v>
      </c>
      <c r="K3732">
        <f t="shared" si="234"/>
        <v>0.15</v>
      </c>
      <c r="L3732">
        <f t="shared" si="235"/>
        <v>74.52000000000001</v>
      </c>
    </row>
    <row r="3733" spans="1:12" x14ac:dyDescent="0.25">
      <c r="A3733" s="2" t="s">
        <v>3731</v>
      </c>
      <c r="B3733">
        <v>5</v>
      </c>
      <c r="C3733">
        <v>12</v>
      </c>
      <c r="D3733">
        <v>1430</v>
      </c>
      <c r="E3733" s="1">
        <v>43486</v>
      </c>
      <c r="F3733" s="3">
        <v>128.69999999999999</v>
      </c>
      <c r="G3733" s="3">
        <v>429</v>
      </c>
      <c r="H3733" s="1">
        <v>43830</v>
      </c>
      <c r="I3733">
        <f t="shared" si="232"/>
        <v>344</v>
      </c>
      <c r="J3733" t="str">
        <f t="shared" si="233"/>
        <v>&gt;121</v>
      </c>
      <c r="K3733">
        <f t="shared" si="234"/>
        <v>0.25</v>
      </c>
      <c r="L3733">
        <f t="shared" si="235"/>
        <v>139.42500000000001</v>
      </c>
    </row>
    <row r="3734" spans="1:12" x14ac:dyDescent="0.25">
      <c r="A3734" s="2" t="s">
        <v>3732</v>
      </c>
      <c r="B3734">
        <v>1</v>
      </c>
      <c r="C3734">
        <v>17</v>
      </c>
      <c r="D3734">
        <v>840</v>
      </c>
      <c r="E3734" s="1">
        <v>43715</v>
      </c>
      <c r="F3734" s="3">
        <v>75.599999999999994</v>
      </c>
      <c r="G3734" s="3">
        <v>243.6</v>
      </c>
      <c r="H3734" s="1">
        <v>43830</v>
      </c>
      <c r="I3734">
        <f t="shared" si="232"/>
        <v>115</v>
      </c>
      <c r="J3734" t="str">
        <f t="shared" si="233"/>
        <v>91-120</v>
      </c>
      <c r="K3734">
        <f t="shared" si="234"/>
        <v>0.2</v>
      </c>
      <c r="L3734">
        <f t="shared" si="235"/>
        <v>63.84</v>
      </c>
    </row>
    <row r="3735" spans="1:12" x14ac:dyDescent="0.25">
      <c r="A3735" s="2" t="s">
        <v>3733</v>
      </c>
      <c r="B3735">
        <v>8</v>
      </c>
      <c r="C3735">
        <v>1</v>
      </c>
      <c r="D3735">
        <v>2470</v>
      </c>
      <c r="E3735" s="1">
        <v>43471</v>
      </c>
      <c r="F3735" s="3">
        <v>24.700000000000003</v>
      </c>
      <c r="G3735" s="3">
        <v>765.69999999999993</v>
      </c>
      <c r="H3735" s="1">
        <v>43830</v>
      </c>
      <c r="I3735">
        <f t="shared" si="232"/>
        <v>359</v>
      </c>
      <c r="J3735" t="str">
        <f t="shared" si="233"/>
        <v>&gt;121</v>
      </c>
      <c r="K3735">
        <f t="shared" si="234"/>
        <v>0.25</v>
      </c>
      <c r="L3735">
        <f t="shared" si="235"/>
        <v>197.6</v>
      </c>
    </row>
    <row r="3736" spans="1:12" x14ac:dyDescent="0.25">
      <c r="A3736" s="2" t="s">
        <v>3734</v>
      </c>
      <c r="B3736">
        <v>6</v>
      </c>
      <c r="C3736">
        <v>18</v>
      </c>
      <c r="D3736">
        <v>1296</v>
      </c>
      <c r="E3736" s="1">
        <v>43684</v>
      </c>
      <c r="F3736" s="3">
        <v>12.96</v>
      </c>
      <c r="G3736" s="3">
        <v>246.24</v>
      </c>
      <c r="H3736" s="1">
        <v>43830</v>
      </c>
      <c r="I3736">
        <f t="shared" si="232"/>
        <v>146</v>
      </c>
      <c r="J3736" t="str">
        <f t="shared" si="233"/>
        <v>&gt;121</v>
      </c>
      <c r="K3736">
        <f t="shared" si="234"/>
        <v>0.25</v>
      </c>
      <c r="L3736">
        <f t="shared" si="235"/>
        <v>64.8</v>
      </c>
    </row>
    <row r="3737" spans="1:12" x14ac:dyDescent="0.25">
      <c r="A3737" s="2" t="s">
        <v>3735</v>
      </c>
      <c r="B3737">
        <v>8</v>
      </c>
      <c r="C3737">
        <v>17</v>
      </c>
      <c r="D3737">
        <v>2640</v>
      </c>
      <c r="E3737" s="1">
        <v>43763</v>
      </c>
      <c r="F3737" s="3">
        <v>211.20000000000002</v>
      </c>
      <c r="G3737" s="3">
        <v>976.80000000000007</v>
      </c>
      <c r="H3737" s="1">
        <v>43830</v>
      </c>
      <c r="I3737">
        <f t="shared" si="232"/>
        <v>67</v>
      </c>
      <c r="J3737" t="str">
        <f t="shared" si="233"/>
        <v>61-90</v>
      </c>
      <c r="K3737">
        <f t="shared" si="234"/>
        <v>0.15</v>
      </c>
      <c r="L3737">
        <f t="shared" si="235"/>
        <v>178.2</v>
      </c>
    </row>
    <row r="3738" spans="1:12" x14ac:dyDescent="0.25">
      <c r="A3738" s="2" t="s">
        <v>3736</v>
      </c>
      <c r="B3738">
        <v>1</v>
      </c>
      <c r="C3738">
        <v>17</v>
      </c>
      <c r="D3738">
        <v>5280</v>
      </c>
      <c r="E3738" s="1">
        <v>43624</v>
      </c>
      <c r="F3738" s="3">
        <v>105.60000000000001</v>
      </c>
      <c r="G3738" s="3">
        <v>950.40000000000009</v>
      </c>
      <c r="H3738" s="1">
        <v>43830</v>
      </c>
      <c r="I3738">
        <f t="shared" si="232"/>
        <v>206</v>
      </c>
      <c r="J3738" t="str">
        <f t="shared" si="233"/>
        <v>&gt;121</v>
      </c>
      <c r="K3738">
        <f t="shared" si="234"/>
        <v>0.25</v>
      </c>
      <c r="L3738">
        <f t="shared" si="235"/>
        <v>264</v>
      </c>
    </row>
    <row r="3739" spans="1:12" x14ac:dyDescent="0.25">
      <c r="A3739" s="2" t="s">
        <v>3737</v>
      </c>
      <c r="B3739">
        <v>6</v>
      </c>
      <c r="C3739">
        <v>15</v>
      </c>
      <c r="D3739">
        <v>440</v>
      </c>
      <c r="E3739" s="1">
        <v>43822</v>
      </c>
      <c r="F3739" s="3">
        <v>8.8000000000000007</v>
      </c>
      <c r="G3739" s="3">
        <v>96.8</v>
      </c>
      <c r="H3739" s="1">
        <v>43830</v>
      </c>
      <c r="I3739">
        <f t="shared" si="232"/>
        <v>8</v>
      </c>
      <c r="J3739" t="str">
        <f t="shared" si="233"/>
        <v>0-30</v>
      </c>
      <c r="K3739">
        <f t="shared" si="234"/>
        <v>8.0000000000000002E-3</v>
      </c>
      <c r="L3739">
        <f t="shared" si="235"/>
        <v>0.8448</v>
      </c>
    </row>
    <row r="3740" spans="1:12" x14ac:dyDescent="0.25">
      <c r="A3740" s="2" t="s">
        <v>3738</v>
      </c>
      <c r="B3740">
        <v>5</v>
      </c>
      <c r="C3740">
        <v>8</v>
      </c>
      <c r="D3740">
        <v>2400</v>
      </c>
      <c r="E3740" s="1">
        <v>43707</v>
      </c>
      <c r="F3740" s="3">
        <v>216</v>
      </c>
      <c r="G3740" s="3">
        <v>528</v>
      </c>
      <c r="H3740" s="1">
        <v>43830</v>
      </c>
      <c r="I3740">
        <f t="shared" si="232"/>
        <v>123</v>
      </c>
      <c r="J3740" t="str">
        <f t="shared" si="233"/>
        <v>&gt;121</v>
      </c>
      <c r="K3740">
        <f t="shared" si="234"/>
        <v>0.25</v>
      </c>
      <c r="L3740">
        <f t="shared" si="235"/>
        <v>186</v>
      </c>
    </row>
    <row r="3741" spans="1:12" x14ac:dyDescent="0.25">
      <c r="A3741" s="2" t="s">
        <v>3739</v>
      </c>
      <c r="B3741">
        <v>8</v>
      </c>
      <c r="C3741">
        <v>6</v>
      </c>
      <c r="D3741">
        <v>1170</v>
      </c>
      <c r="E3741" s="1">
        <v>43626</v>
      </c>
      <c r="F3741" s="3">
        <v>210.6</v>
      </c>
      <c r="G3741" s="3">
        <v>538.20000000000005</v>
      </c>
      <c r="H3741" s="1">
        <v>43830</v>
      </c>
      <c r="I3741">
        <f t="shared" si="232"/>
        <v>204</v>
      </c>
      <c r="J3741" t="str">
        <f t="shared" si="233"/>
        <v>&gt;121</v>
      </c>
      <c r="K3741">
        <f t="shared" si="234"/>
        <v>0.25</v>
      </c>
      <c r="L3741">
        <f t="shared" si="235"/>
        <v>187.20000000000002</v>
      </c>
    </row>
    <row r="3742" spans="1:12" x14ac:dyDescent="0.25">
      <c r="A3742" s="2" t="s">
        <v>3740</v>
      </c>
      <c r="B3742">
        <v>9</v>
      </c>
      <c r="C3742">
        <v>4</v>
      </c>
      <c r="D3742">
        <v>1200</v>
      </c>
      <c r="E3742" s="1">
        <v>43759</v>
      </c>
      <c r="F3742" s="3">
        <v>72</v>
      </c>
      <c r="G3742" s="3">
        <v>336</v>
      </c>
      <c r="H3742" s="1">
        <v>43830</v>
      </c>
      <c r="I3742">
        <f t="shared" si="232"/>
        <v>71</v>
      </c>
      <c r="J3742" t="str">
        <f t="shared" si="233"/>
        <v>61-90</v>
      </c>
      <c r="K3742">
        <f t="shared" si="234"/>
        <v>0.15</v>
      </c>
      <c r="L3742">
        <f t="shared" si="235"/>
        <v>61.199999999999996</v>
      </c>
    </row>
    <row r="3743" spans="1:12" x14ac:dyDescent="0.25">
      <c r="A3743" s="2" t="s">
        <v>3741</v>
      </c>
      <c r="B3743">
        <v>6</v>
      </c>
      <c r="C3743">
        <v>22</v>
      </c>
      <c r="D3743">
        <v>180</v>
      </c>
      <c r="E3743" s="1">
        <v>43564</v>
      </c>
      <c r="F3743" s="3">
        <v>1.7999999999999998</v>
      </c>
      <c r="G3743" s="3">
        <v>30.6</v>
      </c>
      <c r="H3743" s="1">
        <v>43830</v>
      </c>
      <c r="I3743">
        <f t="shared" si="232"/>
        <v>266</v>
      </c>
      <c r="J3743" t="str">
        <f t="shared" si="233"/>
        <v>&gt;121</v>
      </c>
      <c r="K3743">
        <f t="shared" si="234"/>
        <v>0.25</v>
      </c>
      <c r="L3743">
        <f t="shared" si="235"/>
        <v>8.1</v>
      </c>
    </row>
    <row r="3744" spans="1:12" x14ac:dyDescent="0.25">
      <c r="A3744" s="2" t="s">
        <v>3742</v>
      </c>
      <c r="B3744">
        <v>10</v>
      </c>
      <c r="C3744">
        <v>10</v>
      </c>
      <c r="D3744">
        <v>3800</v>
      </c>
      <c r="E3744" s="1">
        <v>43752</v>
      </c>
      <c r="F3744" s="3">
        <v>228</v>
      </c>
      <c r="G3744" s="3">
        <v>1482</v>
      </c>
      <c r="H3744" s="1">
        <v>43830</v>
      </c>
      <c r="I3744">
        <f t="shared" si="232"/>
        <v>78</v>
      </c>
      <c r="J3744" t="str">
        <f t="shared" si="233"/>
        <v>61-90</v>
      </c>
      <c r="K3744">
        <f t="shared" si="234"/>
        <v>0.15</v>
      </c>
      <c r="L3744">
        <f t="shared" si="235"/>
        <v>256.5</v>
      </c>
    </row>
    <row r="3745" spans="1:12" x14ac:dyDescent="0.25">
      <c r="A3745" s="2" t="s">
        <v>3743</v>
      </c>
      <c r="B3745">
        <v>6</v>
      </c>
      <c r="C3745">
        <v>3</v>
      </c>
      <c r="D3745">
        <v>1287.0000000000002</v>
      </c>
      <c r="E3745" s="1">
        <v>43598</v>
      </c>
      <c r="F3745" s="3">
        <v>38.61</v>
      </c>
      <c r="G3745" s="3">
        <v>296.01000000000005</v>
      </c>
      <c r="H3745" s="1">
        <v>43830</v>
      </c>
      <c r="I3745">
        <f t="shared" si="232"/>
        <v>232</v>
      </c>
      <c r="J3745" t="str">
        <f t="shared" si="233"/>
        <v>&gt;121</v>
      </c>
      <c r="K3745">
        <f t="shared" si="234"/>
        <v>0.25</v>
      </c>
      <c r="L3745">
        <f t="shared" si="235"/>
        <v>83.655000000000015</v>
      </c>
    </row>
    <row r="3746" spans="1:12" x14ac:dyDescent="0.25">
      <c r="A3746" s="2" t="s">
        <v>3744</v>
      </c>
      <c r="B3746">
        <v>10</v>
      </c>
      <c r="C3746">
        <v>10</v>
      </c>
      <c r="D3746">
        <v>3300</v>
      </c>
      <c r="E3746" s="1">
        <v>43603</v>
      </c>
      <c r="F3746" s="3">
        <v>561</v>
      </c>
      <c r="G3746" s="3">
        <v>1617</v>
      </c>
      <c r="H3746" s="1">
        <v>43830</v>
      </c>
      <c r="I3746">
        <f t="shared" si="232"/>
        <v>227</v>
      </c>
      <c r="J3746" t="str">
        <f t="shared" si="233"/>
        <v>&gt;121</v>
      </c>
      <c r="K3746">
        <f t="shared" si="234"/>
        <v>0.25</v>
      </c>
      <c r="L3746">
        <f t="shared" si="235"/>
        <v>544.5</v>
      </c>
    </row>
    <row r="3747" spans="1:12" x14ac:dyDescent="0.25">
      <c r="A3747" s="2" t="s">
        <v>3745</v>
      </c>
      <c r="B3747">
        <v>2</v>
      </c>
      <c r="C3747">
        <v>19</v>
      </c>
      <c r="D3747">
        <v>480</v>
      </c>
      <c r="E3747" s="1">
        <v>43609</v>
      </c>
      <c r="F3747" s="3">
        <v>48</v>
      </c>
      <c r="G3747" s="3">
        <v>115.19999999999999</v>
      </c>
      <c r="H3747" s="1">
        <v>43830</v>
      </c>
      <c r="I3747">
        <f t="shared" si="232"/>
        <v>221</v>
      </c>
      <c r="J3747" t="str">
        <f t="shared" si="233"/>
        <v>&gt;121</v>
      </c>
      <c r="K3747">
        <f t="shared" si="234"/>
        <v>0.25</v>
      </c>
      <c r="L3747">
        <f t="shared" si="235"/>
        <v>40.799999999999997</v>
      </c>
    </row>
    <row r="3748" spans="1:12" x14ac:dyDescent="0.25">
      <c r="A3748" s="2" t="s">
        <v>3746</v>
      </c>
      <c r="B3748">
        <v>5</v>
      </c>
      <c r="C3748">
        <v>3</v>
      </c>
      <c r="D3748">
        <v>4743</v>
      </c>
      <c r="E3748" s="1">
        <v>43795</v>
      </c>
      <c r="F3748" s="3">
        <v>426.87</v>
      </c>
      <c r="G3748" s="3">
        <v>1280.6100000000001</v>
      </c>
      <c r="H3748" s="1">
        <v>43830</v>
      </c>
      <c r="I3748">
        <f t="shared" si="232"/>
        <v>35</v>
      </c>
      <c r="J3748" t="str">
        <f t="shared" si="233"/>
        <v>31-60</v>
      </c>
      <c r="K3748">
        <f t="shared" si="234"/>
        <v>0.04</v>
      </c>
      <c r="L3748">
        <f t="shared" si="235"/>
        <v>68.299199999999999</v>
      </c>
    </row>
    <row r="3749" spans="1:12" x14ac:dyDescent="0.25">
      <c r="A3749" s="2" t="s">
        <v>3747</v>
      </c>
      <c r="B3749">
        <v>6</v>
      </c>
      <c r="C3749">
        <v>19</v>
      </c>
      <c r="D3749">
        <v>2232</v>
      </c>
      <c r="E3749" s="1">
        <v>43799</v>
      </c>
      <c r="F3749" s="3">
        <v>66.960000000000008</v>
      </c>
      <c r="G3749" s="3">
        <v>379.44000000000005</v>
      </c>
      <c r="H3749" s="1">
        <v>43830</v>
      </c>
      <c r="I3749">
        <f t="shared" si="232"/>
        <v>31</v>
      </c>
      <c r="J3749" t="str">
        <f t="shared" si="233"/>
        <v>31-60</v>
      </c>
      <c r="K3749">
        <f t="shared" si="234"/>
        <v>0.04</v>
      </c>
      <c r="L3749">
        <f t="shared" si="235"/>
        <v>17.856000000000005</v>
      </c>
    </row>
    <row r="3750" spans="1:12" x14ac:dyDescent="0.25">
      <c r="A3750" s="2" t="s">
        <v>3748</v>
      </c>
      <c r="B3750">
        <v>5</v>
      </c>
      <c r="C3750">
        <v>17</v>
      </c>
      <c r="D3750">
        <v>2880</v>
      </c>
      <c r="E3750" s="1">
        <v>43616</v>
      </c>
      <c r="F3750" s="3">
        <v>259.20000000000005</v>
      </c>
      <c r="G3750" s="3">
        <v>547.20000000000005</v>
      </c>
      <c r="H3750" s="1">
        <v>43830</v>
      </c>
      <c r="I3750">
        <f t="shared" si="232"/>
        <v>214</v>
      </c>
      <c r="J3750" t="str">
        <f t="shared" si="233"/>
        <v>&gt;121</v>
      </c>
      <c r="K3750">
        <f t="shared" si="234"/>
        <v>0.25</v>
      </c>
      <c r="L3750">
        <f t="shared" si="235"/>
        <v>201.60000000000002</v>
      </c>
    </row>
    <row r="3751" spans="1:12" x14ac:dyDescent="0.25">
      <c r="A3751" s="2" t="s">
        <v>3749</v>
      </c>
      <c r="B3751">
        <v>4</v>
      </c>
      <c r="C3751">
        <v>12</v>
      </c>
      <c r="D3751">
        <v>1950</v>
      </c>
      <c r="E3751" s="1">
        <v>43799</v>
      </c>
      <c r="F3751" s="3">
        <v>97.5</v>
      </c>
      <c r="G3751" s="3">
        <v>526.5</v>
      </c>
      <c r="H3751" s="1">
        <v>43830</v>
      </c>
      <c r="I3751">
        <f t="shared" si="232"/>
        <v>31</v>
      </c>
      <c r="J3751" t="str">
        <f t="shared" si="233"/>
        <v>31-60</v>
      </c>
      <c r="K3751">
        <f t="shared" si="234"/>
        <v>0.04</v>
      </c>
      <c r="L3751">
        <f t="shared" si="235"/>
        <v>24.96</v>
      </c>
    </row>
    <row r="3752" spans="1:12" x14ac:dyDescent="0.25">
      <c r="A3752" s="2" t="s">
        <v>3750</v>
      </c>
      <c r="B3752">
        <v>4</v>
      </c>
      <c r="C3752">
        <v>10</v>
      </c>
      <c r="D3752">
        <v>1540</v>
      </c>
      <c r="E3752" s="1">
        <v>43658</v>
      </c>
      <c r="F3752" s="3">
        <v>77</v>
      </c>
      <c r="G3752" s="3">
        <v>415.79999999999995</v>
      </c>
      <c r="H3752" s="1">
        <v>43830</v>
      </c>
      <c r="I3752">
        <f t="shared" si="232"/>
        <v>172</v>
      </c>
      <c r="J3752" t="str">
        <f t="shared" si="233"/>
        <v>&gt;121</v>
      </c>
      <c r="K3752">
        <f t="shared" si="234"/>
        <v>0.25</v>
      </c>
      <c r="L3752">
        <f t="shared" si="235"/>
        <v>123.19999999999999</v>
      </c>
    </row>
    <row r="3753" spans="1:12" x14ac:dyDescent="0.25">
      <c r="A3753" s="2" t="s">
        <v>3751</v>
      </c>
      <c r="B3753">
        <v>1</v>
      </c>
      <c r="C3753">
        <v>17</v>
      </c>
      <c r="D3753">
        <v>2240</v>
      </c>
      <c r="E3753" s="1">
        <v>43739</v>
      </c>
      <c r="F3753" s="3">
        <v>22.400000000000002</v>
      </c>
      <c r="G3753" s="3">
        <v>358.40000000000003</v>
      </c>
      <c r="H3753" s="1">
        <v>43830</v>
      </c>
      <c r="I3753">
        <f t="shared" si="232"/>
        <v>91</v>
      </c>
      <c r="J3753" t="str">
        <f t="shared" si="233"/>
        <v>91-120</v>
      </c>
      <c r="K3753">
        <f t="shared" si="234"/>
        <v>0.2</v>
      </c>
      <c r="L3753">
        <f t="shared" si="235"/>
        <v>76.160000000000011</v>
      </c>
    </row>
    <row r="3754" spans="1:12" x14ac:dyDescent="0.25">
      <c r="A3754" s="2" t="s">
        <v>3752</v>
      </c>
      <c r="B3754">
        <v>6</v>
      </c>
      <c r="C3754">
        <v>7</v>
      </c>
      <c r="D3754">
        <v>1890</v>
      </c>
      <c r="E3754" s="1">
        <v>43661</v>
      </c>
      <c r="F3754" s="3">
        <v>170.10000000000002</v>
      </c>
      <c r="G3754" s="3">
        <v>529.20000000000005</v>
      </c>
      <c r="H3754" s="1">
        <v>43830</v>
      </c>
      <c r="I3754">
        <f t="shared" si="232"/>
        <v>169</v>
      </c>
      <c r="J3754" t="str">
        <f t="shared" si="233"/>
        <v>&gt;121</v>
      </c>
      <c r="K3754">
        <f t="shared" si="234"/>
        <v>0.25</v>
      </c>
      <c r="L3754">
        <f t="shared" si="235"/>
        <v>174.82500000000002</v>
      </c>
    </row>
    <row r="3755" spans="1:12" x14ac:dyDescent="0.25">
      <c r="A3755" s="2" t="s">
        <v>3753</v>
      </c>
      <c r="B3755">
        <v>7</v>
      </c>
      <c r="C3755">
        <v>6</v>
      </c>
      <c r="D3755">
        <v>3520</v>
      </c>
      <c r="E3755" s="1">
        <v>43772</v>
      </c>
      <c r="F3755" s="3">
        <v>563.20000000000005</v>
      </c>
      <c r="G3755" s="3">
        <v>3132.7999999999997</v>
      </c>
      <c r="H3755" s="1">
        <v>43830</v>
      </c>
      <c r="I3755">
        <f t="shared" si="232"/>
        <v>58</v>
      </c>
      <c r="J3755" t="str">
        <f t="shared" si="233"/>
        <v>31-60</v>
      </c>
      <c r="K3755">
        <f t="shared" si="234"/>
        <v>0.04</v>
      </c>
      <c r="L3755">
        <f t="shared" si="235"/>
        <v>147.84</v>
      </c>
    </row>
    <row r="3756" spans="1:12" x14ac:dyDescent="0.25">
      <c r="A3756" s="2" t="s">
        <v>3754</v>
      </c>
      <c r="B3756">
        <v>3</v>
      </c>
      <c r="C3756">
        <v>7</v>
      </c>
      <c r="D3756">
        <v>3840</v>
      </c>
      <c r="E3756" s="1">
        <v>43602</v>
      </c>
      <c r="F3756" s="3">
        <v>230.39999999999998</v>
      </c>
      <c r="G3756" s="3">
        <v>576</v>
      </c>
      <c r="H3756" s="1">
        <v>43830</v>
      </c>
      <c r="I3756">
        <f t="shared" si="232"/>
        <v>228</v>
      </c>
      <c r="J3756" t="str">
        <f t="shared" si="233"/>
        <v>&gt;121</v>
      </c>
      <c r="K3756">
        <f t="shared" si="234"/>
        <v>0.25</v>
      </c>
      <c r="L3756">
        <f t="shared" si="235"/>
        <v>201.6</v>
      </c>
    </row>
    <row r="3757" spans="1:12" x14ac:dyDescent="0.25">
      <c r="A3757" s="2" t="s">
        <v>3755</v>
      </c>
      <c r="B3757">
        <v>3</v>
      </c>
      <c r="C3757">
        <v>7</v>
      </c>
      <c r="D3757">
        <v>342</v>
      </c>
      <c r="E3757" s="1">
        <v>43475</v>
      </c>
      <c r="F3757" s="3">
        <v>17.100000000000001</v>
      </c>
      <c r="G3757" s="3">
        <v>51.3</v>
      </c>
      <c r="H3757" s="1">
        <v>43830</v>
      </c>
      <c r="I3757">
        <f t="shared" si="232"/>
        <v>355</v>
      </c>
      <c r="J3757" t="str">
        <f t="shared" si="233"/>
        <v>&gt;121</v>
      </c>
      <c r="K3757">
        <f t="shared" si="234"/>
        <v>0.25</v>
      </c>
      <c r="L3757">
        <f t="shared" si="235"/>
        <v>17.100000000000001</v>
      </c>
    </row>
    <row r="3758" spans="1:12" x14ac:dyDescent="0.25">
      <c r="A3758" s="2" t="s">
        <v>3756</v>
      </c>
      <c r="B3758">
        <v>9</v>
      </c>
      <c r="C3758">
        <v>5</v>
      </c>
      <c r="D3758">
        <v>1320</v>
      </c>
      <c r="E3758" s="1">
        <v>43517</v>
      </c>
      <c r="F3758" s="3">
        <v>171.6</v>
      </c>
      <c r="G3758" s="3">
        <v>475.20000000000005</v>
      </c>
      <c r="H3758" s="1">
        <v>43830</v>
      </c>
      <c r="I3758">
        <f t="shared" si="232"/>
        <v>313</v>
      </c>
      <c r="J3758" t="str">
        <f t="shared" si="233"/>
        <v>&gt;121</v>
      </c>
      <c r="K3758">
        <f t="shared" si="234"/>
        <v>0.25</v>
      </c>
      <c r="L3758">
        <f t="shared" si="235"/>
        <v>161.70000000000002</v>
      </c>
    </row>
    <row r="3759" spans="1:12" x14ac:dyDescent="0.25">
      <c r="A3759" s="2" t="s">
        <v>3757</v>
      </c>
      <c r="B3759">
        <v>10</v>
      </c>
      <c r="C3759">
        <v>18</v>
      </c>
      <c r="D3759">
        <v>2736</v>
      </c>
      <c r="E3759" s="1">
        <v>43580</v>
      </c>
      <c r="F3759" s="3">
        <v>519.84000000000015</v>
      </c>
      <c r="G3759" s="3">
        <v>1176.48</v>
      </c>
      <c r="H3759" s="1">
        <v>43830</v>
      </c>
      <c r="I3759">
        <f t="shared" si="232"/>
        <v>250</v>
      </c>
      <c r="J3759" t="str">
        <f t="shared" si="233"/>
        <v>&gt;121</v>
      </c>
      <c r="K3759">
        <f t="shared" si="234"/>
        <v>0.25</v>
      </c>
      <c r="L3759">
        <f t="shared" si="235"/>
        <v>424.08000000000004</v>
      </c>
    </row>
    <row r="3760" spans="1:12" x14ac:dyDescent="0.25">
      <c r="A3760" s="2" t="s">
        <v>3758</v>
      </c>
      <c r="B3760">
        <v>6</v>
      </c>
      <c r="C3760">
        <v>9</v>
      </c>
      <c r="D3760">
        <v>3600</v>
      </c>
      <c r="E3760" s="1">
        <v>43741</v>
      </c>
      <c r="F3760" s="3">
        <v>288</v>
      </c>
      <c r="G3760" s="3">
        <v>936</v>
      </c>
      <c r="H3760" s="1">
        <v>43830</v>
      </c>
      <c r="I3760">
        <f t="shared" si="232"/>
        <v>89</v>
      </c>
      <c r="J3760" t="str">
        <f t="shared" si="233"/>
        <v>61-90</v>
      </c>
      <c r="K3760">
        <f t="shared" si="234"/>
        <v>0.15</v>
      </c>
      <c r="L3760">
        <f t="shared" si="235"/>
        <v>183.6</v>
      </c>
    </row>
    <row r="3761" spans="1:12" x14ac:dyDescent="0.25">
      <c r="A3761" s="2" t="s">
        <v>3759</v>
      </c>
      <c r="B3761">
        <v>6</v>
      </c>
      <c r="C3761">
        <v>11</v>
      </c>
      <c r="D3761">
        <v>1344</v>
      </c>
      <c r="E3761" s="1">
        <v>43655</v>
      </c>
      <c r="F3761" s="3">
        <v>80.64</v>
      </c>
      <c r="G3761" s="3">
        <v>255.35999999999999</v>
      </c>
      <c r="H3761" s="1">
        <v>43830</v>
      </c>
      <c r="I3761">
        <f t="shared" si="232"/>
        <v>175</v>
      </c>
      <c r="J3761" t="str">
        <f t="shared" si="233"/>
        <v>&gt;121</v>
      </c>
      <c r="K3761">
        <f t="shared" si="234"/>
        <v>0.25</v>
      </c>
      <c r="L3761">
        <f t="shared" si="235"/>
        <v>84</v>
      </c>
    </row>
    <row r="3762" spans="1:12" x14ac:dyDescent="0.25">
      <c r="A3762" s="2" t="s">
        <v>3760</v>
      </c>
      <c r="B3762">
        <v>5</v>
      </c>
      <c r="C3762">
        <v>17</v>
      </c>
      <c r="D3762">
        <v>1950</v>
      </c>
      <c r="E3762" s="1">
        <v>43485</v>
      </c>
      <c r="F3762" s="3">
        <v>156</v>
      </c>
      <c r="G3762" s="3">
        <v>370.5</v>
      </c>
      <c r="H3762" s="1">
        <v>43830</v>
      </c>
      <c r="I3762">
        <f t="shared" si="232"/>
        <v>345</v>
      </c>
      <c r="J3762" t="str">
        <f t="shared" si="233"/>
        <v>&gt;121</v>
      </c>
      <c r="K3762">
        <f t="shared" si="234"/>
        <v>0.25</v>
      </c>
      <c r="L3762">
        <f t="shared" si="235"/>
        <v>131.625</v>
      </c>
    </row>
    <row r="3763" spans="1:12" x14ac:dyDescent="0.25">
      <c r="A3763" s="2" t="s">
        <v>3761</v>
      </c>
      <c r="B3763">
        <v>4</v>
      </c>
      <c r="C3763">
        <v>3</v>
      </c>
      <c r="D3763">
        <v>2160</v>
      </c>
      <c r="E3763" s="1">
        <v>43765</v>
      </c>
      <c r="F3763" s="3">
        <v>64.800000000000011</v>
      </c>
      <c r="G3763" s="3">
        <v>345.6</v>
      </c>
      <c r="H3763" s="1">
        <v>43830</v>
      </c>
      <c r="I3763">
        <f t="shared" si="232"/>
        <v>65</v>
      </c>
      <c r="J3763" t="str">
        <f t="shared" si="233"/>
        <v>61-90</v>
      </c>
      <c r="K3763">
        <f t="shared" si="234"/>
        <v>0.15</v>
      </c>
      <c r="L3763">
        <f t="shared" si="235"/>
        <v>61.56</v>
      </c>
    </row>
    <row r="3764" spans="1:12" x14ac:dyDescent="0.25">
      <c r="A3764" s="2" t="s">
        <v>3762</v>
      </c>
      <c r="B3764">
        <v>9</v>
      </c>
      <c r="C3764">
        <v>11</v>
      </c>
      <c r="D3764">
        <v>620</v>
      </c>
      <c r="E3764" s="1">
        <v>43664</v>
      </c>
      <c r="F3764" s="3">
        <v>93</v>
      </c>
      <c r="G3764" s="3">
        <v>272.8</v>
      </c>
      <c r="H3764" s="1">
        <v>43830</v>
      </c>
      <c r="I3764">
        <f t="shared" si="232"/>
        <v>166</v>
      </c>
      <c r="J3764" t="str">
        <f t="shared" si="233"/>
        <v>&gt;121</v>
      </c>
      <c r="K3764">
        <f t="shared" si="234"/>
        <v>0.25</v>
      </c>
      <c r="L3764">
        <f t="shared" si="235"/>
        <v>91.45</v>
      </c>
    </row>
    <row r="3765" spans="1:12" x14ac:dyDescent="0.25">
      <c r="A3765" s="2" t="s">
        <v>3763</v>
      </c>
      <c r="B3765">
        <v>4</v>
      </c>
      <c r="C3765">
        <v>19</v>
      </c>
      <c r="D3765">
        <v>2860</v>
      </c>
      <c r="E3765" s="1">
        <v>43524</v>
      </c>
      <c r="F3765" s="3">
        <v>171.6</v>
      </c>
      <c r="G3765" s="3">
        <v>486.2</v>
      </c>
      <c r="H3765" s="1">
        <v>43830</v>
      </c>
      <c r="I3765">
        <f t="shared" si="232"/>
        <v>306</v>
      </c>
      <c r="J3765" t="str">
        <f t="shared" si="233"/>
        <v>&gt;121</v>
      </c>
      <c r="K3765">
        <f t="shared" si="234"/>
        <v>0.25</v>
      </c>
      <c r="L3765">
        <f t="shared" si="235"/>
        <v>164.45</v>
      </c>
    </row>
    <row r="3766" spans="1:12" x14ac:dyDescent="0.25">
      <c r="A3766" s="2" t="s">
        <v>3764</v>
      </c>
      <c r="B3766">
        <v>3</v>
      </c>
      <c r="C3766">
        <v>18</v>
      </c>
      <c r="D3766">
        <v>5520</v>
      </c>
      <c r="E3766" s="1">
        <v>43490</v>
      </c>
      <c r="F3766" s="3">
        <v>496.8</v>
      </c>
      <c r="G3766" s="3">
        <v>883.19999999999993</v>
      </c>
      <c r="H3766" s="1">
        <v>43830</v>
      </c>
      <c r="I3766">
        <f t="shared" si="232"/>
        <v>340</v>
      </c>
      <c r="J3766" t="str">
        <f t="shared" si="233"/>
        <v>&gt;121</v>
      </c>
      <c r="K3766">
        <f t="shared" si="234"/>
        <v>0.25</v>
      </c>
      <c r="L3766">
        <f t="shared" si="235"/>
        <v>345</v>
      </c>
    </row>
    <row r="3767" spans="1:12" x14ac:dyDescent="0.25">
      <c r="A3767" s="2" t="s">
        <v>3765</v>
      </c>
      <c r="B3767">
        <v>10</v>
      </c>
      <c r="C3767">
        <v>6</v>
      </c>
      <c r="D3767">
        <v>1620</v>
      </c>
      <c r="E3767" s="1">
        <v>43691</v>
      </c>
      <c r="F3767" s="3">
        <v>259.20000000000005</v>
      </c>
      <c r="G3767" s="3">
        <v>421.2</v>
      </c>
      <c r="H3767" s="1">
        <v>43830</v>
      </c>
      <c r="I3767">
        <f t="shared" si="232"/>
        <v>139</v>
      </c>
      <c r="J3767" t="str">
        <f t="shared" si="233"/>
        <v>&gt;121</v>
      </c>
      <c r="K3767">
        <f t="shared" si="234"/>
        <v>0.25</v>
      </c>
      <c r="L3767">
        <f t="shared" si="235"/>
        <v>170.10000000000002</v>
      </c>
    </row>
    <row r="3768" spans="1:12" x14ac:dyDescent="0.25">
      <c r="A3768" s="2" t="s">
        <v>3766</v>
      </c>
      <c r="B3768">
        <v>8</v>
      </c>
      <c r="C3768">
        <v>13</v>
      </c>
      <c r="D3768">
        <v>1440</v>
      </c>
      <c r="E3768" s="1">
        <v>43744</v>
      </c>
      <c r="F3768" s="3">
        <v>187.2</v>
      </c>
      <c r="G3768" s="3">
        <v>475.20000000000005</v>
      </c>
      <c r="H3768" s="1">
        <v>43830</v>
      </c>
      <c r="I3768">
        <f t="shared" si="232"/>
        <v>86</v>
      </c>
      <c r="J3768" t="str">
        <f t="shared" si="233"/>
        <v>61-90</v>
      </c>
      <c r="K3768">
        <f t="shared" si="234"/>
        <v>0.15</v>
      </c>
      <c r="L3768">
        <f t="shared" si="235"/>
        <v>99.360000000000014</v>
      </c>
    </row>
    <row r="3769" spans="1:12" x14ac:dyDescent="0.25">
      <c r="A3769" s="2" t="s">
        <v>3767</v>
      </c>
      <c r="B3769">
        <v>10</v>
      </c>
      <c r="C3769">
        <v>2</v>
      </c>
      <c r="D3769">
        <v>2640</v>
      </c>
      <c r="E3769" s="1">
        <v>43494</v>
      </c>
      <c r="F3769" s="3">
        <v>26.400000000000002</v>
      </c>
      <c r="G3769" s="3">
        <v>1056</v>
      </c>
      <c r="H3769" s="1">
        <v>43830</v>
      </c>
      <c r="I3769">
        <f t="shared" si="232"/>
        <v>336</v>
      </c>
      <c r="J3769" t="str">
        <f t="shared" si="233"/>
        <v>&gt;121</v>
      </c>
      <c r="K3769">
        <f t="shared" si="234"/>
        <v>0.25</v>
      </c>
      <c r="L3769">
        <f t="shared" si="235"/>
        <v>270.60000000000002</v>
      </c>
    </row>
    <row r="3770" spans="1:12" x14ac:dyDescent="0.25">
      <c r="A3770" s="2" t="s">
        <v>3768</v>
      </c>
      <c r="B3770">
        <v>9</v>
      </c>
      <c r="C3770">
        <v>14</v>
      </c>
      <c r="D3770">
        <v>1320</v>
      </c>
      <c r="E3770" s="1">
        <v>43673</v>
      </c>
      <c r="F3770" s="3">
        <v>13.200000000000001</v>
      </c>
      <c r="G3770" s="3">
        <v>409.20000000000005</v>
      </c>
      <c r="H3770" s="1">
        <v>43830</v>
      </c>
      <c r="I3770">
        <f t="shared" si="232"/>
        <v>157</v>
      </c>
      <c r="J3770" t="str">
        <f t="shared" si="233"/>
        <v>&gt;121</v>
      </c>
      <c r="K3770">
        <f t="shared" si="234"/>
        <v>0.25</v>
      </c>
      <c r="L3770">
        <f t="shared" si="235"/>
        <v>105.60000000000001</v>
      </c>
    </row>
    <row r="3771" spans="1:12" x14ac:dyDescent="0.25">
      <c r="A3771" s="2" t="s">
        <v>3769</v>
      </c>
      <c r="B3771">
        <v>4</v>
      </c>
      <c r="C3771">
        <v>16</v>
      </c>
      <c r="D3771">
        <v>1512.0000000000002</v>
      </c>
      <c r="E3771" s="1">
        <v>43539</v>
      </c>
      <c r="F3771" s="3">
        <v>151.20000000000002</v>
      </c>
      <c r="G3771" s="3">
        <v>393.12000000000006</v>
      </c>
      <c r="H3771" s="1">
        <v>43830</v>
      </c>
      <c r="I3771">
        <f t="shared" si="232"/>
        <v>291</v>
      </c>
      <c r="J3771" t="str">
        <f t="shared" si="233"/>
        <v>&gt;121</v>
      </c>
      <c r="K3771">
        <f t="shared" si="234"/>
        <v>0.25</v>
      </c>
      <c r="L3771">
        <f t="shared" si="235"/>
        <v>136.08000000000001</v>
      </c>
    </row>
    <row r="3772" spans="1:12" x14ac:dyDescent="0.25">
      <c r="A3772" s="2" t="s">
        <v>3770</v>
      </c>
      <c r="B3772">
        <v>4</v>
      </c>
      <c r="C3772">
        <v>7</v>
      </c>
      <c r="D3772">
        <v>3520</v>
      </c>
      <c r="E3772" s="1">
        <v>43670</v>
      </c>
      <c r="F3772" s="3">
        <v>281.60000000000002</v>
      </c>
      <c r="G3772" s="3">
        <v>598.40000000000009</v>
      </c>
      <c r="H3772" s="1">
        <v>43830</v>
      </c>
      <c r="I3772">
        <f t="shared" si="232"/>
        <v>160</v>
      </c>
      <c r="J3772" t="str">
        <f t="shared" si="233"/>
        <v>&gt;121</v>
      </c>
      <c r="K3772">
        <f t="shared" si="234"/>
        <v>0.25</v>
      </c>
      <c r="L3772">
        <f t="shared" si="235"/>
        <v>220.00000000000003</v>
      </c>
    </row>
    <row r="3773" spans="1:12" x14ac:dyDescent="0.25">
      <c r="A3773" s="2" t="s">
        <v>3771</v>
      </c>
      <c r="B3773">
        <v>8</v>
      </c>
      <c r="C3773">
        <v>19</v>
      </c>
      <c r="D3773">
        <v>1980</v>
      </c>
      <c r="E3773" s="1">
        <v>43605</v>
      </c>
      <c r="F3773" s="3">
        <v>237.60000000000002</v>
      </c>
      <c r="G3773" s="3">
        <v>831.59999999999991</v>
      </c>
      <c r="H3773" s="1">
        <v>43830</v>
      </c>
      <c r="I3773">
        <f t="shared" si="232"/>
        <v>225</v>
      </c>
      <c r="J3773" t="str">
        <f t="shared" si="233"/>
        <v>&gt;121</v>
      </c>
      <c r="K3773">
        <f t="shared" si="234"/>
        <v>0.25</v>
      </c>
      <c r="L3773">
        <f t="shared" si="235"/>
        <v>267.29999999999995</v>
      </c>
    </row>
    <row r="3774" spans="1:12" x14ac:dyDescent="0.25">
      <c r="A3774" s="2" t="s">
        <v>3772</v>
      </c>
      <c r="B3774">
        <v>2</v>
      </c>
      <c r="C3774">
        <v>5</v>
      </c>
      <c r="D3774">
        <v>756.00000000000011</v>
      </c>
      <c r="E3774" s="1">
        <v>43614</v>
      </c>
      <c r="F3774" s="3">
        <v>7.5600000000000014</v>
      </c>
      <c r="G3774" s="3">
        <v>204.12000000000003</v>
      </c>
      <c r="H3774" s="1">
        <v>43830</v>
      </c>
      <c r="I3774">
        <f t="shared" si="232"/>
        <v>216</v>
      </c>
      <c r="J3774" t="str">
        <f t="shared" si="233"/>
        <v>&gt;121</v>
      </c>
      <c r="K3774">
        <f t="shared" si="234"/>
        <v>0.25</v>
      </c>
      <c r="L3774">
        <f t="shared" si="235"/>
        <v>52.920000000000009</v>
      </c>
    </row>
    <row r="3775" spans="1:12" x14ac:dyDescent="0.25">
      <c r="A3775" s="2" t="s">
        <v>3773</v>
      </c>
      <c r="B3775">
        <v>4</v>
      </c>
      <c r="C3775">
        <v>8</v>
      </c>
      <c r="D3775">
        <v>1500</v>
      </c>
      <c r="E3775" s="1">
        <v>43570</v>
      </c>
      <c r="F3775" s="3">
        <v>45</v>
      </c>
      <c r="G3775" s="3">
        <v>270</v>
      </c>
      <c r="H3775" s="1">
        <v>43830</v>
      </c>
      <c r="I3775">
        <f t="shared" si="232"/>
        <v>260</v>
      </c>
      <c r="J3775" t="str">
        <f t="shared" si="233"/>
        <v>&gt;121</v>
      </c>
      <c r="K3775">
        <f t="shared" si="234"/>
        <v>0.25</v>
      </c>
      <c r="L3775">
        <f t="shared" si="235"/>
        <v>78.75</v>
      </c>
    </row>
    <row r="3776" spans="1:12" x14ac:dyDescent="0.25">
      <c r="A3776" s="2" t="s">
        <v>3774</v>
      </c>
      <c r="B3776">
        <v>3</v>
      </c>
      <c r="C3776">
        <v>14</v>
      </c>
      <c r="D3776">
        <v>270</v>
      </c>
      <c r="E3776" s="1">
        <v>43627</v>
      </c>
      <c r="F3776" s="3">
        <v>2.7</v>
      </c>
      <c r="G3776" s="3">
        <v>43.2</v>
      </c>
      <c r="H3776" s="1">
        <v>43830</v>
      </c>
      <c r="I3776">
        <f t="shared" si="232"/>
        <v>203</v>
      </c>
      <c r="J3776" t="str">
        <f t="shared" si="233"/>
        <v>&gt;121</v>
      </c>
      <c r="K3776">
        <f t="shared" si="234"/>
        <v>0.25</v>
      </c>
      <c r="L3776">
        <f t="shared" si="235"/>
        <v>11.475000000000001</v>
      </c>
    </row>
    <row r="3777" spans="1:12" x14ac:dyDescent="0.25">
      <c r="A3777" s="2" t="s">
        <v>3775</v>
      </c>
      <c r="B3777">
        <v>3</v>
      </c>
      <c r="C3777">
        <v>18</v>
      </c>
      <c r="D3777">
        <v>660</v>
      </c>
      <c r="E3777" s="1">
        <v>43692</v>
      </c>
      <c r="F3777" s="3">
        <v>19.8</v>
      </c>
      <c r="G3777" s="3">
        <v>125.39999999999999</v>
      </c>
      <c r="H3777" s="1">
        <v>43830</v>
      </c>
      <c r="I3777">
        <f t="shared" si="232"/>
        <v>138</v>
      </c>
      <c r="J3777" t="str">
        <f t="shared" si="233"/>
        <v>&gt;121</v>
      </c>
      <c r="K3777">
        <f t="shared" si="234"/>
        <v>0.25</v>
      </c>
      <c r="L3777">
        <f t="shared" si="235"/>
        <v>36.299999999999997</v>
      </c>
    </row>
    <row r="3778" spans="1:12" x14ac:dyDescent="0.25">
      <c r="A3778" s="2" t="s">
        <v>3776</v>
      </c>
      <c r="B3778">
        <v>7</v>
      </c>
      <c r="C3778">
        <v>15</v>
      </c>
      <c r="D3778">
        <v>3520</v>
      </c>
      <c r="E3778" s="1">
        <v>43660</v>
      </c>
      <c r="F3778" s="3">
        <v>1020.8</v>
      </c>
      <c r="G3778" s="3">
        <v>1513.6000000000001</v>
      </c>
      <c r="H3778" s="1">
        <v>43830</v>
      </c>
      <c r="I3778">
        <f t="shared" ref="I3778:I3841" si="236">H3778-E3778</f>
        <v>170</v>
      </c>
      <c r="J3778" t="str">
        <f t="shared" ref="J3778:J3841" si="237">VLOOKUP(I3778,groupings,2,1)</f>
        <v>&gt;121</v>
      </c>
      <c r="K3778">
        <f t="shared" ref="K3778:K3841" si="238">VLOOKUP(I3778,$N$8:$P$12,3,TRUE)</f>
        <v>0.25</v>
      </c>
      <c r="L3778">
        <f t="shared" ref="L3778:L3841" si="239">(G3778+F3778)*K3778</f>
        <v>633.6</v>
      </c>
    </row>
    <row r="3779" spans="1:12" x14ac:dyDescent="0.25">
      <c r="A3779" s="2" t="s">
        <v>3777</v>
      </c>
      <c r="B3779">
        <v>7</v>
      </c>
      <c r="C3779">
        <v>8</v>
      </c>
      <c r="D3779">
        <v>3450</v>
      </c>
      <c r="E3779" s="1">
        <v>43664</v>
      </c>
      <c r="F3779" s="3">
        <v>483</v>
      </c>
      <c r="G3779" s="3">
        <v>2656.5</v>
      </c>
      <c r="H3779" s="1">
        <v>43830</v>
      </c>
      <c r="I3779">
        <f t="shared" si="236"/>
        <v>166</v>
      </c>
      <c r="J3779" t="str">
        <f t="shared" si="237"/>
        <v>&gt;121</v>
      </c>
      <c r="K3779">
        <f t="shared" si="238"/>
        <v>0.25</v>
      </c>
      <c r="L3779">
        <f t="shared" si="239"/>
        <v>784.875</v>
      </c>
    </row>
    <row r="3780" spans="1:12" x14ac:dyDescent="0.25">
      <c r="A3780" s="2" t="s">
        <v>3778</v>
      </c>
      <c r="B3780">
        <v>2</v>
      </c>
      <c r="C3780">
        <v>7</v>
      </c>
      <c r="D3780">
        <v>900</v>
      </c>
      <c r="E3780" s="1">
        <v>43573</v>
      </c>
      <c r="F3780" s="3">
        <v>63</v>
      </c>
      <c r="G3780" s="3">
        <v>153</v>
      </c>
      <c r="H3780" s="1">
        <v>43830</v>
      </c>
      <c r="I3780">
        <f t="shared" si="236"/>
        <v>257</v>
      </c>
      <c r="J3780" t="str">
        <f t="shared" si="237"/>
        <v>&gt;121</v>
      </c>
      <c r="K3780">
        <f t="shared" si="238"/>
        <v>0.25</v>
      </c>
      <c r="L3780">
        <f t="shared" si="239"/>
        <v>54</v>
      </c>
    </row>
    <row r="3781" spans="1:12" x14ac:dyDescent="0.25">
      <c r="A3781" s="2" t="s">
        <v>3779</v>
      </c>
      <c r="B3781">
        <v>2</v>
      </c>
      <c r="C3781">
        <v>18</v>
      </c>
      <c r="D3781">
        <v>930</v>
      </c>
      <c r="E3781" s="1">
        <v>43506</v>
      </c>
      <c r="F3781" s="3">
        <v>55.8</v>
      </c>
      <c r="G3781" s="3">
        <v>195.3</v>
      </c>
      <c r="H3781" s="1">
        <v>43830</v>
      </c>
      <c r="I3781">
        <f t="shared" si="236"/>
        <v>324</v>
      </c>
      <c r="J3781" t="str">
        <f t="shared" si="237"/>
        <v>&gt;121</v>
      </c>
      <c r="K3781">
        <f t="shared" si="238"/>
        <v>0.25</v>
      </c>
      <c r="L3781">
        <f t="shared" si="239"/>
        <v>62.775000000000006</v>
      </c>
    </row>
    <row r="3782" spans="1:12" x14ac:dyDescent="0.25">
      <c r="A3782" s="2" t="s">
        <v>3780</v>
      </c>
      <c r="B3782">
        <v>5</v>
      </c>
      <c r="C3782">
        <v>21</v>
      </c>
      <c r="D3782">
        <v>720</v>
      </c>
      <c r="E3782" s="1">
        <v>43631</v>
      </c>
      <c r="F3782" s="3">
        <v>7.1999999999999993</v>
      </c>
      <c r="G3782" s="3">
        <v>208.79999999999998</v>
      </c>
      <c r="H3782" s="1">
        <v>43830</v>
      </c>
      <c r="I3782">
        <f t="shared" si="236"/>
        <v>199</v>
      </c>
      <c r="J3782" t="str">
        <f t="shared" si="237"/>
        <v>&gt;121</v>
      </c>
      <c r="K3782">
        <f t="shared" si="238"/>
        <v>0.25</v>
      </c>
      <c r="L3782">
        <f t="shared" si="239"/>
        <v>53.999999999999993</v>
      </c>
    </row>
    <row r="3783" spans="1:12" x14ac:dyDescent="0.25">
      <c r="A3783" s="2" t="s">
        <v>3781</v>
      </c>
      <c r="B3783">
        <v>3</v>
      </c>
      <c r="C3783">
        <v>3</v>
      </c>
      <c r="D3783">
        <v>2640</v>
      </c>
      <c r="E3783" s="1">
        <v>43754</v>
      </c>
      <c r="F3783" s="3">
        <v>132</v>
      </c>
      <c r="G3783" s="3">
        <v>528</v>
      </c>
      <c r="H3783" s="1">
        <v>43830</v>
      </c>
      <c r="I3783">
        <f t="shared" si="236"/>
        <v>76</v>
      </c>
      <c r="J3783" t="str">
        <f t="shared" si="237"/>
        <v>61-90</v>
      </c>
      <c r="K3783">
        <f t="shared" si="238"/>
        <v>0.15</v>
      </c>
      <c r="L3783">
        <f t="shared" si="239"/>
        <v>99</v>
      </c>
    </row>
    <row r="3784" spans="1:12" x14ac:dyDescent="0.25">
      <c r="A3784" s="2" t="s">
        <v>3782</v>
      </c>
      <c r="B3784">
        <v>4</v>
      </c>
      <c r="C3784">
        <v>21</v>
      </c>
      <c r="D3784">
        <v>1520</v>
      </c>
      <c r="E3784" s="1">
        <v>43826</v>
      </c>
      <c r="F3784" s="3">
        <v>106.4</v>
      </c>
      <c r="G3784" s="3">
        <v>228</v>
      </c>
      <c r="H3784" s="1">
        <v>43830</v>
      </c>
      <c r="I3784">
        <f t="shared" si="236"/>
        <v>4</v>
      </c>
      <c r="J3784" t="str">
        <f t="shared" si="237"/>
        <v>0-30</v>
      </c>
      <c r="K3784">
        <f t="shared" si="238"/>
        <v>8.0000000000000002E-3</v>
      </c>
      <c r="L3784">
        <f t="shared" si="239"/>
        <v>2.6751999999999998</v>
      </c>
    </row>
    <row r="3785" spans="1:12" x14ac:dyDescent="0.25">
      <c r="A3785" s="2" t="s">
        <v>3783</v>
      </c>
      <c r="B3785">
        <v>4</v>
      </c>
      <c r="C3785">
        <v>16</v>
      </c>
      <c r="D3785">
        <v>2040</v>
      </c>
      <c r="E3785" s="1">
        <v>43603</v>
      </c>
      <c r="F3785" s="3">
        <v>40.799999999999997</v>
      </c>
      <c r="G3785" s="3">
        <v>612</v>
      </c>
      <c r="H3785" s="1">
        <v>43830</v>
      </c>
      <c r="I3785">
        <f t="shared" si="236"/>
        <v>227</v>
      </c>
      <c r="J3785" t="str">
        <f t="shared" si="237"/>
        <v>&gt;121</v>
      </c>
      <c r="K3785">
        <f t="shared" si="238"/>
        <v>0.25</v>
      </c>
      <c r="L3785">
        <f t="shared" si="239"/>
        <v>163.19999999999999</v>
      </c>
    </row>
    <row r="3786" spans="1:12" x14ac:dyDescent="0.25">
      <c r="A3786" s="2" t="s">
        <v>3784</v>
      </c>
      <c r="B3786">
        <v>2</v>
      </c>
      <c r="C3786">
        <v>11</v>
      </c>
      <c r="D3786">
        <v>5500</v>
      </c>
      <c r="E3786" s="1">
        <v>43617</v>
      </c>
      <c r="F3786" s="3">
        <v>330</v>
      </c>
      <c r="G3786" s="3">
        <v>1100</v>
      </c>
      <c r="H3786" s="1">
        <v>43830</v>
      </c>
      <c r="I3786">
        <f t="shared" si="236"/>
        <v>213</v>
      </c>
      <c r="J3786" t="str">
        <f t="shared" si="237"/>
        <v>&gt;121</v>
      </c>
      <c r="K3786">
        <f t="shared" si="238"/>
        <v>0.25</v>
      </c>
      <c r="L3786">
        <f t="shared" si="239"/>
        <v>357.5</v>
      </c>
    </row>
    <row r="3787" spans="1:12" x14ac:dyDescent="0.25">
      <c r="A3787" s="2" t="s">
        <v>3785</v>
      </c>
      <c r="B3787">
        <v>3</v>
      </c>
      <c r="C3787">
        <v>11</v>
      </c>
      <c r="D3787">
        <v>3040</v>
      </c>
      <c r="E3787" s="1">
        <v>43708</v>
      </c>
      <c r="F3787" s="3">
        <v>60.8</v>
      </c>
      <c r="G3787" s="3">
        <v>699.2</v>
      </c>
      <c r="H3787" s="1">
        <v>43830</v>
      </c>
      <c r="I3787">
        <f t="shared" si="236"/>
        <v>122</v>
      </c>
      <c r="J3787" t="str">
        <f t="shared" si="237"/>
        <v>&gt;121</v>
      </c>
      <c r="K3787">
        <f t="shared" si="238"/>
        <v>0.25</v>
      </c>
      <c r="L3787">
        <f t="shared" si="239"/>
        <v>190</v>
      </c>
    </row>
    <row r="3788" spans="1:12" x14ac:dyDescent="0.25">
      <c r="A3788" s="2" t="s">
        <v>3786</v>
      </c>
      <c r="B3788">
        <v>1</v>
      </c>
      <c r="C3788">
        <v>6</v>
      </c>
      <c r="D3788">
        <v>2550</v>
      </c>
      <c r="E3788" s="1">
        <v>43772</v>
      </c>
      <c r="F3788" s="3">
        <v>255</v>
      </c>
      <c r="G3788" s="3">
        <v>714</v>
      </c>
      <c r="H3788" s="1">
        <v>43830</v>
      </c>
      <c r="I3788">
        <f t="shared" si="236"/>
        <v>58</v>
      </c>
      <c r="J3788" t="str">
        <f t="shared" si="237"/>
        <v>31-60</v>
      </c>
      <c r="K3788">
        <f t="shared" si="238"/>
        <v>0.04</v>
      </c>
      <c r="L3788">
        <f t="shared" si="239"/>
        <v>38.76</v>
      </c>
    </row>
    <row r="3789" spans="1:12" x14ac:dyDescent="0.25">
      <c r="A3789" s="2" t="s">
        <v>3787</v>
      </c>
      <c r="B3789">
        <v>9</v>
      </c>
      <c r="C3789">
        <v>11</v>
      </c>
      <c r="D3789">
        <v>1170</v>
      </c>
      <c r="E3789" s="1">
        <v>43800</v>
      </c>
      <c r="F3789" s="3">
        <v>222.3</v>
      </c>
      <c r="G3789" s="3">
        <v>397.8</v>
      </c>
      <c r="H3789" s="1">
        <v>43830</v>
      </c>
      <c r="I3789">
        <f t="shared" si="236"/>
        <v>30</v>
      </c>
      <c r="J3789" t="str">
        <f t="shared" si="237"/>
        <v>0-30</v>
      </c>
      <c r="K3789">
        <f t="shared" si="238"/>
        <v>8.0000000000000002E-3</v>
      </c>
      <c r="L3789">
        <f t="shared" si="239"/>
        <v>4.9607999999999999</v>
      </c>
    </row>
    <row r="3790" spans="1:12" x14ac:dyDescent="0.25">
      <c r="A3790" s="2" t="s">
        <v>3788</v>
      </c>
      <c r="B3790">
        <v>5</v>
      </c>
      <c r="C3790">
        <v>17</v>
      </c>
      <c r="D3790">
        <v>5060</v>
      </c>
      <c r="E3790" s="1">
        <v>43567</v>
      </c>
      <c r="F3790" s="3">
        <v>506</v>
      </c>
      <c r="G3790" s="3">
        <v>1214.4000000000001</v>
      </c>
      <c r="H3790" s="1">
        <v>43830</v>
      </c>
      <c r="I3790">
        <f t="shared" si="236"/>
        <v>263</v>
      </c>
      <c r="J3790" t="str">
        <f t="shared" si="237"/>
        <v>&gt;121</v>
      </c>
      <c r="K3790">
        <f t="shared" si="238"/>
        <v>0.25</v>
      </c>
      <c r="L3790">
        <f t="shared" si="239"/>
        <v>430.1</v>
      </c>
    </row>
    <row r="3791" spans="1:12" x14ac:dyDescent="0.25">
      <c r="A3791" s="2" t="s">
        <v>3789</v>
      </c>
      <c r="B3791">
        <v>6</v>
      </c>
      <c r="C3791">
        <v>11</v>
      </c>
      <c r="D3791">
        <v>360</v>
      </c>
      <c r="E3791" s="1">
        <v>43679</v>
      </c>
      <c r="F3791" s="3">
        <v>18</v>
      </c>
      <c r="G3791" s="3">
        <v>68.400000000000006</v>
      </c>
      <c r="H3791" s="1">
        <v>43830</v>
      </c>
      <c r="I3791">
        <f t="shared" si="236"/>
        <v>151</v>
      </c>
      <c r="J3791" t="str">
        <f t="shared" si="237"/>
        <v>&gt;121</v>
      </c>
      <c r="K3791">
        <f t="shared" si="238"/>
        <v>0.25</v>
      </c>
      <c r="L3791">
        <f t="shared" si="239"/>
        <v>21.6</v>
      </c>
    </row>
    <row r="3792" spans="1:12" x14ac:dyDescent="0.25">
      <c r="A3792" s="2" t="s">
        <v>3790</v>
      </c>
      <c r="B3792">
        <v>4</v>
      </c>
      <c r="C3792">
        <v>13</v>
      </c>
      <c r="D3792">
        <v>1320</v>
      </c>
      <c r="E3792" s="1">
        <v>43788</v>
      </c>
      <c r="F3792" s="3">
        <v>79.2</v>
      </c>
      <c r="G3792" s="3">
        <v>343.2</v>
      </c>
      <c r="H3792" s="1">
        <v>43830</v>
      </c>
      <c r="I3792">
        <f t="shared" si="236"/>
        <v>42</v>
      </c>
      <c r="J3792" t="str">
        <f t="shared" si="237"/>
        <v>31-60</v>
      </c>
      <c r="K3792">
        <f t="shared" si="238"/>
        <v>0.04</v>
      </c>
      <c r="L3792">
        <f t="shared" si="239"/>
        <v>16.896000000000001</v>
      </c>
    </row>
    <row r="3793" spans="1:12" x14ac:dyDescent="0.25">
      <c r="A3793" s="2" t="s">
        <v>3791</v>
      </c>
      <c r="B3793">
        <v>9</v>
      </c>
      <c r="C3793">
        <v>22</v>
      </c>
      <c r="D3793">
        <v>1980</v>
      </c>
      <c r="E3793" s="1">
        <v>43668</v>
      </c>
      <c r="F3793" s="3">
        <v>257.39999999999998</v>
      </c>
      <c r="G3793" s="3">
        <v>712.8</v>
      </c>
      <c r="H3793" s="1">
        <v>43830</v>
      </c>
      <c r="I3793">
        <f t="shared" si="236"/>
        <v>162</v>
      </c>
      <c r="J3793" t="str">
        <f t="shared" si="237"/>
        <v>&gt;121</v>
      </c>
      <c r="K3793">
        <f t="shared" si="238"/>
        <v>0.25</v>
      </c>
      <c r="L3793">
        <f t="shared" si="239"/>
        <v>242.54999999999998</v>
      </c>
    </row>
    <row r="3794" spans="1:12" x14ac:dyDescent="0.25">
      <c r="A3794" s="2" t="s">
        <v>3792</v>
      </c>
      <c r="B3794">
        <v>10</v>
      </c>
      <c r="C3794">
        <v>6</v>
      </c>
      <c r="D3794">
        <v>1440</v>
      </c>
      <c r="E3794" s="1">
        <v>43821</v>
      </c>
      <c r="F3794" s="3">
        <v>187.2</v>
      </c>
      <c r="G3794" s="3">
        <v>518.40000000000009</v>
      </c>
      <c r="H3794" s="1">
        <v>43830</v>
      </c>
      <c r="I3794">
        <f t="shared" si="236"/>
        <v>9</v>
      </c>
      <c r="J3794" t="str">
        <f t="shared" si="237"/>
        <v>0-30</v>
      </c>
      <c r="K3794">
        <f t="shared" si="238"/>
        <v>8.0000000000000002E-3</v>
      </c>
      <c r="L3794">
        <f t="shared" si="239"/>
        <v>5.6448000000000009</v>
      </c>
    </row>
    <row r="3795" spans="1:12" x14ac:dyDescent="0.25">
      <c r="A3795" s="2" t="s">
        <v>3793</v>
      </c>
      <c r="B3795">
        <v>10</v>
      </c>
      <c r="C3795">
        <v>21</v>
      </c>
      <c r="D3795">
        <v>4180</v>
      </c>
      <c r="E3795" s="1">
        <v>43627</v>
      </c>
      <c r="F3795" s="3">
        <v>209</v>
      </c>
      <c r="G3795" s="3">
        <v>1295.8000000000002</v>
      </c>
      <c r="H3795" s="1">
        <v>43830</v>
      </c>
      <c r="I3795">
        <f t="shared" si="236"/>
        <v>203</v>
      </c>
      <c r="J3795" t="str">
        <f t="shared" si="237"/>
        <v>&gt;121</v>
      </c>
      <c r="K3795">
        <f t="shared" si="238"/>
        <v>0.25</v>
      </c>
      <c r="L3795">
        <f t="shared" si="239"/>
        <v>376.20000000000005</v>
      </c>
    </row>
    <row r="3796" spans="1:12" x14ac:dyDescent="0.25">
      <c r="A3796" s="2" t="s">
        <v>3794</v>
      </c>
      <c r="B3796">
        <v>10</v>
      </c>
      <c r="C3796">
        <v>12</v>
      </c>
      <c r="D3796">
        <v>90</v>
      </c>
      <c r="E3796" s="1">
        <v>43479</v>
      </c>
      <c r="F3796" s="3">
        <v>13.5</v>
      </c>
      <c r="G3796" s="3">
        <v>31.5</v>
      </c>
      <c r="H3796" s="1">
        <v>43830</v>
      </c>
      <c r="I3796">
        <f t="shared" si="236"/>
        <v>351</v>
      </c>
      <c r="J3796" t="str">
        <f t="shared" si="237"/>
        <v>&gt;121</v>
      </c>
      <c r="K3796">
        <f t="shared" si="238"/>
        <v>0.25</v>
      </c>
      <c r="L3796">
        <f t="shared" si="239"/>
        <v>11.25</v>
      </c>
    </row>
    <row r="3797" spans="1:12" x14ac:dyDescent="0.25">
      <c r="A3797" s="2" t="s">
        <v>3795</v>
      </c>
      <c r="B3797">
        <v>6</v>
      </c>
      <c r="C3797">
        <v>2</v>
      </c>
      <c r="D3797">
        <v>6510</v>
      </c>
      <c r="E3797" s="1">
        <v>43583</v>
      </c>
      <c r="F3797" s="3">
        <v>520.79999999999995</v>
      </c>
      <c r="G3797" s="3">
        <v>1171.8000000000002</v>
      </c>
      <c r="H3797" s="1">
        <v>43830</v>
      </c>
      <c r="I3797">
        <f t="shared" si="236"/>
        <v>247</v>
      </c>
      <c r="J3797" t="str">
        <f t="shared" si="237"/>
        <v>&gt;121</v>
      </c>
      <c r="K3797">
        <f t="shared" si="238"/>
        <v>0.25</v>
      </c>
      <c r="L3797">
        <f t="shared" si="239"/>
        <v>423.15000000000003</v>
      </c>
    </row>
    <row r="3798" spans="1:12" x14ac:dyDescent="0.25">
      <c r="A3798" s="2" t="s">
        <v>3796</v>
      </c>
      <c r="B3798">
        <v>1</v>
      </c>
      <c r="C3798">
        <v>12</v>
      </c>
      <c r="D3798">
        <v>120</v>
      </c>
      <c r="E3798" s="1">
        <v>43694</v>
      </c>
      <c r="F3798" s="3">
        <v>9.6</v>
      </c>
      <c r="G3798" s="3">
        <v>18</v>
      </c>
      <c r="H3798" s="1">
        <v>43830</v>
      </c>
      <c r="I3798">
        <f t="shared" si="236"/>
        <v>136</v>
      </c>
      <c r="J3798" t="str">
        <f t="shared" si="237"/>
        <v>&gt;121</v>
      </c>
      <c r="K3798">
        <f t="shared" si="238"/>
        <v>0.25</v>
      </c>
      <c r="L3798">
        <f t="shared" si="239"/>
        <v>6.9</v>
      </c>
    </row>
    <row r="3799" spans="1:12" x14ac:dyDescent="0.25">
      <c r="A3799" s="2" t="s">
        <v>3797</v>
      </c>
      <c r="B3799">
        <v>3</v>
      </c>
      <c r="C3799">
        <v>14</v>
      </c>
      <c r="D3799">
        <v>616</v>
      </c>
      <c r="E3799" s="1">
        <v>43616</v>
      </c>
      <c r="F3799" s="3">
        <v>12.32</v>
      </c>
      <c r="G3799" s="3">
        <v>117.04</v>
      </c>
      <c r="H3799" s="1">
        <v>43830</v>
      </c>
      <c r="I3799">
        <f t="shared" si="236"/>
        <v>214</v>
      </c>
      <c r="J3799" t="str">
        <f t="shared" si="237"/>
        <v>&gt;121</v>
      </c>
      <c r="K3799">
        <f t="shared" si="238"/>
        <v>0.25</v>
      </c>
      <c r="L3799">
        <f t="shared" si="239"/>
        <v>32.340000000000003</v>
      </c>
    </row>
    <row r="3800" spans="1:12" x14ac:dyDescent="0.25">
      <c r="A3800" s="2" t="s">
        <v>3798</v>
      </c>
      <c r="B3800">
        <v>8</v>
      </c>
      <c r="C3800">
        <v>9</v>
      </c>
      <c r="D3800">
        <v>4200</v>
      </c>
      <c r="E3800" s="1">
        <v>43551</v>
      </c>
      <c r="F3800" s="3">
        <v>504</v>
      </c>
      <c r="G3800" s="3">
        <v>1680</v>
      </c>
      <c r="H3800" s="1">
        <v>43830</v>
      </c>
      <c r="I3800">
        <f t="shared" si="236"/>
        <v>279</v>
      </c>
      <c r="J3800" t="str">
        <f t="shared" si="237"/>
        <v>&gt;121</v>
      </c>
      <c r="K3800">
        <f t="shared" si="238"/>
        <v>0.25</v>
      </c>
      <c r="L3800">
        <f t="shared" si="239"/>
        <v>546</v>
      </c>
    </row>
    <row r="3801" spans="1:12" x14ac:dyDescent="0.25">
      <c r="A3801" s="2" t="s">
        <v>3799</v>
      </c>
      <c r="B3801">
        <v>2</v>
      </c>
      <c r="C3801">
        <v>4</v>
      </c>
      <c r="D3801">
        <v>360</v>
      </c>
      <c r="E3801" s="1">
        <v>43488</v>
      </c>
      <c r="F3801" s="3">
        <v>32.400000000000006</v>
      </c>
      <c r="G3801" s="3">
        <v>61.2</v>
      </c>
      <c r="H3801" s="1">
        <v>43830</v>
      </c>
      <c r="I3801">
        <f t="shared" si="236"/>
        <v>342</v>
      </c>
      <c r="J3801" t="str">
        <f t="shared" si="237"/>
        <v>&gt;121</v>
      </c>
      <c r="K3801">
        <f t="shared" si="238"/>
        <v>0.25</v>
      </c>
      <c r="L3801">
        <f t="shared" si="239"/>
        <v>23.400000000000002</v>
      </c>
    </row>
    <row r="3802" spans="1:12" x14ac:dyDescent="0.25">
      <c r="A3802" s="2" t="s">
        <v>3800</v>
      </c>
      <c r="B3802">
        <v>5</v>
      </c>
      <c r="C3802">
        <v>7</v>
      </c>
      <c r="D3802">
        <v>3024.0000000000005</v>
      </c>
      <c r="E3802" s="1">
        <v>43754</v>
      </c>
      <c r="F3802" s="3">
        <v>151.20000000000002</v>
      </c>
      <c r="G3802" s="3">
        <v>604.80000000000007</v>
      </c>
      <c r="H3802" s="1">
        <v>43830</v>
      </c>
      <c r="I3802">
        <f t="shared" si="236"/>
        <v>76</v>
      </c>
      <c r="J3802" t="str">
        <f t="shared" si="237"/>
        <v>61-90</v>
      </c>
      <c r="K3802">
        <f t="shared" si="238"/>
        <v>0.15</v>
      </c>
      <c r="L3802">
        <f t="shared" si="239"/>
        <v>113.40000000000002</v>
      </c>
    </row>
    <row r="3803" spans="1:12" x14ac:dyDescent="0.25">
      <c r="A3803" s="2" t="s">
        <v>3801</v>
      </c>
      <c r="B3803">
        <v>10</v>
      </c>
      <c r="C3803">
        <v>1</v>
      </c>
      <c r="D3803">
        <v>1320</v>
      </c>
      <c r="E3803" s="1">
        <v>43623</v>
      </c>
      <c r="F3803" s="3">
        <v>171.6</v>
      </c>
      <c r="G3803" s="3">
        <v>607.20000000000005</v>
      </c>
      <c r="H3803" s="1">
        <v>43830</v>
      </c>
      <c r="I3803">
        <f t="shared" si="236"/>
        <v>207</v>
      </c>
      <c r="J3803" t="str">
        <f t="shared" si="237"/>
        <v>&gt;121</v>
      </c>
      <c r="K3803">
        <f t="shared" si="238"/>
        <v>0.25</v>
      </c>
      <c r="L3803">
        <f t="shared" si="239"/>
        <v>194.70000000000002</v>
      </c>
    </row>
    <row r="3804" spans="1:12" x14ac:dyDescent="0.25">
      <c r="A3804" s="2" t="s">
        <v>3802</v>
      </c>
      <c r="B3804">
        <v>1</v>
      </c>
      <c r="C3804">
        <v>6</v>
      </c>
      <c r="D3804">
        <v>1620</v>
      </c>
      <c r="E3804" s="1">
        <v>43830</v>
      </c>
      <c r="F3804" s="3">
        <v>48.6</v>
      </c>
      <c r="G3804" s="3">
        <v>324</v>
      </c>
      <c r="H3804" s="1">
        <v>43830</v>
      </c>
      <c r="I3804">
        <f t="shared" si="236"/>
        <v>0</v>
      </c>
      <c r="J3804" t="str">
        <f t="shared" si="237"/>
        <v>0-30</v>
      </c>
      <c r="K3804">
        <f t="shared" si="238"/>
        <v>8.0000000000000002E-3</v>
      </c>
      <c r="L3804">
        <f t="shared" si="239"/>
        <v>2.9808000000000003</v>
      </c>
    </row>
    <row r="3805" spans="1:12" x14ac:dyDescent="0.25">
      <c r="A3805" s="2" t="s">
        <v>3803</v>
      </c>
      <c r="B3805">
        <v>5</v>
      </c>
      <c r="C3805">
        <v>2</v>
      </c>
      <c r="D3805">
        <v>1280</v>
      </c>
      <c r="E3805" s="1">
        <v>43811</v>
      </c>
      <c r="F3805" s="3">
        <v>76.8</v>
      </c>
      <c r="G3805" s="3">
        <v>345.6</v>
      </c>
      <c r="H3805" s="1">
        <v>43830</v>
      </c>
      <c r="I3805">
        <f t="shared" si="236"/>
        <v>19</v>
      </c>
      <c r="J3805" t="str">
        <f t="shared" si="237"/>
        <v>0-30</v>
      </c>
      <c r="K3805">
        <f t="shared" si="238"/>
        <v>8.0000000000000002E-3</v>
      </c>
      <c r="L3805">
        <f t="shared" si="239"/>
        <v>3.3792000000000004</v>
      </c>
    </row>
    <row r="3806" spans="1:12" x14ac:dyDescent="0.25">
      <c r="A3806" s="2" t="s">
        <v>3804</v>
      </c>
      <c r="B3806">
        <v>4</v>
      </c>
      <c r="C3806">
        <v>6</v>
      </c>
      <c r="D3806">
        <v>1840</v>
      </c>
      <c r="E3806" s="1">
        <v>43713</v>
      </c>
      <c r="F3806" s="3">
        <v>128.80000000000001</v>
      </c>
      <c r="G3806" s="3">
        <v>423.2</v>
      </c>
      <c r="H3806" s="1">
        <v>43830</v>
      </c>
      <c r="I3806">
        <f t="shared" si="236"/>
        <v>117</v>
      </c>
      <c r="J3806" t="str">
        <f t="shared" si="237"/>
        <v>91-120</v>
      </c>
      <c r="K3806">
        <f t="shared" si="238"/>
        <v>0.2</v>
      </c>
      <c r="L3806">
        <f t="shared" si="239"/>
        <v>110.4</v>
      </c>
    </row>
    <row r="3807" spans="1:12" x14ac:dyDescent="0.25">
      <c r="A3807" s="2" t="s">
        <v>3805</v>
      </c>
      <c r="B3807">
        <v>5</v>
      </c>
      <c r="C3807">
        <v>14</v>
      </c>
      <c r="D3807">
        <v>1240</v>
      </c>
      <c r="E3807" s="1">
        <v>43730</v>
      </c>
      <c r="F3807" s="3">
        <v>49.6</v>
      </c>
      <c r="G3807" s="3">
        <v>248</v>
      </c>
      <c r="H3807" s="1">
        <v>43830</v>
      </c>
      <c r="I3807">
        <f t="shared" si="236"/>
        <v>100</v>
      </c>
      <c r="J3807" t="str">
        <f t="shared" si="237"/>
        <v>91-120</v>
      </c>
      <c r="K3807">
        <f t="shared" si="238"/>
        <v>0.2</v>
      </c>
      <c r="L3807">
        <f t="shared" si="239"/>
        <v>59.52000000000001</v>
      </c>
    </row>
    <row r="3808" spans="1:12" x14ac:dyDescent="0.25">
      <c r="A3808" s="2" t="s">
        <v>3806</v>
      </c>
      <c r="B3808">
        <v>10</v>
      </c>
      <c r="C3808">
        <v>12</v>
      </c>
      <c r="D3808">
        <v>80</v>
      </c>
      <c r="E3808" s="1">
        <v>43659</v>
      </c>
      <c r="F3808" s="3">
        <v>5.6000000000000005</v>
      </c>
      <c r="G3808" s="3">
        <v>39.200000000000003</v>
      </c>
      <c r="H3808" s="1">
        <v>43830</v>
      </c>
      <c r="I3808">
        <f t="shared" si="236"/>
        <v>171</v>
      </c>
      <c r="J3808" t="str">
        <f t="shared" si="237"/>
        <v>&gt;121</v>
      </c>
      <c r="K3808">
        <f t="shared" si="238"/>
        <v>0.25</v>
      </c>
      <c r="L3808">
        <f t="shared" si="239"/>
        <v>11.200000000000001</v>
      </c>
    </row>
    <row r="3809" spans="1:12" x14ac:dyDescent="0.25">
      <c r="A3809" s="2" t="s">
        <v>3807</v>
      </c>
      <c r="B3809">
        <v>7</v>
      </c>
      <c r="C3809">
        <v>23</v>
      </c>
      <c r="D3809">
        <v>1800</v>
      </c>
      <c r="E3809" s="1">
        <v>43467</v>
      </c>
      <c r="F3809" s="3">
        <v>396</v>
      </c>
      <c r="G3809" s="3">
        <v>1260</v>
      </c>
      <c r="H3809" s="1">
        <v>43830</v>
      </c>
      <c r="I3809">
        <f t="shared" si="236"/>
        <v>363</v>
      </c>
      <c r="J3809" t="str">
        <f t="shared" si="237"/>
        <v>&gt;121</v>
      </c>
      <c r="K3809">
        <f t="shared" si="238"/>
        <v>0.25</v>
      </c>
      <c r="L3809">
        <f t="shared" si="239"/>
        <v>414</v>
      </c>
    </row>
    <row r="3810" spans="1:12" x14ac:dyDescent="0.25">
      <c r="A3810" s="2" t="s">
        <v>3808</v>
      </c>
      <c r="B3810">
        <v>4</v>
      </c>
      <c r="C3810">
        <v>16</v>
      </c>
      <c r="D3810">
        <v>1950</v>
      </c>
      <c r="E3810" s="1">
        <v>43645</v>
      </c>
      <c r="F3810" s="3">
        <v>117</v>
      </c>
      <c r="G3810" s="3">
        <v>429</v>
      </c>
      <c r="H3810" s="1">
        <v>43830</v>
      </c>
      <c r="I3810">
        <f t="shared" si="236"/>
        <v>185</v>
      </c>
      <c r="J3810" t="str">
        <f t="shared" si="237"/>
        <v>&gt;121</v>
      </c>
      <c r="K3810">
        <f t="shared" si="238"/>
        <v>0.25</v>
      </c>
      <c r="L3810">
        <f t="shared" si="239"/>
        <v>136.5</v>
      </c>
    </row>
    <row r="3811" spans="1:12" x14ac:dyDescent="0.25">
      <c r="A3811" s="2" t="s">
        <v>3809</v>
      </c>
      <c r="B3811">
        <v>9</v>
      </c>
      <c r="C3811">
        <v>13</v>
      </c>
      <c r="D3811">
        <v>2912</v>
      </c>
      <c r="E3811" s="1">
        <v>43517</v>
      </c>
      <c r="F3811" s="3">
        <v>436.8</v>
      </c>
      <c r="G3811" s="3">
        <v>1456</v>
      </c>
      <c r="H3811" s="1">
        <v>43830</v>
      </c>
      <c r="I3811">
        <f t="shared" si="236"/>
        <v>313</v>
      </c>
      <c r="J3811" t="str">
        <f t="shared" si="237"/>
        <v>&gt;121</v>
      </c>
      <c r="K3811">
        <f t="shared" si="238"/>
        <v>0.25</v>
      </c>
      <c r="L3811">
        <f t="shared" si="239"/>
        <v>473.2</v>
      </c>
    </row>
    <row r="3812" spans="1:12" x14ac:dyDescent="0.25">
      <c r="A3812" s="2" t="s">
        <v>3810</v>
      </c>
      <c r="B3812">
        <v>7</v>
      </c>
      <c r="C3812">
        <v>15</v>
      </c>
      <c r="D3812">
        <v>960</v>
      </c>
      <c r="E3812" s="1">
        <v>43525</v>
      </c>
      <c r="F3812" s="3">
        <v>144</v>
      </c>
      <c r="G3812" s="3">
        <v>787.2</v>
      </c>
      <c r="H3812" s="1">
        <v>43830</v>
      </c>
      <c r="I3812">
        <f t="shared" si="236"/>
        <v>305</v>
      </c>
      <c r="J3812" t="str">
        <f t="shared" si="237"/>
        <v>&gt;121</v>
      </c>
      <c r="K3812">
        <f t="shared" si="238"/>
        <v>0.25</v>
      </c>
      <c r="L3812">
        <f t="shared" si="239"/>
        <v>232.8</v>
      </c>
    </row>
    <row r="3813" spans="1:12" x14ac:dyDescent="0.25">
      <c r="A3813" s="2" t="s">
        <v>3811</v>
      </c>
      <c r="B3813">
        <v>5</v>
      </c>
      <c r="C3813">
        <v>20</v>
      </c>
      <c r="D3813">
        <v>3080</v>
      </c>
      <c r="E3813" s="1">
        <v>43826</v>
      </c>
      <c r="F3813" s="3">
        <v>123.2</v>
      </c>
      <c r="G3813" s="3">
        <v>677.6</v>
      </c>
      <c r="H3813" s="1">
        <v>43830</v>
      </c>
      <c r="I3813">
        <f t="shared" si="236"/>
        <v>4</v>
      </c>
      <c r="J3813" t="str">
        <f t="shared" si="237"/>
        <v>0-30</v>
      </c>
      <c r="K3813">
        <f t="shared" si="238"/>
        <v>8.0000000000000002E-3</v>
      </c>
      <c r="L3813">
        <f t="shared" si="239"/>
        <v>6.4064000000000005</v>
      </c>
    </row>
    <row r="3814" spans="1:12" x14ac:dyDescent="0.25">
      <c r="A3814" s="2" t="s">
        <v>3812</v>
      </c>
      <c r="B3814">
        <v>1</v>
      </c>
      <c r="C3814">
        <v>12</v>
      </c>
      <c r="D3814">
        <v>2090</v>
      </c>
      <c r="E3814" s="1">
        <v>43631</v>
      </c>
      <c r="F3814" s="3">
        <v>83.6</v>
      </c>
      <c r="G3814" s="3">
        <v>376.2</v>
      </c>
      <c r="H3814" s="1">
        <v>43830</v>
      </c>
      <c r="I3814">
        <f t="shared" si="236"/>
        <v>199</v>
      </c>
      <c r="J3814" t="str">
        <f t="shared" si="237"/>
        <v>&gt;121</v>
      </c>
      <c r="K3814">
        <f t="shared" si="238"/>
        <v>0.25</v>
      </c>
      <c r="L3814">
        <f t="shared" si="239"/>
        <v>114.94999999999999</v>
      </c>
    </row>
    <row r="3815" spans="1:12" x14ac:dyDescent="0.25">
      <c r="A3815" s="2" t="s">
        <v>3813</v>
      </c>
      <c r="B3815">
        <v>9</v>
      </c>
      <c r="C3815">
        <v>15</v>
      </c>
      <c r="D3815">
        <v>2420</v>
      </c>
      <c r="E3815" s="1">
        <v>43702</v>
      </c>
      <c r="F3815" s="3">
        <v>72.599999999999994</v>
      </c>
      <c r="G3815" s="3">
        <v>822.8</v>
      </c>
      <c r="H3815" s="1">
        <v>43830</v>
      </c>
      <c r="I3815">
        <f t="shared" si="236"/>
        <v>128</v>
      </c>
      <c r="J3815" t="str">
        <f t="shared" si="237"/>
        <v>&gt;121</v>
      </c>
      <c r="K3815">
        <f t="shared" si="238"/>
        <v>0.25</v>
      </c>
      <c r="L3815">
        <f t="shared" si="239"/>
        <v>223.85</v>
      </c>
    </row>
    <row r="3816" spans="1:12" x14ac:dyDescent="0.25">
      <c r="A3816" s="2" t="s">
        <v>3814</v>
      </c>
      <c r="B3816">
        <v>4</v>
      </c>
      <c r="C3816">
        <v>14</v>
      </c>
      <c r="D3816">
        <v>720</v>
      </c>
      <c r="E3816" s="1">
        <v>43614</v>
      </c>
      <c r="F3816" s="3">
        <v>50.4</v>
      </c>
      <c r="G3816" s="3">
        <v>122.4</v>
      </c>
      <c r="H3816" s="1">
        <v>43830</v>
      </c>
      <c r="I3816">
        <f t="shared" si="236"/>
        <v>216</v>
      </c>
      <c r="J3816" t="str">
        <f t="shared" si="237"/>
        <v>&gt;121</v>
      </c>
      <c r="K3816">
        <f t="shared" si="238"/>
        <v>0.25</v>
      </c>
      <c r="L3816">
        <f t="shared" si="239"/>
        <v>43.2</v>
      </c>
    </row>
    <row r="3817" spans="1:12" x14ac:dyDescent="0.25">
      <c r="A3817" s="2" t="s">
        <v>3815</v>
      </c>
      <c r="B3817">
        <v>2</v>
      </c>
      <c r="C3817">
        <v>15</v>
      </c>
      <c r="D3817">
        <v>3808</v>
      </c>
      <c r="E3817" s="1">
        <v>43819</v>
      </c>
      <c r="F3817" s="3">
        <v>190.39999999999998</v>
      </c>
      <c r="G3817" s="3">
        <v>761.59999999999991</v>
      </c>
      <c r="H3817" s="1">
        <v>43830</v>
      </c>
      <c r="I3817">
        <f t="shared" si="236"/>
        <v>11</v>
      </c>
      <c r="J3817" t="str">
        <f t="shared" si="237"/>
        <v>0-30</v>
      </c>
      <c r="K3817">
        <f t="shared" si="238"/>
        <v>8.0000000000000002E-3</v>
      </c>
      <c r="L3817">
        <f t="shared" si="239"/>
        <v>7.6159999999999997</v>
      </c>
    </row>
    <row r="3818" spans="1:12" x14ac:dyDescent="0.25">
      <c r="A3818" s="2" t="s">
        <v>3816</v>
      </c>
      <c r="B3818">
        <v>8</v>
      </c>
      <c r="C3818">
        <v>5</v>
      </c>
      <c r="D3818">
        <v>1760</v>
      </c>
      <c r="E3818" s="1">
        <v>43530</v>
      </c>
      <c r="F3818" s="3">
        <v>176</v>
      </c>
      <c r="G3818" s="3">
        <v>457.59999999999997</v>
      </c>
      <c r="H3818" s="1">
        <v>43830</v>
      </c>
      <c r="I3818">
        <f t="shared" si="236"/>
        <v>300</v>
      </c>
      <c r="J3818" t="str">
        <f t="shared" si="237"/>
        <v>&gt;121</v>
      </c>
      <c r="K3818">
        <f t="shared" si="238"/>
        <v>0.25</v>
      </c>
      <c r="L3818">
        <f t="shared" si="239"/>
        <v>158.39999999999998</v>
      </c>
    </row>
    <row r="3819" spans="1:12" x14ac:dyDescent="0.25">
      <c r="A3819" s="2" t="s">
        <v>3817</v>
      </c>
      <c r="B3819">
        <v>6</v>
      </c>
      <c r="C3819">
        <v>19</v>
      </c>
      <c r="D3819">
        <v>2420</v>
      </c>
      <c r="E3819" s="1">
        <v>43553</v>
      </c>
      <c r="F3819" s="3">
        <v>96.8</v>
      </c>
      <c r="G3819" s="3">
        <v>508.2</v>
      </c>
      <c r="H3819" s="1">
        <v>43830</v>
      </c>
      <c r="I3819">
        <f t="shared" si="236"/>
        <v>277</v>
      </c>
      <c r="J3819" t="str">
        <f t="shared" si="237"/>
        <v>&gt;121</v>
      </c>
      <c r="K3819">
        <f t="shared" si="238"/>
        <v>0.25</v>
      </c>
      <c r="L3819">
        <f t="shared" si="239"/>
        <v>151.25</v>
      </c>
    </row>
    <row r="3820" spans="1:12" x14ac:dyDescent="0.25">
      <c r="A3820" s="2" t="s">
        <v>3818</v>
      </c>
      <c r="B3820">
        <v>4</v>
      </c>
      <c r="C3820">
        <v>9</v>
      </c>
      <c r="D3820">
        <v>2660</v>
      </c>
      <c r="E3820" s="1">
        <v>43671</v>
      </c>
      <c r="F3820" s="3">
        <v>266</v>
      </c>
      <c r="G3820" s="3">
        <v>771.4</v>
      </c>
      <c r="H3820" s="1">
        <v>43830</v>
      </c>
      <c r="I3820">
        <f t="shared" si="236"/>
        <v>159</v>
      </c>
      <c r="J3820" t="str">
        <f t="shared" si="237"/>
        <v>&gt;121</v>
      </c>
      <c r="K3820">
        <f t="shared" si="238"/>
        <v>0.25</v>
      </c>
      <c r="L3820">
        <f t="shared" si="239"/>
        <v>259.35000000000002</v>
      </c>
    </row>
    <row r="3821" spans="1:12" x14ac:dyDescent="0.25">
      <c r="A3821" s="2" t="s">
        <v>3819</v>
      </c>
      <c r="B3821">
        <v>3</v>
      </c>
      <c r="C3821">
        <v>7</v>
      </c>
      <c r="D3821">
        <v>640</v>
      </c>
      <c r="E3821" s="1">
        <v>43748</v>
      </c>
      <c r="F3821" s="3">
        <v>12.8</v>
      </c>
      <c r="G3821" s="3">
        <v>134.4</v>
      </c>
      <c r="H3821" s="1">
        <v>43830</v>
      </c>
      <c r="I3821">
        <f t="shared" si="236"/>
        <v>82</v>
      </c>
      <c r="J3821" t="str">
        <f t="shared" si="237"/>
        <v>61-90</v>
      </c>
      <c r="K3821">
        <f t="shared" si="238"/>
        <v>0.15</v>
      </c>
      <c r="L3821">
        <f t="shared" si="239"/>
        <v>22.080000000000002</v>
      </c>
    </row>
    <row r="3822" spans="1:12" x14ac:dyDescent="0.25">
      <c r="A3822" s="2" t="s">
        <v>3820</v>
      </c>
      <c r="B3822">
        <v>5</v>
      </c>
      <c r="C3822">
        <v>1</v>
      </c>
      <c r="D3822">
        <v>80</v>
      </c>
      <c r="E3822" s="1">
        <v>43589</v>
      </c>
      <c r="F3822" s="3">
        <v>6.4</v>
      </c>
      <c r="G3822" s="3">
        <v>12.8</v>
      </c>
      <c r="H3822" s="1">
        <v>43830</v>
      </c>
      <c r="I3822">
        <f t="shared" si="236"/>
        <v>241</v>
      </c>
      <c r="J3822" t="str">
        <f t="shared" si="237"/>
        <v>&gt;121</v>
      </c>
      <c r="K3822">
        <f t="shared" si="238"/>
        <v>0.25</v>
      </c>
      <c r="L3822">
        <f t="shared" si="239"/>
        <v>4.8000000000000007</v>
      </c>
    </row>
    <row r="3823" spans="1:12" x14ac:dyDescent="0.25">
      <c r="A3823" s="2" t="s">
        <v>3821</v>
      </c>
      <c r="B3823">
        <v>10</v>
      </c>
      <c r="C3823">
        <v>2</v>
      </c>
      <c r="D3823">
        <v>960</v>
      </c>
      <c r="E3823" s="1">
        <v>43691</v>
      </c>
      <c r="F3823" s="3">
        <v>28.799999999999997</v>
      </c>
      <c r="G3823" s="3">
        <v>259.20000000000005</v>
      </c>
      <c r="H3823" s="1">
        <v>43830</v>
      </c>
      <c r="I3823">
        <f t="shared" si="236"/>
        <v>139</v>
      </c>
      <c r="J3823" t="str">
        <f t="shared" si="237"/>
        <v>&gt;121</v>
      </c>
      <c r="K3823">
        <f t="shared" si="238"/>
        <v>0.25</v>
      </c>
      <c r="L3823">
        <f t="shared" si="239"/>
        <v>72.000000000000014</v>
      </c>
    </row>
    <row r="3824" spans="1:12" x14ac:dyDescent="0.25">
      <c r="A3824" s="2" t="s">
        <v>3822</v>
      </c>
      <c r="B3824">
        <v>4</v>
      </c>
      <c r="C3824">
        <v>8</v>
      </c>
      <c r="D3824">
        <v>3472.0000000000005</v>
      </c>
      <c r="E3824" s="1">
        <v>43821</v>
      </c>
      <c r="F3824" s="3">
        <v>243.04000000000005</v>
      </c>
      <c r="G3824" s="3">
        <v>833.2800000000002</v>
      </c>
      <c r="H3824" s="1">
        <v>43830</v>
      </c>
      <c r="I3824">
        <f t="shared" si="236"/>
        <v>9</v>
      </c>
      <c r="J3824" t="str">
        <f t="shared" si="237"/>
        <v>0-30</v>
      </c>
      <c r="K3824">
        <f t="shared" si="238"/>
        <v>8.0000000000000002E-3</v>
      </c>
      <c r="L3824">
        <f t="shared" si="239"/>
        <v>8.6105600000000013</v>
      </c>
    </row>
    <row r="3825" spans="1:12" x14ac:dyDescent="0.25">
      <c r="A3825" s="2" t="s">
        <v>3823</v>
      </c>
      <c r="B3825">
        <v>8</v>
      </c>
      <c r="C3825">
        <v>3</v>
      </c>
      <c r="D3825">
        <v>1824</v>
      </c>
      <c r="E3825" s="1">
        <v>43567</v>
      </c>
      <c r="F3825" s="3">
        <v>364.79999999999995</v>
      </c>
      <c r="G3825" s="3">
        <v>784.32</v>
      </c>
      <c r="H3825" s="1">
        <v>43830</v>
      </c>
      <c r="I3825">
        <f t="shared" si="236"/>
        <v>263</v>
      </c>
      <c r="J3825" t="str">
        <f t="shared" si="237"/>
        <v>&gt;121</v>
      </c>
      <c r="K3825">
        <f t="shared" si="238"/>
        <v>0.25</v>
      </c>
      <c r="L3825">
        <f t="shared" si="239"/>
        <v>287.27999999999997</v>
      </c>
    </row>
    <row r="3826" spans="1:12" x14ac:dyDescent="0.25">
      <c r="A3826" s="2" t="s">
        <v>3824</v>
      </c>
      <c r="B3826">
        <v>2</v>
      </c>
      <c r="C3826">
        <v>4</v>
      </c>
      <c r="D3826">
        <v>2178</v>
      </c>
      <c r="E3826" s="1">
        <v>43819</v>
      </c>
      <c r="F3826" s="3">
        <v>174.24</v>
      </c>
      <c r="G3826" s="3">
        <v>392.04</v>
      </c>
      <c r="H3826" s="1">
        <v>43830</v>
      </c>
      <c r="I3826">
        <f t="shared" si="236"/>
        <v>11</v>
      </c>
      <c r="J3826" t="str">
        <f t="shared" si="237"/>
        <v>0-30</v>
      </c>
      <c r="K3826">
        <f t="shared" si="238"/>
        <v>8.0000000000000002E-3</v>
      </c>
      <c r="L3826">
        <f t="shared" si="239"/>
        <v>4.53024</v>
      </c>
    </row>
    <row r="3827" spans="1:12" x14ac:dyDescent="0.25">
      <c r="A3827" s="2" t="s">
        <v>3825</v>
      </c>
      <c r="B3827">
        <v>2</v>
      </c>
      <c r="C3827">
        <v>8</v>
      </c>
      <c r="D3827">
        <v>1764</v>
      </c>
      <c r="E3827" s="1">
        <v>43504</v>
      </c>
      <c r="F3827" s="3">
        <v>158.76000000000002</v>
      </c>
      <c r="G3827" s="3">
        <v>511.56000000000006</v>
      </c>
      <c r="H3827" s="1">
        <v>43830</v>
      </c>
      <c r="I3827">
        <f t="shared" si="236"/>
        <v>326</v>
      </c>
      <c r="J3827" t="str">
        <f t="shared" si="237"/>
        <v>&gt;121</v>
      </c>
      <c r="K3827">
        <f t="shared" si="238"/>
        <v>0.25</v>
      </c>
      <c r="L3827">
        <f t="shared" si="239"/>
        <v>167.58</v>
      </c>
    </row>
    <row r="3828" spans="1:12" x14ac:dyDescent="0.25">
      <c r="A3828" s="2" t="s">
        <v>3826</v>
      </c>
      <c r="B3828">
        <v>9</v>
      </c>
      <c r="C3828">
        <v>13</v>
      </c>
      <c r="D3828">
        <v>360</v>
      </c>
      <c r="E3828" s="1">
        <v>43601</v>
      </c>
      <c r="F3828" s="3">
        <v>25.2</v>
      </c>
      <c r="G3828" s="3">
        <v>136.80000000000001</v>
      </c>
      <c r="H3828" s="1">
        <v>43830</v>
      </c>
      <c r="I3828">
        <f t="shared" si="236"/>
        <v>229</v>
      </c>
      <c r="J3828" t="str">
        <f t="shared" si="237"/>
        <v>&gt;121</v>
      </c>
      <c r="K3828">
        <f t="shared" si="238"/>
        <v>0.25</v>
      </c>
      <c r="L3828">
        <f t="shared" si="239"/>
        <v>40.5</v>
      </c>
    </row>
    <row r="3829" spans="1:12" x14ac:dyDescent="0.25">
      <c r="A3829" s="2" t="s">
        <v>3827</v>
      </c>
      <c r="B3829">
        <v>9</v>
      </c>
      <c r="C3829">
        <v>8</v>
      </c>
      <c r="D3829">
        <v>2200</v>
      </c>
      <c r="E3829" s="1">
        <v>43629</v>
      </c>
      <c r="F3829" s="3">
        <v>176</v>
      </c>
      <c r="G3829" s="3">
        <v>858</v>
      </c>
      <c r="H3829" s="1">
        <v>43830</v>
      </c>
      <c r="I3829">
        <f t="shared" si="236"/>
        <v>201</v>
      </c>
      <c r="J3829" t="str">
        <f t="shared" si="237"/>
        <v>&gt;121</v>
      </c>
      <c r="K3829">
        <f t="shared" si="238"/>
        <v>0.25</v>
      </c>
      <c r="L3829">
        <f t="shared" si="239"/>
        <v>258.5</v>
      </c>
    </row>
    <row r="3830" spans="1:12" x14ac:dyDescent="0.25">
      <c r="A3830" s="2" t="s">
        <v>3828</v>
      </c>
      <c r="B3830">
        <v>3</v>
      </c>
      <c r="C3830">
        <v>19</v>
      </c>
      <c r="D3830">
        <v>1980</v>
      </c>
      <c r="E3830" s="1">
        <v>43776</v>
      </c>
      <c r="F3830" s="3">
        <v>178.2</v>
      </c>
      <c r="G3830" s="3">
        <v>356.4</v>
      </c>
      <c r="H3830" s="1">
        <v>43830</v>
      </c>
      <c r="I3830">
        <f t="shared" si="236"/>
        <v>54</v>
      </c>
      <c r="J3830" t="str">
        <f t="shared" si="237"/>
        <v>31-60</v>
      </c>
      <c r="K3830">
        <f t="shared" si="238"/>
        <v>0.04</v>
      </c>
      <c r="L3830">
        <f t="shared" si="239"/>
        <v>21.383999999999997</v>
      </c>
    </row>
    <row r="3831" spans="1:12" x14ac:dyDescent="0.25">
      <c r="A3831" s="2" t="s">
        <v>3829</v>
      </c>
      <c r="B3831">
        <v>10</v>
      </c>
      <c r="C3831">
        <v>12</v>
      </c>
      <c r="D3831">
        <v>1760</v>
      </c>
      <c r="E3831" s="1">
        <v>43591</v>
      </c>
      <c r="F3831" s="3">
        <v>52.800000000000004</v>
      </c>
      <c r="G3831" s="3">
        <v>457.59999999999997</v>
      </c>
      <c r="H3831" s="1">
        <v>43830</v>
      </c>
      <c r="I3831">
        <f t="shared" si="236"/>
        <v>239</v>
      </c>
      <c r="J3831" t="str">
        <f t="shared" si="237"/>
        <v>&gt;121</v>
      </c>
      <c r="K3831">
        <f t="shared" si="238"/>
        <v>0.25</v>
      </c>
      <c r="L3831">
        <f t="shared" si="239"/>
        <v>127.6</v>
      </c>
    </row>
    <row r="3832" spans="1:12" x14ac:dyDescent="0.25">
      <c r="A3832" s="2" t="s">
        <v>3830</v>
      </c>
      <c r="B3832">
        <v>1</v>
      </c>
      <c r="C3832">
        <v>6</v>
      </c>
      <c r="D3832">
        <v>570</v>
      </c>
      <c r="E3832" s="1">
        <v>43753</v>
      </c>
      <c r="F3832" s="3">
        <v>39.900000000000006</v>
      </c>
      <c r="G3832" s="3">
        <v>171</v>
      </c>
      <c r="H3832" s="1">
        <v>43830</v>
      </c>
      <c r="I3832">
        <f t="shared" si="236"/>
        <v>77</v>
      </c>
      <c r="J3832" t="str">
        <f t="shared" si="237"/>
        <v>61-90</v>
      </c>
      <c r="K3832">
        <f t="shared" si="238"/>
        <v>0.15</v>
      </c>
      <c r="L3832">
        <f t="shared" si="239"/>
        <v>31.634999999999998</v>
      </c>
    </row>
    <row r="3833" spans="1:12" x14ac:dyDescent="0.25">
      <c r="A3833" s="2" t="s">
        <v>3831</v>
      </c>
      <c r="B3833">
        <v>8</v>
      </c>
      <c r="C3833">
        <v>1</v>
      </c>
      <c r="D3833">
        <v>2160</v>
      </c>
      <c r="E3833" s="1">
        <v>43687</v>
      </c>
      <c r="F3833" s="3">
        <v>216</v>
      </c>
      <c r="G3833" s="3">
        <v>777.6</v>
      </c>
      <c r="H3833" s="1">
        <v>43830</v>
      </c>
      <c r="I3833">
        <f t="shared" si="236"/>
        <v>143</v>
      </c>
      <c r="J3833" t="str">
        <f t="shared" si="237"/>
        <v>&gt;121</v>
      </c>
      <c r="K3833">
        <f t="shared" si="238"/>
        <v>0.25</v>
      </c>
      <c r="L3833">
        <f t="shared" si="239"/>
        <v>248.4</v>
      </c>
    </row>
    <row r="3834" spans="1:12" x14ac:dyDescent="0.25">
      <c r="A3834" s="2" t="s">
        <v>3832</v>
      </c>
      <c r="B3834">
        <v>10</v>
      </c>
      <c r="C3834">
        <v>23</v>
      </c>
      <c r="D3834">
        <v>1080</v>
      </c>
      <c r="E3834" s="1">
        <v>43512</v>
      </c>
      <c r="F3834" s="3">
        <v>162</v>
      </c>
      <c r="G3834" s="3">
        <v>540</v>
      </c>
      <c r="H3834" s="1">
        <v>43830</v>
      </c>
      <c r="I3834">
        <f t="shared" si="236"/>
        <v>318</v>
      </c>
      <c r="J3834" t="str">
        <f t="shared" si="237"/>
        <v>&gt;121</v>
      </c>
      <c r="K3834">
        <f t="shared" si="238"/>
        <v>0.25</v>
      </c>
      <c r="L3834">
        <f t="shared" si="239"/>
        <v>175.5</v>
      </c>
    </row>
    <row r="3835" spans="1:12" x14ac:dyDescent="0.25">
      <c r="A3835" s="2" t="s">
        <v>3833</v>
      </c>
      <c r="B3835">
        <v>9</v>
      </c>
      <c r="C3835">
        <v>4</v>
      </c>
      <c r="D3835">
        <v>300</v>
      </c>
      <c r="E3835" s="1">
        <v>43638</v>
      </c>
      <c r="F3835" s="3">
        <v>45</v>
      </c>
      <c r="G3835" s="3">
        <v>150</v>
      </c>
      <c r="H3835" s="1">
        <v>43830</v>
      </c>
      <c r="I3835">
        <f t="shared" si="236"/>
        <v>192</v>
      </c>
      <c r="J3835" t="str">
        <f t="shared" si="237"/>
        <v>&gt;121</v>
      </c>
      <c r="K3835">
        <f t="shared" si="238"/>
        <v>0.25</v>
      </c>
      <c r="L3835">
        <f t="shared" si="239"/>
        <v>48.75</v>
      </c>
    </row>
    <row r="3836" spans="1:12" x14ac:dyDescent="0.25">
      <c r="A3836" s="2" t="s">
        <v>3834</v>
      </c>
      <c r="B3836">
        <v>10</v>
      </c>
      <c r="C3836">
        <v>12</v>
      </c>
      <c r="D3836">
        <v>2250</v>
      </c>
      <c r="E3836" s="1">
        <v>43484</v>
      </c>
      <c r="F3836" s="3">
        <v>135</v>
      </c>
      <c r="G3836" s="3">
        <v>1012.5</v>
      </c>
      <c r="H3836" s="1">
        <v>43830</v>
      </c>
      <c r="I3836">
        <f t="shared" si="236"/>
        <v>346</v>
      </c>
      <c r="J3836" t="str">
        <f t="shared" si="237"/>
        <v>&gt;121</v>
      </c>
      <c r="K3836">
        <f t="shared" si="238"/>
        <v>0.25</v>
      </c>
      <c r="L3836">
        <f t="shared" si="239"/>
        <v>286.875</v>
      </c>
    </row>
    <row r="3837" spans="1:12" x14ac:dyDescent="0.25">
      <c r="A3837" s="2" t="s">
        <v>3835</v>
      </c>
      <c r="B3837">
        <v>6</v>
      </c>
      <c r="C3837">
        <v>20</v>
      </c>
      <c r="D3837">
        <v>3000</v>
      </c>
      <c r="E3837" s="1">
        <v>43799</v>
      </c>
      <c r="F3837" s="3">
        <v>30</v>
      </c>
      <c r="G3837" s="3">
        <v>630</v>
      </c>
      <c r="H3837" s="1">
        <v>43830</v>
      </c>
      <c r="I3837">
        <f t="shared" si="236"/>
        <v>31</v>
      </c>
      <c r="J3837" t="str">
        <f t="shared" si="237"/>
        <v>31-60</v>
      </c>
      <c r="K3837">
        <f t="shared" si="238"/>
        <v>0.04</v>
      </c>
      <c r="L3837">
        <f t="shared" si="239"/>
        <v>26.400000000000002</v>
      </c>
    </row>
    <row r="3838" spans="1:12" x14ac:dyDescent="0.25">
      <c r="A3838" s="2" t="s">
        <v>3836</v>
      </c>
      <c r="B3838">
        <v>10</v>
      </c>
      <c r="C3838">
        <v>20</v>
      </c>
      <c r="D3838">
        <v>320</v>
      </c>
      <c r="E3838" s="1">
        <v>43703</v>
      </c>
      <c r="F3838" s="3">
        <v>3.2</v>
      </c>
      <c r="G3838" s="3">
        <v>134.4</v>
      </c>
      <c r="H3838" s="1">
        <v>43830</v>
      </c>
      <c r="I3838">
        <f t="shared" si="236"/>
        <v>127</v>
      </c>
      <c r="J3838" t="str">
        <f t="shared" si="237"/>
        <v>&gt;121</v>
      </c>
      <c r="K3838">
        <f t="shared" si="238"/>
        <v>0.25</v>
      </c>
      <c r="L3838">
        <f t="shared" si="239"/>
        <v>34.4</v>
      </c>
    </row>
    <row r="3839" spans="1:12" x14ac:dyDescent="0.25">
      <c r="A3839" s="2" t="s">
        <v>3837</v>
      </c>
      <c r="B3839">
        <v>3</v>
      </c>
      <c r="C3839">
        <v>20</v>
      </c>
      <c r="D3839">
        <v>320</v>
      </c>
      <c r="E3839" s="1">
        <v>43717</v>
      </c>
      <c r="F3839" s="3">
        <v>9.6</v>
      </c>
      <c r="G3839" s="3">
        <v>60.8</v>
      </c>
      <c r="H3839" s="1">
        <v>43830</v>
      </c>
      <c r="I3839">
        <f t="shared" si="236"/>
        <v>113</v>
      </c>
      <c r="J3839" t="str">
        <f t="shared" si="237"/>
        <v>91-120</v>
      </c>
      <c r="K3839">
        <f t="shared" si="238"/>
        <v>0.2</v>
      </c>
      <c r="L3839">
        <f t="shared" si="239"/>
        <v>14.079999999999998</v>
      </c>
    </row>
    <row r="3840" spans="1:12" x14ac:dyDescent="0.25">
      <c r="A3840" s="2" t="s">
        <v>3838</v>
      </c>
      <c r="B3840">
        <v>7</v>
      </c>
      <c r="C3840">
        <v>10</v>
      </c>
      <c r="D3840">
        <v>4800</v>
      </c>
      <c r="E3840" s="1">
        <v>43668</v>
      </c>
      <c r="F3840" s="3">
        <v>960</v>
      </c>
      <c r="G3840" s="3">
        <v>4368</v>
      </c>
      <c r="H3840" s="1">
        <v>43830</v>
      </c>
      <c r="I3840">
        <f t="shared" si="236"/>
        <v>162</v>
      </c>
      <c r="J3840" t="str">
        <f t="shared" si="237"/>
        <v>&gt;121</v>
      </c>
      <c r="K3840">
        <f t="shared" si="238"/>
        <v>0.25</v>
      </c>
      <c r="L3840">
        <f t="shared" si="239"/>
        <v>1332</v>
      </c>
    </row>
    <row r="3841" spans="1:12" x14ac:dyDescent="0.25">
      <c r="A3841" s="2" t="s">
        <v>3839</v>
      </c>
      <c r="B3841">
        <v>7</v>
      </c>
      <c r="C3841">
        <v>20</v>
      </c>
      <c r="D3841">
        <v>5600</v>
      </c>
      <c r="E3841" s="1">
        <v>43707</v>
      </c>
      <c r="F3841" s="3">
        <v>1064</v>
      </c>
      <c r="G3841" s="3">
        <v>2856</v>
      </c>
      <c r="H3841" s="1">
        <v>43830</v>
      </c>
      <c r="I3841">
        <f t="shared" si="236"/>
        <v>123</v>
      </c>
      <c r="J3841" t="str">
        <f t="shared" si="237"/>
        <v>&gt;121</v>
      </c>
      <c r="K3841">
        <f t="shared" si="238"/>
        <v>0.25</v>
      </c>
      <c r="L3841">
        <f t="shared" si="239"/>
        <v>980</v>
      </c>
    </row>
    <row r="3842" spans="1:12" x14ac:dyDescent="0.25">
      <c r="A3842" s="2" t="s">
        <v>3840</v>
      </c>
      <c r="B3842">
        <v>4</v>
      </c>
      <c r="C3842">
        <v>22</v>
      </c>
      <c r="D3842">
        <v>1650</v>
      </c>
      <c r="E3842" s="1">
        <v>43742</v>
      </c>
      <c r="F3842" s="3">
        <v>115.5</v>
      </c>
      <c r="G3842" s="3">
        <v>313.5</v>
      </c>
      <c r="H3842" s="1">
        <v>43830</v>
      </c>
      <c r="I3842">
        <f t="shared" ref="I3842:I3905" si="240">H3842-E3842</f>
        <v>88</v>
      </c>
      <c r="J3842" t="str">
        <f t="shared" ref="J3842:J3905" si="241">VLOOKUP(I3842,groupings,2,1)</f>
        <v>61-90</v>
      </c>
      <c r="K3842">
        <f t="shared" ref="K3842:K3905" si="242">VLOOKUP(I3842,$N$8:$P$12,3,TRUE)</f>
        <v>0.15</v>
      </c>
      <c r="L3842">
        <f t="shared" ref="L3842:L3905" si="243">(G3842+F3842)*K3842</f>
        <v>64.349999999999994</v>
      </c>
    </row>
    <row r="3843" spans="1:12" x14ac:dyDescent="0.25">
      <c r="A3843" s="2" t="s">
        <v>3841</v>
      </c>
      <c r="B3843">
        <v>3</v>
      </c>
      <c r="C3843">
        <v>7</v>
      </c>
      <c r="D3843">
        <v>1320</v>
      </c>
      <c r="E3843" s="1">
        <v>43466</v>
      </c>
      <c r="F3843" s="3">
        <v>26.400000000000002</v>
      </c>
      <c r="G3843" s="3">
        <v>277.2</v>
      </c>
      <c r="H3843" s="1">
        <v>43830</v>
      </c>
      <c r="I3843">
        <f t="shared" si="240"/>
        <v>364</v>
      </c>
      <c r="J3843" t="str">
        <f t="shared" si="241"/>
        <v>&gt;121</v>
      </c>
      <c r="K3843">
        <f t="shared" si="242"/>
        <v>0.25</v>
      </c>
      <c r="L3843">
        <f t="shared" si="243"/>
        <v>75.899999999999991</v>
      </c>
    </row>
    <row r="3844" spans="1:12" x14ac:dyDescent="0.25">
      <c r="A3844" s="2" t="s">
        <v>3842</v>
      </c>
      <c r="B3844">
        <v>1</v>
      </c>
      <c r="C3844">
        <v>18</v>
      </c>
      <c r="D3844">
        <v>7750</v>
      </c>
      <c r="E3844" s="1">
        <v>43711</v>
      </c>
      <c r="F3844" s="3">
        <v>310</v>
      </c>
      <c r="G3844" s="3">
        <v>1472.5</v>
      </c>
      <c r="H3844" s="1">
        <v>43830</v>
      </c>
      <c r="I3844">
        <f t="shared" si="240"/>
        <v>119</v>
      </c>
      <c r="J3844" t="str">
        <f t="shared" si="241"/>
        <v>91-120</v>
      </c>
      <c r="K3844">
        <f t="shared" si="242"/>
        <v>0.2</v>
      </c>
      <c r="L3844">
        <f t="shared" si="243"/>
        <v>356.5</v>
      </c>
    </row>
    <row r="3845" spans="1:12" x14ac:dyDescent="0.25">
      <c r="A3845" s="2" t="s">
        <v>3843</v>
      </c>
      <c r="B3845">
        <v>10</v>
      </c>
      <c r="C3845">
        <v>4</v>
      </c>
      <c r="D3845">
        <v>2640</v>
      </c>
      <c r="E3845" s="1">
        <v>43520</v>
      </c>
      <c r="F3845" s="3">
        <v>237.60000000000002</v>
      </c>
      <c r="G3845" s="3">
        <v>1003.1999999999999</v>
      </c>
      <c r="H3845" s="1">
        <v>43830</v>
      </c>
      <c r="I3845">
        <f t="shared" si="240"/>
        <v>310</v>
      </c>
      <c r="J3845" t="str">
        <f t="shared" si="241"/>
        <v>&gt;121</v>
      </c>
      <c r="K3845">
        <f t="shared" si="242"/>
        <v>0.25</v>
      </c>
      <c r="L3845">
        <f t="shared" si="243"/>
        <v>310.2</v>
      </c>
    </row>
    <row r="3846" spans="1:12" x14ac:dyDescent="0.25">
      <c r="A3846" s="2" t="s">
        <v>3844</v>
      </c>
      <c r="B3846">
        <v>2</v>
      </c>
      <c r="C3846">
        <v>19</v>
      </c>
      <c r="D3846">
        <v>5270</v>
      </c>
      <c r="E3846" s="1">
        <v>43497</v>
      </c>
      <c r="F3846" s="3">
        <v>421.59999999999997</v>
      </c>
      <c r="G3846" s="3">
        <v>1106.7</v>
      </c>
      <c r="H3846" s="1">
        <v>43830</v>
      </c>
      <c r="I3846">
        <f t="shared" si="240"/>
        <v>333</v>
      </c>
      <c r="J3846" t="str">
        <f t="shared" si="241"/>
        <v>&gt;121</v>
      </c>
      <c r="K3846">
        <f t="shared" si="242"/>
        <v>0.25</v>
      </c>
      <c r="L3846">
        <f t="shared" si="243"/>
        <v>382.07499999999999</v>
      </c>
    </row>
    <row r="3847" spans="1:12" x14ac:dyDescent="0.25">
      <c r="A3847" s="2" t="s">
        <v>3845</v>
      </c>
      <c r="B3847">
        <v>9</v>
      </c>
      <c r="C3847">
        <v>16</v>
      </c>
      <c r="D3847">
        <v>5704</v>
      </c>
      <c r="E3847" s="1">
        <v>43677</v>
      </c>
      <c r="F3847" s="3">
        <v>456.32</v>
      </c>
      <c r="G3847" s="3">
        <v>2224.56</v>
      </c>
      <c r="H3847" s="1">
        <v>43830</v>
      </c>
      <c r="I3847">
        <f t="shared" si="240"/>
        <v>153</v>
      </c>
      <c r="J3847" t="str">
        <f t="shared" si="241"/>
        <v>&gt;121</v>
      </c>
      <c r="K3847">
        <f t="shared" si="242"/>
        <v>0.25</v>
      </c>
      <c r="L3847">
        <f t="shared" si="243"/>
        <v>670.22</v>
      </c>
    </row>
    <row r="3848" spans="1:12" x14ac:dyDescent="0.25">
      <c r="A3848" s="2" t="s">
        <v>3846</v>
      </c>
      <c r="B3848">
        <v>3</v>
      </c>
      <c r="C3848">
        <v>11</v>
      </c>
      <c r="D3848">
        <v>4968</v>
      </c>
      <c r="E3848" s="1">
        <v>43783</v>
      </c>
      <c r="F3848" s="3">
        <v>347.76</v>
      </c>
      <c r="G3848" s="3">
        <v>1192.3200000000002</v>
      </c>
      <c r="H3848" s="1">
        <v>43830</v>
      </c>
      <c r="I3848">
        <f t="shared" si="240"/>
        <v>47</v>
      </c>
      <c r="J3848" t="str">
        <f t="shared" si="241"/>
        <v>31-60</v>
      </c>
      <c r="K3848">
        <f t="shared" si="242"/>
        <v>0.04</v>
      </c>
      <c r="L3848">
        <f t="shared" si="243"/>
        <v>61.603200000000008</v>
      </c>
    </row>
    <row r="3849" spans="1:12" x14ac:dyDescent="0.25">
      <c r="A3849" s="2" t="s">
        <v>3847</v>
      </c>
      <c r="B3849">
        <v>6</v>
      </c>
      <c r="C3849">
        <v>15</v>
      </c>
      <c r="D3849">
        <v>3100</v>
      </c>
      <c r="E3849" s="1">
        <v>43717</v>
      </c>
      <c r="F3849" s="3">
        <v>186</v>
      </c>
      <c r="G3849" s="3">
        <v>651</v>
      </c>
      <c r="H3849" s="1">
        <v>43830</v>
      </c>
      <c r="I3849">
        <f t="shared" si="240"/>
        <v>113</v>
      </c>
      <c r="J3849" t="str">
        <f t="shared" si="241"/>
        <v>91-120</v>
      </c>
      <c r="K3849">
        <f t="shared" si="242"/>
        <v>0.2</v>
      </c>
      <c r="L3849">
        <f t="shared" si="243"/>
        <v>167.4</v>
      </c>
    </row>
    <row r="3850" spans="1:12" x14ac:dyDescent="0.25">
      <c r="A3850" s="2" t="s">
        <v>3848</v>
      </c>
      <c r="B3850">
        <v>10</v>
      </c>
      <c r="C3850">
        <v>8</v>
      </c>
      <c r="D3850">
        <v>3080</v>
      </c>
      <c r="E3850" s="1">
        <v>43789</v>
      </c>
      <c r="F3850" s="3">
        <v>308</v>
      </c>
      <c r="G3850" s="3">
        <v>800.8</v>
      </c>
      <c r="H3850" s="1">
        <v>43830</v>
      </c>
      <c r="I3850">
        <f t="shared" si="240"/>
        <v>41</v>
      </c>
      <c r="J3850" t="str">
        <f t="shared" si="241"/>
        <v>31-60</v>
      </c>
      <c r="K3850">
        <f t="shared" si="242"/>
        <v>0.04</v>
      </c>
      <c r="L3850">
        <f t="shared" si="243"/>
        <v>44.351999999999997</v>
      </c>
    </row>
    <row r="3851" spans="1:12" x14ac:dyDescent="0.25">
      <c r="A3851" s="2" t="s">
        <v>3849</v>
      </c>
      <c r="B3851">
        <v>3</v>
      </c>
      <c r="C3851">
        <v>21</v>
      </c>
      <c r="D3851">
        <v>2400</v>
      </c>
      <c r="E3851" s="1">
        <v>43793</v>
      </c>
      <c r="F3851" s="3">
        <v>144</v>
      </c>
      <c r="G3851" s="3">
        <v>504</v>
      </c>
      <c r="H3851" s="1">
        <v>43830</v>
      </c>
      <c r="I3851">
        <f t="shared" si="240"/>
        <v>37</v>
      </c>
      <c r="J3851" t="str">
        <f t="shared" si="241"/>
        <v>31-60</v>
      </c>
      <c r="K3851">
        <f t="shared" si="242"/>
        <v>0.04</v>
      </c>
      <c r="L3851">
        <f t="shared" si="243"/>
        <v>25.92</v>
      </c>
    </row>
    <row r="3852" spans="1:12" x14ac:dyDescent="0.25">
      <c r="A3852" s="2" t="s">
        <v>3850</v>
      </c>
      <c r="B3852">
        <v>4</v>
      </c>
      <c r="C3852">
        <v>20</v>
      </c>
      <c r="D3852">
        <v>1100</v>
      </c>
      <c r="E3852" s="1">
        <v>43622</v>
      </c>
      <c r="F3852" s="3">
        <v>33</v>
      </c>
      <c r="G3852" s="3">
        <v>308</v>
      </c>
      <c r="H3852" s="1">
        <v>43830</v>
      </c>
      <c r="I3852">
        <f t="shared" si="240"/>
        <v>208</v>
      </c>
      <c r="J3852" t="str">
        <f t="shared" si="241"/>
        <v>&gt;121</v>
      </c>
      <c r="K3852">
        <f t="shared" si="242"/>
        <v>0.25</v>
      </c>
      <c r="L3852">
        <f t="shared" si="243"/>
        <v>85.25</v>
      </c>
    </row>
    <row r="3853" spans="1:12" x14ac:dyDescent="0.25">
      <c r="A3853" s="2" t="s">
        <v>3851</v>
      </c>
      <c r="B3853">
        <v>1</v>
      </c>
      <c r="C3853">
        <v>16</v>
      </c>
      <c r="D3853">
        <v>4032</v>
      </c>
      <c r="E3853" s="1">
        <v>43654</v>
      </c>
      <c r="F3853" s="3">
        <v>362.88</v>
      </c>
      <c r="G3853" s="3">
        <v>1088.6399999999999</v>
      </c>
      <c r="H3853" s="1">
        <v>43830</v>
      </c>
      <c r="I3853">
        <f t="shared" si="240"/>
        <v>176</v>
      </c>
      <c r="J3853" t="str">
        <f t="shared" si="241"/>
        <v>&gt;121</v>
      </c>
      <c r="K3853">
        <f t="shared" si="242"/>
        <v>0.25</v>
      </c>
      <c r="L3853">
        <f t="shared" si="243"/>
        <v>362.88</v>
      </c>
    </row>
    <row r="3854" spans="1:12" x14ac:dyDescent="0.25">
      <c r="A3854" s="2" t="s">
        <v>3852</v>
      </c>
      <c r="B3854">
        <v>4</v>
      </c>
      <c r="C3854">
        <v>5</v>
      </c>
      <c r="D3854">
        <v>2160</v>
      </c>
      <c r="E3854" s="1">
        <v>43752</v>
      </c>
      <c r="F3854" s="3">
        <v>21.6</v>
      </c>
      <c r="G3854" s="3">
        <v>518.40000000000009</v>
      </c>
      <c r="H3854" s="1">
        <v>43830</v>
      </c>
      <c r="I3854">
        <f t="shared" si="240"/>
        <v>78</v>
      </c>
      <c r="J3854" t="str">
        <f t="shared" si="241"/>
        <v>61-90</v>
      </c>
      <c r="K3854">
        <f t="shared" si="242"/>
        <v>0.15</v>
      </c>
      <c r="L3854">
        <f t="shared" si="243"/>
        <v>81.000000000000014</v>
      </c>
    </row>
    <row r="3855" spans="1:12" x14ac:dyDescent="0.25">
      <c r="A3855" s="2" t="s">
        <v>3853</v>
      </c>
      <c r="B3855">
        <v>6</v>
      </c>
      <c r="C3855">
        <v>2</v>
      </c>
      <c r="D3855">
        <v>1520</v>
      </c>
      <c r="E3855" s="1">
        <v>43752</v>
      </c>
      <c r="F3855" s="3">
        <v>60.8</v>
      </c>
      <c r="G3855" s="3">
        <v>349.6</v>
      </c>
      <c r="H3855" s="1">
        <v>43830</v>
      </c>
      <c r="I3855">
        <f t="shared" si="240"/>
        <v>78</v>
      </c>
      <c r="J3855" t="str">
        <f t="shared" si="241"/>
        <v>61-90</v>
      </c>
      <c r="K3855">
        <f t="shared" si="242"/>
        <v>0.15</v>
      </c>
      <c r="L3855">
        <f t="shared" si="243"/>
        <v>61.56</v>
      </c>
    </row>
    <row r="3856" spans="1:12" x14ac:dyDescent="0.25">
      <c r="A3856" s="2" t="s">
        <v>3854</v>
      </c>
      <c r="B3856">
        <v>6</v>
      </c>
      <c r="C3856">
        <v>4</v>
      </c>
      <c r="D3856">
        <v>288</v>
      </c>
      <c r="E3856" s="1">
        <v>43575</v>
      </c>
      <c r="F3856" s="3">
        <v>20.16</v>
      </c>
      <c r="G3856" s="3">
        <v>86.4</v>
      </c>
      <c r="H3856" s="1">
        <v>43830</v>
      </c>
      <c r="I3856">
        <f t="shared" si="240"/>
        <v>255</v>
      </c>
      <c r="J3856" t="str">
        <f t="shared" si="241"/>
        <v>&gt;121</v>
      </c>
      <c r="K3856">
        <f t="shared" si="242"/>
        <v>0.25</v>
      </c>
      <c r="L3856">
        <f t="shared" si="243"/>
        <v>26.64</v>
      </c>
    </row>
    <row r="3857" spans="1:12" x14ac:dyDescent="0.25">
      <c r="A3857" s="2" t="s">
        <v>3855</v>
      </c>
      <c r="B3857">
        <v>1</v>
      </c>
      <c r="C3857">
        <v>5</v>
      </c>
      <c r="D3857">
        <v>1500</v>
      </c>
      <c r="E3857" s="1">
        <v>43759</v>
      </c>
      <c r="F3857" s="3">
        <v>45</v>
      </c>
      <c r="G3857" s="3">
        <v>225</v>
      </c>
      <c r="H3857" s="1">
        <v>43830</v>
      </c>
      <c r="I3857">
        <f t="shared" si="240"/>
        <v>71</v>
      </c>
      <c r="J3857" t="str">
        <f t="shared" si="241"/>
        <v>61-90</v>
      </c>
      <c r="K3857">
        <f t="shared" si="242"/>
        <v>0.15</v>
      </c>
      <c r="L3857">
        <f t="shared" si="243"/>
        <v>40.5</v>
      </c>
    </row>
    <row r="3858" spans="1:12" x14ac:dyDescent="0.25">
      <c r="A3858" s="2" t="s">
        <v>3856</v>
      </c>
      <c r="B3858">
        <v>10</v>
      </c>
      <c r="C3858">
        <v>16</v>
      </c>
      <c r="D3858">
        <v>4320</v>
      </c>
      <c r="E3858" s="1">
        <v>43578</v>
      </c>
      <c r="F3858" s="3">
        <v>129.60000000000002</v>
      </c>
      <c r="G3858" s="3">
        <v>2030.3999999999999</v>
      </c>
      <c r="H3858" s="1">
        <v>43830</v>
      </c>
      <c r="I3858">
        <f t="shared" si="240"/>
        <v>252</v>
      </c>
      <c r="J3858" t="str">
        <f t="shared" si="241"/>
        <v>&gt;121</v>
      </c>
      <c r="K3858">
        <f t="shared" si="242"/>
        <v>0.25</v>
      </c>
      <c r="L3858">
        <f t="shared" si="243"/>
        <v>540</v>
      </c>
    </row>
    <row r="3859" spans="1:12" x14ac:dyDescent="0.25">
      <c r="A3859" s="2" t="s">
        <v>3857</v>
      </c>
      <c r="B3859">
        <v>1</v>
      </c>
      <c r="C3859">
        <v>4</v>
      </c>
      <c r="D3859">
        <v>1680</v>
      </c>
      <c r="E3859" s="1">
        <v>43641</v>
      </c>
      <c r="F3859" s="3">
        <v>50.4</v>
      </c>
      <c r="G3859" s="3">
        <v>453.6</v>
      </c>
      <c r="H3859" s="1">
        <v>43830</v>
      </c>
      <c r="I3859">
        <f t="shared" si="240"/>
        <v>189</v>
      </c>
      <c r="J3859" t="str">
        <f t="shared" si="241"/>
        <v>&gt;121</v>
      </c>
      <c r="K3859">
        <f t="shared" si="242"/>
        <v>0.25</v>
      </c>
      <c r="L3859">
        <f t="shared" si="243"/>
        <v>126</v>
      </c>
    </row>
    <row r="3860" spans="1:12" x14ac:dyDescent="0.25">
      <c r="A3860" s="2" t="s">
        <v>3858</v>
      </c>
      <c r="B3860">
        <v>7</v>
      </c>
      <c r="C3860">
        <v>21</v>
      </c>
      <c r="D3860">
        <v>720</v>
      </c>
      <c r="E3860" s="1">
        <v>43506</v>
      </c>
      <c r="F3860" s="3">
        <v>100.8</v>
      </c>
      <c r="G3860" s="3">
        <v>525.6</v>
      </c>
      <c r="H3860" s="1">
        <v>43830</v>
      </c>
      <c r="I3860">
        <f t="shared" si="240"/>
        <v>324</v>
      </c>
      <c r="J3860" t="str">
        <f t="shared" si="241"/>
        <v>&gt;121</v>
      </c>
      <c r="K3860">
        <f t="shared" si="242"/>
        <v>0.25</v>
      </c>
      <c r="L3860">
        <f t="shared" si="243"/>
        <v>156.6</v>
      </c>
    </row>
    <row r="3861" spans="1:12" x14ac:dyDescent="0.25">
      <c r="A3861" s="2" t="s">
        <v>3859</v>
      </c>
      <c r="B3861">
        <v>6</v>
      </c>
      <c r="C3861">
        <v>22</v>
      </c>
      <c r="D3861">
        <v>2400</v>
      </c>
      <c r="E3861" s="1">
        <v>43709</v>
      </c>
      <c r="F3861" s="3">
        <v>120</v>
      </c>
      <c r="G3861" s="3">
        <v>456</v>
      </c>
      <c r="H3861" s="1">
        <v>43830</v>
      </c>
      <c r="I3861">
        <f t="shared" si="240"/>
        <v>121</v>
      </c>
      <c r="J3861" t="str">
        <f t="shared" si="241"/>
        <v>&gt;121</v>
      </c>
      <c r="K3861">
        <f t="shared" si="242"/>
        <v>0.25</v>
      </c>
      <c r="L3861">
        <f t="shared" si="243"/>
        <v>144</v>
      </c>
    </row>
    <row r="3862" spans="1:12" x14ac:dyDescent="0.25">
      <c r="A3862" s="2" t="s">
        <v>3860</v>
      </c>
      <c r="B3862">
        <v>9</v>
      </c>
      <c r="C3862">
        <v>2</v>
      </c>
      <c r="D3862">
        <v>220</v>
      </c>
      <c r="E3862" s="1">
        <v>43660</v>
      </c>
      <c r="F3862" s="3">
        <v>44</v>
      </c>
      <c r="G3862" s="3">
        <v>85.8</v>
      </c>
      <c r="H3862" s="1">
        <v>43830</v>
      </c>
      <c r="I3862">
        <f t="shared" si="240"/>
        <v>170</v>
      </c>
      <c r="J3862" t="str">
        <f t="shared" si="241"/>
        <v>&gt;121</v>
      </c>
      <c r="K3862">
        <f t="shared" si="242"/>
        <v>0.25</v>
      </c>
      <c r="L3862">
        <f t="shared" si="243"/>
        <v>32.450000000000003</v>
      </c>
    </row>
    <row r="3863" spans="1:12" x14ac:dyDescent="0.25">
      <c r="A3863" s="2" t="s">
        <v>3861</v>
      </c>
      <c r="B3863">
        <v>10</v>
      </c>
      <c r="C3863">
        <v>5</v>
      </c>
      <c r="D3863">
        <v>3520</v>
      </c>
      <c r="E3863" s="1">
        <v>43566</v>
      </c>
      <c r="F3863" s="3">
        <v>492.8</v>
      </c>
      <c r="G3863" s="3">
        <v>1689.6000000000001</v>
      </c>
      <c r="H3863" s="1">
        <v>43830</v>
      </c>
      <c r="I3863">
        <f t="shared" si="240"/>
        <v>264</v>
      </c>
      <c r="J3863" t="str">
        <f t="shared" si="241"/>
        <v>&gt;121</v>
      </c>
      <c r="K3863">
        <f t="shared" si="242"/>
        <v>0.25</v>
      </c>
      <c r="L3863">
        <f t="shared" si="243"/>
        <v>545.6</v>
      </c>
    </row>
    <row r="3864" spans="1:12" x14ac:dyDescent="0.25">
      <c r="A3864" s="2" t="s">
        <v>3862</v>
      </c>
      <c r="B3864">
        <v>8</v>
      </c>
      <c r="C3864">
        <v>4</v>
      </c>
      <c r="D3864">
        <v>840</v>
      </c>
      <c r="E3864" s="1">
        <v>43644</v>
      </c>
      <c r="F3864" s="3">
        <v>58.8</v>
      </c>
      <c r="G3864" s="3">
        <v>420</v>
      </c>
      <c r="H3864" s="1">
        <v>43830</v>
      </c>
      <c r="I3864">
        <f t="shared" si="240"/>
        <v>186</v>
      </c>
      <c r="J3864" t="str">
        <f t="shared" si="241"/>
        <v>&gt;121</v>
      </c>
      <c r="K3864">
        <f t="shared" si="242"/>
        <v>0.25</v>
      </c>
      <c r="L3864">
        <f t="shared" si="243"/>
        <v>119.7</v>
      </c>
    </row>
    <row r="3865" spans="1:12" x14ac:dyDescent="0.25">
      <c r="A3865" s="2" t="s">
        <v>3863</v>
      </c>
      <c r="B3865">
        <v>8</v>
      </c>
      <c r="C3865">
        <v>5</v>
      </c>
      <c r="D3865">
        <v>480</v>
      </c>
      <c r="E3865" s="1">
        <v>43661</v>
      </c>
      <c r="F3865" s="3">
        <v>43.2</v>
      </c>
      <c r="G3865" s="3">
        <v>216</v>
      </c>
      <c r="H3865" s="1">
        <v>43830</v>
      </c>
      <c r="I3865">
        <f t="shared" si="240"/>
        <v>169</v>
      </c>
      <c r="J3865" t="str">
        <f t="shared" si="241"/>
        <v>&gt;121</v>
      </c>
      <c r="K3865">
        <f t="shared" si="242"/>
        <v>0.25</v>
      </c>
      <c r="L3865">
        <f t="shared" si="243"/>
        <v>64.8</v>
      </c>
    </row>
    <row r="3866" spans="1:12" x14ac:dyDescent="0.25">
      <c r="A3866" s="2" t="s">
        <v>3864</v>
      </c>
      <c r="B3866">
        <v>8</v>
      </c>
      <c r="C3866">
        <v>7</v>
      </c>
      <c r="D3866">
        <v>800</v>
      </c>
      <c r="E3866" s="1">
        <v>43775</v>
      </c>
      <c r="F3866" s="3">
        <v>8</v>
      </c>
      <c r="G3866" s="3">
        <v>312</v>
      </c>
      <c r="H3866" s="1">
        <v>43830</v>
      </c>
      <c r="I3866">
        <f t="shared" si="240"/>
        <v>55</v>
      </c>
      <c r="J3866" t="str">
        <f t="shared" si="241"/>
        <v>31-60</v>
      </c>
      <c r="K3866">
        <f t="shared" si="242"/>
        <v>0.04</v>
      </c>
      <c r="L3866">
        <f t="shared" si="243"/>
        <v>12.8</v>
      </c>
    </row>
    <row r="3867" spans="1:12" x14ac:dyDescent="0.25">
      <c r="A3867" s="2" t="s">
        <v>3865</v>
      </c>
      <c r="B3867">
        <v>4</v>
      </c>
      <c r="C3867">
        <v>15</v>
      </c>
      <c r="D3867">
        <v>570</v>
      </c>
      <c r="E3867" s="1">
        <v>43720</v>
      </c>
      <c r="F3867" s="3">
        <v>17.100000000000001</v>
      </c>
      <c r="G3867" s="3">
        <v>142.5</v>
      </c>
      <c r="H3867" s="1">
        <v>43830</v>
      </c>
      <c r="I3867">
        <f t="shared" si="240"/>
        <v>110</v>
      </c>
      <c r="J3867" t="str">
        <f t="shared" si="241"/>
        <v>91-120</v>
      </c>
      <c r="K3867">
        <f t="shared" si="242"/>
        <v>0.2</v>
      </c>
      <c r="L3867">
        <f t="shared" si="243"/>
        <v>31.92</v>
      </c>
    </row>
    <row r="3868" spans="1:12" x14ac:dyDescent="0.25">
      <c r="A3868" s="2" t="s">
        <v>3866</v>
      </c>
      <c r="B3868">
        <v>1</v>
      </c>
      <c r="C3868">
        <v>21</v>
      </c>
      <c r="D3868">
        <v>480</v>
      </c>
      <c r="E3868" s="1">
        <v>43725</v>
      </c>
      <c r="F3868" s="3">
        <v>28.799999999999997</v>
      </c>
      <c r="G3868" s="3">
        <v>81.599999999999994</v>
      </c>
      <c r="H3868" s="1">
        <v>43830</v>
      </c>
      <c r="I3868">
        <f t="shared" si="240"/>
        <v>105</v>
      </c>
      <c r="J3868" t="str">
        <f t="shared" si="241"/>
        <v>91-120</v>
      </c>
      <c r="K3868">
        <f t="shared" si="242"/>
        <v>0.2</v>
      </c>
      <c r="L3868">
        <f t="shared" si="243"/>
        <v>22.08</v>
      </c>
    </row>
    <row r="3869" spans="1:12" x14ac:dyDescent="0.25">
      <c r="A3869" s="2" t="s">
        <v>3867</v>
      </c>
      <c r="B3869">
        <v>8</v>
      </c>
      <c r="C3869">
        <v>8</v>
      </c>
      <c r="D3869">
        <v>1200</v>
      </c>
      <c r="E3869" s="1">
        <v>43640</v>
      </c>
      <c r="F3869" s="3">
        <v>180</v>
      </c>
      <c r="G3869" s="3">
        <v>384</v>
      </c>
      <c r="H3869" s="1">
        <v>43830</v>
      </c>
      <c r="I3869">
        <f t="shared" si="240"/>
        <v>190</v>
      </c>
      <c r="J3869" t="str">
        <f t="shared" si="241"/>
        <v>&gt;121</v>
      </c>
      <c r="K3869">
        <f t="shared" si="242"/>
        <v>0.25</v>
      </c>
      <c r="L3869">
        <f t="shared" si="243"/>
        <v>141</v>
      </c>
    </row>
    <row r="3870" spans="1:12" x14ac:dyDescent="0.25">
      <c r="A3870" s="2" t="s">
        <v>3868</v>
      </c>
      <c r="B3870">
        <v>7</v>
      </c>
      <c r="C3870">
        <v>4</v>
      </c>
      <c r="D3870">
        <v>2240</v>
      </c>
      <c r="E3870" s="1">
        <v>43493</v>
      </c>
      <c r="F3870" s="3">
        <v>268.8</v>
      </c>
      <c r="G3870" s="3">
        <v>828.8</v>
      </c>
      <c r="H3870" s="1">
        <v>43830</v>
      </c>
      <c r="I3870">
        <f t="shared" si="240"/>
        <v>337</v>
      </c>
      <c r="J3870" t="str">
        <f t="shared" si="241"/>
        <v>&gt;121</v>
      </c>
      <c r="K3870">
        <f t="shared" si="242"/>
        <v>0.25</v>
      </c>
      <c r="L3870">
        <f t="shared" si="243"/>
        <v>274.39999999999998</v>
      </c>
    </row>
    <row r="3871" spans="1:12" x14ac:dyDescent="0.25">
      <c r="A3871" s="2" t="s">
        <v>3869</v>
      </c>
      <c r="B3871">
        <v>7</v>
      </c>
      <c r="C3871">
        <v>17</v>
      </c>
      <c r="D3871">
        <v>810</v>
      </c>
      <c r="E3871" s="1">
        <v>43603</v>
      </c>
      <c r="F3871" s="3">
        <v>32.400000000000006</v>
      </c>
      <c r="G3871" s="3">
        <v>486</v>
      </c>
      <c r="H3871" s="1">
        <v>43830</v>
      </c>
      <c r="I3871">
        <f t="shared" si="240"/>
        <v>227</v>
      </c>
      <c r="J3871" t="str">
        <f t="shared" si="241"/>
        <v>&gt;121</v>
      </c>
      <c r="K3871">
        <f t="shared" si="242"/>
        <v>0.25</v>
      </c>
      <c r="L3871">
        <f t="shared" si="243"/>
        <v>129.6</v>
      </c>
    </row>
    <row r="3872" spans="1:12" x14ac:dyDescent="0.25">
      <c r="A3872" s="2" t="s">
        <v>3870</v>
      </c>
      <c r="B3872">
        <v>2</v>
      </c>
      <c r="C3872">
        <v>18</v>
      </c>
      <c r="D3872">
        <v>1560</v>
      </c>
      <c r="E3872" s="1">
        <v>43757</v>
      </c>
      <c r="F3872" s="3">
        <v>46.8</v>
      </c>
      <c r="G3872" s="3">
        <v>312</v>
      </c>
      <c r="H3872" s="1">
        <v>43830</v>
      </c>
      <c r="I3872">
        <f t="shared" si="240"/>
        <v>73</v>
      </c>
      <c r="J3872" t="str">
        <f t="shared" si="241"/>
        <v>61-90</v>
      </c>
      <c r="K3872">
        <f t="shared" si="242"/>
        <v>0.15</v>
      </c>
      <c r="L3872">
        <f t="shared" si="243"/>
        <v>53.82</v>
      </c>
    </row>
    <row r="3873" spans="1:12" x14ac:dyDescent="0.25">
      <c r="A3873" s="2" t="s">
        <v>3871</v>
      </c>
      <c r="B3873">
        <v>2</v>
      </c>
      <c r="C3873">
        <v>9</v>
      </c>
      <c r="D3873">
        <v>1560</v>
      </c>
      <c r="E3873" s="1">
        <v>43555</v>
      </c>
      <c r="F3873" s="3">
        <v>31.200000000000003</v>
      </c>
      <c r="G3873" s="3">
        <v>265.2</v>
      </c>
      <c r="H3873" s="1">
        <v>43830</v>
      </c>
      <c r="I3873">
        <f t="shared" si="240"/>
        <v>275</v>
      </c>
      <c r="J3873" t="str">
        <f t="shared" si="241"/>
        <v>&gt;121</v>
      </c>
      <c r="K3873">
        <f t="shared" si="242"/>
        <v>0.25</v>
      </c>
      <c r="L3873">
        <f t="shared" si="243"/>
        <v>74.099999999999994</v>
      </c>
    </row>
    <row r="3874" spans="1:12" x14ac:dyDescent="0.25">
      <c r="A3874" s="2" t="s">
        <v>3872</v>
      </c>
      <c r="B3874">
        <v>8</v>
      </c>
      <c r="C3874">
        <v>9</v>
      </c>
      <c r="D3874">
        <v>3040</v>
      </c>
      <c r="E3874" s="1">
        <v>43806</v>
      </c>
      <c r="F3874" s="3">
        <v>364.79999999999995</v>
      </c>
      <c r="G3874" s="3">
        <v>1003.1999999999999</v>
      </c>
      <c r="H3874" s="1">
        <v>43830</v>
      </c>
      <c r="I3874">
        <f t="shared" si="240"/>
        <v>24</v>
      </c>
      <c r="J3874" t="str">
        <f t="shared" si="241"/>
        <v>0-30</v>
      </c>
      <c r="K3874">
        <f t="shared" si="242"/>
        <v>8.0000000000000002E-3</v>
      </c>
      <c r="L3874">
        <f t="shared" si="243"/>
        <v>10.944000000000001</v>
      </c>
    </row>
    <row r="3875" spans="1:12" x14ac:dyDescent="0.25">
      <c r="A3875" s="2" t="s">
        <v>3873</v>
      </c>
      <c r="B3875">
        <v>9</v>
      </c>
      <c r="C3875">
        <v>13</v>
      </c>
      <c r="D3875">
        <v>1600</v>
      </c>
      <c r="E3875" s="1">
        <v>43650</v>
      </c>
      <c r="F3875" s="3">
        <v>128</v>
      </c>
      <c r="G3875" s="3">
        <v>448</v>
      </c>
      <c r="H3875" s="1">
        <v>43830</v>
      </c>
      <c r="I3875">
        <f t="shared" si="240"/>
        <v>180</v>
      </c>
      <c r="J3875" t="str">
        <f t="shared" si="241"/>
        <v>&gt;121</v>
      </c>
      <c r="K3875">
        <f t="shared" si="242"/>
        <v>0.25</v>
      </c>
      <c r="L3875">
        <f t="shared" si="243"/>
        <v>144</v>
      </c>
    </row>
    <row r="3876" spans="1:12" x14ac:dyDescent="0.25">
      <c r="A3876" s="2" t="s">
        <v>3874</v>
      </c>
      <c r="B3876">
        <v>10</v>
      </c>
      <c r="C3876">
        <v>9</v>
      </c>
      <c r="D3876">
        <v>1152</v>
      </c>
      <c r="E3876" s="1">
        <v>43630</v>
      </c>
      <c r="F3876" s="3">
        <v>92.160000000000011</v>
      </c>
      <c r="G3876" s="3">
        <v>472.32</v>
      </c>
      <c r="H3876" s="1">
        <v>43830</v>
      </c>
      <c r="I3876">
        <f t="shared" si="240"/>
        <v>200</v>
      </c>
      <c r="J3876" t="str">
        <f t="shared" si="241"/>
        <v>&gt;121</v>
      </c>
      <c r="K3876">
        <f t="shared" si="242"/>
        <v>0.25</v>
      </c>
      <c r="L3876">
        <f t="shared" si="243"/>
        <v>141.12</v>
      </c>
    </row>
    <row r="3877" spans="1:12" x14ac:dyDescent="0.25">
      <c r="A3877" s="2" t="s">
        <v>3875</v>
      </c>
      <c r="B3877">
        <v>2</v>
      </c>
      <c r="C3877">
        <v>18</v>
      </c>
      <c r="D3877">
        <v>2200</v>
      </c>
      <c r="E3877" s="1">
        <v>43768</v>
      </c>
      <c r="F3877" s="3">
        <v>132</v>
      </c>
      <c r="G3877" s="3">
        <v>484</v>
      </c>
      <c r="H3877" s="1">
        <v>43830</v>
      </c>
      <c r="I3877">
        <f t="shared" si="240"/>
        <v>62</v>
      </c>
      <c r="J3877" t="str">
        <f t="shared" si="241"/>
        <v>61-90</v>
      </c>
      <c r="K3877">
        <f t="shared" si="242"/>
        <v>0.15</v>
      </c>
      <c r="L3877">
        <f t="shared" si="243"/>
        <v>92.399999999999991</v>
      </c>
    </row>
    <row r="3878" spans="1:12" x14ac:dyDescent="0.25">
      <c r="A3878" s="2" t="s">
        <v>3876</v>
      </c>
      <c r="B3878">
        <v>5</v>
      </c>
      <c r="C3878">
        <v>8</v>
      </c>
      <c r="D3878">
        <v>480</v>
      </c>
      <c r="E3878" s="1">
        <v>43552</v>
      </c>
      <c r="F3878" s="3">
        <v>9.6</v>
      </c>
      <c r="G3878" s="3">
        <v>120</v>
      </c>
      <c r="H3878" s="1">
        <v>43830</v>
      </c>
      <c r="I3878">
        <f t="shared" si="240"/>
        <v>278</v>
      </c>
      <c r="J3878" t="str">
        <f t="shared" si="241"/>
        <v>&gt;121</v>
      </c>
      <c r="K3878">
        <f t="shared" si="242"/>
        <v>0.25</v>
      </c>
      <c r="L3878">
        <f t="shared" si="243"/>
        <v>32.4</v>
      </c>
    </row>
    <row r="3879" spans="1:12" x14ac:dyDescent="0.25">
      <c r="A3879" s="2" t="s">
        <v>3877</v>
      </c>
      <c r="B3879">
        <v>9</v>
      </c>
      <c r="C3879">
        <v>4</v>
      </c>
      <c r="D3879">
        <v>760</v>
      </c>
      <c r="E3879" s="1">
        <v>43736</v>
      </c>
      <c r="F3879" s="3">
        <v>76</v>
      </c>
      <c r="G3879" s="3">
        <v>304</v>
      </c>
      <c r="H3879" s="1">
        <v>43830</v>
      </c>
      <c r="I3879">
        <f t="shared" si="240"/>
        <v>94</v>
      </c>
      <c r="J3879" t="str">
        <f t="shared" si="241"/>
        <v>91-120</v>
      </c>
      <c r="K3879">
        <f t="shared" si="242"/>
        <v>0.2</v>
      </c>
      <c r="L3879">
        <f t="shared" si="243"/>
        <v>76</v>
      </c>
    </row>
    <row r="3880" spans="1:12" x14ac:dyDescent="0.25">
      <c r="A3880" s="2" t="s">
        <v>3878</v>
      </c>
      <c r="B3880">
        <v>5</v>
      </c>
      <c r="C3880">
        <v>7</v>
      </c>
      <c r="D3880">
        <v>5600</v>
      </c>
      <c r="E3880" s="1">
        <v>43540</v>
      </c>
      <c r="F3880" s="3">
        <v>336</v>
      </c>
      <c r="G3880" s="3">
        <v>1176</v>
      </c>
      <c r="H3880" s="1">
        <v>43830</v>
      </c>
      <c r="I3880">
        <f t="shared" si="240"/>
        <v>290</v>
      </c>
      <c r="J3880" t="str">
        <f t="shared" si="241"/>
        <v>&gt;121</v>
      </c>
      <c r="K3880">
        <f t="shared" si="242"/>
        <v>0.25</v>
      </c>
      <c r="L3880">
        <f t="shared" si="243"/>
        <v>378</v>
      </c>
    </row>
    <row r="3881" spans="1:12" x14ac:dyDescent="0.25">
      <c r="A3881" s="2" t="s">
        <v>3879</v>
      </c>
      <c r="B3881">
        <v>6</v>
      </c>
      <c r="C3881">
        <v>12</v>
      </c>
      <c r="D3881">
        <v>2464</v>
      </c>
      <c r="E3881" s="1">
        <v>43621</v>
      </c>
      <c r="F3881" s="3">
        <v>147.84</v>
      </c>
      <c r="G3881" s="3">
        <v>566.72</v>
      </c>
      <c r="H3881" s="1">
        <v>43830</v>
      </c>
      <c r="I3881">
        <f t="shared" si="240"/>
        <v>209</v>
      </c>
      <c r="J3881" t="str">
        <f t="shared" si="241"/>
        <v>&gt;121</v>
      </c>
      <c r="K3881">
        <f t="shared" si="242"/>
        <v>0.25</v>
      </c>
      <c r="L3881">
        <f t="shared" si="243"/>
        <v>178.64000000000001</v>
      </c>
    </row>
    <row r="3882" spans="1:12" x14ac:dyDescent="0.25">
      <c r="A3882" s="2" t="s">
        <v>3880</v>
      </c>
      <c r="B3882">
        <v>9</v>
      </c>
      <c r="C3882">
        <v>20</v>
      </c>
      <c r="D3882">
        <v>864</v>
      </c>
      <c r="E3882" s="1">
        <v>43508</v>
      </c>
      <c r="F3882" s="3">
        <v>120.96000000000002</v>
      </c>
      <c r="G3882" s="3">
        <v>397.44</v>
      </c>
      <c r="H3882" s="1">
        <v>43830</v>
      </c>
      <c r="I3882">
        <f t="shared" si="240"/>
        <v>322</v>
      </c>
      <c r="J3882" t="str">
        <f t="shared" si="241"/>
        <v>&gt;121</v>
      </c>
      <c r="K3882">
        <f t="shared" si="242"/>
        <v>0.25</v>
      </c>
      <c r="L3882">
        <f t="shared" si="243"/>
        <v>129.6</v>
      </c>
    </row>
    <row r="3883" spans="1:12" x14ac:dyDescent="0.25">
      <c r="A3883" s="2" t="s">
        <v>3881</v>
      </c>
      <c r="B3883">
        <v>9</v>
      </c>
      <c r="C3883">
        <v>22</v>
      </c>
      <c r="D3883">
        <v>2200</v>
      </c>
      <c r="E3883" s="1">
        <v>43726</v>
      </c>
      <c r="F3883" s="3">
        <v>264</v>
      </c>
      <c r="G3883" s="3">
        <v>660</v>
      </c>
      <c r="H3883" s="1">
        <v>43830</v>
      </c>
      <c r="I3883">
        <f t="shared" si="240"/>
        <v>104</v>
      </c>
      <c r="J3883" t="str">
        <f t="shared" si="241"/>
        <v>91-120</v>
      </c>
      <c r="K3883">
        <f t="shared" si="242"/>
        <v>0.2</v>
      </c>
      <c r="L3883">
        <f t="shared" si="243"/>
        <v>184.8</v>
      </c>
    </row>
    <row r="3884" spans="1:12" x14ac:dyDescent="0.25">
      <c r="A3884" s="2" t="s">
        <v>3882</v>
      </c>
      <c r="B3884">
        <v>3</v>
      </c>
      <c r="C3884">
        <v>1</v>
      </c>
      <c r="D3884">
        <v>2640</v>
      </c>
      <c r="E3884" s="1">
        <v>43628</v>
      </c>
      <c r="F3884" s="3">
        <v>132</v>
      </c>
      <c r="G3884" s="3">
        <v>686.4</v>
      </c>
      <c r="H3884" s="1">
        <v>43830</v>
      </c>
      <c r="I3884">
        <f t="shared" si="240"/>
        <v>202</v>
      </c>
      <c r="J3884" t="str">
        <f t="shared" si="241"/>
        <v>&gt;121</v>
      </c>
      <c r="K3884">
        <f t="shared" si="242"/>
        <v>0.25</v>
      </c>
      <c r="L3884">
        <f t="shared" si="243"/>
        <v>204.6</v>
      </c>
    </row>
    <row r="3885" spans="1:12" x14ac:dyDescent="0.25">
      <c r="A3885" s="2" t="s">
        <v>3883</v>
      </c>
      <c r="B3885">
        <v>1</v>
      </c>
      <c r="C3885">
        <v>22</v>
      </c>
      <c r="D3885">
        <v>1800</v>
      </c>
      <c r="E3885" s="1">
        <v>43538</v>
      </c>
      <c r="F3885" s="3">
        <v>126</v>
      </c>
      <c r="G3885" s="3">
        <v>342</v>
      </c>
      <c r="H3885" s="1">
        <v>43830</v>
      </c>
      <c r="I3885">
        <f t="shared" si="240"/>
        <v>292</v>
      </c>
      <c r="J3885" t="str">
        <f t="shared" si="241"/>
        <v>&gt;121</v>
      </c>
      <c r="K3885">
        <f t="shared" si="242"/>
        <v>0.25</v>
      </c>
      <c r="L3885">
        <f t="shared" si="243"/>
        <v>117</v>
      </c>
    </row>
    <row r="3886" spans="1:12" x14ac:dyDescent="0.25">
      <c r="A3886" s="2" t="s">
        <v>3884</v>
      </c>
      <c r="B3886">
        <v>8</v>
      </c>
      <c r="C3886">
        <v>15</v>
      </c>
      <c r="D3886">
        <v>360</v>
      </c>
      <c r="E3886" s="1">
        <v>43767</v>
      </c>
      <c r="F3886" s="3">
        <v>68.400000000000006</v>
      </c>
      <c r="G3886" s="3">
        <v>169.20000000000002</v>
      </c>
      <c r="H3886" s="1">
        <v>43830</v>
      </c>
      <c r="I3886">
        <f t="shared" si="240"/>
        <v>63</v>
      </c>
      <c r="J3886" t="str">
        <f t="shared" si="241"/>
        <v>61-90</v>
      </c>
      <c r="K3886">
        <f t="shared" si="242"/>
        <v>0.15</v>
      </c>
      <c r="L3886">
        <f t="shared" si="243"/>
        <v>35.64</v>
      </c>
    </row>
    <row r="3887" spans="1:12" x14ac:dyDescent="0.25">
      <c r="A3887" s="2" t="s">
        <v>3885</v>
      </c>
      <c r="B3887">
        <v>4</v>
      </c>
      <c r="C3887">
        <v>13</v>
      </c>
      <c r="D3887">
        <v>2860</v>
      </c>
      <c r="E3887" s="1">
        <v>43801</v>
      </c>
      <c r="F3887" s="3">
        <v>85.8</v>
      </c>
      <c r="G3887" s="3">
        <v>772.2</v>
      </c>
      <c r="H3887" s="1">
        <v>43830</v>
      </c>
      <c r="I3887">
        <f t="shared" si="240"/>
        <v>29</v>
      </c>
      <c r="J3887" t="str">
        <f t="shared" si="241"/>
        <v>0-30</v>
      </c>
      <c r="K3887">
        <f t="shared" si="242"/>
        <v>8.0000000000000002E-3</v>
      </c>
      <c r="L3887">
        <f t="shared" si="243"/>
        <v>6.8639999999999999</v>
      </c>
    </row>
    <row r="3888" spans="1:12" x14ac:dyDescent="0.25">
      <c r="A3888" s="2" t="s">
        <v>3886</v>
      </c>
      <c r="B3888">
        <v>7</v>
      </c>
      <c r="C3888">
        <v>20</v>
      </c>
      <c r="D3888">
        <v>4464</v>
      </c>
      <c r="E3888" s="1">
        <v>43806</v>
      </c>
      <c r="F3888" s="3">
        <v>44.64</v>
      </c>
      <c r="G3888" s="3">
        <v>3258.7200000000003</v>
      </c>
      <c r="H3888" s="1">
        <v>43830</v>
      </c>
      <c r="I3888">
        <f t="shared" si="240"/>
        <v>24</v>
      </c>
      <c r="J3888" t="str">
        <f t="shared" si="241"/>
        <v>0-30</v>
      </c>
      <c r="K3888">
        <f t="shared" si="242"/>
        <v>8.0000000000000002E-3</v>
      </c>
      <c r="L3888">
        <f t="shared" si="243"/>
        <v>26.426880000000001</v>
      </c>
    </row>
    <row r="3889" spans="1:12" x14ac:dyDescent="0.25">
      <c r="A3889" s="2" t="s">
        <v>3887</v>
      </c>
      <c r="B3889">
        <v>4</v>
      </c>
      <c r="C3889">
        <v>21</v>
      </c>
      <c r="D3889">
        <v>150</v>
      </c>
      <c r="E3889" s="1">
        <v>43569</v>
      </c>
      <c r="F3889" s="3">
        <v>1.5</v>
      </c>
      <c r="G3889" s="3">
        <v>28.5</v>
      </c>
      <c r="H3889" s="1">
        <v>43830</v>
      </c>
      <c r="I3889">
        <f t="shared" si="240"/>
        <v>261</v>
      </c>
      <c r="J3889" t="str">
        <f t="shared" si="241"/>
        <v>&gt;121</v>
      </c>
      <c r="K3889">
        <f t="shared" si="242"/>
        <v>0.25</v>
      </c>
      <c r="L3889">
        <f t="shared" si="243"/>
        <v>7.5</v>
      </c>
    </row>
    <row r="3890" spans="1:12" x14ac:dyDescent="0.25">
      <c r="A3890" s="2" t="s">
        <v>3888</v>
      </c>
      <c r="B3890">
        <v>2</v>
      </c>
      <c r="C3890">
        <v>23</v>
      </c>
      <c r="D3890">
        <v>1863</v>
      </c>
      <c r="E3890" s="1">
        <v>43716</v>
      </c>
      <c r="F3890" s="3">
        <v>130.41000000000003</v>
      </c>
      <c r="G3890" s="3">
        <v>391.23</v>
      </c>
      <c r="H3890" s="1">
        <v>43830</v>
      </c>
      <c r="I3890">
        <f t="shared" si="240"/>
        <v>114</v>
      </c>
      <c r="J3890" t="str">
        <f t="shared" si="241"/>
        <v>91-120</v>
      </c>
      <c r="K3890">
        <f t="shared" si="242"/>
        <v>0.2</v>
      </c>
      <c r="L3890">
        <f t="shared" si="243"/>
        <v>104.32800000000003</v>
      </c>
    </row>
    <row r="3891" spans="1:12" x14ac:dyDescent="0.25">
      <c r="A3891" s="2" t="s">
        <v>3889</v>
      </c>
      <c r="B3891">
        <v>8</v>
      </c>
      <c r="C3891">
        <v>7</v>
      </c>
      <c r="D3891">
        <v>950</v>
      </c>
      <c r="E3891" s="1">
        <v>43761</v>
      </c>
      <c r="F3891" s="3">
        <v>133</v>
      </c>
      <c r="G3891" s="3">
        <v>266</v>
      </c>
      <c r="H3891" s="1">
        <v>43830</v>
      </c>
      <c r="I3891">
        <f t="shared" si="240"/>
        <v>69</v>
      </c>
      <c r="J3891" t="str">
        <f t="shared" si="241"/>
        <v>61-90</v>
      </c>
      <c r="K3891">
        <f t="shared" si="242"/>
        <v>0.15</v>
      </c>
      <c r="L3891">
        <f t="shared" si="243"/>
        <v>59.849999999999994</v>
      </c>
    </row>
    <row r="3892" spans="1:12" x14ac:dyDescent="0.25">
      <c r="A3892" s="2" t="s">
        <v>3890</v>
      </c>
      <c r="B3892">
        <v>9</v>
      </c>
      <c r="C3892">
        <v>4</v>
      </c>
      <c r="D3892">
        <v>630</v>
      </c>
      <c r="E3892" s="1">
        <v>43644</v>
      </c>
      <c r="F3892" s="3">
        <v>113.4</v>
      </c>
      <c r="G3892" s="3">
        <v>176.4</v>
      </c>
      <c r="H3892" s="1">
        <v>43830</v>
      </c>
      <c r="I3892">
        <f t="shared" si="240"/>
        <v>186</v>
      </c>
      <c r="J3892" t="str">
        <f t="shared" si="241"/>
        <v>&gt;121</v>
      </c>
      <c r="K3892">
        <f t="shared" si="242"/>
        <v>0.25</v>
      </c>
      <c r="L3892">
        <f t="shared" si="243"/>
        <v>72.45</v>
      </c>
    </row>
    <row r="3893" spans="1:12" x14ac:dyDescent="0.25">
      <c r="A3893" s="2" t="s">
        <v>3891</v>
      </c>
      <c r="B3893">
        <v>1</v>
      </c>
      <c r="C3893">
        <v>17</v>
      </c>
      <c r="D3893">
        <v>4840</v>
      </c>
      <c r="E3893" s="1">
        <v>43523</v>
      </c>
      <c r="F3893" s="3">
        <v>290.39999999999998</v>
      </c>
      <c r="G3893" s="3">
        <v>1210</v>
      </c>
      <c r="H3893" s="1">
        <v>43830</v>
      </c>
      <c r="I3893">
        <f t="shared" si="240"/>
        <v>307</v>
      </c>
      <c r="J3893" t="str">
        <f t="shared" si="241"/>
        <v>&gt;121</v>
      </c>
      <c r="K3893">
        <f t="shared" si="242"/>
        <v>0.25</v>
      </c>
      <c r="L3893">
        <f t="shared" si="243"/>
        <v>375.1</v>
      </c>
    </row>
    <row r="3894" spans="1:12" x14ac:dyDescent="0.25">
      <c r="A3894" s="2" t="s">
        <v>3892</v>
      </c>
      <c r="B3894">
        <v>9</v>
      </c>
      <c r="C3894">
        <v>22</v>
      </c>
      <c r="D3894">
        <v>5280</v>
      </c>
      <c r="E3894" s="1">
        <v>43654</v>
      </c>
      <c r="F3894" s="3">
        <v>158.4</v>
      </c>
      <c r="G3894" s="3">
        <v>2640</v>
      </c>
      <c r="H3894" s="1">
        <v>43830</v>
      </c>
      <c r="I3894">
        <f t="shared" si="240"/>
        <v>176</v>
      </c>
      <c r="J3894" t="str">
        <f t="shared" si="241"/>
        <v>&gt;121</v>
      </c>
      <c r="K3894">
        <f t="shared" si="242"/>
        <v>0.25</v>
      </c>
      <c r="L3894">
        <f t="shared" si="243"/>
        <v>699.6</v>
      </c>
    </row>
    <row r="3895" spans="1:12" x14ac:dyDescent="0.25">
      <c r="A3895" s="2" t="s">
        <v>3893</v>
      </c>
      <c r="B3895">
        <v>2</v>
      </c>
      <c r="C3895">
        <v>12</v>
      </c>
      <c r="D3895">
        <v>1200</v>
      </c>
      <c r="E3895" s="1">
        <v>43826</v>
      </c>
      <c r="F3895" s="3">
        <v>36</v>
      </c>
      <c r="G3895" s="3">
        <v>288</v>
      </c>
      <c r="H3895" s="1">
        <v>43830</v>
      </c>
      <c r="I3895">
        <f t="shared" si="240"/>
        <v>4</v>
      </c>
      <c r="J3895" t="str">
        <f t="shared" si="241"/>
        <v>0-30</v>
      </c>
      <c r="K3895">
        <f t="shared" si="242"/>
        <v>8.0000000000000002E-3</v>
      </c>
      <c r="L3895">
        <f t="shared" si="243"/>
        <v>2.5920000000000001</v>
      </c>
    </row>
    <row r="3896" spans="1:12" x14ac:dyDescent="0.25">
      <c r="A3896" s="2" t="s">
        <v>3894</v>
      </c>
      <c r="B3896">
        <v>10</v>
      </c>
      <c r="C3896">
        <v>18</v>
      </c>
      <c r="D3896">
        <v>3610</v>
      </c>
      <c r="E3896" s="1">
        <v>43798</v>
      </c>
      <c r="F3896" s="3">
        <v>613.69999999999993</v>
      </c>
      <c r="G3896" s="3">
        <v>1732.8</v>
      </c>
      <c r="H3896" s="1">
        <v>43830</v>
      </c>
      <c r="I3896">
        <f t="shared" si="240"/>
        <v>32</v>
      </c>
      <c r="J3896" t="str">
        <f t="shared" si="241"/>
        <v>31-60</v>
      </c>
      <c r="K3896">
        <f t="shared" si="242"/>
        <v>0.04</v>
      </c>
      <c r="L3896">
        <f t="shared" si="243"/>
        <v>93.86</v>
      </c>
    </row>
    <row r="3897" spans="1:12" x14ac:dyDescent="0.25">
      <c r="A3897" s="2" t="s">
        <v>3895</v>
      </c>
      <c r="B3897">
        <v>4</v>
      </c>
      <c r="C3897">
        <v>18</v>
      </c>
      <c r="D3897">
        <v>2160</v>
      </c>
      <c r="E3897" s="1">
        <v>43763</v>
      </c>
      <c r="F3897" s="3">
        <v>64.800000000000011</v>
      </c>
      <c r="G3897" s="3">
        <v>345.6</v>
      </c>
      <c r="H3897" s="1">
        <v>43830</v>
      </c>
      <c r="I3897">
        <f t="shared" si="240"/>
        <v>67</v>
      </c>
      <c r="J3897" t="str">
        <f t="shared" si="241"/>
        <v>61-90</v>
      </c>
      <c r="K3897">
        <f t="shared" si="242"/>
        <v>0.15</v>
      </c>
      <c r="L3897">
        <f t="shared" si="243"/>
        <v>61.56</v>
      </c>
    </row>
    <row r="3898" spans="1:12" x14ac:dyDescent="0.25">
      <c r="A3898" s="2" t="s">
        <v>3896</v>
      </c>
      <c r="B3898">
        <v>6</v>
      </c>
      <c r="C3898">
        <v>3</v>
      </c>
      <c r="D3898">
        <v>360</v>
      </c>
      <c r="E3898" s="1">
        <v>43492</v>
      </c>
      <c r="F3898" s="3">
        <v>7.1999999999999993</v>
      </c>
      <c r="G3898" s="3">
        <v>93.6</v>
      </c>
      <c r="H3898" s="1">
        <v>43830</v>
      </c>
      <c r="I3898">
        <f t="shared" si="240"/>
        <v>338</v>
      </c>
      <c r="J3898" t="str">
        <f t="shared" si="241"/>
        <v>&gt;121</v>
      </c>
      <c r="K3898">
        <f t="shared" si="242"/>
        <v>0.25</v>
      </c>
      <c r="L3898">
        <f t="shared" si="243"/>
        <v>25.2</v>
      </c>
    </row>
    <row r="3899" spans="1:12" x14ac:dyDescent="0.25">
      <c r="A3899" s="2" t="s">
        <v>3897</v>
      </c>
      <c r="B3899">
        <v>8</v>
      </c>
      <c r="C3899">
        <v>14</v>
      </c>
      <c r="D3899">
        <v>1600</v>
      </c>
      <c r="E3899" s="1">
        <v>43508</v>
      </c>
      <c r="F3899" s="3">
        <v>32</v>
      </c>
      <c r="G3899" s="3">
        <v>432</v>
      </c>
      <c r="H3899" s="1">
        <v>43830</v>
      </c>
      <c r="I3899">
        <f t="shared" si="240"/>
        <v>322</v>
      </c>
      <c r="J3899" t="str">
        <f t="shared" si="241"/>
        <v>&gt;121</v>
      </c>
      <c r="K3899">
        <f t="shared" si="242"/>
        <v>0.25</v>
      </c>
      <c r="L3899">
        <f t="shared" si="243"/>
        <v>116</v>
      </c>
    </row>
    <row r="3900" spans="1:12" x14ac:dyDescent="0.25">
      <c r="A3900" s="2" t="s">
        <v>3898</v>
      </c>
      <c r="B3900">
        <v>1</v>
      </c>
      <c r="C3900">
        <v>21</v>
      </c>
      <c r="D3900">
        <v>96.000000000000014</v>
      </c>
      <c r="E3900" s="1">
        <v>43798</v>
      </c>
      <c r="F3900" s="3">
        <v>8.64</v>
      </c>
      <c r="G3900" s="3">
        <v>14.400000000000004</v>
      </c>
      <c r="H3900" s="1">
        <v>43830</v>
      </c>
      <c r="I3900">
        <f t="shared" si="240"/>
        <v>32</v>
      </c>
      <c r="J3900" t="str">
        <f t="shared" si="241"/>
        <v>31-60</v>
      </c>
      <c r="K3900">
        <f t="shared" si="242"/>
        <v>0.04</v>
      </c>
      <c r="L3900">
        <f t="shared" si="243"/>
        <v>0.92160000000000031</v>
      </c>
    </row>
    <row r="3901" spans="1:12" x14ac:dyDescent="0.25">
      <c r="A3901" s="2" t="s">
        <v>3899</v>
      </c>
      <c r="B3901">
        <v>4</v>
      </c>
      <c r="C3901">
        <v>5</v>
      </c>
      <c r="D3901">
        <v>1650</v>
      </c>
      <c r="E3901" s="1">
        <v>43607</v>
      </c>
      <c r="F3901" s="3">
        <v>165</v>
      </c>
      <c r="G3901" s="3">
        <v>445.5</v>
      </c>
      <c r="H3901" s="1">
        <v>43830</v>
      </c>
      <c r="I3901">
        <f t="shared" si="240"/>
        <v>223</v>
      </c>
      <c r="J3901" t="str">
        <f t="shared" si="241"/>
        <v>&gt;121</v>
      </c>
      <c r="K3901">
        <f t="shared" si="242"/>
        <v>0.25</v>
      </c>
      <c r="L3901">
        <f t="shared" si="243"/>
        <v>152.625</v>
      </c>
    </row>
    <row r="3902" spans="1:12" x14ac:dyDescent="0.25">
      <c r="A3902" s="2" t="s">
        <v>3900</v>
      </c>
      <c r="B3902">
        <v>2</v>
      </c>
      <c r="C3902">
        <v>19</v>
      </c>
      <c r="D3902">
        <v>4080</v>
      </c>
      <c r="E3902" s="1">
        <v>43617</v>
      </c>
      <c r="F3902" s="3">
        <v>40.799999999999997</v>
      </c>
      <c r="G3902" s="3">
        <v>856.80000000000007</v>
      </c>
      <c r="H3902" s="1">
        <v>43830</v>
      </c>
      <c r="I3902">
        <f t="shared" si="240"/>
        <v>213</v>
      </c>
      <c r="J3902" t="str">
        <f t="shared" si="241"/>
        <v>&gt;121</v>
      </c>
      <c r="K3902">
        <f t="shared" si="242"/>
        <v>0.25</v>
      </c>
      <c r="L3902">
        <f t="shared" si="243"/>
        <v>224.4</v>
      </c>
    </row>
    <row r="3903" spans="1:12" x14ac:dyDescent="0.25">
      <c r="A3903" s="2" t="s">
        <v>3901</v>
      </c>
      <c r="B3903">
        <v>3</v>
      </c>
      <c r="C3903">
        <v>3</v>
      </c>
      <c r="D3903">
        <v>3360</v>
      </c>
      <c r="E3903" s="1">
        <v>43510</v>
      </c>
      <c r="F3903" s="3">
        <v>302.39999999999998</v>
      </c>
      <c r="G3903" s="3">
        <v>705.6</v>
      </c>
      <c r="H3903" s="1">
        <v>43830</v>
      </c>
      <c r="I3903">
        <f t="shared" si="240"/>
        <v>320</v>
      </c>
      <c r="J3903" t="str">
        <f t="shared" si="241"/>
        <v>&gt;121</v>
      </c>
      <c r="K3903">
        <f t="shared" si="242"/>
        <v>0.25</v>
      </c>
      <c r="L3903">
        <f t="shared" si="243"/>
        <v>252</v>
      </c>
    </row>
    <row r="3904" spans="1:12" x14ac:dyDescent="0.25">
      <c r="A3904" s="2" t="s">
        <v>3902</v>
      </c>
      <c r="B3904">
        <v>6</v>
      </c>
      <c r="C3904">
        <v>12</v>
      </c>
      <c r="D3904">
        <v>480</v>
      </c>
      <c r="E3904" s="1">
        <v>43540</v>
      </c>
      <c r="F3904" s="3">
        <v>19.2</v>
      </c>
      <c r="G3904" s="3">
        <v>100.8</v>
      </c>
      <c r="H3904" s="1">
        <v>43830</v>
      </c>
      <c r="I3904">
        <f t="shared" si="240"/>
        <v>290</v>
      </c>
      <c r="J3904" t="str">
        <f t="shared" si="241"/>
        <v>&gt;121</v>
      </c>
      <c r="K3904">
        <f t="shared" si="242"/>
        <v>0.25</v>
      </c>
      <c r="L3904">
        <f t="shared" si="243"/>
        <v>30</v>
      </c>
    </row>
    <row r="3905" spans="1:12" x14ac:dyDescent="0.25">
      <c r="A3905" s="2" t="s">
        <v>3903</v>
      </c>
      <c r="B3905">
        <v>7</v>
      </c>
      <c r="C3905">
        <v>14</v>
      </c>
      <c r="D3905">
        <v>1550</v>
      </c>
      <c r="E3905" s="1">
        <v>43710</v>
      </c>
      <c r="F3905" s="3">
        <v>77.5</v>
      </c>
      <c r="G3905" s="3">
        <v>1178</v>
      </c>
      <c r="H3905" s="1">
        <v>43830</v>
      </c>
      <c r="I3905">
        <f t="shared" si="240"/>
        <v>120</v>
      </c>
      <c r="J3905" t="str">
        <f t="shared" si="241"/>
        <v>91-120</v>
      </c>
      <c r="K3905">
        <f t="shared" si="242"/>
        <v>0.2</v>
      </c>
      <c r="L3905">
        <f t="shared" si="243"/>
        <v>251.10000000000002</v>
      </c>
    </row>
    <row r="3906" spans="1:12" x14ac:dyDescent="0.25">
      <c r="A3906" s="2" t="s">
        <v>3904</v>
      </c>
      <c r="B3906">
        <v>2</v>
      </c>
      <c r="C3906">
        <v>4</v>
      </c>
      <c r="D3906">
        <v>3300</v>
      </c>
      <c r="E3906" s="1">
        <v>43696</v>
      </c>
      <c r="F3906" s="3">
        <v>165</v>
      </c>
      <c r="G3906" s="3">
        <v>660</v>
      </c>
      <c r="H3906" s="1">
        <v>43830</v>
      </c>
      <c r="I3906">
        <f t="shared" ref="I3906:I3969" si="244">H3906-E3906</f>
        <v>134</v>
      </c>
      <c r="J3906" t="str">
        <f t="shared" ref="J3906:J3969" si="245">VLOOKUP(I3906,groupings,2,1)</f>
        <v>&gt;121</v>
      </c>
      <c r="K3906">
        <f t="shared" ref="K3906:K3969" si="246">VLOOKUP(I3906,$N$8:$P$12,3,TRUE)</f>
        <v>0.25</v>
      </c>
      <c r="L3906">
        <f t="shared" ref="L3906:L3969" si="247">(G3906+F3906)*K3906</f>
        <v>206.25</v>
      </c>
    </row>
    <row r="3907" spans="1:12" x14ac:dyDescent="0.25">
      <c r="A3907" s="2" t="s">
        <v>3905</v>
      </c>
      <c r="B3907">
        <v>2</v>
      </c>
      <c r="C3907">
        <v>12</v>
      </c>
      <c r="D3907">
        <v>1782.0000000000002</v>
      </c>
      <c r="E3907" s="1">
        <v>43523</v>
      </c>
      <c r="F3907" s="3">
        <v>178.20000000000005</v>
      </c>
      <c r="G3907" s="3">
        <v>374.22</v>
      </c>
      <c r="H3907" s="1">
        <v>43830</v>
      </c>
      <c r="I3907">
        <f t="shared" si="244"/>
        <v>307</v>
      </c>
      <c r="J3907" t="str">
        <f t="shared" si="245"/>
        <v>&gt;121</v>
      </c>
      <c r="K3907">
        <f t="shared" si="246"/>
        <v>0.25</v>
      </c>
      <c r="L3907">
        <f t="shared" si="247"/>
        <v>138.10500000000002</v>
      </c>
    </row>
    <row r="3908" spans="1:12" x14ac:dyDescent="0.25">
      <c r="A3908" s="2" t="s">
        <v>3906</v>
      </c>
      <c r="B3908">
        <v>2</v>
      </c>
      <c r="C3908">
        <v>8</v>
      </c>
      <c r="D3908">
        <v>3750</v>
      </c>
      <c r="E3908" s="1">
        <v>43743</v>
      </c>
      <c r="F3908" s="3">
        <v>187.5</v>
      </c>
      <c r="G3908" s="3">
        <v>787.5</v>
      </c>
      <c r="H3908" s="1">
        <v>43830</v>
      </c>
      <c r="I3908">
        <f t="shared" si="244"/>
        <v>87</v>
      </c>
      <c r="J3908" t="str">
        <f t="shared" si="245"/>
        <v>61-90</v>
      </c>
      <c r="K3908">
        <f t="shared" si="246"/>
        <v>0.15</v>
      </c>
      <c r="L3908">
        <f t="shared" si="247"/>
        <v>146.25</v>
      </c>
    </row>
    <row r="3909" spans="1:12" x14ac:dyDescent="0.25">
      <c r="A3909" s="2" t="s">
        <v>3907</v>
      </c>
      <c r="B3909">
        <v>7</v>
      </c>
      <c r="C3909">
        <v>16</v>
      </c>
      <c r="D3909">
        <v>5280</v>
      </c>
      <c r="E3909" s="1">
        <v>43540</v>
      </c>
      <c r="F3909" s="3">
        <v>1003.1999999999999</v>
      </c>
      <c r="G3909" s="3">
        <v>4276.8</v>
      </c>
      <c r="H3909" s="1">
        <v>43830</v>
      </c>
      <c r="I3909">
        <f t="shared" si="244"/>
        <v>290</v>
      </c>
      <c r="J3909" t="str">
        <f t="shared" si="245"/>
        <v>&gt;121</v>
      </c>
      <c r="K3909">
        <f t="shared" si="246"/>
        <v>0.25</v>
      </c>
      <c r="L3909">
        <f t="shared" si="247"/>
        <v>1320</v>
      </c>
    </row>
    <row r="3910" spans="1:12" x14ac:dyDescent="0.25">
      <c r="A3910" s="2" t="s">
        <v>3908</v>
      </c>
      <c r="B3910">
        <v>3</v>
      </c>
      <c r="C3910">
        <v>17</v>
      </c>
      <c r="D3910">
        <v>4480</v>
      </c>
      <c r="E3910" s="1">
        <v>43817</v>
      </c>
      <c r="F3910" s="3">
        <v>179.20000000000002</v>
      </c>
      <c r="G3910" s="3">
        <v>1254.4000000000001</v>
      </c>
      <c r="H3910" s="1">
        <v>43830</v>
      </c>
      <c r="I3910">
        <f t="shared" si="244"/>
        <v>13</v>
      </c>
      <c r="J3910" t="str">
        <f t="shared" si="245"/>
        <v>0-30</v>
      </c>
      <c r="K3910">
        <f t="shared" si="246"/>
        <v>8.0000000000000002E-3</v>
      </c>
      <c r="L3910">
        <f t="shared" si="247"/>
        <v>11.468800000000002</v>
      </c>
    </row>
    <row r="3911" spans="1:12" x14ac:dyDescent="0.25">
      <c r="A3911" s="2" t="s">
        <v>3909</v>
      </c>
      <c r="B3911">
        <v>10</v>
      </c>
      <c r="C3911">
        <v>10</v>
      </c>
      <c r="D3911">
        <v>2520</v>
      </c>
      <c r="E3911" s="1">
        <v>43652</v>
      </c>
      <c r="F3911" s="3">
        <v>327.59999999999997</v>
      </c>
      <c r="G3911" s="3">
        <v>781.2</v>
      </c>
      <c r="H3911" s="1">
        <v>43830</v>
      </c>
      <c r="I3911">
        <f t="shared" si="244"/>
        <v>178</v>
      </c>
      <c r="J3911" t="str">
        <f t="shared" si="245"/>
        <v>&gt;121</v>
      </c>
      <c r="K3911">
        <f t="shared" si="246"/>
        <v>0.25</v>
      </c>
      <c r="L3911">
        <f t="shared" si="247"/>
        <v>277.2</v>
      </c>
    </row>
    <row r="3912" spans="1:12" x14ac:dyDescent="0.25">
      <c r="A3912" s="2" t="s">
        <v>3910</v>
      </c>
      <c r="B3912">
        <v>5</v>
      </c>
      <c r="C3912">
        <v>21</v>
      </c>
      <c r="D3912">
        <v>630</v>
      </c>
      <c r="E3912" s="1">
        <v>43501</v>
      </c>
      <c r="F3912" s="3">
        <v>12.6</v>
      </c>
      <c r="G3912" s="3">
        <v>94.5</v>
      </c>
      <c r="H3912" s="1">
        <v>43830</v>
      </c>
      <c r="I3912">
        <f t="shared" si="244"/>
        <v>329</v>
      </c>
      <c r="J3912" t="str">
        <f t="shared" si="245"/>
        <v>&gt;121</v>
      </c>
      <c r="K3912">
        <f t="shared" si="246"/>
        <v>0.25</v>
      </c>
      <c r="L3912">
        <f t="shared" si="247"/>
        <v>26.774999999999999</v>
      </c>
    </row>
    <row r="3913" spans="1:12" x14ac:dyDescent="0.25">
      <c r="A3913" s="2" t="s">
        <v>3911</v>
      </c>
      <c r="B3913">
        <v>9</v>
      </c>
      <c r="C3913">
        <v>13</v>
      </c>
      <c r="D3913">
        <v>2660</v>
      </c>
      <c r="E3913" s="1">
        <v>43712</v>
      </c>
      <c r="F3913" s="3">
        <v>319.20000000000005</v>
      </c>
      <c r="G3913" s="3">
        <v>904.4</v>
      </c>
      <c r="H3913" s="1">
        <v>43830</v>
      </c>
      <c r="I3913">
        <f t="shared" si="244"/>
        <v>118</v>
      </c>
      <c r="J3913" t="str">
        <f t="shared" si="245"/>
        <v>91-120</v>
      </c>
      <c r="K3913">
        <f t="shared" si="246"/>
        <v>0.2</v>
      </c>
      <c r="L3913">
        <f t="shared" si="247"/>
        <v>244.72</v>
      </c>
    </row>
    <row r="3914" spans="1:12" x14ac:dyDescent="0.25">
      <c r="A3914" s="2" t="s">
        <v>3912</v>
      </c>
      <c r="B3914">
        <v>10</v>
      </c>
      <c r="C3914">
        <v>20</v>
      </c>
      <c r="D3914">
        <v>1040</v>
      </c>
      <c r="E3914" s="1">
        <v>43807</v>
      </c>
      <c r="F3914" s="3">
        <v>197.60000000000002</v>
      </c>
      <c r="G3914" s="3">
        <v>384.79999999999995</v>
      </c>
      <c r="H3914" s="1">
        <v>43830</v>
      </c>
      <c r="I3914">
        <f t="shared" si="244"/>
        <v>23</v>
      </c>
      <c r="J3914" t="str">
        <f t="shared" si="245"/>
        <v>0-30</v>
      </c>
      <c r="K3914">
        <f t="shared" si="246"/>
        <v>8.0000000000000002E-3</v>
      </c>
      <c r="L3914">
        <f t="shared" si="247"/>
        <v>4.6592000000000002</v>
      </c>
    </row>
    <row r="3915" spans="1:12" x14ac:dyDescent="0.25">
      <c r="A3915" s="2" t="s">
        <v>3913</v>
      </c>
      <c r="B3915">
        <v>7</v>
      </c>
      <c r="C3915">
        <v>10</v>
      </c>
      <c r="D3915">
        <v>1360</v>
      </c>
      <c r="E3915" s="1">
        <v>43546</v>
      </c>
      <c r="F3915" s="3">
        <v>163.19999999999999</v>
      </c>
      <c r="G3915" s="3">
        <v>421.59999999999997</v>
      </c>
      <c r="H3915" s="1">
        <v>43830</v>
      </c>
      <c r="I3915">
        <f t="shared" si="244"/>
        <v>284</v>
      </c>
      <c r="J3915" t="str">
        <f t="shared" si="245"/>
        <v>&gt;121</v>
      </c>
      <c r="K3915">
        <f t="shared" si="246"/>
        <v>0.25</v>
      </c>
      <c r="L3915">
        <f t="shared" si="247"/>
        <v>146.19999999999999</v>
      </c>
    </row>
    <row r="3916" spans="1:12" x14ac:dyDescent="0.25">
      <c r="A3916" s="2" t="s">
        <v>3914</v>
      </c>
      <c r="B3916">
        <v>9</v>
      </c>
      <c r="C3916">
        <v>2</v>
      </c>
      <c r="D3916">
        <v>1050</v>
      </c>
      <c r="E3916" s="1">
        <v>43702</v>
      </c>
      <c r="F3916" s="3">
        <v>157.5</v>
      </c>
      <c r="G3916" s="3">
        <v>304.5</v>
      </c>
      <c r="H3916" s="1">
        <v>43830</v>
      </c>
      <c r="I3916">
        <f t="shared" si="244"/>
        <v>128</v>
      </c>
      <c r="J3916" t="str">
        <f t="shared" si="245"/>
        <v>&gt;121</v>
      </c>
      <c r="K3916">
        <f t="shared" si="246"/>
        <v>0.25</v>
      </c>
      <c r="L3916">
        <f t="shared" si="247"/>
        <v>115.5</v>
      </c>
    </row>
    <row r="3917" spans="1:12" x14ac:dyDescent="0.25">
      <c r="A3917" s="2" t="s">
        <v>3915</v>
      </c>
      <c r="B3917">
        <v>4</v>
      </c>
      <c r="C3917">
        <v>4</v>
      </c>
      <c r="D3917">
        <v>2170</v>
      </c>
      <c r="E3917" s="1">
        <v>43556</v>
      </c>
      <c r="F3917" s="3">
        <v>65.099999999999994</v>
      </c>
      <c r="G3917" s="3">
        <v>412.29999999999995</v>
      </c>
      <c r="H3917" s="1">
        <v>43830</v>
      </c>
      <c r="I3917">
        <f t="shared" si="244"/>
        <v>274</v>
      </c>
      <c r="J3917" t="str">
        <f t="shared" si="245"/>
        <v>&gt;121</v>
      </c>
      <c r="K3917">
        <f t="shared" si="246"/>
        <v>0.25</v>
      </c>
      <c r="L3917">
        <f t="shared" si="247"/>
        <v>119.35</v>
      </c>
    </row>
    <row r="3918" spans="1:12" x14ac:dyDescent="0.25">
      <c r="A3918" s="2" t="s">
        <v>3916</v>
      </c>
      <c r="B3918">
        <v>2</v>
      </c>
      <c r="C3918">
        <v>5</v>
      </c>
      <c r="D3918">
        <v>4320</v>
      </c>
      <c r="E3918" s="1">
        <v>43828</v>
      </c>
      <c r="F3918" s="3">
        <v>388.8</v>
      </c>
      <c r="G3918" s="3">
        <v>1209.5999999999999</v>
      </c>
      <c r="H3918" s="1">
        <v>43830</v>
      </c>
      <c r="I3918">
        <f t="shared" si="244"/>
        <v>2</v>
      </c>
      <c r="J3918" t="str">
        <f t="shared" si="245"/>
        <v>0-30</v>
      </c>
      <c r="K3918">
        <f t="shared" si="246"/>
        <v>8.0000000000000002E-3</v>
      </c>
      <c r="L3918">
        <f t="shared" si="247"/>
        <v>12.787199999999999</v>
      </c>
    </row>
    <row r="3919" spans="1:12" x14ac:dyDescent="0.25">
      <c r="A3919" s="2" t="s">
        <v>3917</v>
      </c>
      <c r="B3919">
        <v>4</v>
      </c>
      <c r="C3919">
        <v>6</v>
      </c>
      <c r="D3919">
        <v>880</v>
      </c>
      <c r="E3919" s="1">
        <v>43564</v>
      </c>
      <c r="F3919" s="3">
        <v>88</v>
      </c>
      <c r="G3919" s="3">
        <v>193.6</v>
      </c>
      <c r="H3919" s="1">
        <v>43830</v>
      </c>
      <c r="I3919">
        <f t="shared" si="244"/>
        <v>266</v>
      </c>
      <c r="J3919" t="str">
        <f t="shared" si="245"/>
        <v>&gt;121</v>
      </c>
      <c r="K3919">
        <f t="shared" si="246"/>
        <v>0.25</v>
      </c>
      <c r="L3919">
        <f t="shared" si="247"/>
        <v>70.400000000000006</v>
      </c>
    </row>
    <row r="3920" spans="1:12" x14ac:dyDescent="0.25">
      <c r="A3920" s="2" t="s">
        <v>3918</v>
      </c>
      <c r="B3920">
        <v>9</v>
      </c>
      <c r="C3920">
        <v>13</v>
      </c>
      <c r="D3920">
        <v>960</v>
      </c>
      <c r="E3920" s="1">
        <v>43686</v>
      </c>
      <c r="F3920" s="3">
        <v>115.19999999999999</v>
      </c>
      <c r="G3920" s="3">
        <v>422.40000000000003</v>
      </c>
      <c r="H3920" s="1">
        <v>43830</v>
      </c>
      <c r="I3920">
        <f t="shared" si="244"/>
        <v>144</v>
      </c>
      <c r="J3920" t="str">
        <f t="shared" si="245"/>
        <v>&gt;121</v>
      </c>
      <c r="K3920">
        <f t="shared" si="246"/>
        <v>0.25</v>
      </c>
      <c r="L3920">
        <f t="shared" si="247"/>
        <v>134.4</v>
      </c>
    </row>
    <row r="3921" spans="1:12" x14ac:dyDescent="0.25">
      <c r="A3921" s="2" t="s">
        <v>3919</v>
      </c>
      <c r="B3921">
        <v>3</v>
      </c>
      <c r="C3921">
        <v>17</v>
      </c>
      <c r="D3921">
        <v>4752</v>
      </c>
      <c r="E3921" s="1">
        <v>43825</v>
      </c>
      <c r="F3921" s="3">
        <v>95.039999999999992</v>
      </c>
      <c r="G3921" s="3">
        <v>760.31999999999994</v>
      </c>
      <c r="H3921" s="1">
        <v>43830</v>
      </c>
      <c r="I3921">
        <f t="shared" si="244"/>
        <v>5</v>
      </c>
      <c r="J3921" t="str">
        <f t="shared" si="245"/>
        <v>0-30</v>
      </c>
      <c r="K3921">
        <f t="shared" si="246"/>
        <v>8.0000000000000002E-3</v>
      </c>
      <c r="L3921">
        <f t="shared" si="247"/>
        <v>6.8428799999999992</v>
      </c>
    </row>
    <row r="3922" spans="1:12" x14ac:dyDescent="0.25">
      <c r="A3922" s="2" t="s">
        <v>3920</v>
      </c>
      <c r="B3922">
        <v>9</v>
      </c>
      <c r="C3922">
        <v>18</v>
      </c>
      <c r="D3922">
        <v>2280</v>
      </c>
      <c r="E3922" s="1">
        <v>43489</v>
      </c>
      <c r="F3922" s="3">
        <v>250.79999999999998</v>
      </c>
      <c r="G3922" s="3">
        <v>1026</v>
      </c>
      <c r="H3922" s="1">
        <v>43830</v>
      </c>
      <c r="I3922">
        <f t="shared" si="244"/>
        <v>341</v>
      </c>
      <c r="J3922" t="str">
        <f t="shared" si="245"/>
        <v>&gt;121</v>
      </c>
      <c r="K3922">
        <f t="shared" si="246"/>
        <v>0.25</v>
      </c>
      <c r="L3922">
        <f t="shared" si="247"/>
        <v>319.2</v>
      </c>
    </row>
    <row r="3923" spans="1:12" x14ac:dyDescent="0.25">
      <c r="A3923" s="2" t="s">
        <v>3921</v>
      </c>
      <c r="B3923">
        <v>3</v>
      </c>
      <c r="C3923">
        <v>23</v>
      </c>
      <c r="D3923">
        <v>450</v>
      </c>
      <c r="E3923" s="1">
        <v>43681</v>
      </c>
      <c r="F3923" s="3">
        <v>4.5</v>
      </c>
      <c r="G3923" s="3">
        <v>99</v>
      </c>
      <c r="H3923" s="1">
        <v>43830</v>
      </c>
      <c r="I3923">
        <f t="shared" si="244"/>
        <v>149</v>
      </c>
      <c r="J3923" t="str">
        <f t="shared" si="245"/>
        <v>&gt;121</v>
      </c>
      <c r="K3923">
        <f t="shared" si="246"/>
        <v>0.25</v>
      </c>
      <c r="L3923">
        <f t="shared" si="247"/>
        <v>25.875</v>
      </c>
    </row>
    <row r="3924" spans="1:12" x14ac:dyDescent="0.25">
      <c r="A3924" s="2" t="s">
        <v>3922</v>
      </c>
      <c r="B3924">
        <v>5</v>
      </c>
      <c r="C3924">
        <v>9</v>
      </c>
      <c r="D3924">
        <v>2574.0000000000005</v>
      </c>
      <c r="E3924" s="1">
        <v>43596</v>
      </c>
      <c r="F3924" s="3">
        <v>25.740000000000002</v>
      </c>
      <c r="G3924" s="3">
        <v>437.58000000000004</v>
      </c>
      <c r="H3924" s="1">
        <v>43830</v>
      </c>
      <c r="I3924">
        <f t="shared" si="244"/>
        <v>234</v>
      </c>
      <c r="J3924" t="str">
        <f t="shared" si="245"/>
        <v>&gt;121</v>
      </c>
      <c r="K3924">
        <f t="shared" si="246"/>
        <v>0.25</v>
      </c>
      <c r="L3924">
        <f t="shared" si="247"/>
        <v>115.83000000000001</v>
      </c>
    </row>
    <row r="3925" spans="1:12" x14ac:dyDescent="0.25">
      <c r="A3925" s="2" t="s">
        <v>3923</v>
      </c>
      <c r="B3925">
        <v>6</v>
      </c>
      <c r="C3925">
        <v>20</v>
      </c>
      <c r="D3925">
        <v>240</v>
      </c>
      <c r="E3925" s="1">
        <v>43763</v>
      </c>
      <c r="F3925" s="3">
        <v>12</v>
      </c>
      <c r="G3925" s="3">
        <v>67.2</v>
      </c>
      <c r="H3925" s="1">
        <v>43830</v>
      </c>
      <c r="I3925">
        <f t="shared" si="244"/>
        <v>67</v>
      </c>
      <c r="J3925" t="str">
        <f t="shared" si="245"/>
        <v>61-90</v>
      </c>
      <c r="K3925">
        <f t="shared" si="246"/>
        <v>0.15</v>
      </c>
      <c r="L3925">
        <f t="shared" si="247"/>
        <v>11.88</v>
      </c>
    </row>
    <row r="3926" spans="1:12" x14ac:dyDescent="0.25">
      <c r="A3926" s="2" t="s">
        <v>3924</v>
      </c>
      <c r="B3926">
        <v>3</v>
      </c>
      <c r="C3926">
        <v>14</v>
      </c>
      <c r="D3926">
        <v>270</v>
      </c>
      <c r="E3926" s="1">
        <v>43492</v>
      </c>
      <c r="F3926" s="3">
        <v>16.200000000000003</v>
      </c>
      <c r="G3926" s="3">
        <v>56.7</v>
      </c>
      <c r="H3926" s="1">
        <v>43830</v>
      </c>
      <c r="I3926">
        <f t="shared" si="244"/>
        <v>338</v>
      </c>
      <c r="J3926" t="str">
        <f t="shared" si="245"/>
        <v>&gt;121</v>
      </c>
      <c r="K3926">
        <f t="shared" si="246"/>
        <v>0.25</v>
      </c>
      <c r="L3926">
        <f t="shared" si="247"/>
        <v>18.225000000000001</v>
      </c>
    </row>
    <row r="3927" spans="1:12" x14ac:dyDescent="0.25">
      <c r="A3927" s="2" t="s">
        <v>3925</v>
      </c>
      <c r="B3927">
        <v>3</v>
      </c>
      <c r="C3927">
        <v>1</v>
      </c>
      <c r="D3927">
        <v>1530</v>
      </c>
      <c r="E3927" s="1">
        <v>43806</v>
      </c>
      <c r="F3927" s="3">
        <v>45.9</v>
      </c>
      <c r="G3927" s="3">
        <v>275.39999999999998</v>
      </c>
      <c r="H3927" s="1">
        <v>43830</v>
      </c>
      <c r="I3927">
        <f t="shared" si="244"/>
        <v>24</v>
      </c>
      <c r="J3927" t="str">
        <f t="shared" si="245"/>
        <v>0-30</v>
      </c>
      <c r="K3927">
        <f t="shared" si="246"/>
        <v>8.0000000000000002E-3</v>
      </c>
      <c r="L3927">
        <f t="shared" si="247"/>
        <v>2.5703999999999998</v>
      </c>
    </row>
    <row r="3928" spans="1:12" x14ac:dyDescent="0.25">
      <c r="A3928" s="2" t="s">
        <v>3926</v>
      </c>
      <c r="B3928">
        <v>9</v>
      </c>
      <c r="C3928">
        <v>10</v>
      </c>
      <c r="D3928">
        <v>1680</v>
      </c>
      <c r="E3928" s="1">
        <v>43582</v>
      </c>
      <c r="F3928" s="3">
        <v>117.6</v>
      </c>
      <c r="G3928" s="3">
        <v>436.8</v>
      </c>
      <c r="H3928" s="1">
        <v>43830</v>
      </c>
      <c r="I3928">
        <f t="shared" si="244"/>
        <v>248</v>
      </c>
      <c r="J3928" t="str">
        <f t="shared" si="245"/>
        <v>&gt;121</v>
      </c>
      <c r="K3928">
        <f t="shared" si="246"/>
        <v>0.25</v>
      </c>
      <c r="L3928">
        <f t="shared" si="247"/>
        <v>138.6</v>
      </c>
    </row>
    <row r="3929" spans="1:12" x14ac:dyDescent="0.25">
      <c r="A3929" s="2" t="s">
        <v>3927</v>
      </c>
      <c r="B3929">
        <v>3</v>
      </c>
      <c r="C3929">
        <v>21</v>
      </c>
      <c r="D3929">
        <v>1620</v>
      </c>
      <c r="E3929" s="1">
        <v>43701</v>
      </c>
      <c r="F3929" s="3">
        <v>32.400000000000006</v>
      </c>
      <c r="G3929" s="3">
        <v>243</v>
      </c>
      <c r="H3929" s="1">
        <v>43830</v>
      </c>
      <c r="I3929">
        <f t="shared" si="244"/>
        <v>129</v>
      </c>
      <c r="J3929" t="str">
        <f t="shared" si="245"/>
        <v>&gt;121</v>
      </c>
      <c r="K3929">
        <f t="shared" si="246"/>
        <v>0.25</v>
      </c>
      <c r="L3929">
        <f t="shared" si="247"/>
        <v>68.849999999999994</v>
      </c>
    </row>
    <row r="3930" spans="1:12" x14ac:dyDescent="0.25">
      <c r="A3930" s="2" t="s">
        <v>3928</v>
      </c>
      <c r="B3930">
        <v>4</v>
      </c>
      <c r="C3930">
        <v>18</v>
      </c>
      <c r="D3930">
        <v>120</v>
      </c>
      <c r="E3930" s="1">
        <v>43804</v>
      </c>
      <c r="F3930" s="3">
        <v>12</v>
      </c>
      <c r="G3930" s="3">
        <v>28.799999999999997</v>
      </c>
      <c r="H3930" s="1">
        <v>43830</v>
      </c>
      <c r="I3930">
        <f t="shared" si="244"/>
        <v>26</v>
      </c>
      <c r="J3930" t="str">
        <f t="shared" si="245"/>
        <v>0-30</v>
      </c>
      <c r="K3930">
        <f t="shared" si="246"/>
        <v>8.0000000000000002E-3</v>
      </c>
      <c r="L3930">
        <f t="shared" si="247"/>
        <v>0.32639999999999997</v>
      </c>
    </row>
    <row r="3931" spans="1:12" x14ac:dyDescent="0.25">
      <c r="A3931" s="2" t="s">
        <v>3929</v>
      </c>
      <c r="B3931">
        <v>4</v>
      </c>
      <c r="C3931">
        <v>15</v>
      </c>
      <c r="D3931">
        <v>4180</v>
      </c>
      <c r="E3931" s="1">
        <v>43550</v>
      </c>
      <c r="F3931" s="3">
        <v>292.60000000000002</v>
      </c>
      <c r="G3931" s="3">
        <v>1212.2</v>
      </c>
      <c r="H3931" s="1">
        <v>43830</v>
      </c>
      <c r="I3931">
        <f t="shared" si="244"/>
        <v>280</v>
      </c>
      <c r="J3931" t="str">
        <f t="shared" si="245"/>
        <v>&gt;121</v>
      </c>
      <c r="K3931">
        <f t="shared" si="246"/>
        <v>0.25</v>
      </c>
      <c r="L3931">
        <f t="shared" si="247"/>
        <v>376.20000000000005</v>
      </c>
    </row>
    <row r="3932" spans="1:12" x14ac:dyDescent="0.25">
      <c r="A3932" s="2" t="s">
        <v>3930</v>
      </c>
      <c r="B3932">
        <v>2</v>
      </c>
      <c r="C3932">
        <v>15</v>
      </c>
      <c r="D3932">
        <v>2700</v>
      </c>
      <c r="E3932" s="1">
        <v>43566</v>
      </c>
      <c r="F3932" s="3">
        <v>108</v>
      </c>
      <c r="G3932" s="3">
        <v>567</v>
      </c>
      <c r="H3932" s="1">
        <v>43830</v>
      </c>
      <c r="I3932">
        <f t="shared" si="244"/>
        <v>264</v>
      </c>
      <c r="J3932" t="str">
        <f t="shared" si="245"/>
        <v>&gt;121</v>
      </c>
      <c r="K3932">
        <f t="shared" si="246"/>
        <v>0.25</v>
      </c>
      <c r="L3932">
        <f t="shared" si="247"/>
        <v>168.75</v>
      </c>
    </row>
    <row r="3933" spans="1:12" x14ac:dyDescent="0.25">
      <c r="A3933" s="2" t="s">
        <v>3931</v>
      </c>
      <c r="B3933">
        <v>5</v>
      </c>
      <c r="C3933">
        <v>17</v>
      </c>
      <c r="D3933">
        <v>1200</v>
      </c>
      <c r="E3933" s="1">
        <v>43800</v>
      </c>
      <c r="F3933" s="3">
        <v>96</v>
      </c>
      <c r="G3933" s="3">
        <v>192</v>
      </c>
      <c r="H3933" s="1">
        <v>43830</v>
      </c>
      <c r="I3933">
        <f t="shared" si="244"/>
        <v>30</v>
      </c>
      <c r="J3933" t="str">
        <f t="shared" si="245"/>
        <v>0-30</v>
      </c>
      <c r="K3933">
        <f t="shared" si="246"/>
        <v>8.0000000000000002E-3</v>
      </c>
      <c r="L3933">
        <f t="shared" si="247"/>
        <v>2.3040000000000003</v>
      </c>
    </row>
    <row r="3934" spans="1:12" x14ac:dyDescent="0.25">
      <c r="A3934" s="2" t="s">
        <v>3932</v>
      </c>
      <c r="B3934">
        <v>1</v>
      </c>
      <c r="C3934">
        <v>7</v>
      </c>
      <c r="D3934">
        <v>760</v>
      </c>
      <c r="E3934" s="1">
        <v>43721</v>
      </c>
      <c r="F3934" s="3">
        <v>22.799999999999997</v>
      </c>
      <c r="G3934" s="3">
        <v>228</v>
      </c>
      <c r="H3934" s="1">
        <v>43830</v>
      </c>
      <c r="I3934">
        <f t="shared" si="244"/>
        <v>109</v>
      </c>
      <c r="J3934" t="str">
        <f t="shared" si="245"/>
        <v>91-120</v>
      </c>
      <c r="K3934">
        <f t="shared" si="246"/>
        <v>0.2</v>
      </c>
      <c r="L3934">
        <f t="shared" si="247"/>
        <v>50.160000000000004</v>
      </c>
    </row>
    <row r="3935" spans="1:12" x14ac:dyDescent="0.25">
      <c r="A3935" s="2" t="s">
        <v>3933</v>
      </c>
      <c r="B3935">
        <v>1</v>
      </c>
      <c r="C3935">
        <v>2</v>
      </c>
      <c r="D3935">
        <v>594</v>
      </c>
      <c r="E3935" s="1">
        <v>43701</v>
      </c>
      <c r="F3935" s="3">
        <v>53.46</v>
      </c>
      <c r="G3935" s="3">
        <v>142.55999999999997</v>
      </c>
      <c r="H3935" s="1">
        <v>43830</v>
      </c>
      <c r="I3935">
        <f t="shared" si="244"/>
        <v>129</v>
      </c>
      <c r="J3935" t="str">
        <f t="shared" si="245"/>
        <v>&gt;121</v>
      </c>
      <c r="K3935">
        <f t="shared" si="246"/>
        <v>0.25</v>
      </c>
      <c r="L3935">
        <f t="shared" si="247"/>
        <v>49.004999999999995</v>
      </c>
    </row>
    <row r="3936" spans="1:12" x14ac:dyDescent="0.25">
      <c r="A3936" s="2" t="s">
        <v>3934</v>
      </c>
      <c r="B3936">
        <v>3</v>
      </c>
      <c r="C3936">
        <v>16</v>
      </c>
      <c r="D3936">
        <v>6820</v>
      </c>
      <c r="E3936" s="1">
        <v>43486</v>
      </c>
      <c r="F3936" s="3">
        <v>204.60000000000002</v>
      </c>
      <c r="G3936" s="3">
        <v>1636.8000000000002</v>
      </c>
      <c r="H3936" s="1">
        <v>43830</v>
      </c>
      <c r="I3936">
        <f t="shared" si="244"/>
        <v>344</v>
      </c>
      <c r="J3936" t="str">
        <f t="shared" si="245"/>
        <v>&gt;121</v>
      </c>
      <c r="K3936">
        <f t="shared" si="246"/>
        <v>0.25</v>
      </c>
      <c r="L3936">
        <f t="shared" si="247"/>
        <v>460.35</v>
      </c>
    </row>
    <row r="3937" spans="1:12" x14ac:dyDescent="0.25">
      <c r="A3937" s="2" t="s">
        <v>3935</v>
      </c>
      <c r="B3937">
        <v>10</v>
      </c>
      <c r="C3937">
        <v>18</v>
      </c>
      <c r="D3937">
        <v>4032.0000000000005</v>
      </c>
      <c r="E3937" s="1">
        <v>43537</v>
      </c>
      <c r="F3937" s="3">
        <v>483.84000000000009</v>
      </c>
      <c r="G3937" s="3">
        <v>1330.5600000000002</v>
      </c>
      <c r="H3937" s="1">
        <v>43830</v>
      </c>
      <c r="I3937">
        <f t="shared" si="244"/>
        <v>293</v>
      </c>
      <c r="J3937" t="str">
        <f t="shared" si="245"/>
        <v>&gt;121</v>
      </c>
      <c r="K3937">
        <f t="shared" si="246"/>
        <v>0.25</v>
      </c>
      <c r="L3937">
        <f t="shared" si="247"/>
        <v>453.60000000000008</v>
      </c>
    </row>
    <row r="3938" spans="1:12" x14ac:dyDescent="0.25">
      <c r="A3938" s="2" t="s">
        <v>3936</v>
      </c>
      <c r="B3938">
        <v>10</v>
      </c>
      <c r="C3938">
        <v>10</v>
      </c>
      <c r="D3938">
        <v>5040</v>
      </c>
      <c r="E3938" s="1">
        <v>43643</v>
      </c>
      <c r="F3938" s="3">
        <v>957.6</v>
      </c>
      <c r="G3938" s="3">
        <v>1764</v>
      </c>
      <c r="H3938" s="1">
        <v>43830</v>
      </c>
      <c r="I3938">
        <f t="shared" si="244"/>
        <v>187</v>
      </c>
      <c r="J3938" t="str">
        <f t="shared" si="245"/>
        <v>&gt;121</v>
      </c>
      <c r="K3938">
        <f t="shared" si="246"/>
        <v>0.25</v>
      </c>
      <c r="L3938">
        <f t="shared" si="247"/>
        <v>680.4</v>
      </c>
    </row>
    <row r="3939" spans="1:12" x14ac:dyDescent="0.25">
      <c r="A3939" s="2" t="s">
        <v>3937</v>
      </c>
      <c r="B3939">
        <v>5</v>
      </c>
      <c r="C3939">
        <v>10</v>
      </c>
      <c r="D3939">
        <v>5022</v>
      </c>
      <c r="E3939" s="1">
        <v>43684</v>
      </c>
      <c r="F3939" s="3">
        <v>301.32</v>
      </c>
      <c r="G3939" s="3">
        <v>803.52</v>
      </c>
      <c r="H3939" s="1">
        <v>43830</v>
      </c>
      <c r="I3939">
        <f t="shared" si="244"/>
        <v>146</v>
      </c>
      <c r="J3939" t="str">
        <f t="shared" si="245"/>
        <v>&gt;121</v>
      </c>
      <c r="K3939">
        <f t="shared" si="246"/>
        <v>0.25</v>
      </c>
      <c r="L3939">
        <f t="shared" si="247"/>
        <v>276.20999999999998</v>
      </c>
    </row>
    <row r="3940" spans="1:12" x14ac:dyDescent="0.25">
      <c r="A3940" s="2" t="s">
        <v>3938</v>
      </c>
      <c r="B3940">
        <v>2</v>
      </c>
      <c r="C3940">
        <v>18</v>
      </c>
      <c r="D3940">
        <v>288</v>
      </c>
      <c r="E3940" s="1">
        <v>43827</v>
      </c>
      <c r="F3940" s="3">
        <v>14.399999999999999</v>
      </c>
      <c r="G3940" s="3">
        <v>86.4</v>
      </c>
      <c r="H3940" s="1">
        <v>43830</v>
      </c>
      <c r="I3940">
        <f t="shared" si="244"/>
        <v>3</v>
      </c>
      <c r="J3940" t="str">
        <f t="shared" si="245"/>
        <v>0-30</v>
      </c>
      <c r="K3940">
        <f t="shared" si="246"/>
        <v>8.0000000000000002E-3</v>
      </c>
      <c r="L3940">
        <f t="shared" si="247"/>
        <v>0.80640000000000012</v>
      </c>
    </row>
    <row r="3941" spans="1:12" x14ac:dyDescent="0.25">
      <c r="A3941" s="2" t="s">
        <v>3939</v>
      </c>
      <c r="B3941">
        <v>6</v>
      </c>
      <c r="C3941">
        <v>4</v>
      </c>
      <c r="D3941">
        <v>2400</v>
      </c>
      <c r="E3941" s="1">
        <v>43776</v>
      </c>
      <c r="F3941" s="3">
        <v>240</v>
      </c>
      <c r="G3941" s="3">
        <v>528</v>
      </c>
      <c r="H3941" s="1">
        <v>43830</v>
      </c>
      <c r="I3941">
        <f t="shared" si="244"/>
        <v>54</v>
      </c>
      <c r="J3941" t="str">
        <f t="shared" si="245"/>
        <v>31-60</v>
      </c>
      <c r="K3941">
        <f t="shared" si="246"/>
        <v>0.04</v>
      </c>
      <c r="L3941">
        <f t="shared" si="247"/>
        <v>30.72</v>
      </c>
    </row>
    <row r="3942" spans="1:12" x14ac:dyDescent="0.25">
      <c r="A3942" s="2" t="s">
        <v>3940</v>
      </c>
      <c r="B3942">
        <v>8</v>
      </c>
      <c r="C3942">
        <v>6</v>
      </c>
      <c r="D3942">
        <v>896.00000000000011</v>
      </c>
      <c r="E3942" s="1">
        <v>43517</v>
      </c>
      <c r="F3942" s="3">
        <v>89.600000000000009</v>
      </c>
      <c r="G3942" s="3">
        <v>448</v>
      </c>
      <c r="H3942" s="1">
        <v>43830</v>
      </c>
      <c r="I3942">
        <f t="shared" si="244"/>
        <v>313</v>
      </c>
      <c r="J3942" t="str">
        <f t="shared" si="245"/>
        <v>&gt;121</v>
      </c>
      <c r="K3942">
        <f t="shared" si="246"/>
        <v>0.25</v>
      </c>
      <c r="L3942">
        <f t="shared" si="247"/>
        <v>134.4</v>
      </c>
    </row>
    <row r="3943" spans="1:12" x14ac:dyDescent="0.25">
      <c r="A3943" s="2" t="s">
        <v>3941</v>
      </c>
      <c r="B3943">
        <v>6</v>
      </c>
      <c r="C3943">
        <v>4</v>
      </c>
      <c r="D3943">
        <v>1440</v>
      </c>
      <c r="E3943" s="1">
        <v>43658</v>
      </c>
      <c r="F3943" s="3">
        <v>144</v>
      </c>
      <c r="G3943" s="3">
        <v>360</v>
      </c>
      <c r="H3943" s="1">
        <v>43830</v>
      </c>
      <c r="I3943">
        <f t="shared" si="244"/>
        <v>172</v>
      </c>
      <c r="J3943" t="str">
        <f t="shared" si="245"/>
        <v>&gt;121</v>
      </c>
      <c r="K3943">
        <f t="shared" si="246"/>
        <v>0.25</v>
      </c>
      <c r="L3943">
        <f t="shared" si="247"/>
        <v>126</v>
      </c>
    </row>
    <row r="3944" spans="1:12" x14ac:dyDescent="0.25">
      <c r="A3944" s="2" t="s">
        <v>3942</v>
      </c>
      <c r="B3944">
        <v>9</v>
      </c>
      <c r="C3944">
        <v>5</v>
      </c>
      <c r="D3944">
        <v>2112</v>
      </c>
      <c r="E3944" s="1">
        <v>43742</v>
      </c>
      <c r="F3944" s="3">
        <v>84.48</v>
      </c>
      <c r="G3944" s="3">
        <v>908.16000000000008</v>
      </c>
      <c r="H3944" s="1">
        <v>43830</v>
      </c>
      <c r="I3944">
        <f t="shared" si="244"/>
        <v>88</v>
      </c>
      <c r="J3944" t="str">
        <f t="shared" si="245"/>
        <v>61-90</v>
      </c>
      <c r="K3944">
        <f t="shared" si="246"/>
        <v>0.15</v>
      </c>
      <c r="L3944">
        <f t="shared" si="247"/>
        <v>148.89600000000002</v>
      </c>
    </row>
    <row r="3945" spans="1:12" x14ac:dyDescent="0.25">
      <c r="A3945" s="2" t="s">
        <v>3943</v>
      </c>
      <c r="B3945">
        <v>3</v>
      </c>
      <c r="C3945">
        <v>14</v>
      </c>
      <c r="D3945">
        <v>3920</v>
      </c>
      <c r="E3945" s="1">
        <v>43787</v>
      </c>
      <c r="F3945" s="3">
        <v>39.200000000000003</v>
      </c>
      <c r="G3945" s="3">
        <v>901.59999999999991</v>
      </c>
      <c r="H3945" s="1">
        <v>43830</v>
      </c>
      <c r="I3945">
        <f t="shared" si="244"/>
        <v>43</v>
      </c>
      <c r="J3945" t="str">
        <f t="shared" si="245"/>
        <v>31-60</v>
      </c>
      <c r="K3945">
        <f t="shared" si="246"/>
        <v>0.04</v>
      </c>
      <c r="L3945">
        <f t="shared" si="247"/>
        <v>37.631999999999998</v>
      </c>
    </row>
    <row r="3946" spans="1:12" x14ac:dyDescent="0.25">
      <c r="A3946" s="2" t="s">
        <v>3944</v>
      </c>
      <c r="B3946">
        <v>9</v>
      </c>
      <c r="C3946">
        <v>9</v>
      </c>
      <c r="D3946">
        <v>2640</v>
      </c>
      <c r="E3946" s="1">
        <v>43633</v>
      </c>
      <c r="F3946" s="3">
        <v>448.8</v>
      </c>
      <c r="G3946" s="3">
        <v>1293.6000000000001</v>
      </c>
      <c r="H3946" s="1">
        <v>43830</v>
      </c>
      <c r="I3946">
        <f t="shared" si="244"/>
        <v>197</v>
      </c>
      <c r="J3946" t="str">
        <f t="shared" si="245"/>
        <v>&gt;121</v>
      </c>
      <c r="K3946">
        <f t="shared" si="246"/>
        <v>0.25</v>
      </c>
      <c r="L3946">
        <f t="shared" si="247"/>
        <v>435.6</v>
      </c>
    </row>
    <row r="3947" spans="1:12" x14ac:dyDescent="0.25">
      <c r="A3947" s="2" t="s">
        <v>3945</v>
      </c>
      <c r="B3947">
        <v>6</v>
      </c>
      <c r="C3947">
        <v>15</v>
      </c>
      <c r="D3947">
        <v>1520</v>
      </c>
      <c r="E3947" s="1">
        <v>43829</v>
      </c>
      <c r="F3947" s="3">
        <v>30.4</v>
      </c>
      <c r="G3947" s="3">
        <v>334.4</v>
      </c>
      <c r="H3947" s="1">
        <v>43830</v>
      </c>
      <c r="I3947">
        <f t="shared" si="244"/>
        <v>1</v>
      </c>
      <c r="J3947" t="str">
        <f t="shared" si="245"/>
        <v>0-30</v>
      </c>
      <c r="K3947">
        <f t="shared" si="246"/>
        <v>8.0000000000000002E-3</v>
      </c>
      <c r="L3947">
        <f t="shared" si="247"/>
        <v>2.9183999999999997</v>
      </c>
    </row>
    <row r="3948" spans="1:12" x14ac:dyDescent="0.25">
      <c r="A3948" s="2" t="s">
        <v>3946</v>
      </c>
      <c r="B3948">
        <v>5</v>
      </c>
      <c r="C3948">
        <v>21</v>
      </c>
      <c r="D3948">
        <v>800</v>
      </c>
      <c r="E3948" s="1">
        <v>43719</v>
      </c>
      <c r="F3948" s="3">
        <v>8</v>
      </c>
      <c r="G3948" s="3">
        <v>200</v>
      </c>
      <c r="H3948" s="1">
        <v>43830</v>
      </c>
      <c r="I3948">
        <f t="shared" si="244"/>
        <v>111</v>
      </c>
      <c r="J3948" t="str">
        <f t="shared" si="245"/>
        <v>91-120</v>
      </c>
      <c r="K3948">
        <f t="shared" si="246"/>
        <v>0.2</v>
      </c>
      <c r="L3948">
        <f t="shared" si="247"/>
        <v>41.6</v>
      </c>
    </row>
    <row r="3949" spans="1:12" x14ac:dyDescent="0.25">
      <c r="A3949" s="2" t="s">
        <v>3947</v>
      </c>
      <c r="B3949">
        <v>1</v>
      </c>
      <c r="C3949">
        <v>13</v>
      </c>
      <c r="D3949">
        <v>693</v>
      </c>
      <c r="E3949" s="1">
        <v>43510</v>
      </c>
      <c r="F3949" s="3">
        <v>41.58</v>
      </c>
      <c r="G3949" s="3">
        <v>159.38999999999999</v>
      </c>
      <c r="H3949" s="1">
        <v>43830</v>
      </c>
      <c r="I3949">
        <f t="shared" si="244"/>
        <v>320</v>
      </c>
      <c r="J3949" t="str">
        <f t="shared" si="245"/>
        <v>&gt;121</v>
      </c>
      <c r="K3949">
        <f t="shared" si="246"/>
        <v>0.25</v>
      </c>
      <c r="L3949">
        <f t="shared" si="247"/>
        <v>50.242499999999993</v>
      </c>
    </row>
    <row r="3950" spans="1:12" x14ac:dyDescent="0.25">
      <c r="A3950" s="2" t="s">
        <v>3948</v>
      </c>
      <c r="B3950">
        <v>3</v>
      </c>
      <c r="C3950">
        <v>10</v>
      </c>
      <c r="D3950">
        <v>5952</v>
      </c>
      <c r="E3950" s="1">
        <v>43551</v>
      </c>
      <c r="F3950" s="3">
        <v>357.12</v>
      </c>
      <c r="G3950" s="3">
        <v>892.8</v>
      </c>
      <c r="H3950" s="1">
        <v>43830</v>
      </c>
      <c r="I3950">
        <f t="shared" si="244"/>
        <v>279</v>
      </c>
      <c r="J3950" t="str">
        <f t="shared" si="245"/>
        <v>&gt;121</v>
      </c>
      <c r="K3950">
        <f t="shared" si="246"/>
        <v>0.25</v>
      </c>
      <c r="L3950">
        <f t="shared" si="247"/>
        <v>312.48</v>
      </c>
    </row>
    <row r="3951" spans="1:12" x14ac:dyDescent="0.25">
      <c r="A3951" s="2" t="s">
        <v>3949</v>
      </c>
      <c r="B3951">
        <v>7</v>
      </c>
      <c r="C3951">
        <v>15</v>
      </c>
      <c r="D3951">
        <v>3360</v>
      </c>
      <c r="E3951" s="1">
        <v>43829</v>
      </c>
      <c r="F3951" s="3">
        <v>403.2</v>
      </c>
      <c r="G3951" s="3">
        <v>2150.4</v>
      </c>
      <c r="H3951" s="1">
        <v>43830</v>
      </c>
      <c r="I3951">
        <f t="shared" si="244"/>
        <v>1</v>
      </c>
      <c r="J3951" t="str">
        <f t="shared" si="245"/>
        <v>0-30</v>
      </c>
      <c r="K3951">
        <f t="shared" si="246"/>
        <v>8.0000000000000002E-3</v>
      </c>
      <c r="L3951">
        <f t="shared" si="247"/>
        <v>20.428799999999999</v>
      </c>
    </row>
    <row r="3952" spans="1:12" x14ac:dyDescent="0.25">
      <c r="A3952" s="2" t="s">
        <v>3950</v>
      </c>
      <c r="B3952">
        <v>4</v>
      </c>
      <c r="C3952">
        <v>13</v>
      </c>
      <c r="D3952">
        <v>1400</v>
      </c>
      <c r="E3952" s="1">
        <v>43675</v>
      </c>
      <c r="F3952" s="3">
        <v>140</v>
      </c>
      <c r="G3952" s="3">
        <v>336</v>
      </c>
      <c r="H3952" s="1">
        <v>43830</v>
      </c>
      <c r="I3952">
        <f t="shared" si="244"/>
        <v>155</v>
      </c>
      <c r="J3952" t="str">
        <f t="shared" si="245"/>
        <v>&gt;121</v>
      </c>
      <c r="K3952">
        <f t="shared" si="246"/>
        <v>0.25</v>
      </c>
      <c r="L3952">
        <f t="shared" si="247"/>
        <v>119</v>
      </c>
    </row>
    <row r="3953" spans="1:12" x14ac:dyDescent="0.25">
      <c r="A3953" s="2" t="s">
        <v>3951</v>
      </c>
      <c r="B3953">
        <v>4</v>
      </c>
      <c r="C3953">
        <v>20</v>
      </c>
      <c r="D3953">
        <v>2880</v>
      </c>
      <c r="E3953" s="1">
        <v>43821</v>
      </c>
      <c r="F3953" s="3">
        <v>86.4</v>
      </c>
      <c r="G3953" s="3">
        <v>748.8</v>
      </c>
      <c r="H3953" s="1">
        <v>43830</v>
      </c>
      <c r="I3953">
        <f t="shared" si="244"/>
        <v>9</v>
      </c>
      <c r="J3953" t="str">
        <f t="shared" si="245"/>
        <v>0-30</v>
      </c>
      <c r="K3953">
        <f t="shared" si="246"/>
        <v>8.0000000000000002E-3</v>
      </c>
      <c r="L3953">
        <f t="shared" si="247"/>
        <v>6.6815999999999995</v>
      </c>
    </row>
    <row r="3954" spans="1:12" x14ac:dyDescent="0.25">
      <c r="A3954" s="2" t="s">
        <v>3952</v>
      </c>
      <c r="B3954">
        <v>2</v>
      </c>
      <c r="C3954">
        <v>2</v>
      </c>
      <c r="D3954">
        <v>1530</v>
      </c>
      <c r="E3954" s="1">
        <v>43626</v>
      </c>
      <c r="F3954" s="3">
        <v>91.8</v>
      </c>
      <c r="G3954" s="3">
        <v>382.5</v>
      </c>
      <c r="H3954" s="1">
        <v>43830</v>
      </c>
      <c r="I3954">
        <f t="shared" si="244"/>
        <v>204</v>
      </c>
      <c r="J3954" t="str">
        <f t="shared" si="245"/>
        <v>&gt;121</v>
      </c>
      <c r="K3954">
        <f t="shared" si="246"/>
        <v>0.25</v>
      </c>
      <c r="L3954">
        <f t="shared" si="247"/>
        <v>118.575</v>
      </c>
    </row>
    <row r="3955" spans="1:12" x14ac:dyDescent="0.25">
      <c r="A3955" s="2" t="s">
        <v>3953</v>
      </c>
      <c r="B3955">
        <v>7</v>
      </c>
      <c r="C3955">
        <v>4</v>
      </c>
      <c r="D3955">
        <v>540</v>
      </c>
      <c r="E3955" s="1">
        <v>43484</v>
      </c>
      <c r="F3955" s="3">
        <v>124.2</v>
      </c>
      <c r="G3955" s="3">
        <v>216</v>
      </c>
      <c r="H3955" s="1">
        <v>43830</v>
      </c>
      <c r="I3955">
        <f t="shared" si="244"/>
        <v>346</v>
      </c>
      <c r="J3955" t="str">
        <f t="shared" si="245"/>
        <v>&gt;121</v>
      </c>
      <c r="K3955">
        <f t="shared" si="246"/>
        <v>0.25</v>
      </c>
      <c r="L3955">
        <f t="shared" si="247"/>
        <v>85.05</v>
      </c>
    </row>
    <row r="3956" spans="1:12" x14ac:dyDescent="0.25">
      <c r="A3956" s="2" t="s">
        <v>3954</v>
      </c>
      <c r="B3956">
        <v>2</v>
      </c>
      <c r="C3956">
        <v>10</v>
      </c>
      <c r="D3956">
        <v>240</v>
      </c>
      <c r="E3956" s="1">
        <v>43555</v>
      </c>
      <c r="F3956" s="3">
        <v>21.6</v>
      </c>
      <c r="G3956" s="3">
        <v>38.4</v>
      </c>
      <c r="H3956" s="1">
        <v>43830</v>
      </c>
      <c r="I3956">
        <f t="shared" si="244"/>
        <v>275</v>
      </c>
      <c r="J3956" t="str">
        <f t="shared" si="245"/>
        <v>&gt;121</v>
      </c>
      <c r="K3956">
        <f t="shared" si="246"/>
        <v>0.25</v>
      </c>
      <c r="L3956">
        <f t="shared" si="247"/>
        <v>15</v>
      </c>
    </row>
    <row r="3957" spans="1:12" x14ac:dyDescent="0.25">
      <c r="A3957" s="2" t="s">
        <v>3955</v>
      </c>
      <c r="B3957">
        <v>6</v>
      </c>
      <c r="C3957">
        <v>19</v>
      </c>
      <c r="D3957">
        <v>1560</v>
      </c>
      <c r="E3957" s="1">
        <v>43636</v>
      </c>
      <c r="F3957" s="3">
        <v>156</v>
      </c>
      <c r="G3957" s="3">
        <v>436.8</v>
      </c>
      <c r="H3957" s="1">
        <v>43830</v>
      </c>
      <c r="I3957">
        <f t="shared" si="244"/>
        <v>194</v>
      </c>
      <c r="J3957" t="str">
        <f t="shared" si="245"/>
        <v>&gt;121</v>
      </c>
      <c r="K3957">
        <f t="shared" si="246"/>
        <v>0.25</v>
      </c>
      <c r="L3957">
        <f t="shared" si="247"/>
        <v>148.19999999999999</v>
      </c>
    </row>
    <row r="3958" spans="1:12" x14ac:dyDescent="0.25">
      <c r="A3958" s="2" t="s">
        <v>3956</v>
      </c>
      <c r="B3958">
        <v>10</v>
      </c>
      <c r="C3958">
        <v>18</v>
      </c>
      <c r="D3958">
        <v>300</v>
      </c>
      <c r="E3958" s="1">
        <v>43665</v>
      </c>
      <c r="F3958" s="3">
        <v>33</v>
      </c>
      <c r="G3958" s="3">
        <v>138</v>
      </c>
      <c r="H3958" s="1">
        <v>43830</v>
      </c>
      <c r="I3958">
        <f t="shared" si="244"/>
        <v>165</v>
      </c>
      <c r="J3958" t="str">
        <f t="shared" si="245"/>
        <v>&gt;121</v>
      </c>
      <c r="K3958">
        <f t="shared" si="246"/>
        <v>0.25</v>
      </c>
      <c r="L3958">
        <f t="shared" si="247"/>
        <v>42.75</v>
      </c>
    </row>
    <row r="3959" spans="1:12" x14ac:dyDescent="0.25">
      <c r="A3959" s="2" t="s">
        <v>3957</v>
      </c>
      <c r="B3959">
        <v>1</v>
      </c>
      <c r="C3959">
        <v>15</v>
      </c>
      <c r="D3959">
        <v>1920</v>
      </c>
      <c r="E3959" s="1">
        <v>43759</v>
      </c>
      <c r="F3959" s="3">
        <v>57.599999999999994</v>
      </c>
      <c r="G3959" s="3">
        <v>422.40000000000003</v>
      </c>
      <c r="H3959" s="1">
        <v>43830</v>
      </c>
      <c r="I3959">
        <f t="shared" si="244"/>
        <v>71</v>
      </c>
      <c r="J3959" t="str">
        <f t="shared" si="245"/>
        <v>61-90</v>
      </c>
      <c r="K3959">
        <f t="shared" si="246"/>
        <v>0.15</v>
      </c>
      <c r="L3959">
        <f t="shared" si="247"/>
        <v>72</v>
      </c>
    </row>
    <row r="3960" spans="1:12" x14ac:dyDescent="0.25">
      <c r="A3960" s="2" t="s">
        <v>3958</v>
      </c>
      <c r="B3960">
        <v>6</v>
      </c>
      <c r="C3960">
        <v>1</v>
      </c>
      <c r="D3960">
        <v>240</v>
      </c>
      <c r="E3960" s="1">
        <v>43827</v>
      </c>
      <c r="F3960" s="3">
        <v>2.4</v>
      </c>
      <c r="G3960" s="3">
        <v>38.4</v>
      </c>
      <c r="H3960" s="1">
        <v>43830</v>
      </c>
      <c r="I3960">
        <f t="shared" si="244"/>
        <v>3</v>
      </c>
      <c r="J3960" t="str">
        <f t="shared" si="245"/>
        <v>0-30</v>
      </c>
      <c r="K3960">
        <f t="shared" si="246"/>
        <v>8.0000000000000002E-3</v>
      </c>
      <c r="L3960">
        <f t="shared" si="247"/>
        <v>0.32639999999999997</v>
      </c>
    </row>
    <row r="3961" spans="1:12" x14ac:dyDescent="0.25">
      <c r="A3961" s="2" t="s">
        <v>3959</v>
      </c>
      <c r="B3961">
        <v>7</v>
      </c>
      <c r="C3961">
        <v>3</v>
      </c>
      <c r="D3961">
        <v>1550</v>
      </c>
      <c r="E3961" s="1">
        <v>43830</v>
      </c>
      <c r="F3961" s="3">
        <v>465</v>
      </c>
      <c r="G3961" s="3">
        <v>790.5</v>
      </c>
      <c r="H3961" s="1">
        <v>43830</v>
      </c>
      <c r="I3961">
        <f t="shared" si="244"/>
        <v>0</v>
      </c>
      <c r="J3961" t="str">
        <f t="shared" si="245"/>
        <v>0-30</v>
      </c>
      <c r="K3961">
        <f t="shared" si="246"/>
        <v>8.0000000000000002E-3</v>
      </c>
      <c r="L3961">
        <f t="shared" si="247"/>
        <v>10.044</v>
      </c>
    </row>
    <row r="3962" spans="1:12" x14ac:dyDescent="0.25">
      <c r="A3962" s="2" t="s">
        <v>3960</v>
      </c>
      <c r="B3962">
        <v>2</v>
      </c>
      <c r="C3962">
        <v>2</v>
      </c>
      <c r="D3962">
        <v>704</v>
      </c>
      <c r="E3962" s="1">
        <v>43577</v>
      </c>
      <c r="F3962" s="3">
        <v>21.12</v>
      </c>
      <c r="G3962" s="3">
        <v>140.80000000000001</v>
      </c>
      <c r="H3962" s="1">
        <v>43830</v>
      </c>
      <c r="I3962">
        <f t="shared" si="244"/>
        <v>253</v>
      </c>
      <c r="J3962" t="str">
        <f t="shared" si="245"/>
        <v>&gt;121</v>
      </c>
      <c r="K3962">
        <f t="shared" si="246"/>
        <v>0.25</v>
      </c>
      <c r="L3962">
        <f t="shared" si="247"/>
        <v>40.480000000000004</v>
      </c>
    </row>
    <row r="3963" spans="1:12" x14ac:dyDescent="0.25">
      <c r="A3963" s="2" t="s">
        <v>3961</v>
      </c>
      <c r="B3963">
        <v>2</v>
      </c>
      <c r="C3963">
        <v>10</v>
      </c>
      <c r="D3963">
        <v>2128</v>
      </c>
      <c r="E3963" s="1">
        <v>43592</v>
      </c>
      <c r="F3963" s="3">
        <v>170.24</v>
      </c>
      <c r="G3963" s="3">
        <v>574.56000000000006</v>
      </c>
      <c r="H3963" s="1">
        <v>43830</v>
      </c>
      <c r="I3963">
        <f t="shared" si="244"/>
        <v>238</v>
      </c>
      <c r="J3963" t="str">
        <f t="shared" si="245"/>
        <v>&gt;121</v>
      </c>
      <c r="K3963">
        <f t="shared" si="246"/>
        <v>0.25</v>
      </c>
      <c r="L3963">
        <f t="shared" si="247"/>
        <v>186.20000000000002</v>
      </c>
    </row>
    <row r="3964" spans="1:12" x14ac:dyDescent="0.25">
      <c r="A3964" s="2" t="s">
        <v>3962</v>
      </c>
      <c r="B3964">
        <v>8</v>
      </c>
      <c r="C3964">
        <v>21</v>
      </c>
      <c r="D3964">
        <v>2640</v>
      </c>
      <c r="E3964" s="1">
        <v>43649</v>
      </c>
      <c r="F3964" s="3">
        <v>105.60000000000001</v>
      </c>
      <c r="G3964" s="3">
        <v>739.2</v>
      </c>
      <c r="H3964" s="1">
        <v>43830</v>
      </c>
      <c r="I3964">
        <f t="shared" si="244"/>
        <v>181</v>
      </c>
      <c r="J3964" t="str">
        <f t="shared" si="245"/>
        <v>&gt;121</v>
      </c>
      <c r="K3964">
        <f t="shared" si="246"/>
        <v>0.25</v>
      </c>
      <c r="L3964">
        <f t="shared" si="247"/>
        <v>211.20000000000002</v>
      </c>
    </row>
    <row r="3965" spans="1:12" x14ac:dyDescent="0.25">
      <c r="A3965" s="2" t="s">
        <v>3963</v>
      </c>
      <c r="B3965">
        <v>3</v>
      </c>
      <c r="C3965">
        <v>3</v>
      </c>
      <c r="D3965">
        <v>5456</v>
      </c>
      <c r="E3965" s="1">
        <v>43738</v>
      </c>
      <c r="F3965" s="3">
        <v>272.8</v>
      </c>
      <c r="G3965" s="3">
        <v>1418.56</v>
      </c>
      <c r="H3965" s="1">
        <v>43830</v>
      </c>
      <c r="I3965">
        <f t="shared" si="244"/>
        <v>92</v>
      </c>
      <c r="J3965" t="str">
        <f t="shared" si="245"/>
        <v>91-120</v>
      </c>
      <c r="K3965">
        <f t="shared" si="246"/>
        <v>0.2</v>
      </c>
      <c r="L3965">
        <f t="shared" si="247"/>
        <v>338.27199999999999</v>
      </c>
    </row>
    <row r="3966" spans="1:12" x14ac:dyDescent="0.25">
      <c r="A3966" s="2" t="s">
        <v>3964</v>
      </c>
      <c r="B3966">
        <v>5</v>
      </c>
      <c r="C3966">
        <v>18</v>
      </c>
      <c r="D3966">
        <v>2550</v>
      </c>
      <c r="E3966" s="1">
        <v>43689</v>
      </c>
      <c r="F3966" s="3">
        <v>204</v>
      </c>
      <c r="G3966" s="3">
        <v>765</v>
      </c>
      <c r="H3966" s="1">
        <v>43830</v>
      </c>
      <c r="I3966">
        <f t="shared" si="244"/>
        <v>141</v>
      </c>
      <c r="J3966" t="str">
        <f t="shared" si="245"/>
        <v>&gt;121</v>
      </c>
      <c r="K3966">
        <f t="shared" si="246"/>
        <v>0.25</v>
      </c>
      <c r="L3966">
        <f t="shared" si="247"/>
        <v>242.25</v>
      </c>
    </row>
    <row r="3967" spans="1:12" x14ac:dyDescent="0.25">
      <c r="A3967" s="2" t="s">
        <v>3965</v>
      </c>
      <c r="B3967">
        <v>9</v>
      </c>
      <c r="C3967">
        <v>5</v>
      </c>
      <c r="D3967">
        <v>5280</v>
      </c>
      <c r="E3967" s="1">
        <v>43617</v>
      </c>
      <c r="F3967" s="3">
        <v>686.4</v>
      </c>
      <c r="G3967" s="3">
        <v>2270.4</v>
      </c>
      <c r="H3967" s="1">
        <v>43830</v>
      </c>
      <c r="I3967">
        <f t="shared" si="244"/>
        <v>213</v>
      </c>
      <c r="J3967" t="str">
        <f t="shared" si="245"/>
        <v>&gt;121</v>
      </c>
      <c r="K3967">
        <f t="shared" si="246"/>
        <v>0.25</v>
      </c>
      <c r="L3967">
        <f t="shared" si="247"/>
        <v>739.2</v>
      </c>
    </row>
    <row r="3968" spans="1:12" x14ac:dyDescent="0.25">
      <c r="A3968" s="2" t="s">
        <v>3966</v>
      </c>
      <c r="B3968">
        <v>2</v>
      </c>
      <c r="C3968">
        <v>6</v>
      </c>
      <c r="D3968">
        <v>2376</v>
      </c>
      <c r="E3968" s="1">
        <v>43830</v>
      </c>
      <c r="F3968" s="3">
        <v>118.80000000000001</v>
      </c>
      <c r="G3968" s="3">
        <v>689.04</v>
      </c>
      <c r="H3968" s="1">
        <v>43830</v>
      </c>
      <c r="I3968">
        <f t="shared" si="244"/>
        <v>0</v>
      </c>
      <c r="J3968" t="str">
        <f t="shared" si="245"/>
        <v>0-30</v>
      </c>
      <c r="K3968">
        <f t="shared" si="246"/>
        <v>8.0000000000000002E-3</v>
      </c>
      <c r="L3968">
        <f t="shared" si="247"/>
        <v>6.4627199999999991</v>
      </c>
    </row>
    <row r="3969" spans="1:12" x14ac:dyDescent="0.25">
      <c r="A3969" s="2" t="s">
        <v>3967</v>
      </c>
      <c r="B3969">
        <v>10</v>
      </c>
      <c r="C3969">
        <v>18</v>
      </c>
      <c r="D3969">
        <v>2170</v>
      </c>
      <c r="E3969" s="1">
        <v>43629</v>
      </c>
      <c r="F3969" s="3">
        <v>325.5</v>
      </c>
      <c r="G3969" s="3">
        <v>585.90000000000009</v>
      </c>
      <c r="H3969" s="1">
        <v>43830</v>
      </c>
      <c r="I3969">
        <f t="shared" si="244"/>
        <v>201</v>
      </c>
      <c r="J3969" t="str">
        <f t="shared" si="245"/>
        <v>&gt;121</v>
      </c>
      <c r="K3969">
        <f t="shared" si="246"/>
        <v>0.25</v>
      </c>
      <c r="L3969">
        <f t="shared" si="247"/>
        <v>227.85000000000002</v>
      </c>
    </row>
    <row r="3970" spans="1:12" x14ac:dyDescent="0.25">
      <c r="A3970" s="2" t="s">
        <v>3968</v>
      </c>
      <c r="B3970">
        <v>3</v>
      </c>
      <c r="C3970">
        <v>17</v>
      </c>
      <c r="D3970">
        <v>4620</v>
      </c>
      <c r="E3970" s="1">
        <v>43606</v>
      </c>
      <c r="F3970" s="3">
        <v>138.6</v>
      </c>
      <c r="G3970" s="3">
        <v>1108.8</v>
      </c>
      <c r="H3970" s="1">
        <v>43830</v>
      </c>
      <c r="I3970">
        <f t="shared" ref="I3970:I4033" si="248">H3970-E3970</f>
        <v>224</v>
      </c>
      <c r="J3970" t="str">
        <f t="shared" ref="J3970:J4033" si="249">VLOOKUP(I3970,groupings,2,1)</f>
        <v>&gt;121</v>
      </c>
      <c r="K3970">
        <f t="shared" ref="K3970:K4033" si="250">VLOOKUP(I3970,$N$8:$P$12,3,TRUE)</f>
        <v>0.25</v>
      </c>
      <c r="L3970">
        <f t="shared" ref="L3970:L4033" si="251">(G3970+F3970)*K3970</f>
        <v>311.84999999999997</v>
      </c>
    </row>
    <row r="3971" spans="1:12" x14ac:dyDescent="0.25">
      <c r="A3971" s="2" t="s">
        <v>3969</v>
      </c>
      <c r="B3971">
        <v>5</v>
      </c>
      <c r="C3971">
        <v>8</v>
      </c>
      <c r="D3971">
        <v>1650</v>
      </c>
      <c r="E3971" s="1">
        <v>43608</v>
      </c>
      <c r="F3971" s="3">
        <v>33</v>
      </c>
      <c r="G3971" s="3">
        <v>412.5</v>
      </c>
      <c r="H3971" s="1">
        <v>43830</v>
      </c>
      <c r="I3971">
        <f t="shared" si="248"/>
        <v>222</v>
      </c>
      <c r="J3971" t="str">
        <f t="shared" si="249"/>
        <v>&gt;121</v>
      </c>
      <c r="K3971">
        <f t="shared" si="250"/>
        <v>0.25</v>
      </c>
      <c r="L3971">
        <f t="shared" si="251"/>
        <v>111.375</v>
      </c>
    </row>
    <row r="3972" spans="1:12" x14ac:dyDescent="0.25">
      <c r="A3972" s="2" t="s">
        <v>3970</v>
      </c>
      <c r="B3972">
        <v>3</v>
      </c>
      <c r="C3972">
        <v>17</v>
      </c>
      <c r="D3972">
        <v>1120</v>
      </c>
      <c r="E3972" s="1">
        <v>43634</v>
      </c>
      <c r="F3972" s="3">
        <v>22.400000000000002</v>
      </c>
      <c r="G3972" s="3">
        <v>168</v>
      </c>
      <c r="H3972" s="1">
        <v>43830</v>
      </c>
      <c r="I3972">
        <f t="shared" si="248"/>
        <v>196</v>
      </c>
      <c r="J3972" t="str">
        <f t="shared" si="249"/>
        <v>&gt;121</v>
      </c>
      <c r="K3972">
        <f t="shared" si="250"/>
        <v>0.25</v>
      </c>
      <c r="L3972">
        <f t="shared" si="251"/>
        <v>47.6</v>
      </c>
    </row>
    <row r="3973" spans="1:12" x14ac:dyDescent="0.25">
      <c r="A3973" s="2" t="s">
        <v>3971</v>
      </c>
      <c r="B3973">
        <v>6</v>
      </c>
      <c r="C3973">
        <v>18</v>
      </c>
      <c r="D3973">
        <v>440</v>
      </c>
      <c r="E3973" s="1">
        <v>43655</v>
      </c>
      <c r="F3973" s="3">
        <v>17.600000000000001</v>
      </c>
      <c r="G3973" s="3">
        <v>118.80000000000001</v>
      </c>
      <c r="H3973" s="1">
        <v>43830</v>
      </c>
      <c r="I3973">
        <f t="shared" si="248"/>
        <v>175</v>
      </c>
      <c r="J3973" t="str">
        <f t="shared" si="249"/>
        <v>&gt;121</v>
      </c>
      <c r="K3973">
        <f t="shared" si="250"/>
        <v>0.25</v>
      </c>
      <c r="L3973">
        <f t="shared" si="251"/>
        <v>34.1</v>
      </c>
    </row>
    <row r="3974" spans="1:12" x14ac:dyDescent="0.25">
      <c r="A3974" s="2" t="s">
        <v>3972</v>
      </c>
      <c r="B3974">
        <v>4</v>
      </c>
      <c r="C3974">
        <v>11</v>
      </c>
      <c r="D3974">
        <v>90</v>
      </c>
      <c r="E3974" s="1">
        <v>43651</v>
      </c>
      <c r="F3974" s="3">
        <v>5.4</v>
      </c>
      <c r="G3974" s="3">
        <v>18.899999999999999</v>
      </c>
      <c r="H3974" s="1">
        <v>43830</v>
      </c>
      <c r="I3974">
        <f t="shared" si="248"/>
        <v>179</v>
      </c>
      <c r="J3974" t="str">
        <f t="shared" si="249"/>
        <v>&gt;121</v>
      </c>
      <c r="K3974">
        <f t="shared" si="250"/>
        <v>0.25</v>
      </c>
      <c r="L3974">
        <f t="shared" si="251"/>
        <v>6.0749999999999993</v>
      </c>
    </row>
    <row r="3975" spans="1:12" x14ac:dyDescent="0.25">
      <c r="A3975" s="2" t="s">
        <v>3973</v>
      </c>
      <c r="B3975">
        <v>7</v>
      </c>
      <c r="C3975">
        <v>9</v>
      </c>
      <c r="D3975">
        <v>2850</v>
      </c>
      <c r="E3975" s="1">
        <v>43509</v>
      </c>
      <c r="F3975" s="3">
        <v>855</v>
      </c>
      <c r="G3975" s="3">
        <v>1396.5</v>
      </c>
      <c r="H3975" s="1">
        <v>43830</v>
      </c>
      <c r="I3975">
        <f t="shared" si="248"/>
        <v>321</v>
      </c>
      <c r="J3975" t="str">
        <f t="shared" si="249"/>
        <v>&gt;121</v>
      </c>
      <c r="K3975">
        <f t="shared" si="250"/>
        <v>0.25</v>
      </c>
      <c r="L3975">
        <f t="shared" si="251"/>
        <v>562.875</v>
      </c>
    </row>
    <row r="3976" spans="1:12" x14ac:dyDescent="0.25">
      <c r="A3976" s="2" t="s">
        <v>3974</v>
      </c>
      <c r="B3976">
        <v>5</v>
      </c>
      <c r="C3976">
        <v>12</v>
      </c>
      <c r="D3976">
        <v>990</v>
      </c>
      <c r="E3976" s="1">
        <v>43690</v>
      </c>
      <c r="F3976" s="3">
        <v>49.5</v>
      </c>
      <c r="G3976" s="3">
        <v>257.39999999999998</v>
      </c>
      <c r="H3976" s="1">
        <v>43830</v>
      </c>
      <c r="I3976">
        <f t="shared" si="248"/>
        <v>140</v>
      </c>
      <c r="J3976" t="str">
        <f t="shared" si="249"/>
        <v>&gt;121</v>
      </c>
      <c r="K3976">
        <f t="shared" si="250"/>
        <v>0.25</v>
      </c>
      <c r="L3976">
        <f t="shared" si="251"/>
        <v>76.724999999999994</v>
      </c>
    </row>
    <row r="3977" spans="1:12" x14ac:dyDescent="0.25">
      <c r="A3977" s="2" t="s">
        <v>3975</v>
      </c>
      <c r="B3977">
        <v>1</v>
      </c>
      <c r="C3977">
        <v>15</v>
      </c>
      <c r="D3977">
        <v>4400</v>
      </c>
      <c r="E3977" s="1">
        <v>43687</v>
      </c>
      <c r="F3977" s="3">
        <v>132</v>
      </c>
      <c r="G3977" s="3">
        <v>660</v>
      </c>
      <c r="H3977" s="1">
        <v>43830</v>
      </c>
      <c r="I3977">
        <f t="shared" si="248"/>
        <v>143</v>
      </c>
      <c r="J3977" t="str">
        <f t="shared" si="249"/>
        <v>&gt;121</v>
      </c>
      <c r="K3977">
        <f t="shared" si="250"/>
        <v>0.25</v>
      </c>
      <c r="L3977">
        <f t="shared" si="251"/>
        <v>198</v>
      </c>
    </row>
    <row r="3978" spans="1:12" x14ac:dyDescent="0.25">
      <c r="A3978" s="2" t="s">
        <v>3976</v>
      </c>
      <c r="B3978">
        <v>5</v>
      </c>
      <c r="C3978">
        <v>18</v>
      </c>
      <c r="D3978">
        <v>1600</v>
      </c>
      <c r="E3978" s="1">
        <v>43631</v>
      </c>
      <c r="F3978" s="3">
        <v>128</v>
      </c>
      <c r="G3978" s="3">
        <v>368</v>
      </c>
      <c r="H3978" s="1">
        <v>43830</v>
      </c>
      <c r="I3978">
        <f t="shared" si="248"/>
        <v>199</v>
      </c>
      <c r="J3978" t="str">
        <f t="shared" si="249"/>
        <v>&gt;121</v>
      </c>
      <c r="K3978">
        <f t="shared" si="250"/>
        <v>0.25</v>
      </c>
      <c r="L3978">
        <f t="shared" si="251"/>
        <v>124</v>
      </c>
    </row>
    <row r="3979" spans="1:12" x14ac:dyDescent="0.25">
      <c r="A3979" s="2" t="s">
        <v>3977</v>
      </c>
      <c r="B3979">
        <v>10</v>
      </c>
      <c r="C3979">
        <v>18</v>
      </c>
      <c r="D3979">
        <v>4560</v>
      </c>
      <c r="E3979" s="1">
        <v>43828</v>
      </c>
      <c r="F3979" s="3">
        <v>364.79999999999995</v>
      </c>
      <c r="G3979" s="3">
        <v>1960.8000000000002</v>
      </c>
      <c r="H3979" s="1">
        <v>43830</v>
      </c>
      <c r="I3979">
        <f t="shared" si="248"/>
        <v>2</v>
      </c>
      <c r="J3979" t="str">
        <f t="shared" si="249"/>
        <v>0-30</v>
      </c>
      <c r="K3979">
        <f t="shared" si="250"/>
        <v>8.0000000000000002E-3</v>
      </c>
      <c r="L3979">
        <f t="shared" si="251"/>
        <v>18.604800000000004</v>
      </c>
    </row>
    <row r="3980" spans="1:12" x14ac:dyDescent="0.25">
      <c r="A3980" s="2" t="s">
        <v>3978</v>
      </c>
      <c r="B3980">
        <v>5</v>
      </c>
      <c r="C3980">
        <v>11</v>
      </c>
      <c r="D3980">
        <v>1240</v>
      </c>
      <c r="E3980" s="1">
        <v>43498</v>
      </c>
      <c r="F3980" s="3">
        <v>37.200000000000003</v>
      </c>
      <c r="G3980" s="3">
        <v>359.6</v>
      </c>
      <c r="H3980" s="1">
        <v>43830</v>
      </c>
      <c r="I3980">
        <f t="shared" si="248"/>
        <v>332</v>
      </c>
      <c r="J3980" t="str">
        <f t="shared" si="249"/>
        <v>&gt;121</v>
      </c>
      <c r="K3980">
        <f t="shared" si="250"/>
        <v>0.25</v>
      </c>
      <c r="L3980">
        <f t="shared" si="251"/>
        <v>99.2</v>
      </c>
    </row>
    <row r="3981" spans="1:12" x14ac:dyDescent="0.25">
      <c r="A3981" s="2" t="s">
        <v>3979</v>
      </c>
      <c r="B3981">
        <v>1</v>
      </c>
      <c r="C3981">
        <v>22</v>
      </c>
      <c r="D3981">
        <v>1980</v>
      </c>
      <c r="E3981" s="1">
        <v>43628</v>
      </c>
      <c r="F3981" s="3">
        <v>158.4</v>
      </c>
      <c r="G3981" s="3">
        <v>316.8</v>
      </c>
      <c r="H3981" s="1">
        <v>43830</v>
      </c>
      <c r="I3981">
        <f t="shared" si="248"/>
        <v>202</v>
      </c>
      <c r="J3981" t="str">
        <f t="shared" si="249"/>
        <v>&gt;121</v>
      </c>
      <c r="K3981">
        <f t="shared" si="250"/>
        <v>0.25</v>
      </c>
      <c r="L3981">
        <f t="shared" si="251"/>
        <v>118.80000000000001</v>
      </c>
    </row>
    <row r="3982" spans="1:12" x14ac:dyDescent="0.25">
      <c r="A3982" s="2" t="s">
        <v>3980</v>
      </c>
      <c r="B3982">
        <v>3</v>
      </c>
      <c r="C3982">
        <v>3</v>
      </c>
      <c r="D3982">
        <v>770</v>
      </c>
      <c r="E3982" s="1">
        <v>43544</v>
      </c>
      <c r="F3982" s="3">
        <v>53.9</v>
      </c>
      <c r="G3982" s="3">
        <v>146.30000000000001</v>
      </c>
      <c r="H3982" s="1">
        <v>43830</v>
      </c>
      <c r="I3982">
        <f t="shared" si="248"/>
        <v>286</v>
      </c>
      <c r="J3982" t="str">
        <f t="shared" si="249"/>
        <v>&gt;121</v>
      </c>
      <c r="K3982">
        <f t="shared" si="250"/>
        <v>0.25</v>
      </c>
      <c r="L3982">
        <f t="shared" si="251"/>
        <v>50.050000000000004</v>
      </c>
    </row>
    <row r="3983" spans="1:12" x14ac:dyDescent="0.25">
      <c r="A3983" s="2" t="s">
        <v>3981</v>
      </c>
      <c r="B3983">
        <v>3</v>
      </c>
      <c r="C3983">
        <v>21</v>
      </c>
      <c r="D3983">
        <v>880</v>
      </c>
      <c r="E3983" s="1">
        <v>43525</v>
      </c>
      <c r="F3983" s="3">
        <v>61.6</v>
      </c>
      <c r="G3983" s="3">
        <v>202.39999999999998</v>
      </c>
      <c r="H3983" s="1">
        <v>43830</v>
      </c>
      <c r="I3983">
        <f t="shared" si="248"/>
        <v>305</v>
      </c>
      <c r="J3983" t="str">
        <f t="shared" si="249"/>
        <v>&gt;121</v>
      </c>
      <c r="K3983">
        <f t="shared" si="250"/>
        <v>0.25</v>
      </c>
      <c r="L3983">
        <f t="shared" si="251"/>
        <v>66</v>
      </c>
    </row>
    <row r="3984" spans="1:12" x14ac:dyDescent="0.25">
      <c r="A3984" s="2" t="s">
        <v>3982</v>
      </c>
      <c r="B3984">
        <v>6</v>
      </c>
      <c r="C3984">
        <v>11</v>
      </c>
      <c r="D3984">
        <v>1260</v>
      </c>
      <c r="E3984" s="1">
        <v>43816</v>
      </c>
      <c r="F3984" s="3">
        <v>113.4</v>
      </c>
      <c r="G3984" s="3">
        <v>201.6</v>
      </c>
      <c r="H3984" s="1">
        <v>43830</v>
      </c>
      <c r="I3984">
        <f t="shared" si="248"/>
        <v>14</v>
      </c>
      <c r="J3984" t="str">
        <f t="shared" si="249"/>
        <v>0-30</v>
      </c>
      <c r="K3984">
        <f t="shared" si="250"/>
        <v>8.0000000000000002E-3</v>
      </c>
      <c r="L3984">
        <f t="shared" si="251"/>
        <v>2.52</v>
      </c>
    </row>
    <row r="3985" spans="1:12" x14ac:dyDescent="0.25">
      <c r="A3985" s="2" t="s">
        <v>3983</v>
      </c>
      <c r="B3985">
        <v>8</v>
      </c>
      <c r="C3985">
        <v>4</v>
      </c>
      <c r="D3985">
        <v>1200</v>
      </c>
      <c r="E3985" s="1">
        <v>43771</v>
      </c>
      <c r="F3985" s="3">
        <v>96</v>
      </c>
      <c r="G3985" s="3">
        <v>564</v>
      </c>
      <c r="H3985" s="1">
        <v>43830</v>
      </c>
      <c r="I3985">
        <f t="shared" si="248"/>
        <v>59</v>
      </c>
      <c r="J3985" t="str">
        <f t="shared" si="249"/>
        <v>31-60</v>
      </c>
      <c r="K3985">
        <f t="shared" si="250"/>
        <v>0.04</v>
      </c>
      <c r="L3985">
        <f t="shared" si="251"/>
        <v>26.400000000000002</v>
      </c>
    </row>
    <row r="3986" spans="1:12" x14ac:dyDescent="0.25">
      <c r="A3986" s="2" t="s">
        <v>3984</v>
      </c>
      <c r="B3986">
        <v>9</v>
      </c>
      <c r="C3986">
        <v>2</v>
      </c>
      <c r="D3986">
        <v>2660</v>
      </c>
      <c r="E3986" s="1">
        <v>43618</v>
      </c>
      <c r="F3986" s="3">
        <v>186.20000000000002</v>
      </c>
      <c r="G3986" s="3">
        <v>1250.2</v>
      </c>
      <c r="H3986" s="1">
        <v>43830</v>
      </c>
      <c r="I3986">
        <f t="shared" si="248"/>
        <v>212</v>
      </c>
      <c r="J3986" t="str">
        <f t="shared" si="249"/>
        <v>&gt;121</v>
      </c>
      <c r="K3986">
        <f t="shared" si="250"/>
        <v>0.25</v>
      </c>
      <c r="L3986">
        <f t="shared" si="251"/>
        <v>359.1</v>
      </c>
    </row>
    <row r="3987" spans="1:12" x14ac:dyDescent="0.25">
      <c r="A3987" s="2" t="s">
        <v>3985</v>
      </c>
      <c r="B3987">
        <v>9</v>
      </c>
      <c r="C3987">
        <v>19</v>
      </c>
      <c r="D3987">
        <v>1710</v>
      </c>
      <c r="E3987" s="1">
        <v>43720</v>
      </c>
      <c r="F3987" s="3">
        <v>239.4</v>
      </c>
      <c r="G3987" s="3">
        <v>547.20000000000005</v>
      </c>
      <c r="H3987" s="1">
        <v>43830</v>
      </c>
      <c r="I3987">
        <f t="shared" si="248"/>
        <v>110</v>
      </c>
      <c r="J3987" t="str">
        <f t="shared" si="249"/>
        <v>91-120</v>
      </c>
      <c r="K3987">
        <f t="shared" si="250"/>
        <v>0.2</v>
      </c>
      <c r="L3987">
        <f t="shared" si="251"/>
        <v>157.32000000000002</v>
      </c>
    </row>
    <row r="3988" spans="1:12" x14ac:dyDescent="0.25">
      <c r="A3988" s="2" t="s">
        <v>3986</v>
      </c>
      <c r="B3988">
        <v>2</v>
      </c>
      <c r="C3988">
        <v>16</v>
      </c>
      <c r="D3988">
        <v>3610</v>
      </c>
      <c r="E3988" s="1">
        <v>43514</v>
      </c>
      <c r="F3988" s="3">
        <v>144.4</v>
      </c>
      <c r="G3988" s="3">
        <v>613.69999999999993</v>
      </c>
      <c r="H3988" s="1">
        <v>43830</v>
      </c>
      <c r="I3988">
        <f t="shared" si="248"/>
        <v>316</v>
      </c>
      <c r="J3988" t="str">
        <f t="shared" si="249"/>
        <v>&gt;121</v>
      </c>
      <c r="K3988">
        <f t="shared" si="250"/>
        <v>0.25</v>
      </c>
      <c r="L3988">
        <f t="shared" si="251"/>
        <v>189.52499999999998</v>
      </c>
    </row>
    <row r="3989" spans="1:12" x14ac:dyDescent="0.25">
      <c r="A3989" s="2" t="s">
        <v>3987</v>
      </c>
      <c r="B3989">
        <v>10</v>
      </c>
      <c r="C3989">
        <v>4</v>
      </c>
      <c r="D3989">
        <v>2250</v>
      </c>
      <c r="E3989" s="1">
        <v>43795</v>
      </c>
      <c r="F3989" s="3">
        <v>405</v>
      </c>
      <c r="G3989" s="3">
        <v>945</v>
      </c>
      <c r="H3989" s="1">
        <v>43830</v>
      </c>
      <c r="I3989">
        <f t="shared" si="248"/>
        <v>35</v>
      </c>
      <c r="J3989" t="str">
        <f t="shared" si="249"/>
        <v>31-60</v>
      </c>
      <c r="K3989">
        <f t="shared" si="250"/>
        <v>0.04</v>
      </c>
      <c r="L3989">
        <f t="shared" si="251"/>
        <v>54</v>
      </c>
    </row>
    <row r="3990" spans="1:12" x14ac:dyDescent="0.25">
      <c r="A3990" s="2" t="s">
        <v>3988</v>
      </c>
      <c r="B3990">
        <v>2</v>
      </c>
      <c r="C3990">
        <v>15</v>
      </c>
      <c r="D3990">
        <v>930</v>
      </c>
      <c r="E3990" s="1">
        <v>43735</v>
      </c>
      <c r="F3990" s="3">
        <v>65.099999999999994</v>
      </c>
      <c r="G3990" s="3">
        <v>260.39999999999998</v>
      </c>
      <c r="H3990" s="1">
        <v>43830</v>
      </c>
      <c r="I3990">
        <f t="shared" si="248"/>
        <v>95</v>
      </c>
      <c r="J3990" t="str">
        <f t="shared" si="249"/>
        <v>91-120</v>
      </c>
      <c r="K3990">
        <f t="shared" si="250"/>
        <v>0.2</v>
      </c>
      <c r="L3990">
        <f t="shared" si="251"/>
        <v>65.100000000000009</v>
      </c>
    </row>
    <row r="3991" spans="1:12" x14ac:dyDescent="0.25">
      <c r="A3991" s="2" t="s">
        <v>3989</v>
      </c>
      <c r="B3991">
        <v>5</v>
      </c>
      <c r="C3991">
        <v>20</v>
      </c>
      <c r="D3991">
        <v>2200</v>
      </c>
      <c r="E3991" s="1">
        <v>43773</v>
      </c>
      <c r="F3991" s="3">
        <v>66</v>
      </c>
      <c r="G3991" s="3">
        <v>616</v>
      </c>
      <c r="H3991" s="1">
        <v>43830</v>
      </c>
      <c r="I3991">
        <f t="shared" si="248"/>
        <v>57</v>
      </c>
      <c r="J3991" t="str">
        <f t="shared" si="249"/>
        <v>31-60</v>
      </c>
      <c r="K3991">
        <f t="shared" si="250"/>
        <v>0.04</v>
      </c>
      <c r="L3991">
        <f t="shared" si="251"/>
        <v>27.28</v>
      </c>
    </row>
    <row r="3992" spans="1:12" x14ac:dyDescent="0.25">
      <c r="A3992" s="2" t="s">
        <v>3990</v>
      </c>
      <c r="B3992">
        <v>7</v>
      </c>
      <c r="C3992">
        <v>23</v>
      </c>
      <c r="D3992">
        <v>5600</v>
      </c>
      <c r="E3992" s="1">
        <v>43828</v>
      </c>
      <c r="F3992" s="3">
        <v>1456</v>
      </c>
      <c r="G3992" s="3">
        <v>4256</v>
      </c>
      <c r="H3992" s="1">
        <v>43830</v>
      </c>
      <c r="I3992">
        <f t="shared" si="248"/>
        <v>2</v>
      </c>
      <c r="J3992" t="str">
        <f t="shared" si="249"/>
        <v>0-30</v>
      </c>
      <c r="K3992">
        <f t="shared" si="250"/>
        <v>8.0000000000000002E-3</v>
      </c>
      <c r="L3992">
        <f t="shared" si="251"/>
        <v>45.695999999999998</v>
      </c>
    </row>
    <row r="3993" spans="1:12" x14ac:dyDescent="0.25">
      <c r="A3993" s="2" t="s">
        <v>3991</v>
      </c>
      <c r="B3993">
        <v>10</v>
      </c>
      <c r="C3993">
        <v>19</v>
      </c>
      <c r="D3993">
        <v>1881</v>
      </c>
      <c r="E3993" s="1">
        <v>43763</v>
      </c>
      <c r="F3993" s="3">
        <v>263.33999999999997</v>
      </c>
      <c r="G3993" s="3">
        <v>884.06999999999982</v>
      </c>
      <c r="H3993" s="1">
        <v>43830</v>
      </c>
      <c r="I3993">
        <f t="shared" si="248"/>
        <v>67</v>
      </c>
      <c r="J3993" t="str">
        <f t="shared" si="249"/>
        <v>61-90</v>
      </c>
      <c r="K3993">
        <f t="shared" si="250"/>
        <v>0.15</v>
      </c>
      <c r="L3993">
        <f t="shared" si="251"/>
        <v>172.11149999999998</v>
      </c>
    </row>
    <row r="3994" spans="1:12" x14ac:dyDescent="0.25">
      <c r="A3994" s="2" t="s">
        <v>3992</v>
      </c>
      <c r="B3994">
        <v>4</v>
      </c>
      <c r="C3994">
        <v>10</v>
      </c>
      <c r="D3994">
        <v>2025</v>
      </c>
      <c r="E3994" s="1">
        <v>43624</v>
      </c>
      <c r="F3994" s="3">
        <v>121.5</v>
      </c>
      <c r="G3994" s="3">
        <v>384.75</v>
      </c>
      <c r="H3994" s="1">
        <v>43830</v>
      </c>
      <c r="I3994">
        <f t="shared" si="248"/>
        <v>206</v>
      </c>
      <c r="J3994" t="str">
        <f t="shared" si="249"/>
        <v>&gt;121</v>
      </c>
      <c r="K3994">
        <f t="shared" si="250"/>
        <v>0.25</v>
      </c>
      <c r="L3994">
        <f t="shared" si="251"/>
        <v>126.5625</v>
      </c>
    </row>
    <row r="3995" spans="1:12" x14ac:dyDescent="0.25">
      <c r="A3995" s="2" t="s">
        <v>3993</v>
      </c>
      <c r="B3995">
        <v>10</v>
      </c>
      <c r="C3995">
        <v>16</v>
      </c>
      <c r="D3995">
        <v>7440</v>
      </c>
      <c r="E3995" s="1">
        <v>43622</v>
      </c>
      <c r="F3995" s="3">
        <v>1190.4000000000001</v>
      </c>
      <c r="G3995" s="3">
        <v>2083.1999999999998</v>
      </c>
      <c r="H3995" s="1">
        <v>43830</v>
      </c>
      <c r="I3995">
        <f t="shared" si="248"/>
        <v>208</v>
      </c>
      <c r="J3995" t="str">
        <f t="shared" si="249"/>
        <v>&gt;121</v>
      </c>
      <c r="K3995">
        <f t="shared" si="250"/>
        <v>0.25</v>
      </c>
      <c r="L3995">
        <f t="shared" si="251"/>
        <v>818.4</v>
      </c>
    </row>
    <row r="3996" spans="1:12" x14ac:dyDescent="0.25">
      <c r="A3996" s="2" t="s">
        <v>3994</v>
      </c>
      <c r="B3996">
        <v>2</v>
      </c>
      <c r="C3996">
        <v>3</v>
      </c>
      <c r="D3996">
        <v>1140</v>
      </c>
      <c r="E3996" s="1">
        <v>43670</v>
      </c>
      <c r="F3996" s="3">
        <v>114</v>
      </c>
      <c r="G3996" s="3">
        <v>319.20000000000005</v>
      </c>
      <c r="H3996" s="1">
        <v>43830</v>
      </c>
      <c r="I3996">
        <f t="shared" si="248"/>
        <v>160</v>
      </c>
      <c r="J3996" t="str">
        <f t="shared" si="249"/>
        <v>&gt;121</v>
      </c>
      <c r="K3996">
        <f t="shared" si="250"/>
        <v>0.25</v>
      </c>
      <c r="L3996">
        <f t="shared" si="251"/>
        <v>108.30000000000001</v>
      </c>
    </row>
    <row r="3997" spans="1:12" x14ac:dyDescent="0.25">
      <c r="A3997" s="2" t="s">
        <v>3995</v>
      </c>
      <c r="B3997">
        <v>5</v>
      </c>
      <c r="C3997">
        <v>20</v>
      </c>
      <c r="D3997">
        <v>310</v>
      </c>
      <c r="E3997" s="1">
        <v>43807</v>
      </c>
      <c r="F3997" s="3">
        <v>27.9</v>
      </c>
      <c r="G3997" s="3">
        <v>86.8</v>
      </c>
      <c r="H3997" s="1">
        <v>43830</v>
      </c>
      <c r="I3997">
        <f t="shared" si="248"/>
        <v>23</v>
      </c>
      <c r="J3997" t="str">
        <f t="shared" si="249"/>
        <v>0-30</v>
      </c>
      <c r="K3997">
        <f t="shared" si="250"/>
        <v>8.0000000000000002E-3</v>
      </c>
      <c r="L3997">
        <f t="shared" si="251"/>
        <v>0.91759999999999997</v>
      </c>
    </row>
    <row r="3998" spans="1:12" x14ac:dyDescent="0.25">
      <c r="A3998" s="2" t="s">
        <v>3996</v>
      </c>
      <c r="B3998">
        <v>8</v>
      </c>
      <c r="C3998">
        <v>7</v>
      </c>
      <c r="D3998">
        <v>5890</v>
      </c>
      <c r="E3998" s="1">
        <v>43564</v>
      </c>
      <c r="F3998" s="3">
        <v>1119.0999999999999</v>
      </c>
      <c r="G3998" s="3">
        <v>1943.7</v>
      </c>
      <c r="H3998" s="1">
        <v>43830</v>
      </c>
      <c r="I3998">
        <f t="shared" si="248"/>
        <v>266</v>
      </c>
      <c r="J3998" t="str">
        <f t="shared" si="249"/>
        <v>&gt;121</v>
      </c>
      <c r="K3998">
        <f t="shared" si="250"/>
        <v>0.25</v>
      </c>
      <c r="L3998">
        <f t="shared" si="251"/>
        <v>765.7</v>
      </c>
    </row>
    <row r="3999" spans="1:12" x14ac:dyDescent="0.25">
      <c r="A3999" s="2" t="s">
        <v>3997</v>
      </c>
      <c r="B3999">
        <v>4</v>
      </c>
      <c r="C3999">
        <v>3</v>
      </c>
      <c r="D3999">
        <v>3600</v>
      </c>
      <c r="E3999" s="1">
        <v>43709</v>
      </c>
      <c r="F3999" s="3">
        <v>180</v>
      </c>
      <c r="G3999" s="3">
        <v>972</v>
      </c>
      <c r="H3999" s="1">
        <v>43830</v>
      </c>
      <c r="I3999">
        <f t="shared" si="248"/>
        <v>121</v>
      </c>
      <c r="J3999" t="str">
        <f t="shared" si="249"/>
        <v>&gt;121</v>
      </c>
      <c r="K3999">
        <f t="shared" si="250"/>
        <v>0.25</v>
      </c>
      <c r="L3999">
        <f t="shared" si="251"/>
        <v>288</v>
      </c>
    </row>
    <row r="4000" spans="1:12" x14ac:dyDescent="0.25">
      <c r="A4000" s="2" t="s">
        <v>3998</v>
      </c>
      <c r="B4000">
        <v>7</v>
      </c>
      <c r="C4000">
        <v>20</v>
      </c>
      <c r="D4000">
        <v>6440</v>
      </c>
      <c r="E4000" s="1">
        <v>43822</v>
      </c>
      <c r="F4000" s="3">
        <v>708.40000000000009</v>
      </c>
      <c r="G4000" s="3">
        <v>1803.1999999999998</v>
      </c>
      <c r="H4000" s="1">
        <v>43830</v>
      </c>
      <c r="I4000">
        <f t="shared" si="248"/>
        <v>8</v>
      </c>
      <c r="J4000" t="str">
        <f t="shared" si="249"/>
        <v>0-30</v>
      </c>
      <c r="K4000">
        <f t="shared" si="250"/>
        <v>8.0000000000000002E-3</v>
      </c>
      <c r="L4000">
        <f t="shared" si="251"/>
        <v>20.0928</v>
      </c>
    </row>
    <row r="4001" spans="1:12" x14ac:dyDescent="0.25">
      <c r="A4001" s="2" t="s">
        <v>3999</v>
      </c>
      <c r="B4001">
        <v>9</v>
      </c>
      <c r="C4001">
        <v>5</v>
      </c>
      <c r="D4001">
        <v>496</v>
      </c>
      <c r="E4001" s="1">
        <v>43758</v>
      </c>
      <c r="F4001" s="3">
        <v>84.320000000000007</v>
      </c>
      <c r="G4001" s="3">
        <v>218.24</v>
      </c>
      <c r="H4001" s="1">
        <v>43830</v>
      </c>
      <c r="I4001">
        <f t="shared" si="248"/>
        <v>72</v>
      </c>
      <c r="J4001" t="str">
        <f t="shared" si="249"/>
        <v>61-90</v>
      </c>
      <c r="K4001">
        <f t="shared" si="250"/>
        <v>0.15</v>
      </c>
      <c r="L4001">
        <f t="shared" si="251"/>
        <v>45.384</v>
      </c>
    </row>
    <row r="4002" spans="1:12" x14ac:dyDescent="0.25">
      <c r="A4002" s="2" t="s">
        <v>4000</v>
      </c>
      <c r="B4002">
        <v>8</v>
      </c>
      <c r="C4002">
        <v>9</v>
      </c>
      <c r="D4002">
        <v>1980</v>
      </c>
      <c r="E4002" s="1">
        <v>43479</v>
      </c>
      <c r="F4002" s="3">
        <v>178.2</v>
      </c>
      <c r="G4002" s="3">
        <v>831.59999999999991</v>
      </c>
      <c r="H4002" s="1">
        <v>43830</v>
      </c>
      <c r="I4002">
        <f t="shared" si="248"/>
        <v>351</v>
      </c>
      <c r="J4002" t="str">
        <f t="shared" si="249"/>
        <v>&gt;121</v>
      </c>
      <c r="K4002">
        <f t="shared" si="250"/>
        <v>0.25</v>
      </c>
      <c r="L4002">
        <f t="shared" si="251"/>
        <v>252.45</v>
      </c>
    </row>
    <row r="4003" spans="1:12" x14ac:dyDescent="0.25">
      <c r="A4003" s="2" t="s">
        <v>4001</v>
      </c>
      <c r="B4003">
        <v>5</v>
      </c>
      <c r="C4003">
        <v>3</v>
      </c>
      <c r="D4003">
        <v>837</v>
      </c>
      <c r="E4003" s="1">
        <v>43682</v>
      </c>
      <c r="F4003" s="3">
        <v>50.22</v>
      </c>
      <c r="G4003" s="3">
        <v>192.51000000000002</v>
      </c>
      <c r="H4003" s="1">
        <v>43830</v>
      </c>
      <c r="I4003">
        <f t="shared" si="248"/>
        <v>148</v>
      </c>
      <c r="J4003" t="str">
        <f t="shared" si="249"/>
        <v>&gt;121</v>
      </c>
      <c r="K4003">
        <f t="shared" si="250"/>
        <v>0.25</v>
      </c>
      <c r="L4003">
        <f t="shared" si="251"/>
        <v>60.682500000000005</v>
      </c>
    </row>
    <row r="4004" spans="1:12" x14ac:dyDescent="0.25">
      <c r="A4004" s="2" t="s">
        <v>4002</v>
      </c>
      <c r="B4004">
        <v>4</v>
      </c>
      <c r="C4004">
        <v>19</v>
      </c>
      <c r="D4004">
        <v>1320</v>
      </c>
      <c r="E4004" s="1">
        <v>43666</v>
      </c>
      <c r="F4004" s="3">
        <v>26.400000000000002</v>
      </c>
      <c r="G4004" s="3">
        <v>224.4</v>
      </c>
      <c r="H4004" s="1">
        <v>43830</v>
      </c>
      <c r="I4004">
        <f t="shared" si="248"/>
        <v>164</v>
      </c>
      <c r="J4004" t="str">
        <f t="shared" si="249"/>
        <v>&gt;121</v>
      </c>
      <c r="K4004">
        <f t="shared" si="250"/>
        <v>0.25</v>
      </c>
      <c r="L4004">
        <f t="shared" si="251"/>
        <v>62.7</v>
      </c>
    </row>
    <row r="4005" spans="1:12" x14ac:dyDescent="0.25">
      <c r="A4005" s="2" t="s">
        <v>4003</v>
      </c>
      <c r="B4005">
        <v>10</v>
      </c>
      <c r="C4005">
        <v>3</v>
      </c>
      <c r="D4005">
        <v>1040</v>
      </c>
      <c r="E4005" s="1">
        <v>43709</v>
      </c>
      <c r="F4005" s="3">
        <v>83.2</v>
      </c>
      <c r="G4005" s="3">
        <v>364</v>
      </c>
      <c r="H4005" s="1">
        <v>43830</v>
      </c>
      <c r="I4005">
        <f t="shared" si="248"/>
        <v>121</v>
      </c>
      <c r="J4005" t="str">
        <f t="shared" si="249"/>
        <v>&gt;121</v>
      </c>
      <c r="K4005">
        <f t="shared" si="250"/>
        <v>0.25</v>
      </c>
      <c r="L4005">
        <f t="shared" si="251"/>
        <v>111.8</v>
      </c>
    </row>
    <row r="4006" spans="1:12" x14ac:dyDescent="0.25">
      <c r="A4006" s="2" t="s">
        <v>4004</v>
      </c>
      <c r="B4006">
        <v>3</v>
      </c>
      <c r="C4006">
        <v>21</v>
      </c>
      <c r="D4006">
        <v>2760</v>
      </c>
      <c r="E4006" s="1">
        <v>43504</v>
      </c>
      <c r="F4006" s="3">
        <v>110.39999999999999</v>
      </c>
      <c r="G4006" s="3">
        <v>828</v>
      </c>
      <c r="H4006" s="1">
        <v>43830</v>
      </c>
      <c r="I4006">
        <f t="shared" si="248"/>
        <v>326</v>
      </c>
      <c r="J4006" t="str">
        <f t="shared" si="249"/>
        <v>&gt;121</v>
      </c>
      <c r="K4006">
        <f t="shared" si="250"/>
        <v>0.25</v>
      </c>
      <c r="L4006">
        <f t="shared" si="251"/>
        <v>234.6</v>
      </c>
    </row>
    <row r="4007" spans="1:12" x14ac:dyDescent="0.25">
      <c r="A4007" s="2" t="s">
        <v>4005</v>
      </c>
      <c r="B4007">
        <v>9</v>
      </c>
      <c r="C4007">
        <v>19</v>
      </c>
      <c r="D4007">
        <v>330</v>
      </c>
      <c r="E4007" s="1">
        <v>43467</v>
      </c>
      <c r="F4007" s="3">
        <v>29.700000000000003</v>
      </c>
      <c r="G4007" s="3">
        <v>102.30000000000001</v>
      </c>
      <c r="H4007" s="1">
        <v>43830</v>
      </c>
      <c r="I4007">
        <f t="shared" si="248"/>
        <v>363</v>
      </c>
      <c r="J4007" t="str">
        <f t="shared" si="249"/>
        <v>&gt;121</v>
      </c>
      <c r="K4007">
        <f t="shared" si="250"/>
        <v>0.25</v>
      </c>
      <c r="L4007">
        <f t="shared" si="251"/>
        <v>33</v>
      </c>
    </row>
    <row r="4008" spans="1:12" x14ac:dyDescent="0.25">
      <c r="A4008" s="2" t="s">
        <v>4006</v>
      </c>
      <c r="B4008">
        <v>1</v>
      </c>
      <c r="C4008">
        <v>9</v>
      </c>
      <c r="D4008">
        <v>1728</v>
      </c>
      <c r="E4008" s="1">
        <v>43556</v>
      </c>
      <c r="F4008" s="3">
        <v>86.4</v>
      </c>
      <c r="G4008" s="3">
        <v>328.32</v>
      </c>
      <c r="H4008" s="1">
        <v>43830</v>
      </c>
      <c r="I4008">
        <f t="shared" si="248"/>
        <v>274</v>
      </c>
      <c r="J4008" t="str">
        <f t="shared" si="249"/>
        <v>&gt;121</v>
      </c>
      <c r="K4008">
        <f t="shared" si="250"/>
        <v>0.25</v>
      </c>
      <c r="L4008">
        <f t="shared" si="251"/>
        <v>103.68</v>
      </c>
    </row>
    <row r="4009" spans="1:12" x14ac:dyDescent="0.25">
      <c r="A4009" s="2" t="s">
        <v>4007</v>
      </c>
      <c r="B4009">
        <v>7</v>
      </c>
      <c r="C4009">
        <v>16</v>
      </c>
      <c r="D4009">
        <v>1840</v>
      </c>
      <c r="E4009" s="1">
        <v>43481</v>
      </c>
      <c r="F4009" s="3">
        <v>73.600000000000009</v>
      </c>
      <c r="G4009" s="3">
        <v>1214.4000000000001</v>
      </c>
      <c r="H4009" s="1">
        <v>43830</v>
      </c>
      <c r="I4009">
        <f t="shared" si="248"/>
        <v>349</v>
      </c>
      <c r="J4009" t="str">
        <f t="shared" si="249"/>
        <v>&gt;121</v>
      </c>
      <c r="K4009">
        <f t="shared" si="250"/>
        <v>0.25</v>
      </c>
      <c r="L4009">
        <f t="shared" si="251"/>
        <v>322</v>
      </c>
    </row>
    <row r="4010" spans="1:12" x14ac:dyDescent="0.25">
      <c r="A4010" s="2" t="s">
        <v>4008</v>
      </c>
      <c r="B4010">
        <v>2</v>
      </c>
      <c r="C4010">
        <v>16</v>
      </c>
      <c r="D4010">
        <v>3192.0000000000005</v>
      </c>
      <c r="E4010" s="1">
        <v>43523</v>
      </c>
      <c r="F4010" s="3">
        <v>287.28000000000003</v>
      </c>
      <c r="G4010" s="3">
        <v>925.68000000000006</v>
      </c>
      <c r="H4010" s="1">
        <v>43830</v>
      </c>
      <c r="I4010">
        <f t="shared" si="248"/>
        <v>307</v>
      </c>
      <c r="J4010" t="str">
        <f t="shared" si="249"/>
        <v>&gt;121</v>
      </c>
      <c r="K4010">
        <f t="shared" si="250"/>
        <v>0.25</v>
      </c>
      <c r="L4010">
        <f t="shared" si="251"/>
        <v>303.24</v>
      </c>
    </row>
    <row r="4011" spans="1:12" x14ac:dyDescent="0.25">
      <c r="A4011" s="2" t="s">
        <v>4009</v>
      </c>
      <c r="B4011">
        <v>7</v>
      </c>
      <c r="C4011">
        <v>19</v>
      </c>
      <c r="D4011">
        <v>2520</v>
      </c>
      <c r="E4011" s="1">
        <v>43646</v>
      </c>
      <c r="F4011" s="3">
        <v>252</v>
      </c>
      <c r="G4011" s="3">
        <v>1990.8000000000002</v>
      </c>
      <c r="H4011" s="1">
        <v>43830</v>
      </c>
      <c r="I4011">
        <f t="shared" si="248"/>
        <v>184</v>
      </c>
      <c r="J4011" t="str">
        <f t="shared" si="249"/>
        <v>&gt;121</v>
      </c>
      <c r="K4011">
        <f t="shared" si="250"/>
        <v>0.25</v>
      </c>
      <c r="L4011">
        <f t="shared" si="251"/>
        <v>560.70000000000005</v>
      </c>
    </row>
    <row r="4012" spans="1:12" x14ac:dyDescent="0.25">
      <c r="A4012" s="2" t="s">
        <v>4010</v>
      </c>
      <c r="B4012">
        <v>8</v>
      </c>
      <c r="C4012">
        <v>1</v>
      </c>
      <c r="D4012">
        <v>3344.0000000000005</v>
      </c>
      <c r="E4012" s="1">
        <v>43528</v>
      </c>
      <c r="F4012" s="3">
        <v>434.72000000000008</v>
      </c>
      <c r="G4012" s="3">
        <v>1170.4000000000001</v>
      </c>
      <c r="H4012" s="1">
        <v>43830</v>
      </c>
      <c r="I4012">
        <f t="shared" si="248"/>
        <v>302</v>
      </c>
      <c r="J4012" t="str">
        <f t="shared" si="249"/>
        <v>&gt;121</v>
      </c>
      <c r="K4012">
        <f t="shared" si="250"/>
        <v>0.25</v>
      </c>
      <c r="L4012">
        <f t="shared" si="251"/>
        <v>401.28000000000003</v>
      </c>
    </row>
    <row r="4013" spans="1:12" x14ac:dyDescent="0.25">
      <c r="A4013" s="2" t="s">
        <v>4011</v>
      </c>
      <c r="B4013">
        <v>3</v>
      </c>
      <c r="C4013">
        <v>1</v>
      </c>
      <c r="D4013">
        <v>330</v>
      </c>
      <c r="E4013" s="1">
        <v>43530</v>
      </c>
      <c r="F4013" s="3">
        <v>9.9</v>
      </c>
      <c r="G4013" s="3">
        <v>92.4</v>
      </c>
      <c r="H4013" s="1">
        <v>43830</v>
      </c>
      <c r="I4013">
        <f t="shared" si="248"/>
        <v>300</v>
      </c>
      <c r="J4013" t="str">
        <f t="shared" si="249"/>
        <v>&gt;121</v>
      </c>
      <c r="K4013">
        <f t="shared" si="250"/>
        <v>0.25</v>
      </c>
      <c r="L4013">
        <f t="shared" si="251"/>
        <v>25.575000000000003</v>
      </c>
    </row>
    <row r="4014" spans="1:12" x14ac:dyDescent="0.25">
      <c r="A4014" s="2" t="s">
        <v>4012</v>
      </c>
      <c r="B4014">
        <v>7</v>
      </c>
      <c r="C4014">
        <v>5</v>
      </c>
      <c r="D4014">
        <v>4800</v>
      </c>
      <c r="E4014" s="1">
        <v>43641</v>
      </c>
      <c r="F4014" s="3">
        <v>144</v>
      </c>
      <c r="G4014" s="3">
        <v>3600</v>
      </c>
      <c r="H4014" s="1">
        <v>43830</v>
      </c>
      <c r="I4014">
        <f t="shared" si="248"/>
        <v>189</v>
      </c>
      <c r="J4014" t="str">
        <f t="shared" si="249"/>
        <v>&gt;121</v>
      </c>
      <c r="K4014">
        <f t="shared" si="250"/>
        <v>0.25</v>
      </c>
      <c r="L4014">
        <f t="shared" si="251"/>
        <v>936</v>
      </c>
    </row>
    <row r="4015" spans="1:12" x14ac:dyDescent="0.25">
      <c r="A4015" s="2" t="s">
        <v>4013</v>
      </c>
      <c r="B4015">
        <v>1</v>
      </c>
      <c r="C4015">
        <v>2</v>
      </c>
      <c r="D4015">
        <v>3762</v>
      </c>
      <c r="E4015" s="1">
        <v>43739</v>
      </c>
      <c r="F4015" s="3">
        <v>150.47999999999999</v>
      </c>
      <c r="G4015" s="3">
        <v>902.88</v>
      </c>
      <c r="H4015" s="1">
        <v>43830</v>
      </c>
      <c r="I4015">
        <f t="shared" si="248"/>
        <v>91</v>
      </c>
      <c r="J4015" t="str">
        <f t="shared" si="249"/>
        <v>91-120</v>
      </c>
      <c r="K4015">
        <f t="shared" si="250"/>
        <v>0.2</v>
      </c>
      <c r="L4015">
        <f t="shared" si="251"/>
        <v>210.672</v>
      </c>
    </row>
    <row r="4016" spans="1:12" x14ac:dyDescent="0.25">
      <c r="A4016" s="2" t="s">
        <v>4014</v>
      </c>
      <c r="B4016">
        <v>9</v>
      </c>
      <c r="C4016">
        <v>23</v>
      </c>
      <c r="D4016">
        <v>5760</v>
      </c>
      <c r="E4016" s="1">
        <v>43823</v>
      </c>
      <c r="F4016" s="3">
        <v>691.2</v>
      </c>
      <c r="G4016" s="3">
        <v>2361.6</v>
      </c>
      <c r="H4016" s="1">
        <v>43830</v>
      </c>
      <c r="I4016">
        <f t="shared" si="248"/>
        <v>7</v>
      </c>
      <c r="J4016" t="str">
        <f t="shared" si="249"/>
        <v>0-30</v>
      </c>
      <c r="K4016">
        <f t="shared" si="250"/>
        <v>8.0000000000000002E-3</v>
      </c>
      <c r="L4016">
        <f t="shared" si="251"/>
        <v>24.422400000000003</v>
      </c>
    </row>
    <row r="4017" spans="1:12" x14ac:dyDescent="0.25">
      <c r="A4017" s="2" t="s">
        <v>4015</v>
      </c>
      <c r="B4017">
        <v>5</v>
      </c>
      <c r="C4017">
        <v>4</v>
      </c>
      <c r="D4017">
        <v>6820</v>
      </c>
      <c r="E4017" s="1">
        <v>43787</v>
      </c>
      <c r="F4017" s="3">
        <v>409.20000000000005</v>
      </c>
      <c r="G4017" s="3">
        <v>1909.6000000000001</v>
      </c>
      <c r="H4017" s="1">
        <v>43830</v>
      </c>
      <c r="I4017">
        <f t="shared" si="248"/>
        <v>43</v>
      </c>
      <c r="J4017" t="str">
        <f t="shared" si="249"/>
        <v>31-60</v>
      </c>
      <c r="K4017">
        <f t="shared" si="250"/>
        <v>0.04</v>
      </c>
      <c r="L4017">
        <f t="shared" si="251"/>
        <v>92.75200000000001</v>
      </c>
    </row>
    <row r="4018" spans="1:12" x14ac:dyDescent="0.25">
      <c r="A4018" s="2" t="s">
        <v>4016</v>
      </c>
      <c r="B4018">
        <v>9</v>
      </c>
      <c r="C4018">
        <v>22</v>
      </c>
      <c r="D4018">
        <v>5500</v>
      </c>
      <c r="E4018" s="1">
        <v>43688</v>
      </c>
      <c r="F4018" s="3">
        <v>55</v>
      </c>
      <c r="G4018" s="3">
        <v>2530</v>
      </c>
      <c r="H4018" s="1">
        <v>43830</v>
      </c>
      <c r="I4018">
        <f t="shared" si="248"/>
        <v>142</v>
      </c>
      <c r="J4018" t="str">
        <f t="shared" si="249"/>
        <v>&gt;121</v>
      </c>
      <c r="K4018">
        <f t="shared" si="250"/>
        <v>0.25</v>
      </c>
      <c r="L4018">
        <f t="shared" si="251"/>
        <v>646.25</v>
      </c>
    </row>
    <row r="4019" spans="1:12" x14ac:dyDescent="0.25">
      <c r="A4019" s="2" t="s">
        <v>4017</v>
      </c>
      <c r="B4019">
        <v>7</v>
      </c>
      <c r="C4019">
        <v>18</v>
      </c>
      <c r="D4019">
        <v>900</v>
      </c>
      <c r="E4019" s="1">
        <v>43548</v>
      </c>
      <c r="F4019" s="3">
        <v>162</v>
      </c>
      <c r="G4019" s="3">
        <v>603</v>
      </c>
      <c r="H4019" s="1">
        <v>43830</v>
      </c>
      <c r="I4019">
        <f t="shared" si="248"/>
        <v>282</v>
      </c>
      <c r="J4019" t="str">
        <f t="shared" si="249"/>
        <v>&gt;121</v>
      </c>
      <c r="K4019">
        <f t="shared" si="250"/>
        <v>0.25</v>
      </c>
      <c r="L4019">
        <f t="shared" si="251"/>
        <v>191.25</v>
      </c>
    </row>
    <row r="4020" spans="1:12" x14ac:dyDescent="0.25">
      <c r="A4020" s="2" t="s">
        <v>4018</v>
      </c>
      <c r="B4020">
        <v>2</v>
      </c>
      <c r="C4020">
        <v>1</v>
      </c>
      <c r="D4020">
        <v>640</v>
      </c>
      <c r="E4020" s="1">
        <v>43722</v>
      </c>
      <c r="F4020" s="3">
        <v>32</v>
      </c>
      <c r="G4020" s="3">
        <v>192</v>
      </c>
      <c r="H4020" s="1">
        <v>43830</v>
      </c>
      <c r="I4020">
        <f t="shared" si="248"/>
        <v>108</v>
      </c>
      <c r="J4020" t="str">
        <f t="shared" si="249"/>
        <v>91-120</v>
      </c>
      <c r="K4020">
        <f t="shared" si="250"/>
        <v>0.2</v>
      </c>
      <c r="L4020">
        <f t="shared" si="251"/>
        <v>44.800000000000004</v>
      </c>
    </row>
    <row r="4021" spans="1:12" x14ac:dyDescent="0.25">
      <c r="A4021" s="2" t="s">
        <v>4019</v>
      </c>
      <c r="B4021">
        <v>10</v>
      </c>
      <c r="C4021">
        <v>23</v>
      </c>
      <c r="D4021">
        <v>2760</v>
      </c>
      <c r="E4021" s="1">
        <v>43790</v>
      </c>
      <c r="F4021" s="3">
        <v>220.79999999999998</v>
      </c>
      <c r="G4021" s="3">
        <v>745.19999999999993</v>
      </c>
      <c r="H4021" s="1">
        <v>43830</v>
      </c>
      <c r="I4021">
        <f t="shared" si="248"/>
        <v>40</v>
      </c>
      <c r="J4021" t="str">
        <f t="shared" si="249"/>
        <v>31-60</v>
      </c>
      <c r="K4021">
        <f t="shared" si="250"/>
        <v>0.04</v>
      </c>
      <c r="L4021">
        <f t="shared" si="251"/>
        <v>38.639999999999993</v>
      </c>
    </row>
    <row r="4022" spans="1:12" x14ac:dyDescent="0.25">
      <c r="A4022" s="2" t="s">
        <v>4020</v>
      </c>
      <c r="B4022">
        <v>10</v>
      </c>
      <c r="C4022">
        <v>12</v>
      </c>
      <c r="D4022">
        <v>960</v>
      </c>
      <c r="E4022" s="1">
        <v>43663</v>
      </c>
      <c r="F4022" s="3">
        <v>172.8</v>
      </c>
      <c r="G4022" s="3">
        <v>326.39999999999998</v>
      </c>
      <c r="H4022" s="1">
        <v>43830</v>
      </c>
      <c r="I4022">
        <f t="shared" si="248"/>
        <v>167</v>
      </c>
      <c r="J4022" t="str">
        <f t="shared" si="249"/>
        <v>&gt;121</v>
      </c>
      <c r="K4022">
        <f t="shared" si="250"/>
        <v>0.25</v>
      </c>
      <c r="L4022">
        <f t="shared" si="251"/>
        <v>124.8</v>
      </c>
    </row>
    <row r="4023" spans="1:12" x14ac:dyDescent="0.25">
      <c r="A4023" s="2" t="s">
        <v>4021</v>
      </c>
      <c r="B4023">
        <v>1</v>
      </c>
      <c r="C4023">
        <v>2</v>
      </c>
      <c r="D4023">
        <v>2090</v>
      </c>
      <c r="E4023" s="1">
        <v>43784</v>
      </c>
      <c r="F4023" s="3">
        <v>146.30000000000001</v>
      </c>
      <c r="G4023" s="3">
        <v>376.2</v>
      </c>
      <c r="H4023" s="1">
        <v>43830</v>
      </c>
      <c r="I4023">
        <f t="shared" si="248"/>
        <v>46</v>
      </c>
      <c r="J4023" t="str">
        <f t="shared" si="249"/>
        <v>31-60</v>
      </c>
      <c r="K4023">
        <f t="shared" si="250"/>
        <v>0.04</v>
      </c>
      <c r="L4023">
        <f t="shared" si="251"/>
        <v>20.900000000000002</v>
      </c>
    </row>
    <row r="4024" spans="1:12" x14ac:dyDescent="0.25">
      <c r="A4024" s="2" t="s">
        <v>4022</v>
      </c>
      <c r="B4024">
        <v>6</v>
      </c>
      <c r="C4024">
        <v>3</v>
      </c>
      <c r="D4024">
        <v>950</v>
      </c>
      <c r="E4024" s="1">
        <v>43481</v>
      </c>
      <c r="F4024" s="3">
        <v>9.5</v>
      </c>
      <c r="G4024" s="3">
        <v>142.5</v>
      </c>
      <c r="H4024" s="1">
        <v>43830</v>
      </c>
      <c r="I4024">
        <f t="shared" si="248"/>
        <v>349</v>
      </c>
      <c r="J4024" t="str">
        <f t="shared" si="249"/>
        <v>&gt;121</v>
      </c>
      <c r="K4024">
        <f t="shared" si="250"/>
        <v>0.25</v>
      </c>
      <c r="L4024">
        <f t="shared" si="251"/>
        <v>38</v>
      </c>
    </row>
    <row r="4025" spans="1:12" x14ac:dyDescent="0.25">
      <c r="A4025" s="2" t="s">
        <v>4023</v>
      </c>
      <c r="B4025">
        <v>6</v>
      </c>
      <c r="C4025">
        <v>21</v>
      </c>
      <c r="D4025">
        <v>1210</v>
      </c>
      <c r="E4025" s="1">
        <v>43732</v>
      </c>
      <c r="F4025" s="3">
        <v>72.599999999999994</v>
      </c>
      <c r="G4025" s="3">
        <v>242</v>
      </c>
      <c r="H4025" s="1">
        <v>43830</v>
      </c>
      <c r="I4025">
        <f t="shared" si="248"/>
        <v>98</v>
      </c>
      <c r="J4025" t="str">
        <f t="shared" si="249"/>
        <v>91-120</v>
      </c>
      <c r="K4025">
        <f t="shared" si="250"/>
        <v>0.2</v>
      </c>
      <c r="L4025">
        <f t="shared" si="251"/>
        <v>62.920000000000009</v>
      </c>
    </row>
    <row r="4026" spans="1:12" x14ac:dyDescent="0.25">
      <c r="A4026" s="2" t="s">
        <v>4024</v>
      </c>
      <c r="B4026">
        <v>6</v>
      </c>
      <c r="C4026">
        <v>8</v>
      </c>
      <c r="D4026">
        <v>2907</v>
      </c>
      <c r="E4026" s="1">
        <v>43721</v>
      </c>
      <c r="F4026" s="3">
        <v>145.35</v>
      </c>
      <c r="G4026" s="3">
        <v>726.75</v>
      </c>
      <c r="H4026" s="1">
        <v>43830</v>
      </c>
      <c r="I4026">
        <f t="shared" si="248"/>
        <v>109</v>
      </c>
      <c r="J4026" t="str">
        <f t="shared" si="249"/>
        <v>91-120</v>
      </c>
      <c r="K4026">
        <f t="shared" si="250"/>
        <v>0.2</v>
      </c>
      <c r="L4026">
        <f t="shared" si="251"/>
        <v>174.42000000000002</v>
      </c>
    </row>
    <row r="4027" spans="1:12" x14ac:dyDescent="0.25">
      <c r="A4027" s="2" t="s">
        <v>4025</v>
      </c>
      <c r="B4027">
        <v>5</v>
      </c>
      <c r="C4027">
        <v>22</v>
      </c>
      <c r="D4027">
        <v>3000</v>
      </c>
      <c r="E4027" s="1">
        <v>43677</v>
      </c>
      <c r="F4027" s="3">
        <v>210</v>
      </c>
      <c r="G4027" s="3">
        <v>870</v>
      </c>
      <c r="H4027" s="1">
        <v>43830</v>
      </c>
      <c r="I4027">
        <f t="shared" si="248"/>
        <v>153</v>
      </c>
      <c r="J4027" t="str">
        <f t="shared" si="249"/>
        <v>&gt;121</v>
      </c>
      <c r="K4027">
        <f t="shared" si="250"/>
        <v>0.25</v>
      </c>
      <c r="L4027">
        <f t="shared" si="251"/>
        <v>270</v>
      </c>
    </row>
    <row r="4028" spans="1:12" x14ac:dyDescent="0.25">
      <c r="A4028" s="2" t="s">
        <v>4026</v>
      </c>
      <c r="B4028">
        <v>9</v>
      </c>
      <c r="C4028">
        <v>9</v>
      </c>
      <c r="D4028">
        <v>1170</v>
      </c>
      <c r="E4028" s="1">
        <v>43703</v>
      </c>
      <c r="F4028" s="3">
        <v>11.7</v>
      </c>
      <c r="G4028" s="3">
        <v>573.29999999999995</v>
      </c>
      <c r="H4028" s="1">
        <v>43830</v>
      </c>
      <c r="I4028">
        <f t="shared" si="248"/>
        <v>127</v>
      </c>
      <c r="J4028" t="str">
        <f t="shared" si="249"/>
        <v>&gt;121</v>
      </c>
      <c r="K4028">
        <f t="shared" si="250"/>
        <v>0.25</v>
      </c>
      <c r="L4028">
        <f t="shared" si="251"/>
        <v>146.25</v>
      </c>
    </row>
    <row r="4029" spans="1:12" x14ac:dyDescent="0.25">
      <c r="A4029" s="2" t="s">
        <v>4027</v>
      </c>
      <c r="B4029">
        <v>1</v>
      </c>
      <c r="C4029">
        <v>19</v>
      </c>
      <c r="D4029">
        <v>560</v>
      </c>
      <c r="E4029" s="1">
        <v>43473</v>
      </c>
      <c r="F4029" s="3">
        <v>50.4</v>
      </c>
      <c r="G4029" s="3">
        <v>145.6</v>
      </c>
      <c r="H4029" s="1">
        <v>43830</v>
      </c>
      <c r="I4029">
        <f t="shared" si="248"/>
        <v>357</v>
      </c>
      <c r="J4029" t="str">
        <f t="shared" si="249"/>
        <v>&gt;121</v>
      </c>
      <c r="K4029">
        <f t="shared" si="250"/>
        <v>0.25</v>
      </c>
      <c r="L4029">
        <f t="shared" si="251"/>
        <v>49</v>
      </c>
    </row>
    <row r="4030" spans="1:12" x14ac:dyDescent="0.25">
      <c r="A4030" s="2" t="s">
        <v>4028</v>
      </c>
      <c r="B4030">
        <v>3</v>
      </c>
      <c r="C4030">
        <v>7</v>
      </c>
      <c r="D4030">
        <v>1260</v>
      </c>
      <c r="E4030" s="1">
        <v>43641</v>
      </c>
      <c r="F4030" s="3">
        <v>126</v>
      </c>
      <c r="G4030" s="3">
        <v>378</v>
      </c>
      <c r="H4030" s="1">
        <v>43830</v>
      </c>
      <c r="I4030">
        <f t="shared" si="248"/>
        <v>189</v>
      </c>
      <c r="J4030" t="str">
        <f t="shared" si="249"/>
        <v>&gt;121</v>
      </c>
      <c r="K4030">
        <f t="shared" si="250"/>
        <v>0.25</v>
      </c>
      <c r="L4030">
        <f t="shared" si="251"/>
        <v>126</v>
      </c>
    </row>
    <row r="4031" spans="1:12" x14ac:dyDescent="0.25">
      <c r="A4031" s="2" t="s">
        <v>4029</v>
      </c>
      <c r="B4031">
        <v>10</v>
      </c>
      <c r="C4031">
        <v>15</v>
      </c>
      <c r="D4031">
        <v>810</v>
      </c>
      <c r="E4031" s="1">
        <v>43543</v>
      </c>
      <c r="F4031" s="3">
        <v>40.5</v>
      </c>
      <c r="G4031" s="3">
        <v>243</v>
      </c>
      <c r="H4031" s="1">
        <v>43830</v>
      </c>
      <c r="I4031">
        <f t="shared" si="248"/>
        <v>287</v>
      </c>
      <c r="J4031" t="str">
        <f t="shared" si="249"/>
        <v>&gt;121</v>
      </c>
      <c r="K4031">
        <f t="shared" si="250"/>
        <v>0.25</v>
      </c>
      <c r="L4031">
        <f t="shared" si="251"/>
        <v>70.875</v>
      </c>
    </row>
    <row r="4032" spans="1:12" x14ac:dyDescent="0.25">
      <c r="A4032" s="2" t="s">
        <v>4030</v>
      </c>
      <c r="B4032">
        <v>3</v>
      </c>
      <c r="C4032">
        <v>9</v>
      </c>
      <c r="D4032">
        <v>240</v>
      </c>
      <c r="E4032" s="1">
        <v>43518</v>
      </c>
      <c r="F4032" s="3">
        <v>12</v>
      </c>
      <c r="G4032" s="3">
        <v>69.599999999999994</v>
      </c>
      <c r="H4032" s="1">
        <v>43830</v>
      </c>
      <c r="I4032">
        <f t="shared" si="248"/>
        <v>312</v>
      </c>
      <c r="J4032" t="str">
        <f t="shared" si="249"/>
        <v>&gt;121</v>
      </c>
      <c r="K4032">
        <f t="shared" si="250"/>
        <v>0.25</v>
      </c>
      <c r="L4032">
        <f t="shared" si="251"/>
        <v>20.399999999999999</v>
      </c>
    </row>
    <row r="4033" spans="1:12" x14ac:dyDescent="0.25">
      <c r="A4033" s="2" t="s">
        <v>4031</v>
      </c>
      <c r="B4033">
        <v>4</v>
      </c>
      <c r="C4033">
        <v>16</v>
      </c>
      <c r="D4033">
        <v>1200</v>
      </c>
      <c r="E4033" s="1">
        <v>43820</v>
      </c>
      <c r="F4033" s="3">
        <v>36</v>
      </c>
      <c r="G4033" s="3">
        <v>228</v>
      </c>
      <c r="H4033" s="1">
        <v>43830</v>
      </c>
      <c r="I4033">
        <f t="shared" si="248"/>
        <v>10</v>
      </c>
      <c r="J4033" t="str">
        <f t="shared" si="249"/>
        <v>0-30</v>
      </c>
      <c r="K4033">
        <f t="shared" si="250"/>
        <v>8.0000000000000002E-3</v>
      </c>
      <c r="L4033">
        <f t="shared" si="251"/>
        <v>2.1120000000000001</v>
      </c>
    </row>
    <row r="4034" spans="1:12" x14ac:dyDescent="0.25">
      <c r="A4034" s="2" t="s">
        <v>4032</v>
      </c>
      <c r="B4034">
        <v>7</v>
      </c>
      <c r="C4034">
        <v>22</v>
      </c>
      <c r="D4034">
        <v>240</v>
      </c>
      <c r="E4034" s="1">
        <v>43633</v>
      </c>
      <c r="F4034" s="3">
        <v>9.6</v>
      </c>
      <c r="G4034" s="3">
        <v>146.4</v>
      </c>
      <c r="H4034" s="1">
        <v>43830</v>
      </c>
      <c r="I4034">
        <f t="shared" ref="I4034:I4097" si="252">H4034-E4034</f>
        <v>197</v>
      </c>
      <c r="J4034" t="str">
        <f t="shared" ref="J4034:J4097" si="253">VLOOKUP(I4034,groupings,2,1)</f>
        <v>&gt;121</v>
      </c>
      <c r="K4034">
        <f t="shared" ref="K4034:K4097" si="254">VLOOKUP(I4034,$N$8:$P$12,3,TRUE)</f>
        <v>0.25</v>
      </c>
      <c r="L4034">
        <f t="shared" ref="L4034:L4097" si="255">(G4034+F4034)*K4034</f>
        <v>39</v>
      </c>
    </row>
    <row r="4035" spans="1:12" x14ac:dyDescent="0.25">
      <c r="A4035" s="2" t="s">
        <v>4033</v>
      </c>
      <c r="B4035">
        <v>1</v>
      </c>
      <c r="C4035">
        <v>6</v>
      </c>
      <c r="D4035">
        <v>768.00000000000011</v>
      </c>
      <c r="E4035" s="1">
        <v>43726</v>
      </c>
      <c r="F4035" s="3">
        <v>69.12</v>
      </c>
      <c r="G4035" s="3">
        <v>115.20000000000003</v>
      </c>
      <c r="H4035" s="1">
        <v>43830</v>
      </c>
      <c r="I4035">
        <f t="shared" si="252"/>
        <v>104</v>
      </c>
      <c r="J4035" t="str">
        <f t="shared" si="253"/>
        <v>91-120</v>
      </c>
      <c r="K4035">
        <f t="shared" si="254"/>
        <v>0.2</v>
      </c>
      <c r="L4035">
        <f t="shared" si="255"/>
        <v>36.864000000000011</v>
      </c>
    </row>
    <row r="4036" spans="1:12" x14ac:dyDescent="0.25">
      <c r="A4036" s="2" t="s">
        <v>4034</v>
      </c>
      <c r="B4036">
        <v>8</v>
      </c>
      <c r="C4036">
        <v>13</v>
      </c>
      <c r="D4036">
        <v>3750</v>
      </c>
      <c r="E4036" s="1">
        <v>43492</v>
      </c>
      <c r="F4036" s="3">
        <v>525</v>
      </c>
      <c r="G4036" s="3">
        <v>975</v>
      </c>
      <c r="H4036" s="1">
        <v>43830</v>
      </c>
      <c r="I4036">
        <f t="shared" si="252"/>
        <v>338</v>
      </c>
      <c r="J4036" t="str">
        <f t="shared" si="253"/>
        <v>&gt;121</v>
      </c>
      <c r="K4036">
        <f t="shared" si="254"/>
        <v>0.25</v>
      </c>
      <c r="L4036">
        <f t="shared" si="255"/>
        <v>375</v>
      </c>
    </row>
    <row r="4037" spans="1:12" x14ac:dyDescent="0.25">
      <c r="A4037" s="2" t="s">
        <v>4035</v>
      </c>
      <c r="B4037">
        <v>8</v>
      </c>
      <c r="C4037">
        <v>1</v>
      </c>
      <c r="D4037">
        <v>600</v>
      </c>
      <c r="E4037" s="1">
        <v>43816</v>
      </c>
      <c r="F4037" s="3">
        <v>6</v>
      </c>
      <c r="G4037" s="3">
        <v>282</v>
      </c>
      <c r="H4037" s="1">
        <v>43830</v>
      </c>
      <c r="I4037">
        <f t="shared" si="252"/>
        <v>14</v>
      </c>
      <c r="J4037" t="str">
        <f t="shared" si="253"/>
        <v>0-30</v>
      </c>
      <c r="K4037">
        <f t="shared" si="254"/>
        <v>8.0000000000000002E-3</v>
      </c>
      <c r="L4037">
        <f t="shared" si="255"/>
        <v>2.3040000000000003</v>
      </c>
    </row>
    <row r="4038" spans="1:12" x14ac:dyDescent="0.25">
      <c r="A4038" s="2" t="s">
        <v>4036</v>
      </c>
      <c r="B4038">
        <v>8</v>
      </c>
      <c r="C4038">
        <v>3</v>
      </c>
      <c r="D4038">
        <v>6510</v>
      </c>
      <c r="E4038" s="1">
        <v>43604</v>
      </c>
      <c r="F4038" s="3">
        <v>1171.8000000000002</v>
      </c>
      <c r="G4038" s="3">
        <v>1822.8</v>
      </c>
      <c r="H4038" s="1">
        <v>43830</v>
      </c>
      <c r="I4038">
        <f t="shared" si="252"/>
        <v>226</v>
      </c>
      <c r="J4038" t="str">
        <f t="shared" si="253"/>
        <v>&gt;121</v>
      </c>
      <c r="K4038">
        <f t="shared" si="254"/>
        <v>0.25</v>
      </c>
      <c r="L4038">
        <f t="shared" si="255"/>
        <v>748.65000000000009</v>
      </c>
    </row>
    <row r="4039" spans="1:12" x14ac:dyDescent="0.25">
      <c r="A4039" s="2" t="s">
        <v>4037</v>
      </c>
      <c r="B4039">
        <v>6</v>
      </c>
      <c r="C4039">
        <v>9</v>
      </c>
      <c r="D4039">
        <v>64</v>
      </c>
      <c r="E4039" s="1">
        <v>43564</v>
      </c>
      <c r="F4039" s="3">
        <v>0.64</v>
      </c>
      <c r="G4039" s="3">
        <v>18.560000000000002</v>
      </c>
      <c r="H4039" s="1">
        <v>43830</v>
      </c>
      <c r="I4039">
        <f t="shared" si="252"/>
        <v>266</v>
      </c>
      <c r="J4039" t="str">
        <f t="shared" si="253"/>
        <v>&gt;121</v>
      </c>
      <c r="K4039">
        <f t="shared" si="254"/>
        <v>0.25</v>
      </c>
      <c r="L4039">
        <f t="shared" si="255"/>
        <v>4.8000000000000007</v>
      </c>
    </row>
    <row r="4040" spans="1:12" x14ac:dyDescent="0.25">
      <c r="A4040" s="2" t="s">
        <v>4038</v>
      </c>
      <c r="B4040">
        <v>6</v>
      </c>
      <c r="C4040">
        <v>6</v>
      </c>
      <c r="D4040">
        <v>2040</v>
      </c>
      <c r="E4040" s="1">
        <v>43800</v>
      </c>
      <c r="F4040" s="3">
        <v>142.79999999999998</v>
      </c>
      <c r="G4040" s="3">
        <v>428.40000000000003</v>
      </c>
      <c r="H4040" s="1">
        <v>43830</v>
      </c>
      <c r="I4040">
        <f t="shared" si="252"/>
        <v>30</v>
      </c>
      <c r="J4040" t="str">
        <f t="shared" si="253"/>
        <v>0-30</v>
      </c>
      <c r="K4040">
        <f t="shared" si="254"/>
        <v>8.0000000000000002E-3</v>
      </c>
      <c r="L4040">
        <f t="shared" si="255"/>
        <v>4.5696000000000003</v>
      </c>
    </row>
    <row r="4041" spans="1:12" x14ac:dyDescent="0.25">
      <c r="A4041" s="2" t="s">
        <v>4039</v>
      </c>
      <c r="B4041">
        <v>4</v>
      </c>
      <c r="C4041">
        <v>6</v>
      </c>
      <c r="D4041">
        <v>2640</v>
      </c>
      <c r="E4041" s="1">
        <v>43754</v>
      </c>
      <c r="F4041" s="3">
        <v>158.4</v>
      </c>
      <c r="G4041" s="3">
        <v>501.59999999999997</v>
      </c>
      <c r="H4041" s="1">
        <v>43830</v>
      </c>
      <c r="I4041">
        <f t="shared" si="252"/>
        <v>76</v>
      </c>
      <c r="J4041" t="str">
        <f t="shared" si="253"/>
        <v>61-90</v>
      </c>
      <c r="K4041">
        <f t="shared" si="254"/>
        <v>0.15</v>
      </c>
      <c r="L4041">
        <f t="shared" si="255"/>
        <v>99</v>
      </c>
    </row>
    <row r="4042" spans="1:12" x14ac:dyDescent="0.25">
      <c r="A4042" s="2" t="s">
        <v>4040</v>
      </c>
      <c r="B4042">
        <v>2</v>
      </c>
      <c r="C4042">
        <v>10</v>
      </c>
      <c r="D4042">
        <v>3000</v>
      </c>
      <c r="E4042" s="1">
        <v>43644</v>
      </c>
      <c r="F4042" s="3">
        <v>90</v>
      </c>
      <c r="G4042" s="3">
        <v>480</v>
      </c>
      <c r="H4042" s="1">
        <v>43830</v>
      </c>
      <c r="I4042">
        <f t="shared" si="252"/>
        <v>186</v>
      </c>
      <c r="J4042" t="str">
        <f t="shared" si="253"/>
        <v>&gt;121</v>
      </c>
      <c r="K4042">
        <f t="shared" si="254"/>
        <v>0.25</v>
      </c>
      <c r="L4042">
        <f t="shared" si="255"/>
        <v>142.5</v>
      </c>
    </row>
    <row r="4043" spans="1:12" x14ac:dyDescent="0.25">
      <c r="A4043" s="2" t="s">
        <v>4041</v>
      </c>
      <c r="B4043">
        <v>7</v>
      </c>
      <c r="C4043">
        <v>23</v>
      </c>
      <c r="D4043">
        <v>2970</v>
      </c>
      <c r="E4043" s="1">
        <v>43658</v>
      </c>
      <c r="F4043" s="3">
        <v>475.20000000000005</v>
      </c>
      <c r="G4043" s="3">
        <v>1782</v>
      </c>
      <c r="H4043" s="1">
        <v>43830</v>
      </c>
      <c r="I4043">
        <f t="shared" si="252"/>
        <v>172</v>
      </c>
      <c r="J4043" t="str">
        <f t="shared" si="253"/>
        <v>&gt;121</v>
      </c>
      <c r="K4043">
        <f t="shared" si="254"/>
        <v>0.25</v>
      </c>
      <c r="L4043">
        <f t="shared" si="255"/>
        <v>564.29999999999995</v>
      </c>
    </row>
    <row r="4044" spans="1:12" x14ac:dyDescent="0.25">
      <c r="A4044" s="2" t="s">
        <v>4042</v>
      </c>
      <c r="B4044">
        <v>4</v>
      </c>
      <c r="C4044">
        <v>12</v>
      </c>
      <c r="D4044">
        <v>1100</v>
      </c>
      <c r="E4044" s="1">
        <v>43550</v>
      </c>
      <c r="F4044" s="3">
        <v>55</v>
      </c>
      <c r="G4044" s="3">
        <v>187</v>
      </c>
      <c r="H4044" s="1">
        <v>43830</v>
      </c>
      <c r="I4044">
        <f t="shared" si="252"/>
        <v>280</v>
      </c>
      <c r="J4044" t="str">
        <f t="shared" si="253"/>
        <v>&gt;121</v>
      </c>
      <c r="K4044">
        <f t="shared" si="254"/>
        <v>0.25</v>
      </c>
      <c r="L4044">
        <f t="shared" si="255"/>
        <v>60.5</v>
      </c>
    </row>
    <row r="4045" spans="1:12" x14ac:dyDescent="0.25">
      <c r="A4045" s="2" t="s">
        <v>4043</v>
      </c>
      <c r="B4045">
        <v>8</v>
      </c>
      <c r="C4045">
        <v>20</v>
      </c>
      <c r="D4045">
        <v>5320</v>
      </c>
      <c r="E4045" s="1">
        <v>43546</v>
      </c>
      <c r="F4045" s="3">
        <v>53.2</v>
      </c>
      <c r="G4045" s="3">
        <v>1489.6000000000001</v>
      </c>
      <c r="H4045" s="1">
        <v>43830</v>
      </c>
      <c r="I4045">
        <f t="shared" si="252"/>
        <v>284</v>
      </c>
      <c r="J4045" t="str">
        <f t="shared" si="253"/>
        <v>&gt;121</v>
      </c>
      <c r="K4045">
        <f t="shared" si="254"/>
        <v>0.25</v>
      </c>
      <c r="L4045">
        <f t="shared" si="255"/>
        <v>385.70000000000005</v>
      </c>
    </row>
    <row r="4046" spans="1:12" x14ac:dyDescent="0.25">
      <c r="A4046" s="2" t="s">
        <v>4044</v>
      </c>
      <c r="B4046">
        <v>1</v>
      </c>
      <c r="C4046">
        <v>19</v>
      </c>
      <c r="D4046">
        <v>3740</v>
      </c>
      <c r="E4046" s="1">
        <v>43618</v>
      </c>
      <c r="F4046" s="3">
        <v>336.59999999999997</v>
      </c>
      <c r="G4046" s="3">
        <v>1009.8000000000001</v>
      </c>
      <c r="H4046" s="1">
        <v>43830</v>
      </c>
      <c r="I4046">
        <f t="shared" si="252"/>
        <v>212</v>
      </c>
      <c r="J4046" t="str">
        <f t="shared" si="253"/>
        <v>&gt;121</v>
      </c>
      <c r="K4046">
        <f t="shared" si="254"/>
        <v>0.25</v>
      </c>
      <c r="L4046">
        <f t="shared" si="255"/>
        <v>336.6</v>
      </c>
    </row>
    <row r="4047" spans="1:12" x14ac:dyDescent="0.25">
      <c r="A4047" s="2" t="s">
        <v>4045</v>
      </c>
      <c r="B4047">
        <v>4</v>
      </c>
      <c r="C4047">
        <v>23</v>
      </c>
      <c r="D4047">
        <v>4080</v>
      </c>
      <c r="E4047" s="1">
        <v>43482</v>
      </c>
      <c r="F4047" s="3">
        <v>244.8</v>
      </c>
      <c r="G4047" s="3">
        <v>856.80000000000007</v>
      </c>
      <c r="H4047" s="1">
        <v>43830</v>
      </c>
      <c r="I4047">
        <f t="shared" si="252"/>
        <v>348</v>
      </c>
      <c r="J4047" t="str">
        <f t="shared" si="253"/>
        <v>&gt;121</v>
      </c>
      <c r="K4047">
        <f t="shared" si="254"/>
        <v>0.25</v>
      </c>
      <c r="L4047">
        <f t="shared" si="255"/>
        <v>275.40000000000003</v>
      </c>
    </row>
    <row r="4048" spans="1:12" x14ac:dyDescent="0.25">
      <c r="A4048" s="2" t="s">
        <v>4046</v>
      </c>
      <c r="B4048">
        <v>3</v>
      </c>
      <c r="C4048">
        <v>15</v>
      </c>
      <c r="D4048">
        <v>5500</v>
      </c>
      <c r="E4048" s="1">
        <v>43794</v>
      </c>
      <c r="F4048" s="3">
        <v>220</v>
      </c>
      <c r="G4048" s="3">
        <v>935</v>
      </c>
      <c r="H4048" s="1">
        <v>43830</v>
      </c>
      <c r="I4048">
        <f t="shared" si="252"/>
        <v>36</v>
      </c>
      <c r="J4048" t="str">
        <f t="shared" si="253"/>
        <v>31-60</v>
      </c>
      <c r="K4048">
        <f t="shared" si="254"/>
        <v>0.04</v>
      </c>
      <c r="L4048">
        <f t="shared" si="255"/>
        <v>46.2</v>
      </c>
    </row>
    <row r="4049" spans="1:12" x14ac:dyDescent="0.25">
      <c r="A4049" s="2" t="s">
        <v>4047</v>
      </c>
      <c r="B4049">
        <v>7</v>
      </c>
      <c r="C4049">
        <v>8</v>
      </c>
      <c r="D4049">
        <v>1344</v>
      </c>
      <c r="E4049" s="1">
        <v>43506</v>
      </c>
      <c r="F4049" s="3">
        <v>174.72000000000003</v>
      </c>
      <c r="G4049" s="3">
        <v>1075.2</v>
      </c>
      <c r="H4049" s="1">
        <v>43830</v>
      </c>
      <c r="I4049">
        <f t="shared" si="252"/>
        <v>324</v>
      </c>
      <c r="J4049" t="str">
        <f t="shared" si="253"/>
        <v>&gt;121</v>
      </c>
      <c r="K4049">
        <f t="shared" si="254"/>
        <v>0.25</v>
      </c>
      <c r="L4049">
        <f t="shared" si="255"/>
        <v>312.48</v>
      </c>
    </row>
    <row r="4050" spans="1:12" x14ac:dyDescent="0.25">
      <c r="A4050" s="2" t="s">
        <v>4048</v>
      </c>
      <c r="B4050">
        <v>2</v>
      </c>
      <c r="C4050">
        <v>16</v>
      </c>
      <c r="D4050">
        <v>110</v>
      </c>
      <c r="E4050" s="1">
        <v>43533</v>
      </c>
      <c r="F4050" s="3">
        <v>9.9</v>
      </c>
      <c r="G4050" s="3">
        <v>19.8</v>
      </c>
      <c r="H4050" s="1">
        <v>43830</v>
      </c>
      <c r="I4050">
        <f t="shared" si="252"/>
        <v>297</v>
      </c>
      <c r="J4050" t="str">
        <f t="shared" si="253"/>
        <v>&gt;121</v>
      </c>
      <c r="K4050">
        <f t="shared" si="254"/>
        <v>0.25</v>
      </c>
      <c r="L4050">
        <f t="shared" si="255"/>
        <v>7.4250000000000007</v>
      </c>
    </row>
    <row r="4051" spans="1:12" x14ac:dyDescent="0.25">
      <c r="A4051" s="2" t="s">
        <v>4049</v>
      </c>
      <c r="B4051">
        <v>2</v>
      </c>
      <c r="C4051">
        <v>22</v>
      </c>
      <c r="D4051">
        <v>1520</v>
      </c>
      <c r="E4051" s="1">
        <v>43637</v>
      </c>
      <c r="F4051" s="3">
        <v>76</v>
      </c>
      <c r="G4051" s="3">
        <v>349.6</v>
      </c>
      <c r="H4051" s="1">
        <v>43830</v>
      </c>
      <c r="I4051">
        <f t="shared" si="252"/>
        <v>193</v>
      </c>
      <c r="J4051" t="str">
        <f t="shared" si="253"/>
        <v>&gt;121</v>
      </c>
      <c r="K4051">
        <f t="shared" si="254"/>
        <v>0.25</v>
      </c>
      <c r="L4051">
        <f t="shared" si="255"/>
        <v>106.4</v>
      </c>
    </row>
    <row r="4052" spans="1:12" x14ac:dyDescent="0.25">
      <c r="A4052" s="2" t="s">
        <v>4050</v>
      </c>
      <c r="B4052">
        <v>7</v>
      </c>
      <c r="C4052">
        <v>22</v>
      </c>
      <c r="D4052">
        <v>240</v>
      </c>
      <c r="E4052" s="1">
        <v>43653</v>
      </c>
      <c r="F4052" s="3">
        <v>9.6</v>
      </c>
      <c r="G4052" s="3">
        <v>184.8</v>
      </c>
      <c r="H4052" s="1">
        <v>43830</v>
      </c>
      <c r="I4052">
        <f t="shared" si="252"/>
        <v>177</v>
      </c>
      <c r="J4052" t="str">
        <f t="shared" si="253"/>
        <v>&gt;121</v>
      </c>
      <c r="K4052">
        <f t="shared" si="254"/>
        <v>0.25</v>
      </c>
      <c r="L4052">
        <f t="shared" si="255"/>
        <v>48.6</v>
      </c>
    </row>
    <row r="4053" spans="1:12" x14ac:dyDescent="0.25">
      <c r="A4053" s="2" t="s">
        <v>4051</v>
      </c>
      <c r="B4053">
        <v>3</v>
      </c>
      <c r="C4053">
        <v>12</v>
      </c>
      <c r="D4053">
        <v>1100</v>
      </c>
      <c r="E4053" s="1">
        <v>43821</v>
      </c>
      <c r="F4053" s="3">
        <v>99</v>
      </c>
      <c r="G4053" s="3">
        <v>330</v>
      </c>
      <c r="H4053" s="1">
        <v>43830</v>
      </c>
      <c r="I4053">
        <f t="shared" si="252"/>
        <v>9</v>
      </c>
      <c r="J4053" t="str">
        <f t="shared" si="253"/>
        <v>0-30</v>
      </c>
      <c r="K4053">
        <f t="shared" si="254"/>
        <v>8.0000000000000002E-3</v>
      </c>
      <c r="L4053">
        <f t="shared" si="255"/>
        <v>3.4319999999999999</v>
      </c>
    </row>
    <row r="4054" spans="1:12" x14ac:dyDescent="0.25">
      <c r="A4054" s="2" t="s">
        <v>4052</v>
      </c>
      <c r="B4054">
        <v>1</v>
      </c>
      <c r="C4054">
        <v>2</v>
      </c>
      <c r="D4054">
        <v>630</v>
      </c>
      <c r="E4054" s="1">
        <v>43660</v>
      </c>
      <c r="F4054" s="3">
        <v>37.799999999999997</v>
      </c>
      <c r="G4054" s="3">
        <v>94.5</v>
      </c>
      <c r="H4054" s="1">
        <v>43830</v>
      </c>
      <c r="I4054">
        <f t="shared" si="252"/>
        <v>170</v>
      </c>
      <c r="J4054" t="str">
        <f t="shared" si="253"/>
        <v>&gt;121</v>
      </c>
      <c r="K4054">
        <f t="shared" si="254"/>
        <v>0.25</v>
      </c>
      <c r="L4054">
        <f t="shared" si="255"/>
        <v>33.075000000000003</v>
      </c>
    </row>
    <row r="4055" spans="1:12" x14ac:dyDescent="0.25">
      <c r="A4055" s="2" t="s">
        <v>4053</v>
      </c>
      <c r="B4055">
        <v>4</v>
      </c>
      <c r="C4055">
        <v>21</v>
      </c>
      <c r="D4055">
        <v>7000</v>
      </c>
      <c r="E4055" s="1">
        <v>43555</v>
      </c>
      <c r="F4055" s="3">
        <v>700</v>
      </c>
      <c r="G4055" s="3">
        <v>1400</v>
      </c>
      <c r="H4055" s="1">
        <v>43830</v>
      </c>
      <c r="I4055">
        <f t="shared" si="252"/>
        <v>275</v>
      </c>
      <c r="J4055" t="str">
        <f t="shared" si="253"/>
        <v>&gt;121</v>
      </c>
      <c r="K4055">
        <f t="shared" si="254"/>
        <v>0.25</v>
      </c>
      <c r="L4055">
        <f t="shared" si="255"/>
        <v>525</v>
      </c>
    </row>
    <row r="4056" spans="1:12" x14ac:dyDescent="0.25">
      <c r="A4056" s="2" t="s">
        <v>4054</v>
      </c>
      <c r="B4056">
        <v>7</v>
      </c>
      <c r="C4056">
        <v>17</v>
      </c>
      <c r="D4056">
        <v>3600</v>
      </c>
      <c r="E4056" s="1">
        <v>43560</v>
      </c>
      <c r="F4056" s="3">
        <v>864</v>
      </c>
      <c r="G4056" s="3">
        <v>1692</v>
      </c>
      <c r="H4056" s="1">
        <v>43830</v>
      </c>
      <c r="I4056">
        <f t="shared" si="252"/>
        <v>270</v>
      </c>
      <c r="J4056" t="str">
        <f t="shared" si="253"/>
        <v>&gt;121</v>
      </c>
      <c r="K4056">
        <f t="shared" si="254"/>
        <v>0.25</v>
      </c>
      <c r="L4056">
        <f t="shared" si="255"/>
        <v>639</v>
      </c>
    </row>
    <row r="4057" spans="1:12" x14ac:dyDescent="0.25">
      <c r="A4057" s="2" t="s">
        <v>4055</v>
      </c>
      <c r="B4057">
        <v>6</v>
      </c>
      <c r="C4057">
        <v>8</v>
      </c>
      <c r="D4057">
        <v>4416</v>
      </c>
      <c r="E4057" s="1">
        <v>43808</v>
      </c>
      <c r="F4057" s="3">
        <v>264.96000000000004</v>
      </c>
      <c r="G4057" s="3">
        <v>750.72</v>
      </c>
      <c r="H4057" s="1">
        <v>43830</v>
      </c>
      <c r="I4057">
        <f t="shared" si="252"/>
        <v>22</v>
      </c>
      <c r="J4057" t="str">
        <f t="shared" si="253"/>
        <v>0-30</v>
      </c>
      <c r="K4057">
        <f t="shared" si="254"/>
        <v>8.0000000000000002E-3</v>
      </c>
      <c r="L4057">
        <f t="shared" si="255"/>
        <v>8.1254400000000011</v>
      </c>
    </row>
    <row r="4058" spans="1:12" x14ac:dyDescent="0.25">
      <c r="A4058" s="2" t="s">
        <v>4056</v>
      </c>
      <c r="B4058">
        <v>6</v>
      </c>
      <c r="C4058">
        <v>1</v>
      </c>
      <c r="D4058">
        <v>4048</v>
      </c>
      <c r="E4058" s="1">
        <v>43728</v>
      </c>
      <c r="F4058" s="3">
        <v>40.480000000000004</v>
      </c>
      <c r="G4058" s="3">
        <v>850.08000000000015</v>
      </c>
      <c r="H4058" s="1">
        <v>43830</v>
      </c>
      <c r="I4058">
        <f t="shared" si="252"/>
        <v>102</v>
      </c>
      <c r="J4058" t="str">
        <f t="shared" si="253"/>
        <v>91-120</v>
      </c>
      <c r="K4058">
        <f t="shared" si="254"/>
        <v>0.2</v>
      </c>
      <c r="L4058">
        <f t="shared" si="255"/>
        <v>178.11200000000005</v>
      </c>
    </row>
    <row r="4059" spans="1:12" x14ac:dyDescent="0.25">
      <c r="A4059" s="2" t="s">
        <v>4057</v>
      </c>
      <c r="B4059">
        <v>9</v>
      </c>
      <c r="C4059">
        <v>22</v>
      </c>
      <c r="D4059">
        <v>310</v>
      </c>
      <c r="E4059" s="1">
        <v>43811</v>
      </c>
      <c r="F4059" s="3">
        <v>37.200000000000003</v>
      </c>
      <c r="G4059" s="3">
        <v>105.39999999999999</v>
      </c>
      <c r="H4059" s="1">
        <v>43830</v>
      </c>
      <c r="I4059">
        <f t="shared" si="252"/>
        <v>19</v>
      </c>
      <c r="J4059" t="str">
        <f t="shared" si="253"/>
        <v>0-30</v>
      </c>
      <c r="K4059">
        <f t="shared" si="254"/>
        <v>8.0000000000000002E-3</v>
      </c>
      <c r="L4059">
        <f t="shared" si="255"/>
        <v>1.1408</v>
      </c>
    </row>
    <row r="4060" spans="1:12" x14ac:dyDescent="0.25">
      <c r="A4060" s="2" t="s">
        <v>4058</v>
      </c>
      <c r="B4060">
        <v>2</v>
      </c>
      <c r="C4060">
        <v>18</v>
      </c>
      <c r="D4060">
        <v>2520</v>
      </c>
      <c r="E4060" s="1">
        <v>43782</v>
      </c>
      <c r="F4060" s="3">
        <v>252</v>
      </c>
      <c r="G4060" s="3">
        <v>655.19999999999993</v>
      </c>
      <c r="H4060" s="1">
        <v>43830</v>
      </c>
      <c r="I4060">
        <f t="shared" si="252"/>
        <v>48</v>
      </c>
      <c r="J4060" t="str">
        <f t="shared" si="253"/>
        <v>31-60</v>
      </c>
      <c r="K4060">
        <f t="shared" si="254"/>
        <v>0.04</v>
      </c>
      <c r="L4060">
        <f t="shared" si="255"/>
        <v>36.287999999999997</v>
      </c>
    </row>
    <row r="4061" spans="1:12" x14ac:dyDescent="0.25">
      <c r="A4061" s="2" t="s">
        <v>4059</v>
      </c>
      <c r="B4061">
        <v>8</v>
      </c>
      <c r="C4061">
        <v>23</v>
      </c>
      <c r="D4061">
        <v>324</v>
      </c>
      <c r="E4061" s="1">
        <v>43744</v>
      </c>
      <c r="F4061" s="3">
        <v>51.84</v>
      </c>
      <c r="G4061" s="3">
        <v>162</v>
      </c>
      <c r="H4061" s="1">
        <v>43830</v>
      </c>
      <c r="I4061">
        <f t="shared" si="252"/>
        <v>86</v>
      </c>
      <c r="J4061" t="str">
        <f t="shared" si="253"/>
        <v>61-90</v>
      </c>
      <c r="K4061">
        <f t="shared" si="254"/>
        <v>0.15</v>
      </c>
      <c r="L4061">
        <f t="shared" si="255"/>
        <v>32.076000000000001</v>
      </c>
    </row>
    <row r="4062" spans="1:12" x14ac:dyDescent="0.25">
      <c r="A4062" s="2" t="s">
        <v>4060</v>
      </c>
      <c r="B4062">
        <v>8</v>
      </c>
      <c r="C4062">
        <v>10</v>
      </c>
      <c r="D4062">
        <v>4480</v>
      </c>
      <c r="E4062" s="1">
        <v>43746</v>
      </c>
      <c r="F4062" s="3">
        <v>448</v>
      </c>
      <c r="G4062" s="3">
        <v>2105.6</v>
      </c>
      <c r="H4062" s="1">
        <v>43830</v>
      </c>
      <c r="I4062">
        <f t="shared" si="252"/>
        <v>84</v>
      </c>
      <c r="J4062" t="str">
        <f t="shared" si="253"/>
        <v>61-90</v>
      </c>
      <c r="K4062">
        <f t="shared" si="254"/>
        <v>0.15</v>
      </c>
      <c r="L4062">
        <f t="shared" si="255"/>
        <v>383.03999999999996</v>
      </c>
    </row>
    <row r="4063" spans="1:12" x14ac:dyDescent="0.25">
      <c r="A4063" s="2" t="s">
        <v>4061</v>
      </c>
      <c r="B4063">
        <v>4</v>
      </c>
      <c r="C4063">
        <v>14</v>
      </c>
      <c r="D4063">
        <v>1980</v>
      </c>
      <c r="E4063" s="1">
        <v>43601</v>
      </c>
      <c r="F4063" s="3">
        <v>19.8</v>
      </c>
      <c r="G4063" s="3">
        <v>495</v>
      </c>
      <c r="H4063" s="1">
        <v>43830</v>
      </c>
      <c r="I4063">
        <f t="shared" si="252"/>
        <v>229</v>
      </c>
      <c r="J4063" t="str">
        <f t="shared" si="253"/>
        <v>&gt;121</v>
      </c>
      <c r="K4063">
        <f t="shared" si="254"/>
        <v>0.25</v>
      </c>
      <c r="L4063">
        <f t="shared" si="255"/>
        <v>128.69999999999999</v>
      </c>
    </row>
    <row r="4064" spans="1:12" x14ac:dyDescent="0.25">
      <c r="A4064" s="2" t="s">
        <v>4062</v>
      </c>
      <c r="B4064">
        <v>4</v>
      </c>
      <c r="C4064">
        <v>10</v>
      </c>
      <c r="D4064">
        <v>720</v>
      </c>
      <c r="E4064" s="1">
        <v>43747</v>
      </c>
      <c r="F4064" s="3">
        <v>7.1999999999999993</v>
      </c>
      <c r="G4064" s="3">
        <v>136.80000000000001</v>
      </c>
      <c r="H4064" s="1">
        <v>43830</v>
      </c>
      <c r="I4064">
        <f t="shared" si="252"/>
        <v>83</v>
      </c>
      <c r="J4064" t="str">
        <f t="shared" si="253"/>
        <v>61-90</v>
      </c>
      <c r="K4064">
        <f t="shared" si="254"/>
        <v>0.15</v>
      </c>
      <c r="L4064">
        <f t="shared" si="255"/>
        <v>21.599999999999998</v>
      </c>
    </row>
    <row r="4065" spans="1:12" x14ac:dyDescent="0.25">
      <c r="A4065" s="2" t="s">
        <v>4063</v>
      </c>
      <c r="B4065">
        <v>6</v>
      </c>
      <c r="C4065">
        <v>1</v>
      </c>
      <c r="D4065">
        <v>936.00000000000011</v>
      </c>
      <c r="E4065" s="1">
        <v>43496</v>
      </c>
      <c r="F4065" s="3">
        <v>74.88000000000001</v>
      </c>
      <c r="G4065" s="3">
        <v>196.56000000000003</v>
      </c>
      <c r="H4065" s="1">
        <v>43830</v>
      </c>
      <c r="I4065">
        <f t="shared" si="252"/>
        <v>334</v>
      </c>
      <c r="J4065" t="str">
        <f t="shared" si="253"/>
        <v>&gt;121</v>
      </c>
      <c r="K4065">
        <f t="shared" si="254"/>
        <v>0.25</v>
      </c>
      <c r="L4065">
        <f t="shared" si="255"/>
        <v>67.860000000000014</v>
      </c>
    </row>
    <row r="4066" spans="1:12" x14ac:dyDescent="0.25">
      <c r="A4066" s="2" t="s">
        <v>4064</v>
      </c>
      <c r="B4066">
        <v>10</v>
      </c>
      <c r="C4066">
        <v>11</v>
      </c>
      <c r="D4066">
        <v>880</v>
      </c>
      <c r="E4066" s="1">
        <v>43500</v>
      </c>
      <c r="F4066" s="3">
        <v>88</v>
      </c>
      <c r="G4066" s="3">
        <v>246.4</v>
      </c>
      <c r="H4066" s="1">
        <v>43830</v>
      </c>
      <c r="I4066">
        <f t="shared" si="252"/>
        <v>330</v>
      </c>
      <c r="J4066" t="str">
        <f t="shared" si="253"/>
        <v>&gt;121</v>
      </c>
      <c r="K4066">
        <f t="shared" si="254"/>
        <v>0.25</v>
      </c>
      <c r="L4066">
        <f t="shared" si="255"/>
        <v>83.6</v>
      </c>
    </row>
    <row r="4067" spans="1:12" x14ac:dyDescent="0.25">
      <c r="A4067" s="2" t="s">
        <v>4065</v>
      </c>
      <c r="B4067">
        <v>6</v>
      </c>
      <c r="C4067">
        <v>9</v>
      </c>
      <c r="D4067">
        <v>1260</v>
      </c>
      <c r="E4067" s="1">
        <v>43677</v>
      </c>
      <c r="F4067" s="3">
        <v>113.4</v>
      </c>
      <c r="G4067" s="3">
        <v>189</v>
      </c>
      <c r="H4067" s="1">
        <v>43830</v>
      </c>
      <c r="I4067">
        <f t="shared" si="252"/>
        <v>153</v>
      </c>
      <c r="J4067" t="str">
        <f t="shared" si="253"/>
        <v>&gt;121</v>
      </c>
      <c r="K4067">
        <f t="shared" si="254"/>
        <v>0.25</v>
      </c>
      <c r="L4067">
        <f t="shared" si="255"/>
        <v>75.599999999999994</v>
      </c>
    </row>
    <row r="4068" spans="1:12" x14ac:dyDescent="0.25">
      <c r="A4068" s="2" t="s">
        <v>4066</v>
      </c>
      <c r="B4068">
        <v>3</v>
      </c>
      <c r="C4068">
        <v>3</v>
      </c>
      <c r="D4068">
        <v>440</v>
      </c>
      <c r="E4068" s="1">
        <v>43771</v>
      </c>
      <c r="F4068" s="3">
        <v>17.600000000000001</v>
      </c>
      <c r="G4068" s="3">
        <v>66</v>
      </c>
      <c r="H4068" s="1">
        <v>43830</v>
      </c>
      <c r="I4068">
        <f t="shared" si="252"/>
        <v>59</v>
      </c>
      <c r="J4068" t="str">
        <f t="shared" si="253"/>
        <v>31-60</v>
      </c>
      <c r="K4068">
        <f t="shared" si="254"/>
        <v>0.04</v>
      </c>
      <c r="L4068">
        <f t="shared" si="255"/>
        <v>3.3439999999999999</v>
      </c>
    </row>
    <row r="4069" spans="1:12" x14ac:dyDescent="0.25">
      <c r="A4069" s="2" t="s">
        <v>4067</v>
      </c>
      <c r="B4069">
        <v>2</v>
      </c>
      <c r="C4069">
        <v>22</v>
      </c>
      <c r="D4069">
        <v>1360</v>
      </c>
      <c r="E4069" s="1">
        <v>43734</v>
      </c>
      <c r="F4069" s="3">
        <v>27.200000000000003</v>
      </c>
      <c r="G4069" s="3">
        <v>204</v>
      </c>
      <c r="H4069" s="1">
        <v>43830</v>
      </c>
      <c r="I4069">
        <f t="shared" si="252"/>
        <v>96</v>
      </c>
      <c r="J4069" t="str">
        <f t="shared" si="253"/>
        <v>91-120</v>
      </c>
      <c r="K4069">
        <f t="shared" si="254"/>
        <v>0.2</v>
      </c>
      <c r="L4069">
        <f t="shared" si="255"/>
        <v>46.24</v>
      </c>
    </row>
    <row r="4070" spans="1:12" x14ac:dyDescent="0.25">
      <c r="A4070" s="2" t="s">
        <v>4068</v>
      </c>
      <c r="B4070">
        <v>10</v>
      </c>
      <c r="C4070">
        <v>12</v>
      </c>
      <c r="D4070">
        <v>2200</v>
      </c>
      <c r="E4070" s="1">
        <v>43665</v>
      </c>
      <c r="F4070" s="3">
        <v>418</v>
      </c>
      <c r="G4070" s="3">
        <v>880</v>
      </c>
      <c r="H4070" s="1">
        <v>43830</v>
      </c>
      <c r="I4070">
        <f t="shared" si="252"/>
        <v>165</v>
      </c>
      <c r="J4070" t="str">
        <f t="shared" si="253"/>
        <v>&gt;121</v>
      </c>
      <c r="K4070">
        <f t="shared" si="254"/>
        <v>0.25</v>
      </c>
      <c r="L4070">
        <f t="shared" si="255"/>
        <v>324.5</v>
      </c>
    </row>
    <row r="4071" spans="1:12" x14ac:dyDescent="0.25">
      <c r="A4071" s="2" t="s">
        <v>4069</v>
      </c>
      <c r="B4071">
        <v>8</v>
      </c>
      <c r="C4071">
        <v>23</v>
      </c>
      <c r="D4071">
        <v>1710</v>
      </c>
      <c r="E4071" s="1">
        <v>43787</v>
      </c>
      <c r="F4071" s="3">
        <v>239.4</v>
      </c>
      <c r="G4071" s="3">
        <v>530.1</v>
      </c>
      <c r="H4071" s="1">
        <v>43830</v>
      </c>
      <c r="I4071">
        <f t="shared" si="252"/>
        <v>43</v>
      </c>
      <c r="J4071" t="str">
        <f t="shared" si="253"/>
        <v>31-60</v>
      </c>
      <c r="K4071">
        <f t="shared" si="254"/>
        <v>0.04</v>
      </c>
      <c r="L4071">
        <f t="shared" si="255"/>
        <v>30.78</v>
      </c>
    </row>
    <row r="4072" spans="1:12" x14ac:dyDescent="0.25">
      <c r="A4072" s="2" t="s">
        <v>4070</v>
      </c>
      <c r="B4072">
        <v>6</v>
      </c>
      <c r="C4072">
        <v>1</v>
      </c>
      <c r="D4072">
        <v>190</v>
      </c>
      <c r="E4072" s="1">
        <v>43817</v>
      </c>
      <c r="F4072" s="3">
        <v>1.9</v>
      </c>
      <c r="G4072" s="3">
        <v>43.7</v>
      </c>
      <c r="H4072" s="1">
        <v>43830</v>
      </c>
      <c r="I4072">
        <f t="shared" si="252"/>
        <v>13</v>
      </c>
      <c r="J4072" t="str">
        <f t="shared" si="253"/>
        <v>0-30</v>
      </c>
      <c r="K4072">
        <f t="shared" si="254"/>
        <v>8.0000000000000002E-3</v>
      </c>
      <c r="L4072">
        <f t="shared" si="255"/>
        <v>0.36480000000000001</v>
      </c>
    </row>
    <row r="4073" spans="1:12" x14ac:dyDescent="0.25">
      <c r="A4073" s="2" t="s">
        <v>4071</v>
      </c>
      <c r="B4073">
        <v>1</v>
      </c>
      <c r="C4073">
        <v>13</v>
      </c>
      <c r="D4073">
        <v>4608</v>
      </c>
      <c r="E4073" s="1">
        <v>43741</v>
      </c>
      <c r="F4073" s="3">
        <v>368.64000000000004</v>
      </c>
      <c r="G4073" s="3">
        <v>1382.4</v>
      </c>
      <c r="H4073" s="1">
        <v>43830</v>
      </c>
      <c r="I4073">
        <f t="shared" si="252"/>
        <v>89</v>
      </c>
      <c r="J4073" t="str">
        <f t="shared" si="253"/>
        <v>61-90</v>
      </c>
      <c r="K4073">
        <f t="shared" si="254"/>
        <v>0.15</v>
      </c>
      <c r="L4073">
        <f t="shared" si="255"/>
        <v>262.65600000000001</v>
      </c>
    </row>
    <row r="4074" spans="1:12" x14ac:dyDescent="0.25">
      <c r="A4074" s="2" t="s">
        <v>4072</v>
      </c>
      <c r="B4074">
        <v>2</v>
      </c>
      <c r="C4074">
        <v>13</v>
      </c>
      <c r="D4074">
        <v>5320</v>
      </c>
      <c r="E4074" s="1">
        <v>43812</v>
      </c>
      <c r="F4074" s="3">
        <v>478.8</v>
      </c>
      <c r="G4074" s="3">
        <v>1330</v>
      </c>
      <c r="H4074" s="1">
        <v>43830</v>
      </c>
      <c r="I4074">
        <f t="shared" si="252"/>
        <v>18</v>
      </c>
      <c r="J4074" t="str">
        <f t="shared" si="253"/>
        <v>0-30</v>
      </c>
      <c r="K4074">
        <f t="shared" si="254"/>
        <v>8.0000000000000002E-3</v>
      </c>
      <c r="L4074">
        <f t="shared" si="255"/>
        <v>14.4704</v>
      </c>
    </row>
    <row r="4075" spans="1:12" x14ac:dyDescent="0.25">
      <c r="A4075" s="2" t="s">
        <v>4073</v>
      </c>
      <c r="B4075">
        <v>2</v>
      </c>
      <c r="C4075">
        <v>18</v>
      </c>
      <c r="D4075">
        <v>1980</v>
      </c>
      <c r="E4075" s="1">
        <v>43510</v>
      </c>
      <c r="F4075" s="3">
        <v>19.8</v>
      </c>
      <c r="G4075" s="3">
        <v>297</v>
      </c>
      <c r="H4075" s="1">
        <v>43830</v>
      </c>
      <c r="I4075">
        <f t="shared" si="252"/>
        <v>320</v>
      </c>
      <c r="J4075" t="str">
        <f t="shared" si="253"/>
        <v>&gt;121</v>
      </c>
      <c r="K4075">
        <f t="shared" si="254"/>
        <v>0.25</v>
      </c>
      <c r="L4075">
        <f t="shared" si="255"/>
        <v>79.2</v>
      </c>
    </row>
    <row r="4076" spans="1:12" x14ac:dyDescent="0.25">
      <c r="A4076" s="2" t="s">
        <v>4074</v>
      </c>
      <c r="B4076">
        <v>8</v>
      </c>
      <c r="C4076">
        <v>13</v>
      </c>
      <c r="D4076">
        <v>960</v>
      </c>
      <c r="E4076" s="1">
        <v>43484</v>
      </c>
      <c r="F4076" s="3">
        <v>96</v>
      </c>
      <c r="G4076" s="3">
        <v>259.20000000000005</v>
      </c>
      <c r="H4076" s="1">
        <v>43830</v>
      </c>
      <c r="I4076">
        <f t="shared" si="252"/>
        <v>346</v>
      </c>
      <c r="J4076" t="str">
        <f t="shared" si="253"/>
        <v>&gt;121</v>
      </c>
      <c r="K4076">
        <f t="shared" si="254"/>
        <v>0.25</v>
      </c>
      <c r="L4076">
        <f t="shared" si="255"/>
        <v>88.800000000000011</v>
      </c>
    </row>
    <row r="4077" spans="1:12" x14ac:dyDescent="0.25">
      <c r="A4077" s="2" t="s">
        <v>4075</v>
      </c>
      <c r="B4077">
        <v>9</v>
      </c>
      <c r="C4077">
        <v>13</v>
      </c>
      <c r="D4077">
        <v>2240</v>
      </c>
      <c r="E4077" s="1">
        <v>43658</v>
      </c>
      <c r="F4077" s="3">
        <v>291.2</v>
      </c>
      <c r="G4077" s="3">
        <v>896</v>
      </c>
      <c r="H4077" s="1">
        <v>43830</v>
      </c>
      <c r="I4077">
        <f t="shared" si="252"/>
        <v>172</v>
      </c>
      <c r="J4077" t="str">
        <f t="shared" si="253"/>
        <v>&gt;121</v>
      </c>
      <c r="K4077">
        <f t="shared" si="254"/>
        <v>0.25</v>
      </c>
      <c r="L4077">
        <f t="shared" si="255"/>
        <v>296.8</v>
      </c>
    </row>
    <row r="4078" spans="1:12" x14ac:dyDescent="0.25">
      <c r="A4078" s="2" t="s">
        <v>4076</v>
      </c>
      <c r="B4078">
        <v>8</v>
      </c>
      <c r="C4078">
        <v>14</v>
      </c>
      <c r="D4078">
        <v>1512.0000000000002</v>
      </c>
      <c r="E4078" s="1">
        <v>43583</v>
      </c>
      <c r="F4078" s="3">
        <v>75.600000000000009</v>
      </c>
      <c r="G4078" s="3">
        <v>695.5200000000001</v>
      </c>
      <c r="H4078" s="1">
        <v>43830</v>
      </c>
      <c r="I4078">
        <f t="shared" si="252"/>
        <v>247</v>
      </c>
      <c r="J4078" t="str">
        <f t="shared" si="253"/>
        <v>&gt;121</v>
      </c>
      <c r="K4078">
        <f t="shared" si="254"/>
        <v>0.25</v>
      </c>
      <c r="L4078">
        <f t="shared" si="255"/>
        <v>192.78000000000003</v>
      </c>
    </row>
    <row r="4079" spans="1:12" x14ac:dyDescent="0.25">
      <c r="A4079" s="2" t="s">
        <v>4077</v>
      </c>
      <c r="B4079">
        <v>9</v>
      </c>
      <c r="C4079">
        <v>7</v>
      </c>
      <c r="D4079">
        <v>3360</v>
      </c>
      <c r="E4079" s="1">
        <v>43505</v>
      </c>
      <c r="F4079" s="3">
        <v>201.6</v>
      </c>
      <c r="G4079" s="3">
        <v>1243.1999999999998</v>
      </c>
      <c r="H4079" s="1">
        <v>43830</v>
      </c>
      <c r="I4079">
        <f t="shared" si="252"/>
        <v>325</v>
      </c>
      <c r="J4079" t="str">
        <f t="shared" si="253"/>
        <v>&gt;121</v>
      </c>
      <c r="K4079">
        <f t="shared" si="254"/>
        <v>0.25</v>
      </c>
      <c r="L4079">
        <f t="shared" si="255"/>
        <v>361.19999999999993</v>
      </c>
    </row>
    <row r="4080" spans="1:12" x14ac:dyDescent="0.25">
      <c r="A4080" s="2" t="s">
        <v>4078</v>
      </c>
      <c r="B4080">
        <v>9</v>
      </c>
      <c r="C4080">
        <v>2</v>
      </c>
      <c r="D4080">
        <v>3840</v>
      </c>
      <c r="E4080" s="1">
        <v>43548</v>
      </c>
      <c r="F4080" s="3">
        <v>768</v>
      </c>
      <c r="G4080" s="3">
        <v>1766.3999999999999</v>
      </c>
      <c r="H4080" s="1">
        <v>43830</v>
      </c>
      <c r="I4080">
        <f t="shared" si="252"/>
        <v>282</v>
      </c>
      <c r="J4080" t="str">
        <f t="shared" si="253"/>
        <v>&gt;121</v>
      </c>
      <c r="K4080">
        <f t="shared" si="254"/>
        <v>0.25</v>
      </c>
      <c r="L4080">
        <f t="shared" si="255"/>
        <v>633.59999999999991</v>
      </c>
    </row>
    <row r="4081" spans="1:12" x14ac:dyDescent="0.25">
      <c r="A4081" s="2" t="s">
        <v>4079</v>
      </c>
      <c r="B4081">
        <v>5</v>
      </c>
      <c r="C4081">
        <v>9</v>
      </c>
      <c r="D4081">
        <v>150</v>
      </c>
      <c r="E4081" s="1">
        <v>43664</v>
      </c>
      <c r="F4081" s="3">
        <v>3</v>
      </c>
      <c r="G4081" s="3">
        <v>43.5</v>
      </c>
      <c r="H4081" s="1">
        <v>43830</v>
      </c>
      <c r="I4081">
        <f t="shared" si="252"/>
        <v>166</v>
      </c>
      <c r="J4081" t="str">
        <f t="shared" si="253"/>
        <v>&gt;121</v>
      </c>
      <c r="K4081">
        <f t="shared" si="254"/>
        <v>0.25</v>
      </c>
      <c r="L4081">
        <f t="shared" si="255"/>
        <v>11.625</v>
      </c>
    </row>
    <row r="4082" spans="1:12" x14ac:dyDescent="0.25">
      <c r="A4082" s="2" t="s">
        <v>4080</v>
      </c>
      <c r="B4082">
        <v>1</v>
      </c>
      <c r="C4082">
        <v>8</v>
      </c>
      <c r="D4082">
        <v>1440</v>
      </c>
      <c r="E4082" s="1">
        <v>43696</v>
      </c>
      <c r="F4082" s="3">
        <v>144</v>
      </c>
      <c r="G4082" s="3">
        <v>331.2</v>
      </c>
      <c r="H4082" s="1">
        <v>43830</v>
      </c>
      <c r="I4082">
        <f t="shared" si="252"/>
        <v>134</v>
      </c>
      <c r="J4082" t="str">
        <f t="shared" si="253"/>
        <v>&gt;121</v>
      </c>
      <c r="K4082">
        <f t="shared" si="254"/>
        <v>0.25</v>
      </c>
      <c r="L4082">
        <f t="shared" si="255"/>
        <v>118.8</v>
      </c>
    </row>
    <row r="4083" spans="1:12" x14ac:dyDescent="0.25">
      <c r="A4083" s="2" t="s">
        <v>4081</v>
      </c>
      <c r="B4083">
        <v>7</v>
      </c>
      <c r="C4083">
        <v>2</v>
      </c>
      <c r="D4083">
        <v>4760</v>
      </c>
      <c r="E4083" s="1">
        <v>43565</v>
      </c>
      <c r="F4083" s="3">
        <v>1285.2</v>
      </c>
      <c r="G4083" s="3">
        <v>3094</v>
      </c>
      <c r="H4083" s="1">
        <v>43830</v>
      </c>
      <c r="I4083">
        <f t="shared" si="252"/>
        <v>265</v>
      </c>
      <c r="J4083" t="str">
        <f t="shared" si="253"/>
        <v>&gt;121</v>
      </c>
      <c r="K4083">
        <f t="shared" si="254"/>
        <v>0.25</v>
      </c>
      <c r="L4083">
        <f t="shared" si="255"/>
        <v>1094.8</v>
      </c>
    </row>
    <row r="4084" spans="1:12" x14ac:dyDescent="0.25">
      <c r="A4084" s="2" t="s">
        <v>4082</v>
      </c>
      <c r="B4084">
        <v>1</v>
      </c>
      <c r="C4084">
        <v>4</v>
      </c>
      <c r="D4084">
        <v>560</v>
      </c>
      <c r="E4084" s="1">
        <v>43473</v>
      </c>
      <c r="F4084" s="3">
        <v>33.6</v>
      </c>
      <c r="G4084" s="3">
        <v>106.4</v>
      </c>
      <c r="H4084" s="1">
        <v>43830</v>
      </c>
      <c r="I4084">
        <f t="shared" si="252"/>
        <v>357</v>
      </c>
      <c r="J4084" t="str">
        <f t="shared" si="253"/>
        <v>&gt;121</v>
      </c>
      <c r="K4084">
        <f t="shared" si="254"/>
        <v>0.25</v>
      </c>
      <c r="L4084">
        <f t="shared" si="255"/>
        <v>35</v>
      </c>
    </row>
    <row r="4085" spans="1:12" x14ac:dyDescent="0.25">
      <c r="A4085" s="2" t="s">
        <v>4083</v>
      </c>
      <c r="B4085">
        <v>2</v>
      </c>
      <c r="C4085">
        <v>8</v>
      </c>
      <c r="D4085">
        <v>450</v>
      </c>
      <c r="E4085" s="1">
        <v>43643</v>
      </c>
      <c r="F4085" s="3">
        <v>31.5</v>
      </c>
      <c r="G4085" s="3">
        <v>126</v>
      </c>
      <c r="H4085" s="1">
        <v>43830</v>
      </c>
      <c r="I4085">
        <f t="shared" si="252"/>
        <v>187</v>
      </c>
      <c r="J4085" t="str">
        <f t="shared" si="253"/>
        <v>&gt;121</v>
      </c>
      <c r="K4085">
        <f t="shared" si="254"/>
        <v>0.25</v>
      </c>
      <c r="L4085">
        <f t="shared" si="255"/>
        <v>39.375</v>
      </c>
    </row>
    <row r="4086" spans="1:12" x14ac:dyDescent="0.25">
      <c r="A4086" s="2" t="s">
        <v>4084</v>
      </c>
      <c r="B4086">
        <v>1</v>
      </c>
      <c r="C4086">
        <v>17</v>
      </c>
      <c r="D4086">
        <v>810</v>
      </c>
      <c r="E4086" s="1">
        <v>43545</v>
      </c>
      <c r="F4086" s="3">
        <v>32.400000000000006</v>
      </c>
      <c r="G4086" s="3">
        <v>121.5</v>
      </c>
      <c r="H4086" s="1">
        <v>43830</v>
      </c>
      <c r="I4086">
        <f t="shared" si="252"/>
        <v>285</v>
      </c>
      <c r="J4086" t="str">
        <f t="shared" si="253"/>
        <v>&gt;121</v>
      </c>
      <c r="K4086">
        <f t="shared" si="254"/>
        <v>0.25</v>
      </c>
      <c r="L4086">
        <f t="shared" si="255"/>
        <v>38.475000000000001</v>
      </c>
    </row>
    <row r="4087" spans="1:12" x14ac:dyDescent="0.25">
      <c r="A4087" s="2" t="s">
        <v>4085</v>
      </c>
      <c r="B4087">
        <v>5</v>
      </c>
      <c r="C4087">
        <v>20</v>
      </c>
      <c r="D4087">
        <v>1440</v>
      </c>
      <c r="E4087" s="1">
        <v>43738</v>
      </c>
      <c r="F4087" s="3">
        <v>144</v>
      </c>
      <c r="G4087" s="3">
        <v>316.8</v>
      </c>
      <c r="H4087" s="1">
        <v>43830</v>
      </c>
      <c r="I4087">
        <f t="shared" si="252"/>
        <v>92</v>
      </c>
      <c r="J4087" t="str">
        <f t="shared" si="253"/>
        <v>91-120</v>
      </c>
      <c r="K4087">
        <f t="shared" si="254"/>
        <v>0.2</v>
      </c>
      <c r="L4087">
        <f t="shared" si="255"/>
        <v>92.160000000000011</v>
      </c>
    </row>
    <row r="4088" spans="1:12" x14ac:dyDescent="0.25">
      <c r="A4088" s="2" t="s">
        <v>4086</v>
      </c>
      <c r="B4088">
        <v>9</v>
      </c>
      <c r="C4088">
        <v>15</v>
      </c>
      <c r="D4088">
        <v>5280</v>
      </c>
      <c r="E4088" s="1">
        <v>43692</v>
      </c>
      <c r="F4088" s="3">
        <v>158.4</v>
      </c>
      <c r="G4088" s="3">
        <v>2006.3999999999999</v>
      </c>
      <c r="H4088" s="1">
        <v>43830</v>
      </c>
      <c r="I4088">
        <f t="shared" si="252"/>
        <v>138</v>
      </c>
      <c r="J4088" t="str">
        <f t="shared" si="253"/>
        <v>&gt;121</v>
      </c>
      <c r="K4088">
        <f t="shared" si="254"/>
        <v>0.25</v>
      </c>
      <c r="L4088">
        <f t="shared" si="255"/>
        <v>541.19999999999993</v>
      </c>
    </row>
    <row r="4089" spans="1:12" x14ac:dyDescent="0.25">
      <c r="A4089" s="2" t="s">
        <v>4087</v>
      </c>
      <c r="B4089">
        <v>2</v>
      </c>
      <c r="C4089">
        <v>2</v>
      </c>
      <c r="D4089">
        <v>380</v>
      </c>
      <c r="E4089" s="1">
        <v>43554</v>
      </c>
      <c r="F4089" s="3">
        <v>34.200000000000003</v>
      </c>
      <c r="G4089" s="3">
        <v>57</v>
      </c>
      <c r="H4089" s="1">
        <v>43830</v>
      </c>
      <c r="I4089">
        <f t="shared" si="252"/>
        <v>276</v>
      </c>
      <c r="J4089" t="str">
        <f t="shared" si="253"/>
        <v>&gt;121</v>
      </c>
      <c r="K4089">
        <f t="shared" si="254"/>
        <v>0.25</v>
      </c>
      <c r="L4089">
        <f t="shared" si="255"/>
        <v>22.8</v>
      </c>
    </row>
    <row r="4090" spans="1:12" x14ac:dyDescent="0.25">
      <c r="A4090" s="2" t="s">
        <v>4088</v>
      </c>
      <c r="B4090">
        <v>4</v>
      </c>
      <c r="C4090">
        <v>13</v>
      </c>
      <c r="D4090">
        <v>1400</v>
      </c>
      <c r="E4090" s="1">
        <v>43807</v>
      </c>
      <c r="F4090" s="3">
        <v>28</v>
      </c>
      <c r="G4090" s="3">
        <v>210</v>
      </c>
      <c r="H4090" s="1">
        <v>43830</v>
      </c>
      <c r="I4090">
        <f t="shared" si="252"/>
        <v>23</v>
      </c>
      <c r="J4090" t="str">
        <f t="shared" si="253"/>
        <v>0-30</v>
      </c>
      <c r="K4090">
        <f t="shared" si="254"/>
        <v>8.0000000000000002E-3</v>
      </c>
      <c r="L4090">
        <f t="shared" si="255"/>
        <v>1.9040000000000001</v>
      </c>
    </row>
    <row r="4091" spans="1:12" x14ac:dyDescent="0.25">
      <c r="A4091" s="2" t="s">
        <v>4089</v>
      </c>
      <c r="B4091">
        <v>3</v>
      </c>
      <c r="C4091">
        <v>6</v>
      </c>
      <c r="D4091">
        <v>440</v>
      </c>
      <c r="E4091" s="1">
        <v>43553</v>
      </c>
      <c r="F4091" s="3">
        <v>44</v>
      </c>
      <c r="G4091" s="3">
        <v>79.2</v>
      </c>
      <c r="H4091" s="1">
        <v>43830</v>
      </c>
      <c r="I4091">
        <f t="shared" si="252"/>
        <v>277</v>
      </c>
      <c r="J4091" t="str">
        <f t="shared" si="253"/>
        <v>&gt;121</v>
      </c>
      <c r="K4091">
        <f t="shared" si="254"/>
        <v>0.25</v>
      </c>
      <c r="L4091">
        <f t="shared" si="255"/>
        <v>30.8</v>
      </c>
    </row>
    <row r="4092" spans="1:12" x14ac:dyDescent="0.25">
      <c r="A4092" s="2" t="s">
        <v>4090</v>
      </c>
      <c r="B4092">
        <v>7</v>
      </c>
      <c r="C4092">
        <v>23</v>
      </c>
      <c r="D4092">
        <v>1064</v>
      </c>
      <c r="E4092" s="1">
        <v>43649</v>
      </c>
      <c r="F4092" s="3">
        <v>297.92</v>
      </c>
      <c r="G4092" s="3">
        <v>978.88000000000011</v>
      </c>
      <c r="H4092" s="1">
        <v>43830</v>
      </c>
      <c r="I4092">
        <f t="shared" si="252"/>
        <v>181</v>
      </c>
      <c r="J4092" t="str">
        <f t="shared" si="253"/>
        <v>&gt;121</v>
      </c>
      <c r="K4092">
        <f t="shared" si="254"/>
        <v>0.25</v>
      </c>
      <c r="L4092">
        <f t="shared" si="255"/>
        <v>319.20000000000005</v>
      </c>
    </row>
    <row r="4093" spans="1:12" x14ac:dyDescent="0.25">
      <c r="A4093" s="2" t="s">
        <v>4091</v>
      </c>
      <c r="B4093">
        <v>5</v>
      </c>
      <c r="C4093">
        <v>5</v>
      </c>
      <c r="D4093">
        <v>2520</v>
      </c>
      <c r="E4093" s="1">
        <v>43758</v>
      </c>
      <c r="F4093" s="3">
        <v>151.19999999999999</v>
      </c>
      <c r="G4093" s="3">
        <v>655.19999999999993</v>
      </c>
      <c r="H4093" s="1">
        <v>43830</v>
      </c>
      <c r="I4093">
        <f t="shared" si="252"/>
        <v>72</v>
      </c>
      <c r="J4093" t="str">
        <f t="shared" si="253"/>
        <v>61-90</v>
      </c>
      <c r="K4093">
        <f t="shared" si="254"/>
        <v>0.15</v>
      </c>
      <c r="L4093">
        <f t="shared" si="255"/>
        <v>120.95999999999998</v>
      </c>
    </row>
    <row r="4094" spans="1:12" x14ac:dyDescent="0.25">
      <c r="A4094" s="2" t="s">
        <v>4092</v>
      </c>
      <c r="B4094">
        <v>7</v>
      </c>
      <c r="C4094">
        <v>14</v>
      </c>
      <c r="D4094">
        <v>750</v>
      </c>
      <c r="E4094" s="1">
        <v>43708</v>
      </c>
      <c r="F4094" s="3">
        <v>7.5</v>
      </c>
      <c r="G4094" s="3">
        <v>517.5</v>
      </c>
      <c r="H4094" s="1">
        <v>43830</v>
      </c>
      <c r="I4094">
        <f t="shared" si="252"/>
        <v>122</v>
      </c>
      <c r="J4094" t="str">
        <f t="shared" si="253"/>
        <v>&gt;121</v>
      </c>
      <c r="K4094">
        <f t="shared" si="254"/>
        <v>0.25</v>
      </c>
      <c r="L4094">
        <f t="shared" si="255"/>
        <v>131.25</v>
      </c>
    </row>
    <row r="4095" spans="1:12" x14ac:dyDescent="0.25">
      <c r="A4095" s="2" t="s">
        <v>4093</v>
      </c>
      <c r="B4095">
        <v>8</v>
      </c>
      <c r="C4095">
        <v>6</v>
      </c>
      <c r="D4095">
        <v>1170</v>
      </c>
      <c r="E4095" s="1">
        <v>43754</v>
      </c>
      <c r="F4095" s="3">
        <v>11.7</v>
      </c>
      <c r="G4095" s="3">
        <v>292.5</v>
      </c>
      <c r="H4095" s="1">
        <v>43830</v>
      </c>
      <c r="I4095">
        <f t="shared" si="252"/>
        <v>76</v>
      </c>
      <c r="J4095" t="str">
        <f t="shared" si="253"/>
        <v>61-90</v>
      </c>
      <c r="K4095">
        <f t="shared" si="254"/>
        <v>0.15</v>
      </c>
      <c r="L4095">
        <f t="shared" si="255"/>
        <v>45.629999999999995</v>
      </c>
    </row>
    <row r="4096" spans="1:12" x14ac:dyDescent="0.25">
      <c r="A4096" s="2" t="s">
        <v>4094</v>
      </c>
      <c r="B4096">
        <v>10</v>
      </c>
      <c r="C4096">
        <v>20</v>
      </c>
      <c r="D4096">
        <v>5208.0000000000009</v>
      </c>
      <c r="E4096" s="1">
        <v>43651</v>
      </c>
      <c r="F4096" s="3">
        <v>677.04000000000008</v>
      </c>
      <c r="G4096" s="3">
        <v>2083.2000000000007</v>
      </c>
      <c r="H4096" s="1">
        <v>43830</v>
      </c>
      <c r="I4096">
        <f t="shared" si="252"/>
        <v>179</v>
      </c>
      <c r="J4096" t="str">
        <f t="shared" si="253"/>
        <v>&gt;121</v>
      </c>
      <c r="K4096">
        <f t="shared" si="254"/>
        <v>0.25</v>
      </c>
      <c r="L4096">
        <f t="shared" si="255"/>
        <v>690.06000000000017</v>
      </c>
    </row>
    <row r="4097" spans="1:12" x14ac:dyDescent="0.25">
      <c r="A4097" s="2" t="s">
        <v>4095</v>
      </c>
      <c r="B4097">
        <v>9</v>
      </c>
      <c r="C4097">
        <v>20</v>
      </c>
      <c r="D4097">
        <v>1840</v>
      </c>
      <c r="E4097" s="1">
        <v>43762</v>
      </c>
      <c r="F4097" s="3">
        <v>312.8</v>
      </c>
      <c r="G4097" s="3">
        <v>791.2</v>
      </c>
      <c r="H4097" s="1">
        <v>43830</v>
      </c>
      <c r="I4097">
        <f t="shared" si="252"/>
        <v>68</v>
      </c>
      <c r="J4097" t="str">
        <f t="shared" si="253"/>
        <v>61-90</v>
      </c>
      <c r="K4097">
        <f t="shared" si="254"/>
        <v>0.15</v>
      </c>
      <c r="L4097">
        <f t="shared" si="255"/>
        <v>165.6</v>
      </c>
    </row>
    <row r="4098" spans="1:12" x14ac:dyDescent="0.25">
      <c r="A4098" s="2" t="s">
        <v>4096</v>
      </c>
      <c r="B4098">
        <v>1</v>
      </c>
      <c r="C4098">
        <v>14</v>
      </c>
      <c r="D4098">
        <v>3120</v>
      </c>
      <c r="E4098" s="1">
        <v>43607</v>
      </c>
      <c r="F4098" s="3">
        <v>62.400000000000006</v>
      </c>
      <c r="G4098" s="3">
        <v>780</v>
      </c>
      <c r="H4098" s="1">
        <v>43830</v>
      </c>
      <c r="I4098">
        <f t="shared" ref="I4098:I4161" si="256">H4098-E4098</f>
        <v>223</v>
      </c>
      <c r="J4098" t="str">
        <f t="shared" ref="J4098:J4161" si="257">VLOOKUP(I4098,groupings,2,1)</f>
        <v>&gt;121</v>
      </c>
      <c r="K4098">
        <f t="shared" ref="K4098:K4161" si="258">VLOOKUP(I4098,$N$8:$P$12,3,TRUE)</f>
        <v>0.25</v>
      </c>
      <c r="L4098">
        <f t="shared" ref="L4098:L4161" si="259">(G4098+F4098)*K4098</f>
        <v>210.6</v>
      </c>
    </row>
    <row r="4099" spans="1:12" x14ac:dyDescent="0.25">
      <c r="A4099" s="2" t="s">
        <v>4097</v>
      </c>
      <c r="B4099">
        <v>6</v>
      </c>
      <c r="C4099">
        <v>12</v>
      </c>
      <c r="D4099">
        <v>1620</v>
      </c>
      <c r="E4099" s="1">
        <v>43572</v>
      </c>
      <c r="F4099" s="3">
        <v>32.400000000000006</v>
      </c>
      <c r="G4099" s="3">
        <v>388.8</v>
      </c>
      <c r="H4099" s="1">
        <v>43830</v>
      </c>
      <c r="I4099">
        <f t="shared" si="256"/>
        <v>258</v>
      </c>
      <c r="J4099" t="str">
        <f t="shared" si="257"/>
        <v>&gt;121</v>
      </c>
      <c r="K4099">
        <f t="shared" si="258"/>
        <v>0.25</v>
      </c>
      <c r="L4099">
        <f t="shared" si="259"/>
        <v>105.30000000000001</v>
      </c>
    </row>
    <row r="4100" spans="1:12" x14ac:dyDescent="0.25">
      <c r="A4100" s="2" t="s">
        <v>4098</v>
      </c>
      <c r="B4100">
        <v>6</v>
      </c>
      <c r="C4100">
        <v>9</v>
      </c>
      <c r="D4100">
        <v>2640</v>
      </c>
      <c r="E4100" s="1">
        <v>43559</v>
      </c>
      <c r="F4100" s="3">
        <v>79.2</v>
      </c>
      <c r="G4100" s="3">
        <v>580.79999999999995</v>
      </c>
      <c r="H4100" s="1">
        <v>43830</v>
      </c>
      <c r="I4100">
        <f t="shared" si="256"/>
        <v>271</v>
      </c>
      <c r="J4100" t="str">
        <f t="shared" si="257"/>
        <v>&gt;121</v>
      </c>
      <c r="K4100">
        <f t="shared" si="258"/>
        <v>0.25</v>
      </c>
      <c r="L4100">
        <f t="shared" si="259"/>
        <v>165</v>
      </c>
    </row>
    <row r="4101" spans="1:12" x14ac:dyDescent="0.25">
      <c r="A4101" s="2" t="s">
        <v>4099</v>
      </c>
      <c r="B4101">
        <v>6</v>
      </c>
      <c r="C4101">
        <v>11</v>
      </c>
      <c r="D4101">
        <v>513</v>
      </c>
      <c r="E4101" s="1">
        <v>43684</v>
      </c>
      <c r="F4101" s="3">
        <v>35.910000000000004</v>
      </c>
      <c r="G4101" s="3">
        <v>148.77000000000001</v>
      </c>
      <c r="H4101" s="1">
        <v>43830</v>
      </c>
      <c r="I4101">
        <f t="shared" si="256"/>
        <v>146</v>
      </c>
      <c r="J4101" t="str">
        <f t="shared" si="257"/>
        <v>&gt;121</v>
      </c>
      <c r="K4101">
        <f t="shared" si="258"/>
        <v>0.25</v>
      </c>
      <c r="L4101">
        <f t="shared" si="259"/>
        <v>46.17</v>
      </c>
    </row>
    <row r="4102" spans="1:12" x14ac:dyDescent="0.25">
      <c r="A4102" s="2" t="s">
        <v>4100</v>
      </c>
      <c r="B4102">
        <v>4</v>
      </c>
      <c r="C4102">
        <v>21</v>
      </c>
      <c r="D4102">
        <v>2250</v>
      </c>
      <c r="E4102" s="1">
        <v>43647</v>
      </c>
      <c r="F4102" s="3">
        <v>112.5</v>
      </c>
      <c r="G4102" s="3">
        <v>405</v>
      </c>
      <c r="H4102" s="1">
        <v>43830</v>
      </c>
      <c r="I4102">
        <f t="shared" si="256"/>
        <v>183</v>
      </c>
      <c r="J4102" t="str">
        <f t="shared" si="257"/>
        <v>&gt;121</v>
      </c>
      <c r="K4102">
        <f t="shared" si="258"/>
        <v>0.25</v>
      </c>
      <c r="L4102">
        <f t="shared" si="259"/>
        <v>129.375</v>
      </c>
    </row>
    <row r="4103" spans="1:12" x14ac:dyDescent="0.25">
      <c r="A4103" s="2" t="s">
        <v>4101</v>
      </c>
      <c r="B4103">
        <v>4</v>
      </c>
      <c r="C4103">
        <v>16</v>
      </c>
      <c r="D4103">
        <v>2160</v>
      </c>
      <c r="E4103" s="1">
        <v>43468</v>
      </c>
      <c r="F4103" s="3">
        <v>43.2</v>
      </c>
      <c r="G4103" s="3">
        <v>583.20000000000005</v>
      </c>
      <c r="H4103" s="1">
        <v>43830</v>
      </c>
      <c r="I4103">
        <f t="shared" si="256"/>
        <v>362</v>
      </c>
      <c r="J4103" t="str">
        <f t="shared" si="257"/>
        <v>&gt;121</v>
      </c>
      <c r="K4103">
        <f t="shared" si="258"/>
        <v>0.25</v>
      </c>
      <c r="L4103">
        <f t="shared" si="259"/>
        <v>156.60000000000002</v>
      </c>
    </row>
    <row r="4104" spans="1:12" x14ac:dyDescent="0.25">
      <c r="A4104" s="2" t="s">
        <v>4102</v>
      </c>
      <c r="B4104">
        <v>7</v>
      </c>
      <c r="C4104">
        <v>19</v>
      </c>
      <c r="D4104">
        <v>160</v>
      </c>
      <c r="E4104" s="1">
        <v>43814</v>
      </c>
      <c r="F4104" s="3">
        <v>24</v>
      </c>
      <c r="G4104" s="3">
        <v>64</v>
      </c>
      <c r="H4104" s="1">
        <v>43830</v>
      </c>
      <c r="I4104">
        <f t="shared" si="256"/>
        <v>16</v>
      </c>
      <c r="J4104" t="str">
        <f t="shared" si="257"/>
        <v>0-30</v>
      </c>
      <c r="K4104">
        <f t="shared" si="258"/>
        <v>8.0000000000000002E-3</v>
      </c>
      <c r="L4104">
        <f t="shared" si="259"/>
        <v>0.70399999999999996</v>
      </c>
    </row>
    <row r="4105" spans="1:12" x14ac:dyDescent="0.25">
      <c r="A4105" s="2" t="s">
        <v>4103</v>
      </c>
      <c r="B4105">
        <v>5</v>
      </c>
      <c r="C4105">
        <v>16</v>
      </c>
      <c r="D4105">
        <v>1680</v>
      </c>
      <c r="E4105" s="1">
        <v>43781</v>
      </c>
      <c r="F4105" s="3">
        <v>151.19999999999999</v>
      </c>
      <c r="G4105" s="3">
        <v>336</v>
      </c>
      <c r="H4105" s="1">
        <v>43830</v>
      </c>
      <c r="I4105">
        <f t="shared" si="256"/>
        <v>49</v>
      </c>
      <c r="J4105" t="str">
        <f t="shared" si="257"/>
        <v>31-60</v>
      </c>
      <c r="K4105">
        <f t="shared" si="258"/>
        <v>0.04</v>
      </c>
      <c r="L4105">
        <f t="shared" si="259"/>
        <v>19.488</v>
      </c>
    </row>
    <row r="4106" spans="1:12" x14ac:dyDescent="0.25">
      <c r="A4106" s="2" t="s">
        <v>4104</v>
      </c>
      <c r="B4106">
        <v>8</v>
      </c>
      <c r="C4106">
        <v>22</v>
      </c>
      <c r="D4106">
        <v>1710</v>
      </c>
      <c r="E4106" s="1">
        <v>43685</v>
      </c>
      <c r="F4106" s="3">
        <v>324.90000000000003</v>
      </c>
      <c r="G4106" s="3">
        <v>461.70000000000005</v>
      </c>
      <c r="H4106" s="1">
        <v>43830</v>
      </c>
      <c r="I4106">
        <f t="shared" si="256"/>
        <v>145</v>
      </c>
      <c r="J4106" t="str">
        <f t="shared" si="257"/>
        <v>&gt;121</v>
      </c>
      <c r="K4106">
        <f t="shared" si="258"/>
        <v>0.25</v>
      </c>
      <c r="L4106">
        <f t="shared" si="259"/>
        <v>196.65000000000003</v>
      </c>
    </row>
    <row r="4107" spans="1:12" x14ac:dyDescent="0.25">
      <c r="A4107" s="2" t="s">
        <v>4105</v>
      </c>
      <c r="B4107">
        <v>7</v>
      </c>
      <c r="C4107">
        <v>9</v>
      </c>
      <c r="D4107">
        <v>560</v>
      </c>
      <c r="E4107" s="1">
        <v>43778</v>
      </c>
      <c r="F4107" s="3">
        <v>134.4</v>
      </c>
      <c r="G4107" s="3">
        <v>140</v>
      </c>
      <c r="H4107" s="1">
        <v>43830</v>
      </c>
      <c r="I4107">
        <f t="shared" si="256"/>
        <v>52</v>
      </c>
      <c r="J4107" t="str">
        <f t="shared" si="257"/>
        <v>31-60</v>
      </c>
      <c r="K4107">
        <f t="shared" si="258"/>
        <v>0.04</v>
      </c>
      <c r="L4107">
        <f t="shared" si="259"/>
        <v>10.975999999999999</v>
      </c>
    </row>
    <row r="4108" spans="1:12" x14ac:dyDescent="0.25">
      <c r="A4108" s="2" t="s">
        <v>4106</v>
      </c>
      <c r="B4108">
        <v>7</v>
      </c>
      <c r="C4108">
        <v>23</v>
      </c>
      <c r="D4108">
        <v>4760</v>
      </c>
      <c r="E4108" s="1">
        <v>43697</v>
      </c>
      <c r="F4108" s="3">
        <v>380.79999999999995</v>
      </c>
      <c r="G4108" s="3">
        <v>2094.4</v>
      </c>
      <c r="H4108" s="1">
        <v>43830</v>
      </c>
      <c r="I4108">
        <f t="shared" si="256"/>
        <v>133</v>
      </c>
      <c r="J4108" t="str">
        <f t="shared" si="257"/>
        <v>&gt;121</v>
      </c>
      <c r="K4108">
        <f t="shared" si="258"/>
        <v>0.25</v>
      </c>
      <c r="L4108">
        <f t="shared" si="259"/>
        <v>618.79999999999995</v>
      </c>
    </row>
    <row r="4109" spans="1:12" x14ac:dyDescent="0.25">
      <c r="A4109" s="2" t="s">
        <v>4107</v>
      </c>
      <c r="B4109">
        <v>1</v>
      </c>
      <c r="C4109">
        <v>7</v>
      </c>
      <c r="D4109">
        <v>1188</v>
      </c>
      <c r="E4109" s="1">
        <v>43742</v>
      </c>
      <c r="F4109" s="3">
        <v>59.400000000000006</v>
      </c>
      <c r="G4109" s="3">
        <v>261.36</v>
      </c>
      <c r="H4109" s="1">
        <v>43830</v>
      </c>
      <c r="I4109">
        <f t="shared" si="256"/>
        <v>88</v>
      </c>
      <c r="J4109" t="str">
        <f t="shared" si="257"/>
        <v>61-90</v>
      </c>
      <c r="K4109">
        <f t="shared" si="258"/>
        <v>0.15</v>
      </c>
      <c r="L4109">
        <f t="shared" si="259"/>
        <v>48.113999999999997</v>
      </c>
    </row>
    <row r="4110" spans="1:12" x14ac:dyDescent="0.25">
      <c r="A4110" s="2" t="s">
        <v>4108</v>
      </c>
      <c r="B4110">
        <v>2</v>
      </c>
      <c r="C4110">
        <v>8</v>
      </c>
      <c r="D4110">
        <v>4180</v>
      </c>
      <c r="E4110" s="1">
        <v>43600</v>
      </c>
      <c r="F4110" s="3">
        <v>334.4</v>
      </c>
      <c r="G4110" s="3">
        <v>1212.2</v>
      </c>
      <c r="H4110" s="1">
        <v>43830</v>
      </c>
      <c r="I4110">
        <f t="shared" si="256"/>
        <v>230</v>
      </c>
      <c r="J4110" t="str">
        <f t="shared" si="257"/>
        <v>&gt;121</v>
      </c>
      <c r="K4110">
        <f t="shared" si="258"/>
        <v>0.25</v>
      </c>
      <c r="L4110">
        <f t="shared" si="259"/>
        <v>386.65</v>
      </c>
    </row>
    <row r="4111" spans="1:12" x14ac:dyDescent="0.25">
      <c r="A4111" s="2" t="s">
        <v>4109</v>
      </c>
      <c r="B4111">
        <v>8</v>
      </c>
      <c r="C4111">
        <v>5</v>
      </c>
      <c r="D4111">
        <v>1760</v>
      </c>
      <c r="E4111" s="1">
        <v>43495</v>
      </c>
      <c r="F4111" s="3">
        <v>264</v>
      </c>
      <c r="G4111" s="3">
        <v>827.2</v>
      </c>
      <c r="H4111" s="1">
        <v>43830</v>
      </c>
      <c r="I4111">
        <f t="shared" si="256"/>
        <v>335</v>
      </c>
      <c r="J4111" t="str">
        <f t="shared" si="257"/>
        <v>&gt;121</v>
      </c>
      <c r="K4111">
        <f t="shared" si="258"/>
        <v>0.25</v>
      </c>
      <c r="L4111">
        <f t="shared" si="259"/>
        <v>272.8</v>
      </c>
    </row>
    <row r="4112" spans="1:12" x14ac:dyDescent="0.25">
      <c r="A4112" s="2" t="s">
        <v>4110</v>
      </c>
      <c r="B4112">
        <v>5</v>
      </c>
      <c r="C4112">
        <v>17</v>
      </c>
      <c r="D4112">
        <v>4760</v>
      </c>
      <c r="E4112" s="1">
        <v>43559</v>
      </c>
      <c r="F4112" s="3">
        <v>95.199999999999989</v>
      </c>
      <c r="G4112" s="3">
        <v>1285.2</v>
      </c>
      <c r="H4112" s="1">
        <v>43830</v>
      </c>
      <c r="I4112">
        <f t="shared" si="256"/>
        <v>271</v>
      </c>
      <c r="J4112" t="str">
        <f t="shared" si="257"/>
        <v>&gt;121</v>
      </c>
      <c r="K4112">
        <f t="shared" si="258"/>
        <v>0.25</v>
      </c>
      <c r="L4112">
        <f t="shared" si="259"/>
        <v>345.1</v>
      </c>
    </row>
    <row r="4113" spans="1:12" x14ac:dyDescent="0.25">
      <c r="A4113" s="2" t="s">
        <v>4111</v>
      </c>
      <c r="B4113">
        <v>10</v>
      </c>
      <c r="C4113">
        <v>17</v>
      </c>
      <c r="D4113">
        <v>1080</v>
      </c>
      <c r="E4113" s="1">
        <v>43526</v>
      </c>
      <c r="F4113" s="3">
        <v>97.2</v>
      </c>
      <c r="G4113" s="3">
        <v>378</v>
      </c>
      <c r="H4113" s="1">
        <v>43830</v>
      </c>
      <c r="I4113">
        <f t="shared" si="256"/>
        <v>304</v>
      </c>
      <c r="J4113" t="str">
        <f t="shared" si="257"/>
        <v>&gt;121</v>
      </c>
      <c r="K4113">
        <f t="shared" si="258"/>
        <v>0.25</v>
      </c>
      <c r="L4113">
        <f t="shared" si="259"/>
        <v>118.8</v>
      </c>
    </row>
    <row r="4114" spans="1:12" x14ac:dyDescent="0.25">
      <c r="A4114" s="2" t="s">
        <v>4112</v>
      </c>
      <c r="B4114">
        <v>7</v>
      </c>
      <c r="C4114">
        <v>20</v>
      </c>
      <c r="D4114">
        <v>1050</v>
      </c>
      <c r="E4114" s="1">
        <v>43769</v>
      </c>
      <c r="F4114" s="3">
        <v>115.5</v>
      </c>
      <c r="G4114" s="3">
        <v>966</v>
      </c>
      <c r="H4114" s="1">
        <v>43830</v>
      </c>
      <c r="I4114">
        <f t="shared" si="256"/>
        <v>61</v>
      </c>
      <c r="J4114" t="str">
        <f t="shared" si="257"/>
        <v>61-90</v>
      </c>
      <c r="K4114">
        <f t="shared" si="258"/>
        <v>0.15</v>
      </c>
      <c r="L4114">
        <f t="shared" si="259"/>
        <v>162.22499999999999</v>
      </c>
    </row>
    <row r="4115" spans="1:12" x14ac:dyDescent="0.25">
      <c r="A4115" s="2" t="s">
        <v>4113</v>
      </c>
      <c r="B4115">
        <v>1</v>
      </c>
      <c r="C4115">
        <v>9</v>
      </c>
      <c r="D4115">
        <v>2079</v>
      </c>
      <c r="E4115" s="1">
        <v>43603</v>
      </c>
      <c r="F4115" s="3">
        <v>62.370000000000005</v>
      </c>
      <c r="G4115" s="3">
        <v>478.17</v>
      </c>
      <c r="H4115" s="1">
        <v>43830</v>
      </c>
      <c r="I4115">
        <f t="shared" si="256"/>
        <v>227</v>
      </c>
      <c r="J4115" t="str">
        <f t="shared" si="257"/>
        <v>&gt;121</v>
      </c>
      <c r="K4115">
        <f t="shared" si="258"/>
        <v>0.25</v>
      </c>
      <c r="L4115">
        <f t="shared" si="259"/>
        <v>135.13499999999999</v>
      </c>
    </row>
    <row r="4116" spans="1:12" x14ac:dyDescent="0.25">
      <c r="A4116" s="2" t="s">
        <v>4114</v>
      </c>
      <c r="B4116">
        <v>2</v>
      </c>
      <c r="C4116">
        <v>16</v>
      </c>
      <c r="D4116">
        <v>1710</v>
      </c>
      <c r="E4116" s="1">
        <v>43525</v>
      </c>
      <c r="F4116" s="3">
        <v>68.400000000000006</v>
      </c>
      <c r="G4116" s="3">
        <v>495.90000000000003</v>
      </c>
      <c r="H4116" s="1">
        <v>43830</v>
      </c>
      <c r="I4116">
        <f t="shared" si="256"/>
        <v>305</v>
      </c>
      <c r="J4116" t="str">
        <f t="shared" si="257"/>
        <v>&gt;121</v>
      </c>
      <c r="K4116">
        <f t="shared" si="258"/>
        <v>0.25</v>
      </c>
      <c r="L4116">
        <f t="shared" si="259"/>
        <v>141.07500000000002</v>
      </c>
    </row>
    <row r="4117" spans="1:12" x14ac:dyDescent="0.25">
      <c r="A4117" s="2" t="s">
        <v>4115</v>
      </c>
      <c r="B4117">
        <v>3</v>
      </c>
      <c r="C4117">
        <v>9</v>
      </c>
      <c r="D4117">
        <v>7000</v>
      </c>
      <c r="E4117" s="1">
        <v>43766</v>
      </c>
      <c r="F4117" s="3">
        <v>280</v>
      </c>
      <c r="G4117" s="3">
        <v>1610</v>
      </c>
      <c r="H4117" s="1">
        <v>43830</v>
      </c>
      <c r="I4117">
        <f t="shared" si="256"/>
        <v>64</v>
      </c>
      <c r="J4117" t="str">
        <f t="shared" si="257"/>
        <v>61-90</v>
      </c>
      <c r="K4117">
        <f t="shared" si="258"/>
        <v>0.15</v>
      </c>
      <c r="L4117">
        <f t="shared" si="259"/>
        <v>283.5</v>
      </c>
    </row>
    <row r="4118" spans="1:12" x14ac:dyDescent="0.25">
      <c r="A4118" s="2" t="s">
        <v>4116</v>
      </c>
      <c r="B4118">
        <v>8</v>
      </c>
      <c r="C4118">
        <v>10</v>
      </c>
      <c r="D4118">
        <v>6510</v>
      </c>
      <c r="E4118" s="1">
        <v>43811</v>
      </c>
      <c r="F4118" s="3">
        <v>195.3</v>
      </c>
      <c r="G4118" s="3">
        <v>1757.7</v>
      </c>
      <c r="H4118" s="1">
        <v>43830</v>
      </c>
      <c r="I4118">
        <f t="shared" si="256"/>
        <v>19</v>
      </c>
      <c r="J4118" t="str">
        <f t="shared" si="257"/>
        <v>0-30</v>
      </c>
      <c r="K4118">
        <f t="shared" si="258"/>
        <v>8.0000000000000002E-3</v>
      </c>
      <c r="L4118">
        <f t="shared" si="259"/>
        <v>15.624000000000001</v>
      </c>
    </row>
    <row r="4119" spans="1:12" x14ac:dyDescent="0.25">
      <c r="A4119" s="2" t="s">
        <v>4117</v>
      </c>
      <c r="B4119">
        <v>7</v>
      </c>
      <c r="C4119">
        <v>3</v>
      </c>
      <c r="D4119">
        <v>320</v>
      </c>
      <c r="E4119" s="1">
        <v>43746</v>
      </c>
      <c r="F4119" s="3">
        <v>28.799999999999997</v>
      </c>
      <c r="G4119" s="3">
        <v>291.2</v>
      </c>
      <c r="H4119" s="1">
        <v>43830</v>
      </c>
      <c r="I4119">
        <f t="shared" si="256"/>
        <v>84</v>
      </c>
      <c r="J4119" t="str">
        <f t="shared" si="257"/>
        <v>61-90</v>
      </c>
      <c r="K4119">
        <f t="shared" si="258"/>
        <v>0.15</v>
      </c>
      <c r="L4119">
        <f t="shared" si="259"/>
        <v>48</v>
      </c>
    </row>
    <row r="4120" spans="1:12" x14ac:dyDescent="0.25">
      <c r="A4120" s="2" t="s">
        <v>4118</v>
      </c>
      <c r="B4120">
        <v>6</v>
      </c>
      <c r="C4120">
        <v>8</v>
      </c>
      <c r="D4120">
        <v>440</v>
      </c>
      <c r="E4120" s="1">
        <v>43593</v>
      </c>
      <c r="F4120" s="3">
        <v>26.400000000000002</v>
      </c>
      <c r="G4120" s="3">
        <v>101.19999999999999</v>
      </c>
      <c r="H4120" s="1">
        <v>43830</v>
      </c>
      <c r="I4120">
        <f t="shared" si="256"/>
        <v>237</v>
      </c>
      <c r="J4120" t="str">
        <f t="shared" si="257"/>
        <v>&gt;121</v>
      </c>
      <c r="K4120">
        <f t="shared" si="258"/>
        <v>0.25</v>
      </c>
      <c r="L4120">
        <f t="shared" si="259"/>
        <v>31.9</v>
      </c>
    </row>
    <row r="4121" spans="1:12" x14ac:dyDescent="0.25">
      <c r="A4121" s="2" t="s">
        <v>4119</v>
      </c>
      <c r="B4121">
        <v>6</v>
      </c>
      <c r="C4121">
        <v>15</v>
      </c>
      <c r="D4121">
        <v>5040</v>
      </c>
      <c r="E4121" s="1">
        <v>43648</v>
      </c>
      <c r="F4121" s="3">
        <v>201.6</v>
      </c>
      <c r="G4121" s="3">
        <v>1360.8000000000002</v>
      </c>
      <c r="H4121" s="1">
        <v>43830</v>
      </c>
      <c r="I4121">
        <f t="shared" si="256"/>
        <v>182</v>
      </c>
      <c r="J4121" t="str">
        <f t="shared" si="257"/>
        <v>&gt;121</v>
      </c>
      <c r="K4121">
        <f t="shared" si="258"/>
        <v>0.25</v>
      </c>
      <c r="L4121">
        <f t="shared" si="259"/>
        <v>390.6</v>
      </c>
    </row>
    <row r="4122" spans="1:12" x14ac:dyDescent="0.25">
      <c r="A4122" s="2" t="s">
        <v>4120</v>
      </c>
      <c r="B4122">
        <v>5</v>
      </c>
      <c r="C4122">
        <v>18</v>
      </c>
      <c r="D4122">
        <v>1408</v>
      </c>
      <c r="E4122" s="1">
        <v>43601</v>
      </c>
      <c r="F4122" s="3">
        <v>70.400000000000006</v>
      </c>
      <c r="G4122" s="3">
        <v>408.32</v>
      </c>
      <c r="H4122" s="1">
        <v>43830</v>
      </c>
      <c r="I4122">
        <f t="shared" si="256"/>
        <v>229</v>
      </c>
      <c r="J4122" t="str">
        <f t="shared" si="257"/>
        <v>&gt;121</v>
      </c>
      <c r="K4122">
        <f t="shared" si="258"/>
        <v>0.25</v>
      </c>
      <c r="L4122">
        <f t="shared" si="259"/>
        <v>119.68</v>
      </c>
    </row>
    <row r="4123" spans="1:12" x14ac:dyDescent="0.25">
      <c r="A4123" s="2" t="s">
        <v>4121</v>
      </c>
      <c r="B4123">
        <v>6</v>
      </c>
      <c r="C4123">
        <v>1</v>
      </c>
      <c r="D4123">
        <v>310</v>
      </c>
      <c r="E4123" s="1">
        <v>43656</v>
      </c>
      <c r="F4123" s="3">
        <v>3.1</v>
      </c>
      <c r="G4123" s="3">
        <v>52.699999999999996</v>
      </c>
      <c r="H4123" s="1">
        <v>43830</v>
      </c>
      <c r="I4123">
        <f t="shared" si="256"/>
        <v>174</v>
      </c>
      <c r="J4123" t="str">
        <f t="shared" si="257"/>
        <v>&gt;121</v>
      </c>
      <c r="K4123">
        <f t="shared" si="258"/>
        <v>0.25</v>
      </c>
      <c r="L4123">
        <f t="shared" si="259"/>
        <v>13.95</v>
      </c>
    </row>
    <row r="4124" spans="1:12" x14ac:dyDescent="0.25">
      <c r="A4124" s="2" t="s">
        <v>4122</v>
      </c>
      <c r="B4124">
        <v>3</v>
      </c>
      <c r="C4124">
        <v>9</v>
      </c>
      <c r="D4124">
        <v>960</v>
      </c>
      <c r="E4124" s="1">
        <v>43628</v>
      </c>
      <c r="F4124" s="3">
        <v>96</v>
      </c>
      <c r="G4124" s="3">
        <v>172.8</v>
      </c>
      <c r="H4124" s="1">
        <v>43830</v>
      </c>
      <c r="I4124">
        <f t="shared" si="256"/>
        <v>202</v>
      </c>
      <c r="J4124" t="str">
        <f t="shared" si="257"/>
        <v>&gt;121</v>
      </c>
      <c r="K4124">
        <f t="shared" si="258"/>
        <v>0.25</v>
      </c>
      <c r="L4124">
        <f t="shared" si="259"/>
        <v>67.2</v>
      </c>
    </row>
    <row r="4125" spans="1:12" x14ac:dyDescent="0.25">
      <c r="A4125" s="2" t="s">
        <v>4123</v>
      </c>
      <c r="B4125">
        <v>8</v>
      </c>
      <c r="C4125">
        <v>7</v>
      </c>
      <c r="D4125">
        <v>4320</v>
      </c>
      <c r="E4125" s="1">
        <v>43486</v>
      </c>
      <c r="F4125" s="3">
        <v>216</v>
      </c>
      <c r="G4125" s="3">
        <v>1339.1999999999998</v>
      </c>
      <c r="H4125" s="1">
        <v>43830</v>
      </c>
      <c r="I4125">
        <f t="shared" si="256"/>
        <v>344</v>
      </c>
      <c r="J4125" t="str">
        <f t="shared" si="257"/>
        <v>&gt;121</v>
      </c>
      <c r="K4125">
        <f t="shared" si="258"/>
        <v>0.25</v>
      </c>
      <c r="L4125">
        <f t="shared" si="259"/>
        <v>388.79999999999995</v>
      </c>
    </row>
    <row r="4126" spans="1:12" x14ac:dyDescent="0.25">
      <c r="A4126" s="2" t="s">
        <v>4124</v>
      </c>
      <c r="B4126">
        <v>1</v>
      </c>
      <c r="C4126">
        <v>1</v>
      </c>
      <c r="D4126">
        <v>1560</v>
      </c>
      <c r="E4126" s="1">
        <v>43684</v>
      </c>
      <c r="F4126" s="3">
        <v>62.400000000000006</v>
      </c>
      <c r="G4126" s="3">
        <v>265.2</v>
      </c>
      <c r="H4126" s="1">
        <v>43830</v>
      </c>
      <c r="I4126">
        <f t="shared" si="256"/>
        <v>146</v>
      </c>
      <c r="J4126" t="str">
        <f t="shared" si="257"/>
        <v>&gt;121</v>
      </c>
      <c r="K4126">
        <f t="shared" si="258"/>
        <v>0.25</v>
      </c>
      <c r="L4126">
        <f t="shared" si="259"/>
        <v>81.900000000000006</v>
      </c>
    </row>
    <row r="4127" spans="1:12" x14ac:dyDescent="0.25">
      <c r="A4127" s="2" t="s">
        <v>4125</v>
      </c>
      <c r="B4127">
        <v>6</v>
      </c>
      <c r="C4127">
        <v>20</v>
      </c>
      <c r="D4127">
        <v>660</v>
      </c>
      <c r="E4127" s="1">
        <v>43626</v>
      </c>
      <c r="F4127" s="3">
        <v>46.2</v>
      </c>
      <c r="G4127" s="3">
        <v>165</v>
      </c>
      <c r="H4127" s="1">
        <v>43830</v>
      </c>
      <c r="I4127">
        <f t="shared" si="256"/>
        <v>204</v>
      </c>
      <c r="J4127" t="str">
        <f t="shared" si="257"/>
        <v>&gt;121</v>
      </c>
      <c r="K4127">
        <f t="shared" si="258"/>
        <v>0.25</v>
      </c>
      <c r="L4127">
        <f t="shared" si="259"/>
        <v>52.8</v>
      </c>
    </row>
    <row r="4128" spans="1:12" x14ac:dyDescent="0.25">
      <c r="A4128" s="2" t="s">
        <v>4126</v>
      </c>
      <c r="B4128">
        <v>9</v>
      </c>
      <c r="C4128">
        <v>23</v>
      </c>
      <c r="D4128">
        <v>4560</v>
      </c>
      <c r="E4128" s="1">
        <v>43470</v>
      </c>
      <c r="F4128" s="3">
        <v>45.599999999999994</v>
      </c>
      <c r="G4128" s="3">
        <v>1550.3999999999999</v>
      </c>
      <c r="H4128" s="1">
        <v>43830</v>
      </c>
      <c r="I4128">
        <f t="shared" si="256"/>
        <v>360</v>
      </c>
      <c r="J4128" t="str">
        <f t="shared" si="257"/>
        <v>&gt;121</v>
      </c>
      <c r="K4128">
        <f t="shared" si="258"/>
        <v>0.25</v>
      </c>
      <c r="L4128">
        <f t="shared" si="259"/>
        <v>398.99999999999994</v>
      </c>
    </row>
    <row r="4129" spans="1:12" x14ac:dyDescent="0.25">
      <c r="A4129" s="2" t="s">
        <v>4127</v>
      </c>
      <c r="B4129">
        <v>6</v>
      </c>
      <c r="C4129">
        <v>7</v>
      </c>
      <c r="D4129">
        <v>540</v>
      </c>
      <c r="E4129" s="1">
        <v>43771</v>
      </c>
      <c r="F4129" s="3">
        <v>37.799999999999997</v>
      </c>
      <c r="G4129" s="3">
        <v>102.6</v>
      </c>
      <c r="H4129" s="1">
        <v>43830</v>
      </c>
      <c r="I4129">
        <f t="shared" si="256"/>
        <v>59</v>
      </c>
      <c r="J4129" t="str">
        <f t="shared" si="257"/>
        <v>31-60</v>
      </c>
      <c r="K4129">
        <f t="shared" si="258"/>
        <v>0.04</v>
      </c>
      <c r="L4129">
        <f t="shared" si="259"/>
        <v>5.6159999999999988</v>
      </c>
    </row>
    <row r="4130" spans="1:12" x14ac:dyDescent="0.25">
      <c r="A4130" s="2" t="s">
        <v>4128</v>
      </c>
      <c r="B4130">
        <v>2</v>
      </c>
      <c r="C4130">
        <v>22</v>
      </c>
      <c r="D4130">
        <v>190</v>
      </c>
      <c r="E4130" s="1">
        <v>43496</v>
      </c>
      <c r="F4130" s="3">
        <v>17.100000000000001</v>
      </c>
      <c r="G4130" s="3">
        <v>38</v>
      </c>
      <c r="H4130" s="1">
        <v>43830</v>
      </c>
      <c r="I4130">
        <f t="shared" si="256"/>
        <v>334</v>
      </c>
      <c r="J4130" t="str">
        <f t="shared" si="257"/>
        <v>&gt;121</v>
      </c>
      <c r="K4130">
        <f t="shared" si="258"/>
        <v>0.25</v>
      </c>
      <c r="L4130">
        <f t="shared" si="259"/>
        <v>13.775</v>
      </c>
    </row>
    <row r="4131" spans="1:12" x14ac:dyDescent="0.25">
      <c r="A4131" s="2" t="s">
        <v>4129</v>
      </c>
      <c r="B4131">
        <v>1</v>
      </c>
      <c r="C4131">
        <v>17</v>
      </c>
      <c r="D4131">
        <v>1860</v>
      </c>
      <c r="E4131" s="1">
        <v>43664</v>
      </c>
      <c r="F4131" s="3">
        <v>186</v>
      </c>
      <c r="G4131" s="3">
        <v>558</v>
      </c>
      <c r="H4131" s="1">
        <v>43830</v>
      </c>
      <c r="I4131">
        <f t="shared" si="256"/>
        <v>166</v>
      </c>
      <c r="J4131" t="str">
        <f t="shared" si="257"/>
        <v>&gt;121</v>
      </c>
      <c r="K4131">
        <f t="shared" si="258"/>
        <v>0.25</v>
      </c>
      <c r="L4131">
        <f t="shared" si="259"/>
        <v>186</v>
      </c>
    </row>
    <row r="4132" spans="1:12" x14ac:dyDescent="0.25">
      <c r="A4132" s="2" t="s">
        <v>4130</v>
      </c>
      <c r="B4132">
        <v>5</v>
      </c>
      <c r="C4132">
        <v>22</v>
      </c>
      <c r="D4132">
        <v>1760</v>
      </c>
      <c r="E4132" s="1">
        <v>43825</v>
      </c>
      <c r="F4132" s="3">
        <v>123.2</v>
      </c>
      <c r="G4132" s="3">
        <v>492.8</v>
      </c>
      <c r="H4132" s="1">
        <v>43830</v>
      </c>
      <c r="I4132">
        <f t="shared" si="256"/>
        <v>5</v>
      </c>
      <c r="J4132" t="str">
        <f t="shared" si="257"/>
        <v>0-30</v>
      </c>
      <c r="K4132">
        <f t="shared" si="258"/>
        <v>8.0000000000000002E-3</v>
      </c>
      <c r="L4132">
        <f t="shared" si="259"/>
        <v>4.9279999999999999</v>
      </c>
    </row>
    <row r="4133" spans="1:12" x14ac:dyDescent="0.25">
      <c r="A4133" s="2" t="s">
        <v>4131</v>
      </c>
      <c r="B4133">
        <v>5</v>
      </c>
      <c r="C4133">
        <v>3</v>
      </c>
      <c r="D4133">
        <v>3600</v>
      </c>
      <c r="E4133" s="1">
        <v>43472</v>
      </c>
      <c r="F4133" s="3">
        <v>144</v>
      </c>
      <c r="G4133" s="3">
        <v>1044</v>
      </c>
      <c r="H4133" s="1">
        <v>43830</v>
      </c>
      <c r="I4133">
        <f t="shared" si="256"/>
        <v>358</v>
      </c>
      <c r="J4133" t="str">
        <f t="shared" si="257"/>
        <v>&gt;121</v>
      </c>
      <c r="K4133">
        <f t="shared" si="258"/>
        <v>0.25</v>
      </c>
      <c r="L4133">
        <f t="shared" si="259"/>
        <v>297</v>
      </c>
    </row>
    <row r="4134" spans="1:12" x14ac:dyDescent="0.25">
      <c r="A4134" s="2" t="s">
        <v>4132</v>
      </c>
      <c r="B4134">
        <v>9</v>
      </c>
      <c r="C4134">
        <v>22</v>
      </c>
      <c r="D4134">
        <v>80</v>
      </c>
      <c r="E4134" s="1">
        <v>43714</v>
      </c>
      <c r="F4134" s="3">
        <v>11.200000000000001</v>
      </c>
      <c r="G4134" s="3">
        <v>35.200000000000003</v>
      </c>
      <c r="H4134" s="1">
        <v>43830</v>
      </c>
      <c r="I4134">
        <f t="shared" si="256"/>
        <v>116</v>
      </c>
      <c r="J4134" t="str">
        <f t="shared" si="257"/>
        <v>91-120</v>
      </c>
      <c r="K4134">
        <f t="shared" si="258"/>
        <v>0.2</v>
      </c>
      <c r="L4134">
        <f t="shared" si="259"/>
        <v>9.2800000000000011</v>
      </c>
    </row>
    <row r="4135" spans="1:12" x14ac:dyDescent="0.25">
      <c r="A4135" s="2" t="s">
        <v>4133</v>
      </c>
      <c r="B4135">
        <v>6</v>
      </c>
      <c r="C4135">
        <v>14</v>
      </c>
      <c r="D4135">
        <v>2040</v>
      </c>
      <c r="E4135" s="1">
        <v>43616</v>
      </c>
      <c r="F4135" s="3">
        <v>183.6</v>
      </c>
      <c r="G4135" s="3">
        <v>591.59999999999991</v>
      </c>
      <c r="H4135" s="1">
        <v>43830</v>
      </c>
      <c r="I4135">
        <f t="shared" si="256"/>
        <v>214</v>
      </c>
      <c r="J4135" t="str">
        <f t="shared" si="257"/>
        <v>&gt;121</v>
      </c>
      <c r="K4135">
        <f t="shared" si="258"/>
        <v>0.25</v>
      </c>
      <c r="L4135">
        <f t="shared" si="259"/>
        <v>193.79999999999998</v>
      </c>
    </row>
    <row r="4136" spans="1:12" x14ac:dyDescent="0.25">
      <c r="A4136" s="2" t="s">
        <v>4134</v>
      </c>
      <c r="B4136">
        <v>10</v>
      </c>
      <c r="C4136">
        <v>12</v>
      </c>
      <c r="D4136">
        <v>891.00000000000011</v>
      </c>
      <c r="E4136" s="1">
        <v>43615</v>
      </c>
      <c r="F4136" s="3">
        <v>35.640000000000008</v>
      </c>
      <c r="G4136" s="3">
        <v>436.59000000000003</v>
      </c>
      <c r="H4136" s="1">
        <v>43830</v>
      </c>
      <c r="I4136">
        <f t="shared" si="256"/>
        <v>215</v>
      </c>
      <c r="J4136" t="str">
        <f t="shared" si="257"/>
        <v>&gt;121</v>
      </c>
      <c r="K4136">
        <f t="shared" si="258"/>
        <v>0.25</v>
      </c>
      <c r="L4136">
        <f t="shared" si="259"/>
        <v>118.0575</v>
      </c>
    </row>
    <row r="4137" spans="1:12" x14ac:dyDescent="0.25">
      <c r="A4137" s="2" t="s">
        <v>4135</v>
      </c>
      <c r="B4137">
        <v>9</v>
      </c>
      <c r="C4137">
        <v>15</v>
      </c>
      <c r="D4137">
        <v>2880</v>
      </c>
      <c r="E4137" s="1">
        <v>43571</v>
      </c>
      <c r="F4137" s="3">
        <v>230.39999999999998</v>
      </c>
      <c r="G4137" s="3">
        <v>892.8</v>
      </c>
      <c r="H4137" s="1">
        <v>43830</v>
      </c>
      <c r="I4137">
        <f t="shared" si="256"/>
        <v>259</v>
      </c>
      <c r="J4137" t="str">
        <f t="shared" si="257"/>
        <v>&gt;121</v>
      </c>
      <c r="K4137">
        <f t="shared" si="258"/>
        <v>0.25</v>
      </c>
      <c r="L4137">
        <f t="shared" si="259"/>
        <v>280.79999999999995</v>
      </c>
    </row>
    <row r="4138" spans="1:12" x14ac:dyDescent="0.25">
      <c r="A4138" s="2" t="s">
        <v>4136</v>
      </c>
      <c r="B4138">
        <v>5</v>
      </c>
      <c r="C4138">
        <v>6</v>
      </c>
      <c r="D4138">
        <v>4200</v>
      </c>
      <c r="E4138" s="1">
        <v>43490</v>
      </c>
      <c r="F4138" s="3">
        <v>294</v>
      </c>
      <c r="G4138" s="3">
        <v>966</v>
      </c>
      <c r="H4138" s="1">
        <v>43830</v>
      </c>
      <c r="I4138">
        <f t="shared" si="256"/>
        <v>340</v>
      </c>
      <c r="J4138" t="str">
        <f t="shared" si="257"/>
        <v>&gt;121</v>
      </c>
      <c r="K4138">
        <f t="shared" si="258"/>
        <v>0.25</v>
      </c>
      <c r="L4138">
        <f t="shared" si="259"/>
        <v>315</v>
      </c>
    </row>
    <row r="4139" spans="1:12" x14ac:dyDescent="0.25">
      <c r="A4139" s="2" t="s">
        <v>4137</v>
      </c>
      <c r="B4139">
        <v>9</v>
      </c>
      <c r="C4139">
        <v>12</v>
      </c>
      <c r="D4139">
        <v>1890</v>
      </c>
      <c r="E4139" s="1">
        <v>43769</v>
      </c>
      <c r="F4139" s="3">
        <v>245.7</v>
      </c>
      <c r="G4139" s="3">
        <v>680.40000000000009</v>
      </c>
      <c r="H4139" s="1">
        <v>43830</v>
      </c>
      <c r="I4139">
        <f t="shared" si="256"/>
        <v>61</v>
      </c>
      <c r="J4139" t="str">
        <f t="shared" si="257"/>
        <v>61-90</v>
      </c>
      <c r="K4139">
        <f t="shared" si="258"/>
        <v>0.15</v>
      </c>
      <c r="L4139">
        <f t="shared" si="259"/>
        <v>138.91500000000002</v>
      </c>
    </row>
    <row r="4140" spans="1:12" x14ac:dyDescent="0.25">
      <c r="A4140" s="2" t="s">
        <v>4138</v>
      </c>
      <c r="B4140">
        <v>9</v>
      </c>
      <c r="C4140">
        <v>10</v>
      </c>
      <c r="D4140">
        <v>2520</v>
      </c>
      <c r="E4140" s="1">
        <v>43510</v>
      </c>
      <c r="F4140" s="3">
        <v>478.8</v>
      </c>
      <c r="G4140" s="3">
        <v>907.2</v>
      </c>
      <c r="H4140" s="1">
        <v>43830</v>
      </c>
      <c r="I4140">
        <f t="shared" si="256"/>
        <v>320</v>
      </c>
      <c r="J4140" t="str">
        <f t="shared" si="257"/>
        <v>&gt;121</v>
      </c>
      <c r="K4140">
        <f t="shared" si="258"/>
        <v>0.25</v>
      </c>
      <c r="L4140">
        <f t="shared" si="259"/>
        <v>346.5</v>
      </c>
    </row>
    <row r="4141" spans="1:12" x14ac:dyDescent="0.25">
      <c r="A4141" s="2" t="s">
        <v>4139</v>
      </c>
      <c r="B4141">
        <v>3</v>
      </c>
      <c r="C4141">
        <v>9</v>
      </c>
      <c r="D4141">
        <v>1050</v>
      </c>
      <c r="E4141" s="1">
        <v>43746</v>
      </c>
      <c r="F4141" s="3">
        <v>31.5</v>
      </c>
      <c r="G4141" s="3">
        <v>283.5</v>
      </c>
      <c r="H4141" s="1">
        <v>43830</v>
      </c>
      <c r="I4141">
        <f t="shared" si="256"/>
        <v>84</v>
      </c>
      <c r="J4141" t="str">
        <f t="shared" si="257"/>
        <v>61-90</v>
      </c>
      <c r="K4141">
        <f t="shared" si="258"/>
        <v>0.15</v>
      </c>
      <c r="L4141">
        <f t="shared" si="259"/>
        <v>47.25</v>
      </c>
    </row>
    <row r="4142" spans="1:12" x14ac:dyDescent="0.25">
      <c r="A4142" s="2" t="s">
        <v>4140</v>
      </c>
      <c r="B4142">
        <v>10</v>
      </c>
      <c r="C4142">
        <v>20</v>
      </c>
      <c r="D4142">
        <v>5952</v>
      </c>
      <c r="E4142" s="1">
        <v>43707</v>
      </c>
      <c r="F4142" s="3">
        <v>654.72</v>
      </c>
      <c r="G4142" s="3">
        <v>2499.84</v>
      </c>
      <c r="H4142" s="1">
        <v>43830</v>
      </c>
      <c r="I4142">
        <f t="shared" si="256"/>
        <v>123</v>
      </c>
      <c r="J4142" t="str">
        <f t="shared" si="257"/>
        <v>&gt;121</v>
      </c>
      <c r="K4142">
        <f t="shared" si="258"/>
        <v>0.25</v>
      </c>
      <c r="L4142">
        <f t="shared" si="259"/>
        <v>788.6400000000001</v>
      </c>
    </row>
    <row r="4143" spans="1:12" x14ac:dyDescent="0.25">
      <c r="A4143" s="2" t="s">
        <v>4141</v>
      </c>
      <c r="B4143">
        <v>5</v>
      </c>
      <c r="C4143">
        <v>8</v>
      </c>
      <c r="D4143">
        <v>2470</v>
      </c>
      <c r="E4143" s="1">
        <v>43519</v>
      </c>
      <c r="F4143" s="3">
        <v>49.400000000000006</v>
      </c>
      <c r="G4143" s="3">
        <v>444.6</v>
      </c>
      <c r="H4143" s="1">
        <v>43830</v>
      </c>
      <c r="I4143">
        <f t="shared" si="256"/>
        <v>311</v>
      </c>
      <c r="J4143" t="str">
        <f t="shared" si="257"/>
        <v>&gt;121</v>
      </c>
      <c r="K4143">
        <f t="shared" si="258"/>
        <v>0.25</v>
      </c>
      <c r="L4143">
        <f t="shared" si="259"/>
        <v>123.5</v>
      </c>
    </row>
    <row r="4144" spans="1:12" x14ac:dyDescent="0.25">
      <c r="A4144" s="2" t="s">
        <v>4142</v>
      </c>
      <c r="B4144">
        <v>1</v>
      </c>
      <c r="C4144">
        <v>17</v>
      </c>
      <c r="D4144">
        <v>450</v>
      </c>
      <c r="E4144" s="1">
        <v>43666</v>
      </c>
      <c r="F4144" s="3">
        <v>22.5</v>
      </c>
      <c r="G4144" s="3">
        <v>99</v>
      </c>
      <c r="H4144" s="1">
        <v>43830</v>
      </c>
      <c r="I4144">
        <f t="shared" si="256"/>
        <v>164</v>
      </c>
      <c r="J4144" t="str">
        <f t="shared" si="257"/>
        <v>&gt;121</v>
      </c>
      <c r="K4144">
        <f t="shared" si="258"/>
        <v>0.25</v>
      </c>
      <c r="L4144">
        <f t="shared" si="259"/>
        <v>30.375</v>
      </c>
    </row>
    <row r="4145" spans="1:12" x14ac:dyDescent="0.25">
      <c r="A4145" s="2" t="s">
        <v>4143</v>
      </c>
      <c r="B4145">
        <v>10</v>
      </c>
      <c r="C4145">
        <v>9</v>
      </c>
      <c r="D4145">
        <v>3780</v>
      </c>
      <c r="E4145" s="1">
        <v>43749</v>
      </c>
      <c r="F4145" s="3">
        <v>264.60000000000002</v>
      </c>
      <c r="G4145" s="3">
        <v>1474.1999999999998</v>
      </c>
      <c r="H4145" s="1">
        <v>43830</v>
      </c>
      <c r="I4145">
        <f t="shared" si="256"/>
        <v>81</v>
      </c>
      <c r="J4145" t="str">
        <f t="shared" si="257"/>
        <v>61-90</v>
      </c>
      <c r="K4145">
        <f t="shared" si="258"/>
        <v>0.15</v>
      </c>
      <c r="L4145">
        <f t="shared" si="259"/>
        <v>260.81999999999994</v>
      </c>
    </row>
    <row r="4146" spans="1:12" x14ac:dyDescent="0.25">
      <c r="A4146" s="2" t="s">
        <v>4144</v>
      </c>
      <c r="B4146">
        <v>1</v>
      </c>
      <c r="C4146">
        <v>13</v>
      </c>
      <c r="D4146">
        <v>3410</v>
      </c>
      <c r="E4146" s="1">
        <v>43671</v>
      </c>
      <c r="F4146" s="3">
        <v>341</v>
      </c>
      <c r="G4146" s="3">
        <v>511.5</v>
      </c>
      <c r="H4146" s="1">
        <v>43830</v>
      </c>
      <c r="I4146">
        <f t="shared" si="256"/>
        <v>159</v>
      </c>
      <c r="J4146" t="str">
        <f t="shared" si="257"/>
        <v>&gt;121</v>
      </c>
      <c r="K4146">
        <f t="shared" si="258"/>
        <v>0.25</v>
      </c>
      <c r="L4146">
        <f t="shared" si="259"/>
        <v>213.125</v>
      </c>
    </row>
    <row r="4147" spans="1:12" x14ac:dyDescent="0.25">
      <c r="A4147" s="2" t="s">
        <v>4145</v>
      </c>
      <c r="B4147">
        <v>8</v>
      </c>
      <c r="C4147">
        <v>6</v>
      </c>
      <c r="D4147">
        <v>5040</v>
      </c>
      <c r="E4147" s="1">
        <v>43658</v>
      </c>
      <c r="F4147" s="3">
        <v>604.79999999999995</v>
      </c>
      <c r="G4147" s="3">
        <v>1612.8</v>
      </c>
      <c r="H4147" s="1">
        <v>43830</v>
      </c>
      <c r="I4147">
        <f t="shared" si="256"/>
        <v>172</v>
      </c>
      <c r="J4147" t="str">
        <f t="shared" si="257"/>
        <v>&gt;121</v>
      </c>
      <c r="K4147">
        <f t="shared" si="258"/>
        <v>0.25</v>
      </c>
      <c r="L4147">
        <f t="shared" si="259"/>
        <v>554.4</v>
      </c>
    </row>
    <row r="4148" spans="1:12" x14ac:dyDescent="0.25">
      <c r="A4148" s="2" t="s">
        <v>4146</v>
      </c>
      <c r="B4148">
        <v>9</v>
      </c>
      <c r="C4148">
        <v>8</v>
      </c>
      <c r="D4148">
        <v>4340</v>
      </c>
      <c r="E4148" s="1">
        <v>43738</v>
      </c>
      <c r="F4148" s="3">
        <v>564.20000000000005</v>
      </c>
      <c r="G4148" s="3">
        <v>1302</v>
      </c>
      <c r="H4148" s="1">
        <v>43830</v>
      </c>
      <c r="I4148">
        <f t="shared" si="256"/>
        <v>92</v>
      </c>
      <c r="J4148" t="str">
        <f t="shared" si="257"/>
        <v>91-120</v>
      </c>
      <c r="K4148">
        <f t="shared" si="258"/>
        <v>0.2</v>
      </c>
      <c r="L4148">
        <f t="shared" si="259"/>
        <v>373.24</v>
      </c>
    </row>
    <row r="4149" spans="1:12" x14ac:dyDescent="0.25">
      <c r="A4149" s="2" t="s">
        <v>4147</v>
      </c>
      <c r="B4149">
        <v>6</v>
      </c>
      <c r="C4149">
        <v>5</v>
      </c>
      <c r="D4149">
        <v>1900</v>
      </c>
      <c r="E4149" s="1">
        <v>43637</v>
      </c>
      <c r="F4149" s="3">
        <v>19</v>
      </c>
      <c r="G4149" s="3">
        <v>475</v>
      </c>
      <c r="H4149" s="1">
        <v>43830</v>
      </c>
      <c r="I4149">
        <f t="shared" si="256"/>
        <v>193</v>
      </c>
      <c r="J4149" t="str">
        <f t="shared" si="257"/>
        <v>&gt;121</v>
      </c>
      <c r="K4149">
        <f t="shared" si="258"/>
        <v>0.25</v>
      </c>
      <c r="L4149">
        <f t="shared" si="259"/>
        <v>123.5</v>
      </c>
    </row>
    <row r="4150" spans="1:12" x14ac:dyDescent="0.25">
      <c r="A4150" s="2" t="s">
        <v>4148</v>
      </c>
      <c r="B4150">
        <v>2</v>
      </c>
      <c r="C4150">
        <v>14</v>
      </c>
      <c r="D4150">
        <v>750</v>
      </c>
      <c r="E4150" s="1">
        <v>43469</v>
      </c>
      <c r="F4150" s="3">
        <v>37.5</v>
      </c>
      <c r="G4150" s="3">
        <v>217.5</v>
      </c>
      <c r="H4150" s="1">
        <v>43830</v>
      </c>
      <c r="I4150">
        <f t="shared" si="256"/>
        <v>361</v>
      </c>
      <c r="J4150" t="str">
        <f t="shared" si="257"/>
        <v>&gt;121</v>
      </c>
      <c r="K4150">
        <f t="shared" si="258"/>
        <v>0.25</v>
      </c>
      <c r="L4150">
        <f t="shared" si="259"/>
        <v>63.75</v>
      </c>
    </row>
    <row r="4151" spans="1:12" x14ac:dyDescent="0.25">
      <c r="A4151" s="2" t="s">
        <v>4149</v>
      </c>
      <c r="B4151">
        <v>6</v>
      </c>
      <c r="C4151">
        <v>11</v>
      </c>
      <c r="D4151">
        <v>6510</v>
      </c>
      <c r="E4151" s="1">
        <v>43583</v>
      </c>
      <c r="F4151" s="3">
        <v>260.39999999999998</v>
      </c>
      <c r="G4151" s="3">
        <v>1302</v>
      </c>
      <c r="H4151" s="1">
        <v>43830</v>
      </c>
      <c r="I4151">
        <f t="shared" si="256"/>
        <v>247</v>
      </c>
      <c r="J4151" t="str">
        <f t="shared" si="257"/>
        <v>&gt;121</v>
      </c>
      <c r="K4151">
        <f t="shared" si="258"/>
        <v>0.25</v>
      </c>
      <c r="L4151">
        <f t="shared" si="259"/>
        <v>390.6</v>
      </c>
    </row>
    <row r="4152" spans="1:12" x14ac:dyDescent="0.25">
      <c r="A4152" s="2" t="s">
        <v>4150</v>
      </c>
      <c r="B4152">
        <v>10</v>
      </c>
      <c r="C4152">
        <v>10</v>
      </c>
      <c r="D4152">
        <v>840</v>
      </c>
      <c r="E4152" s="1">
        <v>43751</v>
      </c>
      <c r="F4152" s="3">
        <v>84</v>
      </c>
      <c r="G4152" s="3">
        <v>336</v>
      </c>
      <c r="H4152" s="1">
        <v>43830</v>
      </c>
      <c r="I4152">
        <f t="shared" si="256"/>
        <v>79</v>
      </c>
      <c r="J4152" t="str">
        <f t="shared" si="257"/>
        <v>61-90</v>
      </c>
      <c r="K4152">
        <f t="shared" si="258"/>
        <v>0.15</v>
      </c>
      <c r="L4152">
        <f t="shared" si="259"/>
        <v>63</v>
      </c>
    </row>
    <row r="4153" spans="1:12" x14ac:dyDescent="0.25">
      <c r="A4153" s="2" t="s">
        <v>4151</v>
      </c>
      <c r="B4153">
        <v>8</v>
      </c>
      <c r="C4153">
        <v>11</v>
      </c>
      <c r="D4153">
        <v>1980</v>
      </c>
      <c r="E4153" s="1">
        <v>43684</v>
      </c>
      <c r="F4153" s="3">
        <v>237.60000000000002</v>
      </c>
      <c r="G4153" s="3">
        <v>772.2</v>
      </c>
      <c r="H4153" s="1">
        <v>43830</v>
      </c>
      <c r="I4153">
        <f t="shared" si="256"/>
        <v>146</v>
      </c>
      <c r="J4153" t="str">
        <f t="shared" si="257"/>
        <v>&gt;121</v>
      </c>
      <c r="K4153">
        <f t="shared" si="258"/>
        <v>0.25</v>
      </c>
      <c r="L4153">
        <f t="shared" si="259"/>
        <v>252.45000000000002</v>
      </c>
    </row>
    <row r="4154" spans="1:12" x14ac:dyDescent="0.25">
      <c r="A4154" s="2" t="s">
        <v>4152</v>
      </c>
      <c r="B4154">
        <v>5</v>
      </c>
      <c r="C4154">
        <v>4</v>
      </c>
      <c r="D4154">
        <v>4340</v>
      </c>
      <c r="E4154" s="1">
        <v>43597</v>
      </c>
      <c r="F4154" s="3">
        <v>217</v>
      </c>
      <c r="G4154" s="3">
        <v>1128.4000000000001</v>
      </c>
      <c r="H4154" s="1">
        <v>43830</v>
      </c>
      <c r="I4154">
        <f t="shared" si="256"/>
        <v>233</v>
      </c>
      <c r="J4154" t="str">
        <f t="shared" si="257"/>
        <v>&gt;121</v>
      </c>
      <c r="K4154">
        <f t="shared" si="258"/>
        <v>0.25</v>
      </c>
      <c r="L4154">
        <f t="shared" si="259"/>
        <v>336.35</v>
      </c>
    </row>
    <row r="4155" spans="1:12" x14ac:dyDescent="0.25">
      <c r="A4155" s="2" t="s">
        <v>4153</v>
      </c>
      <c r="B4155">
        <v>9</v>
      </c>
      <c r="C4155">
        <v>17</v>
      </c>
      <c r="D4155">
        <v>2090</v>
      </c>
      <c r="E4155" s="1">
        <v>43741</v>
      </c>
      <c r="F4155" s="3">
        <v>250.79999999999998</v>
      </c>
      <c r="G4155" s="3">
        <v>606.1</v>
      </c>
      <c r="H4155" s="1">
        <v>43830</v>
      </c>
      <c r="I4155">
        <f t="shared" si="256"/>
        <v>89</v>
      </c>
      <c r="J4155" t="str">
        <f t="shared" si="257"/>
        <v>61-90</v>
      </c>
      <c r="K4155">
        <f t="shared" si="258"/>
        <v>0.15</v>
      </c>
      <c r="L4155">
        <f t="shared" si="259"/>
        <v>128.535</v>
      </c>
    </row>
    <row r="4156" spans="1:12" x14ac:dyDescent="0.25">
      <c r="A4156" s="2" t="s">
        <v>4154</v>
      </c>
      <c r="B4156">
        <v>1</v>
      </c>
      <c r="C4156">
        <v>17</v>
      </c>
      <c r="D4156">
        <v>1950</v>
      </c>
      <c r="E4156" s="1">
        <v>43508</v>
      </c>
      <c r="F4156" s="3">
        <v>19.5</v>
      </c>
      <c r="G4156" s="3">
        <v>468</v>
      </c>
      <c r="H4156" s="1">
        <v>43830</v>
      </c>
      <c r="I4156">
        <f t="shared" si="256"/>
        <v>322</v>
      </c>
      <c r="J4156" t="str">
        <f t="shared" si="257"/>
        <v>&gt;121</v>
      </c>
      <c r="K4156">
        <f t="shared" si="258"/>
        <v>0.25</v>
      </c>
      <c r="L4156">
        <f t="shared" si="259"/>
        <v>121.875</v>
      </c>
    </row>
    <row r="4157" spans="1:12" x14ac:dyDescent="0.25">
      <c r="A4157" s="2" t="s">
        <v>4155</v>
      </c>
      <c r="B4157">
        <v>3</v>
      </c>
      <c r="C4157">
        <v>20</v>
      </c>
      <c r="D4157">
        <v>1800</v>
      </c>
      <c r="E4157" s="1">
        <v>43569</v>
      </c>
      <c r="F4157" s="3">
        <v>108</v>
      </c>
      <c r="G4157" s="3">
        <v>486</v>
      </c>
      <c r="H4157" s="1">
        <v>43830</v>
      </c>
      <c r="I4157">
        <f t="shared" si="256"/>
        <v>261</v>
      </c>
      <c r="J4157" t="str">
        <f t="shared" si="257"/>
        <v>&gt;121</v>
      </c>
      <c r="K4157">
        <f t="shared" si="258"/>
        <v>0.25</v>
      </c>
      <c r="L4157">
        <f t="shared" si="259"/>
        <v>148.5</v>
      </c>
    </row>
    <row r="4158" spans="1:12" x14ac:dyDescent="0.25">
      <c r="A4158" s="2" t="s">
        <v>4156</v>
      </c>
      <c r="B4158">
        <v>10</v>
      </c>
      <c r="C4158">
        <v>8</v>
      </c>
      <c r="D4158">
        <v>5060</v>
      </c>
      <c r="E4158" s="1">
        <v>43528</v>
      </c>
      <c r="F4158" s="3">
        <v>657.8</v>
      </c>
      <c r="G4158" s="3">
        <v>1366.2</v>
      </c>
      <c r="H4158" s="1">
        <v>43830</v>
      </c>
      <c r="I4158">
        <f t="shared" si="256"/>
        <v>302</v>
      </c>
      <c r="J4158" t="str">
        <f t="shared" si="257"/>
        <v>&gt;121</v>
      </c>
      <c r="K4158">
        <f t="shared" si="258"/>
        <v>0.25</v>
      </c>
      <c r="L4158">
        <f t="shared" si="259"/>
        <v>506</v>
      </c>
    </row>
    <row r="4159" spans="1:12" x14ac:dyDescent="0.25">
      <c r="A4159" s="2" t="s">
        <v>4157</v>
      </c>
      <c r="B4159">
        <v>1</v>
      </c>
      <c r="C4159">
        <v>13</v>
      </c>
      <c r="D4159">
        <v>810</v>
      </c>
      <c r="E4159" s="1">
        <v>43568</v>
      </c>
      <c r="F4159" s="3">
        <v>56.7</v>
      </c>
      <c r="G4159" s="3">
        <v>162</v>
      </c>
      <c r="H4159" s="1">
        <v>43830</v>
      </c>
      <c r="I4159">
        <f t="shared" si="256"/>
        <v>262</v>
      </c>
      <c r="J4159" t="str">
        <f t="shared" si="257"/>
        <v>&gt;121</v>
      </c>
      <c r="K4159">
        <f t="shared" si="258"/>
        <v>0.25</v>
      </c>
      <c r="L4159">
        <f t="shared" si="259"/>
        <v>54.674999999999997</v>
      </c>
    </row>
    <row r="4160" spans="1:12" x14ac:dyDescent="0.25">
      <c r="A4160" s="2" t="s">
        <v>4158</v>
      </c>
      <c r="B4160">
        <v>5</v>
      </c>
      <c r="C4160">
        <v>16</v>
      </c>
      <c r="D4160">
        <v>3000</v>
      </c>
      <c r="E4160" s="1">
        <v>43770</v>
      </c>
      <c r="F4160" s="3">
        <v>120</v>
      </c>
      <c r="G4160" s="3">
        <v>600</v>
      </c>
      <c r="H4160" s="1">
        <v>43830</v>
      </c>
      <c r="I4160">
        <f t="shared" si="256"/>
        <v>60</v>
      </c>
      <c r="J4160" t="str">
        <f t="shared" si="257"/>
        <v>31-60</v>
      </c>
      <c r="K4160">
        <f t="shared" si="258"/>
        <v>0.04</v>
      </c>
      <c r="L4160">
        <f t="shared" si="259"/>
        <v>28.8</v>
      </c>
    </row>
    <row r="4161" spans="1:12" x14ac:dyDescent="0.25">
      <c r="A4161" s="2" t="s">
        <v>4159</v>
      </c>
      <c r="B4161">
        <v>10</v>
      </c>
      <c r="C4161">
        <v>3</v>
      </c>
      <c r="D4161">
        <v>360</v>
      </c>
      <c r="E4161" s="1">
        <v>43744</v>
      </c>
      <c r="F4161" s="3">
        <v>36</v>
      </c>
      <c r="G4161" s="3">
        <v>180</v>
      </c>
      <c r="H4161" s="1">
        <v>43830</v>
      </c>
      <c r="I4161">
        <f t="shared" si="256"/>
        <v>86</v>
      </c>
      <c r="J4161" t="str">
        <f t="shared" si="257"/>
        <v>61-90</v>
      </c>
      <c r="K4161">
        <f t="shared" si="258"/>
        <v>0.15</v>
      </c>
      <c r="L4161">
        <f t="shared" si="259"/>
        <v>32.4</v>
      </c>
    </row>
    <row r="4162" spans="1:12" x14ac:dyDescent="0.25">
      <c r="A4162" s="2" t="s">
        <v>4160</v>
      </c>
      <c r="B4162">
        <v>5</v>
      </c>
      <c r="C4162">
        <v>9</v>
      </c>
      <c r="D4162">
        <v>1760</v>
      </c>
      <c r="E4162" s="1">
        <v>43489</v>
      </c>
      <c r="F4162" s="3">
        <v>17.600000000000001</v>
      </c>
      <c r="G4162" s="3">
        <v>528</v>
      </c>
      <c r="H4162" s="1">
        <v>43830</v>
      </c>
      <c r="I4162">
        <f t="shared" ref="I4162:I4225" si="260">H4162-E4162</f>
        <v>341</v>
      </c>
      <c r="J4162" t="str">
        <f t="shared" ref="J4162:J4225" si="261">VLOOKUP(I4162,groupings,2,1)</f>
        <v>&gt;121</v>
      </c>
      <c r="K4162">
        <f t="shared" ref="K4162:K4225" si="262">VLOOKUP(I4162,$N$8:$P$12,3,TRUE)</f>
        <v>0.25</v>
      </c>
      <c r="L4162">
        <f t="shared" ref="L4162:L4225" si="263">(G4162+F4162)*K4162</f>
        <v>136.4</v>
      </c>
    </row>
    <row r="4163" spans="1:12" x14ac:dyDescent="0.25">
      <c r="A4163" s="2" t="s">
        <v>4161</v>
      </c>
      <c r="B4163">
        <v>2</v>
      </c>
      <c r="C4163">
        <v>17</v>
      </c>
      <c r="D4163">
        <v>3360</v>
      </c>
      <c r="E4163" s="1">
        <v>43595</v>
      </c>
      <c r="F4163" s="3">
        <v>268.8</v>
      </c>
      <c r="G4163" s="3">
        <v>907.2</v>
      </c>
      <c r="H4163" s="1">
        <v>43830</v>
      </c>
      <c r="I4163">
        <f t="shared" si="260"/>
        <v>235</v>
      </c>
      <c r="J4163" t="str">
        <f t="shared" si="261"/>
        <v>&gt;121</v>
      </c>
      <c r="K4163">
        <f t="shared" si="262"/>
        <v>0.25</v>
      </c>
      <c r="L4163">
        <f t="shared" si="263"/>
        <v>294</v>
      </c>
    </row>
    <row r="4164" spans="1:12" x14ac:dyDescent="0.25">
      <c r="A4164" s="2" t="s">
        <v>4162</v>
      </c>
      <c r="B4164">
        <v>10</v>
      </c>
      <c r="C4164">
        <v>8</v>
      </c>
      <c r="D4164">
        <v>1100</v>
      </c>
      <c r="E4164" s="1">
        <v>43771</v>
      </c>
      <c r="F4164" s="3">
        <v>11</v>
      </c>
      <c r="G4164" s="3">
        <v>506</v>
      </c>
      <c r="H4164" s="1">
        <v>43830</v>
      </c>
      <c r="I4164">
        <f t="shared" si="260"/>
        <v>59</v>
      </c>
      <c r="J4164" t="str">
        <f t="shared" si="261"/>
        <v>31-60</v>
      </c>
      <c r="K4164">
        <f t="shared" si="262"/>
        <v>0.04</v>
      </c>
      <c r="L4164">
        <f t="shared" si="263"/>
        <v>20.68</v>
      </c>
    </row>
    <row r="4165" spans="1:12" x14ac:dyDescent="0.25">
      <c r="A4165" s="2" t="s">
        <v>4163</v>
      </c>
      <c r="B4165">
        <v>7</v>
      </c>
      <c r="C4165">
        <v>14</v>
      </c>
      <c r="D4165">
        <v>3672</v>
      </c>
      <c r="E4165" s="1">
        <v>43564</v>
      </c>
      <c r="F4165" s="3">
        <v>514.08000000000004</v>
      </c>
      <c r="G4165" s="3">
        <v>3304.8</v>
      </c>
      <c r="H4165" s="1">
        <v>43830</v>
      </c>
      <c r="I4165">
        <f t="shared" si="260"/>
        <v>266</v>
      </c>
      <c r="J4165" t="str">
        <f t="shared" si="261"/>
        <v>&gt;121</v>
      </c>
      <c r="K4165">
        <f t="shared" si="262"/>
        <v>0.25</v>
      </c>
      <c r="L4165">
        <f t="shared" si="263"/>
        <v>954.72</v>
      </c>
    </row>
    <row r="4166" spans="1:12" x14ac:dyDescent="0.25">
      <c r="A4166" s="2" t="s">
        <v>4164</v>
      </c>
      <c r="B4166">
        <v>3</v>
      </c>
      <c r="C4166">
        <v>6</v>
      </c>
      <c r="D4166">
        <v>1760</v>
      </c>
      <c r="E4166" s="1">
        <v>43524</v>
      </c>
      <c r="F4166" s="3">
        <v>52.800000000000004</v>
      </c>
      <c r="G4166" s="3">
        <v>316.8</v>
      </c>
      <c r="H4166" s="1">
        <v>43830</v>
      </c>
      <c r="I4166">
        <f t="shared" si="260"/>
        <v>306</v>
      </c>
      <c r="J4166" t="str">
        <f t="shared" si="261"/>
        <v>&gt;121</v>
      </c>
      <c r="K4166">
        <f t="shared" si="262"/>
        <v>0.25</v>
      </c>
      <c r="L4166">
        <f t="shared" si="263"/>
        <v>92.4</v>
      </c>
    </row>
    <row r="4167" spans="1:12" x14ac:dyDescent="0.25">
      <c r="A4167" s="2" t="s">
        <v>4165</v>
      </c>
      <c r="B4167">
        <v>10</v>
      </c>
      <c r="C4167">
        <v>15</v>
      </c>
      <c r="D4167">
        <v>300</v>
      </c>
      <c r="E4167" s="1">
        <v>43576</v>
      </c>
      <c r="F4167" s="3">
        <v>9</v>
      </c>
      <c r="G4167" s="3">
        <v>108</v>
      </c>
      <c r="H4167" s="1">
        <v>43830</v>
      </c>
      <c r="I4167">
        <f t="shared" si="260"/>
        <v>254</v>
      </c>
      <c r="J4167" t="str">
        <f t="shared" si="261"/>
        <v>&gt;121</v>
      </c>
      <c r="K4167">
        <f t="shared" si="262"/>
        <v>0.25</v>
      </c>
      <c r="L4167">
        <f t="shared" si="263"/>
        <v>29.25</v>
      </c>
    </row>
    <row r="4168" spans="1:12" x14ac:dyDescent="0.25">
      <c r="A4168" s="2" t="s">
        <v>4166</v>
      </c>
      <c r="B4168">
        <v>9</v>
      </c>
      <c r="C4168">
        <v>19</v>
      </c>
      <c r="D4168">
        <v>1320</v>
      </c>
      <c r="E4168" s="1">
        <v>43735</v>
      </c>
      <c r="F4168" s="3">
        <v>158.4</v>
      </c>
      <c r="G4168" s="3">
        <v>488.40000000000003</v>
      </c>
      <c r="H4168" s="1">
        <v>43830</v>
      </c>
      <c r="I4168">
        <f t="shared" si="260"/>
        <v>95</v>
      </c>
      <c r="J4168" t="str">
        <f t="shared" si="261"/>
        <v>91-120</v>
      </c>
      <c r="K4168">
        <f t="shared" si="262"/>
        <v>0.2</v>
      </c>
      <c r="L4168">
        <f t="shared" si="263"/>
        <v>129.36000000000001</v>
      </c>
    </row>
    <row r="4169" spans="1:12" x14ac:dyDescent="0.25">
      <c r="A4169" s="2" t="s">
        <v>4167</v>
      </c>
      <c r="B4169">
        <v>8</v>
      </c>
      <c r="C4169">
        <v>7</v>
      </c>
      <c r="D4169">
        <v>3240</v>
      </c>
      <c r="E4169" s="1">
        <v>43503</v>
      </c>
      <c r="F4169" s="3">
        <v>64.800000000000011</v>
      </c>
      <c r="G4169" s="3">
        <v>1425.6</v>
      </c>
      <c r="H4169" s="1">
        <v>43830</v>
      </c>
      <c r="I4169">
        <f t="shared" si="260"/>
        <v>327</v>
      </c>
      <c r="J4169" t="str">
        <f t="shared" si="261"/>
        <v>&gt;121</v>
      </c>
      <c r="K4169">
        <f t="shared" si="262"/>
        <v>0.25</v>
      </c>
      <c r="L4169">
        <f t="shared" si="263"/>
        <v>372.59999999999997</v>
      </c>
    </row>
    <row r="4170" spans="1:12" x14ac:dyDescent="0.25">
      <c r="A4170" s="2" t="s">
        <v>4168</v>
      </c>
      <c r="B4170">
        <v>7</v>
      </c>
      <c r="C4170">
        <v>20</v>
      </c>
      <c r="D4170">
        <v>1320</v>
      </c>
      <c r="E4170" s="1">
        <v>43501</v>
      </c>
      <c r="F4170" s="3">
        <v>237.60000000000002</v>
      </c>
      <c r="G4170" s="3">
        <v>699.59999999999991</v>
      </c>
      <c r="H4170" s="1">
        <v>43830</v>
      </c>
      <c r="I4170">
        <f t="shared" si="260"/>
        <v>329</v>
      </c>
      <c r="J4170" t="str">
        <f t="shared" si="261"/>
        <v>&gt;121</v>
      </c>
      <c r="K4170">
        <f t="shared" si="262"/>
        <v>0.25</v>
      </c>
      <c r="L4170">
        <f t="shared" si="263"/>
        <v>234.29999999999998</v>
      </c>
    </row>
    <row r="4171" spans="1:12" x14ac:dyDescent="0.25">
      <c r="A4171" s="2" t="s">
        <v>4169</v>
      </c>
      <c r="B4171">
        <v>8</v>
      </c>
      <c r="C4171">
        <v>1</v>
      </c>
      <c r="D4171">
        <v>5520</v>
      </c>
      <c r="E4171" s="1">
        <v>43604</v>
      </c>
      <c r="F4171" s="3">
        <v>1104</v>
      </c>
      <c r="G4171" s="3">
        <v>1876.8000000000002</v>
      </c>
      <c r="H4171" s="1">
        <v>43830</v>
      </c>
      <c r="I4171">
        <f t="shared" si="260"/>
        <v>226</v>
      </c>
      <c r="J4171" t="str">
        <f t="shared" si="261"/>
        <v>&gt;121</v>
      </c>
      <c r="K4171">
        <f t="shared" si="262"/>
        <v>0.25</v>
      </c>
      <c r="L4171">
        <f t="shared" si="263"/>
        <v>745.2</v>
      </c>
    </row>
    <row r="4172" spans="1:12" x14ac:dyDescent="0.25">
      <c r="A4172" s="2" t="s">
        <v>4170</v>
      </c>
      <c r="B4172">
        <v>6</v>
      </c>
      <c r="C4172">
        <v>3</v>
      </c>
      <c r="D4172">
        <v>2640</v>
      </c>
      <c r="E4172" s="1">
        <v>43780</v>
      </c>
      <c r="F4172" s="3">
        <v>26.400000000000002</v>
      </c>
      <c r="G4172" s="3">
        <v>475.20000000000005</v>
      </c>
      <c r="H4172" s="1">
        <v>43830</v>
      </c>
      <c r="I4172">
        <f t="shared" si="260"/>
        <v>50</v>
      </c>
      <c r="J4172" t="str">
        <f t="shared" si="261"/>
        <v>31-60</v>
      </c>
      <c r="K4172">
        <f t="shared" si="262"/>
        <v>0.04</v>
      </c>
      <c r="L4172">
        <f t="shared" si="263"/>
        <v>20.064</v>
      </c>
    </row>
    <row r="4173" spans="1:12" x14ac:dyDescent="0.25">
      <c r="A4173" s="2" t="s">
        <v>4171</v>
      </c>
      <c r="B4173">
        <v>7</v>
      </c>
      <c r="C4173">
        <v>22</v>
      </c>
      <c r="D4173">
        <v>310</v>
      </c>
      <c r="E4173" s="1">
        <v>43682</v>
      </c>
      <c r="F4173" s="3">
        <v>71.3</v>
      </c>
      <c r="G4173" s="3">
        <v>145.69999999999999</v>
      </c>
      <c r="H4173" s="1">
        <v>43830</v>
      </c>
      <c r="I4173">
        <f t="shared" si="260"/>
        <v>148</v>
      </c>
      <c r="J4173" t="str">
        <f t="shared" si="261"/>
        <v>&gt;121</v>
      </c>
      <c r="K4173">
        <f t="shared" si="262"/>
        <v>0.25</v>
      </c>
      <c r="L4173">
        <f t="shared" si="263"/>
        <v>54.25</v>
      </c>
    </row>
    <row r="4174" spans="1:12" x14ac:dyDescent="0.25">
      <c r="A4174" s="2" t="s">
        <v>4172</v>
      </c>
      <c r="B4174">
        <v>2</v>
      </c>
      <c r="C4174">
        <v>17</v>
      </c>
      <c r="D4174">
        <v>2520</v>
      </c>
      <c r="E4174" s="1">
        <v>43732</v>
      </c>
      <c r="F4174" s="3">
        <v>25.2</v>
      </c>
      <c r="G4174" s="3">
        <v>756</v>
      </c>
      <c r="H4174" s="1">
        <v>43830</v>
      </c>
      <c r="I4174">
        <f t="shared" si="260"/>
        <v>98</v>
      </c>
      <c r="J4174" t="str">
        <f t="shared" si="261"/>
        <v>91-120</v>
      </c>
      <c r="K4174">
        <f t="shared" si="262"/>
        <v>0.2</v>
      </c>
      <c r="L4174">
        <f t="shared" si="263"/>
        <v>156.24</v>
      </c>
    </row>
    <row r="4175" spans="1:12" x14ac:dyDescent="0.25">
      <c r="A4175" s="2" t="s">
        <v>4173</v>
      </c>
      <c r="B4175">
        <v>2</v>
      </c>
      <c r="C4175">
        <v>22</v>
      </c>
      <c r="D4175">
        <v>3496</v>
      </c>
      <c r="E4175" s="1">
        <v>43796</v>
      </c>
      <c r="F4175" s="3">
        <v>314.64000000000004</v>
      </c>
      <c r="G4175" s="3">
        <v>839.04000000000008</v>
      </c>
      <c r="H4175" s="1">
        <v>43830</v>
      </c>
      <c r="I4175">
        <f t="shared" si="260"/>
        <v>34</v>
      </c>
      <c r="J4175" t="str">
        <f t="shared" si="261"/>
        <v>31-60</v>
      </c>
      <c r="K4175">
        <f t="shared" si="262"/>
        <v>0.04</v>
      </c>
      <c r="L4175">
        <f t="shared" si="263"/>
        <v>46.147200000000005</v>
      </c>
    </row>
    <row r="4176" spans="1:12" x14ac:dyDescent="0.25">
      <c r="A4176" s="2" t="s">
        <v>4174</v>
      </c>
      <c r="B4176">
        <v>5</v>
      </c>
      <c r="C4176">
        <v>18</v>
      </c>
      <c r="D4176">
        <v>1710</v>
      </c>
      <c r="E4176" s="1">
        <v>43514</v>
      </c>
      <c r="F4176" s="3">
        <v>85.5</v>
      </c>
      <c r="G4176" s="3">
        <v>461.70000000000005</v>
      </c>
      <c r="H4176" s="1">
        <v>43830</v>
      </c>
      <c r="I4176">
        <f t="shared" si="260"/>
        <v>316</v>
      </c>
      <c r="J4176" t="str">
        <f t="shared" si="261"/>
        <v>&gt;121</v>
      </c>
      <c r="K4176">
        <f t="shared" si="262"/>
        <v>0.25</v>
      </c>
      <c r="L4176">
        <f t="shared" si="263"/>
        <v>136.80000000000001</v>
      </c>
    </row>
    <row r="4177" spans="1:12" x14ac:dyDescent="0.25">
      <c r="A4177" s="2" t="s">
        <v>4175</v>
      </c>
      <c r="B4177">
        <v>10</v>
      </c>
      <c r="C4177">
        <v>10</v>
      </c>
      <c r="D4177">
        <v>270</v>
      </c>
      <c r="E4177" s="1">
        <v>43700</v>
      </c>
      <c r="F4177" s="3">
        <v>32.400000000000006</v>
      </c>
      <c r="G4177" s="3">
        <v>126.89999999999999</v>
      </c>
      <c r="H4177" s="1">
        <v>43830</v>
      </c>
      <c r="I4177">
        <f t="shared" si="260"/>
        <v>130</v>
      </c>
      <c r="J4177" t="str">
        <f t="shared" si="261"/>
        <v>&gt;121</v>
      </c>
      <c r="K4177">
        <f t="shared" si="262"/>
        <v>0.25</v>
      </c>
      <c r="L4177">
        <f t="shared" si="263"/>
        <v>39.825000000000003</v>
      </c>
    </row>
    <row r="4178" spans="1:12" x14ac:dyDescent="0.25">
      <c r="A4178" s="2" t="s">
        <v>4176</v>
      </c>
      <c r="B4178">
        <v>1</v>
      </c>
      <c r="C4178">
        <v>7</v>
      </c>
      <c r="D4178">
        <v>4536</v>
      </c>
      <c r="E4178" s="1">
        <v>43478</v>
      </c>
      <c r="F4178" s="3">
        <v>226.8</v>
      </c>
      <c r="G4178" s="3">
        <v>1270.0800000000002</v>
      </c>
      <c r="H4178" s="1">
        <v>43830</v>
      </c>
      <c r="I4178">
        <f t="shared" si="260"/>
        <v>352</v>
      </c>
      <c r="J4178" t="str">
        <f t="shared" si="261"/>
        <v>&gt;121</v>
      </c>
      <c r="K4178">
        <f t="shared" si="262"/>
        <v>0.25</v>
      </c>
      <c r="L4178">
        <f t="shared" si="263"/>
        <v>374.22</v>
      </c>
    </row>
    <row r="4179" spans="1:12" x14ac:dyDescent="0.25">
      <c r="A4179" s="2" t="s">
        <v>4177</v>
      </c>
      <c r="B4179">
        <v>7</v>
      </c>
      <c r="C4179">
        <v>23</v>
      </c>
      <c r="D4179">
        <v>3450</v>
      </c>
      <c r="E4179" s="1">
        <v>43718</v>
      </c>
      <c r="F4179" s="3">
        <v>379.5</v>
      </c>
      <c r="G4179" s="3">
        <v>2449.5</v>
      </c>
      <c r="H4179" s="1">
        <v>43830</v>
      </c>
      <c r="I4179">
        <f t="shared" si="260"/>
        <v>112</v>
      </c>
      <c r="J4179" t="str">
        <f t="shared" si="261"/>
        <v>91-120</v>
      </c>
      <c r="K4179">
        <f t="shared" si="262"/>
        <v>0.2</v>
      </c>
      <c r="L4179">
        <f t="shared" si="263"/>
        <v>565.80000000000007</v>
      </c>
    </row>
    <row r="4180" spans="1:12" x14ac:dyDescent="0.25">
      <c r="A4180" s="2" t="s">
        <v>4178</v>
      </c>
      <c r="B4180">
        <v>8</v>
      </c>
      <c r="C4180">
        <v>18</v>
      </c>
      <c r="D4180">
        <v>768.00000000000011</v>
      </c>
      <c r="E4180" s="1">
        <v>43811</v>
      </c>
      <c r="F4180" s="3">
        <v>53.760000000000012</v>
      </c>
      <c r="G4180" s="3">
        <v>253.44000000000005</v>
      </c>
      <c r="H4180" s="1">
        <v>43830</v>
      </c>
      <c r="I4180">
        <f t="shared" si="260"/>
        <v>19</v>
      </c>
      <c r="J4180" t="str">
        <f t="shared" si="261"/>
        <v>0-30</v>
      </c>
      <c r="K4180">
        <f t="shared" si="262"/>
        <v>8.0000000000000002E-3</v>
      </c>
      <c r="L4180">
        <f t="shared" si="263"/>
        <v>2.4576000000000002</v>
      </c>
    </row>
    <row r="4181" spans="1:12" x14ac:dyDescent="0.25">
      <c r="A4181" s="2" t="s">
        <v>4179</v>
      </c>
      <c r="B4181">
        <v>1</v>
      </c>
      <c r="C4181">
        <v>18</v>
      </c>
      <c r="D4181">
        <v>1440</v>
      </c>
      <c r="E4181" s="1">
        <v>43599</v>
      </c>
      <c r="F4181" s="3">
        <v>57.599999999999994</v>
      </c>
      <c r="G4181" s="3">
        <v>230.39999999999998</v>
      </c>
      <c r="H4181" s="1">
        <v>43830</v>
      </c>
      <c r="I4181">
        <f t="shared" si="260"/>
        <v>231</v>
      </c>
      <c r="J4181" t="str">
        <f t="shared" si="261"/>
        <v>&gt;121</v>
      </c>
      <c r="K4181">
        <f t="shared" si="262"/>
        <v>0.25</v>
      </c>
      <c r="L4181">
        <f t="shared" si="263"/>
        <v>72</v>
      </c>
    </row>
    <row r="4182" spans="1:12" x14ac:dyDescent="0.25">
      <c r="A4182" s="2" t="s">
        <v>4180</v>
      </c>
      <c r="B4182">
        <v>2</v>
      </c>
      <c r="C4182">
        <v>12</v>
      </c>
      <c r="D4182">
        <v>1530</v>
      </c>
      <c r="E4182" s="1">
        <v>43498</v>
      </c>
      <c r="F4182" s="3">
        <v>122.4</v>
      </c>
      <c r="G4182" s="3">
        <v>260.10000000000002</v>
      </c>
      <c r="H4182" s="1">
        <v>43830</v>
      </c>
      <c r="I4182">
        <f t="shared" si="260"/>
        <v>332</v>
      </c>
      <c r="J4182" t="str">
        <f t="shared" si="261"/>
        <v>&gt;121</v>
      </c>
      <c r="K4182">
        <f t="shared" si="262"/>
        <v>0.25</v>
      </c>
      <c r="L4182">
        <f t="shared" si="263"/>
        <v>95.625</v>
      </c>
    </row>
    <row r="4183" spans="1:12" x14ac:dyDescent="0.25">
      <c r="A4183" s="2" t="s">
        <v>4181</v>
      </c>
      <c r="B4183">
        <v>4</v>
      </c>
      <c r="C4183">
        <v>18</v>
      </c>
      <c r="D4183">
        <v>640</v>
      </c>
      <c r="E4183" s="1">
        <v>43818</v>
      </c>
      <c r="F4183" s="3">
        <v>6.4</v>
      </c>
      <c r="G4183" s="3">
        <v>153.6</v>
      </c>
      <c r="H4183" s="1">
        <v>43830</v>
      </c>
      <c r="I4183">
        <f t="shared" si="260"/>
        <v>12</v>
      </c>
      <c r="J4183" t="str">
        <f t="shared" si="261"/>
        <v>0-30</v>
      </c>
      <c r="K4183">
        <f t="shared" si="262"/>
        <v>8.0000000000000002E-3</v>
      </c>
      <c r="L4183">
        <f t="shared" si="263"/>
        <v>1.28</v>
      </c>
    </row>
    <row r="4184" spans="1:12" x14ac:dyDescent="0.25">
      <c r="A4184" s="2" t="s">
        <v>4182</v>
      </c>
      <c r="B4184">
        <v>7</v>
      </c>
      <c r="C4184">
        <v>16</v>
      </c>
      <c r="D4184">
        <v>80</v>
      </c>
      <c r="E4184" s="1">
        <v>43709</v>
      </c>
      <c r="F4184" s="3">
        <v>1.6</v>
      </c>
      <c r="G4184" s="3">
        <v>62.400000000000006</v>
      </c>
      <c r="H4184" s="1">
        <v>43830</v>
      </c>
      <c r="I4184">
        <f t="shared" si="260"/>
        <v>121</v>
      </c>
      <c r="J4184" t="str">
        <f t="shared" si="261"/>
        <v>&gt;121</v>
      </c>
      <c r="K4184">
        <f t="shared" si="262"/>
        <v>0.25</v>
      </c>
      <c r="L4184">
        <f t="shared" si="263"/>
        <v>16</v>
      </c>
    </row>
    <row r="4185" spans="1:12" x14ac:dyDescent="0.25">
      <c r="A4185" s="2" t="s">
        <v>4183</v>
      </c>
      <c r="B4185">
        <v>8</v>
      </c>
      <c r="C4185">
        <v>11</v>
      </c>
      <c r="D4185">
        <v>550</v>
      </c>
      <c r="E4185" s="1">
        <v>43758</v>
      </c>
      <c r="F4185" s="3">
        <v>99</v>
      </c>
      <c r="G4185" s="3">
        <v>176</v>
      </c>
      <c r="H4185" s="1">
        <v>43830</v>
      </c>
      <c r="I4185">
        <f t="shared" si="260"/>
        <v>72</v>
      </c>
      <c r="J4185" t="str">
        <f t="shared" si="261"/>
        <v>61-90</v>
      </c>
      <c r="K4185">
        <f t="shared" si="262"/>
        <v>0.15</v>
      </c>
      <c r="L4185">
        <f t="shared" si="263"/>
        <v>41.25</v>
      </c>
    </row>
    <row r="4186" spans="1:12" x14ac:dyDescent="0.25">
      <c r="A4186" s="2" t="s">
        <v>4184</v>
      </c>
      <c r="B4186">
        <v>1</v>
      </c>
      <c r="C4186">
        <v>7</v>
      </c>
      <c r="D4186">
        <v>840</v>
      </c>
      <c r="E4186" s="1">
        <v>43662</v>
      </c>
      <c r="F4186" s="3">
        <v>33.6</v>
      </c>
      <c r="G4186" s="3">
        <v>151.19999999999999</v>
      </c>
      <c r="H4186" s="1">
        <v>43830</v>
      </c>
      <c r="I4186">
        <f t="shared" si="260"/>
        <v>168</v>
      </c>
      <c r="J4186" t="str">
        <f t="shared" si="261"/>
        <v>&gt;121</v>
      </c>
      <c r="K4186">
        <f t="shared" si="262"/>
        <v>0.25</v>
      </c>
      <c r="L4186">
        <f t="shared" si="263"/>
        <v>46.199999999999996</v>
      </c>
    </row>
    <row r="4187" spans="1:12" x14ac:dyDescent="0.25">
      <c r="A4187" s="2" t="s">
        <v>4185</v>
      </c>
      <c r="B4187">
        <v>6</v>
      </c>
      <c r="C4187">
        <v>12</v>
      </c>
      <c r="D4187">
        <v>1440</v>
      </c>
      <c r="E4187" s="1">
        <v>43692</v>
      </c>
      <c r="F4187" s="3">
        <v>129.60000000000002</v>
      </c>
      <c r="G4187" s="3">
        <v>374.4</v>
      </c>
      <c r="H4187" s="1">
        <v>43830</v>
      </c>
      <c r="I4187">
        <f t="shared" si="260"/>
        <v>138</v>
      </c>
      <c r="J4187" t="str">
        <f t="shared" si="261"/>
        <v>&gt;121</v>
      </c>
      <c r="K4187">
        <f t="shared" si="262"/>
        <v>0.25</v>
      </c>
      <c r="L4187">
        <f t="shared" si="263"/>
        <v>126</v>
      </c>
    </row>
    <row r="4188" spans="1:12" x14ac:dyDescent="0.25">
      <c r="A4188" s="2" t="s">
        <v>4186</v>
      </c>
      <c r="B4188">
        <v>9</v>
      </c>
      <c r="C4188">
        <v>22</v>
      </c>
      <c r="D4188">
        <v>380</v>
      </c>
      <c r="E4188" s="1">
        <v>43653</v>
      </c>
      <c r="F4188" s="3">
        <v>68.400000000000006</v>
      </c>
      <c r="G4188" s="3">
        <v>106.4</v>
      </c>
      <c r="H4188" s="1">
        <v>43830</v>
      </c>
      <c r="I4188">
        <f t="shared" si="260"/>
        <v>177</v>
      </c>
      <c r="J4188" t="str">
        <f t="shared" si="261"/>
        <v>&gt;121</v>
      </c>
      <c r="K4188">
        <f t="shared" si="262"/>
        <v>0.25</v>
      </c>
      <c r="L4188">
        <f t="shared" si="263"/>
        <v>43.7</v>
      </c>
    </row>
    <row r="4189" spans="1:12" x14ac:dyDescent="0.25">
      <c r="A4189" s="2" t="s">
        <v>4187</v>
      </c>
      <c r="B4189">
        <v>4</v>
      </c>
      <c r="C4189">
        <v>5</v>
      </c>
      <c r="D4189">
        <v>1760</v>
      </c>
      <c r="E4189" s="1">
        <v>43626</v>
      </c>
      <c r="F4189" s="3">
        <v>35.200000000000003</v>
      </c>
      <c r="G4189" s="3">
        <v>387.2</v>
      </c>
      <c r="H4189" s="1">
        <v>43830</v>
      </c>
      <c r="I4189">
        <f t="shared" si="260"/>
        <v>204</v>
      </c>
      <c r="J4189" t="str">
        <f t="shared" si="261"/>
        <v>&gt;121</v>
      </c>
      <c r="K4189">
        <f t="shared" si="262"/>
        <v>0.25</v>
      </c>
      <c r="L4189">
        <f t="shared" si="263"/>
        <v>105.6</v>
      </c>
    </row>
    <row r="4190" spans="1:12" x14ac:dyDescent="0.25">
      <c r="A4190" s="2" t="s">
        <v>4188</v>
      </c>
      <c r="B4190">
        <v>2</v>
      </c>
      <c r="C4190">
        <v>21</v>
      </c>
      <c r="D4190">
        <v>1200</v>
      </c>
      <c r="E4190" s="1">
        <v>43685</v>
      </c>
      <c r="F4190" s="3">
        <v>48</v>
      </c>
      <c r="G4190" s="3">
        <v>264</v>
      </c>
      <c r="H4190" s="1">
        <v>43830</v>
      </c>
      <c r="I4190">
        <f t="shared" si="260"/>
        <v>145</v>
      </c>
      <c r="J4190" t="str">
        <f t="shared" si="261"/>
        <v>&gt;121</v>
      </c>
      <c r="K4190">
        <f t="shared" si="262"/>
        <v>0.25</v>
      </c>
      <c r="L4190">
        <f t="shared" si="263"/>
        <v>78</v>
      </c>
    </row>
    <row r="4191" spans="1:12" x14ac:dyDescent="0.25">
      <c r="A4191" s="2" t="s">
        <v>4189</v>
      </c>
      <c r="B4191">
        <v>8</v>
      </c>
      <c r="C4191">
        <v>16</v>
      </c>
      <c r="D4191">
        <v>3762</v>
      </c>
      <c r="E4191" s="1">
        <v>43592</v>
      </c>
      <c r="F4191" s="3">
        <v>564.29999999999995</v>
      </c>
      <c r="G4191" s="3">
        <v>1053.3599999999999</v>
      </c>
      <c r="H4191" s="1">
        <v>43830</v>
      </c>
      <c r="I4191">
        <f t="shared" si="260"/>
        <v>238</v>
      </c>
      <c r="J4191" t="str">
        <f t="shared" si="261"/>
        <v>&gt;121</v>
      </c>
      <c r="K4191">
        <f t="shared" si="262"/>
        <v>0.25</v>
      </c>
      <c r="L4191">
        <f t="shared" si="263"/>
        <v>404.41499999999996</v>
      </c>
    </row>
    <row r="4192" spans="1:12" x14ac:dyDescent="0.25">
      <c r="A4192" s="2" t="s">
        <v>4190</v>
      </c>
      <c r="B4192">
        <v>6</v>
      </c>
      <c r="C4192">
        <v>8</v>
      </c>
      <c r="D4192">
        <v>1120</v>
      </c>
      <c r="E4192" s="1">
        <v>43795</v>
      </c>
      <c r="F4192" s="3">
        <v>112</v>
      </c>
      <c r="G4192" s="3">
        <v>246.4</v>
      </c>
      <c r="H4192" s="1">
        <v>43830</v>
      </c>
      <c r="I4192">
        <f t="shared" si="260"/>
        <v>35</v>
      </c>
      <c r="J4192" t="str">
        <f t="shared" si="261"/>
        <v>31-60</v>
      </c>
      <c r="K4192">
        <f t="shared" si="262"/>
        <v>0.04</v>
      </c>
      <c r="L4192">
        <f t="shared" si="263"/>
        <v>14.335999999999999</v>
      </c>
    </row>
    <row r="4193" spans="1:12" x14ac:dyDescent="0.25">
      <c r="A4193" s="2" t="s">
        <v>4191</v>
      </c>
      <c r="B4193">
        <v>3</v>
      </c>
      <c r="C4193">
        <v>17</v>
      </c>
      <c r="D4193">
        <v>1860</v>
      </c>
      <c r="E4193" s="1">
        <v>43524</v>
      </c>
      <c r="F4193" s="3">
        <v>18.600000000000001</v>
      </c>
      <c r="G4193" s="3">
        <v>483.6</v>
      </c>
      <c r="H4193" s="1">
        <v>43830</v>
      </c>
      <c r="I4193">
        <f t="shared" si="260"/>
        <v>306</v>
      </c>
      <c r="J4193" t="str">
        <f t="shared" si="261"/>
        <v>&gt;121</v>
      </c>
      <c r="K4193">
        <f t="shared" si="262"/>
        <v>0.25</v>
      </c>
      <c r="L4193">
        <f t="shared" si="263"/>
        <v>125.55000000000001</v>
      </c>
    </row>
    <row r="4194" spans="1:12" x14ac:dyDescent="0.25">
      <c r="A4194" s="2" t="s">
        <v>4192</v>
      </c>
      <c r="B4194">
        <v>5</v>
      </c>
      <c r="C4194">
        <v>20</v>
      </c>
      <c r="D4194">
        <v>110</v>
      </c>
      <c r="E4194" s="1">
        <v>43582</v>
      </c>
      <c r="F4194" s="3">
        <v>11</v>
      </c>
      <c r="G4194" s="3">
        <v>30.8</v>
      </c>
      <c r="H4194" s="1">
        <v>43830</v>
      </c>
      <c r="I4194">
        <f t="shared" si="260"/>
        <v>248</v>
      </c>
      <c r="J4194" t="str">
        <f t="shared" si="261"/>
        <v>&gt;121</v>
      </c>
      <c r="K4194">
        <f t="shared" si="262"/>
        <v>0.25</v>
      </c>
      <c r="L4194">
        <f t="shared" si="263"/>
        <v>10.45</v>
      </c>
    </row>
    <row r="4195" spans="1:12" x14ac:dyDescent="0.25">
      <c r="A4195" s="2" t="s">
        <v>4193</v>
      </c>
      <c r="B4195">
        <v>1</v>
      </c>
      <c r="C4195">
        <v>7</v>
      </c>
      <c r="D4195">
        <v>3960</v>
      </c>
      <c r="E4195" s="1">
        <v>43677</v>
      </c>
      <c r="F4195" s="3">
        <v>316.8</v>
      </c>
      <c r="G4195" s="3">
        <v>752.4</v>
      </c>
      <c r="H4195" s="1">
        <v>43830</v>
      </c>
      <c r="I4195">
        <f t="shared" si="260"/>
        <v>153</v>
      </c>
      <c r="J4195" t="str">
        <f t="shared" si="261"/>
        <v>&gt;121</v>
      </c>
      <c r="K4195">
        <f t="shared" si="262"/>
        <v>0.25</v>
      </c>
      <c r="L4195">
        <f t="shared" si="263"/>
        <v>267.3</v>
      </c>
    </row>
    <row r="4196" spans="1:12" x14ac:dyDescent="0.25">
      <c r="A4196" s="2" t="s">
        <v>4194</v>
      </c>
      <c r="B4196">
        <v>9</v>
      </c>
      <c r="C4196">
        <v>23</v>
      </c>
      <c r="D4196">
        <v>2000</v>
      </c>
      <c r="E4196" s="1">
        <v>43686</v>
      </c>
      <c r="F4196" s="3">
        <v>160</v>
      </c>
      <c r="G4196" s="3">
        <v>540</v>
      </c>
      <c r="H4196" s="1">
        <v>43830</v>
      </c>
      <c r="I4196">
        <f t="shared" si="260"/>
        <v>144</v>
      </c>
      <c r="J4196" t="str">
        <f t="shared" si="261"/>
        <v>&gt;121</v>
      </c>
      <c r="K4196">
        <f t="shared" si="262"/>
        <v>0.25</v>
      </c>
      <c r="L4196">
        <f t="shared" si="263"/>
        <v>175</v>
      </c>
    </row>
    <row r="4197" spans="1:12" x14ac:dyDescent="0.25">
      <c r="A4197" s="2" t="s">
        <v>4195</v>
      </c>
      <c r="B4197">
        <v>1</v>
      </c>
      <c r="C4197">
        <v>4</v>
      </c>
      <c r="D4197">
        <v>2470</v>
      </c>
      <c r="E4197" s="1">
        <v>43797</v>
      </c>
      <c r="F4197" s="3">
        <v>98.800000000000011</v>
      </c>
      <c r="G4197" s="3">
        <v>666.9</v>
      </c>
      <c r="H4197" s="1">
        <v>43830</v>
      </c>
      <c r="I4197">
        <f t="shared" si="260"/>
        <v>33</v>
      </c>
      <c r="J4197" t="str">
        <f t="shared" si="261"/>
        <v>31-60</v>
      </c>
      <c r="K4197">
        <f t="shared" si="262"/>
        <v>0.04</v>
      </c>
      <c r="L4197">
        <f t="shared" si="263"/>
        <v>30.628000000000004</v>
      </c>
    </row>
    <row r="4198" spans="1:12" x14ac:dyDescent="0.25">
      <c r="A4198" s="2" t="s">
        <v>4196</v>
      </c>
      <c r="B4198">
        <v>6</v>
      </c>
      <c r="C4198">
        <v>23</v>
      </c>
      <c r="D4198">
        <v>570</v>
      </c>
      <c r="E4198" s="1">
        <v>43818</v>
      </c>
      <c r="F4198" s="3">
        <v>5.6999999999999993</v>
      </c>
      <c r="G4198" s="3">
        <v>159.60000000000002</v>
      </c>
      <c r="H4198" s="1">
        <v>43830</v>
      </c>
      <c r="I4198">
        <f t="shared" si="260"/>
        <v>12</v>
      </c>
      <c r="J4198" t="str">
        <f t="shared" si="261"/>
        <v>0-30</v>
      </c>
      <c r="K4198">
        <f t="shared" si="262"/>
        <v>8.0000000000000002E-3</v>
      </c>
      <c r="L4198">
        <f t="shared" si="263"/>
        <v>1.3224</v>
      </c>
    </row>
    <row r="4199" spans="1:12" x14ac:dyDescent="0.25">
      <c r="A4199" s="2" t="s">
        <v>4197</v>
      </c>
      <c r="B4199">
        <v>5</v>
      </c>
      <c r="C4199">
        <v>3</v>
      </c>
      <c r="D4199">
        <v>2660</v>
      </c>
      <c r="E4199" s="1">
        <v>43819</v>
      </c>
      <c r="F4199" s="3">
        <v>266</v>
      </c>
      <c r="G4199" s="3">
        <v>638.40000000000009</v>
      </c>
      <c r="H4199" s="1">
        <v>43830</v>
      </c>
      <c r="I4199">
        <f t="shared" si="260"/>
        <v>11</v>
      </c>
      <c r="J4199" t="str">
        <f t="shared" si="261"/>
        <v>0-30</v>
      </c>
      <c r="K4199">
        <f t="shared" si="262"/>
        <v>8.0000000000000002E-3</v>
      </c>
      <c r="L4199">
        <f t="shared" si="263"/>
        <v>7.2352000000000007</v>
      </c>
    </row>
    <row r="4200" spans="1:12" x14ac:dyDescent="0.25">
      <c r="A4200" s="2" t="s">
        <v>4198</v>
      </c>
      <c r="B4200">
        <v>4</v>
      </c>
      <c r="C4200">
        <v>4</v>
      </c>
      <c r="D4200">
        <v>1980</v>
      </c>
      <c r="E4200" s="1">
        <v>43707</v>
      </c>
      <c r="F4200" s="3">
        <v>198</v>
      </c>
      <c r="G4200" s="3">
        <v>316.8</v>
      </c>
      <c r="H4200" s="1">
        <v>43830</v>
      </c>
      <c r="I4200">
        <f t="shared" si="260"/>
        <v>123</v>
      </c>
      <c r="J4200" t="str">
        <f t="shared" si="261"/>
        <v>&gt;121</v>
      </c>
      <c r="K4200">
        <f t="shared" si="262"/>
        <v>0.25</v>
      </c>
      <c r="L4200">
        <f t="shared" si="263"/>
        <v>128.69999999999999</v>
      </c>
    </row>
    <row r="4201" spans="1:12" x14ac:dyDescent="0.25">
      <c r="A4201" s="2" t="s">
        <v>4199</v>
      </c>
      <c r="B4201">
        <v>2</v>
      </c>
      <c r="C4201">
        <v>21</v>
      </c>
      <c r="D4201">
        <v>648</v>
      </c>
      <c r="E4201" s="1">
        <v>43645</v>
      </c>
      <c r="F4201" s="3">
        <v>32.400000000000006</v>
      </c>
      <c r="G4201" s="3">
        <v>116.63999999999999</v>
      </c>
      <c r="H4201" s="1">
        <v>43830</v>
      </c>
      <c r="I4201">
        <f t="shared" si="260"/>
        <v>185</v>
      </c>
      <c r="J4201" t="str">
        <f t="shared" si="261"/>
        <v>&gt;121</v>
      </c>
      <c r="K4201">
        <f t="shared" si="262"/>
        <v>0.25</v>
      </c>
      <c r="L4201">
        <f t="shared" si="263"/>
        <v>37.26</v>
      </c>
    </row>
    <row r="4202" spans="1:12" x14ac:dyDescent="0.25">
      <c r="A4202" s="2" t="s">
        <v>4200</v>
      </c>
      <c r="B4202">
        <v>10</v>
      </c>
      <c r="C4202">
        <v>11</v>
      </c>
      <c r="D4202">
        <v>3100</v>
      </c>
      <c r="E4202" s="1">
        <v>43781</v>
      </c>
      <c r="F4202" s="3">
        <v>620</v>
      </c>
      <c r="G4202" s="3">
        <v>868</v>
      </c>
      <c r="H4202" s="1">
        <v>43830</v>
      </c>
      <c r="I4202">
        <f t="shared" si="260"/>
        <v>49</v>
      </c>
      <c r="J4202" t="str">
        <f t="shared" si="261"/>
        <v>31-60</v>
      </c>
      <c r="K4202">
        <f t="shared" si="262"/>
        <v>0.04</v>
      </c>
      <c r="L4202">
        <f t="shared" si="263"/>
        <v>59.52</v>
      </c>
    </row>
    <row r="4203" spans="1:12" x14ac:dyDescent="0.25">
      <c r="A4203" s="2" t="s">
        <v>4201</v>
      </c>
      <c r="B4203">
        <v>3</v>
      </c>
      <c r="C4203">
        <v>2</v>
      </c>
      <c r="D4203">
        <v>2000</v>
      </c>
      <c r="E4203" s="1">
        <v>43673</v>
      </c>
      <c r="F4203" s="3">
        <v>40</v>
      </c>
      <c r="G4203" s="3">
        <v>360</v>
      </c>
      <c r="H4203" s="1">
        <v>43830</v>
      </c>
      <c r="I4203">
        <f t="shared" si="260"/>
        <v>157</v>
      </c>
      <c r="J4203" t="str">
        <f t="shared" si="261"/>
        <v>&gt;121</v>
      </c>
      <c r="K4203">
        <f t="shared" si="262"/>
        <v>0.25</v>
      </c>
      <c r="L4203">
        <f t="shared" si="263"/>
        <v>100</v>
      </c>
    </row>
    <row r="4204" spans="1:12" x14ac:dyDescent="0.25">
      <c r="A4204" s="2" t="s">
        <v>4202</v>
      </c>
      <c r="B4204">
        <v>6</v>
      </c>
      <c r="C4204">
        <v>8</v>
      </c>
      <c r="D4204">
        <v>2640</v>
      </c>
      <c r="E4204" s="1">
        <v>43558</v>
      </c>
      <c r="F4204" s="3">
        <v>264</v>
      </c>
      <c r="G4204" s="3">
        <v>792</v>
      </c>
      <c r="H4204" s="1">
        <v>43830</v>
      </c>
      <c r="I4204">
        <f t="shared" si="260"/>
        <v>272</v>
      </c>
      <c r="J4204" t="str">
        <f t="shared" si="261"/>
        <v>&gt;121</v>
      </c>
      <c r="K4204">
        <f t="shared" si="262"/>
        <v>0.25</v>
      </c>
      <c r="L4204">
        <f t="shared" si="263"/>
        <v>264</v>
      </c>
    </row>
    <row r="4205" spans="1:12" x14ac:dyDescent="0.25">
      <c r="A4205" s="2" t="s">
        <v>4203</v>
      </c>
      <c r="B4205">
        <v>10</v>
      </c>
      <c r="C4205">
        <v>14</v>
      </c>
      <c r="D4205">
        <v>640</v>
      </c>
      <c r="E4205" s="1">
        <v>43721</v>
      </c>
      <c r="F4205" s="3">
        <v>83.2</v>
      </c>
      <c r="G4205" s="3">
        <v>249.60000000000002</v>
      </c>
      <c r="H4205" s="1">
        <v>43830</v>
      </c>
      <c r="I4205">
        <f t="shared" si="260"/>
        <v>109</v>
      </c>
      <c r="J4205" t="str">
        <f t="shared" si="261"/>
        <v>91-120</v>
      </c>
      <c r="K4205">
        <f t="shared" si="262"/>
        <v>0.2</v>
      </c>
      <c r="L4205">
        <f t="shared" si="263"/>
        <v>66.56</v>
      </c>
    </row>
    <row r="4206" spans="1:12" x14ac:dyDescent="0.25">
      <c r="A4206" s="2" t="s">
        <v>4204</v>
      </c>
      <c r="B4206">
        <v>10</v>
      </c>
      <c r="C4206">
        <v>8</v>
      </c>
      <c r="D4206">
        <v>3410</v>
      </c>
      <c r="E4206" s="1">
        <v>43619</v>
      </c>
      <c r="F4206" s="3">
        <v>34.1</v>
      </c>
      <c r="G4206" s="3">
        <v>920.69999999999993</v>
      </c>
      <c r="H4206" s="1">
        <v>43830</v>
      </c>
      <c r="I4206">
        <f t="shared" si="260"/>
        <v>211</v>
      </c>
      <c r="J4206" t="str">
        <f t="shared" si="261"/>
        <v>&gt;121</v>
      </c>
      <c r="K4206">
        <f t="shared" si="262"/>
        <v>0.25</v>
      </c>
      <c r="L4206">
        <f t="shared" si="263"/>
        <v>238.7</v>
      </c>
    </row>
    <row r="4207" spans="1:12" x14ac:dyDescent="0.25">
      <c r="A4207" s="2" t="s">
        <v>4205</v>
      </c>
      <c r="B4207">
        <v>3</v>
      </c>
      <c r="C4207">
        <v>12</v>
      </c>
      <c r="D4207">
        <v>480</v>
      </c>
      <c r="E4207" s="1">
        <v>43506</v>
      </c>
      <c r="F4207" s="3">
        <v>24</v>
      </c>
      <c r="G4207" s="3">
        <v>134.4</v>
      </c>
      <c r="H4207" s="1">
        <v>43830</v>
      </c>
      <c r="I4207">
        <f t="shared" si="260"/>
        <v>324</v>
      </c>
      <c r="J4207" t="str">
        <f t="shared" si="261"/>
        <v>&gt;121</v>
      </c>
      <c r="K4207">
        <f t="shared" si="262"/>
        <v>0.25</v>
      </c>
      <c r="L4207">
        <f t="shared" si="263"/>
        <v>39.6</v>
      </c>
    </row>
    <row r="4208" spans="1:12" x14ac:dyDescent="0.25">
      <c r="A4208" s="2" t="s">
        <v>4206</v>
      </c>
      <c r="B4208">
        <v>8</v>
      </c>
      <c r="C4208">
        <v>18</v>
      </c>
      <c r="D4208">
        <v>5500</v>
      </c>
      <c r="E4208" s="1">
        <v>43593</v>
      </c>
      <c r="F4208" s="3">
        <v>440</v>
      </c>
      <c r="G4208" s="3">
        <v>1485</v>
      </c>
      <c r="H4208" s="1">
        <v>43830</v>
      </c>
      <c r="I4208">
        <f t="shared" si="260"/>
        <v>237</v>
      </c>
      <c r="J4208" t="str">
        <f t="shared" si="261"/>
        <v>&gt;121</v>
      </c>
      <c r="K4208">
        <f t="shared" si="262"/>
        <v>0.25</v>
      </c>
      <c r="L4208">
        <f t="shared" si="263"/>
        <v>481.25</v>
      </c>
    </row>
    <row r="4209" spans="1:12" x14ac:dyDescent="0.25">
      <c r="A4209" s="2" t="s">
        <v>4207</v>
      </c>
      <c r="B4209">
        <v>7</v>
      </c>
      <c r="C4209">
        <v>5</v>
      </c>
      <c r="D4209">
        <v>1280</v>
      </c>
      <c r="E4209" s="1">
        <v>43661</v>
      </c>
      <c r="F4209" s="3">
        <v>320</v>
      </c>
      <c r="G4209" s="3">
        <v>576</v>
      </c>
      <c r="H4209" s="1">
        <v>43830</v>
      </c>
      <c r="I4209">
        <f t="shared" si="260"/>
        <v>169</v>
      </c>
      <c r="J4209" t="str">
        <f t="shared" si="261"/>
        <v>&gt;121</v>
      </c>
      <c r="K4209">
        <f t="shared" si="262"/>
        <v>0.25</v>
      </c>
      <c r="L4209">
        <f t="shared" si="263"/>
        <v>224</v>
      </c>
    </row>
    <row r="4210" spans="1:12" x14ac:dyDescent="0.25">
      <c r="A4210" s="2" t="s">
        <v>4208</v>
      </c>
      <c r="B4210">
        <v>7</v>
      </c>
      <c r="C4210">
        <v>23</v>
      </c>
      <c r="D4210">
        <v>4750</v>
      </c>
      <c r="E4210" s="1">
        <v>43645</v>
      </c>
      <c r="F4210" s="3">
        <v>807.5</v>
      </c>
      <c r="G4210" s="3">
        <v>2755</v>
      </c>
      <c r="H4210" s="1">
        <v>43830</v>
      </c>
      <c r="I4210">
        <f t="shared" si="260"/>
        <v>185</v>
      </c>
      <c r="J4210" t="str">
        <f t="shared" si="261"/>
        <v>&gt;121</v>
      </c>
      <c r="K4210">
        <f t="shared" si="262"/>
        <v>0.25</v>
      </c>
      <c r="L4210">
        <f t="shared" si="263"/>
        <v>890.625</v>
      </c>
    </row>
    <row r="4211" spans="1:12" x14ac:dyDescent="0.25">
      <c r="A4211" s="2" t="s">
        <v>4209</v>
      </c>
      <c r="B4211">
        <v>2</v>
      </c>
      <c r="C4211">
        <v>7</v>
      </c>
      <c r="D4211">
        <v>1650</v>
      </c>
      <c r="E4211" s="1">
        <v>43566</v>
      </c>
      <c r="F4211" s="3">
        <v>165</v>
      </c>
      <c r="G4211" s="3">
        <v>379.5</v>
      </c>
      <c r="H4211" s="1">
        <v>43830</v>
      </c>
      <c r="I4211">
        <f t="shared" si="260"/>
        <v>264</v>
      </c>
      <c r="J4211" t="str">
        <f t="shared" si="261"/>
        <v>&gt;121</v>
      </c>
      <c r="K4211">
        <f t="shared" si="262"/>
        <v>0.25</v>
      </c>
      <c r="L4211">
        <f t="shared" si="263"/>
        <v>136.125</v>
      </c>
    </row>
    <row r="4212" spans="1:12" x14ac:dyDescent="0.25">
      <c r="A4212" s="2" t="s">
        <v>4210</v>
      </c>
      <c r="B4212">
        <v>9</v>
      </c>
      <c r="C4212">
        <v>13</v>
      </c>
      <c r="D4212">
        <v>5890</v>
      </c>
      <c r="E4212" s="1">
        <v>43624</v>
      </c>
      <c r="F4212" s="3">
        <v>471.2</v>
      </c>
      <c r="G4212" s="3">
        <v>1708.1</v>
      </c>
      <c r="H4212" s="1">
        <v>43830</v>
      </c>
      <c r="I4212">
        <f t="shared" si="260"/>
        <v>206</v>
      </c>
      <c r="J4212" t="str">
        <f t="shared" si="261"/>
        <v>&gt;121</v>
      </c>
      <c r="K4212">
        <f t="shared" si="262"/>
        <v>0.25</v>
      </c>
      <c r="L4212">
        <f t="shared" si="263"/>
        <v>544.82499999999993</v>
      </c>
    </row>
    <row r="4213" spans="1:12" x14ac:dyDescent="0.25">
      <c r="A4213" s="2" t="s">
        <v>4211</v>
      </c>
      <c r="B4213">
        <v>9</v>
      </c>
      <c r="C4213">
        <v>8</v>
      </c>
      <c r="D4213">
        <v>220</v>
      </c>
      <c r="E4213" s="1">
        <v>43761</v>
      </c>
      <c r="F4213" s="3">
        <v>17.600000000000001</v>
      </c>
      <c r="G4213" s="3">
        <v>105.60000000000001</v>
      </c>
      <c r="H4213" s="1">
        <v>43830</v>
      </c>
      <c r="I4213">
        <f t="shared" si="260"/>
        <v>69</v>
      </c>
      <c r="J4213" t="str">
        <f t="shared" si="261"/>
        <v>61-90</v>
      </c>
      <c r="K4213">
        <f t="shared" si="262"/>
        <v>0.15</v>
      </c>
      <c r="L4213">
        <f t="shared" si="263"/>
        <v>18.48</v>
      </c>
    </row>
    <row r="4214" spans="1:12" x14ac:dyDescent="0.25">
      <c r="A4214" s="2" t="s">
        <v>4212</v>
      </c>
      <c r="B4214">
        <v>10</v>
      </c>
      <c r="C4214">
        <v>19</v>
      </c>
      <c r="D4214">
        <v>300</v>
      </c>
      <c r="E4214" s="1">
        <v>43478</v>
      </c>
      <c r="F4214" s="3">
        <v>12</v>
      </c>
      <c r="G4214" s="3">
        <v>114</v>
      </c>
      <c r="H4214" s="1">
        <v>43830</v>
      </c>
      <c r="I4214">
        <f t="shared" si="260"/>
        <v>352</v>
      </c>
      <c r="J4214" t="str">
        <f t="shared" si="261"/>
        <v>&gt;121</v>
      </c>
      <c r="K4214">
        <f t="shared" si="262"/>
        <v>0.25</v>
      </c>
      <c r="L4214">
        <f t="shared" si="263"/>
        <v>31.5</v>
      </c>
    </row>
    <row r="4215" spans="1:12" x14ac:dyDescent="0.25">
      <c r="A4215" s="2" t="s">
        <v>4213</v>
      </c>
      <c r="B4215">
        <v>4</v>
      </c>
      <c r="C4215">
        <v>21</v>
      </c>
      <c r="D4215">
        <v>330</v>
      </c>
      <c r="E4215" s="1">
        <v>43541</v>
      </c>
      <c r="F4215" s="3">
        <v>6.6000000000000005</v>
      </c>
      <c r="G4215" s="3">
        <v>99</v>
      </c>
      <c r="H4215" s="1">
        <v>43830</v>
      </c>
      <c r="I4215">
        <f t="shared" si="260"/>
        <v>289</v>
      </c>
      <c r="J4215" t="str">
        <f t="shared" si="261"/>
        <v>&gt;121</v>
      </c>
      <c r="K4215">
        <f t="shared" si="262"/>
        <v>0.25</v>
      </c>
      <c r="L4215">
        <f t="shared" si="263"/>
        <v>26.4</v>
      </c>
    </row>
    <row r="4216" spans="1:12" x14ac:dyDescent="0.25">
      <c r="A4216" s="2" t="s">
        <v>4214</v>
      </c>
      <c r="B4216">
        <v>3</v>
      </c>
      <c r="C4216">
        <v>14</v>
      </c>
      <c r="D4216">
        <v>960</v>
      </c>
      <c r="E4216" s="1">
        <v>43643</v>
      </c>
      <c r="F4216" s="3">
        <v>28.799999999999997</v>
      </c>
      <c r="G4216" s="3">
        <v>153.6</v>
      </c>
      <c r="H4216" s="1">
        <v>43830</v>
      </c>
      <c r="I4216">
        <f t="shared" si="260"/>
        <v>187</v>
      </c>
      <c r="J4216" t="str">
        <f t="shared" si="261"/>
        <v>&gt;121</v>
      </c>
      <c r="K4216">
        <f t="shared" si="262"/>
        <v>0.25</v>
      </c>
      <c r="L4216">
        <f t="shared" si="263"/>
        <v>45.599999999999994</v>
      </c>
    </row>
    <row r="4217" spans="1:12" x14ac:dyDescent="0.25">
      <c r="A4217" s="2" t="s">
        <v>4215</v>
      </c>
      <c r="B4217">
        <v>7</v>
      </c>
      <c r="C4217">
        <v>15</v>
      </c>
      <c r="D4217">
        <v>5060</v>
      </c>
      <c r="E4217" s="1">
        <v>43538</v>
      </c>
      <c r="F4217" s="3">
        <v>708.40000000000009</v>
      </c>
      <c r="G4217" s="3">
        <v>2277</v>
      </c>
      <c r="H4217" s="1">
        <v>43830</v>
      </c>
      <c r="I4217">
        <f t="shared" si="260"/>
        <v>292</v>
      </c>
      <c r="J4217" t="str">
        <f t="shared" si="261"/>
        <v>&gt;121</v>
      </c>
      <c r="K4217">
        <f t="shared" si="262"/>
        <v>0.25</v>
      </c>
      <c r="L4217">
        <f t="shared" si="263"/>
        <v>746.35</v>
      </c>
    </row>
    <row r="4218" spans="1:12" x14ac:dyDescent="0.25">
      <c r="A4218" s="2" t="s">
        <v>4216</v>
      </c>
      <c r="B4218">
        <v>10</v>
      </c>
      <c r="C4218">
        <v>1</v>
      </c>
      <c r="D4218">
        <v>3720</v>
      </c>
      <c r="E4218" s="1">
        <v>43679</v>
      </c>
      <c r="F4218" s="3">
        <v>372</v>
      </c>
      <c r="G4218" s="3">
        <v>1488</v>
      </c>
      <c r="H4218" s="1">
        <v>43830</v>
      </c>
      <c r="I4218">
        <f t="shared" si="260"/>
        <v>151</v>
      </c>
      <c r="J4218" t="str">
        <f t="shared" si="261"/>
        <v>&gt;121</v>
      </c>
      <c r="K4218">
        <f t="shared" si="262"/>
        <v>0.25</v>
      </c>
      <c r="L4218">
        <f t="shared" si="263"/>
        <v>465</v>
      </c>
    </row>
    <row r="4219" spans="1:12" x14ac:dyDescent="0.25">
      <c r="A4219" s="2" t="s">
        <v>4217</v>
      </c>
      <c r="B4219">
        <v>5</v>
      </c>
      <c r="C4219">
        <v>20</v>
      </c>
      <c r="D4219">
        <v>660</v>
      </c>
      <c r="E4219" s="1">
        <v>43490</v>
      </c>
      <c r="F4219" s="3">
        <v>33</v>
      </c>
      <c r="G4219" s="3">
        <v>112.2</v>
      </c>
      <c r="H4219" s="1">
        <v>43830</v>
      </c>
      <c r="I4219">
        <f t="shared" si="260"/>
        <v>340</v>
      </c>
      <c r="J4219" t="str">
        <f t="shared" si="261"/>
        <v>&gt;121</v>
      </c>
      <c r="K4219">
        <f t="shared" si="262"/>
        <v>0.25</v>
      </c>
      <c r="L4219">
        <f t="shared" si="263"/>
        <v>36.299999999999997</v>
      </c>
    </row>
    <row r="4220" spans="1:12" x14ac:dyDescent="0.25">
      <c r="A4220" s="2" t="s">
        <v>4218</v>
      </c>
      <c r="B4220">
        <v>10</v>
      </c>
      <c r="C4220">
        <v>8</v>
      </c>
      <c r="D4220">
        <v>4340</v>
      </c>
      <c r="E4220" s="1">
        <v>43484</v>
      </c>
      <c r="F4220" s="3">
        <v>434</v>
      </c>
      <c r="G4220" s="3">
        <v>1432.2</v>
      </c>
      <c r="H4220" s="1">
        <v>43830</v>
      </c>
      <c r="I4220">
        <f t="shared" si="260"/>
        <v>346</v>
      </c>
      <c r="J4220" t="str">
        <f t="shared" si="261"/>
        <v>&gt;121</v>
      </c>
      <c r="K4220">
        <f t="shared" si="262"/>
        <v>0.25</v>
      </c>
      <c r="L4220">
        <f t="shared" si="263"/>
        <v>466.55</v>
      </c>
    </row>
    <row r="4221" spans="1:12" x14ac:dyDescent="0.25">
      <c r="A4221" s="2" t="s">
        <v>4219</v>
      </c>
      <c r="B4221">
        <v>3</v>
      </c>
      <c r="C4221">
        <v>17</v>
      </c>
      <c r="D4221">
        <v>800</v>
      </c>
      <c r="E4221" s="1">
        <v>43678</v>
      </c>
      <c r="F4221" s="3">
        <v>40</v>
      </c>
      <c r="G4221" s="3">
        <v>168</v>
      </c>
      <c r="H4221" s="1">
        <v>43830</v>
      </c>
      <c r="I4221">
        <f t="shared" si="260"/>
        <v>152</v>
      </c>
      <c r="J4221" t="str">
        <f t="shared" si="261"/>
        <v>&gt;121</v>
      </c>
      <c r="K4221">
        <f t="shared" si="262"/>
        <v>0.25</v>
      </c>
      <c r="L4221">
        <f t="shared" si="263"/>
        <v>52</v>
      </c>
    </row>
    <row r="4222" spans="1:12" x14ac:dyDescent="0.25">
      <c r="A4222" s="2" t="s">
        <v>4220</v>
      </c>
      <c r="B4222">
        <v>3</v>
      </c>
      <c r="C4222">
        <v>16</v>
      </c>
      <c r="D4222">
        <v>171</v>
      </c>
      <c r="E4222" s="1">
        <v>43819</v>
      </c>
      <c r="F4222" s="3">
        <v>13.680000000000001</v>
      </c>
      <c r="G4222" s="3">
        <v>37.620000000000005</v>
      </c>
      <c r="H4222" s="1">
        <v>43830</v>
      </c>
      <c r="I4222">
        <f t="shared" si="260"/>
        <v>11</v>
      </c>
      <c r="J4222" t="str">
        <f t="shared" si="261"/>
        <v>0-30</v>
      </c>
      <c r="K4222">
        <f t="shared" si="262"/>
        <v>8.0000000000000002E-3</v>
      </c>
      <c r="L4222">
        <f t="shared" si="263"/>
        <v>0.41040000000000004</v>
      </c>
    </row>
    <row r="4223" spans="1:12" x14ac:dyDescent="0.25">
      <c r="A4223" s="2" t="s">
        <v>4221</v>
      </c>
      <c r="B4223">
        <v>5</v>
      </c>
      <c r="C4223">
        <v>15</v>
      </c>
      <c r="D4223">
        <v>1240</v>
      </c>
      <c r="E4223" s="1">
        <v>43469</v>
      </c>
      <c r="F4223" s="3">
        <v>12.4</v>
      </c>
      <c r="G4223" s="3">
        <v>198.4</v>
      </c>
      <c r="H4223" s="1">
        <v>43830</v>
      </c>
      <c r="I4223">
        <f t="shared" si="260"/>
        <v>361</v>
      </c>
      <c r="J4223" t="str">
        <f t="shared" si="261"/>
        <v>&gt;121</v>
      </c>
      <c r="K4223">
        <f t="shared" si="262"/>
        <v>0.25</v>
      </c>
      <c r="L4223">
        <f t="shared" si="263"/>
        <v>52.7</v>
      </c>
    </row>
    <row r="4224" spans="1:12" x14ac:dyDescent="0.25">
      <c r="A4224" s="2" t="s">
        <v>4222</v>
      </c>
      <c r="B4224">
        <v>9</v>
      </c>
      <c r="C4224">
        <v>10</v>
      </c>
      <c r="D4224">
        <v>1900</v>
      </c>
      <c r="E4224" s="1">
        <v>43510</v>
      </c>
      <c r="F4224" s="3">
        <v>209</v>
      </c>
      <c r="G4224" s="3">
        <v>741</v>
      </c>
      <c r="H4224" s="1">
        <v>43830</v>
      </c>
      <c r="I4224">
        <f t="shared" si="260"/>
        <v>320</v>
      </c>
      <c r="J4224" t="str">
        <f t="shared" si="261"/>
        <v>&gt;121</v>
      </c>
      <c r="K4224">
        <f t="shared" si="262"/>
        <v>0.25</v>
      </c>
      <c r="L4224">
        <f t="shared" si="263"/>
        <v>237.5</v>
      </c>
    </row>
    <row r="4225" spans="1:12" x14ac:dyDescent="0.25">
      <c r="A4225" s="2" t="s">
        <v>4223</v>
      </c>
      <c r="B4225">
        <v>5</v>
      </c>
      <c r="C4225">
        <v>5</v>
      </c>
      <c r="D4225">
        <v>1260</v>
      </c>
      <c r="E4225" s="1">
        <v>43829</v>
      </c>
      <c r="F4225" s="3">
        <v>126</v>
      </c>
      <c r="G4225" s="3">
        <v>201.6</v>
      </c>
      <c r="H4225" s="1">
        <v>43830</v>
      </c>
      <c r="I4225">
        <f t="shared" si="260"/>
        <v>1</v>
      </c>
      <c r="J4225" t="str">
        <f t="shared" si="261"/>
        <v>0-30</v>
      </c>
      <c r="K4225">
        <f t="shared" si="262"/>
        <v>8.0000000000000002E-3</v>
      </c>
      <c r="L4225">
        <f t="shared" si="263"/>
        <v>2.6208</v>
      </c>
    </row>
    <row r="4226" spans="1:12" x14ac:dyDescent="0.25">
      <c r="A4226" s="2" t="s">
        <v>4224</v>
      </c>
      <c r="B4226">
        <v>10</v>
      </c>
      <c r="C4226">
        <v>17</v>
      </c>
      <c r="D4226">
        <v>1980</v>
      </c>
      <c r="E4226" s="1">
        <v>43473</v>
      </c>
      <c r="F4226" s="3">
        <v>99</v>
      </c>
      <c r="G4226" s="3">
        <v>970.19999999999993</v>
      </c>
      <c r="H4226" s="1">
        <v>43830</v>
      </c>
      <c r="I4226">
        <f t="shared" ref="I4226:I4289" si="264">H4226-E4226</f>
        <v>357</v>
      </c>
      <c r="J4226" t="str">
        <f t="shared" ref="J4226:J4289" si="265">VLOOKUP(I4226,groupings,2,1)</f>
        <v>&gt;121</v>
      </c>
      <c r="K4226">
        <f t="shared" ref="K4226:K4289" si="266">VLOOKUP(I4226,$N$8:$P$12,3,TRUE)</f>
        <v>0.25</v>
      </c>
      <c r="L4226">
        <f t="shared" ref="L4226:L4289" si="267">(G4226+F4226)*K4226</f>
        <v>267.29999999999995</v>
      </c>
    </row>
    <row r="4227" spans="1:12" x14ac:dyDescent="0.25">
      <c r="A4227" s="2" t="s">
        <v>4225</v>
      </c>
      <c r="B4227">
        <v>9</v>
      </c>
      <c r="C4227">
        <v>10</v>
      </c>
      <c r="D4227">
        <v>750</v>
      </c>
      <c r="E4227" s="1">
        <v>43585</v>
      </c>
      <c r="F4227" s="3">
        <v>105</v>
      </c>
      <c r="G4227" s="3">
        <v>255</v>
      </c>
      <c r="H4227" s="1">
        <v>43830</v>
      </c>
      <c r="I4227">
        <f t="shared" si="264"/>
        <v>245</v>
      </c>
      <c r="J4227" t="str">
        <f t="shared" si="265"/>
        <v>&gt;121</v>
      </c>
      <c r="K4227">
        <f t="shared" si="266"/>
        <v>0.25</v>
      </c>
      <c r="L4227">
        <f t="shared" si="267"/>
        <v>90</v>
      </c>
    </row>
    <row r="4228" spans="1:12" x14ac:dyDescent="0.25">
      <c r="A4228" s="2" t="s">
        <v>4226</v>
      </c>
      <c r="B4228">
        <v>3</v>
      </c>
      <c r="C4228">
        <v>2</v>
      </c>
      <c r="D4228">
        <v>3000</v>
      </c>
      <c r="E4228" s="1">
        <v>43791</v>
      </c>
      <c r="F4228" s="3">
        <v>240</v>
      </c>
      <c r="G4228" s="3">
        <v>450</v>
      </c>
      <c r="H4228" s="1">
        <v>43830</v>
      </c>
      <c r="I4228">
        <f t="shared" si="264"/>
        <v>39</v>
      </c>
      <c r="J4228" t="str">
        <f t="shared" si="265"/>
        <v>31-60</v>
      </c>
      <c r="K4228">
        <f t="shared" si="266"/>
        <v>0.04</v>
      </c>
      <c r="L4228">
        <f t="shared" si="267"/>
        <v>27.6</v>
      </c>
    </row>
    <row r="4229" spans="1:12" x14ac:dyDescent="0.25">
      <c r="A4229" s="2" t="s">
        <v>4227</v>
      </c>
      <c r="B4229">
        <v>7</v>
      </c>
      <c r="C4229">
        <v>10</v>
      </c>
      <c r="D4229">
        <v>3968</v>
      </c>
      <c r="E4229" s="1">
        <v>43826</v>
      </c>
      <c r="F4229" s="3">
        <v>1031.68</v>
      </c>
      <c r="G4229" s="3">
        <v>1428.48</v>
      </c>
      <c r="H4229" s="1">
        <v>43830</v>
      </c>
      <c r="I4229">
        <f t="shared" si="264"/>
        <v>4</v>
      </c>
      <c r="J4229" t="str">
        <f t="shared" si="265"/>
        <v>0-30</v>
      </c>
      <c r="K4229">
        <f t="shared" si="266"/>
        <v>8.0000000000000002E-3</v>
      </c>
      <c r="L4229">
        <f t="shared" si="267"/>
        <v>19.681280000000001</v>
      </c>
    </row>
    <row r="4230" spans="1:12" x14ac:dyDescent="0.25">
      <c r="A4230" s="2" t="s">
        <v>4228</v>
      </c>
      <c r="B4230">
        <v>6</v>
      </c>
      <c r="C4230">
        <v>23</v>
      </c>
      <c r="D4230">
        <v>2208</v>
      </c>
      <c r="E4230" s="1">
        <v>43533</v>
      </c>
      <c r="F4230" s="3">
        <v>66.240000000000009</v>
      </c>
      <c r="G4230" s="3">
        <v>507.84000000000003</v>
      </c>
      <c r="H4230" s="1">
        <v>43830</v>
      </c>
      <c r="I4230">
        <f t="shared" si="264"/>
        <v>297</v>
      </c>
      <c r="J4230" t="str">
        <f t="shared" si="265"/>
        <v>&gt;121</v>
      </c>
      <c r="K4230">
        <f t="shared" si="266"/>
        <v>0.25</v>
      </c>
      <c r="L4230">
        <f t="shared" si="267"/>
        <v>143.52000000000001</v>
      </c>
    </row>
    <row r="4231" spans="1:12" x14ac:dyDescent="0.25">
      <c r="A4231" s="2" t="s">
        <v>4229</v>
      </c>
      <c r="B4231">
        <v>1</v>
      </c>
      <c r="C4231">
        <v>14</v>
      </c>
      <c r="D4231">
        <v>840</v>
      </c>
      <c r="E4231" s="1">
        <v>43743</v>
      </c>
      <c r="F4231" s="3">
        <v>58.8</v>
      </c>
      <c r="G4231" s="3">
        <v>126</v>
      </c>
      <c r="H4231" s="1">
        <v>43830</v>
      </c>
      <c r="I4231">
        <f t="shared" si="264"/>
        <v>87</v>
      </c>
      <c r="J4231" t="str">
        <f t="shared" si="265"/>
        <v>61-90</v>
      </c>
      <c r="K4231">
        <f t="shared" si="266"/>
        <v>0.15</v>
      </c>
      <c r="L4231">
        <f t="shared" si="267"/>
        <v>27.720000000000002</v>
      </c>
    </row>
    <row r="4232" spans="1:12" x14ac:dyDescent="0.25">
      <c r="A4232" s="2" t="s">
        <v>4230</v>
      </c>
      <c r="B4232">
        <v>6</v>
      </c>
      <c r="C4232">
        <v>11</v>
      </c>
      <c r="D4232">
        <v>2250</v>
      </c>
      <c r="E4232" s="1">
        <v>43536</v>
      </c>
      <c r="F4232" s="3">
        <v>22.5</v>
      </c>
      <c r="G4232" s="3">
        <v>675</v>
      </c>
      <c r="H4232" s="1">
        <v>43830</v>
      </c>
      <c r="I4232">
        <f t="shared" si="264"/>
        <v>294</v>
      </c>
      <c r="J4232" t="str">
        <f t="shared" si="265"/>
        <v>&gt;121</v>
      </c>
      <c r="K4232">
        <f t="shared" si="266"/>
        <v>0.25</v>
      </c>
      <c r="L4232">
        <f t="shared" si="267"/>
        <v>174.375</v>
      </c>
    </row>
    <row r="4233" spans="1:12" x14ac:dyDescent="0.25">
      <c r="A4233" s="2" t="s">
        <v>4231</v>
      </c>
      <c r="B4233">
        <v>1</v>
      </c>
      <c r="C4233">
        <v>4</v>
      </c>
      <c r="D4233">
        <v>1920</v>
      </c>
      <c r="E4233" s="1">
        <v>43645</v>
      </c>
      <c r="F4233" s="3">
        <v>115.19999999999999</v>
      </c>
      <c r="G4233" s="3">
        <v>288</v>
      </c>
      <c r="H4233" s="1">
        <v>43830</v>
      </c>
      <c r="I4233">
        <f t="shared" si="264"/>
        <v>185</v>
      </c>
      <c r="J4233" t="str">
        <f t="shared" si="265"/>
        <v>&gt;121</v>
      </c>
      <c r="K4233">
        <f t="shared" si="266"/>
        <v>0.25</v>
      </c>
      <c r="L4233">
        <f t="shared" si="267"/>
        <v>100.8</v>
      </c>
    </row>
    <row r="4234" spans="1:12" x14ac:dyDescent="0.25">
      <c r="A4234" s="2" t="s">
        <v>4232</v>
      </c>
      <c r="B4234">
        <v>1</v>
      </c>
      <c r="C4234">
        <v>20</v>
      </c>
      <c r="D4234">
        <v>950</v>
      </c>
      <c r="E4234" s="1">
        <v>43697</v>
      </c>
      <c r="F4234" s="3">
        <v>47.5</v>
      </c>
      <c r="G4234" s="3">
        <v>237.5</v>
      </c>
      <c r="H4234" s="1">
        <v>43830</v>
      </c>
      <c r="I4234">
        <f t="shared" si="264"/>
        <v>133</v>
      </c>
      <c r="J4234" t="str">
        <f t="shared" si="265"/>
        <v>&gt;121</v>
      </c>
      <c r="K4234">
        <f t="shared" si="266"/>
        <v>0.25</v>
      </c>
      <c r="L4234">
        <f t="shared" si="267"/>
        <v>71.25</v>
      </c>
    </row>
    <row r="4235" spans="1:12" x14ac:dyDescent="0.25">
      <c r="A4235" s="2" t="s">
        <v>4233</v>
      </c>
      <c r="B4235">
        <v>4</v>
      </c>
      <c r="C4235">
        <v>20</v>
      </c>
      <c r="D4235">
        <v>5952</v>
      </c>
      <c r="E4235" s="1">
        <v>43583</v>
      </c>
      <c r="F4235" s="3">
        <v>119.04000000000002</v>
      </c>
      <c r="G4235" s="3">
        <v>952.32000000000016</v>
      </c>
      <c r="H4235" s="1">
        <v>43830</v>
      </c>
      <c r="I4235">
        <f t="shared" si="264"/>
        <v>247</v>
      </c>
      <c r="J4235" t="str">
        <f t="shared" si="265"/>
        <v>&gt;121</v>
      </c>
      <c r="K4235">
        <f t="shared" si="266"/>
        <v>0.25</v>
      </c>
      <c r="L4235">
        <f t="shared" si="267"/>
        <v>267.84000000000003</v>
      </c>
    </row>
    <row r="4236" spans="1:12" x14ac:dyDescent="0.25">
      <c r="A4236" s="2" t="s">
        <v>4234</v>
      </c>
      <c r="B4236">
        <v>10</v>
      </c>
      <c r="C4236">
        <v>8</v>
      </c>
      <c r="D4236">
        <v>2480</v>
      </c>
      <c r="E4236" s="1">
        <v>43804</v>
      </c>
      <c r="F4236" s="3">
        <v>446.4</v>
      </c>
      <c r="G4236" s="3">
        <v>942.4</v>
      </c>
      <c r="H4236" s="1">
        <v>43830</v>
      </c>
      <c r="I4236">
        <f t="shared" si="264"/>
        <v>26</v>
      </c>
      <c r="J4236" t="str">
        <f t="shared" si="265"/>
        <v>0-30</v>
      </c>
      <c r="K4236">
        <f t="shared" si="266"/>
        <v>8.0000000000000002E-3</v>
      </c>
      <c r="L4236">
        <f t="shared" si="267"/>
        <v>11.1104</v>
      </c>
    </row>
    <row r="4237" spans="1:12" x14ac:dyDescent="0.25">
      <c r="A4237" s="2" t="s">
        <v>4235</v>
      </c>
      <c r="B4237">
        <v>9</v>
      </c>
      <c r="C4237">
        <v>11</v>
      </c>
      <c r="D4237">
        <v>3808</v>
      </c>
      <c r="E4237" s="1">
        <v>43546</v>
      </c>
      <c r="F4237" s="3">
        <v>76.160000000000011</v>
      </c>
      <c r="G4237" s="3">
        <v>1370.88</v>
      </c>
      <c r="H4237" s="1">
        <v>43830</v>
      </c>
      <c r="I4237">
        <f t="shared" si="264"/>
        <v>284</v>
      </c>
      <c r="J4237" t="str">
        <f t="shared" si="265"/>
        <v>&gt;121</v>
      </c>
      <c r="K4237">
        <f t="shared" si="266"/>
        <v>0.25</v>
      </c>
      <c r="L4237">
        <f t="shared" si="267"/>
        <v>361.76000000000005</v>
      </c>
    </row>
    <row r="4238" spans="1:12" x14ac:dyDescent="0.25">
      <c r="A4238" s="2" t="s">
        <v>4236</v>
      </c>
      <c r="B4238">
        <v>4</v>
      </c>
      <c r="C4238">
        <v>10</v>
      </c>
      <c r="D4238">
        <v>1320</v>
      </c>
      <c r="E4238" s="1">
        <v>43711</v>
      </c>
      <c r="F4238" s="3">
        <v>66</v>
      </c>
      <c r="G4238" s="3">
        <v>237.60000000000002</v>
      </c>
      <c r="H4238" s="1">
        <v>43830</v>
      </c>
      <c r="I4238">
        <f t="shared" si="264"/>
        <v>119</v>
      </c>
      <c r="J4238" t="str">
        <f t="shared" si="265"/>
        <v>91-120</v>
      </c>
      <c r="K4238">
        <f t="shared" si="266"/>
        <v>0.2</v>
      </c>
      <c r="L4238">
        <f t="shared" si="267"/>
        <v>60.720000000000006</v>
      </c>
    </row>
    <row r="4239" spans="1:12" x14ac:dyDescent="0.25">
      <c r="A4239" s="2" t="s">
        <v>4237</v>
      </c>
      <c r="B4239">
        <v>5</v>
      </c>
      <c r="C4239">
        <v>3</v>
      </c>
      <c r="D4239">
        <v>5580</v>
      </c>
      <c r="E4239" s="1">
        <v>43565</v>
      </c>
      <c r="F4239" s="3">
        <v>334.79999999999995</v>
      </c>
      <c r="G4239" s="3">
        <v>1450.8000000000002</v>
      </c>
      <c r="H4239" s="1">
        <v>43830</v>
      </c>
      <c r="I4239">
        <f t="shared" si="264"/>
        <v>265</v>
      </c>
      <c r="J4239" t="str">
        <f t="shared" si="265"/>
        <v>&gt;121</v>
      </c>
      <c r="K4239">
        <f t="shared" si="266"/>
        <v>0.25</v>
      </c>
      <c r="L4239">
        <f t="shared" si="267"/>
        <v>446.40000000000003</v>
      </c>
    </row>
    <row r="4240" spans="1:12" x14ac:dyDescent="0.25">
      <c r="A4240" s="2" t="s">
        <v>4238</v>
      </c>
      <c r="B4240">
        <v>6</v>
      </c>
      <c r="C4240">
        <v>4</v>
      </c>
      <c r="D4240">
        <v>1881</v>
      </c>
      <c r="E4240" s="1">
        <v>43613</v>
      </c>
      <c r="F4240" s="3">
        <v>188.1</v>
      </c>
      <c r="G4240" s="3">
        <v>432.63000000000005</v>
      </c>
      <c r="H4240" s="1">
        <v>43830</v>
      </c>
      <c r="I4240">
        <f t="shared" si="264"/>
        <v>217</v>
      </c>
      <c r="J4240" t="str">
        <f t="shared" si="265"/>
        <v>&gt;121</v>
      </c>
      <c r="K4240">
        <f t="shared" si="266"/>
        <v>0.25</v>
      </c>
      <c r="L4240">
        <f t="shared" si="267"/>
        <v>155.1825</v>
      </c>
    </row>
    <row r="4241" spans="1:12" x14ac:dyDescent="0.25">
      <c r="A4241" s="2" t="s">
        <v>4239</v>
      </c>
      <c r="B4241">
        <v>6</v>
      </c>
      <c r="C4241">
        <v>18</v>
      </c>
      <c r="D4241">
        <v>190</v>
      </c>
      <c r="E4241" s="1">
        <v>43569</v>
      </c>
      <c r="F4241" s="3">
        <v>11.399999999999999</v>
      </c>
      <c r="G4241" s="3">
        <v>39.900000000000006</v>
      </c>
      <c r="H4241" s="1">
        <v>43830</v>
      </c>
      <c r="I4241">
        <f t="shared" si="264"/>
        <v>261</v>
      </c>
      <c r="J4241" t="str">
        <f t="shared" si="265"/>
        <v>&gt;121</v>
      </c>
      <c r="K4241">
        <f t="shared" si="266"/>
        <v>0.25</v>
      </c>
      <c r="L4241">
        <f t="shared" si="267"/>
        <v>12.825000000000001</v>
      </c>
    </row>
    <row r="4242" spans="1:12" x14ac:dyDescent="0.25">
      <c r="A4242" s="2" t="s">
        <v>4240</v>
      </c>
      <c r="B4242">
        <v>7</v>
      </c>
      <c r="C4242">
        <v>17</v>
      </c>
      <c r="D4242">
        <v>1560</v>
      </c>
      <c r="E4242" s="1">
        <v>43742</v>
      </c>
      <c r="F4242" s="3">
        <v>218.4</v>
      </c>
      <c r="G4242" s="3">
        <v>390</v>
      </c>
      <c r="H4242" s="1">
        <v>43830</v>
      </c>
      <c r="I4242">
        <f t="shared" si="264"/>
        <v>88</v>
      </c>
      <c r="J4242" t="str">
        <f t="shared" si="265"/>
        <v>61-90</v>
      </c>
      <c r="K4242">
        <f t="shared" si="266"/>
        <v>0.15</v>
      </c>
      <c r="L4242">
        <f t="shared" si="267"/>
        <v>91.259999999999991</v>
      </c>
    </row>
    <row r="4243" spans="1:12" x14ac:dyDescent="0.25">
      <c r="A4243" s="2" t="s">
        <v>4241</v>
      </c>
      <c r="B4243">
        <v>2</v>
      </c>
      <c r="C4243">
        <v>17</v>
      </c>
      <c r="D4243">
        <v>880</v>
      </c>
      <c r="E4243" s="1">
        <v>43769</v>
      </c>
      <c r="F4243" s="3">
        <v>8.8000000000000007</v>
      </c>
      <c r="G4243" s="3">
        <v>264</v>
      </c>
      <c r="H4243" s="1">
        <v>43830</v>
      </c>
      <c r="I4243">
        <f t="shared" si="264"/>
        <v>61</v>
      </c>
      <c r="J4243" t="str">
        <f t="shared" si="265"/>
        <v>61-90</v>
      </c>
      <c r="K4243">
        <f t="shared" si="266"/>
        <v>0.15</v>
      </c>
      <c r="L4243">
        <f t="shared" si="267"/>
        <v>40.92</v>
      </c>
    </row>
    <row r="4244" spans="1:12" x14ac:dyDescent="0.25">
      <c r="A4244" s="2" t="s">
        <v>4242</v>
      </c>
      <c r="B4244">
        <v>4</v>
      </c>
      <c r="C4244">
        <v>5</v>
      </c>
      <c r="D4244">
        <v>720</v>
      </c>
      <c r="E4244" s="1">
        <v>43631</v>
      </c>
      <c r="F4244" s="3">
        <v>28.799999999999997</v>
      </c>
      <c r="G4244" s="3">
        <v>165.6</v>
      </c>
      <c r="H4244" s="1">
        <v>43830</v>
      </c>
      <c r="I4244">
        <f t="shared" si="264"/>
        <v>199</v>
      </c>
      <c r="J4244" t="str">
        <f t="shared" si="265"/>
        <v>&gt;121</v>
      </c>
      <c r="K4244">
        <f t="shared" si="266"/>
        <v>0.25</v>
      </c>
      <c r="L4244">
        <f t="shared" si="267"/>
        <v>48.599999999999994</v>
      </c>
    </row>
    <row r="4245" spans="1:12" x14ac:dyDescent="0.25">
      <c r="A4245" s="2" t="s">
        <v>4243</v>
      </c>
      <c r="B4245">
        <v>1</v>
      </c>
      <c r="C4245">
        <v>14</v>
      </c>
      <c r="D4245">
        <v>4180</v>
      </c>
      <c r="E4245" s="1">
        <v>43799</v>
      </c>
      <c r="F4245" s="3">
        <v>41.8</v>
      </c>
      <c r="G4245" s="3">
        <v>836</v>
      </c>
      <c r="H4245" s="1">
        <v>43830</v>
      </c>
      <c r="I4245">
        <f t="shared" si="264"/>
        <v>31</v>
      </c>
      <c r="J4245" t="str">
        <f t="shared" si="265"/>
        <v>31-60</v>
      </c>
      <c r="K4245">
        <f t="shared" si="266"/>
        <v>0.04</v>
      </c>
      <c r="L4245">
        <f t="shared" si="267"/>
        <v>35.112000000000002</v>
      </c>
    </row>
    <row r="4246" spans="1:12" x14ac:dyDescent="0.25">
      <c r="A4246" s="2" t="s">
        <v>4244</v>
      </c>
      <c r="B4246">
        <v>8</v>
      </c>
      <c r="C4246">
        <v>4</v>
      </c>
      <c r="D4246">
        <v>297</v>
      </c>
      <c r="E4246" s="1">
        <v>43659</v>
      </c>
      <c r="F4246" s="3">
        <v>56.43</v>
      </c>
      <c r="G4246" s="3">
        <v>83.160000000000011</v>
      </c>
      <c r="H4246" s="1">
        <v>43830</v>
      </c>
      <c r="I4246">
        <f t="shared" si="264"/>
        <v>171</v>
      </c>
      <c r="J4246" t="str">
        <f t="shared" si="265"/>
        <v>&gt;121</v>
      </c>
      <c r="K4246">
        <f t="shared" si="266"/>
        <v>0.25</v>
      </c>
      <c r="L4246">
        <f t="shared" si="267"/>
        <v>34.897500000000001</v>
      </c>
    </row>
    <row r="4247" spans="1:12" x14ac:dyDescent="0.25">
      <c r="A4247" s="2" t="s">
        <v>4245</v>
      </c>
      <c r="B4247">
        <v>5</v>
      </c>
      <c r="C4247">
        <v>1</v>
      </c>
      <c r="D4247">
        <v>3640</v>
      </c>
      <c r="E4247" s="1">
        <v>43813</v>
      </c>
      <c r="F4247" s="3">
        <v>254.8</v>
      </c>
      <c r="G4247" s="3">
        <v>1019.2</v>
      </c>
      <c r="H4247" s="1">
        <v>43830</v>
      </c>
      <c r="I4247">
        <f t="shared" si="264"/>
        <v>17</v>
      </c>
      <c r="J4247" t="str">
        <f t="shared" si="265"/>
        <v>0-30</v>
      </c>
      <c r="K4247">
        <f t="shared" si="266"/>
        <v>8.0000000000000002E-3</v>
      </c>
      <c r="L4247">
        <f t="shared" si="267"/>
        <v>10.192</v>
      </c>
    </row>
    <row r="4248" spans="1:12" x14ac:dyDescent="0.25">
      <c r="A4248" s="2" t="s">
        <v>4246</v>
      </c>
      <c r="B4248">
        <v>5</v>
      </c>
      <c r="C4248">
        <v>21</v>
      </c>
      <c r="D4248">
        <v>440</v>
      </c>
      <c r="E4248" s="1">
        <v>43470</v>
      </c>
      <c r="F4248" s="3">
        <v>30.8</v>
      </c>
      <c r="G4248" s="3">
        <v>132</v>
      </c>
      <c r="H4248" s="1">
        <v>43830</v>
      </c>
      <c r="I4248">
        <f t="shared" si="264"/>
        <v>360</v>
      </c>
      <c r="J4248" t="str">
        <f t="shared" si="265"/>
        <v>&gt;121</v>
      </c>
      <c r="K4248">
        <f t="shared" si="266"/>
        <v>0.25</v>
      </c>
      <c r="L4248">
        <f t="shared" si="267"/>
        <v>40.700000000000003</v>
      </c>
    </row>
    <row r="4249" spans="1:12" x14ac:dyDescent="0.25">
      <c r="A4249" s="2" t="s">
        <v>4247</v>
      </c>
      <c r="B4249">
        <v>5</v>
      </c>
      <c r="C4249">
        <v>22</v>
      </c>
      <c r="D4249">
        <v>4560</v>
      </c>
      <c r="E4249" s="1">
        <v>43492</v>
      </c>
      <c r="F4249" s="3">
        <v>136.80000000000001</v>
      </c>
      <c r="G4249" s="3">
        <v>1003.1999999999999</v>
      </c>
      <c r="H4249" s="1">
        <v>43830</v>
      </c>
      <c r="I4249">
        <f t="shared" si="264"/>
        <v>338</v>
      </c>
      <c r="J4249" t="str">
        <f t="shared" si="265"/>
        <v>&gt;121</v>
      </c>
      <c r="K4249">
        <f t="shared" si="266"/>
        <v>0.25</v>
      </c>
      <c r="L4249">
        <f t="shared" si="267"/>
        <v>285</v>
      </c>
    </row>
    <row r="4250" spans="1:12" x14ac:dyDescent="0.25">
      <c r="A4250" s="2" t="s">
        <v>4248</v>
      </c>
      <c r="B4250">
        <v>10</v>
      </c>
      <c r="C4250">
        <v>17</v>
      </c>
      <c r="D4250">
        <v>1330</v>
      </c>
      <c r="E4250" s="1">
        <v>43684</v>
      </c>
      <c r="F4250" s="3">
        <v>159.60000000000002</v>
      </c>
      <c r="G4250" s="3">
        <v>571.9</v>
      </c>
      <c r="H4250" s="1">
        <v>43830</v>
      </c>
      <c r="I4250">
        <f t="shared" si="264"/>
        <v>146</v>
      </c>
      <c r="J4250" t="str">
        <f t="shared" si="265"/>
        <v>&gt;121</v>
      </c>
      <c r="K4250">
        <f t="shared" si="266"/>
        <v>0.25</v>
      </c>
      <c r="L4250">
        <f t="shared" si="267"/>
        <v>182.875</v>
      </c>
    </row>
    <row r="4251" spans="1:12" x14ac:dyDescent="0.25">
      <c r="A4251" s="2" t="s">
        <v>4249</v>
      </c>
      <c r="B4251">
        <v>8</v>
      </c>
      <c r="C4251">
        <v>8</v>
      </c>
      <c r="D4251">
        <v>216</v>
      </c>
      <c r="E4251" s="1">
        <v>43820</v>
      </c>
      <c r="F4251" s="3">
        <v>25.920000000000005</v>
      </c>
      <c r="G4251" s="3">
        <v>62.640000000000015</v>
      </c>
      <c r="H4251" s="1">
        <v>43830</v>
      </c>
      <c r="I4251">
        <f t="shared" si="264"/>
        <v>10</v>
      </c>
      <c r="J4251" t="str">
        <f t="shared" si="265"/>
        <v>0-30</v>
      </c>
      <c r="K4251">
        <f t="shared" si="266"/>
        <v>8.0000000000000002E-3</v>
      </c>
      <c r="L4251">
        <f t="shared" si="267"/>
        <v>0.70848000000000011</v>
      </c>
    </row>
    <row r="4252" spans="1:12" x14ac:dyDescent="0.25">
      <c r="A4252" s="2" t="s">
        <v>4250</v>
      </c>
      <c r="B4252">
        <v>4</v>
      </c>
      <c r="C4252">
        <v>3</v>
      </c>
      <c r="D4252">
        <v>220</v>
      </c>
      <c r="E4252" s="1">
        <v>43798</v>
      </c>
      <c r="F4252" s="3">
        <v>4.4000000000000004</v>
      </c>
      <c r="G4252" s="3">
        <v>61.6</v>
      </c>
      <c r="H4252" s="1">
        <v>43830</v>
      </c>
      <c r="I4252">
        <f t="shared" si="264"/>
        <v>32</v>
      </c>
      <c r="J4252" t="str">
        <f t="shared" si="265"/>
        <v>31-60</v>
      </c>
      <c r="K4252">
        <f t="shared" si="266"/>
        <v>0.04</v>
      </c>
      <c r="L4252">
        <f t="shared" si="267"/>
        <v>2.64</v>
      </c>
    </row>
    <row r="4253" spans="1:12" x14ac:dyDescent="0.25">
      <c r="A4253" s="2" t="s">
        <v>4251</v>
      </c>
      <c r="B4253">
        <v>7</v>
      </c>
      <c r="C4253">
        <v>3</v>
      </c>
      <c r="D4253">
        <v>4370</v>
      </c>
      <c r="E4253" s="1">
        <v>43807</v>
      </c>
      <c r="F4253" s="3">
        <v>1092.5</v>
      </c>
      <c r="G4253" s="3">
        <v>2665.7</v>
      </c>
      <c r="H4253" s="1">
        <v>43830</v>
      </c>
      <c r="I4253">
        <f t="shared" si="264"/>
        <v>23</v>
      </c>
      <c r="J4253" t="str">
        <f t="shared" si="265"/>
        <v>0-30</v>
      </c>
      <c r="K4253">
        <f t="shared" si="266"/>
        <v>8.0000000000000002E-3</v>
      </c>
      <c r="L4253">
        <f t="shared" si="267"/>
        <v>30.0656</v>
      </c>
    </row>
    <row r="4254" spans="1:12" x14ac:dyDescent="0.25">
      <c r="A4254" s="2" t="s">
        <v>4252</v>
      </c>
      <c r="B4254">
        <v>2</v>
      </c>
      <c r="C4254">
        <v>19</v>
      </c>
      <c r="D4254">
        <v>7750</v>
      </c>
      <c r="E4254" s="1">
        <v>43707</v>
      </c>
      <c r="F4254" s="3">
        <v>620</v>
      </c>
      <c r="G4254" s="3">
        <v>2015</v>
      </c>
      <c r="H4254" s="1">
        <v>43830</v>
      </c>
      <c r="I4254">
        <f t="shared" si="264"/>
        <v>123</v>
      </c>
      <c r="J4254" t="str">
        <f t="shared" si="265"/>
        <v>&gt;121</v>
      </c>
      <c r="K4254">
        <f t="shared" si="266"/>
        <v>0.25</v>
      </c>
      <c r="L4254">
        <f t="shared" si="267"/>
        <v>658.75</v>
      </c>
    </row>
    <row r="4255" spans="1:12" x14ac:dyDescent="0.25">
      <c r="A4255" s="2" t="s">
        <v>4253</v>
      </c>
      <c r="B4255">
        <v>10</v>
      </c>
      <c r="C4255">
        <v>10</v>
      </c>
      <c r="D4255">
        <v>2790</v>
      </c>
      <c r="E4255" s="1">
        <v>43754</v>
      </c>
      <c r="F4255" s="3">
        <v>83.699999999999989</v>
      </c>
      <c r="G4255" s="3">
        <v>892.8</v>
      </c>
      <c r="H4255" s="1">
        <v>43830</v>
      </c>
      <c r="I4255">
        <f t="shared" si="264"/>
        <v>76</v>
      </c>
      <c r="J4255" t="str">
        <f t="shared" si="265"/>
        <v>61-90</v>
      </c>
      <c r="K4255">
        <f t="shared" si="266"/>
        <v>0.15</v>
      </c>
      <c r="L4255">
        <f t="shared" si="267"/>
        <v>146.47499999999999</v>
      </c>
    </row>
    <row r="4256" spans="1:12" x14ac:dyDescent="0.25">
      <c r="A4256" s="2" t="s">
        <v>4254</v>
      </c>
      <c r="B4256">
        <v>9</v>
      </c>
      <c r="C4256">
        <v>5</v>
      </c>
      <c r="D4256">
        <v>1368</v>
      </c>
      <c r="E4256" s="1">
        <v>43586</v>
      </c>
      <c r="F4256" s="3">
        <v>82.08</v>
      </c>
      <c r="G4256" s="3">
        <v>629.28000000000009</v>
      </c>
      <c r="H4256" s="1">
        <v>43830</v>
      </c>
      <c r="I4256">
        <f t="shared" si="264"/>
        <v>244</v>
      </c>
      <c r="J4256" t="str">
        <f t="shared" si="265"/>
        <v>&gt;121</v>
      </c>
      <c r="K4256">
        <f t="shared" si="266"/>
        <v>0.25</v>
      </c>
      <c r="L4256">
        <f t="shared" si="267"/>
        <v>177.84000000000003</v>
      </c>
    </row>
    <row r="4257" spans="1:12" x14ac:dyDescent="0.25">
      <c r="A4257" s="2" t="s">
        <v>4255</v>
      </c>
      <c r="B4257">
        <v>3</v>
      </c>
      <c r="C4257">
        <v>19</v>
      </c>
      <c r="D4257">
        <v>840</v>
      </c>
      <c r="E4257" s="1">
        <v>43466</v>
      </c>
      <c r="F4257" s="3">
        <v>58.8</v>
      </c>
      <c r="G4257" s="3">
        <v>151.19999999999999</v>
      </c>
      <c r="H4257" s="1">
        <v>43830</v>
      </c>
      <c r="I4257">
        <f t="shared" si="264"/>
        <v>364</v>
      </c>
      <c r="J4257" t="str">
        <f t="shared" si="265"/>
        <v>&gt;121</v>
      </c>
      <c r="K4257">
        <f t="shared" si="266"/>
        <v>0.25</v>
      </c>
      <c r="L4257">
        <f t="shared" si="267"/>
        <v>52.5</v>
      </c>
    </row>
    <row r="4258" spans="1:12" x14ac:dyDescent="0.25">
      <c r="A4258" s="2" t="s">
        <v>4256</v>
      </c>
      <c r="B4258">
        <v>8</v>
      </c>
      <c r="C4258">
        <v>16</v>
      </c>
      <c r="D4258">
        <v>2250</v>
      </c>
      <c r="E4258" s="1">
        <v>43810</v>
      </c>
      <c r="F4258" s="3">
        <v>315</v>
      </c>
      <c r="G4258" s="3">
        <v>1012.5</v>
      </c>
      <c r="H4258" s="1">
        <v>43830</v>
      </c>
      <c r="I4258">
        <f t="shared" si="264"/>
        <v>20</v>
      </c>
      <c r="J4258" t="str">
        <f t="shared" si="265"/>
        <v>0-30</v>
      </c>
      <c r="K4258">
        <f t="shared" si="266"/>
        <v>8.0000000000000002E-3</v>
      </c>
      <c r="L4258">
        <f t="shared" si="267"/>
        <v>10.620000000000001</v>
      </c>
    </row>
    <row r="4259" spans="1:12" x14ac:dyDescent="0.25">
      <c r="A4259" s="2" t="s">
        <v>4257</v>
      </c>
      <c r="B4259">
        <v>8</v>
      </c>
      <c r="C4259">
        <v>4</v>
      </c>
      <c r="D4259">
        <v>2090</v>
      </c>
      <c r="E4259" s="1">
        <v>43713</v>
      </c>
      <c r="F4259" s="3">
        <v>418</v>
      </c>
      <c r="G4259" s="3">
        <v>877.8</v>
      </c>
      <c r="H4259" s="1">
        <v>43830</v>
      </c>
      <c r="I4259">
        <f t="shared" si="264"/>
        <v>117</v>
      </c>
      <c r="J4259" t="str">
        <f t="shared" si="265"/>
        <v>91-120</v>
      </c>
      <c r="K4259">
        <f t="shared" si="266"/>
        <v>0.2</v>
      </c>
      <c r="L4259">
        <f t="shared" si="267"/>
        <v>259.16000000000003</v>
      </c>
    </row>
    <row r="4260" spans="1:12" x14ac:dyDescent="0.25">
      <c r="A4260" s="2" t="s">
        <v>4258</v>
      </c>
      <c r="B4260">
        <v>5</v>
      </c>
      <c r="C4260">
        <v>21</v>
      </c>
      <c r="D4260">
        <v>6720</v>
      </c>
      <c r="E4260" s="1">
        <v>43690</v>
      </c>
      <c r="F4260" s="3">
        <v>336</v>
      </c>
      <c r="G4260" s="3">
        <v>1612.8</v>
      </c>
      <c r="H4260" s="1">
        <v>43830</v>
      </c>
      <c r="I4260">
        <f t="shared" si="264"/>
        <v>140</v>
      </c>
      <c r="J4260" t="str">
        <f t="shared" si="265"/>
        <v>&gt;121</v>
      </c>
      <c r="K4260">
        <f t="shared" si="266"/>
        <v>0.25</v>
      </c>
      <c r="L4260">
        <f t="shared" si="267"/>
        <v>487.2</v>
      </c>
    </row>
    <row r="4261" spans="1:12" x14ac:dyDescent="0.25">
      <c r="A4261" s="2" t="s">
        <v>4259</v>
      </c>
      <c r="B4261">
        <v>1</v>
      </c>
      <c r="C4261">
        <v>22</v>
      </c>
      <c r="D4261">
        <v>840</v>
      </c>
      <c r="E4261" s="1">
        <v>43639</v>
      </c>
      <c r="F4261" s="3">
        <v>42</v>
      </c>
      <c r="G4261" s="3">
        <v>252</v>
      </c>
      <c r="H4261" s="1">
        <v>43830</v>
      </c>
      <c r="I4261">
        <f t="shared" si="264"/>
        <v>191</v>
      </c>
      <c r="J4261" t="str">
        <f t="shared" si="265"/>
        <v>&gt;121</v>
      </c>
      <c r="K4261">
        <f t="shared" si="266"/>
        <v>0.25</v>
      </c>
      <c r="L4261">
        <f t="shared" si="267"/>
        <v>73.5</v>
      </c>
    </row>
    <row r="4262" spans="1:12" x14ac:dyDescent="0.25">
      <c r="A4262" s="2" t="s">
        <v>4260</v>
      </c>
      <c r="B4262">
        <v>7</v>
      </c>
      <c r="C4262">
        <v>10</v>
      </c>
      <c r="D4262">
        <v>840</v>
      </c>
      <c r="E4262" s="1">
        <v>43519</v>
      </c>
      <c r="F4262" s="3">
        <v>159.60000000000002</v>
      </c>
      <c r="G4262" s="3">
        <v>756</v>
      </c>
      <c r="H4262" s="1">
        <v>43830</v>
      </c>
      <c r="I4262">
        <f t="shared" si="264"/>
        <v>311</v>
      </c>
      <c r="J4262" t="str">
        <f t="shared" si="265"/>
        <v>&gt;121</v>
      </c>
      <c r="K4262">
        <f t="shared" si="266"/>
        <v>0.25</v>
      </c>
      <c r="L4262">
        <f t="shared" si="267"/>
        <v>228.9</v>
      </c>
    </row>
    <row r="4263" spans="1:12" x14ac:dyDescent="0.25">
      <c r="A4263" s="2" t="s">
        <v>4261</v>
      </c>
      <c r="B4263">
        <v>2</v>
      </c>
      <c r="C4263">
        <v>9</v>
      </c>
      <c r="D4263">
        <v>2160</v>
      </c>
      <c r="E4263" s="1">
        <v>43690</v>
      </c>
      <c r="F4263" s="3">
        <v>86.4</v>
      </c>
      <c r="G4263" s="3">
        <v>604.79999999999995</v>
      </c>
      <c r="H4263" s="1">
        <v>43830</v>
      </c>
      <c r="I4263">
        <f t="shared" si="264"/>
        <v>140</v>
      </c>
      <c r="J4263" t="str">
        <f t="shared" si="265"/>
        <v>&gt;121</v>
      </c>
      <c r="K4263">
        <f t="shared" si="266"/>
        <v>0.25</v>
      </c>
      <c r="L4263">
        <f t="shared" si="267"/>
        <v>172.79999999999998</v>
      </c>
    </row>
    <row r="4264" spans="1:12" x14ac:dyDescent="0.25">
      <c r="A4264" s="2" t="s">
        <v>4262</v>
      </c>
      <c r="B4264">
        <v>5</v>
      </c>
      <c r="C4264">
        <v>6</v>
      </c>
      <c r="D4264">
        <v>1710</v>
      </c>
      <c r="E4264" s="1">
        <v>43795</v>
      </c>
      <c r="F4264" s="3">
        <v>85.5</v>
      </c>
      <c r="G4264" s="3">
        <v>256.5</v>
      </c>
      <c r="H4264" s="1">
        <v>43830</v>
      </c>
      <c r="I4264">
        <f t="shared" si="264"/>
        <v>35</v>
      </c>
      <c r="J4264" t="str">
        <f t="shared" si="265"/>
        <v>31-60</v>
      </c>
      <c r="K4264">
        <f t="shared" si="266"/>
        <v>0.04</v>
      </c>
      <c r="L4264">
        <f t="shared" si="267"/>
        <v>13.68</v>
      </c>
    </row>
    <row r="4265" spans="1:12" x14ac:dyDescent="0.25">
      <c r="A4265" s="2" t="s">
        <v>4263</v>
      </c>
      <c r="B4265">
        <v>5</v>
      </c>
      <c r="C4265">
        <v>9</v>
      </c>
      <c r="D4265">
        <v>5320</v>
      </c>
      <c r="E4265" s="1">
        <v>43719</v>
      </c>
      <c r="F4265" s="3">
        <v>319.20000000000005</v>
      </c>
      <c r="G4265" s="3">
        <v>1596</v>
      </c>
      <c r="H4265" s="1">
        <v>43830</v>
      </c>
      <c r="I4265">
        <f t="shared" si="264"/>
        <v>111</v>
      </c>
      <c r="J4265" t="str">
        <f t="shared" si="265"/>
        <v>91-120</v>
      </c>
      <c r="K4265">
        <f t="shared" si="266"/>
        <v>0.2</v>
      </c>
      <c r="L4265">
        <f t="shared" si="267"/>
        <v>383.04</v>
      </c>
    </row>
    <row r="4266" spans="1:12" x14ac:dyDescent="0.25">
      <c r="A4266" s="2" t="s">
        <v>4264</v>
      </c>
      <c r="B4266">
        <v>9</v>
      </c>
      <c r="C4266">
        <v>20</v>
      </c>
      <c r="D4266">
        <v>3080</v>
      </c>
      <c r="E4266" s="1">
        <v>43754</v>
      </c>
      <c r="F4266" s="3">
        <v>616</v>
      </c>
      <c r="G4266" s="3">
        <v>1416.8000000000002</v>
      </c>
      <c r="H4266" s="1">
        <v>43830</v>
      </c>
      <c r="I4266">
        <f t="shared" si="264"/>
        <v>76</v>
      </c>
      <c r="J4266" t="str">
        <f t="shared" si="265"/>
        <v>61-90</v>
      </c>
      <c r="K4266">
        <f t="shared" si="266"/>
        <v>0.15</v>
      </c>
      <c r="L4266">
        <f t="shared" si="267"/>
        <v>304.92</v>
      </c>
    </row>
    <row r="4267" spans="1:12" x14ac:dyDescent="0.25">
      <c r="A4267" s="2" t="s">
        <v>4265</v>
      </c>
      <c r="B4267">
        <v>7</v>
      </c>
      <c r="C4267">
        <v>9</v>
      </c>
      <c r="D4267">
        <v>2688</v>
      </c>
      <c r="E4267" s="1">
        <v>43799</v>
      </c>
      <c r="F4267" s="3">
        <v>241.92000000000004</v>
      </c>
      <c r="G4267" s="3">
        <v>1236.48</v>
      </c>
      <c r="H4267" s="1">
        <v>43830</v>
      </c>
      <c r="I4267">
        <f t="shared" si="264"/>
        <v>31</v>
      </c>
      <c r="J4267" t="str">
        <f t="shared" si="265"/>
        <v>31-60</v>
      </c>
      <c r="K4267">
        <f t="shared" si="266"/>
        <v>0.04</v>
      </c>
      <c r="L4267">
        <f t="shared" si="267"/>
        <v>59.136000000000003</v>
      </c>
    </row>
    <row r="4268" spans="1:12" x14ac:dyDescent="0.25">
      <c r="A4268" s="2" t="s">
        <v>4266</v>
      </c>
      <c r="B4268">
        <v>3</v>
      </c>
      <c r="C4268">
        <v>11</v>
      </c>
      <c r="D4268">
        <v>5280</v>
      </c>
      <c r="E4268" s="1">
        <v>43675</v>
      </c>
      <c r="F4268" s="3">
        <v>211.20000000000002</v>
      </c>
      <c r="G4268" s="3">
        <v>1584</v>
      </c>
      <c r="H4268" s="1">
        <v>43830</v>
      </c>
      <c r="I4268">
        <f t="shared" si="264"/>
        <v>155</v>
      </c>
      <c r="J4268" t="str">
        <f t="shared" si="265"/>
        <v>&gt;121</v>
      </c>
      <c r="K4268">
        <f t="shared" si="266"/>
        <v>0.25</v>
      </c>
      <c r="L4268">
        <f t="shared" si="267"/>
        <v>448.8</v>
      </c>
    </row>
    <row r="4269" spans="1:12" x14ac:dyDescent="0.25">
      <c r="A4269" s="2" t="s">
        <v>4267</v>
      </c>
      <c r="B4269">
        <v>10</v>
      </c>
      <c r="C4269">
        <v>23</v>
      </c>
      <c r="D4269">
        <v>240</v>
      </c>
      <c r="E4269" s="1">
        <v>43791</v>
      </c>
      <c r="F4269" s="3">
        <v>19.2</v>
      </c>
      <c r="G4269" s="3">
        <v>98.4</v>
      </c>
      <c r="H4269" s="1">
        <v>43830</v>
      </c>
      <c r="I4269">
        <f t="shared" si="264"/>
        <v>39</v>
      </c>
      <c r="J4269" t="str">
        <f t="shared" si="265"/>
        <v>31-60</v>
      </c>
      <c r="K4269">
        <f t="shared" si="266"/>
        <v>0.04</v>
      </c>
      <c r="L4269">
        <f t="shared" si="267"/>
        <v>4.7040000000000006</v>
      </c>
    </row>
    <row r="4270" spans="1:12" x14ac:dyDescent="0.25">
      <c r="A4270" s="2" t="s">
        <v>4268</v>
      </c>
      <c r="B4270">
        <v>4</v>
      </c>
      <c r="C4270">
        <v>14</v>
      </c>
      <c r="D4270">
        <v>3000</v>
      </c>
      <c r="E4270" s="1">
        <v>43634</v>
      </c>
      <c r="F4270" s="3">
        <v>180</v>
      </c>
      <c r="G4270" s="3">
        <v>600</v>
      </c>
      <c r="H4270" s="1">
        <v>43830</v>
      </c>
      <c r="I4270">
        <f t="shared" si="264"/>
        <v>196</v>
      </c>
      <c r="J4270" t="str">
        <f t="shared" si="265"/>
        <v>&gt;121</v>
      </c>
      <c r="K4270">
        <f t="shared" si="266"/>
        <v>0.25</v>
      </c>
      <c r="L4270">
        <f t="shared" si="267"/>
        <v>195</v>
      </c>
    </row>
    <row r="4271" spans="1:12" x14ac:dyDescent="0.25">
      <c r="A4271" s="2" t="s">
        <v>4269</v>
      </c>
      <c r="B4271">
        <v>1</v>
      </c>
      <c r="C4271">
        <v>4</v>
      </c>
      <c r="D4271">
        <v>4400</v>
      </c>
      <c r="E4271" s="1">
        <v>43499</v>
      </c>
      <c r="F4271" s="3">
        <v>220</v>
      </c>
      <c r="G4271" s="3">
        <v>1232</v>
      </c>
      <c r="H4271" s="1">
        <v>43830</v>
      </c>
      <c r="I4271">
        <f t="shared" si="264"/>
        <v>331</v>
      </c>
      <c r="J4271" t="str">
        <f t="shared" si="265"/>
        <v>&gt;121</v>
      </c>
      <c r="K4271">
        <f t="shared" si="266"/>
        <v>0.25</v>
      </c>
      <c r="L4271">
        <f t="shared" si="267"/>
        <v>363</v>
      </c>
    </row>
    <row r="4272" spans="1:12" x14ac:dyDescent="0.25">
      <c r="A4272" s="2" t="s">
        <v>4270</v>
      </c>
      <c r="B4272">
        <v>7</v>
      </c>
      <c r="C4272">
        <v>6</v>
      </c>
      <c r="D4272">
        <v>2112</v>
      </c>
      <c r="E4272" s="1">
        <v>43471</v>
      </c>
      <c r="F4272" s="3">
        <v>401.28</v>
      </c>
      <c r="G4272" s="3">
        <v>1246.08</v>
      </c>
      <c r="H4272" s="1">
        <v>43830</v>
      </c>
      <c r="I4272">
        <f t="shared" si="264"/>
        <v>359</v>
      </c>
      <c r="J4272" t="str">
        <f t="shared" si="265"/>
        <v>&gt;121</v>
      </c>
      <c r="K4272">
        <f t="shared" si="266"/>
        <v>0.25</v>
      </c>
      <c r="L4272">
        <f t="shared" si="267"/>
        <v>411.84</v>
      </c>
    </row>
    <row r="4273" spans="1:12" x14ac:dyDescent="0.25">
      <c r="A4273" s="2" t="s">
        <v>4271</v>
      </c>
      <c r="B4273">
        <v>6</v>
      </c>
      <c r="C4273">
        <v>22</v>
      </c>
      <c r="D4273">
        <v>1710</v>
      </c>
      <c r="E4273" s="1">
        <v>43568</v>
      </c>
      <c r="F4273" s="3">
        <v>51.3</v>
      </c>
      <c r="G4273" s="3">
        <v>495.90000000000003</v>
      </c>
      <c r="H4273" s="1">
        <v>43830</v>
      </c>
      <c r="I4273">
        <f t="shared" si="264"/>
        <v>262</v>
      </c>
      <c r="J4273" t="str">
        <f t="shared" si="265"/>
        <v>&gt;121</v>
      </c>
      <c r="K4273">
        <f t="shared" si="266"/>
        <v>0.25</v>
      </c>
      <c r="L4273">
        <f t="shared" si="267"/>
        <v>136.80000000000001</v>
      </c>
    </row>
    <row r="4274" spans="1:12" x14ac:dyDescent="0.25">
      <c r="A4274" s="2" t="s">
        <v>4272</v>
      </c>
      <c r="B4274">
        <v>9</v>
      </c>
      <c r="C4274">
        <v>17</v>
      </c>
      <c r="D4274">
        <v>3360</v>
      </c>
      <c r="E4274" s="1">
        <v>43776</v>
      </c>
      <c r="F4274" s="3">
        <v>672</v>
      </c>
      <c r="G4274" s="3">
        <v>907.2</v>
      </c>
      <c r="H4274" s="1">
        <v>43830</v>
      </c>
      <c r="I4274">
        <f t="shared" si="264"/>
        <v>54</v>
      </c>
      <c r="J4274" t="str">
        <f t="shared" si="265"/>
        <v>31-60</v>
      </c>
      <c r="K4274">
        <f t="shared" si="266"/>
        <v>0.04</v>
      </c>
      <c r="L4274">
        <f t="shared" si="267"/>
        <v>63.168000000000006</v>
      </c>
    </row>
    <row r="4275" spans="1:12" x14ac:dyDescent="0.25">
      <c r="A4275" s="2" t="s">
        <v>4273</v>
      </c>
      <c r="B4275">
        <v>9</v>
      </c>
      <c r="C4275">
        <v>13</v>
      </c>
      <c r="D4275">
        <v>1560</v>
      </c>
      <c r="E4275" s="1">
        <v>43659</v>
      </c>
      <c r="F4275" s="3">
        <v>78</v>
      </c>
      <c r="G4275" s="3">
        <v>670.8</v>
      </c>
      <c r="H4275" s="1">
        <v>43830</v>
      </c>
      <c r="I4275">
        <f t="shared" si="264"/>
        <v>171</v>
      </c>
      <c r="J4275" t="str">
        <f t="shared" si="265"/>
        <v>&gt;121</v>
      </c>
      <c r="K4275">
        <f t="shared" si="266"/>
        <v>0.25</v>
      </c>
      <c r="L4275">
        <f t="shared" si="267"/>
        <v>187.2</v>
      </c>
    </row>
    <row r="4276" spans="1:12" x14ac:dyDescent="0.25">
      <c r="A4276" s="2" t="s">
        <v>4274</v>
      </c>
      <c r="B4276">
        <v>9</v>
      </c>
      <c r="C4276">
        <v>1</v>
      </c>
      <c r="D4276">
        <v>5060</v>
      </c>
      <c r="E4276" s="1">
        <v>43655</v>
      </c>
      <c r="F4276" s="3">
        <v>910.8</v>
      </c>
      <c r="G4276" s="3">
        <v>1872.2</v>
      </c>
      <c r="H4276" s="1">
        <v>43830</v>
      </c>
      <c r="I4276">
        <f t="shared" si="264"/>
        <v>175</v>
      </c>
      <c r="J4276" t="str">
        <f t="shared" si="265"/>
        <v>&gt;121</v>
      </c>
      <c r="K4276">
        <f t="shared" si="266"/>
        <v>0.25</v>
      </c>
      <c r="L4276">
        <f t="shared" si="267"/>
        <v>695.75</v>
      </c>
    </row>
    <row r="4277" spans="1:12" x14ac:dyDescent="0.25">
      <c r="A4277" s="2" t="s">
        <v>4275</v>
      </c>
      <c r="B4277">
        <v>7</v>
      </c>
      <c r="C4277">
        <v>23</v>
      </c>
      <c r="D4277">
        <v>2250</v>
      </c>
      <c r="E4277" s="1">
        <v>43734</v>
      </c>
      <c r="F4277" s="3">
        <v>450</v>
      </c>
      <c r="G4277" s="3">
        <v>652.5</v>
      </c>
      <c r="H4277" s="1">
        <v>43830</v>
      </c>
      <c r="I4277">
        <f t="shared" si="264"/>
        <v>96</v>
      </c>
      <c r="J4277" t="str">
        <f t="shared" si="265"/>
        <v>91-120</v>
      </c>
      <c r="K4277">
        <f t="shared" si="266"/>
        <v>0.2</v>
      </c>
      <c r="L4277">
        <f t="shared" si="267"/>
        <v>220.5</v>
      </c>
    </row>
    <row r="4278" spans="1:12" x14ac:dyDescent="0.25">
      <c r="A4278" s="2" t="s">
        <v>4276</v>
      </c>
      <c r="B4278">
        <v>10</v>
      </c>
      <c r="C4278">
        <v>10</v>
      </c>
      <c r="D4278">
        <v>3150</v>
      </c>
      <c r="E4278" s="1">
        <v>43539</v>
      </c>
      <c r="F4278" s="3">
        <v>126</v>
      </c>
      <c r="G4278" s="3">
        <v>787.5</v>
      </c>
      <c r="H4278" s="1">
        <v>43830</v>
      </c>
      <c r="I4278">
        <f t="shared" si="264"/>
        <v>291</v>
      </c>
      <c r="J4278" t="str">
        <f t="shared" si="265"/>
        <v>&gt;121</v>
      </c>
      <c r="K4278">
        <f t="shared" si="266"/>
        <v>0.25</v>
      </c>
      <c r="L4278">
        <f t="shared" si="267"/>
        <v>228.375</v>
      </c>
    </row>
    <row r="4279" spans="1:12" x14ac:dyDescent="0.25">
      <c r="A4279" s="2" t="s">
        <v>4277</v>
      </c>
      <c r="B4279">
        <v>7</v>
      </c>
      <c r="C4279">
        <v>19</v>
      </c>
      <c r="D4279">
        <v>1530</v>
      </c>
      <c r="E4279" s="1">
        <v>43640</v>
      </c>
      <c r="F4279" s="3">
        <v>397.8</v>
      </c>
      <c r="G4279" s="3">
        <v>749.7</v>
      </c>
      <c r="H4279" s="1">
        <v>43830</v>
      </c>
      <c r="I4279">
        <f t="shared" si="264"/>
        <v>190</v>
      </c>
      <c r="J4279" t="str">
        <f t="shared" si="265"/>
        <v>&gt;121</v>
      </c>
      <c r="K4279">
        <f t="shared" si="266"/>
        <v>0.25</v>
      </c>
      <c r="L4279">
        <f t="shared" si="267"/>
        <v>286.875</v>
      </c>
    </row>
    <row r="4280" spans="1:12" x14ac:dyDescent="0.25">
      <c r="A4280" s="2" t="s">
        <v>4278</v>
      </c>
      <c r="B4280">
        <v>6</v>
      </c>
      <c r="C4280">
        <v>2</v>
      </c>
      <c r="D4280">
        <v>2090</v>
      </c>
      <c r="E4280" s="1">
        <v>43822</v>
      </c>
      <c r="F4280" s="3">
        <v>125.39999999999999</v>
      </c>
      <c r="G4280" s="3">
        <v>585.20000000000005</v>
      </c>
      <c r="H4280" s="1">
        <v>43830</v>
      </c>
      <c r="I4280">
        <f t="shared" si="264"/>
        <v>8</v>
      </c>
      <c r="J4280" t="str">
        <f t="shared" si="265"/>
        <v>0-30</v>
      </c>
      <c r="K4280">
        <f t="shared" si="266"/>
        <v>8.0000000000000002E-3</v>
      </c>
      <c r="L4280">
        <f t="shared" si="267"/>
        <v>5.6848000000000001</v>
      </c>
    </row>
    <row r="4281" spans="1:12" x14ac:dyDescent="0.25">
      <c r="A4281" s="2" t="s">
        <v>4279</v>
      </c>
      <c r="B4281">
        <v>2</v>
      </c>
      <c r="C4281">
        <v>17</v>
      </c>
      <c r="D4281">
        <v>2640</v>
      </c>
      <c r="E4281" s="1">
        <v>43820</v>
      </c>
      <c r="F4281" s="3">
        <v>132</v>
      </c>
      <c r="G4281" s="3">
        <v>660</v>
      </c>
      <c r="H4281" s="1">
        <v>43830</v>
      </c>
      <c r="I4281">
        <f t="shared" si="264"/>
        <v>10</v>
      </c>
      <c r="J4281" t="str">
        <f t="shared" si="265"/>
        <v>0-30</v>
      </c>
      <c r="K4281">
        <f t="shared" si="266"/>
        <v>8.0000000000000002E-3</v>
      </c>
      <c r="L4281">
        <f t="shared" si="267"/>
        <v>6.3360000000000003</v>
      </c>
    </row>
    <row r="4282" spans="1:12" x14ac:dyDescent="0.25">
      <c r="A4282" s="2" t="s">
        <v>4280</v>
      </c>
      <c r="B4282">
        <v>4</v>
      </c>
      <c r="C4282">
        <v>12</v>
      </c>
      <c r="D4282">
        <v>150</v>
      </c>
      <c r="E4282" s="1">
        <v>43767</v>
      </c>
      <c r="F4282" s="3">
        <v>13.5</v>
      </c>
      <c r="G4282" s="3">
        <v>34.5</v>
      </c>
      <c r="H4282" s="1">
        <v>43830</v>
      </c>
      <c r="I4282">
        <f t="shared" si="264"/>
        <v>63</v>
      </c>
      <c r="J4282" t="str">
        <f t="shared" si="265"/>
        <v>61-90</v>
      </c>
      <c r="K4282">
        <f t="shared" si="266"/>
        <v>0.15</v>
      </c>
      <c r="L4282">
        <f t="shared" si="267"/>
        <v>7.1999999999999993</v>
      </c>
    </row>
    <row r="4283" spans="1:12" x14ac:dyDescent="0.25">
      <c r="A4283" s="2" t="s">
        <v>4281</v>
      </c>
      <c r="B4283">
        <v>9</v>
      </c>
      <c r="C4283">
        <v>4</v>
      </c>
      <c r="D4283">
        <v>96.000000000000014</v>
      </c>
      <c r="E4283" s="1">
        <v>43584</v>
      </c>
      <c r="F4283" s="3">
        <v>17.28</v>
      </c>
      <c r="G4283" s="3">
        <v>27.840000000000003</v>
      </c>
      <c r="H4283" s="1">
        <v>43830</v>
      </c>
      <c r="I4283">
        <f t="shared" si="264"/>
        <v>246</v>
      </c>
      <c r="J4283" t="str">
        <f t="shared" si="265"/>
        <v>&gt;121</v>
      </c>
      <c r="K4283">
        <f t="shared" si="266"/>
        <v>0.25</v>
      </c>
      <c r="L4283">
        <f t="shared" si="267"/>
        <v>11.280000000000001</v>
      </c>
    </row>
    <row r="4284" spans="1:12" x14ac:dyDescent="0.25">
      <c r="A4284" s="2" t="s">
        <v>4282</v>
      </c>
      <c r="B4284">
        <v>10</v>
      </c>
      <c r="C4284">
        <v>17</v>
      </c>
      <c r="D4284">
        <v>1920</v>
      </c>
      <c r="E4284" s="1">
        <v>43824</v>
      </c>
      <c r="F4284" s="3">
        <v>307.2</v>
      </c>
      <c r="G4284" s="3">
        <v>710.40000000000009</v>
      </c>
      <c r="H4284" s="1">
        <v>43830</v>
      </c>
      <c r="I4284">
        <f t="shared" si="264"/>
        <v>6</v>
      </c>
      <c r="J4284" t="str">
        <f t="shared" si="265"/>
        <v>0-30</v>
      </c>
      <c r="K4284">
        <f t="shared" si="266"/>
        <v>8.0000000000000002E-3</v>
      </c>
      <c r="L4284">
        <f t="shared" si="267"/>
        <v>8.1408000000000005</v>
      </c>
    </row>
    <row r="4285" spans="1:12" x14ac:dyDescent="0.25">
      <c r="A4285" s="2" t="s">
        <v>4283</v>
      </c>
      <c r="B4285">
        <v>6</v>
      </c>
      <c r="C4285">
        <v>16</v>
      </c>
      <c r="D4285">
        <v>2268</v>
      </c>
      <c r="E4285" s="1">
        <v>43826</v>
      </c>
      <c r="F4285" s="3">
        <v>181.44000000000003</v>
      </c>
      <c r="G4285" s="3">
        <v>385.56000000000006</v>
      </c>
      <c r="H4285" s="1">
        <v>43830</v>
      </c>
      <c r="I4285">
        <f t="shared" si="264"/>
        <v>4</v>
      </c>
      <c r="J4285" t="str">
        <f t="shared" si="265"/>
        <v>0-30</v>
      </c>
      <c r="K4285">
        <f t="shared" si="266"/>
        <v>8.0000000000000002E-3</v>
      </c>
      <c r="L4285">
        <f t="shared" si="267"/>
        <v>4.5360000000000014</v>
      </c>
    </row>
    <row r="4286" spans="1:12" x14ac:dyDescent="0.25">
      <c r="A4286" s="2" t="s">
        <v>4284</v>
      </c>
      <c r="B4286">
        <v>6</v>
      </c>
      <c r="C4286">
        <v>12</v>
      </c>
      <c r="D4286">
        <v>528</v>
      </c>
      <c r="E4286" s="1">
        <v>43703</v>
      </c>
      <c r="F4286" s="3">
        <v>5.28</v>
      </c>
      <c r="G4286" s="3">
        <v>95.04000000000002</v>
      </c>
      <c r="H4286" s="1">
        <v>43830</v>
      </c>
      <c r="I4286">
        <f t="shared" si="264"/>
        <v>127</v>
      </c>
      <c r="J4286" t="str">
        <f t="shared" si="265"/>
        <v>&gt;121</v>
      </c>
      <c r="K4286">
        <f t="shared" si="266"/>
        <v>0.25</v>
      </c>
      <c r="L4286">
        <f t="shared" si="267"/>
        <v>25.080000000000005</v>
      </c>
    </row>
    <row r="4287" spans="1:12" x14ac:dyDescent="0.25">
      <c r="A4287" s="2" t="s">
        <v>4285</v>
      </c>
      <c r="B4287">
        <v>8</v>
      </c>
      <c r="C4287">
        <v>8</v>
      </c>
      <c r="D4287">
        <v>160</v>
      </c>
      <c r="E4287" s="1">
        <v>43502</v>
      </c>
      <c r="F4287" s="3">
        <v>11.200000000000001</v>
      </c>
      <c r="G4287" s="3">
        <v>80</v>
      </c>
      <c r="H4287" s="1">
        <v>43830</v>
      </c>
      <c r="I4287">
        <f t="shared" si="264"/>
        <v>328</v>
      </c>
      <c r="J4287" t="str">
        <f t="shared" si="265"/>
        <v>&gt;121</v>
      </c>
      <c r="K4287">
        <f t="shared" si="266"/>
        <v>0.25</v>
      </c>
      <c r="L4287">
        <f t="shared" si="267"/>
        <v>22.8</v>
      </c>
    </row>
    <row r="4288" spans="1:12" x14ac:dyDescent="0.25">
      <c r="A4288" s="2" t="s">
        <v>4286</v>
      </c>
      <c r="B4288">
        <v>6</v>
      </c>
      <c r="C4288">
        <v>9</v>
      </c>
      <c r="D4288">
        <v>1216</v>
      </c>
      <c r="E4288" s="1">
        <v>43683</v>
      </c>
      <c r="F4288" s="3">
        <v>121.6</v>
      </c>
      <c r="G4288" s="3">
        <v>182.40000000000003</v>
      </c>
      <c r="H4288" s="1">
        <v>43830</v>
      </c>
      <c r="I4288">
        <f t="shared" si="264"/>
        <v>147</v>
      </c>
      <c r="J4288" t="str">
        <f t="shared" si="265"/>
        <v>&gt;121</v>
      </c>
      <c r="K4288">
        <f t="shared" si="266"/>
        <v>0.25</v>
      </c>
      <c r="L4288">
        <f t="shared" si="267"/>
        <v>76</v>
      </c>
    </row>
    <row r="4289" spans="1:12" x14ac:dyDescent="0.25">
      <c r="A4289" s="2" t="s">
        <v>4287</v>
      </c>
      <c r="B4289">
        <v>9</v>
      </c>
      <c r="C4289">
        <v>10</v>
      </c>
      <c r="D4289">
        <v>6820</v>
      </c>
      <c r="E4289" s="1">
        <v>43487</v>
      </c>
      <c r="F4289" s="3">
        <v>750.19999999999993</v>
      </c>
      <c r="G4289" s="3">
        <v>3205.4</v>
      </c>
      <c r="H4289" s="1">
        <v>43830</v>
      </c>
      <c r="I4289">
        <f t="shared" si="264"/>
        <v>343</v>
      </c>
      <c r="J4289" t="str">
        <f t="shared" si="265"/>
        <v>&gt;121</v>
      </c>
      <c r="K4289">
        <f t="shared" si="266"/>
        <v>0.25</v>
      </c>
      <c r="L4289">
        <f t="shared" si="267"/>
        <v>988.9</v>
      </c>
    </row>
    <row r="4290" spans="1:12" x14ac:dyDescent="0.25">
      <c r="A4290" s="2" t="s">
        <v>4288</v>
      </c>
      <c r="B4290">
        <v>5</v>
      </c>
      <c r="C4290">
        <v>15</v>
      </c>
      <c r="D4290">
        <v>1584</v>
      </c>
      <c r="E4290" s="1">
        <v>43674</v>
      </c>
      <c r="F4290" s="3">
        <v>110.88</v>
      </c>
      <c r="G4290" s="3">
        <v>443.52</v>
      </c>
      <c r="H4290" s="1">
        <v>43830</v>
      </c>
      <c r="I4290">
        <f t="shared" ref="I4290:I4353" si="268">H4290-E4290</f>
        <v>156</v>
      </c>
      <c r="J4290" t="str">
        <f t="shared" ref="J4290:J4353" si="269">VLOOKUP(I4290,groupings,2,1)</f>
        <v>&gt;121</v>
      </c>
      <c r="K4290">
        <f t="shared" ref="K4290:K4353" si="270">VLOOKUP(I4290,$N$8:$P$12,3,TRUE)</f>
        <v>0.25</v>
      </c>
      <c r="L4290">
        <f t="shared" ref="L4290:L4353" si="271">(G4290+F4290)*K4290</f>
        <v>138.6</v>
      </c>
    </row>
    <row r="4291" spans="1:12" x14ac:dyDescent="0.25">
      <c r="A4291" s="2" t="s">
        <v>4289</v>
      </c>
      <c r="B4291">
        <v>8</v>
      </c>
      <c r="C4291">
        <v>12</v>
      </c>
      <c r="D4291">
        <v>220</v>
      </c>
      <c r="E4291" s="1">
        <v>43768</v>
      </c>
      <c r="F4291" s="3">
        <v>13.200000000000001</v>
      </c>
      <c r="G4291" s="3">
        <v>77</v>
      </c>
      <c r="H4291" s="1">
        <v>43830</v>
      </c>
      <c r="I4291">
        <f t="shared" si="268"/>
        <v>62</v>
      </c>
      <c r="J4291" t="str">
        <f t="shared" si="269"/>
        <v>61-90</v>
      </c>
      <c r="K4291">
        <f t="shared" si="270"/>
        <v>0.15</v>
      </c>
      <c r="L4291">
        <f t="shared" si="271"/>
        <v>13.53</v>
      </c>
    </row>
    <row r="4292" spans="1:12" x14ac:dyDescent="0.25">
      <c r="A4292" s="2" t="s">
        <v>4290</v>
      </c>
      <c r="B4292">
        <v>3</v>
      </c>
      <c r="C4292">
        <v>18</v>
      </c>
      <c r="D4292">
        <v>240</v>
      </c>
      <c r="E4292" s="1">
        <v>43501</v>
      </c>
      <c r="F4292" s="3">
        <v>19.2</v>
      </c>
      <c r="G4292" s="3">
        <v>55.199999999999996</v>
      </c>
      <c r="H4292" s="1">
        <v>43830</v>
      </c>
      <c r="I4292">
        <f t="shared" si="268"/>
        <v>329</v>
      </c>
      <c r="J4292" t="str">
        <f t="shared" si="269"/>
        <v>&gt;121</v>
      </c>
      <c r="K4292">
        <f t="shared" si="270"/>
        <v>0.25</v>
      </c>
      <c r="L4292">
        <f t="shared" si="271"/>
        <v>18.599999999999998</v>
      </c>
    </row>
    <row r="4293" spans="1:12" x14ac:dyDescent="0.25">
      <c r="A4293" s="2" t="s">
        <v>4291</v>
      </c>
      <c r="B4293">
        <v>8</v>
      </c>
      <c r="C4293">
        <v>6</v>
      </c>
      <c r="D4293">
        <v>108</v>
      </c>
      <c r="E4293" s="1">
        <v>43471</v>
      </c>
      <c r="F4293" s="3">
        <v>21.6</v>
      </c>
      <c r="G4293" s="3">
        <v>30.240000000000006</v>
      </c>
      <c r="H4293" s="1">
        <v>43830</v>
      </c>
      <c r="I4293">
        <f t="shared" si="268"/>
        <v>359</v>
      </c>
      <c r="J4293" t="str">
        <f t="shared" si="269"/>
        <v>&gt;121</v>
      </c>
      <c r="K4293">
        <f t="shared" si="270"/>
        <v>0.25</v>
      </c>
      <c r="L4293">
        <f t="shared" si="271"/>
        <v>12.96</v>
      </c>
    </row>
    <row r="4294" spans="1:12" x14ac:dyDescent="0.25">
      <c r="A4294" s="2" t="s">
        <v>4292</v>
      </c>
      <c r="B4294">
        <v>6</v>
      </c>
      <c r="C4294">
        <v>5</v>
      </c>
      <c r="D4294">
        <v>3762</v>
      </c>
      <c r="E4294" s="1">
        <v>43489</v>
      </c>
      <c r="F4294" s="3">
        <v>150.47999999999999</v>
      </c>
      <c r="G4294" s="3">
        <v>902.88</v>
      </c>
      <c r="H4294" s="1">
        <v>43830</v>
      </c>
      <c r="I4294">
        <f t="shared" si="268"/>
        <v>341</v>
      </c>
      <c r="J4294" t="str">
        <f t="shared" si="269"/>
        <v>&gt;121</v>
      </c>
      <c r="K4294">
        <f t="shared" si="270"/>
        <v>0.25</v>
      </c>
      <c r="L4294">
        <f t="shared" si="271"/>
        <v>263.33999999999997</v>
      </c>
    </row>
    <row r="4295" spans="1:12" x14ac:dyDescent="0.25">
      <c r="A4295" s="2" t="s">
        <v>4293</v>
      </c>
      <c r="B4295">
        <v>3</v>
      </c>
      <c r="C4295">
        <v>5</v>
      </c>
      <c r="D4295">
        <v>1950</v>
      </c>
      <c r="E4295" s="1">
        <v>43550</v>
      </c>
      <c r="F4295" s="3">
        <v>19.5</v>
      </c>
      <c r="G4295" s="3">
        <v>429</v>
      </c>
      <c r="H4295" s="1">
        <v>43830</v>
      </c>
      <c r="I4295">
        <f t="shared" si="268"/>
        <v>280</v>
      </c>
      <c r="J4295" t="str">
        <f t="shared" si="269"/>
        <v>&gt;121</v>
      </c>
      <c r="K4295">
        <f t="shared" si="270"/>
        <v>0.25</v>
      </c>
      <c r="L4295">
        <f t="shared" si="271"/>
        <v>112.125</v>
      </c>
    </row>
    <row r="4296" spans="1:12" x14ac:dyDescent="0.25">
      <c r="A4296" s="2" t="s">
        <v>4294</v>
      </c>
      <c r="B4296">
        <v>9</v>
      </c>
      <c r="C4296">
        <v>8</v>
      </c>
      <c r="D4296">
        <v>4104</v>
      </c>
      <c r="E4296" s="1">
        <v>43821</v>
      </c>
      <c r="F4296" s="3">
        <v>779.76</v>
      </c>
      <c r="G4296" s="3">
        <v>1395.3600000000001</v>
      </c>
      <c r="H4296" s="1">
        <v>43830</v>
      </c>
      <c r="I4296">
        <f t="shared" si="268"/>
        <v>9</v>
      </c>
      <c r="J4296" t="str">
        <f t="shared" si="269"/>
        <v>0-30</v>
      </c>
      <c r="K4296">
        <f t="shared" si="270"/>
        <v>8.0000000000000002E-3</v>
      </c>
      <c r="L4296">
        <f t="shared" si="271"/>
        <v>17.400959999999998</v>
      </c>
    </row>
    <row r="4297" spans="1:12" x14ac:dyDescent="0.25">
      <c r="A4297" s="2" t="s">
        <v>4295</v>
      </c>
      <c r="B4297">
        <v>6</v>
      </c>
      <c r="C4297">
        <v>9</v>
      </c>
      <c r="D4297">
        <v>480</v>
      </c>
      <c r="E4297" s="1">
        <v>43744</v>
      </c>
      <c r="F4297" s="3">
        <v>4.8</v>
      </c>
      <c r="G4297" s="3">
        <v>115.19999999999999</v>
      </c>
      <c r="H4297" s="1">
        <v>43830</v>
      </c>
      <c r="I4297">
        <f t="shared" si="268"/>
        <v>86</v>
      </c>
      <c r="J4297" t="str">
        <f t="shared" si="269"/>
        <v>61-90</v>
      </c>
      <c r="K4297">
        <f t="shared" si="270"/>
        <v>0.15</v>
      </c>
      <c r="L4297">
        <f t="shared" si="271"/>
        <v>17.999999999999996</v>
      </c>
    </row>
    <row r="4298" spans="1:12" x14ac:dyDescent="0.25">
      <c r="A4298" s="2" t="s">
        <v>4296</v>
      </c>
      <c r="B4298">
        <v>3</v>
      </c>
      <c r="C4298">
        <v>12</v>
      </c>
      <c r="D4298">
        <v>1620</v>
      </c>
      <c r="E4298" s="1">
        <v>43545</v>
      </c>
      <c r="F4298" s="3">
        <v>162</v>
      </c>
      <c r="G4298" s="3">
        <v>486</v>
      </c>
      <c r="H4298" s="1">
        <v>43830</v>
      </c>
      <c r="I4298">
        <f t="shared" si="268"/>
        <v>285</v>
      </c>
      <c r="J4298" t="str">
        <f t="shared" si="269"/>
        <v>&gt;121</v>
      </c>
      <c r="K4298">
        <f t="shared" si="270"/>
        <v>0.25</v>
      </c>
      <c r="L4298">
        <f t="shared" si="271"/>
        <v>162</v>
      </c>
    </row>
    <row r="4299" spans="1:12" x14ac:dyDescent="0.25">
      <c r="A4299" s="2" t="s">
        <v>4297</v>
      </c>
      <c r="B4299">
        <v>6</v>
      </c>
      <c r="C4299">
        <v>19</v>
      </c>
      <c r="D4299">
        <v>3080</v>
      </c>
      <c r="E4299" s="1">
        <v>43632</v>
      </c>
      <c r="F4299" s="3">
        <v>154</v>
      </c>
      <c r="G4299" s="3">
        <v>646.80000000000007</v>
      </c>
      <c r="H4299" s="1">
        <v>43830</v>
      </c>
      <c r="I4299">
        <f t="shared" si="268"/>
        <v>198</v>
      </c>
      <c r="J4299" t="str">
        <f t="shared" si="269"/>
        <v>&gt;121</v>
      </c>
      <c r="K4299">
        <f t="shared" si="270"/>
        <v>0.25</v>
      </c>
      <c r="L4299">
        <f t="shared" si="271"/>
        <v>200.20000000000002</v>
      </c>
    </row>
    <row r="4300" spans="1:12" x14ac:dyDescent="0.25">
      <c r="A4300" s="2" t="s">
        <v>4298</v>
      </c>
      <c r="B4300">
        <v>9</v>
      </c>
      <c r="C4300">
        <v>17</v>
      </c>
      <c r="D4300">
        <v>810</v>
      </c>
      <c r="E4300" s="1">
        <v>43807</v>
      </c>
      <c r="F4300" s="3">
        <v>48.6</v>
      </c>
      <c r="G4300" s="3">
        <v>348.29999999999995</v>
      </c>
      <c r="H4300" s="1">
        <v>43830</v>
      </c>
      <c r="I4300">
        <f t="shared" si="268"/>
        <v>23</v>
      </c>
      <c r="J4300" t="str">
        <f t="shared" si="269"/>
        <v>0-30</v>
      </c>
      <c r="K4300">
        <f t="shared" si="270"/>
        <v>8.0000000000000002E-3</v>
      </c>
      <c r="L4300">
        <f t="shared" si="271"/>
        <v>3.1751999999999998</v>
      </c>
    </row>
    <row r="4301" spans="1:12" x14ac:dyDescent="0.25">
      <c r="A4301" s="2" t="s">
        <v>4299</v>
      </c>
      <c r="B4301">
        <v>4</v>
      </c>
      <c r="C4301">
        <v>18</v>
      </c>
      <c r="D4301">
        <v>2584.0000000000005</v>
      </c>
      <c r="E4301" s="1">
        <v>43793</v>
      </c>
      <c r="F4301" s="3">
        <v>232.56000000000003</v>
      </c>
      <c r="G4301" s="3">
        <v>671.84000000000015</v>
      </c>
      <c r="H4301" s="1">
        <v>43830</v>
      </c>
      <c r="I4301">
        <f t="shared" si="268"/>
        <v>37</v>
      </c>
      <c r="J4301" t="str">
        <f t="shared" si="269"/>
        <v>31-60</v>
      </c>
      <c r="K4301">
        <f t="shared" si="270"/>
        <v>0.04</v>
      </c>
      <c r="L4301">
        <f t="shared" si="271"/>
        <v>36.176000000000009</v>
      </c>
    </row>
    <row r="4302" spans="1:12" x14ac:dyDescent="0.25">
      <c r="A4302" s="2" t="s">
        <v>4300</v>
      </c>
      <c r="B4302">
        <v>7</v>
      </c>
      <c r="C4302">
        <v>13</v>
      </c>
      <c r="D4302">
        <v>1530</v>
      </c>
      <c r="E4302" s="1">
        <v>43808</v>
      </c>
      <c r="F4302" s="3">
        <v>168.29999999999998</v>
      </c>
      <c r="G4302" s="3">
        <v>596.70000000000005</v>
      </c>
      <c r="H4302" s="1">
        <v>43830</v>
      </c>
      <c r="I4302">
        <f t="shared" si="268"/>
        <v>22</v>
      </c>
      <c r="J4302" t="str">
        <f t="shared" si="269"/>
        <v>0-30</v>
      </c>
      <c r="K4302">
        <f t="shared" si="270"/>
        <v>8.0000000000000002E-3</v>
      </c>
      <c r="L4302">
        <f t="shared" si="271"/>
        <v>6.12</v>
      </c>
    </row>
    <row r="4303" spans="1:12" x14ac:dyDescent="0.25">
      <c r="A4303" s="2" t="s">
        <v>4301</v>
      </c>
      <c r="B4303">
        <v>7</v>
      </c>
      <c r="C4303">
        <v>22</v>
      </c>
      <c r="D4303">
        <v>558</v>
      </c>
      <c r="E4303" s="1">
        <v>43759</v>
      </c>
      <c r="F4303" s="3">
        <v>106.02000000000001</v>
      </c>
      <c r="G4303" s="3">
        <v>178.56</v>
      </c>
      <c r="H4303" s="1">
        <v>43830</v>
      </c>
      <c r="I4303">
        <f t="shared" si="268"/>
        <v>71</v>
      </c>
      <c r="J4303" t="str">
        <f t="shared" si="269"/>
        <v>61-90</v>
      </c>
      <c r="K4303">
        <f t="shared" si="270"/>
        <v>0.15</v>
      </c>
      <c r="L4303">
        <f t="shared" si="271"/>
        <v>42.687000000000005</v>
      </c>
    </row>
    <row r="4304" spans="1:12" x14ac:dyDescent="0.25">
      <c r="A4304" s="2" t="s">
        <v>4302</v>
      </c>
      <c r="B4304">
        <v>1</v>
      </c>
      <c r="C4304">
        <v>9</v>
      </c>
      <c r="D4304">
        <v>896.00000000000011</v>
      </c>
      <c r="E4304" s="1">
        <v>43514</v>
      </c>
      <c r="F4304" s="3">
        <v>89.600000000000009</v>
      </c>
      <c r="G4304" s="3">
        <v>170.24</v>
      </c>
      <c r="H4304" s="1">
        <v>43830</v>
      </c>
      <c r="I4304">
        <f t="shared" si="268"/>
        <v>316</v>
      </c>
      <c r="J4304" t="str">
        <f t="shared" si="269"/>
        <v>&gt;121</v>
      </c>
      <c r="K4304">
        <f t="shared" si="270"/>
        <v>0.25</v>
      </c>
      <c r="L4304">
        <f t="shared" si="271"/>
        <v>64.960000000000008</v>
      </c>
    </row>
    <row r="4305" spans="1:12" x14ac:dyDescent="0.25">
      <c r="A4305" s="2" t="s">
        <v>4303</v>
      </c>
      <c r="B4305">
        <v>4</v>
      </c>
      <c r="C4305">
        <v>13</v>
      </c>
      <c r="D4305">
        <v>3120</v>
      </c>
      <c r="E4305" s="1">
        <v>43467</v>
      </c>
      <c r="F4305" s="3">
        <v>31.200000000000003</v>
      </c>
      <c r="G4305" s="3">
        <v>592.79999999999995</v>
      </c>
      <c r="H4305" s="1">
        <v>43830</v>
      </c>
      <c r="I4305">
        <f t="shared" si="268"/>
        <v>363</v>
      </c>
      <c r="J4305" t="str">
        <f t="shared" si="269"/>
        <v>&gt;121</v>
      </c>
      <c r="K4305">
        <f t="shared" si="270"/>
        <v>0.25</v>
      </c>
      <c r="L4305">
        <f t="shared" si="271"/>
        <v>156</v>
      </c>
    </row>
    <row r="4306" spans="1:12" x14ac:dyDescent="0.25">
      <c r="A4306" s="2" t="s">
        <v>4304</v>
      </c>
      <c r="B4306">
        <v>2</v>
      </c>
      <c r="C4306">
        <v>3</v>
      </c>
      <c r="D4306">
        <v>4960</v>
      </c>
      <c r="E4306" s="1">
        <v>43792</v>
      </c>
      <c r="F4306" s="3">
        <v>297.60000000000002</v>
      </c>
      <c r="G4306" s="3">
        <v>1339.1999999999998</v>
      </c>
      <c r="H4306" s="1">
        <v>43830</v>
      </c>
      <c r="I4306">
        <f t="shared" si="268"/>
        <v>38</v>
      </c>
      <c r="J4306" t="str">
        <f t="shared" si="269"/>
        <v>31-60</v>
      </c>
      <c r="K4306">
        <f t="shared" si="270"/>
        <v>0.04</v>
      </c>
      <c r="L4306">
        <f t="shared" si="271"/>
        <v>65.471999999999994</v>
      </c>
    </row>
    <row r="4307" spans="1:12" x14ac:dyDescent="0.25">
      <c r="A4307" s="2" t="s">
        <v>4305</v>
      </c>
      <c r="B4307">
        <v>3</v>
      </c>
      <c r="C4307">
        <v>4</v>
      </c>
      <c r="D4307">
        <v>1584</v>
      </c>
      <c r="E4307" s="1">
        <v>43683</v>
      </c>
      <c r="F4307" s="3">
        <v>95.04000000000002</v>
      </c>
      <c r="G4307" s="3">
        <v>269.28000000000003</v>
      </c>
      <c r="H4307" s="1">
        <v>43830</v>
      </c>
      <c r="I4307">
        <f t="shared" si="268"/>
        <v>147</v>
      </c>
      <c r="J4307" t="str">
        <f t="shared" si="269"/>
        <v>&gt;121</v>
      </c>
      <c r="K4307">
        <f t="shared" si="270"/>
        <v>0.25</v>
      </c>
      <c r="L4307">
        <f t="shared" si="271"/>
        <v>91.080000000000013</v>
      </c>
    </row>
    <row r="4308" spans="1:12" x14ac:dyDescent="0.25">
      <c r="A4308" s="2" t="s">
        <v>4306</v>
      </c>
      <c r="B4308">
        <v>3</v>
      </c>
      <c r="C4308">
        <v>9</v>
      </c>
      <c r="D4308">
        <v>864</v>
      </c>
      <c r="E4308" s="1">
        <v>43818</v>
      </c>
      <c r="F4308" s="3">
        <v>34.56</v>
      </c>
      <c r="G4308" s="3">
        <v>216</v>
      </c>
      <c r="H4308" s="1">
        <v>43830</v>
      </c>
      <c r="I4308">
        <f t="shared" si="268"/>
        <v>12</v>
      </c>
      <c r="J4308" t="str">
        <f t="shared" si="269"/>
        <v>0-30</v>
      </c>
      <c r="K4308">
        <f t="shared" si="270"/>
        <v>8.0000000000000002E-3</v>
      </c>
      <c r="L4308">
        <f t="shared" si="271"/>
        <v>2.00448</v>
      </c>
    </row>
    <row r="4309" spans="1:12" x14ac:dyDescent="0.25">
      <c r="A4309" s="2" t="s">
        <v>4307</v>
      </c>
      <c r="B4309">
        <v>8</v>
      </c>
      <c r="C4309">
        <v>6</v>
      </c>
      <c r="D4309">
        <v>1430</v>
      </c>
      <c r="E4309" s="1">
        <v>43666</v>
      </c>
      <c r="F4309" s="3">
        <v>243.1</v>
      </c>
      <c r="G4309" s="3">
        <v>543.40000000000009</v>
      </c>
      <c r="H4309" s="1">
        <v>43830</v>
      </c>
      <c r="I4309">
        <f t="shared" si="268"/>
        <v>164</v>
      </c>
      <c r="J4309" t="str">
        <f t="shared" si="269"/>
        <v>&gt;121</v>
      </c>
      <c r="K4309">
        <f t="shared" si="270"/>
        <v>0.25</v>
      </c>
      <c r="L4309">
        <f t="shared" si="271"/>
        <v>196.62500000000003</v>
      </c>
    </row>
    <row r="4310" spans="1:12" x14ac:dyDescent="0.25">
      <c r="A4310" s="2" t="s">
        <v>4308</v>
      </c>
      <c r="B4310">
        <v>3</v>
      </c>
      <c r="C4310">
        <v>10</v>
      </c>
      <c r="D4310">
        <v>2880</v>
      </c>
      <c r="E4310" s="1">
        <v>43712</v>
      </c>
      <c r="F4310" s="3">
        <v>28.799999999999997</v>
      </c>
      <c r="G4310" s="3">
        <v>806.4</v>
      </c>
      <c r="H4310" s="1">
        <v>43830</v>
      </c>
      <c r="I4310">
        <f t="shared" si="268"/>
        <v>118</v>
      </c>
      <c r="J4310" t="str">
        <f t="shared" si="269"/>
        <v>91-120</v>
      </c>
      <c r="K4310">
        <f t="shared" si="270"/>
        <v>0.2</v>
      </c>
      <c r="L4310">
        <f t="shared" si="271"/>
        <v>167.04</v>
      </c>
    </row>
    <row r="4311" spans="1:12" x14ac:dyDescent="0.25">
      <c r="A4311" s="2" t="s">
        <v>4309</v>
      </c>
      <c r="B4311">
        <v>8</v>
      </c>
      <c r="C4311">
        <v>6</v>
      </c>
      <c r="D4311">
        <v>1710</v>
      </c>
      <c r="E4311" s="1">
        <v>43794</v>
      </c>
      <c r="F4311" s="3">
        <v>17.100000000000001</v>
      </c>
      <c r="G4311" s="3">
        <v>444.6</v>
      </c>
      <c r="H4311" s="1">
        <v>43830</v>
      </c>
      <c r="I4311">
        <f t="shared" si="268"/>
        <v>36</v>
      </c>
      <c r="J4311" t="str">
        <f t="shared" si="269"/>
        <v>31-60</v>
      </c>
      <c r="K4311">
        <f t="shared" si="270"/>
        <v>0.04</v>
      </c>
      <c r="L4311">
        <f t="shared" si="271"/>
        <v>18.468000000000004</v>
      </c>
    </row>
    <row r="4312" spans="1:12" x14ac:dyDescent="0.25">
      <c r="A4312" s="2" t="s">
        <v>4310</v>
      </c>
      <c r="B4312">
        <v>6</v>
      </c>
      <c r="C4312">
        <v>9</v>
      </c>
      <c r="D4312">
        <v>3080</v>
      </c>
      <c r="E4312" s="1">
        <v>43652</v>
      </c>
      <c r="F4312" s="3">
        <v>215.6</v>
      </c>
      <c r="G4312" s="3">
        <v>585.20000000000005</v>
      </c>
      <c r="H4312" s="1">
        <v>43830</v>
      </c>
      <c r="I4312">
        <f t="shared" si="268"/>
        <v>178</v>
      </c>
      <c r="J4312" t="str">
        <f t="shared" si="269"/>
        <v>&gt;121</v>
      </c>
      <c r="K4312">
        <f t="shared" si="270"/>
        <v>0.25</v>
      </c>
      <c r="L4312">
        <f t="shared" si="271"/>
        <v>200.20000000000002</v>
      </c>
    </row>
    <row r="4313" spans="1:12" x14ac:dyDescent="0.25">
      <c r="A4313" s="2" t="s">
        <v>4311</v>
      </c>
      <c r="B4313">
        <v>6</v>
      </c>
      <c r="C4313">
        <v>20</v>
      </c>
      <c r="D4313">
        <v>5280</v>
      </c>
      <c r="E4313" s="1">
        <v>43682</v>
      </c>
      <c r="F4313" s="3">
        <v>52.800000000000004</v>
      </c>
      <c r="G4313" s="3">
        <v>1108.8</v>
      </c>
      <c r="H4313" s="1">
        <v>43830</v>
      </c>
      <c r="I4313">
        <f t="shared" si="268"/>
        <v>148</v>
      </c>
      <c r="J4313" t="str">
        <f t="shared" si="269"/>
        <v>&gt;121</v>
      </c>
      <c r="K4313">
        <f t="shared" si="270"/>
        <v>0.25</v>
      </c>
      <c r="L4313">
        <f t="shared" si="271"/>
        <v>290.39999999999998</v>
      </c>
    </row>
    <row r="4314" spans="1:12" x14ac:dyDescent="0.25">
      <c r="A4314" s="2" t="s">
        <v>4312</v>
      </c>
      <c r="B4314">
        <v>6</v>
      </c>
      <c r="C4314">
        <v>3</v>
      </c>
      <c r="D4314">
        <v>5500</v>
      </c>
      <c r="E4314" s="1">
        <v>43656</v>
      </c>
      <c r="F4314" s="3">
        <v>220</v>
      </c>
      <c r="G4314" s="3">
        <v>1155</v>
      </c>
      <c r="H4314" s="1">
        <v>43830</v>
      </c>
      <c r="I4314">
        <f t="shared" si="268"/>
        <v>174</v>
      </c>
      <c r="J4314" t="str">
        <f t="shared" si="269"/>
        <v>&gt;121</v>
      </c>
      <c r="K4314">
        <f t="shared" si="270"/>
        <v>0.25</v>
      </c>
      <c r="L4314">
        <f t="shared" si="271"/>
        <v>343.75</v>
      </c>
    </row>
    <row r="4315" spans="1:12" x14ac:dyDescent="0.25">
      <c r="A4315" s="2" t="s">
        <v>4313</v>
      </c>
      <c r="B4315">
        <v>1</v>
      </c>
      <c r="C4315">
        <v>5</v>
      </c>
      <c r="D4315">
        <v>756.00000000000011</v>
      </c>
      <c r="E4315" s="1">
        <v>43534</v>
      </c>
      <c r="F4315" s="3">
        <v>30.240000000000006</v>
      </c>
      <c r="G4315" s="3">
        <v>181.44000000000003</v>
      </c>
      <c r="H4315" s="1">
        <v>43830</v>
      </c>
      <c r="I4315">
        <f t="shared" si="268"/>
        <v>296</v>
      </c>
      <c r="J4315" t="str">
        <f t="shared" si="269"/>
        <v>&gt;121</v>
      </c>
      <c r="K4315">
        <f t="shared" si="270"/>
        <v>0.25</v>
      </c>
      <c r="L4315">
        <f t="shared" si="271"/>
        <v>52.920000000000009</v>
      </c>
    </row>
    <row r="4316" spans="1:12" x14ac:dyDescent="0.25">
      <c r="A4316" s="2" t="s">
        <v>4314</v>
      </c>
      <c r="B4316">
        <v>10</v>
      </c>
      <c r="C4316">
        <v>10</v>
      </c>
      <c r="D4316">
        <v>840</v>
      </c>
      <c r="E4316" s="1">
        <v>43714</v>
      </c>
      <c r="F4316" s="3">
        <v>58.8</v>
      </c>
      <c r="G4316" s="3">
        <v>277.2</v>
      </c>
      <c r="H4316" s="1">
        <v>43830</v>
      </c>
      <c r="I4316">
        <f t="shared" si="268"/>
        <v>116</v>
      </c>
      <c r="J4316" t="str">
        <f t="shared" si="269"/>
        <v>91-120</v>
      </c>
      <c r="K4316">
        <f t="shared" si="270"/>
        <v>0.2</v>
      </c>
      <c r="L4316">
        <f t="shared" si="271"/>
        <v>67.2</v>
      </c>
    </row>
    <row r="4317" spans="1:12" x14ac:dyDescent="0.25">
      <c r="A4317" s="2" t="s">
        <v>4315</v>
      </c>
      <c r="B4317">
        <v>5</v>
      </c>
      <c r="C4317">
        <v>7</v>
      </c>
      <c r="D4317">
        <v>198</v>
      </c>
      <c r="E4317" s="1">
        <v>43731</v>
      </c>
      <c r="F4317" s="3">
        <v>11.880000000000003</v>
      </c>
      <c r="G4317" s="3">
        <v>57.420000000000009</v>
      </c>
      <c r="H4317" s="1">
        <v>43830</v>
      </c>
      <c r="I4317">
        <f t="shared" si="268"/>
        <v>99</v>
      </c>
      <c r="J4317" t="str">
        <f t="shared" si="269"/>
        <v>91-120</v>
      </c>
      <c r="K4317">
        <f t="shared" si="270"/>
        <v>0.2</v>
      </c>
      <c r="L4317">
        <f t="shared" si="271"/>
        <v>13.860000000000003</v>
      </c>
    </row>
    <row r="4318" spans="1:12" x14ac:dyDescent="0.25">
      <c r="A4318" s="2" t="s">
        <v>4316</v>
      </c>
      <c r="B4318">
        <v>10</v>
      </c>
      <c r="C4318">
        <v>15</v>
      </c>
      <c r="D4318">
        <v>5500</v>
      </c>
      <c r="E4318" s="1">
        <v>43496</v>
      </c>
      <c r="F4318" s="3">
        <v>110</v>
      </c>
      <c r="G4318" s="3">
        <v>2475</v>
      </c>
      <c r="H4318" s="1">
        <v>43830</v>
      </c>
      <c r="I4318">
        <f t="shared" si="268"/>
        <v>334</v>
      </c>
      <c r="J4318" t="str">
        <f t="shared" si="269"/>
        <v>&gt;121</v>
      </c>
      <c r="K4318">
        <f t="shared" si="270"/>
        <v>0.25</v>
      </c>
      <c r="L4318">
        <f t="shared" si="271"/>
        <v>646.25</v>
      </c>
    </row>
    <row r="4319" spans="1:12" x14ac:dyDescent="0.25">
      <c r="A4319" s="2" t="s">
        <v>4317</v>
      </c>
      <c r="B4319">
        <v>9</v>
      </c>
      <c r="C4319">
        <v>14</v>
      </c>
      <c r="D4319">
        <v>5152</v>
      </c>
      <c r="E4319" s="1">
        <v>43598</v>
      </c>
      <c r="F4319" s="3">
        <v>51.52</v>
      </c>
      <c r="G4319" s="3">
        <v>1854.72</v>
      </c>
      <c r="H4319" s="1">
        <v>43830</v>
      </c>
      <c r="I4319">
        <f t="shared" si="268"/>
        <v>232</v>
      </c>
      <c r="J4319" t="str">
        <f t="shared" si="269"/>
        <v>&gt;121</v>
      </c>
      <c r="K4319">
        <f t="shared" si="270"/>
        <v>0.25</v>
      </c>
      <c r="L4319">
        <f t="shared" si="271"/>
        <v>476.56</v>
      </c>
    </row>
    <row r="4320" spans="1:12" x14ac:dyDescent="0.25">
      <c r="A4320" s="2" t="s">
        <v>4318</v>
      </c>
      <c r="B4320">
        <v>5</v>
      </c>
      <c r="C4320">
        <v>21</v>
      </c>
      <c r="D4320">
        <v>2660</v>
      </c>
      <c r="E4320" s="1">
        <v>43578</v>
      </c>
      <c r="F4320" s="3">
        <v>186.20000000000002</v>
      </c>
      <c r="G4320" s="3">
        <v>611.79999999999995</v>
      </c>
      <c r="H4320" s="1">
        <v>43830</v>
      </c>
      <c r="I4320">
        <f t="shared" si="268"/>
        <v>252</v>
      </c>
      <c r="J4320" t="str">
        <f t="shared" si="269"/>
        <v>&gt;121</v>
      </c>
      <c r="K4320">
        <f t="shared" si="270"/>
        <v>0.25</v>
      </c>
      <c r="L4320">
        <f t="shared" si="271"/>
        <v>199.5</v>
      </c>
    </row>
    <row r="4321" spans="1:12" x14ac:dyDescent="0.25">
      <c r="A4321" s="2" t="s">
        <v>4319</v>
      </c>
      <c r="B4321">
        <v>7</v>
      </c>
      <c r="C4321">
        <v>13</v>
      </c>
      <c r="D4321">
        <v>1980</v>
      </c>
      <c r="E4321" s="1">
        <v>43521</v>
      </c>
      <c r="F4321" s="3">
        <v>316.8</v>
      </c>
      <c r="G4321" s="3">
        <v>1188</v>
      </c>
      <c r="H4321" s="1">
        <v>43830</v>
      </c>
      <c r="I4321">
        <f t="shared" si="268"/>
        <v>309</v>
      </c>
      <c r="J4321" t="str">
        <f t="shared" si="269"/>
        <v>&gt;121</v>
      </c>
      <c r="K4321">
        <f t="shared" si="270"/>
        <v>0.25</v>
      </c>
      <c r="L4321">
        <f t="shared" si="271"/>
        <v>376.2</v>
      </c>
    </row>
    <row r="4322" spans="1:12" x14ac:dyDescent="0.25">
      <c r="A4322" s="2" t="s">
        <v>4320</v>
      </c>
      <c r="B4322">
        <v>2</v>
      </c>
      <c r="C4322">
        <v>1</v>
      </c>
      <c r="D4322">
        <v>1120</v>
      </c>
      <c r="E4322" s="1">
        <v>43657</v>
      </c>
      <c r="F4322" s="3">
        <v>56</v>
      </c>
      <c r="G4322" s="3">
        <v>302.39999999999998</v>
      </c>
      <c r="H4322" s="1">
        <v>43830</v>
      </c>
      <c r="I4322">
        <f t="shared" si="268"/>
        <v>173</v>
      </c>
      <c r="J4322" t="str">
        <f t="shared" si="269"/>
        <v>&gt;121</v>
      </c>
      <c r="K4322">
        <f t="shared" si="270"/>
        <v>0.25</v>
      </c>
      <c r="L4322">
        <f t="shared" si="271"/>
        <v>89.6</v>
      </c>
    </row>
    <row r="4323" spans="1:12" x14ac:dyDescent="0.25">
      <c r="A4323" s="2" t="s">
        <v>4321</v>
      </c>
      <c r="B4323">
        <v>2</v>
      </c>
      <c r="C4323">
        <v>2</v>
      </c>
      <c r="D4323">
        <v>280</v>
      </c>
      <c r="E4323" s="1">
        <v>43572</v>
      </c>
      <c r="F4323" s="3">
        <v>14</v>
      </c>
      <c r="G4323" s="3">
        <v>72.8</v>
      </c>
      <c r="H4323" s="1">
        <v>43830</v>
      </c>
      <c r="I4323">
        <f t="shared" si="268"/>
        <v>258</v>
      </c>
      <c r="J4323" t="str">
        <f t="shared" si="269"/>
        <v>&gt;121</v>
      </c>
      <c r="K4323">
        <f t="shared" si="270"/>
        <v>0.25</v>
      </c>
      <c r="L4323">
        <f t="shared" si="271"/>
        <v>21.7</v>
      </c>
    </row>
    <row r="4324" spans="1:12" x14ac:dyDescent="0.25">
      <c r="A4324" s="2" t="s">
        <v>4322</v>
      </c>
      <c r="B4324">
        <v>7</v>
      </c>
      <c r="C4324">
        <v>8</v>
      </c>
      <c r="D4324">
        <v>4030</v>
      </c>
      <c r="E4324" s="1">
        <v>43657</v>
      </c>
      <c r="F4324" s="3">
        <v>886.59999999999991</v>
      </c>
      <c r="G4324" s="3">
        <v>2297.1</v>
      </c>
      <c r="H4324" s="1">
        <v>43830</v>
      </c>
      <c r="I4324">
        <f t="shared" si="268"/>
        <v>173</v>
      </c>
      <c r="J4324" t="str">
        <f t="shared" si="269"/>
        <v>&gt;121</v>
      </c>
      <c r="K4324">
        <f t="shared" si="270"/>
        <v>0.25</v>
      </c>
      <c r="L4324">
        <f t="shared" si="271"/>
        <v>795.92499999999995</v>
      </c>
    </row>
    <row r="4325" spans="1:12" x14ac:dyDescent="0.25">
      <c r="A4325" s="2" t="s">
        <v>4323</v>
      </c>
      <c r="B4325">
        <v>7</v>
      </c>
      <c r="C4325">
        <v>2</v>
      </c>
      <c r="D4325">
        <v>4712</v>
      </c>
      <c r="E4325" s="1">
        <v>43624</v>
      </c>
      <c r="F4325" s="3">
        <v>848.16000000000008</v>
      </c>
      <c r="G4325" s="3">
        <v>3581.1200000000003</v>
      </c>
      <c r="H4325" s="1">
        <v>43830</v>
      </c>
      <c r="I4325">
        <f t="shared" si="268"/>
        <v>206</v>
      </c>
      <c r="J4325" t="str">
        <f t="shared" si="269"/>
        <v>&gt;121</v>
      </c>
      <c r="K4325">
        <f t="shared" si="270"/>
        <v>0.25</v>
      </c>
      <c r="L4325">
        <f t="shared" si="271"/>
        <v>1107.3200000000002</v>
      </c>
    </row>
    <row r="4326" spans="1:12" x14ac:dyDescent="0.25">
      <c r="A4326" s="2" t="s">
        <v>4324</v>
      </c>
      <c r="B4326">
        <v>6</v>
      </c>
      <c r="C4326">
        <v>10</v>
      </c>
      <c r="D4326">
        <v>1620</v>
      </c>
      <c r="E4326" s="1">
        <v>43739</v>
      </c>
      <c r="F4326" s="3">
        <v>32.400000000000006</v>
      </c>
      <c r="G4326" s="3">
        <v>356.4</v>
      </c>
      <c r="H4326" s="1">
        <v>43830</v>
      </c>
      <c r="I4326">
        <f t="shared" si="268"/>
        <v>91</v>
      </c>
      <c r="J4326" t="str">
        <f t="shared" si="269"/>
        <v>91-120</v>
      </c>
      <c r="K4326">
        <f t="shared" si="270"/>
        <v>0.2</v>
      </c>
      <c r="L4326">
        <f t="shared" si="271"/>
        <v>77.759999999999991</v>
      </c>
    </row>
    <row r="4327" spans="1:12" x14ac:dyDescent="0.25">
      <c r="A4327" s="2" t="s">
        <v>4325</v>
      </c>
      <c r="B4327">
        <v>9</v>
      </c>
      <c r="C4327">
        <v>23</v>
      </c>
      <c r="D4327">
        <v>1440</v>
      </c>
      <c r="E4327" s="1">
        <v>43749</v>
      </c>
      <c r="F4327" s="3">
        <v>172.8</v>
      </c>
      <c r="G4327" s="3">
        <v>475.20000000000005</v>
      </c>
      <c r="H4327" s="1">
        <v>43830</v>
      </c>
      <c r="I4327">
        <f t="shared" si="268"/>
        <v>81</v>
      </c>
      <c r="J4327" t="str">
        <f t="shared" si="269"/>
        <v>61-90</v>
      </c>
      <c r="K4327">
        <f t="shared" si="270"/>
        <v>0.15</v>
      </c>
      <c r="L4327">
        <f t="shared" si="271"/>
        <v>97.2</v>
      </c>
    </row>
    <row r="4328" spans="1:12" x14ac:dyDescent="0.25">
      <c r="A4328" s="2" t="s">
        <v>4326</v>
      </c>
      <c r="B4328">
        <v>7</v>
      </c>
      <c r="C4328">
        <v>18</v>
      </c>
      <c r="D4328">
        <v>3000</v>
      </c>
      <c r="E4328" s="1">
        <v>43492</v>
      </c>
      <c r="F4328" s="3">
        <v>240</v>
      </c>
      <c r="G4328" s="3">
        <v>1770</v>
      </c>
      <c r="H4328" s="1">
        <v>43830</v>
      </c>
      <c r="I4328">
        <f t="shared" si="268"/>
        <v>338</v>
      </c>
      <c r="J4328" t="str">
        <f t="shared" si="269"/>
        <v>&gt;121</v>
      </c>
      <c r="K4328">
        <f t="shared" si="270"/>
        <v>0.25</v>
      </c>
      <c r="L4328">
        <f t="shared" si="271"/>
        <v>502.5</v>
      </c>
    </row>
    <row r="4329" spans="1:12" x14ac:dyDescent="0.25">
      <c r="A4329" s="2" t="s">
        <v>4327</v>
      </c>
      <c r="B4329">
        <v>1</v>
      </c>
      <c r="C4329">
        <v>13</v>
      </c>
      <c r="D4329">
        <v>2250</v>
      </c>
      <c r="E4329" s="1">
        <v>43812</v>
      </c>
      <c r="F4329" s="3">
        <v>135</v>
      </c>
      <c r="G4329" s="3">
        <v>382.5</v>
      </c>
      <c r="H4329" s="1">
        <v>43830</v>
      </c>
      <c r="I4329">
        <f t="shared" si="268"/>
        <v>18</v>
      </c>
      <c r="J4329" t="str">
        <f t="shared" si="269"/>
        <v>0-30</v>
      </c>
      <c r="K4329">
        <f t="shared" si="270"/>
        <v>8.0000000000000002E-3</v>
      </c>
      <c r="L4329">
        <f t="shared" si="271"/>
        <v>4.1399999999999997</v>
      </c>
    </row>
    <row r="4330" spans="1:12" x14ac:dyDescent="0.25">
      <c r="A4330" s="2" t="s">
        <v>4328</v>
      </c>
      <c r="B4330">
        <v>10</v>
      </c>
      <c r="C4330">
        <v>5</v>
      </c>
      <c r="D4330">
        <v>2280</v>
      </c>
      <c r="E4330" s="1">
        <v>43769</v>
      </c>
      <c r="F4330" s="3">
        <v>433.2</v>
      </c>
      <c r="G4330" s="3">
        <v>820.8</v>
      </c>
      <c r="H4330" s="1">
        <v>43830</v>
      </c>
      <c r="I4330">
        <f t="shared" si="268"/>
        <v>61</v>
      </c>
      <c r="J4330" t="str">
        <f t="shared" si="269"/>
        <v>61-90</v>
      </c>
      <c r="K4330">
        <f t="shared" si="270"/>
        <v>0.15</v>
      </c>
      <c r="L4330">
        <f t="shared" si="271"/>
        <v>188.1</v>
      </c>
    </row>
    <row r="4331" spans="1:12" x14ac:dyDescent="0.25">
      <c r="A4331" s="2" t="s">
        <v>4329</v>
      </c>
      <c r="B4331">
        <v>2</v>
      </c>
      <c r="C4331">
        <v>16</v>
      </c>
      <c r="D4331">
        <v>3610</v>
      </c>
      <c r="E4331" s="1">
        <v>43757</v>
      </c>
      <c r="F4331" s="3">
        <v>36.1</v>
      </c>
      <c r="G4331" s="3">
        <v>866.4</v>
      </c>
      <c r="H4331" s="1">
        <v>43830</v>
      </c>
      <c r="I4331">
        <f t="shared" si="268"/>
        <v>73</v>
      </c>
      <c r="J4331" t="str">
        <f t="shared" si="269"/>
        <v>61-90</v>
      </c>
      <c r="K4331">
        <f t="shared" si="270"/>
        <v>0.15</v>
      </c>
      <c r="L4331">
        <f t="shared" si="271"/>
        <v>135.375</v>
      </c>
    </row>
    <row r="4332" spans="1:12" x14ac:dyDescent="0.25">
      <c r="A4332" s="2" t="s">
        <v>4330</v>
      </c>
      <c r="B4332">
        <v>6</v>
      </c>
      <c r="C4332">
        <v>12</v>
      </c>
      <c r="D4332">
        <v>2070</v>
      </c>
      <c r="E4332" s="1">
        <v>43804</v>
      </c>
      <c r="F4332" s="3">
        <v>165.6</v>
      </c>
      <c r="G4332" s="3">
        <v>310.5</v>
      </c>
      <c r="H4332" s="1">
        <v>43830</v>
      </c>
      <c r="I4332">
        <f t="shared" si="268"/>
        <v>26</v>
      </c>
      <c r="J4332" t="str">
        <f t="shared" si="269"/>
        <v>0-30</v>
      </c>
      <c r="K4332">
        <f t="shared" si="270"/>
        <v>8.0000000000000002E-3</v>
      </c>
      <c r="L4332">
        <f t="shared" si="271"/>
        <v>3.8088000000000002</v>
      </c>
    </row>
    <row r="4333" spans="1:12" x14ac:dyDescent="0.25">
      <c r="A4333" s="2" t="s">
        <v>4331</v>
      </c>
      <c r="B4333">
        <v>5</v>
      </c>
      <c r="C4333">
        <v>14</v>
      </c>
      <c r="D4333">
        <v>1200</v>
      </c>
      <c r="E4333" s="1">
        <v>43477</v>
      </c>
      <c r="F4333" s="3">
        <v>60</v>
      </c>
      <c r="G4333" s="3">
        <v>348</v>
      </c>
      <c r="H4333" s="1">
        <v>43830</v>
      </c>
      <c r="I4333">
        <f t="shared" si="268"/>
        <v>353</v>
      </c>
      <c r="J4333" t="str">
        <f t="shared" si="269"/>
        <v>&gt;121</v>
      </c>
      <c r="K4333">
        <f t="shared" si="270"/>
        <v>0.25</v>
      </c>
      <c r="L4333">
        <f t="shared" si="271"/>
        <v>102</v>
      </c>
    </row>
    <row r="4334" spans="1:12" x14ac:dyDescent="0.25">
      <c r="A4334" s="2" t="s">
        <v>4332</v>
      </c>
      <c r="B4334">
        <v>2</v>
      </c>
      <c r="C4334">
        <v>2</v>
      </c>
      <c r="D4334">
        <v>810</v>
      </c>
      <c r="E4334" s="1">
        <v>43554</v>
      </c>
      <c r="F4334" s="3">
        <v>16.200000000000003</v>
      </c>
      <c r="G4334" s="3">
        <v>202.5</v>
      </c>
      <c r="H4334" s="1">
        <v>43830</v>
      </c>
      <c r="I4334">
        <f t="shared" si="268"/>
        <v>276</v>
      </c>
      <c r="J4334" t="str">
        <f t="shared" si="269"/>
        <v>&gt;121</v>
      </c>
      <c r="K4334">
        <f t="shared" si="270"/>
        <v>0.25</v>
      </c>
      <c r="L4334">
        <f t="shared" si="271"/>
        <v>54.674999999999997</v>
      </c>
    </row>
    <row r="4335" spans="1:12" x14ac:dyDescent="0.25">
      <c r="A4335" s="2" t="s">
        <v>4333</v>
      </c>
      <c r="B4335">
        <v>3</v>
      </c>
      <c r="C4335">
        <v>7</v>
      </c>
      <c r="D4335">
        <v>4800</v>
      </c>
      <c r="E4335" s="1">
        <v>43763</v>
      </c>
      <c r="F4335" s="3">
        <v>48</v>
      </c>
      <c r="G4335" s="3">
        <v>768</v>
      </c>
      <c r="H4335" s="1">
        <v>43830</v>
      </c>
      <c r="I4335">
        <f t="shared" si="268"/>
        <v>67</v>
      </c>
      <c r="J4335" t="str">
        <f t="shared" si="269"/>
        <v>61-90</v>
      </c>
      <c r="K4335">
        <f t="shared" si="270"/>
        <v>0.15</v>
      </c>
      <c r="L4335">
        <f t="shared" si="271"/>
        <v>122.39999999999999</v>
      </c>
    </row>
    <row r="4336" spans="1:12" x14ac:dyDescent="0.25">
      <c r="A4336" s="2" t="s">
        <v>4334</v>
      </c>
      <c r="B4336">
        <v>5</v>
      </c>
      <c r="C4336">
        <v>4</v>
      </c>
      <c r="D4336">
        <v>1860</v>
      </c>
      <c r="E4336" s="1">
        <v>43698</v>
      </c>
      <c r="F4336" s="3">
        <v>74.400000000000006</v>
      </c>
      <c r="G4336" s="3">
        <v>465</v>
      </c>
      <c r="H4336" s="1">
        <v>43830</v>
      </c>
      <c r="I4336">
        <f t="shared" si="268"/>
        <v>132</v>
      </c>
      <c r="J4336" t="str">
        <f t="shared" si="269"/>
        <v>&gt;121</v>
      </c>
      <c r="K4336">
        <f t="shared" si="270"/>
        <v>0.25</v>
      </c>
      <c r="L4336">
        <f t="shared" si="271"/>
        <v>134.85</v>
      </c>
    </row>
    <row r="4337" spans="1:12" x14ac:dyDescent="0.25">
      <c r="A4337" s="2" t="s">
        <v>4335</v>
      </c>
      <c r="B4337">
        <v>8</v>
      </c>
      <c r="C4337">
        <v>14</v>
      </c>
      <c r="D4337">
        <v>7000</v>
      </c>
      <c r="E4337" s="1">
        <v>43525</v>
      </c>
      <c r="F4337" s="3">
        <v>490</v>
      </c>
      <c r="G4337" s="3">
        <v>2800</v>
      </c>
      <c r="H4337" s="1">
        <v>43830</v>
      </c>
      <c r="I4337">
        <f t="shared" si="268"/>
        <v>305</v>
      </c>
      <c r="J4337" t="str">
        <f t="shared" si="269"/>
        <v>&gt;121</v>
      </c>
      <c r="K4337">
        <f t="shared" si="270"/>
        <v>0.25</v>
      </c>
      <c r="L4337">
        <f t="shared" si="271"/>
        <v>822.5</v>
      </c>
    </row>
    <row r="4338" spans="1:12" x14ac:dyDescent="0.25">
      <c r="A4338" s="2" t="s">
        <v>4336</v>
      </c>
      <c r="B4338">
        <v>8</v>
      </c>
      <c r="C4338">
        <v>18</v>
      </c>
      <c r="D4338">
        <v>4048</v>
      </c>
      <c r="E4338" s="1">
        <v>43519</v>
      </c>
      <c r="F4338" s="3">
        <v>445.28</v>
      </c>
      <c r="G4338" s="3">
        <v>2024</v>
      </c>
      <c r="H4338" s="1">
        <v>43830</v>
      </c>
      <c r="I4338">
        <f t="shared" si="268"/>
        <v>311</v>
      </c>
      <c r="J4338" t="str">
        <f t="shared" si="269"/>
        <v>&gt;121</v>
      </c>
      <c r="K4338">
        <f t="shared" si="270"/>
        <v>0.25</v>
      </c>
      <c r="L4338">
        <f t="shared" si="271"/>
        <v>617.31999999999994</v>
      </c>
    </row>
    <row r="4339" spans="1:12" x14ac:dyDescent="0.25">
      <c r="A4339" s="2" t="s">
        <v>4337</v>
      </c>
      <c r="B4339">
        <v>8</v>
      </c>
      <c r="C4339">
        <v>5</v>
      </c>
      <c r="D4339">
        <v>6820</v>
      </c>
      <c r="E4339" s="1">
        <v>43629</v>
      </c>
      <c r="F4339" s="3">
        <v>1023</v>
      </c>
      <c r="G4339" s="3">
        <v>1773.1999999999998</v>
      </c>
      <c r="H4339" s="1">
        <v>43830</v>
      </c>
      <c r="I4339">
        <f t="shared" si="268"/>
        <v>201</v>
      </c>
      <c r="J4339" t="str">
        <f t="shared" si="269"/>
        <v>&gt;121</v>
      </c>
      <c r="K4339">
        <f t="shared" si="270"/>
        <v>0.25</v>
      </c>
      <c r="L4339">
        <f t="shared" si="271"/>
        <v>699.05</v>
      </c>
    </row>
    <row r="4340" spans="1:12" x14ac:dyDescent="0.25">
      <c r="A4340" s="2" t="s">
        <v>4338</v>
      </c>
      <c r="B4340">
        <v>10</v>
      </c>
      <c r="C4340">
        <v>13</v>
      </c>
      <c r="D4340">
        <v>1440</v>
      </c>
      <c r="E4340" s="1">
        <v>43722</v>
      </c>
      <c r="F4340" s="3">
        <v>216</v>
      </c>
      <c r="G4340" s="3">
        <v>619.20000000000005</v>
      </c>
      <c r="H4340" s="1">
        <v>43830</v>
      </c>
      <c r="I4340">
        <f t="shared" si="268"/>
        <v>108</v>
      </c>
      <c r="J4340" t="str">
        <f t="shared" si="269"/>
        <v>91-120</v>
      </c>
      <c r="K4340">
        <f t="shared" si="270"/>
        <v>0.2</v>
      </c>
      <c r="L4340">
        <f t="shared" si="271"/>
        <v>167.04000000000002</v>
      </c>
    </row>
    <row r="4341" spans="1:12" x14ac:dyDescent="0.25">
      <c r="A4341" s="2" t="s">
        <v>4339</v>
      </c>
      <c r="B4341">
        <v>3</v>
      </c>
      <c r="C4341">
        <v>8</v>
      </c>
      <c r="D4341">
        <v>2376</v>
      </c>
      <c r="E4341" s="1">
        <v>43559</v>
      </c>
      <c r="F4341" s="3">
        <v>95.039999999999992</v>
      </c>
      <c r="G4341" s="3">
        <v>498.95999999999992</v>
      </c>
      <c r="H4341" s="1">
        <v>43830</v>
      </c>
      <c r="I4341">
        <f t="shared" si="268"/>
        <v>271</v>
      </c>
      <c r="J4341" t="str">
        <f t="shared" si="269"/>
        <v>&gt;121</v>
      </c>
      <c r="K4341">
        <f t="shared" si="270"/>
        <v>0.25</v>
      </c>
      <c r="L4341">
        <f t="shared" si="271"/>
        <v>148.49999999999997</v>
      </c>
    </row>
    <row r="4342" spans="1:12" x14ac:dyDescent="0.25">
      <c r="A4342" s="2" t="s">
        <v>4340</v>
      </c>
      <c r="B4342">
        <v>8</v>
      </c>
      <c r="C4342">
        <v>22</v>
      </c>
      <c r="D4342">
        <v>3520</v>
      </c>
      <c r="E4342" s="1">
        <v>43533</v>
      </c>
      <c r="F4342" s="3">
        <v>598.40000000000009</v>
      </c>
      <c r="G4342" s="3">
        <v>1302.4000000000001</v>
      </c>
      <c r="H4342" s="1">
        <v>43830</v>
      </c>
      <c r="I4342">
        <f t="shared" si="268"/>
        <v>297</v>
      </c>
      <c r="J4342" t="str">
        <f t="shared" si="269"/>
        <v>&gt;121</v>
      </c>
      <c r="K4342">
        <f t="shared" si="270"/>
        <v>0.25</v>
      </c>
      <c r="L4342">
        <f t="shared" si="271"/>
        <v>475.20000000000005</v>
      </c>
    </row>
    <row r="4343" spans="1:12" x14ac:dyDescent="0.25">
      <c r="A4343" s="2" t="s">
        <v>4341</v>
      </c>
      <c r="B4343">
        <v>9</v>
      </c>
      <c r="C4343">
        <v>3</v>
      </c>
      <c r="D4343">
        <v>3150</v>
      </c>
      <c r="E4343" s="1">
        <v>43526</v>
      </c>
      <c r="F4343" s="3">
        <v>283.5</v>
      </c>
      <c r="G4343" s="3">
        <v>1512</v>
      </c>
      <c r="H4343" s="1">
        <v>43830</v>
      </c>
      <c r="I4343">
        <f t="shared" si="268"/>
        <v>304</v>
      </c>
      <c r="J4343" t="str">
        <f t="shared" si="269"/>
        <v>&gt;121</v>
      </c>
      <c r="K4343">
        <f t="shared" si="270"/>
        <v>0.25</v>
      </c>
      <c r="L4343">
        <f t="shared" si="271"/>
        <v>448.875</v>
      </c>
    </row>
    <row r="4344" spans="1:12" x14ac:dyDescent="0.25">
      <c r="A4344" s="2" t="s">
        <v>4342</v>
      </c>
      <c r="B4344">
        <v>6</v>
      </c>
      <c r="C4344">
        <v>1</v>
      </c>
      <c r="D4344">
        <v>2400</v>
      </c>
      <c r="E4344" s="1">
        <v>43688</v>
      </c>
      <c r="F4344" s="3">
        <v>216</v>
      </c>
      <c r="G4344" s="3">
        <v>432</v>
      </c>
      <c r="H4344" s="1">
        <v>43830</v>
      </c>
      <c r="I4344">
        <f t="shared" si="268"/>
        <v>142</v>
      </c>
      <c r="J4344" t="str">
        <f t="shared" si="269"/>
        <v>&gt;121</v>
      </c>
      <c r="K4344">
        <f t="shared" si="270"/>
        <v>0.25</v>
      </c>
      <c r="L4344">
        <f t="shared" si="271"/>
        <v>162</v>
      </c>
    </row>
    <row r="4345" spans="1:12" x14ac:dyDescent="0.25">
      <c r="A4345" s="2" t="s">
        <v>4343</v>
      </c>
      <c r="B4345">
        <v>9</v>
      </c>
      <c r="C4345">
        <v>9</v>
      </c>
      <c r="D4345">
        <v>1760</v>
      </c>
      <c r="E4345" s="1">
        <v>43601</v>
      </c>
      <c r="F4345" s="3">
        <v>17.600000000000001</v>
      </c>
      <c r="G4345" s="3">
        <v>616</v>
      </c>
      <c r="H4345" s="1">
        <v>43830</v>
      </c>
      <c r="I4345">
        <f t="shared" si="268"/>
        <v>229</v>
      </c>
      <c r="J4345" t="str">
        <f t="shared" si="269"/>
        <v>&gt;121</v>
      </c>
      <c r="K4345">
        <f t="shared" si="270"/>
        <v>0.25</v>
      </c>
      <c r="L4345">
        <f t="shared" si="271"/>
        <v>158.4</v>
      </c>
    </row>
    <row r="4346" spans="1:12" x14ac:dyDescent="0.25">
      <c r="A4346" s="2" t="s">
        <v>4344</v>
      </c>
      <c r="B4346">
        <v>6</v>
      </c>
      <c r="C4346">
        <v>4</v>
      </c>
      <c r="D4346">
        <v>3040</v>
      </c>
      <c r="E4346" s="1">
        <v>43818</v>
      </c>
      <c r="F4346" s="3">
        <v>30.4</v>
      </c>
      <c r="G4346" s="3">
        <v>577.6</v>
      </c>
      <c r="H4346" s="1">
        <v>43830</v>
      </c>
      <c r="I4346">
        <f t="shared" si="268"/>
        <v>12</v>
      </c>
      <c r="J4346" t="str">
        <f t="shared" si="269"/>
        <v>0-30</v>
      </c>
      <c r="K4346">
        <f t="shared" si="270"/>
        <v>8.0000000000000002E-3</v>
      </c>
      <c r="L4346">
        <f t="shared" si="271"/>
        <v>4.8639999999999999</v>
      </c>
    </row>
    <row r="4347" spans="1:12" x14ac:dyDescent="0.25">
      <c r="A4347" s="2" t="s">
        <v>4345</v>
      </c>
      <c r="B4347">
        <v>7</v>
      </c>
      <c r="C4347">
        <v>22</v>
      </c>
      <c r="D4347">
        <v>880</v>
      </c>
      <c r="E4347" s="1">
        <v>43689</v>
      </c>
      <c r="F4347" s="3">
        <v>193.6</v>
      </c>
      <c r="G4347" s="3">
        <v>422.40000000000003</v>
      </c>
      <c r="H4347" s="1">
        <v>43830</v>
      </c>
      <c r="I4347">
        <f t="shared" si="268"/>
        <v>141</v>
      </c>
      <c r="J4347" t="str">
        <f t="shared" si="269"/>
        <v>&gt;121</v>
      </c>
      <c r="K4347">
        <f t="shared" si="270"/>
        <v>0.25</v>
      </c>
      <c r="L4347">
        <f t="shared" si="271"/>
        <v>154</v>
      </c>
    </row>
    <row r="4348" spans="1:12" x14ac:dyDescent="0.25">
      <c r="A4348" s="2" t="s">
        <v>4346</v>
      </c>
      <c r="B4348">
        <v>3</v>
      </c>
      <c r="C4348">
        <v>4</v>
      </c>
      <c r="D4348">
        <v>144</v>
      </c>
      <c r="E4348" s="1">
        <v>43828</v>
      </c>
      <c r="F4348" s="3">
        <v>11.520000000000001</v>
      </c>
      <c r="G4348" s="3">
        <v>27.360000000000003</v>
      </c>
      <c r="H4348" s="1">
        <v>43830</v>
      </c>
      <c r="I4348">
        <f t="shared" si="268"/>
        <v>2</v>
      </c>
      <c r="J4348" t="str">
        <f t="shared" si="269"/>
        <v>0-30</v>
      </c>
      <c r="K4348">
        <f t="shared" si="270"/>
        <v>8.0000000000000002E-3</v>
      </c>
      <c r="L4348">
        <f t="shared" si="271"/>
        <v>0.31104000000000004</v>
      </c>
    </row>
    <row r="4349" spans="1:12" x14ac:dyDescent="0.25">
      <c r="A4349" s="2" t="s">
        <v>4347</v>
      </c>
      <c r="B4349">
        <v>9</v>
      </c>
      <c r="C4349">
        <v>1</v>
      </c>
      <c r="D4349">
        <v>4743</v>
      </c>
      <c r="E4349" s="1">
        <v>43788</v>
      </c>
      <c r="F4349" s="3">
        <v>711.44999999999993</v>
      </c>
      <c r="G4349" s="3">
        <v>1612.62</v>
      </c>
      <c r="H4349" s="1">
        <v>43830</v>
      </c>
      <c r="I4349">
        <f t="shared" si="268"/>
        <v>42</v>
      </c>
      <c r="J4349" t="str">
        <f t="shared" si="269"/>
        <v>31-60</v>
      </c>
      <c r="K4349">
        <f t="shared" si="270"/>
        <v>0.04</v>
      </c>
      <c r="L4349">
        <f t="shared" si="271"/>
        <v>92.962799999999987</v>
      </c>
    </row>
    <row r="4350" spans="1:12" x14ac:dyDescent="0.25">
      <c r="A4350" s="2" t="s">
        <v>4348</v>
      </c>
      <c r="B4350">
        <v>4</v>
      </c>
      <c r="C4350">
        <v>19</v>
      </c>
      <c r="D4350">
        <v>1540</v>
      </c>
      <c r="E4350" s="1">
        <v>43558</v>
      </c>
      <c r="F4350" s="3">
        <v>15.4</v>
      </c>
      <c r="G4350" s="3">
        <v>308</v>
      </c>
      <c r="H4350" s="1">
        <v>43830</v>
      </c>
      <c r="I4350">
        <f t="shared" si="268"/>
        <v>272</v>
      </c>
      <c r="J4350" t="str">
        <f t="shared" si="269"/>
        <v>&gt;121</v>
      </c>
      <c r="K4350">
        <f t="shared" si="270"/>
        <v>0.25</v>
      </c>
      <c r="L4350">
        <f t="shared" si="271"/>
        <v>80.849999999999994</v>
      </c>
    </row>
    <row r="4351" spans="1:12" x14ac:dyDescent="0.25">
      <c r="A4351" s="2" t="s">
        <v>4349</v>
      </c>
      <c r="B4351">
        <v>9</v>
      </c>
      <c r="C4351">
        <v>2</v>
      </c>
      <c r="D4351">
        <v>2530</v>
      </c>
      <c r="E4351" s="1">
        <v>43509</v>
      </c>
      <c r="F4351" s="3">
        <v>202.39999999999998</v>
      </c>
      <c r="G4351" s="3">
        <v>1189.0999999999999</v>
      </c>
      <c r="H4351" s="1">
        <v>43830</v>
      </c>
      <c r="I4351">
        <f t="shared" si="268"/>
        <v>321</v>
      </c>
      <c r="J4351" t="str">
        <f t="shared" si="269"/>
        <v>&gt;121</v>
      </c>
      <c r="K4351">
        <f t="shared" si="270"/>
        <v>0.25</v>
      </c>
      <c r="L4351">
        <f t="shared" si="271"/>
        <v>347.875</v>
      </c>
    </row>
    <row r="4352" spans="1:12" x14ac:dyDescent="0.25">
      <c r="A4352" s="2" t="s">
        <v>4350</v>
      </c>
      <c r="B4352">
        <v>5</v>
      </c>
      <c r="C4352">
        <v>17</v>
      </c>
      <c r="D4352">
        <v>855</v>
      </c>
      <c r="E4352" s="1">
        <v>43603</v>
      </c>
      <c r="F4352" s="3">
        <v>17.100000000000001</v>
      </c>
      <c r="G4352" s="3">
        <v>153.9</v>
      </c>
      <c r="H4352" s="1">
        <v>43830</v>
      </c>
      <c r="I4352">
        <f t="shared" si="268"/>
        <v>227</v>
      </c>
      <c r="J4352" t="str">
        <f t="shared" si="269"/>
        <v>&gt;121</v>
      </c>
      <c r="K4352">
        <f t="shared" si="270"/>
        <v>0.25</v>
      </c>
      <c r="L4352">
        <f t="shared" si="271"/>
        <v>42.75</v>
      </c>
    </row>
    <row r="4353" spans="1:12" x14ac:dyDescent="0.25">
      <c r="A4353" s="2" t="s">
        <v>4351</v>
      </c>
      <c r="B4353">
        <v>7</v>
      </c>
      <c r="C4353">
        <v>21</v>
      </c>
      <c r="D4353">
        <v>4620</v>
      </c>
      <c r="E4353" s="1">
        <v>43569</v>
      </c>
      <c r="F4353" s="3">
        <v>554.4</v>
      </c>
      <c r="G4353" s="3">
        <v>3742.2000000000003</v>
      </c>
      <c r="H4353" s="1">
        <v>43830</v>
      </c>
      <c r="I4353">
        <f t="shared" si="268"/>
        <v>261</v>
      </c>
      <c r="J4353" t="str">
        <f t="shared" si="269"/>
        <v>&gt;121</v>
      </c>
      <c r="K4353">
        <f t="shared" si="270"/>
        <v>0.25</v>
      </c>
      <c r="L4353">
        <f t="shared" si="271"/>
        <v>1074.1500000000001</v>
      </c>
    </row>
    <row r="4354" spans="1:12" x14ac:dyDescent="0.25">
      <c r="A4354" s="2" t="s">
        <v>4352</v>
      </c>
      <c r="B4354">
        <v>3</v>
      </c>
      <c r="C4354">
        <v>22</v>
      </c>
      <c r="D4354">
        <v>280</v>
      </c>
      <c r="E4354" s="1">
        <v>43760</v>
      </c>
      <c r="F4354" s="3">
        <v>2.8000000000000003</v>
      </c>
      <c r="G4354" s="3">
        <v>47.599999999999994</v>
      </c>
      <c r="H4354" s="1">
        <v>43830</v>
      </c>
      <c r="I4354">
        <f t="shared" ref="I4354:I4417" si="272">H4354-E4354</f>
        <v>70</v>
      </c>
      <c r="J4354" t="str">
        <f t="shared" ref="J4354:J4417" si="273">VLOOKUP(I4354,groupings,2,1)</f>
        <v>61-90</v>
      </c>
      <c r="K4354">
        <f t="shared" ref="K4354:K4417" si="274">VLOOKUP(I4354,$N$8:$P$12,3,TRUE)</f>
        <v>0.15</v>
      </c>
      <c r="L4354">
        <f t="shared" ref="L4354:L4417" si="275">(G4354+F4354)*K4354</f>
        <v>7.5599999999999987</v>
      </c>
    </row>
    <row r="4355" spans="1:12" x14ac:dyDescent="0.25">
      <c r="A4355" s="2" t="s">
        <v>4353</v>
      </c>
      <c r="B4355">
        <v>5</v>
      </c>
      <c r="C4355">
        <v>5</v>
      </c>
      <c r="D4355">
        <v>2000</v>
      </c>
      <c r="E4355" s="1">
        <v>43715</v>
      </c>
      <c r="F4355" s="3">
        <v>140</v>
      </c>
      <c r="G4355" s="3">
        <v>540</v>
      </c>
      <c r="H4355" s="1">
        <v>43830</v>
      </c>
      <c r="I4355">
        <f t="shared" si="272"/>
        <v>115</v>
      </c>
      <c r="J4355" t="str">
        <f t="shared" si="273"/>
        <v>91-120</v>
      </c>
      <c r="K4355">
        <f t="shared" si="274"/>
        <v>0.2</v>
      </c>
      <c r="L4355">
        <f t="shared" si="275"/>
        <v>136</v>
      </c>
    </row>
    <row r="4356" spans="1:12" x14ac:dyDescent="0.25">
      <c r="A4356" s="2" t="s">
        <v>4354</v>
      </c>
      <c r="B4356">
        <v>5</v>
      </c>
      <c r="C4356">
        <v>18</v>
      </c>
      <c r="D4356">
        <v>936.00000000000011</v>
      </c>
      <c r="E4356" s="1">
        <v>43812</v>
      </c>
      <c r="F4356" s="3">
        <v>74.88000000000001</v>
      </c>
      <c r="G4356" s="3">
        <v>252.72000000000003</v>
      </c>
      <c r="H4356" s="1">
        <v>43830</v>
      </c>
      <c r="I4356">
        <f t="shared" si="272"/>
        <v>18</v>
      </c>
      <c r="J4356" t="str">
        <f t="shared" si="273"/>
        <v>0-30</v>
      </c>
      <c r="K4356">
        <f t="shared" si="274"/>
        <v>8.0000000000000002E-3</v>
      </c>
      <c r="L4356">
        <f t="shared" si="275"/>
        <v>2.6208</v>
      </c>
    </row>
    <row r="4357" spans="1:12" x14ac:dyDescent="0.25">
      <c r="A4357" s="2" t="s">
        <v>4355</v>
      </c>
      <c r="B4357">
        <v>4</v>
      </c>
      <c r="C4357">
        <v>12</v>
      </c>
      <c r="D4357">
        <v>4480</v>
      </c>
      <c r="E4357" s="1">
        <v>43611</v>
      </c>
      <c r="F4357" s="3">
        <v>89.600000000000009</v>
      </c>
      <c r="G4357" s="3">
        <v>1030.4000000000001</v>
      </c>
      <c r="H4357" s="1">
        <v>43830</v>
      </c>
      <c r="I4357">
        <f t="shared" si="272"/>
        <v>219</v>
      </c>
      <c r="J4357" t="str">
        <f t="shared" si="273"/>
        <v>&gt;121</v>
      </c>
      <c r="K4357">
        <f t="shared" si="274"/>
        <v>0.25</v>
      </c>
      <c r="L4357">
        <f t="shared" si="275"/>
        <v>280</v>
      </c>
    </row>
    <row r="4358" spans="1:12" x14ac:dyDescent="0.25">
      <c r="A4358" s="2" t="s">
        <v>4356</v>
      </c>
      <c r="B4358">
        <v>4</v>
      </c>
      <c r="C4358">
        <v>14</v>
      </c>
      <c r="D4358">
        <v>2100</v>
      </c>
      <c r="E4358" s="1">
        <v>43764</v>
      </c>
      <c r="F4358" s="3">
        <v>42</v>
      </c>
      <c r="G4358" s="3">
        <v>609</v>
      </c>
      <c r="H4358" s="1">
        <v>43830</v>
      </c>
      <c r="I4358">
        <f t="shared" si="272"/>
        <v>66</v>
      </c>
      <c r="J4358" t="str">
        <f t="shared" si="273"/>
        <v>61-90</v>
      </c>
      <c r="K4358">
        <f t="shared" si="274"/>
        <v>0.15</v>
      </c>
      <c r="L4358">
        <f t="shared" si="275"/>
        <v>97.649999999999991</v>
      </c>
    </row>
    <row r="4359" spans="1:12" x14ac:dyDescent="0.25">
      <c r="A4359" s="2" t="s">
        <v>4357</v>
      </c>
      <c r="B4359">
        <v>9</v>
      </c>
      <c r="C4359">
        <v>7</v>
      </c>
      <c r="D4359">
        <v>880</v>
      </c>
      <c r="E4359" s="1">
        <v>43670</v>
      </c>
      <c r="F4359" s="3">
        <v>149.60000000000002</v>
      </c>
      <c r="G4359" s="3">
        <v>360.79999999999995</v>
      </c>
      <c r="H4359" s="1">
        <v>43830</v>
      </c>
      <c r="I4359">
        <f t="shared" si="272"/>
        <v>160</v>
      </c>
      <c r="J4359" t="str">
        <f t="shared" si="273"/>
        <v>&gt;121</v>
      </c>
      <c r="K4359">
        <f t="shared" si="274"/>
        <v>0.25</v>
      </c>
      <c r="L4359">
        <f t="shared" si="275"/>
        <v>127.6</v>
      </c>
    </row>
    <row r="4360" spans="1:12" x14ac:dyDescent="0.25">
      <c r="A4360" s="2" t="s">
        <v>4358</v>
      </c>
      <c r="B4360">
        <v>10</v>
      </c>
      <c r="C4360">
        <v>4</v>
      </c>
      <c r="D4360">
        <v>5880</v>
      </c>
      <c r="E4360" s="1">
        <v>43651</v>
      </c>
      <c r="F4360" s="3">
        <v>529.20000000000005</v>
      </c>
      <c r="G4360" s="3">
        <v>1705.2</v>
      </c>
      <c r="H4360" s="1">
        <v>43830</v>
      </c>
      <c r="I4360">
        <f t="shared" si="272"/>
        <v>179</v>
      </c>
      <c r="J4360" t="str">
        <f t="shared" si="273"/>
        <v>&gt;121</v>
      </c>
      <c r="K4360">
        <f t="shared" si="274"/>
        <v>0.25</v>
      </c>
      <c r="L4360">
        <f t="shared" si="275"/>
        <v>558.6</v>
      </c>
    </row>
    <row r="4361" spans="1:12" x14ac:dyDescent="0.25">
      <c r="A4361" s="2" t="s">
        <v>4359</v>
      </c>
      <c r="B4361">
        <v>8</v>
      </c>
      <c r="C4361">
        <v>3</v>
      </c>
      <c r="D4361">
        <v>600</v>
      </c>
      <c r="E4361" s="1">
        <v>43725</v>
      </c>
      <c r="F4361" s="3">
        <v>108</v>
      </c>
      <c r="G4361" s="3">
        <v>276</v>
      </c>
      <c r="H4361" s="1">
        <v>43830</v>
      </c>
      <c r="I4361">
        <f t="shared" si="272"/>
        <v>105</v>
      </c>
      <c r="J4361" t="str">
        <f t="shared" si="273"/>
        <v>91-120</v>
      </c>
      <c r="K4361">
        <f t="shared" si="274"/>
        <v>0.2</v>
      </c>
      <c r="L4361">
        <f t="shared" si="275"/>
        <v>76.800000000000011</v>
      </c>
    </row>
    <row r="4362" spans="1:12" x14ac:dyDescent="0.25">
      <c r="A4362" s="2" t="s">
        <v>4360</v>
      </c>
      <c r="B4362">
        <v>9</v>
      </c>
      <c r="C4362">
        <v>10</v>
      </c>
      <c r="D4362">
        <v>640</v>
      </c>
      <c r="E4362" s="1">
        <v>43563</v>
      </c>
      <c r="F4362" s="3">
        <v>12.8</v>
      </c>
      <c r="G4362" s="3">
        <v>198.4</v>
      </c>
      <c r="H4362" s="1">
        <v>43830</v>
      </c>
      <c r="I4362">
        <f t="shared" si="272"/>
        <v>267</v>
      </c>
      <c r="J4362" t="str">
        <f t="shared" si="273"/>
        <v>&gt;121</v>
      </c>
      <c r="K4362">
        <f t="shared" si="274"/>
        <v>0.25</v>
      </c>
      <c r="L4362">
        <f t="shared" si="275"/>
        <v>52.800000000000004</v>
      </c>
    </row>
    <row r="4363" spans="1:12" x14ac:dyDescent="0.25">
      <c r="A4363" s="2" t="s">
        <v>4361</v>
      </c>
      <c r="B4363">
        <v>8</v>
      </c>
      <c r="C4363">
        <v>20</v>
      </c>
      <c r="D4363">
        <v>1755</v>
      </c>
      <c r="E4363" s="1">
        <v>43778</v>
      </c>
      <c r="F4363" s="3">
        <v>210.6</v>
      </c>
      <c r="G4363" s="3">
        <v>877.5</v>
      </c>
      <c r="H4363" s="1">
        <v>43830</v>
      </c>
      <c r="I4363">
        <f t="shared" si="272"/>
        <v>52</v>
      </c>
      <c r="J4363" t="str">
        <f t="shared" si="273"/>
        <v>31-60</v>
      </c>
      <c r="K4363">
        <f t="shared" si="274"/>
        <v>0.04</v>
      </c>
      <c r="L4363">
        <f t="shared" si="275"/>
        <v>43.523999999999994</v>
      </c>
    </row>
    <row r="4364" spans="1:12" x14ac:dyDescent="0.25">
      <c r="A4364" s="2" t="s">
        <v>4362</v>
      </c>
      <c r="B4364">
        <v>10</v>
      </c>
      <c r="C4364">
        <v>2</v>
      </c>
      <c r="D4364">
        <v>5060</v>
      </c>
      <c r="E4364" s="1">
        <v>43644</v>
      </c>
      <c r="F4364" s="3">
        <v>860.19999999999993</v>
      </c>
      <c r="G4364" s="3">
        <v>1315.6</v>
      </c>
      <c r="H4364" s="1">
        <v>43830</v>
      </c>
      <c r="I4364">
        <f t="shared" si="272"/>
        <v>186</v>
      </c>
      <c r="J4364" t="str">
        <f t="shared" si="273"/>
        <v>&gt;121</v>
      </c>
      <c r="K4364">
        <f t="shared" si="274"/>
        <v>0.25</v>
      </c>
      <c r="L4364">
        <f t="shared" si="275"/>
        <v>543.94999999999993</v>
      </c>
    </row>
    <row r="4365" spans="1:12" x14ac:dyDescent="0.25">
      <c r="A4365" s="2" t="s">
        <v>4363</v>
      </c>
      <c r="B4365">
        <v>10</v>
      </c>
      <c r="C4365">
        <v>18</v>
      </c>
      <c r="D4365">
        <v>2280</v>
      </c>
      <c r="E4365" s="1">
        <v>43652</v>
      </c>
      <c r="F4365" s="3">
        <v>433.2</v>
      </c>
      <c r="G4365" s="3">
        <v>980.40000000000009</v>
      </c>
      <c r="H4365" s="1">
        <v>43830</v>
      </c>
      <c r="I4365">
        <f t="shared" si="272"/>
        <v>178</v>
      </c>
      <c r="J4365" t="str">
        <f t="shared" si="273"/>
        <v>&gt;121</v>
      </c>
      <c r="K4365">
        <f t="shared" si="274"/>
        <v>0.25</v>
      </c>
      <c r="L4365">
        <f t="shared" si="275"/>
        <v>353.40000000000003</v>
      </c>
    </row>
    <row r="4366" spans="1:12" x14ac:dyDescent="0.25">
      <c r="A4366" s="2" t="s">
        <v>4364</v>
      </c>
      <c r="B4366">
        <v>8</v>
      </c>
      <c r="C4366">
        <v>18</v>
      </c>
      <c r="D4366">
        <v>1760</v>
      </c>
      <c r="E4366" s="1">
        <v>43554</v>
      </c>
      <c r="F4366" s="3">
        <v>140.80000000000001</v>
      </c>
      <c r="G4366" s="3">
        <v>827.2</v>
      </c>
      <c r="H4366" s="1">
        <v>43830</v>
      </c>
      <c r="I4366">
        <f t="shared" si="272"/>
        <v>276</v>
      </c>
      <c r="J4366" t="str">
        <f t="shared" si="273"/>
        <v>&gt;121</v>
      </c>
      <c r="K4366">
        <f t="shared" si="274"/>
        <v>0.25</v>
      </c>
      <c r="L4366">
        <f t="shared" si="275"/>
        <v>242</v>
      </c>
    </row>
    <row r="4367" spans="1:12" x14ac:dyDescent="0.25">
      <c r="A4367" s="2" t="s">
        <v>4365</v>
      </c>
      <c r="B4367">
        <v>1</v>
      </c>
      <c r="C4367">
        <v>18</v>
      </c>
      <c r="D4367">
        <v>360</v>
      </c>
      <c r="E4367" s="1">
        <v>43530</v>
      </c>
      <c r="F4367" s="3">
        <v>21.6</v>
      </c>
      <c r="G4367" s="3">
        <v>93.6</v>
      </c>
      <c r="H4367" s="1">
        <v>43830</v>
      </c>
      <c r="I4367">
        <f t="shared" si="272"/>
        <v>300</v>
      </c>
      <c r="J4367" t="str">
        <f t="shared" si="273"/>
        <v>&gt;121</v>
      </c>
      <c r="K4367">
        <f t="shared" si="274"/>
        <v>0.25</v>
      </c>
      <c r="L4367">
        <f t="shared" si="275"/>
        <v>28.799999999999997</v>
      </c>
    </row>
    <row r="4368" spans="1:12" x14ac:dyDescent="0.25">
      <c r="A4368" s="2" t="s">
        <v>4366</v>
      </c>
      <c r="B4368">
        <v>8</v>
      </c>
      <c r="C4368">
        <v>19</v>
      </c>
      <c r="D4368">
        <v>2432</v>
      </c>
      <c r="E4368" s="1">
        <v>43736</v>
      </c>
      <c r="F4368" s="3">
        <v>145.92000000000002</v>
      </c>
      <c r="G4368" s="3">
        <v>948.48000000000013</v>
      </c>
      <c r="H4368" s="1">
        <v>43830</v>
      </c>
      <c r="I4368">
        <f t="shared" si="272"/>
        <v>94</v>
      </c>
      <c r="J4368" t="str">
        <f t="shared" si="273"/>
        <v>91-120</v>
      </c>
      <c r="K4368">
        <f t="shared" si="274"/>
        <v>0.2</v>
      </c>
      <c r="L4368">
        <f t="shared" si="275"/>
        <v>218.88000000000002</v>
      </c>
    </row>
    <row r="4369" spans="1:12" x14ac:dyDescent="0.25">
      <c r="A4369" s="2" t="s">
        <v>4367</v>
      </c>
      <c r="B4369">
        <v>4</v>
      </c>
      <c r="C4369">
        <v>19</v>
      </c>
      <c r="D4369">
        <v>950</v>
      </c>
      <c r="E4369" s="1">
        <v>43476</v>
      </c>
      <c r="F4369" s="3">
        <v>38</v>
      </c>
      <c r="G4369" s="3">
        <v>256.5</v>
      </c>
      <c r="H4369" s="1">
        <v>43830</v>
      </c>
      <c r="I4369">
        <f t="shared" si="272"/>
        <v>354</v>
      </c>
      <c r="J4369" t="str">
        <f t="shared" si="273"/>
        <v>&gt;121</v>
      </c>
      <c r="K4369">
        <f t="shared" si="274"/>
        <v>0.25</v>
      </c>
      <c r="L4369">
        <f t="shared" si="275"/>
        <v>73.625</v>
      </c>
    </row>
    <row r="4370" spans="1:12" x14ac:dyDescent="0.25">
      <c r="A4370" s="2" t="s">
        <v>4368</v>
      </c>
      <c r="B4370">
        <v>1</v>
      </c>
      <c r="C4370">
        <v>1</v>
      </c>
      <c r="D4370">
        <v>4370</v>
      </c>
      <c r="E4370" s="1">
        <v>43771</v>
      </c>
      <c r="F4370" s="3">
        <v>87.4</v>
      </c>
      <c r="G4370" s="3">
        <v>1048.8</v>
      </c>
      <c r="H4370" s="1">
        <v>43830</v>
      </c>
      <c r="I4370">
        <f t="shared" si="272"/>
        <v>59</v>
      </c>
      <c r="J4370" t="str">
        <f t="shared" si="273"/>
        <v>31-60</v>
      </c>
      <c r="K4370">
        <f t="shared" si="274"/>
        <v>0.04</v>
      </c>
      <c r="L4370">
        <f t="shared" si="275"/>
        <v>45.448</v>
      </c>
    </row>
    <row r="4371" spans="1:12" x14ac:dyDescent="0.25">
      <c r="A4371" s="2" t="s">
        <v>4369</v>
      </c>
      <c r="B4371">
        <v>3</v>
      </c>
      <c r="C4371">
        <v>20</v>
      </c>
      <c r="D4371">
        <v>1680</v>
      </c>
      <c r="E4371" s="1">
        <v>43751</v>
      </c>
      <c r="F4371" s="3">
        <v>33.6</v>
      </c>
      <c r="G4371" s="3">
        <v>403.2</v>
      </c>
      <c r="H4371" s="1">
        <v>43830</v>
      </c>
      <c r="I4371">
        <f t="shared" si="272"/>
        <v>79</v>
      </c>
      <c r="J4371" t="str">
        <f t="shared" si="273"/>
        <v>61-90</v>
      </c>
      <c r="K4371">
        <f t="shared" si="274"/>
        <v>0.15</v>
      </c>
      <c r="L4371">
        <f t="shared" si="275"/>
        <v>65.52</v>
      </c>
    </row>
    <row r="4372" spans="1:12" x14ac:dyDescent="0.25">
      <c r="A4372" s="2" t="s">
        <v>4370</v>
      </c>
      <c r="B4372">
        <v>10</v>
      </c>
      <c r="C4372">
        <v>13</v>
      </c>
      <c r="D4372">
        <v>675</v>
      </c>
      <c r="E4372" s="1">
        <v>43652</v>
      </c>
      <c r="F4372" s="3">
        <v>40.5</v>
      </c>
      <c r="G4372" s="3">
        <v>290.25</v>
      </c>
      <c r="H4372" s="1">
        <v>43830</v>
      </c>
      <c r="I4372">
        <f t="shared" si="272"/>
        <v>178</v>
      </c>
      <c r="J4372" t="str">
        <f t="shared" si="273"/>
        <v>&gt;121</v>
      </c>
      <c r="K4372">
        <f t="shared" si="274"/>
        <v>0.25</v>
      </c>
      <c r="L4372">
        <f t="shared" si="275"/>
        <v>82.6875</v>
      </c>
    </row>
    <row r="4373" spans="1:12" x14ac:dyDescent="0.25">
      <c r="A4373" s="2" t="s">
        <v>4371</v>
      </c>
      <c r="B4373">
        <v>3</v>
      </c>
      <c r="C4373">
        <v>11</v>
      </c>
      <c r="D4373">
        <v>297</v>
      </c>
      <c r="E4373" s="1">
        <v>43584</v>
      </c>
      <c r="F4373" s="3">
        <v>11.879999999999999</v>
      </c>
      <c r="G4373" s="3">
        <v>68.31</v>
      </c>
      <c r="H4373" s="1">
        <v>43830</v>
      </c>
      <c r="I4373">
        <f t="shared" si="272"/>
        <v>246</v>
      </c>
      <c r="J4373" t="str">
        <f t="shared" si="273"/>
        <v>&gt;121</v>
      </c>
      <c r="K4373">
        <f t="shared" si="274"/>
        <v>0.25</v>
      </c>
      <c r="L4373">
        <f t="shared" si="275"/>
        <v>20.047499999999999</v>
      </c>
    </row>
    <row r="4374" spans="1:12" x14ac:dyDescent="0.25">
      <c r="A4374" s="2" t="s">
        <v>4372</v>
      </c>
      <c r="B4374">
        <v>6</v>
      </c>
      <c r="C4374">
        <v>1</v>
      </c>
      <c r="D4374">
        <v>4080</v>
      </c>
      <c r="E4374" s="1">
        <v>43529</v>
      </c>
      <c r="F4374" s="3">
        <v>163.19999999999999</v>
      </c>
      <c r="G4374" s="3">
        <v>897.6</v>
      </c>
      <c r="H4374" s="1">
        <v>43830</v>
      </c>
      <c r="I4374">
        <f t="shared" si="272"/>
        <v>301</v>
      </c>
      <c r="J4374" t="str">
        <f t="shared" si="273"/>
        <v>&gt;121</v>
      </c>
      <c r="K4374">
        <f t="shared" si="274"/>
        <v>0.25</v>
      </c>
      <c r="L4374">
        <f t="shared" si="275"/>
        <v>265.2</v>
      </c>
    </row>
    <row r="4375" spans="1:12" x14ac:dyDescent="0.25">
      <c r="A4375" s="2" t="s">
        <v>4373</v>
      </c>
      <c r="B4375">
        <v>9</v>
      </c>
      <c r="C4375">
        <v>14</v>
      </c>
      <c r="D4375">
        <v>3840</v>
      </c>
      <c r="E4375" s="1">
        <v>43515</v>
      </c>
      <c r="F4375" s="3">
        <v>768</v>
      </c>
      <c r="G4375" s="3">
        <v>1612.8</v>
      </c>
      <c r="H4375" s="1">
        <v>43830</v>
      </c>
      <c r="I4375">
        <f t="shared" si="272"/>
        <v>315</v>
      </c>
      <c r="J4375" t="str">
        <f t="shared" si="273"/>
        <v>&gt;121</v>
      </c>
      <c r="K4375">
        <f t="shared" si="274"/>
        <v>0.25</v>
      </c>
      <c r="L4375">
        <f t="shared" si="275"/>
        <v>595.20000000000005</v>
      </c>
    </row>
    <row r="4376" spans="1:12" x14ac:dyDescent="0.25">
      <c r="A4376" s="2" t="s">
        <v>4374</v>
      </c>
      <c r="B4376">
        <v>3</v>
      </c>
      <c r="C4376">
        <v>14</v>
      </c>
      <c r="D4376">
        <v>5890</v>
      </c>
      <c r="E4376" s="1">
        <v>43668</v>
      </c>
      <c r="F4376" s="3">
        <v>589</v>
      </c>
      <c r="G4376" s="3">
        <v>1531.3999999999999</v>
      </c>
      <c r="H4376" s="1">
        <v>43830</v>
      </c>
      <c r="I4376">
        <f t="shared" si="272"/>
        <v>162</v>
      </c>
      <c r="J4376" t="str">
        <f t="shared" si="273"/>
        <v>&gt;121</v>
      </c>
      <c r="K4376">
        <f t="shared" si="274"/>
        <v>0.25</v>
      </c>
      <c r="L4376">
        <f t="shared" si="275"/>
        <v>530.09999999999991</v>
      </c>
    </row>
    <row r="4377" spans="1:12" x14ac:dyDescent="0.25">
      <c r="A4377" s="2" t="s">
        <v>4375</v>
      </c>
      <c r="B4377">
        <v>7</v>
      </c>
      <c r="C4377">
        <v>21</v>
      </c>
      <c r="D4377">
        <v>1350</v>
      </c>
      <c r="E4377" s="1">
        <v>43486</v>
      </c>
      <c r="F4377" s="3">
        <v>121.5</v>
      </c>
      <c r="G4377" s="3">
        <v>351</v>
      </c>
      <c r="H4377" s="1">
        <v>43830</v>
      </c>
      <c r="I4377">
        <f t="shared" si="272"/>
        <v>344</v>
      </c>
      <c r="J4377" t="str">
        <f t="shared" si="273"/>
        <v>&gt;121</v>
      </c>
      <c r="K4377">
        <f t="shared" si="274"/>
        <v>0.25</v>
      </c>
      <c r="L4377">
        <f t="shared" si="275"/>
        <v>118.125</v>
      </c>
    </row>
    <row r="4378" spans="1:12" x14ac:dyDescent="0.25">
      <c r="A4378" s="2" t="s">
        <v>4376</v>
      </c>
      <c r="B4378">
        <v>6</v>
      </c>
      <c r="C4378">
        <v>1</v>
      </c>
      <c r="D4378">
        <v>4960</v>
      </c>
      <c r="E4378" s="1">
        <v>43562</v>
      </c>
      <c r="F4378" s="3">
        <v>99.2</v>
      </c>
      <c r="G4378" s="3">
        <v>1240</v>
      </c>
      <c r="H4378" s="1">
        <v>43830</v>
      </c>
      <c r="I4378">
        <f t="shared" si="272"/>
        <v>268</v>
      </c>
      <c r="J4378" t="str">
        <f t="shared" si="273"/>
        <v>&gt;121</v>
      </c>
      <c r="K4378">
        <f t="shared" si="274"/>
        <v>0.25</v>
      </c>
      <c r="L4378">
        <f t="shared" si="275"/>
        <v>334.8</v>
      </c>
    </row>
    <row r="4379" spans="1:12" x14ac:dyDescent="0.25">
      <c r="A4379" s="2" t="s">
        <v>4377</v>
      </c>
      <c r="B4379">
        <v>3</v>
      </c>
      <c r="C4379">
        <v>23</v>
      </c>
      <c r="D4379">
        <v>3840</v>
      </c>
      <c r="E4379" s="1">
        <v>43747</v>
      </c>
      <c r="F4379" s="3">
        <v>230.39999999999998</v>
      </c>
      <c r="G4379" s="3">
        <v>1113.5999999999999</v>
      </c>
      <c r="H4379" s="1">
        <v>43830</v>
      </c>
      <c r="I4379">
        <f t="shared" si="272"/>
        <v>83</v>
      </c>
      <c r="J4379" t="str">
        <f t="shared" si="273"/>
        <v>61-90</v>
      </c>
      <c r="K4379">
        <f t="shared" si="274"/>
        <v>0.15</v>
      </c>
      <c r="L4379">
        <f t="shared" si="275"/>
        <v>201.6</v>
      </c>
    </row>
    <row r="4380" spans="1:12" x14ac:dyDescent="0.25">
      <c r="A4380" s="2" t="s">
        <v>4378</v>
      </c>
      <c r="B4380">
        <v>7</v>
      </c>
      <c r="C4380">
        <v>22</v>
      </c>
      <c r="D4380">
        <v>480</v>
      </c>
      <c r="E4380" s="1">
        <v>43668</v>
      </c>
      <c r="F4380" s="3">
        <v>19.2</v>
      </c>
      <c r="G4380" s="3">
        <v>345.6</v>
      </c>
      <c r="H4380" s="1">
        <v>43830</v>
      </c>
      <c r="I4380">
        <f t="shared" si="272"/>
        <v>162</v>
      </c>
      <c r="J4380" t="str">
        <f t="shared" si="273"/>
        <v>&gt;121</v>
      </c>
      <c r="K4380">
        <f t="shared" si="274"/>
        <v>0.25</v>
      </c>
      <c r="L4380">
        <f t="shared" si="275"/>
        <v>91.2</v>
      </c>
    </row>
    <row r="4381" spans="1:12" x14ac:dyDescent="0.25">
      <c r="A4381" s="2" t="s">
        <v>4379</v>
      </c>
      <c r="B4381">
        <v>10</v>
      </c>
      <c r="C4381">
        <v>11</v>
      </c>
      <c r="D4381">
        <v>1485</v>
      </c>
      <c r="E4381" s="1">
        <v>43751</v>
      </c>
      <c r="F4381" s="3">
        <v>297</v>
      </c>
      <c r="G4381" s="3">
        <v>445.5</v>
      </c>
      <c r="H4381" s="1">
        <v>43830</v>
      </c>
      <c r="I4381">
        <f t="shared" si="272"/>
        <v>79</v>
      </c>
      <c r="J4381" t="str">
        <f t="shared" si="273"/>
        <v>61-90</v>
      </c>
      <c r="K4381">
        <f t="shared" si="274"/>
        <v>0.15</v>
      </c>
      <c r="L4381">
        <f t="shared" si="275"/>
        <v>111.375</v>
      </c>
    </row>
    <row r="4382" spans="1:12" x14ac:dyDescent="0.25">
      <c r="A4382" s="2" t="s">
        <v>4380</v>
      </c>
      <c r="B4382">
        <v>8</v>
      </c>
      <c r="C4382">
        <v>19</v>
      </c>
      <c r="D4382">
        <v>900</v>
      </c>
      <c r="E4382" s="1">
        <v>43594</v>
      </c>
      <c r="F4382" s="3">
        <v>144</v>
      </c>
      <c r="G4382" s="3">
        <v>387</v>
      </c>
      <c r="H4382" s="1">
        <v>43830</v>
      </c>
      <c r="I4382">
        <f t="shared" si="272"/>
        <v>236</v>
      </c>
      <c r="J4382" t="str">
        <f t="shared" si="273"/>
        <v>&gt;121</v>
      </c>
      <c r="K4382">
        <f t="shared" si="274"/>
        <v>0.25</v>
      </c>
      <c r="L4382">
        <f t="shared" si="275"/>
        <v>132.75</v>
      </c>
    </row>
    <row r="4383" spans="1:12" x14ac:dyDescent="0.25">
      <c r="A4383" s="2" t="s">
        <v>4381</v>
      </c>
      <c r="B4383">
        <v>9</v>
      </c>
      <c r="C4383">
        <v>17</v>
      </c>
      <c r="D4383">
        <v>810</v>
      </c>
      <c r="E4383" s="1">
        <v>43619</v>
      </c>
      <c r="F4383" s="3">
        <v>121.5</v>
      </c>
      <c r="G4383" s="3">
        <v>234.89999999999998</v>
      </c>
      <c r="H4383" s="1">
        <v>43830</v>
      </c>
      <c r="I4383">
        <f t="shared" si="272"/>
        <v>211</v>
      </c>
      <c r="J4383" t="str">
        <f t="shared" si="273"/>
        <v>&gt;121</v>
      </c>
      <c r="K4383">
        <f t="shared" si="274"/>
        <v>0.25</v>
      </c>
      <c r="L4383">
        <f t="shared" si="275"/>
        <v>89.1</v>
      </c>
    </row>
    <row r="4384" spans="1:12" x14ac:dyDescent="0.25">
      <c r="A4384" s="2" t="s">
        <v>4382</v>
      </c>
      <c r="B4384">
        <v>7</v>
      </c>
      <c r="C4384">
        <v>17</v>
      </c>
      <c r="D4384">
        <v>5040</v>
      </c>
      <c r="E4384" s="1">
        <v>43623</v>
      </c>
      <c r="F4384" s="3">
        <v>554.4</v>
      </c>
      <c r="G4384" s="3">
        <v>4284</v>
      </c>
      <c r="H4384" s="1">
        <v>43830</v>
      </c>
      <c r="I4384">
        <f t="shared" si="272"/>
        <v>207</v>
      </c>
      <c r="J4384" t="str">
        <f t="shared" si="273"/>
        <v>&gt;121</v>
      </c>
      <c r="K4384">
        <f t="shared" si="274"/>
        <v>0.25</v>
      </c>
      <c r="L4384">
        <f t="shared" si="275"/>
        <v>1209.5999999999999</v>
      </c>
    </row>
    <row r="4385" spans="1:12" x14ac:dyDescent="0.25">
      <c r="A4385" s="2" t="s">
        <v>4383</v>
      </c>
      <c r="B4385">
        <v>8</v>
      </c>
      <c r="C4385">
        <v>4</v>
      </c>
      <c r="D4385">
        <v>2160</v>
      </c>
      <c r="E4385" s="1">
        <v>43514</v>
      </c>
      <c r="F4385" s="3">
        <v>280.79999999999995</v>
      </c>
      <c r="G4385" s="3">
        <v>972</v>
      </c>
      <c r="H4385" s="1">
        <v>43830</v>
      </c>
      <c r="I4385">
        <f t="shared" si="272"/>
        <v>316</v>
      </c>
      <c r="J4385" t="str">
        <f t="shared" si="273"/>
        <v>&gt;121</v>
      </c>
      <c r="K4385">
        <f t="shared" si="274"/>
        <v>0.25</v>
      </c>
      <c r="L4385">
        <f t="shared" si="275"/>
        <v>313.2</v>
      </c>
    </row>
    <row r="4386" spans="1:12" x14ac:dyDescent="0.25">
      <c r="A4386" s="2" t="s">
        <v>4384</v>
      </c>
      <c r="B4386">
        <v>7</v>
      </c>
      <c r="C4386">
        <v>22</v>
      </c>
      <c r="D4386">
        <v>1260</v>
      </c>
      <c r="E4386" s="1">
        <v>43778</v>
      </c>
      <c r="F4386" s="3">
        <v>50.4</v>
      </c>
      <c r="G4386" s="3">
        <v>869.4</v>
      </c>
      <c r="H4386" s="1">
        <v>43830</v>
      </c>
      <c r="I4386">
        <f t="shared" si="272"/>
        <v>52</v>
      </c>
      <c r="J4386" t="str">
        <f t="shared" si="273"/>
        <v>31-60</v>
      </c>
      <c r="K4386">
        <f t="shared" si="274"/>
        <v>0.04</v>
      </c>
      <c r="L4386">
        <f t="shared" si="275"/>
        <v>36.792000000000002</v>
      </c>
    </row>
    <row r="4387" spans="1:12" x14ac:dyDescent="0.25">
      <c r="A4387" s="2" t="s">
        <v>4385</v>
      </c>
      <c r="B4387">
        <v>6</v>
      </c>
      <c r="C4387">
        <v>14</v>
      </c>
      <c r="D4387">
        <v>160</v>
      </c>
      <c r="E4387" s="1">
        <v>43579</v>
      </c>
      <c r="F4387" s="3">
        <v>4.8</v>
      </c>
      <c r="G4387" s="3">
        <v>30.4</v>
      </c>
      <c r="H4387" s="1">
        <v>43830</v>
      </c>
      <c r="I4387">
        <f t="shared" si="272"/>
        <v>251</v>
      </c>
      <c r="J4387" t="str">
        <f t="shared" si="273"/>
        <v>&gt;121</v>
      </c>
      <c r="K4387">
        <f t="shared" si="274"/>
        <v>0.25</v>
      </c>
      <c r="L4387">
        <f t="shared" si="275"/>
        <v>8.7999999999999989</v>
      </c>
    </row>
    <row r="4388" spans="1:12" x14ac:dyDescent="0.25">
      <c r="A4388" s="2" t="s">
        <v>4386</v>
      </c>
      <c r="B4388">
        <v>3</v>
      </c>
      <c r="C4388">
        <v>16</v>
      </c>
      <c r="D4388">
        <v>864</v>
      </c>
      <c r="E4388" s="1">
        <v>43550</v>
      </c>
      <c r="F4388" s="3">
        <v>8.64</v>
      </c>
      <c r="G4388" s="3">
        <v>241.92000000000004</v>
      </c>
      <c r="H4388" s="1">
        <v>43830</v>
      </c>
      <c r="I4388">
        <f t="shared" si="272"/>
        <v>280</v>
      </c>
      <c r="J4388" t="str">
        <f t="shared" si="273"/>
        <v>&gt;121</v>
      </c>
      <c r="K4388">
        <f t="shared" si="274"/>
        <v>0.25</v>
      </c>
      <c r="L4388">
        <f t="shared" si="275"/>
        <v>62.640000000000015</v>
      </c>
    </row>
    <row r="4389" spans="1:12" x14ac:dyDescent="0.25">
      <c r="A4389" s="2" t="s">
        <v>4387</v>
      </c>
      <c r="B4389">
        <v>8</v>
      </c>
      <c r="C4389">
        <v>21</v>
      </c>
      <c r="D4389">
        <v>2268</v>
      </c>
      <c r="E4389" s="1">
        <v>43539</v>
      </c>
      <c r="F4389" s="3">
        <v>113.4</v>
      </c>
      <c r="G4389" s="3">
        <v>589.68000000000006</v>
      </c>
      <c r="H4389" s="1">
        <v>43830</v>
      </c>
      <c r="I4389">
        <f t="shared" si="272"/>
        <v>291</v>
      </c>
      <c r="J4389" t="str">
        <f t="shared" si="273"/>
        <v>&gt;121</v>
      </c>
      <c r="K4389">
        <f t="shared" si="274"/>
        <v>0.25</v>
      </c>
      <c r="L4389">
        <f t="shared" si="275"/>
        <v>175.77</v>
      </c>
    </row>
    <row r="4390" spans="1:12" x14ac:dyDescent="0.25">
      <c r="A4390" s="2" t="s">
        <v>4388</v>
      </c>
      <c r="B4390">
        <v>10</v>
      </c>
      <c r="C4390">
        <v>13</v>
      </c>
      <c r="D4390">
        <v>1540</v>
      </c>
      <c r="E4390" s="1">
        <v>43496</v>
      </c>
      <c r="F4390" s="3">
        <v>184.8</v>
      </c>
      <c r="G4390" s="3">
        <v>616</v>
      </c>
      <c r="H4390" s="1">
        <v>43830</v>
      </c>
      <c r="I4390">
        <f t="shared" si="272"/>
        <v>334</v>
      </c>
      <c r="J4390" t="str">
        <f t="shared" si="273"/>
        <v>&gt;121</v>
      </c>
      <c r="K4390">
        <f t="shared" si="274"/>
        <v>0.25</v>
      </c>
      <c r="L4390">
        <f t="shared" si="275"/>
        <v>200.2</v>
      </c>
    </row>
    <row r="4391" spans="1:12" x14ac:dyDescent="0.25">
      <c r="A4391" s="2" t="s">
        <v>4389</v>
      </c>
      <c r="B4391">
        <v>6</v>
      </c>
      <c r="C4391">
        <v>16</v>
      </c>
      <c r="D4391">
        <v>2850</v>
      </c>
      <c r="E4391" s="1">
        <v>43514</v>
      </c>
      <c r="F4391" s="3">
        <v>285</v>
      </c>
      <c r="G4391" s="3">
        <v>541.5</v>
      </c>
      <c r="H4391" s="1">
        <v>43830</v>
      </c>
      <c r="I4391">
        <f t="shared" si="272"/>
        <v>316</v>
      </c>
      <c r="J4391" t="str">
        <f t="shared" si="273"/>
        <v>&gt;121</v>
      </c>
      <c r="K4391">
        <f t="shared" si="274"/>
        <v>0.25</v>
      </c>
      <c r="L4391">
        <f t="shared" si="275"/>
        <v>206.625</v>
      </c>
    </row>
    <row r="4392" spans="1:12" x14ac:dyDescent="0.25">
      <c r="A4392" s="2" t="s">
        <v>4390</v>
      </c>
      <c r="B4392">
        <v>1</v>
      </c>
      <c r="C4392">
        <v>23</v>
      </c>
      <c r="D4392">
        <v>1650</v>
      </c>
      <c r="E4392" s="1">
        <v>43767</v>
      </c>
      <c r="F4392" s="3">
        <v>66</v>
      </c>
      <c r="G4392" s="3">
        <v>396</v>
      </c>
      <c r="H4392" s="1">
        <v>43830</v>
      </c>
      <c r="I4392">
        <f t="shared" si="272"/>
        <v>63</v>
      </c>
      <c r="J4392" t="str">
        <f t="shared" si="273"/>
        <v>61-90</v>
      </c>
      <c r="K4392">
        <f t="shared" si="274"/>
        <v>0.15</v>
      </c>
      <c r="L4392">
        <f t="shared" si="275"/>
        <v>69.3</v>
      </c>
    </row>
    <row r="4393" spans="1:12" x14ac:dyDescent="0.25">
      <c r="A4393" s="2" t="s">
        <v>4391</v>
      </c>
      <c r="B4393">
        <v>10</v>
      </c>
      <c r="C4393">
        <v>11</v>
      </c>
      <c r="D4393">
        <v>1824</v>
      </c>
      <c r="E4393" s="1">
        <v>43499</v>
      </c>
      <c r="F4393" s="3">
        <v>182.39999999999998</v>
      </c>
      <c r="G4393" s="3">
        <v>583.68000000000006</v>
      </c>
      <c r="H4393" s="1">
        <v>43830</v>
      </c>
      <c r="I4393">
        <f t="shared" si="272"/>
        <v>331</v>
      </c>
      <c r="J4393" t="str">
        <f t="shared" si="273"/>
        <v>&gt;121</v>
      </c>
      <c r="K4393">
        <f t="shared" si="274"/>
        <v>0.25</v>
      </c>
      <c r="L4393">
        <f t="shared" si="275"/>
        <v>191.52</v>
      </c>
    </row>
    <row r="4394" spans="1:12" x14ac:dyDescent="0.25">
      <c r="A4394" s="2" t="s">
        <v>4392</v>
      </c>
      <c r="B4394">
        <v>4</v>
      </c>
      <c r="C4394">
        <v>2</v>
      </c>
      <c r="D4394">
        <v>380</v>
      </c>
      <c r="E4394" s="1">
        <v>43579</v>
      </c>
      <c r="F4394" s="3">
        <v>26.6</v>
      </c>
      <c r="G4394" s="3">
        <v>83.6</v>
      </c>
      <c r="H4394" s="1">
        <v>43830</v>
      </c>
      <c r="I4394">
        <f t="shared" si="272"/>
        <v>251</v>
      </c>
      <c r="J4394" t="str">
        <f t="shared" si="273"/>
        <v>&gt;121</v>
      </c>
      <c r="K4394">
        <f t="shared" si="274"/>
        <v>0.25</v>
      </c>
      <c r="L4394">
        <f t="shared" si="275"/>
        <v>27.549999999999997</v>
      </c>
    </row>
    <row r="4395" spans="1:12" x14ac:dyDescent="0.25">
      <c r="A4395" s="2" t="s">
        <v>4393</v>
      </c>
      <c r="B4395">
        <v>8</v>
      </c>
      <c r="C4395">
        <v>11</v>
      </c>
      <c r="D4395">
        <v>220</v>
      </c>
      <c r="E4395" s="1">
        <v>43470</v>
      </c>
      <c r="F4395" s="3">
        <v>30.8</v>
      </c>
      <c r="G4395" s="3">
        <v>57.199999999999996</v>
      </c>
      <c r="H4395" s="1">
        <v>43830</v>
      </c>
      <c r="I4395">
        <f t="shared" si="272"/>
        <v>360</v>
      </c>
      <c r="J4395" t="str">
        <f t="shared" si="273"/>
        <v>&gt;121</v>
      </c>
      <c r="K4395">
        <f t="shared" si="274"/>
        <v>0.25</v>
      </c>
      <c r="L4395">
        <f t="shared" si="275"/>
        <v>22</v>
      </c>
    </row>
    <row r="4396" spans="1:12" x14ac:dyDescent="0.25">
      <c r="A4396" s="2" t="s">
        <v>4394</v>
      </c>
      <c r="B4396">
        <v>10</v>
      </c>
      <c r="C4396">
        <v>21</v>
      </c>
      <c r="D4396">
        <v>1920</v>
      </c>
      <c r="E4396" s="1">
        <v>43805</v>
      </c>
      <c r="F4396" s="3">
        <v>326.39999999999998</v>
      </c>
      <c r="G4396" s="3">
        <v>710.40000000000009</v>
      </c>
      <c r="H4396" s="1">
        <v>43830</v>
      </c>
      <c r="I4396">
        <f t="shared" si="272"/>
        <v>25</v>
      </c>
      <c r="J4396" t="str">
        <f t="shared" si="273"/>
        <v>0-30</v>
      </c>
      <c r="K4396">
        <f t="shared" si="274"/>
        <v>8.0000000000000002E-3</v>
      </c>
      <c r="L4396">
        <f t="shared" si="275"/>
        <v>8.2944000000000013</v>
      </c>
    </row>
    <row r="4397" spans="1:12" x14ac:dyDescent="0.25">
      <c r="A4397" s="2" t="s">
        <v>4395</v>
      </c>
      <c r="B4397">
        <v>3</v>
      </c>
      <c r="C4397">
        <v>2</v>
      </c>
      <c r="D4397">
        <v>360</v>
      </c>
      <c r="E4397" s="1">
        <v>43634</v>
      </c>
      <c r="F4397" s="3">
        <v>32.400000000000006</v>
      </c>
      <c r="G4397" s="3">
        <v>108</v>
      </c>
      <c r="H4397" s="1">
        <v>43830</v>
      </c>
      <c r="I4397">
        <f t="shared" si="272"/>
        <v>196</v>
      </c>
      <c r="J4397" t="str">
        <f t="shared" si="273"/>
        <v>&gt;121</v>
      </c>
      <c r="K4397">
        <f t="shared" si="274"/>
        <v>0.25</v>
      </c>
      <c r="L4397">
        <f t="shared" si="275"/>
        <v>35.1</v>
      </c>
    </row>
    <row r="4398" spans="1:12" x14ac:dyDescent="0.25">
      <c r="A4398" s="2" t="s">
        <v>4396</v>
      </c>
      <c r="B4398">
        <v>6</v>
      </c>
      <c r="C4398">
        <v>2</v>
      </c>
      <c r="D4398">
        <v>2760</v>
      </c>
      <c r="E4398" s="1">
        <v>43586</v>
      </c>
      <c r="F4398" s="3">
        <v>27.599999999999998</v>
      </c>
      <c r="G4398" s="3">
        <v>717.6</v>
      </c>
      <c r="H4398" s="1">
        <v>43830</v>
      </c>
      <c r="I4398">
        <f t="shared" si="272"/>
        <v>244</v>
      </c>
      <c r="J4398" t="str">
        <f t="shared" si="273"/>
        <v>&gt;121</v>
      </c>
      <c r="K4398">
        <f t="shared" si="274"/>
        <v>0.25</v>
      </c>
      <c r="L4398">
        <f t="shared" si="275"/>
        <v>186.3</v>
      </c>
    </row>
    <row r="4399" spans="1:12" x14ac:dyDescent="0.25">
      <c r="A4399" s="2" t="s">
        <v>4397</v>
      </c>
      <c r="B4399">
        <v>8</v>
      </c>
      <c r="C4399">
        <v>7</v>
      </c>
      <c r="D4399">
        <v>3740</v>
      </c>
      <c r="E4399" s="1">
        <v>43498</v>
      </c>
      <c r="F4399" s="3">
        <v>37.400000000000006</v>
      </c>
      <c r="G4399" s="3">
        <v>1496</v>
      </c>
      <c r="H4399" s="1">
        <v>43830</v>
      </c>
      <c r="I4399">
        <f t="shared" si="272"/>
        <v>332</v>
      </c>
      <c r="J4399" t="str">
        <f t="shared" si="273"/>
        <v>&gt;121</v>
      </c>
      <c r="K4399">
        <f t="shared" si="274"/>
        <v>0.25</v>
      </c>
      <c r="L4399">
        <f t="shared" si="275"/>
        <v>383.35</v>
      </c>
    </row>
    <row r="4400" spans="1:12" x14ac:dyDescent="0.25">
      <c r="A4400" s="2" t="s">
        <v>4398</v>
      </c>
      <c r="B4400">
        <v>2</v>
      </c>
      <c r="C4400">
        <v>15</v>
      </c>
      <c r="D4400">
        <v>2750</v>
      </c>
      <c r="E4400" s="1">
        <v>43578</v>
      </c>
      <c r="F4400" s="3">
        <v>27.5</v>
      </c>
      <c r="G4400" s="3">
        <v>440</v>
      </c>
      <c r="H4400" s="1">
        <v>43830</v>
      </c>
      <c r="I4400">
        <f t="shared" si="272"/>
        <v>252</v>
      </c>
      <c r="J4400" t="str">
        <f t="shared" si="273"/>
        <v>&gt;121</v>
      </c>
      <c r="K4400">
        <f t="shared" si="274"/>
        <v>0.25</v>
      </c>
      <c r="L4400">
        <f t="shared" si="275"/>
        <v>116.875</v>
      </c>
    </row>
    <row r="4401" spans="1:12" x14ac:dyDescent="0.25">
      <c r="A4401" s="2" t="s">
        <v>4399</v>
      </c>
      <c r="B4401">
        <v>2</v>
      </c>
      <c r="C4401">
        <v>9</v>
      </c>
      <c r="D4401">
        <v>4030</v>
      </c>
      <c r="E4401" s="1">
        <v>43560</v>
      </c>
      <c r="F4401" s="3">
        <v>322.40000000000003</v>
      </c>
      <c r="G4401" s="3">
        <v>1209</v>
      </c>
      <c r="H4401" s="1">
        <v>43830</v>
      </c>
      <c r="I4401">
        <f t="shared" si="272"/>
        <v>270</v>
      </c>
      <c r="J4401" t="str">
        <f t="shared" si="273"/>
        <v>&gt;121</v>
      </c>
      <c r="K4401">
        <f t="shared" si="274"/>
        <v>0.25</v>
      </c>
      <c r="L4401">
        <f t="shared" si="275"/>
        <v>382.85</v>
      </c>
    </row>
    <row r="4402" spans="1:12" x14ac:dyDescent="0.25">
      <c r="A4402" s="2" t="s">
        <v>4400</v>
      </c>
      <c r="B4402">
        <v>2</v>
      </c>
      <c r="C4402">
        <v>4</v>
      </c>
      <c r="D4402">
        <v>2860</v>
      </c>
      <c r="E4402" s="1">
        <v>43584</v>
      </c>
      <c r="F4402" s="3">
        <v>85.8</v>
      </c>
      <c r="G4402" s="3">
        <v>514.79999999999995</v>
      </c>
      <c r="H4402" s="1">
        <v>43830</v>
      </c>
      <c r="I4402">
        <f t="shared" si="272"/>
        <v>246</v>
      </c>
      <c r="J4402" t="str">
        <f t="shared" si="273"/>
        <v>&gt;121</v>
      </c>
      <c r="K4402">
        <f t="shared" si="274"/>
        <v>0.25</v>
      </c>
      <c r="L4402">
        <f t="shared" si="275"/>
        <v>150.14999999999998</v>
      </c>
    </row>
    <row r="4403" spans="1:12" x14ac:dyDescent="0.25">
      <c r="A4403" s="2" t="s">
        <v>4401</v>
      </c>
      <c r="B4403">
        <v>9</v>
      </c>
      <c r="C4403">
        <v>9</v>
      </c>
      <c r="D4403">
        <v>4840</v>
      </c>
      <c r="E4403" s="1">
        <v>43688</v>
      </c>
      <c r="F4403" s="3">
        <v>774.4</v>
      </c>
      <c r="G4403" s="3">
        <v>1984.4</v>
      </c>
      <c r="H4403" s="1">
        <v>43830</v>
      </c>
      <c r="I4403">
        <f t="shared" si="272"/>
        <v>142</v>
      </c>
      <c r="J4403" t="str">
        <f t="shared" si="273"/>
        <v>&gt;121</v>
      </c>
      <c r="K4403">
        <f t="shared" si="274"/>
        <v>0.25</v>
      </c>
      <c r="L4403">
        <f t="shared" si="275"/>
        <v>689.7</v>
      </c>
    </row>
    <row r="4404" spans="1:12" x14ac:dyDescent="0.25">
      <c r="A4404" s="2" t="s">
        <v>4402</v>
      </c>
      <c r="B4404">
        <v>3</v>
      </c>
      <c r="C4404">
        <v>1</v>
      </c>
      <c r="D4404">
        <v>2280</v>
      </c>
      <c r="E4404" s="1">
        <v>43513</v>
      </c>
      <c r="F4404" s="3">
        <v>159.60000000000002</v>
      </c>
      <c r="G4404" s="3">
        <v>387.59999999999997</v>
      </c>
      <c r="H4404" s="1">
        <v>43830</v>
      </c>
      <c r="I4404">
        <f t="shared" si="272"/>
        <v>317</v>
      </c>
      <c r="J4404" t="str">
        <f t="shared" si="273"/>
        <v>&gt;121</v>
      </c>
      <c r="K4404">
        <f t="shared" si="274"/>
        <v>0.25</v>
      </c>
      <c r="L4404">
        <f t="shared" si="275"/>
        <v>136.80000000000001</v>
      </c>
    </row>
    <row r="4405" spans="1:12" x14ac:dyDescent="0.25">
      <c r="A4405" s="2" t="s">
        <v>4403</v>
      </c>
      <c r="B4405">
        <v>2</v>
      </c>
      <c r="C4405">
        <v>23</v>
      </c>
      <c r="D4405">
        <v>2000</v>
      </c>
      <c r="E4405" s="1">
        <v>43728</v>
      </c>
      <c r="F4405" s="3">
        <v>160</v>
      </c>
      <c r="G4405" s="3">
        <v>480</v>
      </c>
      <c r="H4405" s="1">
        <v>43830</v>
      </c>
      <c r="I4405">
        <f t="shared" si="272"/>
        <v>102</v>
      </c>
      <c r="J4405" t="str">
        <f t="shared" si="273"/>
        <v>91-120</v>
      </c>
      <c r="K4405">
        <f t="shared" si="274"/>
        <v>0.2</v>
      </c>
      <c r="L4405">
        <f t="shared" si="275"/>
        <v>128</v>
      </c>
    </row>
    <row r="4406" spans="1:12" x14ac:dyDescent="0.25">
      <c r="A4406" s="2" t="s">
        <v>4404</v>
      </c>
      <c r="B4406">
        <v>6</v>
      </c>
      <c r="C4406">
        <v>13</v>
      </c>
      <c r="D4406">
        <v>5580</v>
      </c>
      <c r="E4406" s="1">
        <v>43533</v>
      </c>
      <c r="F4406" s="3">
        <v>167.39999999999998</v>
      </c>
      <c r="G4406" s="3">
        <v>1395</v>
      </c>
      <c r="H4406" s="1">
        <v>43830</v>
      </c>
      <c r="I4406">
        <f t="shared" si="272"/>
        <v>297</v>
      </c>
      <c r="J4406" t="str">
        <f t="shared" si="273"/>
        <v>&gt;121</v>
      </c>
      <c r="K4406">
        <f t="shared" si="274"/>
        <v>0.25</v>
      </c>
      <c r="L4406">
        <f t="shared" si="275"/>
        <v>390.6</v>
      </c>
    </row>
    <row r="4407" spans="1:12" x14ac:dyDescent="0.25">
      <c r="A4407" s="2" t="s">
        <v>4405</v>
      </c>
      <c r="B4407">
        <v>9</v>
      </c>
      <c r="C4407">
        <v>6</v>
      </c>
      <c r="D4407">
        <v>300</v>
      </c>
      <c r="E4407" s="1">
        <v>43672</v>
      </c>
      <c r="F4407" s="3">
        <v>3</v>
      </c>
      <c r="G4407" s="3">
        <v>123</v>
      </c>
      <c r="H4407" s="1">
        <v>43830</v>
      </c>
      <c r="I4407">
        <f t="shared" si="272"/>
        <v>158</v>
      </c>
      <c r="J4407" t="str">
        <f t="shared" si="273"/>
        <v>&gt;121</v>
      </c>
      <c r="K4407">
        <f t="shared" si="274"/>
        <v>0.25</v>
      </c>
      <c r="L4407">
        <f t="shared" si="275"/>
        <v>31.5</v>
      </c>
    </row>
    <row r="4408" spans="1:12" x14ac:dyDescent="0.25">
      <c r="A4408" s="2" t="s">
        <v>4406</v>
      </c>
      <c r="B4408">
        <v>4</v>
      </c>
      <c r="C4408">
        <v>21</v>
      </c>
      <c r="D4408">
        <v>880</v>
      </c>
      <c r="E4408" s="1">
        <v>43739</v>
      </c>
      <c r="F4408" s="3">
        <v>79.2</v>
      </c>
      <c r="G4408" s="3">
        <v>220</v>
      </c>
      <c r="H4408" s="1">
        <v>43830</v>
      </c>
      <c r="I4408">
        <f t="shared" si="272"/>
        <v>91</v>
      </c>
      <c r="J4408" t="str">
        <f t="shared" si="273"/>
        <v>91-120</v>
      </c>
      <c r="K4408">
        <f t="shared" si="274"/>
        <v>0.2</v>
      </c>
      <c r="L4408">
        <f t="shared" si="275"/>
        <v>59.84</v>
      </c>
    </row>
    <row r="4409" spans="1:12" x14ac:dyDescent="0.25">
      <c r="A4409" s="2" t="s">
        <v>4407</v>
      </c>
      <c r="B4409">
        <v>1</v>
      </c>
      <c r="C4409">
        <v>8</v>
      </c>
      <c r="D4409">
        <v>1710</v>
      </c>
      <c r="E4409" s="1">
        <v>43569</v>
      </c>
      <c r="F4409" s="3">
        <v>68.400000000000006</v>
      </c>
      <c r="G4409" s="3">
        <v>342</v>
      </c>
      <c r="H4409" s="1">
        <v>43830</v>
      </c>
      <c r="I4409">
        <f t="shared" si="272"/>
        <v>261</v>
      </c>
      <c r="J4409" t="str">
        <f t="shared" si="273"/>
        <v>&gt;121</v>
      </c>
      <c r="K4409">
        <f t="shared" si="274"/>
        <v>0.25</v>
      </c>
      <c r="L4409">
        <f t="shared" si="275"/>
        <v>102.6</v>
      </c>
    </row>
    <row r="4410" spans="1:12" x14ac:dyDescent="0.25">
      <c r="A4410" s="2" t="s">
        <v>4408</v>
      </c>
      <c r="B4410">
        <v>4</v>
      </c>
      <c r="C4410">
        <v>14</v>
      </c>
      <c r="D4410">
        <v>540</v>
      </c>
      <c r="E4410" s="1">
        <v>43571</v>
      </c>
      <c r="F4410" s="3">
        <v>48.6</v>
      </c>
      <c r="G4410" s="3">
        <v>140.39999999999998</v>
      </c>
      <c r="H4410" s="1">
        <v>43830</v>
      </c>
      <c r="I4410">
        <f t="shared" si="272"/>
        <v>259</v>
      </c>
      <c r="J4410" t="str">
        <f t="shared" si="273"/>
        <v>&gt;121</v>
      </c>
      <c r="K4410">
        <f t="shared" si="274"/>
        <v>0.25</v>
      </c>
      <c r="L4410">
        <f t="shared" si="275"/>
        <v>47.249999999999993</v>
      </c>
    </row>
    <row r="4411" spans="1:12" x14ac:dyDescent="0.25">
      <c r="A4411" s="2" t="s">
        <v>4409</v>
      </c>
      <c r="B4411">
        <v>2</v>
      </c>
      <c r="C4411">
        <v>21</v>
      </c>
      <c r="D4411">
        <v>320</v>
      </c>
      <c r="E4411" s="1">
        <v>43674</v>
      </c>
      <c r="F4411" s="3">
        <v>6.4</v>
      </c>
      <c r="G4411" s="3">
        <v>64</v>
      </c>
      <c r="H4411" s="1">
        <v>43830</v>
      </c>
      <c r="I4411">
        <f t="shared" si="272"/>
        <v>156</v>
      </c>
      <c r="J4411" t="str">
        <f t="shared" si="273"/>
        <v>&gt;121</v>
      </c>
      <c r="K4411">
        <f t="shared" si="274"/>
        <v>0.25</v>
      </c>
      <c r="L4411">
        <f t="shared" si="275"/>
        <v>17.600000000000001</v>
      </c>
    </row>
    <row r="4412" spans="1:12" x14ac:dyDescent="0.25">
      <c r="A4412" s="2" t="s">
        <v>4410</v>
      </c>
      <c r="B4412">
        <v>2</v>
      </c>
      <c r="C4412">
        <v>11</v>
      </c>
      <c r="D4412">
        <v>110</v>
      </c>
      <c r="E4412" s="1">
        <v>43745</v>
      </c>
      <c r="F4412" s="3">
        <v>5.5</v>
      </c>
      <c r="G4412" s="3">
        <v>28.599999999999998</v>
      </c>
      <c r="H4412" s="1">
        <v>43830</v>
      </c>
      <c r="I4412">
        <f t="shared" si="272"/>
        <v>85</v>
      </c>
      <c r="J4412" t="str">
        <f t="shared" si="273"/>
        <v>61-90</v>
      </c>
      <c r="K4412">
        <f t="shared" si="274"/>
        <v>0.15</v>
      </c>
      <c r="L4412">
        <f t="shared" si="275"/>
        <v>5.1149999999999993</v>
      </c>
    </row>
    <row r="4413" spans="1:12" x14ac:dyDescent="0.25">
      <c r="A4413" s="2" t="s">
        <v>4411</v>
      </c>
      <c r="B4413">
        <v>7</v>
      </c>
      <c r="C4413">
        <v>15</v>
      </c>
      <c r="D4413">
        <v>2530</v>
      </c>
      <c r="E4413" s="1">
        <v>43820</v>
      </c>
      <c r="F4413" s="3">
        <v>151.80000000000001</v>
      </c>
      <c r="G4413" s="3">
        <v>708.40000000000009</v>
      </c>
      <c r="H4413" s="1">
        <v>43830</v>
      </c>
      <c r="I4413">
        <f t="shared" si="272"/>
        <v>10</v>
      </c>
      <c r="J4413" t="str">
        <f t="shared" si="273"/>
        <v>0-30</v>
      </c>
      <c r="K4413">
        <f t="shared" si="274"/>
        <v>8.0000000000000002E-3</v>
      </c>
      <c r="L4413">
        <f t="shared" si="275"/>
        <v>6.8816000000000006</v>
      </c>
    </row>
    <row r="4414" spans="1:12" x14ac:dyDescent="0.25">
      <c r="A4414" s="2" t="s">
        <v>4412</v>
      </c>
      <c r="B4414">
        <v>7</v>
      </c>
      <c r="C4414">
        <v>9</v>
      </c>
      <c r="D4414">
        <v>1960</v>
      </c>
      <c r="E4414" s="1">
        <v>43697</v>
      </c>
      <c r="F4414" s="3">
        <v>313.60000000000002</v>
      </c>
      <c r="G4414" s="3">
        <v>999.59999999999991</v>
      </c>
      <c r="H4414" s="1">
        <v>43830</v>
      </c>
      <c r="I4414">
        <f t="shared" si="272"/>
        <v>133</v>
      </c>
      <c r="J4414" t="str">
        <f t="shared" si="273"/>
        <v>&gt;121</v>
      </c>
      <c r="K4414">
        <f t="shared" si="274"/>
        <v>0.25</v>
      </c>
      <c r="L4414">
        <f t="shared" si="275"/>
        <v>328.29999999999995</v>
      </c>
    </row>
    <row r="4415" spans="1:12" x14ac:dyDescent="0.25">
      <c r="A4415" s="2" t="s">
        <v>4413</v>
      </c>
      <c r="B4415">
        <v>7</v>
      </c>
      <c r="C4415">
        <v>16</v>
      </c>
      <c r="D4415">
        <v>1680</v>
      </c>
      <c r="E4415" s="1">
        <v>43618</v>
      </c>
      <c r="F4415" s="3">
        <v>336</v>
      </c>
      <c r="G4415" s="3">
        <v>705.6</v>
      </c>
      <c r="H4415" s="1">
        <v>43830</v>
      </c>
      <c r="I4415">
        <f t="shared" si="272"/>
        <v>212</v>
      </c>
      <c r="J4415" t="str">
        <f t="shared" si="273"/>
        <v>&gt;121</v>
      </c>
      <c r="K4415">
        <f t="shared" si="274"/>
        <v>0.25</v>
      </c>
      <c r="L4415">
        <f t="shared" si="275"/>
        <v>260.39999999999998</v>
      </c>
    </row>
    <row r="4416" spans="1:12" x14ac:dyDescent="0.25">
      <c r="A4416" s="2" t="s">
        <v>4414</v>
      </c>
      <c r="B4416">
        <v>7</v>
      </c>
      <c r="C4416">
        <v>7</v>
      </c>
      <c r="D4416">
        <v>2200</v>
      </c>
      <c r="E4416" s="1">
        <v>43774</v>
      </c>
      <c r="F4416" s="3">
        <v>440</v>
      </c>
      <c r="G4416" s="3">
        <v>946</v>
      </c>
      <c r="H4416" s="1">
        <v>43830</v>
      </c>
      <c r="I4416">
        <f t="shared" si="272"/>
        <v>56</v>
      </c>
      <c r="J4416" t="str">
        <f t="shared" si="273"/>
        <v>31-60</v>
      </c>
      <c r="K4416">
        <f t="shared" si="274"/>
        <v>0.04</v>
      </c>
      <c r="L4416">
        <f t="shared" si="275"/>
        <v>55.44</v>
      </c>
    </row>
    <row r="4417" spans="1:12" x14ac:dyDescent="0.25">
      <c r="A4417" s="2" t="s">
        <v>4415</v>
      </c>
      <c r="B4417">
        <v>10</v>
      </c>
      <c r="C4417">
        <v>17</v>
      </c>
      <c r="D4417">
        <v>3600</v>
      </c>
      <c r="E4417" s="1">
        <v>43678</v>
      </c>
      <c r="F4417" s="3">
        <v>324</v>
      </c>
      <c r="G4417" s="3">
        <v>1584</v>
      </c>
      <c r="H4417" s="1">
        <v>43830</v>
      </c>
      <c r="I4417">
        <f t="shared" si="272"/>
        <v>152</v>
      </c>
      <c r="J4417" t="str">
        <f t="shared" si="273"/>
        <v>&gt;121</v>
      </c>
      <c r="K4417">
        <f t="shared" si="274"/>
        <v>0.25</v>
      </c>
      <c r="L4417">
        <f t="shared" si="275"/>
        <v>477</v>
      </c>
    </row>
    <row r="4418" spans="1:12" x14ac:dyDescent="0.25">
      <c r="A4418" s="2" t="s">
        <v>4416</v>
      </c>
      <c r="B4418">
        <v>10</v>
      </c>
      <c r="C4418">
        <v>3</v>
      </c>
      <c r="D4418">
        <v>2400</v>
      </c>
      <c r="E4418" s="1">
        <v>43790</v>
      </c>
      <c r="F4418" s="3">
        <v>192</v>
      </c>
      <c r="G4418" s="3">
        <v>1008</v>
      </c>
      <c r="H4418" s="1">
        <v>43830</v>
      </c>
      <c r="I4418">
        <f t="shared" ref="I4418:I4481" si="276">H4418-E4418</f>
        <v>40</v>
      </c>
      <c r="J4418" t="str">
        <f t="shared" ref="J4418:J4481" si="277">VLOOKUP(I4418,groupings,2,1)</f>
        <v>31-60</v>
      </c>
      <c r="K4418">
        <f t="shared" ref="K4418:K4481" si="278">VLOOKUP(I4418,$N$8:$P$12,3,TRUE)</f>
        <v>0.04</v>
      </c>
      <c r="L4418">
        <f t="shared" ref="L4418:L4481" si="279">(G4418+F4418)*K4418</f>
        <v>48</v>
      </c>
    </row>
    <row r="4419" spans="1:12" x14ac:dyDescent="0.25">
      <c r="A4419" s="2" t="s">
        <v>4417</v>
      </c>
      <c r="B4419">
        <v>8</v>
      </c>
      <c r="C4419">
        <v>21</v>
      </c>
      <c r="D4419">
        <v>1440</v>
      </c>
      <c r="E4419" s="1">
        <v>43769</v>
      </c>
      <c r="F4419" s="3">
        <v>86.4</v>
      </c>
      <c r="G4419" s="3">
        <v>604.79999999999995</v>
      </c>
      <c r="H4419" s="1">
        <v>43830</v>
      </c>
      <c r="I4419">
        <f t="shared" si="276"/>
        <v>61</v>
      </c>
      <c r="J4419" t="str">
        <f t="shared" si="277"/>
        <v>61-90</v>
      </c>
      <c r="K4419">
        <f t="shared" si="278"/>
        <v>0.15</v>
      </c>
      <c r="L4419">
        <f t="shared" si="279"/>
        <v>103.67999999999999</v>
      </c>
    </row>
    <row r="4420" spans="1:12" x14ac:dyDescent="0.25">
      <c r="A4420" s="2" t="s">
        <v>4418</v>
      </c>
      <c r="B4420">
        <v>3</v>
      </c>
      <c r="C4420">
        <v>19</v>
      </c>
      <c r="D4420">
        <v>1550</v>
      </c>
      <c r="E4420" s="1">
        <v>43486</v>
      </c>
      <c r="F4420" s="3">
        <v>62</v>
      </c>
      <c r="G4420" s="3">
        <v>387.5</v>
      </c>
      <c r="H4420" s="1">
        <v>43830</v>
      </c>
      <c r="I4420">
        <f t="shared" si="276"/>
        <v>344</v>
      </c>
      <c r="J4420" t="str">
        <f t="shared" si="277"/>
        <v>&gt;121</v>
      </c>
      <c r="K4420">
        <f t="shared" si="278"/>
        <v>0.25</v>
      </c>
      <c r="L4420">
        <f t="shared" si="279"/>
        <v>112.375</v>
      </c>
    </row>
    <row r="4421" spans="1:12" x14ac:dyDescent="0.25">
      <c r="A4421" s="2" t="s">
        <v>4419</v>
      </c>
      <c r="B4421">
        <v>2</v>
      </c>
      <c r="C4421">
        <v>5</v>
      </c>
      <c r="D4421">
        <v>3520</v>
      </c>
      <c r="E4421" s="1">
        <v>43604</v>
      </c>
      <c r="F4421" s="3">
        <v>246.4</v>
      </c>
      <c r="G4421" s="3">
        <v>1020.8</v>
      </c>
      <c r="H4421" s="1">
        <v>43830</v>
      </c>
      <c r="I4421">
        <f t="shared" si="276"/>
        <v>226</v>
      </c>
      <c r="J4421" t="str">
        <f t="shared" si="277"/>
        <v>&gt;121</v>
      </c>
      <c r="K4421">
        <f t="shared" si="278"/>
        <v>0.25</v>
      </c>
      <c r="L4421">
        <f t="shared" si="279"/>
        <v>316.8</v>
      </c>
    </row>
    <row r="4422" spans="1:12" x14ac:dyDescent="0.25">
      <c r="A4422" s="2" t="s">
        <v>4420</v>
      </c>
      <c r="B4422">
        <v>10</v>
      </c>
      <c r="C4422">
        <v>2</v>
      </c>
      <c r="D4422">
        <v>3300</v>
      </c>
      <c r="E4422" s="1">
        <v>43615</v>
      </c>
      <c r="F4422" s="3">
        <v>396</v>
      </c>
      <c r="G4422" s="3">
        <v>1155</v>
      </c>
      <c r="H4422" s="1">
        <v>43830</v>
      </c>
      <c r="I4422">
        <f t="shared" si="276"/>
        <v>215</v>
      </c>
      <c r="J4422" t="str">
        <f t="shared" si="277"/>
        <v>&gt;121</v>
      </c>
      <c r="K4422">
        <f t="shared" si="278"/>
        <v>0.25</v>
      </c>
      <c r="L4422">
        <f t="shared" si="279"/>
        <v>387.75</v>
      </c>
    </row>
    <row r="4423" spans="1:12" x14ac:dyDescent="0.25">
      <c r="A4423" s="2" t="s">
        <v>4421</v>
      </c>
      <c r="B4423">
        <v>7</v>
      </c>
      <c r="C4423">
        <v>21</v>
      </c>
      <c r="D4423">
        <v>630</v>
      </c>
      <c r="E4423" s="1">
        <v>43528</v>
      </c>
      <c r="F4423" s="3">
        <v>100.8</v>
      </c>
      <c r="G4423" s="3">
        <v>182.7</v>
      </c>
      <c r="H4423" s="1">
        <v>43830</v>
      </c>
      <c r="I4423">
        <f t="shared" si="276"/>
        <v>302</v>
      </c>
      <c r="J4423" t="str">
        <f t="shared" si="277"/>
        <v>&gt;121</v>
      </c>
      <c r="K4423">
        <f t="shared" si="278"/>
        <v>0.25</v>
      </c>
      <c r="L4423">
        <f t="shared" si="279"/>
        <v>70.875</v>
      </c>
    </row>
    <row r="4424" spans="1:12" x14ac:dyDescent="0.25">
      <c r="A4424" s="2" t="s">
        <v>4422</v>
      </c>
      <c r="B4424">
        <v>2</v>
      </c>
      <c r="C4424">
        <v>7</v>
      </c>
      <c r="D4424">
        <v>3600</v>
      </c>
      <c r="E4424" s="1">
        <v>43524</v>
      </c>
      <c r="F4424" s="3">
        <v>288</v>
      </c>
      <c r="G4424" s="3">
        <v>864</v>
      </c>
      <c r="H4424" s="1">
        <v>43830</v>
      </c>
      <c r="I4424">
        <f t="shared" si="276"/>
        <v>306</v>
      </c>
      <c r="J4424" t="str">
        <f t="shared" si="277"/>
        <v>&gt;121</v>
      </c>
      <c r="K4424">
        <f t="shared" si="278"/>
        <v>0.25</v>
      </c>
      <c r="L4424">
        <f t="shared" si="279"/>
        <v>288</v>
      </c>
    </row>
    <row r="4425" spans="1:12" x14ac:dyDescent="0.25">
      <c r="A4425" s="2" t="s">
        <v>4423</v>
      </c>
      <c r="B4425">
        <v>6</v>
      </c>
      <c r="C4425">
        <v>8</v>
      </c>
      <c r="D4425">
        <v>1782.0000000000002</v>
      </c>
      <c r="E4425" s="1">
        <v>43814</v>
      </c>
      <c r="F4425" s="3">
        <v>89.100000000000023</v>
      </c>
      <c r="G4425" s="3">
        <v>409.86</v>
      </c>
      <c r="H4425" s="1">
        <v>43830</v>
      </c>
      <c r="I4425">
        <f t="shared" si="276"/>
        <v>16</v>
      </c>
      <c r="J4425" t="str">
        <f t="shared" si="277"/>
        <v>0-30</v>
      </c>
      <c r="K4425">
        <f t="shared" si="278"/>
        <v>8.0000000000000002E-3</v>
      </c>
      <c r="L4425">
        <f t="shared" si="279"/>
        <v>3.9916800000000006</v>
      </c>
    </row>
    <row r="4426" spans="1:12" x14ac:dyDescent="0.25">
      <c r="A4426" s="2" t="s">
        <v>4424</v>
      </c>
      <c r="B4426">
        <v>5</v>
      </c>
      <c r="C4426">
        <v>20</v>
      </c>
      <c r="D4426">
        <v>1890</v>
      </c>
      <c r="E4426" s="1">
        <v>43731</v>
      </c>
      <c r="F4426" s="3">
        <v>151.19999999999999</v>
      </c>
      <c r="G4426" s="3">
        <v>548.1</v>
      </c>
      <c r="H4426" s="1">
        <v>43830</v>
      </c>
      <c r="I4426">
        <f t="shared" si="276"/>
        <v>99</v>
      </c>
      <c r="J4426" t="str">
        <f t="shared" si="277"/>
        <v>91-120</v>
      </c>
      <c r="K4426">
        <f t="shared" si="278"/>
        <v>0.2</v>
      </c>
      <c r="L4426">
        <f t="shared" si="279"/>
        <v>139.85999999999999</v>
      </c>
    </row>
    <row r="4427" spans="1:12" x14ac:dyDescent="0.25">
      <c r="A4427" s="2" t="s">
        <v>4425</v>
      </c>
      <c r="B4427">
        <v>7</v>
      </c>
      <c r="C4427">
        <v>2</v>
      </c>
      <c r="D4427">
        <v>3960</v>
      </c>
      <c r="E4427" s="1">
        <v>43732</v>
      </c>
      <c r="F4427" s="3">
        <v>752.4</v>
      </c>
      <c r="G4427" s="3">
        <v>3603.6000000000004</v>
      </c>
      <c r="H4427" s="1">
        <v>43830</v>
      </c>
      <c r="I4427">
        <f t="shared" si="276"/>
        <v>98</v>
      </c>
      <c r="J4427" t="str">
        <f t="shared" si="277"/>
        <v>91-120</v>
      </c>
      <c r="K4427">
        <f t="shared" si="278"/>
        <v>0.2</v>
      </c>
      <c r="L4427">
        <f t="shared" si="279"/>
        <v>871.2</v>
      </c>
    </row>
    <row r="4428" spans="1:12" x14ac:dyDescent="0.25">
      <c r="A4428" s="2" t="s">
        <v>4426</v>
      </c>
      <c r="B4428">
        <v>7</v>
      </c>
      <c r="C4428">
        <v>10</v>
      </c>
      <c r="D4428">
        <v>620</v>
      </c>
      <c r="E4428" s="1">
        <v>43636</v>
      </c>
      <c r="F4428" s="3">
        <v>74.400000000000006</v>
      </c>
      <c r="G4428" s="3">
        <v>279</v>
      </c>
      <c r="H4428" s="1">
        <v>43830</v>
      </c>
      <c r="I4428">
        <f t="shared" si="276"/>
        <v>194</v>
      </c>
      <c r="J4428" t="str">
        <f t="shared" si="277"/>
        <v>&gt;121</v>
      </c>
      <c r="K4428">
        <f t="shared" si="278"/>
        <v>0.25</v>
      </c>
      <c r="L4428">
        <f t="shared" si="279"/>
        <v>88.35</v>
      </c>
    </row>
    <row r="4429" spans="1:12" x14ac:dyDescent="0.25">
      <c r="A4429" s="2" t="s">
        <v>4427</v>
      </c>
      <c r="B4429">
        <v>1</v>
      </c>
      <c r="C4429">
        <v>14</v>
      </c>
      <c r="D4429">
        <v>1350</v>
      </c>
      <c r="E4429" s="1">
        <v>43761</v>
      </c>
      <c r="F4429" s="3">
        <v>94.5</v>
      </c>
      <c r="G4429" s="3">
        <v>364.5</v>
      </c>
      <c r="H4429" s="1">
        <v>43830</v>
      </c>
      <c r="I4429">
        <f t="shared" si="276"/>
        <v>69</v>
      </c>
      <c r="J4429" t="str">
        <f t="shared" si="277"/>
        <v>61-90</v>
      </c>
      <c r="K4429">
        <f t="shared" si="278"/>
        <v>0.15</v>
      </c>
      <c r="L4429">
        <f t="shared" si="279"/>
        <v>68.849999999999994</v>
      </c>
    </row>
    <row r="4430" spans="1:12" x14ac:dyDescent="0.25">
      <c r="A4430" s="2" t="s">
        <v>4428</v>
      </c>
      <c r="B4430">
        <v>5</v>
      </c>
      <c r="C4430">
        <v>16</v>
      </c>
      <c r="D4430">
        <v>6000</v>
      </c>
      <c r="E4430" s="1">
        <v>43529</v>
      </c>
      <c r="F4430" s="3">
        <v>60</v>
      </c>
      <c r="G4430" s="3">
        <v>1440</v>
      </c>
      <c r="H4430" s="1">
        <v>43830</v>
      </c>
      <c r="I4430">
        <f t="shared" si="276"/>
        <v>301</v>
      </c>
      <c r="J4430" t="str">
        <f t="shared" si="277"/>
        <v>&gt;121</v>
      </c>
      <c r="K4430">
        <f t="shared" si="278"/>
        <v>0.25</v>
      </c>
      <c r="L4430">
        <f t="shared" si="279"/>
        <v>375</v>
      </c>
    </row>
    <row r="4431" spans="1:12" x14ac:dyDescent="0.25">
      <c r="A4431" s="2" t="s">
        <v>4429</v>
      </c>
      <c r="B4431">
        <v>3</v>
      </c>
      <c r="C4431">
        <v>13</v>
      </c>
      <c r="D4431">
        <v>3520</v>
      </c>
      <c r="E4431" s="1">
        <v>43780</v>
      </c>
      <c r="F4431" s="3">
        <v>211.20000000000002</v>
      </c>
      <c r="G4431" s="3">
        <v>915.19999999999993</v>
      </c>
      <c r="H4431" s="1">
        <v>43830</v>
      </c>
      <c r="I4431">
        <f t="shared" si="276"/>
        <v>50</v>
      </c>
      <c r="J4431" t="str">
        <f t="shared" si="277"/>
        <v>31-60</v>
      </c>
      <c r="K4431">
        <f t="shared" si="278"/>
        <v>0.04</v>
      </c>
      <c r="L4431">
        <f t="shared" si="279"/>
        <v>45.055999999999997</v>
      </c>
    </row>
    <row r="4432" spans="1:12" x14ac:dyDescent="0.25">
      <c r="A4432" s="2" t="s">
        <v>4430</v>
      </c>
      <c r="B4432">
        <v>7</v>
      </c>
      <c r="C4432">
        <v>20</v>
      </c>
      <c r="D4432">
        <v>2640</v>
      </c>
      <c r="E4432" s="1">
        <v>43684</v>
      </c>
      <c r="F4432" s="3">
        <v>79.2</v>
      </c>
      <c r="G4432" s="3">
        <v>1003.1999999999999</v>
      </c>
      <c r="H4432" s="1">
        <v>43830</v>
      </c>
      <c r="I4432">
        <f t="shared" si="276"/>
        <v>146</v>
      </c>
      <c r="J4432" t="str">
        <f t="shared" si="277"/>
        <v>&gt;121</v>
      </c>
      <c r="K4432">
        <f t="shared" si="278"/>
        <v>0.25</v>
      </c>
      <c r="L4432">
        <f t="shared" si="279"/>
        <v>270.59999999999997</v>
      </c>
    </row>
    <row r="4433" spans="1:12" x14ac:dyDescent="0.25">
      <c r="A4433" s="2" t="s">
        <v>4431</v>
      </c>
      <c r="B4433">
        <v>5</v>
      </c>
      <c r="C4433">
        <v>18</v>
      </c>
      <c r="D4433">
        <v>2304</v>
      </c>
      <c r="E4433" s="1">
        <v>43556</v>
      </c>
      <c r="F4433" s="3">
        <v>161.28</v>
      </c>
      <c r="G4433" s="3">
        <v>368.64000000000004</v>
      </c>
      <c r="H4433" s="1">
        <v>43830</v>
      </c>
      <c r="I4433">
        <f t="shared" si="276"/>
        <v>274</v>
      </c>
      <c r="J4433" t="str">
        <f t="shared" si="277"/>
        <v>&gt;121</v>
      </c>
      <c r="K4433">
        <f t="shared" si="278"/>
        <v>0.25</v>
      </c>
      <c r="L4433">
        <f t="shared" si="279"/>
        <v>132.48000000000002</v>
      </c>
    </row>
    <row r="4434" spans="1:12" x14ac:dyDescent="0.25">
      <c r="A4434" s="2" t="s">
        <v>4432</v>
      </c>
      <c r="B4434">
        <v>5</v>
      </c>
      <c r="C4434">
        <v>8</v>
      </c>
      <c r="D4434">
        <v>1360</v>
      </c>
      <c r="E4434" s="1">
        <v>43717</v>
      </c>
      <c r="F4434" s="3">
        <v>136</v>
      </c>
      <c r="G4434" s="3">
        <v>204</v>
      </c>
      <c r="H4434" s="1">
        <v>43830</v>
      </c>
      <c r="I4434">
        <f t="shared" si="276"/>
        <v>113</v>
      </c>
      <c r="J4434" t="str">
        <f t="shared" si="277"/>
        <v>91-120</v>
      </c>
      <c r="K4434">
        <f t="shared" si="278"/>
        <v>0.2</v>
      </c>
      <c r="L4434">
        <f t="shared" si="279"/>
        <v>68</v>
      </c>
    </row>
    <row r="4435" spans="1:12" x14ac:dyDescent="0.25">
      <c r="A4435" s="2" t="s">
        <v>4433</v>
      </c>
      <c r="B4435">
        <v>5</v>
      </c>
      <c r="C4435">
        <v>13</v>
      </c>
      <c r="D4435">
        <v>4760</v>
      </c>
      <c r="E4435" s="1">
        <v>43510</v>
      </c>
      <c r="F4435" s="3">
        <v>238</v>
      </c>
      <c r="G4435" s="3">
        <v>999.59999999999991</v>
      </c>
      <c r="H4435" s="1">
        <v>43830</v>
      </c>
      <c r="I4435">
        <f t="shared" si="276"/>
        <v>320</v>
      </c>
      <c r="J4435" t="str">
        <f t="shared" si="277"/>
        <v>&gt;121</v>
      </c>
      <c r="K4435">
        <f t="shared" si="278"/>
        <v>0.25</v>
      </c>
      <c r="L4435">
        <f t="shared" si="279"/>
        <v>309.39999999999998</v>
      </c>
    </row>
    <row r="4436" spans="1:12" x14ac:dyDescent="0.25">
      <c r="A4436" s="2" t="s">
        <v>4434</v>
      </c>
      <c r="B4436">
        <v>4</v>
      </c>
      <c r="C4436">
        <v>8</v>
      </c>
      <c r="D4436">
        <v>620</v>
      </c>
      <c r="E4436" s="1">
        <v>43485</v>
      </c>
      <c r="F4436" s="3">
        <v>6.2</v>
      </c>
      <c r="G4436" s="3">
        <v>173.6</v>
      </c>
      <c r="H4436" s="1">
        <v>43830</v>
      </c>
      <c r="I4436">
        <f t="shared" si="276"/>
        <v>345</v>
      </c>
      <c r="J4436" t="str">
        <f t="shared" si="277"/>
        <v>&gt;121</v>
      </c>
      <c r="K4436">
        <f t="shared" si="278"/>
        <v>0.25</v>
      </c>
      <c r="L4436">
        <f t="shared" si="279"/>
        <v>44.949999999999996</v>
      </c>
    </row>
    <row r="4437" spans="1:12" x14ac:dyDescent="0.25">
      <c r="A4437" s="2" t="s">
        <v>4435</v>
      </c>
      <c r="B4437">
        <v>10</v>
      </c>
      <c r="C4437">
        <v>11</v>
      </c>
      <c r="D4437">
        <v>896.00000000000011</v>
      </c>
      <c r="E4437" s="1">
        <v>43670</v>
      </c>
      <c r="F4437" s="3">
        <v>17.920000000000002</v>
      </c>
      <c r="G4437" s="3">
        <v>286.72000000000003</v>
      </c>
      <c r="H4437" s="1">
        <v>43830</v>
      </c>
      <c r="I4437">
        <f t="shared" si="276"/>
        <v>160</v>
      </c>
      <c r="J4437" t="str">
        <f t="shared" si="277"/>
        <v>&gt;121</v>
      </c>
      <c r="K4437">
        <f t="shared" si="278"/>
        <v>0.25</v>
      </c>
      <c r="L4437">
        <f t="shared" si="279"/>
        <v>76.160000000000011</v>
      </c>
    </row>
    <row r="4438" spans="1:12" x14ac:dyDescent="0.25">
      <c r="A4438" s="2" t="s">
        <v>4436</v>
      </c>
      <c r="B4438">
        <v>4</v>
      </c>
      <c r="C4438">
        <v>16</v>
      </c>
      <c r="D4438">
        <v>4200</v>
      </c>
      <c r="E4438" s="1">
        <v>43534</v>
      </c>
      <c r="F4438" s="3">
        <v>252</v>
      </c>
      <c r="G4438" s="3">
        <v>1218</v>
      </c>
      <c r="H4438" s="1">
        <v>43830</v>
      </c>
      <c r="I4438">
        <f t="shared" si="276"/>
        <v>296</v>
      </c>
      <c r="J4438" t="str">
        <f t="shared" si="277"/>
        <v>&gt;121</v>
      </c>
      <c r="K4438">
        <f t="shared" si="278"/>
        <v>0.25</v>
      </c>
      <c r="L4438">
        <f t="shared" si="279"/>
        <v>367.5</v>
      </c>
    </row>
    <row r="4439" spans="1:12" x14ac:dyDescent="0.25">
      <c r="A4439" s="2" t="s">
        <v>4437</v>
      </c>
      <c r="B4439">
        <v>8</v>
      </c>
      <c r="C4439">
        <v>18</v>
      </c>
      <c r="D4439">
        <v>4256</v>
      </c>
      <c r="E4439" s="1">
        <v>43685</v>
      </c>
      <c r="F4439" s="3">
        <v>638.40000000000009</v>
      </c>
      <c r="G4439" s="3">
        <v>1659.8400000000001</v>
      </c>
      <c r="H4439" s="1">
        <v>43830</v>
      </c>
      <c r="I4439">
        <f t="shared" si="276"/>
        <v>145</v>
      </c>
      <c r="J4439" t="str">
        <f t="shared" si="277"/>
        <v>&gt;121</v>
      </c>
      <c r="K4439">
        <f t="shared" si="278"/>
        <v>0.25</v>
      </c>
      <c r="L4439">
        <f t="shared" si="279"/>
        <v>574.56000000000006</v>
      </c>
    </row>
    <row r="4440" spans="1:12" x14ac:dyDescent="0.25">
      <c r="A4440" s="2" t="s">
        <v>4438</v>
      </c>
      <c r="B4440">
        <v>4</v>
      </c>
      <c r="C4440">
        <v>15</v>
      </c>
      <c r="D4440">
        <v>3000</v>
      </c>
      <c r="E4440" s="1">
        <v>43644</v>
      </c>
      <c r="F4440" s="3">
        <v>150</v>
      </c>
      <c r="G4440" s="3">
        <v>600</v>
      </c>
      <c r="H4440" s="1">
        <v>43830</v>
      </c>
      <c r="I4440">
        <f t="shared" si="276"/>
        <v>186</v>
      </c>
      <c r="J4440" t="str">
        <f t="shared" si="277"/>
        <v>&gt;121</v>
      </c>
      <c r="K4440">
        <f t="shared" si="278"/>
        <v>0.25</v>
      </c>
      <c r="L4440">
        <f t="shared" si="279"/>
        <v>187.5</v>
      </c>
    </row>
    <row r="4441" spans="1:12" x14ac:dyDescent="0.25">
      <c r="A4441" s="2" t="s">
        <v>4439</v>
      </c>
      <c r="B4441">
        <v>4</v>
      </c>
      <c r="C4441">
        <v>17</v>
      </c>
      <c r="D4441">
        <v>1800</v>
      </c>
      <c r="E4441" s="1">
        <v>43687</v>
      </c>
      <c r="F4441" s="3">
        <v>144</v>
      </c>
      <c r="G4441" s="3">
        <v>468</v>
      </c>
      <c r="H4441" s="1">
        <v>43830</v>
      </c>
      <c r="I4441">
        <f t="shared" si="276"/>
        <v>143</v>
      </c>
      <c r="J4441" t="str">
        <f t="shared" si="277"/>
        <v>&gt;121</v>
      </c>
      <c r="K4441">
        <f t="shared" si="278"/>
        <v>0.25</v>
      </c>
      <c r="L4441">
        <f t="shared" si="279"/>
        <v>153</v>
      </c>
    </row>
    <row r="4442" spans="1:12" x14ac:dyDescent="0.25">
      <c r="A4442" s="2" t="s">
        <v>4440</v>
      </c>
      <c r="B4442">
        <v>3</v>
      </c>
      <c r="C4442">
        <v>16</v>
      </c>
      <c r="D4442">
        <v>6720</v>
      </c>
      <c r="E4442" s="1">
        <v>43596</v>
      </c>
      <c r="F4442" s="3">
        <v>604.79999999999995</v>
      </c>
      <c r="G4442" s="3">
        <v>1612.8</v>
      </c>
      <c r="H4442" s="1">
        <v>43830</v>
      </c>
      <c r="I4442">
        <f t="shared" si="276"/>
        <v>234</v>
      </c>
      <c r="J4442" t="str">
        <f t="shared" si="277"/>
        <v>&gt;121</v>
      </c>
      <c r="K4442">
        <f t="shared" si="278"/>
        <v>0.25</v>
      </c>
      <c r="L4442">
        <f t="shared" si="279"/>
        <v>554.4</v>
      </c>
    </row>
    <row r="4443" spans="1:12" x14ac:dyDescent="0.25">
      <c r="A4443" s="2" t="s">
        <v>4441</v>
      </c>
      <c r="B4443">
        <v>6</v>
      </c>
      <c r="C4443">
        <v>9</v>
      </c>
      <c r="D4443">
        <v>5060</v>
      </c>
      <c r="E4443" s="1">
        <v>43570</v>
      </c>
      <c r="F4443" s="3">
        <v>50.599999999999994</v>
      </c>
      <c r="G4443" s="3">
        <v>759</v>
      </c>
      <c r="H4443" s="1">
        <v>43830</v>
      </c>
      <c r="I4443">
        <f t="shared" si="276"/>
        <v>260</v>
      </c>
      <c r="J4443" t="str">
        <f t="shared" si="277"/>
        <v>&gt;121</v>
      </c>
      <c r="K4443">
        <f t="shared" si="278"/>
        <v>0.25</v>
      </c>
      <c r="L4443">
        <f t="shared" si="279"/>
        <v>202.4</v>
      </c>
    </row>
    <row r="4444" spans="1:12" x14ac:dyDescent="0.25">
      <c r="A4444" s="2" t="s">
        <v>4442</v>
      </c>
      <c r="B4444">
        <v>4</v>
      </c>
      <c r="C4444">
        <v>7</v>
      </c>
      <c r="D4444">
        <v>600</v>
      </c>
      <c r="E4444" s="1">
        <v>43618</v>
      </c>
      <c r="F4444" s="3">
        <v>60</v>
      </c>
      <c r="G4444" s="3">
        <v>144</v>
      </c>
      <c r="H4444" s="1">
        <v>43830</v>
      </c>
      <c r="I4444">
        <f t="shared" si="276"/>
        <v>212</v>
      </c>
      <c r="J4444" t="str">
        <f t="shared" si="277"/>
        <v>&gt;121</v>
      </c>
      <c r="K4444">
        <f t="shared" si="278"/>
        <v>0.25</v>
      </c>
      <c r="L4444">
        <f t="shared" si="279"/>
        <v>51</v>
      </c>
    </row>
    <row r="4445" spans="1:12" x14ac:dyDescent="0.25">
      <c r="A4445" s="2" t="s">
        <v>4443</v>
      </c>
      <c r="B4445">
        <v>10</v>
      </c>
      <c r="C4445">
        <v>16</v>
      </c>
      <c r="D4445">
        <v>840</v>
      </c>
      <c r="E4445" s="1">
        <v>43725</v>
      </c>
      <c r="F4445" s="3">
        <v>75.599999999999994</v>
      </c>
      <c r="G4445" s="3">
        <v>369.6</v>
      </c>
      <c r="H4445" s="1">
        <v>43830</v>
      </c>
      <c r="I4445">
        <f t="shared" si="276"/>
        <v>105</v>
      </c>
      <c r="J4445" t="str">
        <f t="shared" si="277"/>
        <v>91-120</v>
      </c>
      <c r="K4445">
        <f t="shared" si="278"/>
        <v>0.2</v>
      </c>
      <c r="L4445">
        <f t="shared" si="279"/>
        <v>89.04000000000002</v>
      </c>
    </row>
    <row r="4446" spans="1:12" x14ac:dyDescent="0.25">
      <c r="A4446" s="2" t="s">
        <v>4444</v>
      </c>
      <c r="B4446">
        <v>6</v>
      </c>
      <c r="C4446">
        <v>6</v>
      </c>
      <c r="D4446">
        <v>2025</v>
      </c>
      <c r="E4446" s="1">
        <v>43785</v>
      </c>
      <c r="F4446" s="3">
        <v>182.25</v>
      </c>
      <c r="G4446" s="3">
        <v>465.75</v>
      </c>
      <c r="H4446" s="1">
        <v>43830</v>
      </c>
      <c r="I4446">
        <f t="shared" si="276"/>
        <v>45</v>
      </c>
      <c r="J4446" t="str">
        <f t="shared" si="277"/>
        <v>31-60</v>
      </c>
      <c r="K4446">
        <f t="shared" si="278"/>
        <v>0.04</v>
      </c>
      <c r="L4446">
        <f t="shared" si="279"/>
        <v>25.92</v>
      </c>
    </row>
    <row r="4447" spans="1:12" x14ac:dyDescent="0.25">
      <c r="A4447" s="2" t="s">
        <v>4445</v>
      </c>
      <c r="B4447">
        <v>10</v>
      </c>
      <c r="C4447">
        <v>8</v>
      </c>
      <c r="D4447">
        <v>3080</v>
      </c>
      <c r="E4447" s="1">
        <v>43675</v>
      </c>
      <c r="F4447" s="3">
        <v>338.8</v>
      </c>
      <c r="G4447" s="3">
        <v>800.8</v>
      </c>
      <c r="H4447" s="1">
        <v>43830</v>
      </c>
      <c r="I4447">
        <f t="shared" si="276"/>
        <v>155</v>
      </c>
      <c r="J4447" t="str">
        <f t="shared" si="277"/>
        <v>&gt;121</v>
      </c>
      <c r="K4447">
        <f t="shared" si="278"/>
        <v>0.25</v>
      </c>
      <c r="L4447">
        <f t="shared" si="279"/>
        <v>284.89999999999998</v>
      </c>
    </row>
    <row r="4448" spans="1:12" x14ac:dyDescent="0.25">
      <c r="A4448" s="2" t="s">
        <v>4446</v>
      </c>
      <c r="B4448">
        <v>4</v>
      </c>
      <c r="C4448">
        <v>3</v>
      </c>
      <c r="D4448">
        <v>400</v>
      </c>
      <c r="E4448" s="1">
        <v>43758</v>
      </c>
      <c r="F4448" s="3">
        <v>12</v>
      </c>
      <c r="G4448" s="3">
        <v>84</v>
      </c>
      <c r="H4448" s="1">
        <v>43830</v>
      </c>
      <c r="I4448">
        <f t="shared" si="276"/>
        <v>72</v>
      </c>
      <c r="J4448" t="str">
        <f t="shared" si="277"/>
        <v>61-90</v>
      </c>
      <c r="K4448">
        <f t="shared" si="278"/>
        <v>0.15</v>
      </c>
      <c r="L4448">
        <f t="shared" si="279"/>
        <v>14.399999999999999</v>
      </c>
    </row>
    <row r="4449" spans="1:12" x14ac:dyDescent="0.25">
      <c r="A4449" s="2" t="s">
        <v>4447</v>
      </c>
      <c r="B4449">
        <v>8</v>
      </c>
      <c r="C4449">
        <v>9</v>
      </c>
      <c r="D4449">
        <v>4704</v>
      </c>
      <c r="E4449" s="1">
        <v>43489</v>
      </c>
      <c r="F4449" s="3">
        <v>235.2</v>
      </c>
      <c r="G4449" s="3">
        <v>1834.5600000000002</v>
      </c>
      <c r="H4449" s="1">
        <v>43830</v>
      </c>
      <c r="I4449">
        <f t="shared" si="276"/>
        <v>341</v>
      </c>
      <c r="J4449" t="str">
        <f t="shared" si="277"/>
        <v>&gt;121</v>
      </c>
      <c r="K4449">
        <f t="shared" si="278"/>
        <v>0.25</v>
      </c>
      <c r="L4449">
        <f t="shared" si="279"/>
        <v>517.44000000000005</v>
      </c>
    </row>
    <row r="4450" spans="1:12" x14ac:dyDescent="0.25">
      <c r="A4450" s="2" t="s">
        <v>4448</v>
      </c>
      <c r="B4450">
        <v>2</v>
      </c>
      <c r="C4450">
        <v>4</v>
      </c>
      <c r="D4450">
        <v>1760</v>
      </c>
      <c r="E4450" s="1">
        <v>43765</v>
      </c>
      <c r="F4450" s="3">
        <v>140.80000000000001</v>
      </c>
      <c r="G4450" s="3">
        <v>264</v>
      </c>
      <c r="H4450" s="1">
        <v>43830</v>
      </c>
      <c r="I4450">
        <f t="shared" si="276"/>
        <v>65</v>
      </c>
      <c r="J4450" t="str">
        <f t="shared" si="277"/>
        <v>61-90</v>
      </c>
      <c r="K4450">
        <f t="shared" si="278"/>
        <v>0.15</v>
      </c>
      <c r="L4450">
        <f t="shared" si="279"/>
        <v>60.72</v>
      </c>
    </row>
    <row r="4451" spans="1:12" x14ac:dyDescent="0.25">
      <c r="A4451" s="2" t="s">
        <v>4449</v>
      </c>
      <c r="B4451">
        <v>8</v>
      </c>
      <c r="C4451">
        <v>4</v>
      </c>
      <c r="D4451">
        <v>2430</v>
      </c>
      <c r="E4451" s="1">
        <v>43726</v>
      </c>
      <c r="F4451" s="3">
        <v>97.2</v>
      </c>
      <c r="G4451" s="3">
        <v>972</v>
      </c>
      <c r="H4451" s="1">
        <v>43830</v>
      </c>
      <c r="I4451">
        <f t="shared" si="276"/>
        <v>104</v>
      </c>
      <c r="J4451" t="str">
        <f t="shared" si="277"/>
        <v>91-120</v>
      </c>
      <c r="K4451">
        <f t="shared" si="278"/>
        <v>0.2</v>
      </c>
      <c r="L4451">
        <f t="shared" si="279"/>
        <v>213.84000000000003</v>
      </c>
    </row>
    <row r="4452" spans="1:12" x14ac:dyDescent="0.25">
      <c r="A4452" s="2" t="s">
        <v>4450</v>
      </c>
      <c r="B4452">
        <v>8</v>
      </c>
      <c r="C4452">
        <v>22</v>
      </c>
      <c r="D4452">
        <v>990</v>
      </c>
      <c r="E4452" s="1">
        <v>43592</v>
      </c>
      <c r="F4452" s="3">
        <v>89.1</v>
      </c>
      <c r="G4452" s="3">
        <v>336.59999999999997</v>
      </c>
      <c r="H4452" s="1">
        <v>43830</v>
      </c>
      <c r="I4452">
        <f t="shared" si="276"/>
        <v>238</v>
      </c>
      <c r="J4452" t="str">
        <f t="shared" si="277"/>
        <v>&gt;121</v>
      </c>
      <c r="K4452">
        <f t="shared" si="278"/>
        <v>0.25</v>
      </c>
      <c r="L4452">
        <f t="shared" si="279"/>
        <v>106.42499999999998</v>
      </c>
    </row>
    <row r="4453" spans="1:12" x14ac:dyDescent="0.25">
      <c r="A4453" s="2" t="s">
        <v>4451</v>
      </c>
      <c r="B4453">
        <v>1</v>
      </c>
      <c r="C4453">
        <v>4</v>
      </c>
      <c r="D4453">
        <v>3740</v>
      </c>
      <c r="E4453" s="1">
        <v>43635</v>
      </c>
      <c r="F4453" s="3">
        <v>261.8</v>
      </c>
      <c r="G4453" s="3">
        <v>860.19999999999993</v>
      </c>
      <c r="H4453" s="1">
        <v>43830</v>
      </c>
      <c r="I4453">
        <f t="shared" si="276"/>
        <v>195</v>
      </c>
      <c r="J4453" t="str">
        <f t="shared" si="277"/>
        <v>&gt;121</v>
      </c>
      <c r="K4453">
        <f t="shared" si="278"/>
        <v>0.25</v>
      </c>
      <c r="L4453">
        <f t="shared" si="279"/>
        <v>280.5</v>
      </c>
    </row>
    <row r="4454" spans="1:12" x14ac:dyDescent="0.25">
      <c r="A4454" s="2" t="s">
        <v>4452</v>
      </c>
      <c r="B4454">
        <v>2</v>
      </c>
      <c r="C4454">
        <v>11</v>
      </c>
      <c r="D4454">
        <v>2223</v>
      </c>
      <c r="E4454" s="1">
        <v>43526</v>
      </c>
      <c r="F4454" s="3">
        <v>66.69</v>
      </c>
      <c r="G4454" s="3">
        <v>422.36999999999995</v>
      </c>
      <c r="H4454" s="1">
        <v>43830</v>
      </c>
      <c r="I4454">
        <f t="shared" si="276"/>
        <v>304</v>
      </c>
      <c r="J4454" t="str">
        <f t="shared" si="277"/>
        <v>&gt;121</v>
      </c>
      <c r="K4454">
        <f t="shared" si="278"/>
        <v>0.25</v>
      </c>
      <c r="L4454">
        <f t="shared" si="279"/>
        <v>122.26499999999999</v>
      </c>
    </row>
    <row r="4455" spans="1:12" x14ac:dyDescent="0.25">
      <c r="A4455" s="2" t="s">
        <v>4453</v>
      </c>
      <c r="B4455">
        <v>6</v>
      </c>
      <c r="C4455">
        <v>10</v>
      </c>
      <c r="D4455">
        <v>1400</v>
      </c>
      <c r="E4455" s="1">
        <v>43609</v>
      </c>
      <c r="F4455" s="3">
        <v>70</v>
      </c>
      <c r="G4455" s="3">
        <v>252</v>
      </c>
      <c r="H4455" s="1">
        <v>43830</v>
      </c>
      <c r="I4455">
        <f t="shared" si="276"/>
        <v>221</v>
      </c>
      <c r="J4455" t="str">
        <f t="shared" si="277"/>
        <v>&gt;121</v>
      </c>
      <c r="K4455">
        <f t="shared" si="278"/>
        <v>0.25</v>
      </c>
      <c r="L4455">
        <f t="shared" si="279"/>
        <v>80.5</v>
      </c>
    </row>
    <row r="4456" spans="1:12" x14ac:dyDescent="0.25">
      <c r="A4456" s="2" t="s">
        <v>4454</v>
      </c>
      <c r="B4456">
        <v>1</v>
      </c>
      <c r="C4456">
        <v>7</v>
      </c>
      <c r="D4456">
        <v>1870</v>
      </c>
      <c r="E4456" s="1">
        <v>43712</v>
      </c>
      <c r="F4456" s="3">
        <v>130.9</v>
      </c>
      <c r="G4456" s="3">
        <v>467.5</v>
      </c>
      <c r="H4456" s="1">
        <v>43830</v>
      </c>
      <c r="I4456">
        <f t="shared" si="276"/>
        <v>118</v>
      </c>
      <c r="J4456" t="str">
        <f t="shared" si="277"/>
        <v>91-120</v>
      </c>
      <c r="K4456">
        <f t="shared" si="278"/>
        <v>0.2</v>
      </c>
      <c r="L4456">
        <f t="shared" si="279"/>
        <v>119.68</v>
      </c>
    </row>
    <row r="4457" spans="1:12" x14ac:dyDescent="0.25">
      <c r="A4457" s="2" t="s">
        <v>4455</v>
      </c>
      <c r="B4457">
        <v>2</v>
      </c>
      <c r="C4457">
        <v>6</v>
      </c>
      <c r="D4457">
        <v>1960</v>
      </c>
      <c r="E4457" s="1">
        <v>43639</v>
      </c>
      <c r="F4457" s="3">
        <v>117.6</v>
      </c>
      <c r="G4457" s="3">
        <v>392</v>
      </c>
      <c r="H4457" s="1">
        <v>43830</v>
      </c>
      <c r="I4457">
        <f t="shared" si="276"/>
        <v>191</v>
      </c>
      <c r="J4457" t="str">
        <f t="shared" si="277"/>
        <v>&gt;121</v>
      </c>
      <c r="K4457">
        <f t="shared" si="278"/>
        <v>0.25</v>
      </c>
      <c r="L4457">
        <f t="shared" si="279"/>
        <v>127.4</v>
      </c>
    </row>
    <row r="4458" spans="1:12" x14ac:dyDescent="0.25">
      <c r="A4458" s="2" t="s">
        <v>4456</v>
      </c>
      <c r="B4458">
        <v>9</v>
      </c>
      <c r="C4458">
        <v>3</v>
      </c>
      <c r="D4458">
        <v>6720</v>
      </c>
      <c r="E4458" s="1">
        <v>43684</v>
      </c>
      <c r="F4458" s="3">
        <v>873.6</v>
      </c>
      <c r="G4458" s="3">
        <v>2553.6000000000004</v>
      </c>
      <c r="H4458" s="1">
        <v>43830</v>
      </c>
      <c r="I4458">
        <f t="shared" si="276"/>
        <v>146</v>
      </c>
      <c r="J4458" t="str">
        <f t="shared" si="277"/>
        <v>&gt;121</v>
      </c>
      <c r="K4458">
        <f t="shared" si="278"/>
        <v>0.25</v>
      </c>
      <c r="L4458">
        <f t="shared" si="279"/>
        <v>856.80000000000007</v>
      </c>
    </row>
    <row r="4459" spans="1:12" x14ac:dyDescent="0.25">
      <c r="A4459" s="2" t="s">
        <v>4457</v>
      </c>
      <c r="B4459">
        <v>3</v>
      </c>
      <c r="C4459">
        <v>17</v>
      </c>
      <c r="D4459">
        <v>1672.0000000000002</v>
      </c>
      <c r="E4459" s="1">
        <v>43784</v>
      </c>
      <c r="F4459" s="3">
        <v>83.600000000000009</v>
      </c>
      <c r="G4459" s="3">
        <v>401.28</v>
      </c>
      <c r="H4459" s="1">
        <v>43830</v>
      </c>
      <c r="I4459">
        <f t="shared" si="276"/>
        <v>46</v>
      </c>
      <c r="J4459" t="str">
        <f t="shared" si="277"/>
        <v>31-60</v>
      </c>
      <c r="K4459">
        <f t="shared" si="278"/>
        <v>0.04</v>
      </c>
      <c r="L4459">
        <f t="shared" si="279"/>
        <v>19.395199999999999</v>
      </c>
    </row>
    <row r="4460" spans="1:12" x14ac:dyDescent="0.25">
      <c r="A4460" s="2" t="s">
        <v>4458</v>
      </c>
      <c r="B4460">
        <v>6</v>
      </c>
      <c r="C4460">
        <v>3</v>
      </c>
      <c r="D4460">
        <v>440</v>
      </c>
      <c r="E4460" s="1">
        <v>43697</v>
      </c>
      <c r="F4460" s="3">
        <v>39.6</v>
      </c>
      <c r="G4460" s="3">
        <v>127.6</v>
      </c>
      <c r="H4460" s="1">
        <v>43830</v>
      </c>
      <c r="I4460">
        <f t="shared" si="276"/>
        <v>133</v>
      </c>
      <c r="J4460" t="str">
        <f t="shared" si="277"/>
        <v>&gt;121</v>
      </c>
      <c r="K4460">
        <f t="shared" si="278"/>
        <v>0.25</v>
      </c>
      <c r="L4460">
        <f t="shared" si="279"/>
        <v>41.8</v>
      </c>
    </row>
    <row r="4461" spans="1:12" x14ac:dyDescent="0.25">
      <c r="A4461" s="2" t="s">
        <v>4459</v>
      </c>
      <c r="B4461">
        <v>3</v>
      </c>
      <c r="C4461">
        <v>12</v>
      </c>
      <c r="D4461">
        <v>240</v>
      </c>
      <c r="E4461" s="1">
        <v>43542</v>
      </c>
      <c r="F4461" s="3">
        <v>16.8</v>
      </c>
      <c r="G4461" s="3">
        <v>40.799999999999997</v>
      </c>
      <c r="H4461" s="1">
        <v>43830</v>
      </c>
      <c r="I4461">
        <f t="shared" si="276"/>
        <v>288</v>
      </c>
      <c r="J4461" t="str">
        <f t="shared" si="277"/>
        <v>&gt;121</v>
      </c>
      <c r="K4461">
        <f t="shared" si="278"/>
        <v>0.25</v>
      </c>
      <c r="L4461">
        <f t="shared" si="279"/>
        <v>14.399999999999999</v>
      </c>
    </row>
    <row r="4462" spans="1:12" x14ac:dyDescent="0.25">
      <c r="A4462" s="2" t="s">
        <v>4460</v>
      </c>
      <c r="B4462">
        <v>6</v>
      </c>
      <c r="C4462">
        <v>19</v>
      </c>
      <c r="D4462">
        <v>240</v>
      </c>
      <c r="E4462" s="1">
        <v>43697</v>
      </c>
      <c r="F4462" s="3">
        <v>12</v>
      </c>
      <c r="G4462" s="3">
        <v>43.2</v>
      </c>
      <c r="H4462" s="1">
        <v>43830</v>
      </c>
      <c r="I4462">
        <f t="shared" si="276"/>
        <v>133</v>
      </c>
      <c r="J4462" t="str">
        <f t="shared" si="277"/>
        <v>&gt;121</v>
      </c>
      <c r="K4462">
        <f t="shared" si="278"/>
        <v>0.25</v>
      </c>
      <c r="L4462">
        <f t="shared" si="279"/>
        <v>13.8</v>
      </c>
    </row>
    <row r="4463" spans="1:12" x14ac:dyDescent="0.25">
      <c r="A4463" s="2" t="s">
        <v>4461</v>
      </c>
      <c r="B4463">
        <v>3</v>
      </c>
      <c r="C4463">
        <v>7</v>
      </c>
      <c r="D4463">
        <v>1200</v>
      </c>
      <c r="E4463" s="1">
        <v>43487</v>
      </c>
      <c r="F4463" s="3">
        <v>108</v>
      </c>
      <c r="G4463" s="3">
        <v>324</v>
      </c>
      <c r="H4463" s="1">
        <v>43830</v>
      </c>
      <c r="I4463">
        <f t="shared" si="276"/>
        <v>343</v>
      </c>
      <c r="J4463" t="str">
        <f t="shared" si="277"/>
        <v>&gt;121</v>
      </c>
      <c r="K4463">
        <f t="shared" si="278"/>
        <v>0.25</v>
      </c>
      <c r="L4463">
        <f t="shared" si="279"/>
        <v>108</v>
      </c>
    </row>
    <row r="4464" spans="1:12" x14ac:dyDescent="0.25">
      <c r="A4464" s="2" t="s">
        <v>4462</v>
      </c>
      <c r="B4464">
        <v>8</v>
      </c>
      <c r="C4464">
        <v>15</v>
      </c>
      <c r="D4464">
        <v>3080</v>
      </c>
      <c r="E4464" s="1">
        <v>43474</v>
      </c>
      <c r="F4464" s="3">
        <v>431.2</v>
      </c>
      <c r="G4464" s="3">
        <v>1355.2</v>
      </c>
      <c r="H4464" s="1">
        <v>43830</v>
      </c>
      <c r="I4464">
        <f t="shared" si="276"/>
        <v>356</v>
      </c>
      <c r="J4464" t="str">
        <f t="shared" si="277"/>
        <v>&gt;121</v>
      </c>
      <c r="K4464">
        <f t="shared" si="278"/>
        <v>0.25</v>
      </c>
      <c r="L4464">
        <f t="shared" si="279"/>
        <v>446.6</v>
      </c>
    </row>
    <row r="4465" spans="1:12" x14ac:dyDescent="0.25">
      <c r="A4465" s="2" t="s">
        <v>4463</v>
      </c>
      <c r="B4465">
        <v>4</v>
      </c>
      <c r="C4465">
        <v>2</v>
      </c>
      <c r="D4465">
        <v>1440</v>
      </c>
      <c r="E4465" s="1">
        <v>43530</v>
      </c>
      <c r="F4465" s="3">
        <v>72</v>
      </c>
      <c r="G4465" s="3">
        <v>345.6</v>
      </c>
      <c r="H4465" s="1">
        <v>43830</v>
      </c>
      <c r="I4465">
        <f t="shared" si="276"/>
        <v>300</v>
      </c>
      <c r="J4465" t="str">
        <f t="shared" si="277"/>
        <v>&gt;121</v>
      </c>
      <c r="K4465">
        <f t="shared" si="278"/>
        <v>0.25</v>
      </c>
      <c r="L4465">
        <f t="shared" si="279"/>
        <v>104.4</v>
      </c>
    </row>
    <row r="4466" spans="1:12" x14ac:dyDescent="0.25">
      <c r="A4466" s="2" t="s">
        <v>4464</v>
      </c>
      <c r="B4466">
        <v>4</v>
      </c>
      <c r="C4466">
        <v>1</v>
      </c>
      <c r="D4466">
        <v>1980</v>
      </c>
      <c r="E4466" s="1">
        <v>43472</v>
      </c>
      <c r="F4466" s="3">
        <v>178.2</v>
      </c>
      <c r="G4466" s="3">
        <v>475.20000000000005</v>
      </c>
      <c r="H4466" s="1">
        <v>43830</v>
      </c>
      <c r="I4466">
        <f t="shared" si="276"/>
        <v>358</v>
      </c>
      <c r="J4466" t="str">
        <f t="shared" si="277"/>
        <v>&gt;121</v>
      </c>
      <c r="K4466">
        <f t="shared" si="278"/>
        <v>0.25</v>
      </c>
      <c r="L4466">
        <f t="shared" si="279"/>
        <v>163.35000000000002</v>
      </c>
    </row>
    <row r="4467" spans="1:12" x14ac:dyDescent="0.25">
      <c r="A4467" s="2" t="s">
        <v>4465</v>
      </c>
      <c r="B4467">
        <v>7</v>
      </c>
      <c r="C4467">
        <v>16</v>
      </c>
      <c r="D4467">
        <v>440</v>
      </c>
      <c r="E4467" s="1">
        <v>43538</v>
      </c>
      <c r="F4467" s="3">
        <v>26.400000000000002</v>
      </c>
      <c r="G4467" s="3">
        <v>303.60000000000002</v>
      </c>
      <c r="H4467" s="1">
        <v>43830</v>
      </c>
      <c r="I4467">
        <f t="shared" si="276"/>
        <v>292</v>
      </c>
      <c r="J4467" t="str">
        <f t="shared" si="277"/>
        <v>&gt;121</v>
      </c>
      <c r="K4467">
        <f t="shared" si="278"/>
        <v>0.25</v>
      </c>
      <c r="L4467">
        <f t="shared" si="279"/>
        <v>82.5</v>
      </c>
    </row>
    <row r="4468" spans="1:12" x14ac:dyDescent="0.25">
      <c r="A4468" s="2" t="s">
        <v>4466</v>
      </c>
      <c r="B4468">
        <v>6</v>
      </c>
      <c r="C4468">
        <v>8</v>
      </c>
      <c r="D4468">
        <v>1953</v>
      </c>
      <c r="E4468" s="1">
        <v>43803</v>
      </c>
      <c r="F4468" s="3">
        <v>195.3</v>
      </c>
      <c r="G4468" s="3">
        <v>312.48</v>
      </c>
      <c r="H4468" s="1">
        <v>43830</v>
      </c>
      <c r="I4468">
        <f t="shared" si="276"/>
        <v>27</v>
      </c>
      <c r="J4468" t="str">
        <f t="shared" si="277"/>
        <v>0-30</v>
      </c>
      <c r="K4468">
        <f t="shared" si="278"/>
        <v>8.0000000000000002E-3</v>
      </c>
      <c r="L4468">
        <f t="shared" si="279"/>
        <v>4.0622400000000001</v>
      </c>
    </row>
    <row r="4469" spans="1:12" x14ac:dyDescent="0.25">
      <c r="A4469" s="2" t="s">
        <v>4467</v>
      </c>
      <c r="B4469">
        <v>2</v>
      </c>
      <c r="C4469">
        <v>19</v>
      </c>
      <c r="D4469">
        <v>3520</v>
      </c>
      <c r="E4469" s="1">
        <v>43828</v>
      </c>
      <c r="F4469" s="3">
        <v>140.80000000000001</v>
      </c>
      <c r="G4469" s="3">
        <v>1056</v>
      </c>
      <c r="H4469" s="1">
        <v>43830</v>
      </c>
      <c r="I4469">
        <f t="shared" si="276"/>
        <v>2</v>
      </c>
      <c r="J4469" t="str">
        <f t="shared" si="277"/>
        <v>0-30</v>
      </c>
      <c r="K4469">
        <f t="shared" si="278"/>
        <v>8.0000000000000002E-3</v>
      </c>
      <c r="L4469">
        <f t="shared" si="279"/>
        <v>9.5744000000000007</v>
      </c>
    </row>
    <row r="4470" spans="1:12" x14ac:dyDescent="0.25">
      <c r="A4470" s="2" t="s">
        <v>4468</v>
      </c>
      <c r="B4470">
        <v>1</v>
      </c>
      <c r="C4470">
        <v>8</v>
      </c>
      <c r="D4470">
        <v>600</v>
      </c>
      <c r="E4470" s="1">
        <v>43748</v>
      </c>
      <c r="F4470" s="3">
        <v>12</v>
      </c>
      <c r="G4470" s="3">
        <v>120</v>
      </c>
      <c r="H4470" s="1">
        <v>43830</v>
      </c>
      <c r="I4470">
        <f t="shared" si="276"/>
        <v>82</v>
      </c>
      <c r="J4470" t="str">
        <f t="shared" si="277"/>
        <v>61-90</v>
      </c>
      <c r="K4470">
        <f t="shared" si="278"/>
        <v>0.15</v>
      </c>
      <c r="L4470">
        <f t="shared" si="279"/>
        <v>19.8</v>
      </c>
    </row>
    <row r="4471" spans="1:12" x14ac:dyDescent="0.25">
      <c r="A4471" s="2" t="s">
        <v>4469</v>
      </c>
      <c r="B4471">
        <v>1</v>
      </c>
      <c r="C4471">
        <v>20</v>
      </c>
      <c r="D4471">
        <v>540</v>
      </c>
      <c r="E4471" s="1">
        <v>43647</v>
      </c>
      <c r="F4471" s="3">
        <v>21.6</v>
      </c>
      <c r="G4471" s="3">
        <v>118.80000000000001</v>
      </c>
      <c r="H4471" s="1">
        <v>43830</v>
      </c>
      <c r="I4471">
        <f t="shared" si="276"/>
        <v>183</v>
      </c>
      <c r="J4471" t="str">
        <f t="shared" si="277"/>
        <v>&gt;121</v>
      </c>
      <c r="K4471">
        <f t="shared" si="278"/>
        <v>0.25</v>
      </c>
      <c r="L4471">
        <f t="shared" si="279"/>
        <v>35.1</v>
      </c>
    </row>
    <row r="4472" spans="1:12" x14ac:dyDescent="0.25">
      <c r="A4472" s="2" t="s">
        <v>4470</v>
      </c>
      <c r="B4472">
        <v>10</v>
      </c>
      <c r="C4472">
        <v>2</v>
      </c>
      <c r="D4472">
        <v>810</v>
      </c>
      <c r="E4472" s="1">
        <v>43644</v>
      </c>
      <c r="F4472" s="3">
        <v>24.3</v>
      </c>
      <c r="G4472" s="3">
        <v>226.8</v>
      </c>
      <c r="H4472" s="1">
        <v>43830</v>
      </c>
      <c r="I4472">
        <f t="shared" si="276"/>
        <v>186</v>
      </c>
      <c r="J4472" t="str">
        <f t="shared" si="277"/>
        <v>&gt;121</v>
      </c>
      <c r="K4472">
        <f t="shared" si="278"/>
        <v>0.25</v>
      </c>
      <c r="L4472">
        <f t="shared" si="279"/>
        <v>62.775000000000006</v>
      </c>
    </row>
    <row r="4473" spans="1:12" x14ac:dyDescent="0.25">
      <c r="A4473" s="2" t="s">
        <v>4471</v>
      </c>
      <c r="B4473">
        <v>10</v>
      </c>
      <c r="C4473">
        <v>9</v>
      </c>
      <c r="D4473">
        <v>180</v>
      </c>
      <c r="E4473" s="1">
        <v>43610</v>
      </c>
      <c r="F4473" s="3">
        <v>34.200000000000003</v>
      </c>
      <c r="G4473" s="3">
        <v>82.8</v>
      </c>
      <c r="H4473" s="1">
        <v>43830</v>
      </c>
      <c r="I4473">
        <f t="shared" si="276"/>
        <v>220</v>
      </c>
      <c r="J4473" t="str">
        <f t="shared" si="277"/>
        <v>&gt;121</v>
      </c>
      <c r="K4473">
        <f t="shared" si="278"/>
        <v>0.25</v>
      </c>
      <c r="L4473">
        <f t="shared" si="279"/>
        <v>29.25</v>
      </c>
    </row>
    <row r="4474" spans="1:12" x14ac:dyDescent="0.25">
      <c r="A4474" s="2" t="s">
        <v>4472</v>
      </c>
      <c r="B4474">
        <v>6</v>
      </c>
      <c r="C4474">
        <v>7</v>
      </c>
      <c r="D4474">
        <v>1330</v>
      </c>
      <c r="E4474" s="1">
        <v>43548</v>
      </c>
      <c r="F4474" s="3">
        <v>106.4</v>
      </c>
      <c r="G4474" s="3">
        <v>305.89999999999998</v>
      </c>
      <c r="H4474" s="1">
        <v>43830</v>
      </c>
      <c r="I4474">
        <f t="shared" si="276"/>
        <v>282</v>
      </c>
      <c r="J4474" t="str">
        <f t="shared" si="277"/>
        <v>&gt;121</v>
      </c>
      <c r="K4474">
        <f t="shared" si="278"/>
        <v>0.25</v>
      </c>
      <c r="L4474">
        <f t="shared" si="279"/>
        <v>103.07499999999999</v>
      </c>
    </row>
    <row r="4475" spans="1:12" x14ac:dyDescent="0.25">
      <c r="A4475" s="2" t="s">
        <v>4473</v>
      </c>
      <c r="B4475">
        <v>9</v>
      </c>
      <c r="C4475">
        <v>3</v>
      </c>
      <c r="D4475">
        <v>2090</v>
      </c>
      <c r="E4475" s="1">
        <v>43772</v>
      </c>
      <c r="F4475" s="3">
        <v>271.70000000000005</v>
      </c>
      <c r="G4475" s="3">
        <v>815.1</v>
      </c>
      <c r="H4475" s="1">
        <v>43830</v>
      </c>
      <c r="I4475">
        <f t="shared" si="276"/>
        <v>58</v>
      </c>
      <c r="J4475" t="str">
        <f t="shared" si="277"/>
        <v>31-60</v>
      </c>
      <c r="K4475">
        <f t="shared" si="278"/>
        <v>0.04</v>
      </c>
      <c r="L4475">
        <f t="shared" si="279"/>
        <v>43.472000000000008</v>
      </c>
    </row>
    <row r="4476" spans="1:12" x14ac:dyDescent="0.25">
      <c r="A4476" s="2" t="s">
        <v>4474</v>
      </c>
      <c r="B4476">
        <v>2</v>
      </c>
      <c r="C4476">
        <v>12</v>
      </c>
      <c r="D4476">
        <v>3300</v>
      </c>
      <c r="E4476" s="1">
        <v>43657</v>
      </c>
      <c r="F4476" s="3">
        <v>198</v>
      </c>
      <c r="G4476" s="3">
        <v>660</v>
      </c>
      <c r="H4476" s="1">
        <v>43830</v>
      </c>
      <c r="I4476">
        <f t="shared" si="276"/>
        <v>173</v>
      </c>
      <c r="J4476" t="str">
        <f t="shared" si="277"/>
        <v>&gt;121</v>
      </c>
      <c r="K4476">
        <f t="shared" si="278"/>
        <v>0.25</v>
      </c>
      <c r="L4476">
        <f t="shared" si="279"/>
        <v>214.5</v>
      </c>
    </row>
    <row r="4477" spans="1:12" x14ac:dyDescent="0.25">
      <c r="A4477" s="2" t="s">
        <v>4475</v>
      </c>
      <c r="B4477">
        <v>4</v>
      </c>
      <c r="C4477">
        <v>17</v>
      </c>
      <c r="D4477">
        <v>7440</v>
      </c>
      <c r="E4477" s="1">
        <v>43481</v>
      </c>
      <c r="F4477" s="3">
        <v>223.2</v>
      </c>
      <c r="G4477" s="3">
        <v>2157.6</v>
      </c>
      <c r="H4477" s="1">
        <v>43830</v>
      </c>
      <c r="I4477">
        <f t="shared" si="276"/>
        <v>349</v>
      </c>
      <c r="J4477" t="str">
        <f t="shared" si="277"/>
        <v>&gt;121</v>
      </c>
      <c r="K4477">
        <f t="shared" si="278"/>
        <v>0.25</v>
      </c>
      <c r="L4477">
        <f t="shared" si="279"/>
        <v>595.19999999999993</v>
      </c>
    </row>
    <row r="4478" spans="1:12" x14ac:dyDescent="0.25">
      <c r="A4478" s="2" t="s">
        <v>4476</v>
      </c>
      <c r="B4478">
        <v>9</v>
      </c>
      <c r="C4478">
        <v>15</v>
      </c>
      <c r="D4478">
        <v>792</v>
      </c>
      <c r="E4478" s="1">
        <v>43626</v>
      </c>
      <c r="F4478" s="3">
        <v>142.56000000000003</v>
      </c>
      <c r="G4478" s="3">
        <v>221.76</v>
      </c>
      <c r="H4478" s="1">
        <v>43830</v>
      </c>
      <c r="I4478">
        <f t="shared" si="276"/>
        <v>204</v>
      </c>
      <c r="J4478" t="str">
        <f t="shared" si="277"/>
        <v>&gt;121</v>
      </c>
      <c r="K4478">
        <f t="shared" si="278"/>
        <v>0.25</v>
      </c>
      <c r="L4478">
        <f t="shared" si="279"/>
        <v>91.080000000000013</v>
      </c>
    </row>
    <row r="4479" spans="1:12" x14ac:dyDescent="0.25">
      <c r="A4479" s="2" t="s">
        <v>4477</v>
      </c>
      <c r="B4479">
        <v>3</v>
      </c>
      <c r="C4479">
        <v>15</v>
      </c>
      <c r="D4479">
        <v>2835</v>
      </c>
      <c r="E4479" s="1">
        <v>43578</v>
      </c>
      <c r="F4479" s="3">
        <v>283.5</v>
      </c>
      <c r="G4479" s="3">
        <v>567</v>
      </c>
      <c r="H4479" s="1">
        <v>43830</v>
      </c>
      <c r="I4479">
        <f t="shared" si="276"/>
        <v>252</v>
      </c>
      <c r="J4479" t="str">
        <f t="shared" si="277"/>
        <v>&gt;121</v>
      </c>
      <c r="K4479">
        <f t="shared" si="278"/>
        <v>0.25</v>
      </c>
      <c r="L4479">
        <f t="shared" si="279"/>
        <v>212.625</v>
      </c>
    </row>
    <row r="4480" spans="1:12" x14ac:dyDescent="0.25">
      <c r="A4480" s="2" t="s">
        <v>4478</v>
      </c>
      <c r="B4480">
        <v>1</v>
      </c>
      <c r="C4480">
        <v>2</v>
      </c>
      <c r="D4480">
        <v>3610</v>
      </c>
      <c r="E4480" s="1">
        <v>43779</v>
      </c>
      <c r="F4480" s="3">
        <v>252.7</v>
      </c>
      <c r="G4480" s="3">
        <v>1083</v>
      </c>
      <c r="H4480" s="1">
        <v>43830</v>
      </c>
      <c r="I4480">
        <f t="shared" si="276"/>
        <v>51</v>
      </c>
      <c r="J4480" t="str">
        <f t="shared" si="277"/>
        <v>31-60</v>
      </c>
      <c r="K4480">
        <f t="shared" si="278"/>
        <v>0.04</v>
      </c>
      <c r="L4480">
        <f t="shared" si="279"/>
        <v>53.428000000000004</v>
      </c>
    </row>
    <row r="4481" spans="1:12" x14ac:dyDescent="0.25">
      <c r="A4481" s="2" t="s">
        <v>4479</v>
      </c>
      <c r="B4481">
        <v>9</v>
      </c>
      <c r="C4481">
        <v>13</v>
      </c>
      <c r="D4481">
        <v>2480</v>
      </c>
      <c r="E4481" s="1">
        <v>43669</v>
      </c>
      <c r="F4481" s="3">
        <v>396.8</v>
      </c>
      <c r="G4481" s="3">
        <v>1190.4000000000001</v>
      </c>
      <c r="H4481" s="1">
        <v>43830</v>
      </c>
      <c r="I4481">
        <f t="shared" si="276"/>
        <v>161</v>
      </c>
      <c r="J4481" t="str">
        <f t="shared" si="277"/>
        <v>&gt;121</v>
      </c>
      <c r="K4481">
        <f t="shared" si="278"/>
        <v>0.25</v>
      </c>
      <c r="L4481">
        <f t="shared" si="279"/>
        <v>396.8</v>
      </c>
    </row>
    <row r="4482" spans="1:12" x14ac:dyDescent="0.25">
      <c r="A4482" s="2" t="s">
        <v>4480</v>
      </c>
      <c r="B4482">
        <v>3</v>
      </c>
      <c r="C4482">
        <v>22</v>
      </c>
      <c r="D4482">
        <v>4030</v>
      </c>
      <c r="E4482" s="1">
        <v>43652</v>
      </c>
      <c r="F4482" s="3">
        <v>403</v>
      </c>
      <c r="G4482" s="3">
        <v>1088.0999999999999</v>
      </c>
      <c r="H4482" s="1">
        <v>43830</v>
      </c>
      <c r="I4482">
        <f t="shared" ref="I4482:I4545" si="280">H4482-E4482</f>
        <v>178</v>
      </c>
      <c r="J4482" t="str">
        <f t="shared" ref="J4482:J4545" si="281">VLOOKUP(I4482,groupings,2,1)</f>
        <v>&gt;121</v>
      </c>
      <c r="K4482">
        <f t="shared" ref="K4482:K4545" si="282">VLOOKUP(I4482,$N$8:$P$12,3,TRUE)</f>
        <v>0.25</v>
      </c>
      <c r="L4482">
        <f t="shared" ref="L4482:L4545" si="283">(G4482+F4482)*K4482</f>
        <v>372.77499999999998</v>
      </c>
    </row>
    <row r="4483" spans="1:12" x14ac:dyDescent="0.25">
      <c r="A4483" s="2" t="s">
        <v>4481</v>
      </c>
      <c r="B4483">
        <v>1</v>
      </c>
      <c r="C4483">
        <v>1</v>
      </c>
      <c r="D4483">
        <v>1056</v>
      </c>
      <c r="E4483" s="1">
        <v>43693</v>
      </c>
      <c r="F4483" s="3">
        <v>31.68</v>
      </c>
      <c r="G4483" s="3">
        <v>168.96</v>
      </c>
      <c r="H4483" s="1">
        <v>43830</v>
      </c>
      <c r="I4483">
        <f t="shared" si="280"/>
        <v>137</v>
      </c>
      <c r="J4483" t="str">
        <f t="shared" si="281"/>
        <v>&gt;121</v>
      </c>
      <c r="K4483">
        <f t="shared" si="282"/>
        <v>0.25</v>
      </c>
      <c r="L4483">
        <f t="shared" si="283"/>
        <v>50.160000000000004</v>
      </c>
    </row>
    <row r="4484" spans="1:12" x14ac:dyDescent="0.25">
      <c r="A4484" s="2" t="s">
        <v>4482</v>
      </c>
      <c r="B4484">
        <v>8</v>
      </c>
      <c r="C4484">
        <v>11</v>
      </c>
      <c r="D4484">
        <v>2240</v>
      </c>
      <c r="E4484" s="1">
        <v>43558</v>
      </c>
      <c r="F4484" s="3">
        <v>112</v>
      </c>
      <c r="G4484" s="3">
        <v>851.2</v>
      </c>
      <c r="H4484" s="1">
        <v>43830</v>
      </c>
      <c r="I4484">
        <f t="shared" si="280"/>
        <v>272</v>
      </c>
      <c r="J4484" t="str">
        <f t="shared" si="281"/>
        <v>&gt;121</v>
      </c>
      <c r="K4484">
        <f t="shared" si="282"/>
        <v>0.25</v>
      </c>
      <c r="L4484">
        <f t="shared" si="283"/>
        <v>240.8</v>
      </c>
    </row>
    <row r="4485" spans="1:12" x14ac:dyDescent="0.25">
      <c r="A4485" s="2" t="s">
        <v>4483</v>
      </c>
      <c r="B4485">
        <v>2</v>
      </c>
      <c r="C4485">
        <v>12</v>
      </c>
      <c r="D4485">
        <v>1760</v>
      </c>
      <c r="E4485" s="1">
        <v>43496</v>
      </c>
      <c r="F4485" s="3">
        <v>123.2</v>
      </c>
      <c r="G4485" s="3">
        <v>440</v>
      </c>
      <c r="H4485" s="1">
        <v>43830</v>
      </c>
      <c r="I4485">
        <f t="shared" si="280"/>
        <v>334</v>
      </c>
      <c r="J4485" t="str">
        <f t="shared" si="281"/>
        <v>&gt;121</v>
      </c>
      <c r="K4485">
        <f t="shared" si="282"/>
        <v>0.25</v>
      </c>
      <c r="L4485">
        <f t="shared" si="283"/>
        <v>140.80000000000001</v>
      </c>
    </row>
    <row r="4486" spans="1:12" x14ac:dyDescent="0.25">
      <c r="A4486" s="2" t="s">
        <v>4484</v>
      </c>
      <c r="B4486">
        <v>6</v>
      </c>
      <c r="C4486">
        <v>14</v>
      </c>
      <c r="D4486">
        <v>1680</v>
      </c>
      <c r="E4486" s="1">
        <v>43807</v>
      </c>
      <c r="F4486" s="3">
        <v>33.6</v>
      </c>
      <c r="G4486" s="3">
        <v>268.8</v>
      </c>
      <c r="H4486" s="1">
        <v>43830</v>
      </c>
      <c r="I4486">
        <f t="shared" si="280"/>
        <v>23</v>
      </c>
      <c r="J4486" t="str">
        <f t="shared" si="281"/>
        <v>0-30</v>
      </c>
      <c r="K4486">
        <f t="shared" si="282"/>
        <v>8.0000000000000002E-3</v>
      </c>
      <c r="L4486">
        <f t="shared" si="283"/>
        <v>2.4192000000000005</v>
      </c>
    </row>
    <row r="4487" spans="1:12" x14ac:dyDescent="0.25">
      <c r="A4487" s="2" t="s">
        <v>4485</v>
      </c>
      <c r="B4487">
        <v>10</v>
      </c>
      <c r="C4487">
        <v>16</v>
      </c>
      <c r="D4487">
        <v>1600</v>
      </c>
      <c r="E4487" s="1">
        <v>43688</v>
      </c>
      <c r="F4487" s="3">
        <v>240</v>
      </c>
      <c r="G4487" s="3">
        <v>448</v>
      </c>
      <c r="H4487" s="1">
        <v>43830</v>
      </c>
      <c r="I4487">
        <f t="shared" si="280"/>
        <v>142</v>
      </c>
      <c r="J4487" t="str">
        <f t="shared" si="281"/>
        <v>&gt;121</v>
      </c>
      <c r="K4487">
        <f t="shared" si="282"/>
        <v>0.25</v>
      </c>
      <c r="L4487">
        <f t="shared" si="283"/>
        <v>172</v>
      </c>
    </row>
    <row r="4488" spans="1:12" x14ac:dyDescent="0.25">
      <c r="A4488" s="2" t="s">
        <v>4486</v>
      </c>
      <c r="B4488">
        <v>9</v>
      </c>
      <c r="C4488">
        <v>8</v>
      </c>
      <c r="D4488">
        <v>3720</v>
      </c>
      <c r="E4488" s="1">
        <v>43502</v>
      </c>
      <c r="F4488" s="3">
        <v>744</v>
      </c>
      <c r="G4488" s="3">
        <v>1488</v>
      </c>
      <c r="H4488" s="1">
        <v>43830</v>
      </c>
      <c r="I4488">
        <f t="shared" si="280"/>
        <v>328</v>
      </c>
      <c r="J4488" t="str">
        <f t="shared" si="281"/>
        <v>&gt;121</v>
      </c>
      <c r="K4488">
        <f t="shared" si="282"/>
        <v>0.25</v>
      </c>
      <c r="L4488">
        <f t="shared" si="283"/>
        <v>558</v>
      </c>
    </row>
    <row r="4489" spans="1:12" x14ac:dyDescent="0.25">
      <c r="A4489" s="2" t="s">
        <v>4487</v>
      </c>
      <c r="B4489">
        <v>8</v>
      </c>
      <c r="C4489">
        <v>21</v>
      </c>
      <c r="D4489">
        <v>3720</v>
      </c>
      <c r="E4489" s="1">
        <v>43497</v>
      </c>
      <c r="F4489" s="3">
        <v>706.80000000000007</v>
      </c>
      <c r="G4489" s="3">
        <v>1488</v>
      </c>
      <c r="H4489" s="1">
        <v>43830</v>
      </c>
      <c r="I4489">
        <f t="shared" si="280"/>
        <v>333</v>
      </c>
      <c r="J4489" t="str">
        <f t="shared" si="281"/>
        <v>&gt;121</v>
      </c>
      <c r="K4489">
        <f t="shared" si="282"/>
        <v>0.25</v>
      </c>
      <c r="L4489">
        <f t="shared" si="283"/>
        <v>548.70000000000005</v>
      </c>
    </row>
    <row r="4490" spans="1:12" x14ac:dyDescent="0.25">
      <c r="A4490" s="2" t="s">
        <v>4488</v>
      </c>
      <c r="B4490">
        <v>5</v>
      </c>
      <c r="C4490">
        <v>7</v>
      </c>
      <c r="D4490">
        <v>220</v>
      </c>
      <c r="E4490" s="1">
        <v>43793</v>
      </c>
      <c r="F4490" s="3">
        <v>13.200000000000001</v>
      </c>
      <c r="G4490" s="3">
        <v>52.800000000000004</v>
      </c>
      <c r="H4490" s="1">
        <v>43830</v>
      </c>
      <c r="I4490">
        <f t="shared" si="280"/>
        <v>37</v>
      </c>
      <c r="J4490" t="str">
        <f t="shared" si="281"/>
        <v>31-60</v>
      </c>
      <c r="K4490">
        <f t="shared" si="282"/>
        <v>0.04</v>
      </c>
      <c r="L4490">
        <f t="shared" si="283"/>
        <v>2.64</v>
      </c>
    </row>
    <row r="4491" spans="1:12" x14ac:dyDescent="0.25">
      <c r="A4491" s="2" t="s">
        <v>4489</v>
      </c>
      <c r="B4491">
        <v>7</v>
      </c>
      <c r="C4491">
        <v>3</v>
      </c>
      <c r="D4491">
        <v>3800</v>
      </c>
      <c r="E4491" s="1">
        <v>43713</v>
      </c>
      <c r="F4491" s="3">
        <v>342</v>
      </c>
      <c r="G4491" s="3">
        <v>1976</v>
      </c>
      <c r="H4491" s="1">
        <v>43830</v>
      </c>
      <c r="I4491">
        <f t="shared" si="280"/>
        <v>117</v>
      </c>
      <c r="J4491" t="str">
        <f t="shared" si="281"/>
        <v>91-120</v>
      </c>
      <c r="K4491">
        <f t="shared" si="282"/>
        <v>0.2</v>
      </c>
      <c r="L4491">
        <f t="shared" si="283"/>
        <v>463.6</v>
      </c>
    </row>
    <row r="4492" spans="1:12" x14ac:dyDescent="0.25">
      <c r="A4492" s="2" t="s">
        <v>4490</v>
      </c>
      <c r="B4492">
        <v>3</v>
      </c>
      <c r="C4492">
        <v>9</v>
      </c>
      <c r="D4492">
        <v>1920</v>
      </c>
      <c r="E4492" s="1">
        <v>43769</v>
      </c>
      <c r="F4492" s="3">
        <v>57.599999999999994</v>
      </c>
      <c r="G4492" s="3">
        <v>288</v>
      </c>
      <c r="H4492" s="1">
        <v>43830</v>
      </c>
      <c r="I4492">
        <f t="shared" si="280"/>
        <v>61</v>
      </c>
      <c r="J4492" t="str">
        <f t="shared" si="281"/>
        <v>61-90</v>
      </c>
      <c r="K4492">
        <f t="shared" si="282"/>
        <v>0.15</v>
      </c>
      <c r="L4492">
        <f t="shared" si="283"/>
        <v>51.84</v>
      </c>
    </row>
    <row r="4493" spans="1:12" x14ac:dyDescent="0.25">
      <c r="A4493" s="2" t="s">
        <v>4491</v>
      </c>
      <c r="B4493">
        <v>2</v>
      </c>
      <c r="C4493">
        <v>22</v>
      </c>
      <c r="D4493">
        <v>440</v>
      </c>
      <c r="E4493" s="1">
        <v>43693</v>
      </c>
      <c r="F4493" s="3">
        <v>39.6</v>
      </c>
      <c r="G4493" s="3">
        <v>127.6</v>
      </c>
      <c r="H4493" s="1">
        <v>43830</v>
      </c>
      <c r="I4493">
        <f t="shared" si="280"/>
        <v>137</v>
      </c>
      <c r="J4493" t="str">
        <f t="shared" si="281"/>
        <v>&gt;121</v>
      </c>
      <c r="K4493">
        <f t="shared" si="282"/>
        <v>0.25</v>
      </c>
      <c r="L4493">
        <f t="shared" si="283"/>
        <v>41.8</v>
      </c>
    </row>
    <row r="4494" spans="1:12" x14ac:dyDescent="0.25">
      <c r="A4494" s="2" t="s">
        <v>4492</v>
      </c>
      <c r="B4494">
        <v>1</v>
      </c>
      <c r="C4494">
        <v>16</v>
      </c>
      <c r="D4494">
        <v>1800</v>
      </c>
      <c r="E4494" s="1">
        <v>43760</v>
      </c>
      <c r="F4494" s="3">
        <v>180</v>
      </c>
      <c r="G4494" s="3">
        <v>540</v>
      </c>
      <c r="H4494" s="1">
        <v>43830</v>
      </c>
      <c r="I4494">
        <f t="shared" si="280"/>
        <v>70</v>
      </c>
      <c r="J4494" t="str">
        <f t="shared" si="281"/>
        <v>61-90</v>
      </c>
      <c r="K4494">
        <f t="shared" si="282"/>
        <v>0.15</v>
      </c>
      <c r="L4494">
        <f t="shared" si="283"/>
        <v>108</v>
      </c>
    </row>
    <row r="4495" spans="1:12" x14ac:dyDescent="0.25">
      <c r="A4495" s="2" t="s">
        <v>4493</v>
      </c>
      <c r="B4495">
        <v>8</v>
      </c>
      <c r="C4495">
        <v>4</v>
      </c>
      <c r="D4495">
        <v>4750</v>
      </c>
      <c r="E4495" s="1">
        <v>43474</v>
      </c>
      <c r="F4495" s="3">
        <v>522.5</v>
      </c>
      <c r="G4495" s="3">
        <v>2327.5</v>
      </c>
      <c r="H4495" s="1">
        <v>43830</v>
      </c>
      <c r="I4495">
        <f t="shared" si="280"/>
        <v>356</v>
      </c>
      <c r="J4495" t="str">
        <f t="shared" si="281"/>
        <v>&gt;121</v>
      </c>
      <c r="K4495">
        <f t="shared" si="282"/>
        <v>0.25</v>
      </c>
      <c r="L4495">
        <f t="shared" si="283"/>
        <v>712.5</v>
      </c>
    </row>
    <row r="4496" spans="1:12" x14ac:dyDescent="0.25">
      <c r="A4496" s="2" t="s">
        <v>4494</v>
      </c>
      <c r="B4496">
        <v>9</v>
      </c>
      <c r="C4496">
        <v>21</v>
      </c>
      <c r="D4496">
        <v>2420</v>
      </c>
      <c r="E4496" s="1">
        <v>43497</v>
      </c>
      <c r="F4496" s="3">
        <v>72.599999999999994</v>
      </c>
      <c r="G4496" s="3">
        <v>895.40000000000009</v>
      </c>
      <c r="H4496" s="1">
        <v>43830</v>
      </c>
      <c r="I4496">
        <f t="shared" si="280"/>
        <v>333</v>
      </c>
      <c r="J4496" t="str">
        <f t="shared" si="281"/>
        <v>&gt;121</v>
      </c>
      <c r="K4496">
        <f t="shared" si="282"/>
        <v>0.25</v>
      </c>
      <c r="L4496">
        <f t="shared" si="283"/>
        <v>242.00000000000003</v>
      </c>
    </row>
    <row r="4497" spans="1:12" x14ac:dyDescent="0.25">
      <c r="A4497" s="2" t="s">
        <v>4495</v>
      </c>
      <c r="B4497">
        <v>3</v>
      </c>
      <c r="C4497">
        <v>10</v>
      </c>
      <c r="D4497">
        <v>1100</v>
      </c>
      <c r="E4497" s="1">
        <v>43625</v>
      </c>
      <c r="F4497" s="3">
        <v>110</v>
      </c>
      <c r="G4497" s="3">
        <v>297</v>
      </c>
      <c r="H4497" s="1">
        <v>43830</v>
      </c>
      <c r="I4497">
        <f t="shared" si="280"/>
        <v>205</v>
      </c>
      <c r="J4497" t="str">
        <f t="shared" si="281"/>
        <v>&gt;121</v>
      </c>
      <c r="K4497">
        <f t="shared" si="282"/>
        <v>0.25</v>
      </c>
      <c r="L4497">
        <f t="shared" si="283"/>
        <v>101.75</v>
      </c>
    </row>
    <row r="4498" spans="1:12" x14ac:dyDescent="0.25">
      <c r="A4498" s="2" t="s">
        <v>4496</v>
      </c>
      <c r="B4498">
        <v>7</v>
      </c>
      <c r="C4498">
        <v>17</v>
      </c>
      <c r="D4498">
        <v>1950</v>
      </c>
      <c r="E4498" s="1">
        <v>43608</v>
      </c>
      <c r="F4498" s="3">
        <v>78</v>
      </c>
      <c r="G4498" s="3">
        <v>1111.5</v>
      </c>
      <c r="H4498" s="1">
        <v>43830</v>
      </c>
      <c r="I4498">
        <f t="shared" si="280"/>
        <v>222</v>
      </c>
      <c r="J4498" t="str">
        <f t="shared" si="281"/>
        <v>&gt;121</v>
      </c>
      <c r="K4498">
        <f t="shared" si="282"/>
        <v>0.25</v>
      </c>
      <c r="L4498">
        <f t="shared" si="283"/>
        <v>297.375</v>
      </c>
    </row>
    <row r="4499" spans="1:12" x14ac:dyDescent="0.25">
      <c r="A4499" s="2" t="s">
        <v>4497</v>
      </c>
      <c r="B4499">
        <v>4</v>
      </c>
      <c r="C4499">
        <v>6</v>
      </c>
      <c r="D4499">
        <v>1430</v>
      </c>
      <c r="E4499" s="1">
        <v>43808</v>
      </c>
      <c r="F4499" s="3">
        <v>85.8</v>
      </c>
      <c r="G4499" s="3">
        <v>214.5</v>
      </c>
      <c r="H4499" s="1">
        <v>43830</v>
      </c>
      <c r="I4499">
        <f t="shared" si="280"/>
        <v>22</v>
      </c>
      <c r="J4499" t="str">
        <f t="shared" si="281"/>
        <v>0-30</v>
      </c>
      <c r="K4499">
        <f t="shared" si="282"/>
        <v>8.0000000000000002E-3</v>
      </c>
      <c r="L4499">
        <f t="shared" si="283"/>
        <v>2.4024000000000001</v>
      </c>
    </row>
    <row r="4500" spans="1:12" x14ac:dyDescent="0.25">
      <c r="A4500" s="2" t="s">
        <v>4498</v>
      </c>
      <c r="B4500">
        <v>1</v>
      </c>
      <c r="C4500">
        <v>15</v>
      </c>
      <c r="D4500">
        <v>880</v>
      </c>
      <c r="E4500" s="1">
        <v>43544</v>
      </c>
      <c r="F4500" s="3">
        <v>8.8000000000000007</v>
      </c>
      <c r="G4500" s="3">
        <v>237.60000000000002</v>
      </c>
      <c r="H4500" s="1">
        <v>43830</v>
      </c>
      <c r="I4500">
        <f t="shared" si="280"/>
        <v>286</v>
      </c>
      <c r="J4500" t="str">
        <f t="shared" si="281"/>
        <v>&gt;121</v>
      </c>
      <c r="K4500">
        <f t="shared" si="282"/>
        <v>0.25</v>
      </c>
      <c r="L4500">
        <f t="shared" si="283"/>
        <v>61.600000000000009</v>
      </c>
    </row>
    <row r="4501" spans="1:12" x14ac:dyDescent="0.25">
      <c r="A4501" s="2" t="s">
        <v>4499</v>
      </c>
      <c r="B4501">
        <v>4</v>
      </c>
      <c r="C4501">
        <v>13</v>
      </c>
      <c r="D4501">
        <v>1430</v>
      </c>
      <c r="E4501" s="1">
        <v>43520</v>
      </c>
      <c r="F4501" s="3">
        <v>85.8</v>
      </c>
      <c r="G4501" s="3">
        <v>343.2</v>
      </c>
      <c r="H4501" s="1">
        <v>43830</v>
      </c>
      <c r="I4501">
        <f t="shared" si="280"/>
        <v>310</v>
      </c>
      <c r="J4501" t="str">
        <f t="shared" si="281"/>
        <v>&gt;121</v>
      </c>
      <c r="K4501">
        <f t="shared" si="282"/>
        <v>0.25</v>
      </c>
      <c r="L4501">
        <f t="shared" si="283"/>
        <v>107.25</v>
      </c>
    </row>
    <row r="4502" spans="1:12" x14ac:dyDescent="0.25">
      <c r="A4502" s="2" t="s">
        <v>4500</v>
      </c>
      <c r="B4502">
        <v>8</v>
      </c>
      <c r="C4502">
        <v>1</v>
      </c>
      <c r="D4502">
        <v>840</v>
      </c>
      <c r="E4502" s="1">
        <v>43630</v>
      </c>
      <c r="F4502" s="3">
        <v>142.79999999999998</v>
      </c>
      <c r="G4502" s="3">
        <v>394.79999999999995</v>
      </c>
      <c r="H4502" s="1">
        <v>43830</v>
      </c>
      <c r="I4502">
        <f t="shared" si="280"/>
        <v>200</v>
      </c>
      <c r="J4502" t="str">
        <f t="shared" si="281"/>
        <v>&gt;121</v>
      </c>
      <c r="K4502">
        <f t="shared" si="282"/>
        <v>0.25</v>
      </c>
      <c r="L4502">
        <f t="shared" si="283"/>
        <v>134.39999999999998</v>
      </c>
    </row>
    <row r="4503" spans="1:12" x14ac:dyDescent="0.25">
      <c r="A4503" s="2" t="s">
        <v>4501</v>
      </c>
      <c r="B4503">
        <v>7</v>
      </c>
      <c r="C4503">
        <v>7</v>
      </c>
      <c r="D4503">
        <v>1800</v>
      </c>
      <c r="E4503" s="1">
        <v>43670</v>
      </c>
      <c r="F4503" s="3">
        <v>396</v>
      </c>
      <c r="G4503" s="3">
        <v>1350</v>
      </c>
      <c r="H4503" s="1">
        <v>43830</v>
      </c>
      <c r="I4503">
        <f t="shared" si="280"/>
        <v>160</v>
      </c>
      <c r="J4503" t="str">
        <f t="shared" si="281"/>
        <v>&gt;121</v>
      </c>
      <c r="K4503">
        <f t="shared" si="282"/>
        <v>0.25</v>
      </c>
      <c r="L4503">
        <f t="shared" si="283"/>
        <v>436.5</v>
      </c>
    </row>
    <row r="4504" spans="1:12" x14ac:dyDescent="0.25">
      <c r="A4504" s="2" t="s">
        <v>4502</v>
      </c>
      <c r="B4504">
        <v>2</v>
      </c>
      <c r="C4504">
        <v>2</v>
      </c>
      <c r="D4504">
        <v>4480</v>
      </c>
      <c r="E4504" s="1">
        <v>43598</v>
      </c>
      <c r="F4504" s="3">
        <v>44.800000000000004</v>
      </c>
      <c r="G4504" s="3">
        <v>896</v>
      </c>
      <c r="H4504" s="1">
        <v>43830</v>
      </c>
      <c r="I4504">
        <f t="shared" si="280"/>
        <v>232</v>
      </c>
      <c r="J4504" t="str">
        <f t="shared" si="281"/>
        <v>&gt;121</v>
      </c>
      <c r="K4504">
        <f t="shared" si="282"/>
        <v>0.25</v>
      </c>
      <c r="L4504">
        <f t="shared" si="283"/>
        <v>235.2</v>
      </c>
    </row>
    <row r="4505" spans="1:12" x14ac:dyDescent="0.25">
      <c r="A4505" s="2" t="s">
        <v>4503</v>
      </c>
      <c r="B4505">
        <v>1</v>
      </c>
      <c r="C4505">
        <v>7</v>
      </c>
      <c r="D4505">
        <v>216</v>
      </c>
      <c r="E4505" s="1">
        <v>43688</v>
      </c>
      <c r="F4505" s="3">
        <v>21.6</v>
      </c>
      <c r="G4505" s="3">
        <v>36.720000000000006</v>
      </c>
      <c r="H4505" s="1">
        <v>43830</v>
      </c>
      <c r="I4505">
        <f t="shared" si="280"/>
        <v>142</v>
      </c>
      <c r="J4505" t="str">
        <f t="shared" si="281"/>
        <v>&gt;121</v>
      </c>
      <c r="K4505">
        <f t="shared" si="282"/>
        <v>0.25</v>
      </c>
      <c r="L4505">
        <f t="shared" si="283"/>
        <v>14.580000000000002</v>
      </c>
    </row>
    <row r="4506" spans="1:12" x14ac:dyDescent="0.25">
      <c r="A4506" s="2" t="s">
        <v>4504</v>
      </c>
      <c r="B4506">
        <v>10</v>
      </c>
      <c r="C4506">
        <v>3</v>
      </c>
      <c r="D4506">
        <v>1980</v>
      </c>
      <c r="E4506" s="1">
        <v>43604</v>
      </c>
      <c r="F4506" s="3">
        <v>178.2</v>
      </c>
      <c r="G4506" s="3">
        <v>891</v>
      </c>
      <c r="H4506" s="1">
        <v>43830</v>
      </c>
      <c r="I4506">
        <f t="shared" si="280"/>
        <v>226</v>
      </c>
      <c r="J4506" t="str">
        <f t="shared" si="281"/>
        <v>&gt;121</v>
      </c>
      <c r="K4506">
        <f t="shared" si="282"/>
        <v>0.25</v>
      </c>
      <c r="L4506">
        <f t="shared" si="283"/>
        <v>267.3</v>
      </c>
    </row>
    <row r="4507" spans="1:12" x14ac:dyDescent="0.25">
      <c r="A4507" s="2" t="s">
        <v>4505</v>
      </c>
      <c r="B4507">
        <v>2</v>
      </c>
      <c r="C4507">
        <v>14</v>
      </c>
      <c r="D4507">
        <v>1760</v>
      </c>
      <c r="E4507" s="1">
        <v>43798</v>
      </c>
      <c r="F4507" s="3">
        <v>88</v>
      </c>
      <c r="G4507" s="3">
        <v>422.40000000000003</v>
      </c>
      <c r="H4507" s="1">
        <v>43830</v>
      </c>
      <c r="I4507">
        <f t="shared" si="280"/>
        <v>32</v>
      </c>
      <c r="J4507" t="str">
        <f t="shared" si="281"/>
        <v>31-60</v>
      </c>
      <c r="K4507">
        <f t="shared" si="282"/>
        <v>0.04</v>
      </c>
      <c r="L4507">
        <f t="shared" si="283"/>
        <v>20.416</v>
      </c>
    </row>
    <row r="4508" spans="1:12" x14ac:dyDescent="0.25">
      <c r="A4508" s="2" t="s">
        <v>4506</v>
      </c>
      <c r="B4508">
        <v>6</v>
      </c>
      <c r="C4508">
        <v>20</v>
      </c>
      <c r="D4508">
        <v>2090</v>
      </c>
      <c r="E4508" s="1">
        <v>43728</v>
      </c>
      <c r="F4508" s="3">
        <v>83.6</v>
      </c>
      <c r="G4508" s="3">
        <v>376.2</v>
      </c>
      <c r="H4508" s="1">
        <v>43830</v>
      </c>
      <c r="I4508">
        <f t="shared" si="280"/>
        <v>102</v>
      </c>
      <c r="J4508" t="str">
        <f t="shared" si="281"/>
        <v>91-120</v>
      </c>
      <c r="K4508">
        <f t="shared" si="282"/>
        <v>0.2</v>
      </c>
      <c r="L4508">
        <f t="shared" si="283"/>
        <v>91.96</v>
      </c>
    </row>
    <row r="4509" spans="1:12" x14ac:dyDescent="0.25">
      <c r="A4509" s="2" t="s">
        <v>4507</v>
      </c>
      <c r="B4509">
        <v>5</v>
      </c>
      <c r="C4509">
        <v>8</v>
      </c>
      <c r="D4509">
        <v>2200</v>
      </c>
      <c r="E4509" s="1">
        <v>43710</v>
      </c>
      <c r="F4509" s="3">
        <v>66</v>
      </c>
      <c r="G4509" s="3">
        <v>352</v>
      </c>
      <c r="H4509" s="1">
        <v>43830</v>
      </c>
      <c r="I4509">
        <f t="shared" si="280"/>
        <v>120</v>
      </c>
      <c r="J4509" t="str">
        <f t="shared" si="281"/>
        <v>91-120</v>
      </c>
      <c r="K4509">
        <f t="shared" si="282"/>
        <v>0.2</v>
      </c>
      <c r="L4509">
        <f t="shared" si="283"/>
        <v>83.600000000000009</v>
      </c>
    </row>
    <row r="4510" spans="1:12" x14ac:dyDescent="0.25">
      <c r="A4510" s="2" t="s">
        <v>4508</v>
      </c>
      <c r="B4510">
        <v>8</v>
      </c>
      <c r="C4510">
        <v>22</v>
      </c>
      <c r="D4510">
        <v>810</v>
      </c>
      <c r="E4510" s="1">
        <v>43738</v>
      </c>
      <c r="F4510" s="3">
        <v>64.800000000000011</v>
      </c>
      <c r="G4510" s="3">
        <v>380.7</v>
      </c>
      <c r="H4510" s="1">
        <v>43830</v>
      </c>
      <c r="I4510">
        <f t="shared" si="280"/>
        <v>92</v>
      </c>
      <c r="J4510" t="str">
        <f t="shared" si="281"/>
        <v>91-120</v>
      </c>
      <c r="K4510">
        <f t="shared" si="282"/>
        <v>0.2</v>
      </c>
      <c r="L4510">
        <f t="shared" si="283"/>
        <v>89.100000000000009</v>
      </c>
    </row>
    <row r="4511" spans="1:12" x14ac:dyDescent="0.25">
      <c r="A4511" s="2" t="s">
        <v>4509</v>
      </c>
      <c r="B4511">
        <v>1</v>
      </c>
      <c r="C4511">
        <v>14</v>
      </c>
      <c r="D4511">
        <v>1620</v>
      </c>
      <c r="E4511" s="1">
        <v>43579</v>
      </c>
      <c r="F4511" s="3">
        <v>129.60000000000002</v>
      </c>
      <c r="G4511" s="3">
        <v>388.8</v>
      </c>
      <c r="H4511" s="1">
        <v>43830</v>
      </c>
      <c r="I4511">
        <f t="shared" si="280"/>
        <v>251</v>
      </c>
      <c r="J4511" t="str">
        <f t="shared" si="281"/>
        <v>&gt;121</v>
      </c>
      <c r="K4511">
        <f t="shared" si="282"/>
        <v>0.25</v>
      </c>
      <c r="L4511">
        <f t="shared" si="283"/>
        <v>129.60000000000002</v>
      </c>
    </row>
    <row r="4512" spans="1:12" x14ac:dyDescent="0.25">
      <c r="A4512" s="2" t="s">
        <v>4510</v>
      </c>
      <c r="B4512">
        <v>7</v>
      </c>
      <c r="C4512">
        <v>14</v>
      </c>
      <c r="D4512">
        <v>330</v>
      </c>
      <c r="E4512" s="1">
        <v>43828</v>
      </c>
      <c r="F4512" s="3">
        <v>13.200000000000001</v>
      </c>
      <c r="G4512" s="3">
        <v>178.2</v>
      </c>
      <c r="H4512" s="1">
        <v>43830</v>
      </c>
      <c r="I4512">
        <f t="shared" si="280"/>
        <v>2</v>
      </c>
      <c r="J4512" t="str">
        <f t="shared" si="281"/>
        <v>0-30</v>
      </c>
      <c r="K4512">
        <f t="shared" si="282"/>
        <v>8.0000000000000002E-3</v>
      </c>
      <c r="L4512">
        <f t="shared" si="283"/>
        <v>1.5311999999999999</v>
      </c>
    </row>
    <row r="4513" spans="1:12" x14ac:dyDescent="0.25">
      <c r="A4513" s="2" t="s">
        <v>4511</v>
      </c>
      <c r="B4513">
        <v>2</v>
      </c>
      <c r="C4513">
        <v>12</v>
      </c>
      <c r="D4513">
        <v>570</v>
      </c>
      <c r="E4513" s="1">
        <v>43701</v>
      </c>
      <c r="F4513" s="3">
        <v>57</v>
      </c>
      <c r="G4513" s="3">
        <v>125.39999999999999</v>
      </c>
      <c r="H4513" s="1">
        <v>43830</v>
      </c>
      <c r="I4513">
        <f t="shared" si="280"/>
        <v>129</v>
      </c>
      <c r="J4513" t="str">
        <f t="shared" si="281"/>
        <v>&gt;121</v>
      </c>
      <c r="K4513">
        <f t="shared" si="282"/>
        <v>0.25</v>
      </c>
      <c r="L4513">
        <f t="shared" si="283"/>
        <v>45.599999999999994</v>
      </c>
    </row>
    <row r="4514" spans="1:12" x14ac:dyDescent="0.25">
      <c r="A4514" s="2" t="s">
        <v>4512</v>
      </c>
      <c r="B4514">
        <v>1</v>
      </c>
      <c r="C4514">
        <v>15</v>
      </c>
      <c r="D4514">
        <v>1360</v>
      </c>
      <c r="E4514" s="1">
        <v>43542</v>
      </c>
      <c r="F4514" s="3">
        <v>136</v>
      </c>
      <c r="G4514" s="3">
        <v>244.8</v>
      </c>
      <c r="H4514" s="1">
        <v>43830</v>
      </c>
      <c r="I4514">
        <f t="shared" si="280"/>
        <v>288</v>
      </c>
      <c r="J4514" t="str">
        <f t="shared" si="281"/>
        <v>&gt;121</v>
      </c>
      <c r="K4514">
        <f t="shared" si="282"/>
        <v>0.25</v>
      </c>
      <c r="L4514">
        <f t="shared" si="283"/>
        <v>95.2</v>
      </c>
    </row>
    <row r="4515" spans="1:12" x14ac:dyDescent="0.25">
      <c r="A4515" s="2" t="s">
        <v>4513</v>
      </c>
      <c r="B4515">
        <v>6</v>
      </c>
      <c r="C4515">
        <v>13</v>
      </c>
      <c r="D4515">
        <v>4840</v>
      </c>
      <c r="E4515" s="1">
        <v>43575</v>
      </c>
      <c r="F4515" s="3">
        <v>145.19999999999999</v>
      </c>
      <c r="G4515" s="3">
        <v>822.8</v>
      </c>
      <c r="H4515" s="1">
        <v>43830</v>
      </c>
      <c r="I4515">
        <f t="shared" si="280"/>
        <v>255</v>
      </c>
      <c r="J4515" t="str">
        <f t="shared" si="281"/>
        <v>&gt;121</v>
      </c>
      <c r="K4515">
        <f t="shared" si="282"/>
        <v>0.25</v>
      </c>
      <c r="L4515">
        <f t="shared" si="283"/>
        <v>242</v>
      </c>
    </row>
    <row r="4516" spans="1:12" x14ac:dyDescent="0.25">
      <c r="A4516" s="2" t="s">
        <v>4514</v>
      </c>
      <c r="B4516">
        <v>6</v>
      </c>
      <c r="C4516">
        <v>13</v>
      </c>
      <c r="D4516">
        <v>2470</v>
      </c>
      <c r="E4516" s="1">
        <v>43687</v>
      </c>
      <c r="F4516" s="3">
        <v>222.3</v>
      </c>
      <c r="G4516" s="3">
        <v>592.79999999999995</v>
      </c>
      <c r="H4516" s="1">
        <v>43830</v>
      </c>
      <c r="I4516">
        <f t="shared" si="280"/>
        <v>143</v>
      </c>
      <c r="J4516" t="str">
        <f t="shared" si="281"/>
        <v>&gt;121</v>
      </c>
      <c r="K4516">
        <f t="shared" si="282"/>
        <v>0.25</v>
      </c>
      <c r="L4516">
        <f t="shared" si="283"/>
        <v>203.77499999999998</v>
      </c>
    </row>
    <row r="4517" spans="1:12" x14ac:dyDescent="0.25">
      <c r="A4517" s="2" t="s">
        <v>4515</v>
      </c>
      <c r="B4517">
        <v>9</v>
      </c>
      <c r="C4517">
        <v>19</v>
      </c>
      <c r="D4517">
        <v>2520</v>
      </c>
      <c r="E4517" s="1">
        <v>43713</v>
      </c>
      <c r="F4517" s="3">
        <v>327.59999999999997</v>
      </c>
      <c r="G4517" s="3">
        <v>882</v>
      </c>
      <c r="H4517" s="1">
        <v>43830</v>
      </c>
      <c r="I4517">
        <f t="shared" si="280"/>
        <v>117</v>
      </c>
      <c r="J4517" t="str">
        <f t="shared" si="281"/>
        <v>91-120</v>
      </c>
      <c r="K4517">
        <f t="shared" si="282"/>
        <v>0.2</v>
      </c>
      <c r="L4517">
        <f t="shared" si="283"/>
        <v>241.92</v>
      </c>
    </row>
    <row r="4518" spans="1:12" x14ac:dyDescent="0.25">
      <c r="A4518" s="2" t="s">
        <v>4516</v>
      </c>
      <c r="B4518">
        <v>6</v>
      </c>
      <c r="C4518">
        <v>20</v>
      </c>
      <c r="D4518">
        <v>1680</v>
      </c>
      <c r="E4518" s="1">
        <v>43638</v>
      </c>
      <c r="F4518" s="3">
        <v>134.4</v>
      </c>
      <c r="G4518" s="3">
        <v>302.39999999999998</v>
      </c>
      <c r="H4518" s="1">
        <v>43830</v>
      </c>
      <c r="I4518">
        <f t="shared" si="280"/>
        <v>192</v>
      </c>
      <c r="J4518" t="str">
        <f t="shared" si="281"/>
        <v>&gt;121</v>
      </c>
      <c r="K4518">
        <f t="shared" si="282"/>
        <v>0.25</v>
      </c>
      <c r="L4518">
        <f t="shared" si="283"/>
        <v>109.19999999999999</v>
      </c>
    </row>
    <row r="4519" spans="1:12" x14ac:dyDescent="0.25">
      <c r="A4519" s="2" t="s">
        <v>4517</v>
      </c>
      <c r="B4519">
        <v>2</v>
      </c>
      <c r="C4519">
        <v>3</v>
      </c>
      <c r="D4519">
        <v>1120</v>
      </c>
      <c r="E4519" s="1">
        <v>43510</v>
      </c>
      <c r="F4519" s="3">
        <v>67.2</v>
      </c>
      <c r="G4519" s="3">
        <v>324.79999999999995</v>
      </c>
      <c r="H4519" s="1">
        <v>43830</v>
      </c>
      <c r="I4519">
        <f t="shared" si="280"/>
        <v>320</v>
      </c>
      <c r="J4519" t="str">
        <f t="shared" si="281"/>
        <v>&gt;121</v>
      </c>
      <c r="K4519">
        <f t="shared" si="282"/>
        <v>0.25</v>
      </c>
      <c r="L4519">
        <f t="shared" si="283"/>
        <v>97.999999999999986</v>
      </c>
    </row>
    <row r="4520" spans="1:12" x14ac:dyDescent="0.25">
      <c r="A4520" s="2" t="s">
        <v>4518</v>
      </c>
      <c r="B4520">
        <v>9</v>
      </c>
      <c r="C4520">
        <v>12</v>
      </c>
      <c r="D4520">
        <v>1100</v>
      </c>
      <c r="E4520" s="1">
        <v>43820</v>
      </c>
      <c r="F4520" s="3">
        <v>220</v>
      </c>
      <c r="G4520" s="3">
        <v>429</v>
      </c>
      <c r="H4520" s="1">
        <v>43830</v>
      </c>
      <c r="I4520">
        <f t="shared" si="280"/>
        <v>10</v>
      </c>
      <c r="J4520" t="str">
        <f t="shared" si="281"/>
        <v>0-30</v>
      </c>
      <c r="K4520">
        <f t="shared" si="282"/>
        <v>8.0000000000000002E-3</v>
      </c>
      <c r="L4520">
        <f t="shared" si="283"/>
        <v>5.1920000000000002</v>
      </c>
    </row>
    <row r="4521" spans="1:12" x14ac:dyDescent="0.25">
      <c r="A4521" s="2" t="s">
        <v>4519</v>
      </c>
      <c r="B4521">
        <v>5</v>
      </c>
      <c r="C4521">
        <v>8</v>
      </c>
      <c r="D4521">
        <v>2070</v>
      </c>
      <c r="E4521" s="1">
        <v>43733</v>
      </c>
      <c r="F4521" s="3">
        <v>207</v>
      </c>
      <c r="G4521" s="3">
        <v>434.7</v>
      </c>
      <c r="H4521" s="1">
        <v>43830</v>
      </c>
      <c r="I4521">
        <f t="shared" si="280"/>
        <v>97</v>
      </c>
      <c r="J4521" t="str">
        <f t="shared" si="281"/>
        <v>91-120</v>
      </c>
      <c r="K4521">
        <f t="shared" si="282"/>
        <v>0.2</v>
      </c>
      <c r="L4521">
        <f t="shared" si="283"/>
        <v>128.34</v>
      </c>
    </row>
    <row r="4522" spans="1:12" x14ac:dyDescent="0.25">
      <c r="A4522" s="2" t="s">
        <v>4520</v>
      </c>
      <c r="B4522">
        <v>1</v>
      </c>
      <c r="C4522">
        <v>9</v>
      </c>
      <c r="D4522">
        <v>2850</v>
      </c>
      <c r="E4522" s="1">
        <v>43828</v>
      </c>
      <c r="F4522" s="3">
        <v>228</v>
      </c>
      <c r="G4522" s="3">
        <v>484.5</v>
      </c>
      <c r="H4522" s="1">
        <v>43830</v>
      </c>
      <c r="I4522">
        <f t="shared" si="280"/>
        <v>2</v>
      </c>
      <c r="J4522" t="str">
        <f t="shared" si="281"/>
        <v>0-30</v>
      </c>
      <c r="K4522">
        <f t="shared" si="282"/>
        <v>8.0000000000000002E-3</v>
      </c>
      <c r="L4522">
        <f t="shared" si="283"/>
        <v>5.7</v>
      </c>
    </row>
    <row r="4523" spans="1:12" x14ac:dyDescent="0.25">
      <c r="A4523" s="2" t="s">
        <v>4521</v>
      </c>
      <c r="B4523">
        <v>3</v>
      </c>
      <c r="C4523">
        <v>10</v>
      </c>
      <c r="D4523">
        <v>4620</v>
      </c>
      <c r="E4523" s="1">
        <v>43776</v>
      </c>
      <c r="F4523" s="3">
        <v>138.6</v>
      </c>
      <c r="G4523" s="3">
        <v>1247.3999999999999</v>
      </c>
      <c r="H4523" s="1">
        <v>43830</v>
      </c>
      <c r="I4523">
        <f t="shared" si="280"/>
        <v>54</v>
      </c>
      <c r="J4523" t="str">
        <f t="shared" si="281"/>
        <v>31-60</v>
      </c>
      <c r="K4523">
        <f t="shared" si="282"/>
        <v>0.04</v>
      </c>
      <c r="L4523">
        <f t="shared" si="283"/>
        <v>55.439999999999991</v>
      </c>
    </row>
    <row r="4524" spans="1:12" x14ac:dyDescent="0.25">
      <c r="A4524" s="2" t="s">
        <v>4522</v>
      </c>
      <c r="B4524">
        <v>5</v>
      </c>
      <c r="C4524">
        <v>13</v>
      </c>
      <c r="D4524">
        <v>3520</v>
      </c>
      <c r="E4524" s="1">
        <v>43506</v>
      </c>
      <c r="F4524" s="3">
        <v>246.4</v>
      </c>
      <c r="G4524" s="3">
        <v>844.80000000000007</v>
      </c>
      <c r="H4524" s="1">
        <v>43830</v>
      </c>
      <c r="I4524">
        <f t="shared" si="280"/>
        <v>324</v>
      </c>
      <c r="J4524" t="str">
        <f t="shared" si="281"/>
        <v>&gt;121</v>
      </c>
      <c r="K4524">
        <f t="shared" si="282"/>
        <v>0.25</v>
      </c>
      <c r="L4524">
        <f t="shared" si="283"/>
        <v>272.8</v>
      </c>
    </row>
    <row r="4525" spans="1:12" x14ac:dyDescent="0.25">
      <c r="A4525" s="2" t="s">
        <v>4523</v>
      </c>
      <c r="B4525">
        <v>2</v>
      </c>
      <c r="C4525">
        <v>5</v>
      </c>
      <c r="D4525">
        <v>1900</v>
      </c>
      <c r="E4525" s="1">
        <v>43547</v>
      </c>
      <c r="F4525" s="3">
        <v>57</v>
      </c>
      <c r="G4525" s="3">
        <v>304</v>
      </c>
      <c r="H4525" s="1">
        <v>43830</v>
      </c>
      <c r="I4525">
        <f t="shared" si="280"/>
        <v>283</v>
      </c>
      <c r="J4525" t="str">
        <f t="shared" si="281"/>
        <v>&gt;121</v>
      </c>
      <c r="K4525">
        <f t="shared" si="282"/>
        <v>0.25</v>
      </c>
      <c r="L4525">
        <f t="shared" si="283"/>
        <v>90.25</v>
      </c>
    </row>
    <row r="4526" spans="1:12" x14ac:dyDescent="0.25">
      <c r="A4526" s="2" t="s">
        <v>4524</v>
      </c>
      <c r="B4526">
        <v>2</v>
      </c>
      <c r="C4526">
        <v>12</v>
      </c>
      <c r="D4526">
        <v>3040</v>
      </c>
      <c r="E4526" s="1">
        <v>43470</v>
      </c>
      <c r="F4526" s="3">
        <v>243.2</v>
      </c>
      <c r="G4526" s="3">
        <v>699.2</v>
      </c>
      <c r="H4526" s="1">
        <v>43830</v>
      </c>
      <c r="I4526">
        <f t="shared" si="280"/>
        <v>360</v>
      </c>
      <c r="J4526" t="str">
        <f t="shared" si="281"/>
        <v>&gt;121</v>
      </c>
      <c r="K4526">
        <f t="shared" si="282"/>
        <v>0.25</v>
      </c>
      <c r="L4526">
        <f t="shared" si="283"/>
        <v>235.60000000000002</v>
      </c>
    </row>
    <row r="4527" spans="1:12" x14ac:dyDescent="0.25">
      <c r="A4527" s="2" t="s">
        <v>4525</v>
      </c>
      <c r="B4527">
        <v>2</v>
      </c>
      <c r="C4527">
        <v>3</v>
      </c>
      <c r="D4527">
        <v>576</v>
      </c>
      <c r="E4527" s="1">
        <v>43710</v>
      </c>
      <c r="F4527" s="3">
        <v>11.520000000000001</v>
      </c>
      <c r="G4527" s="3">
        <v>120.96000000000002</v>
      </c>
      <c r="H4527" s="1">
        <v>43830</v>
      </c>
      <c r="I4527">
        <f t="shared" si="280"/>
        <v>120</v>
      </c>
      <c r="J4527" t="str">
        <f t="shared" si="281"/>
        <v>91-120</v>
      </c>
      <c r="K4527">
        <f t="shared" si="282"/>
        <v>0.2</v>
      </c>
      <c r="L4527">
        <f t="shared" si="283"/>
        <v>26.496000000000006</v>
      </c>
    </row>
    <row r="4528" spans="1:12" x14ac:dyDescent="0.25">
      <c r="A4528" s="2" t="s">
        <v>4526</v>
      </c>
      <c r="B4528">
        <v>4</v>
      </c>
      <c r="C4528">
        <v>16</v>
      </c>
      <c r="D4528">
        <v>2860</v>
      </c>
      <c r="E4528" s="1">
        <v>43710</v>
      </c>
      <c r="F4528" s="3">
        <v>171.6</v>
      </c>
      <c r="G4528" s="3">
        <v>772.2</v>
      </c>
      <c r="H4528" s="1">
        <v>43830</v>
      </c>
      <c r="I4528">
        <f t="shared" si="280"/>
        <v>120</v>
      </c>
      <c r="J4528" t="str">
        <f t="shared" si="281"/>
        <v>91-120</v>
      </c>
      <c r="K4528">
        <f t="shared" si="282"/>
        <v>0.2</v>
      </c>
      <c r="L4528">
        <f t="shared" si="283"/>
        <v>188.76000000000002</v>
      </c>
    </row>
    <row r="4529" spans="1:12" x14ac:dyDescent="0.25">
      <c r="A4529" s="2" t="s">
        <v>4527</v>
      </c>
      <c r="B4529">
        <v>10</v>
      </c>
      <c r="C4529">
        <v>4</v>
      </c>
      <c r="D4529">
        <v>1536.0000000000002</v>
      </c>
      <c r="E4529" s="1">
        <v>43588</v>
      </c>
      <c r="F4529" s="3">
        <v>168.96000000000004</v>
      </c>
      <c r="G4529" s="3">
        <v>491.5200000000001</v>
      </c>
      <c r="H4529" s="1">
        <v>43830</v>
      </c>
      <c r="I4529">
        <f t="shared" si="280"/>
        <v>242</v>
      </c>
      <c r="J4529" t="str">
        <f t="shared" si="281"/>
        <v>&gt;121</v>
      </c>
      <c r="K4529">
        <f t="shared" si="282"/>
        <v>0.25</v>
      </c>
      <c r="L4529">
        <f t="shared" si="283"/>
        <v>165.12000000000003</v>
      </c>
    </row>
    <row r="4530" spans="1:12" x14ac:dyDescent="0.25">
      <c r="A4530" s="2" t="s">
        <v>4528</v>
      </c>
      <c r="B4530">
        <v>4</v>
      </c>
      <c r="C4530">
        <v>6</v>
      </c>
      <c r="D4530">
        <v>1760</v>
      </c>
      <c r="E4530" s="1">
        <v>43490</v>
      </c>
      <c r="F4530" s="3">
        <v>35.200000000000003</v>
      </c>
      <c r="G4530" s="3">
        <v>334.4</v>
      </c>
      <c r="H4530" s="1">
        <v>43830</v>
      </c>
      <c r="I4530">
        <f t="shared" si="280"/>
        <v>340</v>
      </c>
      <c r="J4530" t="str">
        <f t="shared" si="281"/>
        <v>&gt;121</v>
      </c>
      <c r="K4530">
        <f t="shared" si="282"/>
        <v>0.25</v>
      </c>
      <c r="L4530">
        <f t="shared" si="283"/>
        <v>92.399999999999991</v>
      </c>
    </row>
    <row r="4531" spans="1:12" x14ac:dyDescent="0.25">
      <c r="A4531" s="2" t="s">
        <v>4529</v>
      </c>
      <c r="B4531">
        <v>8</v>
      </c>
      <c r="C4531">
        <v>3</v>
      </c>
      <c r="D4531">
        <v>3120</v>
      </c>
      <c r="E4531" s="1">
        <v>43686</v>
      </c>
      <c r="F4531" s="3">
        <v>280.79999999999995</v>
      </c>
      <c r="G4531" s="3">
        <v>1123.1999999999998</v>
      </c>
      <c r="H4531" s="1">
        <v>43830</v>
      </c>
      <c r="I4531">
        <f t="shared" si="280"/>
        <v>144</v>
      </c>
      <c r="J4531" t="str">
        <f t="shared" si="281"/>
        <v>&gt;121</v>
      </c>
      <c r="K4531">
        <f t="shared" si="282"/>
        <v>0.25</v>
      </c>
      <c r="L4531">
        <f t="shared" si="283"/>
        <v>350.99999999999994</v>
      </c>
    </row>
    <row r="4532" spans="1:12" x14ac:dyDescent="0.25">
      <c r="A4532" s="2" t="s">
        <v>4530</v>
      </c>
      <c r="B4532">
        <v>5</v>
      </c>
      <c r="C4532">
        <v>1</v>
      </c>
      <c r="D4532">
        <v>1440</v>
      </c>
      <c r="E4532" s="1">
        <v>43796</v>
      </c>
      <c r="F4532" s="3">
        <v>115.19999999999999</v>
      </c>
      <c r="G4532" s="3">
        <v>331.2</v>
      </c>
      <c r="H4532" s="1">
        <v>43830</v>
      </c>
      <c r="I4532">
        <f t="shared" si="280"/>
        <v>34</v>
      </c>
      <c r="J4532" t="str">
        <f t="shared" si="281"/>
        <v>31-60</v>
      </c>
      <c r="K4532">
        <f t="shared" si="282"/>
        <v>0.04</v>
      </c>
      <c r="L4532">
        <f t="shared" si="283"/>
        <v>17.855999999999998</v>
      </c>
    </row>
    <row r="4533" spans="1:12" x14ac:dyDescent="0.25">
      <c r="A4533" s="2" t="s">
        <v>4531</v>
      </c>
      <c r="B4533">
        <v>1</v>
      </c>
      <c r="C4533">
        <v>10</v>
      </c>
      <c r="D4533">
        <v>1530</v>
      </c>
      <c r="E4533" s="1">
        <v>43730</v>
      </c>
      <c r="F4533" s="3">
        <v>61.2</v>
      </c>
      <c r="G4533" s="3">
        <v>244.8</v>
      </c>
      <c r="H4533" s="1">
        <v>43830</v>
      </c>
      <c r="I4533">
        <f t="shared" si="280"/>
        <v>100</v>
      </c>
      <c r="J4533" t="str">
        <f t="shared" si="281"/>
        <v>91-120</v>
      </c>
      <c r="K4533">
        <f t="shared" si="282"/>
        <v>0.2</v>
      </c>
      <c r="L4533">
        <f t="shared" si="283"/>
        <v>61.2</v>
      </c>
    </row>
    <row r="4534" spans="1:12" x14ac:dyDescent="0.25">
      <c r="A4534" s="2" t="s">
        <v>4532</v>
      </c>
      <c r="B4534">
        <v>3</v>
      </c>
      <c r="C4534">
        <v>23</v>
      </c>
      <c r="D4534">
        <v>1210</v>
      </c>
      <c r="E4534" s="1">
        <v>43664</v>
      </c>
      <c r="F4534" s="3">
        <v>36.299999999999997</v>
      </c>
      <c r="G4534" s="3">
        <v>254.1</v>
      </c>
      <c r="H4534" s="1">
        <v>43830</v>
      </c>
      <c r="I4534">
        <f t="shared" si="280"/>
        <v>166</v>
      </c>
      <c r="J4534" t="str">
        <f t="shared" si="281"/>
        <v>&gt;121</v>
      </c>
      <c r="K4534">
        <f t="shared" si="282"/>
        <v>0.25</v>
      </c>
      <c r="L4534">
        <f t="shared" si="283"/>
        <v>72.599999999999994</v>
      </c>
    </row>
    <row r="4535" spans="1:12" x14ac:dyDescent="0.25">
      <c r="A4535" s="2" t="s">
        <v>4533</v>
      </c>
      <c r="B4535">
        <v>2</v>
      </c>
      <c r="C4535">
        <v>12</v>
      </c>
      <c r="D4535">
        <v>1440</v>
      </c>
      <c r="E4535" s="1">
        <v>43731</v>
      </c>
      <c r="F4535" s="3">
        <v>100.8</v>
      </c>
      <c r="G4535" s="3">
        <v>360</v>
      </c>
      <c r="H4535" s="1">
        <v>43830</v>
      </c>
      <c r="I4535">
        <f t="shared" si="280"/>
        <v>99</v>
      </c>
      <c r="J4535" t="str">
        <f t="shared" si="281"/>
        <v>91-120</v>
      </c>
      <c r="K4535">
        <f t="shared" si="282"/>
        <v>0.2</v>
      </c>
      <c r="L4535">
        <f t="shared" si="283"/>
        <v>92.160000000000011</v>
      </c>
    </row>
    <row r="4536" spans="1:12" x14ac:dyDescent="0.25">
      <c r="A4536" s="2" t="s">
        <v>4534</v>
      </c>
      <c r="B4536">
        <v>9</v>
      </c>
      <c r="C4536">
        <v>13</v>
      </c>
      <c r="D4536">
        <v>240</v>
      </c>
      <c r="E4536" s="1">
        <v>43802</v>
      </c>
      <c r="F4536" s="3">
        <v>33.6</v>
      </c>
      <c r="G4536" s="3">
        <v>120</v>
      </c>
      <c r="H4536" s="1">
        <v>43830</v>
      </c>
      <c r="I4536">
        <f t="shared" si="280"/>
        <v>28</v>
      </c>
      <c r="J4536" t="str">
        <f t="shared" si="281"/>
        <v>0-30</v>
      </c>
      <c r="K4536">
        <f t="shared" si="282"/>
        <v>8.0000000000000002E-3</v>
      </c>
      <c r="L4536">
        <f t="shared" si="283"/>
        <v>1.2287999999999999</v>
      </c>
    </row>
    <row r="4537" spans="1:12" x14ac:dyDescent="0.25">
      <c r="A4537" s="2" t="s">
        <v>4535</v>
      </c>
      <c r="B4537">
        <v>4</v>
      </c>
      <c r="C4537">
        <v>16</v>
      </c>
      <c r="D4537">
        <v>7440</v>
      </c>
      <c r="E4537" s="1">
        <v>43578</v>
      </c>
      <c r="F4537" s="3">
        <v>446.4</v>
      </c>
      <c r="G4537" s="3">
        <v>1860</v>
      </c>
      <c r="H4537" s="1">
        <v>43830</v>
      </c>
      <c r="I4537">
        <f t="shared" si="280"/>
        <v>252</v>
      </c>
      <c r="J4537" t="str">
        <f t="shared" si="281"/>
        <v>&gt;121</v>
      </c>
      <c r="K4537">
        <f t="shared" si="282"/>
        <v>0.25</v>
      </c>
      <c r="L4537">
        <f t="shared" si="283"/>
        <v>576.6</v>
      </c>
    </row>
    <row r="4538" spans="1:12" x14ac:dyDescent="0.25">
      <c r="A4538" s="2" t="s">
        <v>4536</v>
      </c>
      <c r="B4538">
        <v>2</v>
      </c>
      <c r="C4538">
        <v>23</v>
      </c>
      <c r="D4538">
        <v>3240</v>
      </c>
      <c r="E4538" s="1">
        <v>43513</v>
      </c>
      <c r="F4538" s="3">
        <v>291.60000000000002</v>
      </c>
      <c r="G4538" s="3">
        <v>810</v>
      </c>
      <c r="H4538" s="1">
        <v>43830</v>
      </c>
      <c r="I4538">
        <f t="shared" si="280"/>
        <v>317</v>
      </c>
      <c r="J4538" t="str">
        <f t="shared" si="281"/>
        <v>&gt;121</v>
      </c>
      <c r="K4538">
        <f t="shared" si="282"/>
        <v>0.25</v>
      </c>
      <c r="L4538">
        <f t="shared" si="283"/>
        <v>275.39999999999998</v>
      </c>
    </row>
    <row r="4539" spans="1:12" x14ac:dyDescent="0.25">
      <c r="A4539" s="2" t="s">
        <v>4537</v>
      </c>
      <c r="B4539">
        <v>9</v>
      </c>
      <c r="C4539">
        <v>4</v>
      </c>
      <c r="D4539">
        <v>1200</v>
      </c>
      <c r="E4539" s="1">
        <v>43719</v>
      </c>
      <c r="F4539" s="3">
        <v>96</v>
      </c>
      <c r="G4539" s="3">
        <v>600</v>
      </c>
      <c r="H4539" s="1">
        <v>43830</v>
      </c>
      <c r="I4539">
        <f t="shared" si="280"/>
        <v>111</v>
      </c>
      <c r="J4539" t="str">
        <f t="shared" si="281"/>
        <v>91-120</v>
      </c>
      <c r="K4539">
        <f t="shared" si="282"/>
        <v>0.2</v>
      </c>
      <c r="L4539">
        <f t="shared" si="283"/>
        <v>139.20000000000002</v>
      </c>
    </row>
    <row r="4540" spans="1:12" x14ac:dyDescent="0.25">
      <c r="A4540" s="2" t="s">
        <v>4538</v>
      </c>
      <c r="B4540">
        <v>10</v>
      </c>
      <c r="C4540">
        <v>10</v>
      </c>
      <c r="D4540">
        <v>4560</v>
      </c>
      <c r="E4540" s="1">
        <v>43631</v>
      </c>
      <c r="F4540" s="3">
        <v>684</v>
      </c>
      <c r="G4540" s="3">
        <v>2052</v>
      </c>
      <c r="H4540" s="1">
        <v>43830</v>
      </c>
      <c r="I4540">
        <f t="shared" si="280"/>
        <v>199</v>
      </c>
      <c r="J4540" t="str">
        <f t="shared" si="281"/>
        <v>&gt;121</v>
      </c>
      <c r="K4540">
        <f t="shared" si="282"/>
        <v>0.25</v>
      </c>
      <c r="L4540">
        <f t="shared" si="283"/>
        <v>684</v>
      </c>
    </row>
    <row r="4541" spans="1:12" x14ac:dyDescent="0.25">
      <c r="A4541" s="2" t="s">
        <v>4539</v>
      </c>
      <c r="B4541">
        <v>5</v>
      </c>
      <c r="C4541">
        <v>23</v>
      </c>
      <c r="D4541">
        <v>3750</v>
      </c>
      <c r="E4541" s="1">
        <v>43827</v>
      </c>
      <c r="F4541" s="3">
        <v>300</v>
      </c>
      <c r="G4541" s="3">
        <v>1125</v>
      </c>
      <c r="H4541" s="1">
        <v>43830</v>
      </c>
      <c r="I4541">
        <f t="shared" si="280"/>
        <v>3</v>
      </c>
      <c r="J4541" t="str">
        <f t="shared" si="281"/>
        <v>0-30</v>
      </c>
      <c r="K4541">
        <f t="shared" si="282"/>
        <v>8.0000000000000002E-3</v>
      </c>
      <c r="L4541">
        <f t="shared" si="283"/>
        <v>11.4</v>
      </c>
    </row>
    <row r="4542" spans="1:12" x14ac:dyDescent="0.25">
      <c r="A4542" s="2" t="s">
        <v>4540</v>
      </c>
      <c r="B4542">
        <v>6</v>
      </c>
      <c r="C4542">
        <v>20</v>
      </c>
      <c r="D4542">
        <v>2400</v>
      </c>
      <c r="E4542" s="1">
        <v>43557</v>
      </c>
      <c r="F4542" s="3">
        <v>24</v>
      </c>
      <c r="G4542" s="3">
        <v>648</v>
      </c>
      <c r="H4542" s="1">
        <v>43830</v>
      </c>
      <c r="I4542">
        <f t="shared" si="280"/>
        <v>273</v>
      </c>
      <c r="J4542" t="str">
        <f t="shared" si="281"/>
        <v>&gt;121</v>
      </c>
      <c r="K4542">
        <f t="shared" si="282"/>
        <v>0.25</v>
      </c>
      <c r="L4542">
        <f t="shared" si="283"/>
        <v>168</v>
      </c>
    </row>
    <row r="4543" spans="1:12" x14ac:dyDescent="0.25">
      <c r="A4543" s="2" t="s">
        <v>4541</v>
      </c>
      <c r="B4543">
        <v>5</v>
      </c>
      <c r="C4543">
        <v>23</v>
      </c>
      <c r="D4543">
        <v>4320</v>
      </c>
      <c r="E4543" s="1">
        <v>43547</v>
      </c>
      <c r="F4543" s="3">
        <v>129.60000000000002</v>
      </c>
      <c r="G4543" s="3">
        <v>777.6</v>
      </c>
      <c r="H4543" s="1">
        <v>43830</v>
      </c>
      <c r="I4543">
        <f t="shared" si="280"/>
        <v>283</v>
      </c>
      <c r="J4543" t="str">
        <f t="shared" si="281"/>
        <v>&gt;121</v>
      </c>
      <c r="K4543">
        <f t="shared" si="282"/>
        <v>0.25</v>
      </c>
      <c r="L4543">
        <f t="shared" si="283"/>
        <v>226.8</v>
      </c>
    </row>
    <row r="4544" spans="1:12" x14ac:dyDescent="0.25">
      <c r="A4544" s="2" t="s">
        <v>4542</v>
      </c>
      <c r="B4544">
        <v>1</v>
      </c>
      <c r="C4544">
        <v>23</v>
      </c>
      <c r="D4544">
        <v>320</v>
      </c>
      <c r="E4544" s="1">
        <v>43671</v>
      </c>
      <c r="F4544" s="3">
        <v>3.2</v>
      </c>
      <c r="G4544" s="3">
        <v>76.8</v>
      </c>
      <c r="H4544" s="1">
        <v>43830</v>
      </c>
      <c r="I4544">
        <f t="shared" si="280"/>
        <v>159</v>
      </c>
      <c r="J4544" t="str">
        <f t="shared" si="281"/>
        <v>&gt;121</v>
      </c>
      <c r="K4544">
        <f t="shared" si="282"/>
        <v>0.25</v>
      </c>
      <c r="L4544">
        <f t="shared" si="283"/>
        <v>20</v>
      </c>
    </row>
    <row r="4545" spans="1:12" x14ac:dyDescent="0.25">
      <c r="A4545" s="2" t="s">
        <v>4543</v>
      </c>
      <c r="B4545">
        <v>4</v>
      </c>
      <c r="C4545">
        <v>17</v>
      </c>
      <c r="D4545">
        <v>880</v>
      </c>
      <c r="E4545" s="1">
        <v>43490</v>
      </c>
      <c r="F4545" s="3">
        <v>8.8000000000000007</v>
      </c>
      <c r="G4545" s="3">
        <v>202.39999999999998</v>
      </c>
      <c r="H4545" s="1">
        <v>43830</v>
      </c>
      <c r="I4545">
        <f t="shared" si="280"/>
        <v>340</v>
      </c>
      <c r="J4545" t="str">
        <f t="shared" si="281"/>
        <v>&gt;121</v>
      </c>
      <c r="K4545">
        <f t="shared" si="282"/>
        <v>0.25</v>
      </c>
      <c r="L4545">
        <f t="shared" si="283"/>
        <v>52.8</v>
      </c>
    </row>
    <row r="4546" spans="1:12" x14ac:dyDescent="0.25">
      <c r="A4546" s="2" t="s">
        <v>4544</v>
      </c>
      <c r="B4546">
        <v>8</v>
      </c>
      <c r="C4546">
        <v>12</v>
      </c>
      <c r="D4546">
        <v>3168</v>
      </c>
      <c r="E4546" s="1">
        <v>43590</v>
      </c>
      <c r="F4546" s="3">
        <v>443.52</v>
      </c>
      <c r="G4546" s="3">
        <v>1425.6</v>
      </c>
      <c r="H4546" s="1">
        <v>43830</v>
      </c>
      <c r="I4546">
        <f t="shared" ref="I4546:I4609" si="284">H4546-E4546</f>
        <v>240</v>
      </c>
      <c r="J4546" t="str">
        <f t="shared" ref="J4546:J4609" si="285">VLOOKUP(I4546,groupings,2,1)</f>
        <v>&gt;121</v>
      </c>
      <c r="K4546">
        <f t="shared" ref="K4546:K4609" si="286">VLOOKUP(I4546,$N$8:$P$12,3,TRUE)</f>
        <v>0.25</v>
      </c>
      <c r="L4546">
        <f t="shared" ref="L4546:L4609" si="287">(G4546+F4546)*K4546</f>
        <v>467.28</v>
      </c>
    </row>
    <row r="4547" spans="1:12" x14ac:dyDescent="0.25">
      <c r="A4547" s="2" t="s">
        <v>4545</v>
      </c>
      <c r="B4547">
        <v>10</v>
      </c>
      <c r="C4547">
        <v>21</v>
      </c>
      <c r="D4547">
        <v>3640</v>
      </c>
      <c r="E4547" s="1">
        <v>43689</v>
      </c>
      <c r="F4547" s="3">
        <v>109.2</v>
      </c>
      <c r="G4547" s="3">
        <v>1419.6000000000001</v>
      </c>
      <c r="H4547" s="1">
        <v>43830</v>
      </c>
      <c r="I4547">
        <f t="shared" si="284"/>
        <v>141</v>
      </c>
      <c r="J4547" t="str">
        <f t="shared" si="285"/>
        <v>&gt;121</v>
      </c>
      <c r="K4547">
        <f t="shared" si="286"/>
        <v>0.25</v>
      </c>
      <c r="L4547">
        <f t="shared" si="287"/>
        <v>382.20000000000005</v>
      </c>
    </row>
    <row r="4548" spans="1:12" x14ac:dyDescent="0.25">
      <c r="A4548" s="2" t="s">
        <v>4546</v>
      </c>
      <c r="B4548">
        <v>10</v>
      </c>
      <c r="C4548">
        <v>8</v>
      </c>
      <c r="D4548">
        <v>2860</v>
      </c>
      <c r="E4548" s="1">
        <v>43786</v>
      </c>
      <c r="F4548" s="3">
        <v>514.79999999999995</v>
      </c>
      <c r="G4548" s="3">
        <v>800.8</v>
      </c>
      <c r="H4548" s="1">
        <v>43830</v>
      </c>
      <c r="I4548">
        <f t="shared" si="284"/>
        <v>44</v>
      </c>
      <c r="J4548" t="str">
        <f t="shared" si="285"/>
        <v>31-60</v>
      </c>
      <c r="K4548">
        <f t="shared" si="286"/>
        <v>0.04</v>
      </c>
      <c r="L4548">
        <f t="shared" si="287"/>
        <v>52.623999999999995</v>
      </c>
    </row>
    <row r="4549" spans="1:12" x14ac:dyDescent="0.25">
      <c r="A4549" s="2" t="s">
        <v>4547</v>
      </c>
      <c r="B4549">
        <v>2</v>
      </c>
      <c r="C4549">
        <v>4</v>
      </c>
      <c r="D4549">
        <v>3960</v>
      </c>
      <c r="E4549" s="1">
        <v>43787</v>
      </c>
      <c r="F4549" s="3">
        <v>39.6</v>
      </c>
      <c r="G4549" s="3">
        <v>910.8</v>
      </c>
      <c r="H4549" s="1">
        <v>43830</v>
      </c>
      <c r="I4549">
        <f t="shared" si="284"/>
        <v>43</v>
      </c>
      <c r="J4549" t="str">
        <f t="shared" si="285"/>
        <v>31-60</v>
      </c>
      <c r="K4549">
        <f t="shared" si="286"/>
        <v>0.04</v>
      </c>
      <c r="L4549">
        <f t="shared" si="287"/>
        <v>38.015999999999998</v>
      </c>
    </row>
    <row r="4550" spans="1:12" x14ac:dyDescent="0.25">
      <c r="A4550" s="2" t="s">
        <v>4548</v>
      </c>
      <c r="B4550">
        <v>8</v>
      </c>
      <c r="C4550">
        <v>15</v>
      </c>
      <c r="D4550">
        <v>1440</v>
      </c>
      <c r="E4550" s="1">
        <v>43597</v>
      </c>
      <c r="F4550" s="3">
        <v>100.8</v>
      </c>
      <c r="G4550" s="3">
        <v>432</v>
      </c>
      <c r="H4550" s="1">
        <v>43830</v>
      </c>
      <c r="I4550">
        <f t="shared" si="284"/>
        <v>233</v>
      </c>
      <c r="J4550" t="str">
        <f t="shared" si="285"/>
        <v>&gt;121</v>
      </c>
      <c r="K4550">
        <f t="shared" si="286"/>
        <v>0.25</v>
      </c>
      <c r="L4550">
        <f t="shared" si="287"/>
        <v>133.19999999999999</v>
      </c>
    </row>
    <row r="4551" spans="1:12" x14ac:dyDescent="0.25">
      <c r="A4551" s="2" t="s">
        <v>4549</v>
      </c>
      <c r="B4551">
        <v>3</v>
      </c>
      <c r="C4551">
        <v>2</v>
      </c>
      <c r="D4551">
        <v>3456</v>
      </c>
      <c r="E4551" s="1">
        <v>43709</v>
      </c>
      <c r="F4551" s="3">
        <v>207.36000000000004</v>
      </c>
      <c r="G4551" s="3">
        <v>518.40000000000009</v>
      </c>
      <c r="H4551" s="1">
        <v>43830</v>
      </c>
      <c r="I4551">
        <f t="shared" si="284"/>
        <v>121</v>
      </c>
      <c r="J4551" t="str">
        <f t="shared" si="285"/>
        <v>&gt;121</v>
      </c>
      <c r="K4551">
        <f t="shared" si="286"/>
        <v>0.25</v>
      </c>
      <c r="L4551">
        <f t="shared" si="287"/>
        <v>181.44000000000003</v>
      </c>
    </row>
    <row r="4552" spans="1:12" x14ac:dyDescent="0.25">
      <c r="A4552" s="2" t="s">
        <v>4550</v>
      </c>
      <c r="B4552">
        <v>8</v>
      </c>
      <c r="C4552">
        <v>13</v>
      </c>
      <c r="D4552">
        <v>648</v>
      </c>
      <c r="E4552" s="1">
        <v>43815</v>
      </c>
      <c r="F4552" s="3">
        <v>32.400000000000006</v>
      </c>
      <c r="G4552" s="3">
        <v>272.15999999999997</v>
      </c>
      <c r="H4552" s="1">
        <v>43830</v>
      </c>
      <c r="I4552">
        <f t="shared" si="284"/>
        <v>15</v>
      </c>
      <c r="J4552" t="str">
        <f t="shared" si="285"/>
        <v>0-30</v>
      </c>
      <c r="K4552">
        <f t="shared" si="286"/>
        <v>8.0000000000000002E-3</v>
      </c>
      <c r="L4552">
        <f t="shared" si="287"/>
        <v>2.4364799999999995</v>
      </c>
    </row>
    <row r="4553" spans="1:12" x14ac:dyDescent="0.25">
      <c r="A4553" s="2" t="s">
        <v>4551</v>
      </c>
      <c r="B4553">
        <v>2</v>
      </c>
      <c r="C4553">
        <v>14</v>
      </c>
      <c r="D4553">
        <v>1350</v>
      </c>
      <c r="E4553" s="1">
        <v>43646</v>
      </c>
      <c r="F4553" s="3">
        <v>108</v>
      </c>
      <c r="G4553" s="3">
        <v>324</v>
      </c>
      <c r="H4553" s="1">
        <v>43830</v>
      </c>
      <c r="I4553">
        <f t="shared" si="284"/>
        <v>184</v>
      </c>
      <c r="J4553" t="str">
        <f t="shared" si="285"/>
        <v>&gt;121</v>
      </c>
      <c r="K4553">
        <f t="shared" si="286"/>
        <v>0.25</v>
      </c>
      <c r="L4553">
        <f t="shared" si="287"/>
        <v>108</v>
      </c>
    </row>
    <row r="4554" spans="1:12" x14ac:dyDescent="0.25">
      <c r="A4554" s="2" t="s">
        <v>4552</v>
      </c>
      <c r="B4554">
        <v>2</v>
      </c>
      <c r="C4554">
        <v>17</v>
      </c>
      <c r="D4554">
        <v>930</v>
      </c>
      <c r="E4554" s="1">
        <v>43567</v>
      </c>
      <c r="F4554" s="3">
        <v>65.099999999999994</v>
      </c>
      <c r="G4554" s="3">
        <v>167.39999999999998</v>
      </c>
      <c r="H4554" s="1">
        <v>43830</v>
      </c>
      <c r="I4554">
        <f t="shared" si="284"/>
        <v>263</v>
      </c>
      <c r="J4554" t="str">
        <f t="shared" si="285"/>
        <v>&gt;121</v>
      </c>
      <c r="K4554">
        <f t="shared" si="286"/>
        <v>0.25</v>
      </c>
      <c r="L4554">
        <f t="shared" si="287"/>
        <v>58.124999999999993</v>
      </c>
    </row>
    <row r="4555" spans="1:12" x14ac:dyDescent="0.25">
      <c r="A4555" s="2" t="s">
        <v>4553</v>
      </c>
      <c r="B4555">
        <v>8</v>
      </c>
      <c r="C4555">
        <v>7</v>
      </c>
      <c r="D4555">
        <v>3120</v>
      </c>
      <c r="E4555" s="1">
        <v>43555</v>
      </c>
      <c r="F4555" s="3">
        <v>624</v>
      </c>
      <c r="G4555" s="3">
        <v>873.6</v>
      </c>
      <c r="H4555" s="1">
        <v>43830</v>
      </c>
      <c r="I4555">
        <f t="shared" si="284"/>
        <v>275</v>
      </c>
      <c r="J4555" t="str">
        <f t="shared" si="285"/>
        <v>&gt;121</v>
      </c>
      <c r="K4555">
        <f t="shared" si="286"/>
        <v>0.25</v>
      </c>
      <c r="L4555">
        <f t="shared" si="287"/>
        <v>374.4</v>
      </c>
    </row>
    <row r="4556" spans="1:12" x14ac:dyDescent="0.25">
      <c r="A4556" s="2" t="s">
        <v>4554</v>
      </c>
      <c r="B4556">
        <v>5</v>
      </c>
      <c r="C4556">
        <v>5</v>
      </c>
      <c r="D4556">
        <v>5280</v>
      </c>
      <c r="E4556" s="1">
        <v>43762</v>
      </c>
      <c r="F4556" s="3">
        <v>475.20000000000005</v>
      </c>
      <c r="G4556" s="3">
        <v>1584</v>
      </c>
      <c r="H4556" s="1">
        <v>43830</v>
      </c>
      <c r="I4556">
        <f t="shared" si="284"/>
        <v>68</v>
      </c>
      <c r="J4556" t="str">
        <f t="shared" si="285"/>
        <v>61-90</v>
      </c>
      <c r="K4556">
        <f t="shared" si="286"/>
        <v>0.15</v>
      </c>
      <c r="L4556">
        <f t="shared" si="287"/>
        <v>308.87999999999994</v>
      </c>
    </row>
    <row r="4557" spans="1:12" x14ac:dyDescent="0.25">
      <c r="A4557" s="2" t="s">
        <v>4555</v>
      </c>
      <c r="B4557">
        <v>8</v>
      </c>
      <c r="C4557">
        <v>15</v>
      </c>
      <c r="D4557">
        <v>2880</v>
      </c>
      <c r="E4557" s="1">
        <v>43473</v>
      </c>
      <c r="F4557" s="3">
        <v>316.8</v>
      </c>
      <c r="G4557" s="3">
        <v>1180.8</v>
      </c>
      <c r="H4557" s="1">
        <v>43830</v>
      </c>
      <c r="I4557">
        <f t="shared" si="284"/>
        <v>357</v>
      </c>
      <c r="J4557" t="str">
        <f t="shared" si="285"/>
        <v>&gt;121</v>
      </c>
      <c r="K4557">
        <f t="shared" si="286"/>
        <v>0.25</v>
      </c>
      <c r="L4557">
        <f t="shared" si="287"/>
        <v>374.4</v>
      </c>
    </row>
    <row r="4558" spans="1:12" x14ac:dyDescent="0.25">
      <c r="A4558" s="2" t="s">
        <v>4556</v>
      </c>
      <c r="B4558">
        <v>4</v>
      </c>
      <c r="C4558">
        <v>17</v>
      </c>
      <c r="D4558">
        <v>5952</v>
      </c>
      <c r="E4558" s="1">
        <v>43481</v>
      </c>
      <c r="F4558" s="3">
        <v>416.6400000000001</v>
      </c>
      <c r="G4558" s="3">
        <v>1071.3600000000001</v>
      </c>
      <c r="H4558" s="1">
        <v>43830</v>
      </c>
      <c r="I4558">
        <f t="shared" si="284"/>
        <v>349</v>
      </c>
      <c r="J4558" t="str">
        <f t="shared" si="285"/>
        <v>&gt;121</v>
      </c>
      <c r="K4558">
        <f t="shared" si="286"/>
        <v>0.25</v>
      </c>
      <c r="L4558">
        <f t="shared" si="287"/>
        <v>372.00000000000006</v>
      </c>
    </row>
    <row r="4559" spans="1:12" x14ac:dyDescent="0.25">
      <c r="A4559" s="2" t="s">
        <v>4557</v>
      </c>
      <c r="B4559">
        <v>3</v>
      </c>
      <c r="C4559">
        <v>21</v>
      </c>
      <c r="D4559">
        <v>840</v>
      </c>
      <c r="E4559" s="1">
        <v>43713</v>
      </c>
      <c r="F4559" s="3">
        <v>58.8</v>
      </c>
      <c r="G4559" s="3">
        <v>168</v>
      </c>
      <c r="H4559" s="1">
        <v>43830</v>
      </c>
      <c r="I4559">
        <f t="shared" si="284"/>
        <v>117</v>
      </c>
      <c r="J4559" t="str">
        <f t="shared" si="285"/>
        <v>91-120</v>
      </c>
      <c r="K4559">
        <f t="shared" si="286"/>
        <v>0.2</v>
      </c>
      <c r="L4559">
        <f t="shared" si="287"/>
        <v>45.360000000000007</v>
      </c>
    </row>
    <row r="4560" spans="1:12" x14ac:dyDescent="0.25">
      <c r="A4560" s="2" t="s">
        <v>4558</v>
      </c>
      <c r="B4560">
        <v>9</v>
      </c>
      <c r="C4560">
        <v>19</v>
      </c>
      <c r="D4560">
        <v>2880</v>
      </c>
      <c r="E4560" s="1">
        <v>43671</v>
      </c>
      <c r="F4560" s="3">
        <v>547.20000000000005</v>
      </c>
      <c r="G4560" s="3">
        <v>1123.1999999999998</v>
      </c>
      <c r="H4560" s="1">
        <v>43830</v>
      </c>
      <c r="I4560">
        <f t="shared" si="284"/>
        <v>159</v>
      </c>
      <c r="J4560" t="str">
        <f t="shared" si="285"/>
        <v>&gt;121</v>
      </c>
      <c r="K4560">
        <f t="shared" si="286"/>
        <v>0.25</v>
      </c>
      <c r="L4560">
        <f t="shared" si="287"/>
        <v>417.59999999999997</v>
      </c>
    </row>
    <row r="4561" spans="1:12" x14ac:dyDescent="0.25">
      <c r="A4561" s="2" t="s">
        <v>4559</v>
      </c>
      <c r="B4561">
        <v>8</v>
      </c>
      <c r="C4561">
        <v>1</v>
      </c>
      <c r="D4561">
        <v>960</v>
      </c>
      <c r="E4561" s="1">
        <v>43511</v>
      </c>
      <c r="F4561" s="3">
        <v>124.80000000000001</v>
      </c>
      <c r="G4561" s="3">
        <v>297.60000000000002</v>
      </c>
      <c r="H4561" s="1">
        <v>43830</v>
      </c>
      <c r="I4561">
        <f t="shared" si="284"/>
        <v>319</v>
      </c>
      <c r="J4561" t="str">
        <f t="shared" si="285"/>
        <v>&gt;121</v>
      </c>
      <c r="K4561">
        <f t="shared" si="286"/>
        <v>0.25</v>
      </c>
      <c r="L4561">
        <f t="shared" si="287"/>
        <v>105.60000000000001</v>
      </c>
    </row>
    <row r="4562" spans="1:12" x14ac:dyDescent="0.25">
      <c r="A4562" s="2" t="s">
        <v>4560</v>
      </c>
      <c r="B4562">
        <v>5</v>
      </c>
      <c r="C4562">
        <v>22</v>
      </c>
      <c r="D4562">
        <v>2400</v>
      </c>
      <c r="E4562" s="1">
        <v>43590</v>
      </c>
      <c r="F4562" s="3">
        <v>216</v>
      </c>
      <c r="G4562" s="3">
        <v>480</v>
      </c>
      <c r="H4562" s="1">
        <v>43830</v>
      </c>
      <c r="I4562">
        <f t="shared" si="284"/>
        <v>240</v>
      </c>
      <c r="J4562" t="str">
        <f t="shared" si="285"/>
        <v>&gt;121</v>
      </c>
      <c r="K4562">
        <f t="shared" si="286"/>
        <v>0.25</v>
      </c>
      <c r="L4562">
        <f t="shared" si="287"/>
        <v>174</v>
      </c>
    </row>
    <row r="4563" spans="1:12" x14ac:dyDescent="0.25">
      <c r="A4563" s="2" t="s">
        <v>4561</v>
      </c>
      <c r="B4563">
        <v>5</v>
      </c>
      <c r="C4563">
        <v>16</v>
      </c>
      <c r="D4563">
        <v>270</v>
      </c>
      <c r="E4563" s="1">
        <v>43582</v>
      </c>
      <c r="F4563" s="3">
        <v>27</v>
      </c>
      <c r="G4563" s="3">
        <v>70.199999999999989</v>
      </c>
      <c r="H4563" s="1">
        <v>43830</v>
      </c>
      <c r="I4563">
        <f t="shared" si="284"/>
        <v>248</v>
      </c>
      <c r="J4563" t="str">
        <f t="shared" si="285"/>
        <v>&gt;121</v>
      </c>
      <c r="K4563">
        <f t="shared" si="286"/>
        <v>0.25</v>
      </c>
      <c r="L4563">
        <f t="shared" si="287"/>
        <v>24.299999999999997</v>
      </c>
    </row>
    <row r="4564" spans="1:12" x14ac:dyDescent="0.25">
      <c r="A4564" s="2" t="s">
        <v>4562</v>
      </c>
      <c r="B4564">
        <v>2</v>
      </c>
      <c r="C4564">
        <v>3</v>
      </c>
      <c r="D4564">
        <v>3720</v>
      </c>
      <c r="E4564" s="1">
        <v>43624</v>
      </c>
      <c r="F4564" s="3">
        <v>74.400000000000006</v>
      </c>
      <c r="G4564" s="3">
        <v>706.80000000000007</v>
      </c>
      <c r="H4564" s="1">
        <v>43830</v>
      </c>
      <c r="I4564">
        <f t="shared" si="284"/>
        <v>206</v>
      </c>
      <c r="J4564" t="str">
        <f t="shared" si="285"/>
        <v>&gt;121</v>
      </c>
      <c r="K4564">
        <f t="shared" si="286"/>
        <v>0.25</v>
      </c>
      <c r="L4564">
        <f t="shared" si="287"/>
        <v>195.3</v>
      </c>
    </row>
    <row r="4565" spans="1:12" x14ac:dyDescent="0.25">
      <c r="A4565" s="2" t="s">
        <v>4563</v>
      </c>
      <c r="B4565">
        <v>10</v>
      </c>
      <c r="C4565">
        <v>20</v>
      </c>
      <c r="D4565">
        <v>5040</v>
      </c>
      <c r="E4565" s="1">
        <v>43656</v>
      </c>
      <c r="F4565" s="3">
        <v>856.80000000000007</v>
      </c>
      <c r="G4565" s="3">
        <v>2066.3999999999996</v>
      </c>
      <c r="H4565" s="1">
        <v>43830</v>
      </c>
      <c r="I4565">
        <f t="shared" si="284"/>
        <v>174</v>
      </c>
      <c r="J4565" t="str">
        <f t="shared" si="285"/>
        <v>&gt;121</v>
      </c>
      <c r="K4565">
        <f t="shared" si="286"/>
        <v>0.25</v>
      </c>
      <c r="L4565">
        <f t="shared" si="287"/>
        <v>730.8</v>
      </c>
    </row>
    <row r="4566" spans="1:12" x14ac:dyDescent="0.25">
      <c r="A4566" s="2" t="s">
        <v>4564</v>
      </c>
      <c r="B4566">
        <v>9</v>
      </c>
      <c r="C4566">
        <v>13</v>
      </c>
      <c r="D4566">
        <v>720</v>
      </c>
      <c r="E4566" s="1">
        <v>43759</v>
      </c>
      <c r="F4566" s="3">
        <v>86.4</v>
      </c>
      <c r="G4566" s="3">
        <v>273.60000000000002</v>
      </c>
      <c r="H4566" s="1">
        <v>43830</v>
      </c>
      <c r="I4566">
        <f t="shared" si="284"/>
        <v>71</v>
      </c>
      <c r="J4566" t="str">
        <f t="shared" si="285"/>
        <v>61-90</v>
      </c>
      <c r="K4566">
        <f t="shared" si="286"/>
        <v>0.15</v>
      </c>
      <c r="L4566">
        <f t="shared" si="287"/>
        <v>54</v>
      </c>
    </row>
    <row r="4567" spans="1:12" x14ac:dyDescent="0.25">
      <c r="A4567" s="2" t="s">
        <v>4565</v>
      </c>
      <c r="B4567">
        <v>6</v>
      </c>
      <c r="C4567">
        <v>5</v>
      </c>
      <c r="D4567">
        <v>1152</v>
      </c>
      <c r="E4567" s="1">
        <v>43771</v>
      </c>
      <c r="F4567" s="3">
        <v>34.56</v>
      </c>
      <c r="G4567" s="3">
        <v>241.92000000000004</v>
      </c>
      <c r="H4567" s="1">
        <v>43830</v>
      </c>
      <c r="I4567">
        <f t="shared" si="284"/>
        <v>59</v>
      </c>
      <c r="J4567" t="str">
        <f t="shared" si="285"/>
        <v>31-60</v>
      </c>
      <c r="K4567">
        <f t="shared" si="286"/>
        <v>0.04</v>
      </c>
      <c r="L4567">
        <f t="shared" si="287"/>
        <v>11.059200000000001</v>
      </c>
    </row>
    <row r="4568" spans="1:12" x14ac:dyDescent="0.25">
      <c r="A4568" s="2" t="s">
        <v>4566</v>
      </c>
      <c r="B4568">
        <v>5</v>
      </c>
      <c r="C4568">
        <v>12</v>
      </c>
      <c r="D4568">
        <v>5580</v>
      </c>
      <c r="E4568" s="1">
        <v>43527</v>
      </c>
      <c r="F4568" s="3">
        <v>390.6</v>
      </c>
      <c r="G4568" s="3">
        <v>1004.4</v>
      </c>
      <c r="H4568" s="1">
        <v>43830</v>
      </c>
      <c r="I4568">
        <f t="shared" si="284"/>
        <v>303</v>
      </c>
      <c r="J4568" t="str">
        <f t="shared" si="285"/>
        <v>&gt;121</v>
      </c>
      <c r="K4568">
        <f t="shared" si="286"/>
        <v>0.25</v>
      </c>
      <c r="L4568">
        <f t="shared" si="287"/>
        <v>348.75</v>
      </c>
    </row>
    <row r="4569" spans="1:12" x14ac:dyDescent="0.25">
      <c r="A4569" s="2" t="s">
        <v>4567</v>
      </c>
      <c r="B4569">
        <v>6</v>
      </c>
      <c r="C4569">
        <v>3</v>
      </c>
      <c r="D4569">
        <v>3410</v>
      </c>
      <c r="E4569" s="1">
        <v>43568</v>
      </c>
      <c r="F4569" s="3">
        <v>272.8</v>
      </c>
      <c r="G4569" s="3">
        <v>818.40000000000009</v>
      </c>
      <c r="H4569" s="1">
        <v>43830</v>
      </c>
      <c r="I4569">
        <f t="shared" si="284"/>
        <v>262</v>
      </c>
      <c r="J4569" t="str">
        <f t="shared" si="285"/>
        <v>&gt;121</v>
      </c>
      <c r="K4569">
        <f t="shared" si="286"/>
        <v>0.25</v>
      </c>
      <c r="L4569">
        <f t="shared" si="287"/>
        <v>272.8</v>
      </c>
    </row>
    <row r="4570" spans="1:12" x14ac:dyDescent="0.25">
      <c r="A4570" s="2" t="s">
        <v>4568</v>
      </c>
      <c r="B4570">
        <v>7</v>
      </c>
      <c r="C4570">
        <v>1</v>
      </c>
      <c r="D4570">
        <v>2520</v>
      </c>
      <c r="E4570" s="1">
        <v>43610</v>
      </c>
      <c r="F4570" s="3">
        <v>630</v>
      </c>
      <c r="G4570" s="3">
        <v>2242.8000000000002</v>
      </c>
      <c r="H4570" s="1">
        <v>43830</v>
      </c>
      <c r="I4570">
        <f t="shared" si="284"/>
        <v>220</v>
      </c>
      <c r="J4570" t="str">
        <f t="shared" si="285"/>
        <v>&gt;121</v>
      </c>
      <c r="K4570">
        <f t="shared" si="286"/>
        <v>0.25</v>
      </c>
      <c r="L4570">
        <f t="shared" si="287"/>
        <v>718.2</v>
      </c>
    </row>
    <row r="4571" spans="1:12" x14ac:dyDescent="0.25">
      <c r="A4571" s="2" t="s">
        <v>4569</v>
      </c>
      <c r="B4571">
        <v>8</v>
      </c>
      <c r="C4571">
        <v>20</v>
      </c>
      <c r="D4571">
        <v>2850</v>
      </c>
      <c r="E4571" s="1">
        <v>43803</v>
      </c>
      <c r="F4571" s="3">
        <v>28.5</v>
      </c>
      <c r="G4571" s="3">
        <v>1396.5</v>
      </c>
      <c r="H4571" s="1">
        <v>43830</v>
      </c>
      <c r="I4571">
        <f t="shared" si="284"/>
        <v>27</v>
      </c>
      <c r="J4571" t="str">
        <f t="shared" si="285"/>
        <v>0-30</v>
      </c>
      <c r="K4571">
        <f t="shared" si="286"/>
        <v>8.0000000000000002E-3</v>
      </c>
      <c r="L4571">
        <f t="shared" si="287"/>
        <v>11.4</v>
      </c>
    </row>
    <row r="4572" spans="1:12" x14ac:dyDescent="0.25">
      <c r="A4572" s="2" t="s">
        <v>4570</v>
      </c>
      <c r="B4572">
        <v>2</v>
      </c>
      <c r="C4572">
        <v>20</v>
      </c>
      <c r="D4572">
        <v>1680</v>
      </c>
      <c r="E4572" s="1">
        <v>43699</v>
      </c>
      <c r="F4572" s="3">
        <v>168</v>
      </c>
      <c r="G4572" s="3">
        <v>352.8</v>
      </c>
      <c r="H4572" s="1">
        <v>43830</v>
      </c>
      <c r="I4572">
        <f t="shared" si="284"/>
        <v>131</v>
      </c>
      <c r="J4572" t="str">
        <f t="shared" si="285"/>
        <v>&gt;121</v>
      </c>
      <c r="K4572">
        <f t="shared" si="286"/>
        <v>0.25</v>
      </c>
      <c r="L4572">
        <f t="shared" si="287"/>
        <v>130.19999999999999</v>
      </c>
    </row>
    <row r="4573" spans="1:12" x14ac:dyDescent="0.25">
      <c r="A4573" s="2" t="s">
        <v>4571</v>
      </c>
      <c r="B4573">
        <v>7</v>
      </c>
      <c r="C4573">
        <v>17</v>
      </c>
      <c r="D4573">
        <v>330</v>
      </c>
      <c r="E4573" s="1">
        <v>43575</v>
      </c>
      <c r="F4573" s="3">
        <v>99</v>
      </c>
      <c r="G4573" s="3">
        <v>247.5</v>
      </c>
      <c r="H4573" s="1">
        <v>43830</v>
      </c>
      <c r="I4573">
        <f t="shared" si="284"/>
        <v>255</v>
      </c>
      <c r="J4573" t="str">
        <f t="shared" si="285"/>
        <v>&gt;121</v>
      </c>
      <c r="K4573">
        <f t="shared" si="286"/>
        <v>0.25</v>
      </c>
      <c r="L4573">
        <f t="shared" si="287"/>
        <v>86.625</v>
      </c>
    </row>
    <row r="4574" spans="1:12" x14ac:dyDescent="0.25">
      <c r="A4574" s="2" t="s">
        <v>4572</v>
      </c>
      <c r="B4574">
        <v>9</v>
      </c>
      <c r="C4574">
        <v>17</v>
      </c>
      <c r="D4574">
        <v>1550</v>
      </c>
      <c r="E4574" s="1">
        <v>43490</v>
      </c>
      <c r="F4574" s="3">
        <v>139.5</v>
      </c>
      <c r="G4574" s="3">
        <v>449.5</v>
      </c>
      <c r="H4574" s="1">
        <v>43830</v>
      </c>
      <c r="I4574">
        <f t="shared" si="284"/>
        <v>340</v>
      </c>
      <c r="J4574" t="str">
        <f t="shared" si="285"/>
        <v>&gt;121</v>
      </c>
      <c r="K4574">
        <f t="shared" si="286"/>
        <v>0.25</v>
      </c>
      <c r="L4574">
        <f t="shared" si="287"/>
        <v>147.25</v>
      </c>
    </row>
    <row r="4575" spans="1:12" x14ac:dyDescent="0.25">
      <c r="A4575" s="2" t="s">
        <v>4573</v>
      </c>
      <c r="B4575">
        <v>8</v>
      </c>
      <c r="C4575">
        <v>12</v>
      </c>
      <c r="D4575">
        <v>2640</v>
      </c>
      <c r="E4575" s="1">
        <v>43825</v>
      </c>
      <c r="F4575" s="3">
        <v>369.6</v>
      </c>
      <c r="G4575" s="3">
        <v>818.40000000000009</v>
      </c>
      <c r="H4575" s="1">
        <v>43830</v>
      </c>
      <c r="I4575">
        <f t="shared" si="284"/>
        <v>5</v>
      </c>
      <c r="J4575" t="str">
        <f t="shared" si="285"/>
        <v>0-30</v>
      </c>
      <c r="K4575">
        <f t="shared" si="286"/>
        <v>8.0000000000000002E-3</v>
      </c>
      <c r="L4575">
        <f t="shared" si="287"/>
        <v>9.5039999999999996</v>
      </c>
    </row>
    <row r="4576" spans="1:12" x14ac:dyDescent="0.25">
      <c r="A4576" s="2" t="s">
        <v>4574</v>
      </c>
      <c r="B4576">
        <v>6</v>
      </c>
      <c r="C4576">
        <v>12</v>
      </c>
      <c r="D4576">
        <v>1260</v>
      </c>
      <c r="E4576" s="1">
        <v>43475</v>
      </c>
      <c r="F4576" s="3">
        <v>50.4</v>
      </c>
      <c r="G4576" s="3">
        <v>315</v>
      </c>
      <c r="H4576" s="1">
        <v>43830</v>
      </c>
      <c r="I4576">
        <f t="shared" si="284"/>
        <v>355</v>
      </c>
      <c r="J4576" t="str">
        <f t="shared" si="285"/>
        <v>&gt;121</v>
      </c>
      <c r="K4576">
        <f t="shared" si="286"/>
        <v>0.25</v>
      </c>
      <c r="L4576">
        <f t="shared" si="287"/>
        <v>91.35</v>
      </c>
    </row>
    <row r="4577" spans="1:12" x14ac:dyDescent="0.25">
      <c r="A4577" s="2" t="s">
        <v>4575</v>
      </c>
      <c r="B4577">
        <v>3</v>
      </c>
      <c r="C4577">
        <v>10</v>
      </c>
      <c r="D4577">
        <v>6440</v>
      </c>
      <c r="E4577" s="1">
        <v>43809</v>
      </c>
      <c r="F4577" s="3">
        <v>515.20000000000005</v>
      </c>
      <c r="G4577" s="3">
        <v>1610</v>
      </c>
      <c r="H4577" s="1">
        <v>43830</v>
      </c>
      <c r="I4577">
        <f t="shared" si="284"/>
        <v>21</v>
      </c>
      <c r="J4577" t="str">
        <f t="shared" si="285"/>
        <v>0-30</v>
      </c>
      <c r="K4577">
        <f t="shared" si="286"/>
        <v>8.0000000000000002E-3</v>
      </c>
      <c r="L4577">
        <f t="shared" si="287"/>
        <v>17.0016</v>
      </c>
    </row>
    <row r="4578" spans="1:12" x14ac:dyDescent="0.25">
      <c r="A4578" s="2" t="s">
        <v>4576</v>
      </c>
      <c r="B4578">
        <v>2</v>
      </c>
      <c r="C4578">
        <v>10</v>
      </c>
      <c r="D4578">
        <v>1584</v>
      </c>
      <c r="E4578" s="1">
        <v>43749</v>
      </c>
      <c r="F4578" s="3">
        <v>158.4</v>
      </c>
      <c r="G4578" s="3">
        <v>427.68</v>
      </c>
      <c r="H4578" s="1">
        <v>43830</v>
      </c>
      <c r="I4578">
        <f t="shared" si="284"/>
        <v>81</v>
      </c>
      <c r="J4578" t="str">
        <f t="shared" si="285"/>
        <v>61-90</v>
      </c>
      <c r="K4578">
        <f t="shared" si="286"/>
        <v>0.15</v>
      </c>
      <c r="L4578">
        <f t="shared" si="287"/>
        <v>87.912000000000006</v>
      </c>
    </row>
    <row r="4579" spans="1:12" x14ac:dyDescent="0.25">
      <c r="A4579" s="2" t="s">
        <v>4577</v>
      </c>
      <c r="B4579">
        <v>1</v>
      </c>
      <c r="C4579">
        <v>20</v>
      </c>
      <c r="D4579">
        <v>1080</v>
      </c>
      <c r="E4579" s="1">
        <v>43556</v>
      </c>
      <c r="F4579" s="3">
        <v>64.800000000000011</v>
      </c>
      <c r="G4579" s="3">
        <v>194.4</v>
      </c>
      <c r="H4579" s="1">
        <v>43830</v>
      </c>
      <c r="I4579">
        <f t="shared" si="284"/>
        <v>274</v>
      </c>
      <c r="J4579" t="str">
        <f t="shared" si="285"/>
        <v>&gt;121</v>
      </c>
      <c r="K4579">
        <f t="shared" si="286"/>
        <v>0.25</v>
      </c>
      <c r="L4579">
        <f t="shared" si="287"/>
        <v>64.800000000000011</v>
      </c>
    </row>
    <row r="4580" spans="1:12" x14ac:dyDescent="0.25">
      <c r="A4580" s="2" t="s">
        <v>4578</v>
      </c>
      <c r="B4580">
        <v>5</v>
      </c>
      <c r="C4580">
        <v>16</v>
      </c>
      <c r="D4580">
        <v>2700</v>
      </c>
      <c r="E4580" s="1">
        <v>43558</v>
      </c>
      <c r="F4580" s="3">
        <v>81</v>
      </c>
      <c r="G4580" s="3">
        <v>405</v>
      </c>
      <c r="H4580" s="1">
        <v>43830</v>
      </c>
      <c r="I4580">
        <f t="shared" si="284"/>
        <v>272</v>
      </c>
      <c r="J4580" t="str">
        <f t="shared" si="285"/>
        <v>&gt;121</v>
      </c>
      <c r="K4580">
        <f t="shared" si="286"/>
        <v>0.25</v>
      </c>
      <c r="L4580">
        <f t="shared" si="287"/>
        <v>121.5</v>
      </c>
    </row>
    <row r="4581" spans="1:12" x14ac:dyDescent="0.25">
      <c r="A4581" s="2" t="s">
        <v>4579</v>
      </c>
      <c r="B4581">
        <v>9</v>
      </c>
      <c r="C4581">
        <v>14</v>
      </c>
      <c r="D4581">
        <v>930</v>
      </c>
      <c r="E4581" s="1">
        <v>43502</v>
      </c>
      <c r="F4581" s="3">
        <v>139.5</v>
      </c>
      <c r="G4581" s="3">
        <v>372</v>
      </c>
      <c r="H4581" s="1">
        <v>43830</v>
      </c>
      <c r="I4581">
        <f t="shared" si="284"/>
        <v>328</v>
      </c>
      <c r="J4581" t="str">
        <f t="shared" si="285"/>
        <v>&gt;121</v>
      </c>
      <c r="K4581">
        <f t="shared" si="286"/>
        <v>0.25</v>
      </c>
      <c r="L4581">
        <f t="shared" si="287"/>
        <v>127.875</v>
      </c>
    </row>
    <row r="4582" spans="1:12" x14ac:dyDescent="0.25">
      <c r="A4582" s="2" t="s">
        <v>4580</v>
      </c>
      <c r="B4582">
        <v>1</v>
      </c>
      <c r="C4582">
        <v>18</v>
      </c>
      <c r="D4582">
        <v>4320</v>
      </c>
      <c r="E4582" s="1">
        <v>43722</v>
      </c>
      <c r="F4582" s="3">
        <v>259.20000000000005</v>
      </c>
      <c r="G4582" s="3">
        <v>1209.5999999999999</v>
      </c>
      <c r="H4582" s="1">
        <v>43830</v>
      </c>
      <c r="I4582">
        <f t="shared" si="284"/>
        <v>108</v>
      </c>
      <c r="J4582" t="str">
        <f t="shared" si="285"/>
        <v>91-120</v>
      </c>
      <c r="K4582">
        <f t="shared" si="286"/>
        <v>0.2</v>
      </c>
      <c r="L4582">
        <f t="shared" si="287"/>
        <v>293.76</v>
      </c>
    </row>
    <row r="4583" spans="1:12" x14ac:dyDescent="0.25">
      <c r="A4583" s="2" t="s">
        <v>4581</v>
      </c>
      <c r="B4583">
        <v>10</v>
      </c>
      <c r="C4583">
        <v>13</v>
      </c>
      <c r="D4583">
        <v>1890</v>
      </c>
      <c r="E4583" s="1">
        <v>43567</v>
      </c>
      <c r="F4583" s="3">
        <v>94.5</v>
      </c>
      <c r="G4583" s="3">
        <v>585.90000000000009</v>
      </c>
      <c r="H4583" s="1">
        <v>43830</v>
      </c>
      <c r="I4583">
        <f t="shared" si="284"/>
        <v>263</v>
      </c>
      <c r="J4583" t="str">
        <f t="shared" si="285"/>
        <v>&gt;121</v>
      </c>
      <c r="K4583">
        <f t="shared" si="286"/>
        <v>0.25</v>
      </c>
      <c r="L4583">
        <f t="shared" si="287"/>
        <v>170.10000000000002</v>
      </c>
    </row>
    <row r="4584" spans="1:12" x14ac:dyDescent="0.25">
      <c r="A4584" s="2" t="s">
        <v>4582</v>
      </c>
      <c r="B4584">
        <v>9</v>
      </c>
      <c r="C4584">
        <v>13</v>
      </c>
      <c r="D4584">
        <v>5880</v>
      </c>
      <c r="E4584" s="1">
        <v>43771</v>
      </c>
      <c r="F4584" s="3">
        <v>764.4</v>
      </c>
      <c r="G4584" s="3">
        <v>1470</v>
      </c>
      <c r="H4584" s="1">
        <v>43830</v>
      </c>
      <c r="I4584">
        <f t="shared" si="284"/>
        <v>59</v>
      </c>
      <c r="J4584" t="str">
        <f t="shared" si="285"/>
        <v>31-60</v>
      </c>
      <c r="K4584">
        <f t="shared" si="286"/>
        <v>0.04</v>
      </c>
      <c r="L4584">
        <f t="shared" si="287"/>
        <v>89.376000000000005</v>
      </c>
    </row>
    <row r="4585" spans="1:12" x14ac:dyDescent="0.25">
      <c r="A4585" s="2" t="s">
        <v>4583</v>
      </c>
      <c r="B4585">
        <v>8</v>
      </c>
      <c r="C4585">
        <v>4</v>
      </c>
      <c r="D4585">
        <v>1980</v>
      </c>
      <c r="E4585" s="1">
        <v>43706</v>
      </c>
      <c r="F4585" s="3">
        <v>99</v>
      </c>
      <c r="G4585" s="3">
        <v>851.4</v>
      </c>
      <c r="H4585" s="1">
        <v>43830</v>
      </c>
      <c r="I4585">
        <f t="shared" si="284"/>
        <v>124</v>
      </c>
      <c r="J4585" t="str">
        <f t="shared" si="285"/>
        <v>&gt;121</v>
      </c>
      <c r="K4585">
        <f t="shared" si="286"/>
        <v>0.25</v>
      </c>
      <c r="L4585">
        <f t="shared" si="287"/>
        <v>237.6</v>
      </c>
    </row>
    <row r="4586" spans="1:12" x14ac:dyDescent="0.25">
      <c r="A4586" s="2" t="s">
        <v>4584</v>
      </c>
      <c r="B4586">
        <v>9</v>
      </c>
      <c r="C4586">
        <v>13</v>
      </c>
      <c r="D4586">
        <v>792</v>
      </c>
      <c r="E4586" s="1">
        <v>43593</v>
      </c>
      <c r="F4586" s="3">
        <v>87.12</v>
      </c>
      <c r="G4586" s="3">
        <v>396</v>
      </c>
      <c r="H4586" s="1">
        <v>43830</v>
      </c>
      <c r="I4586">
        <f t="shared" si="284"/>
        <v>237</v>
      </c>
      <c r="J4586" t="str">
        <f t="shared" si="285"/>
        <v>&gt;121</v>
      </c>
      <c r="K4586">
        <f t="shared" si="286"/>
        <v>0.25</v>
      </c>
      <c r="L4586">
        <f t="shared" si="287"/>
        <v>120.78</v>
      </c>
    </row>
    <row r="4587" spans="1:12" x14ac:dyDescent="0.25">
      <c r="A4587" s="2" t="s">
        <v>4585</v>
      </c>
      <c r="B4587">
        <v>2</v>
      </c>
      <c r="C4587">
        <v>10</v>
      </c>
      <c r="D4587">
        <v>570</v>
      </c>
      <c r="E4587" s="1">
        <v>43646</v>
      </c>
      <c r="F4587" s="3">
        <v>22.799999999999997</v>
      </c>
      <c r="G4587" s="3">
        <v>131.1</v>
      </c>
      <c r="H4587" s="1">
        <v>43830</v>
      </c>
      <c r="I4587">
        <f t="shared" si="284"/>
        <v>184</v>
      </c>
      <c r="J4587" t="str">
        <f t="shared" si="285"/>
        <v>&gt;121</v>
      </c>
      <c r="K4587">
        <f t="shared" si="286"/>
        <v>0.25</v>
      </c>
      <c r="L4587">
        <f t="shared" si="287"/>
        <v>38.474999999999994</v>
      </c>
    </row>
    <row r="4588" spans="1:12" x14ac:dyDescent="0.25">
      <c r="A4588" s="2" t="s">
        <v>4586</v>
      </c>
      <c r="B4588">
        <v>1</v>
      </c>
      <c r="C4588">
        <v>16</v>
      </c>
      <c r="D4588">
        <v>1512.0000000000002</v>
      </c>
      <c r="E4588" s="1">
        <v>43506</v>
      </c>
      <c r="F4588" s="3">
        <v>15.120000000000003</v>
      </c>
      <c r="G4588" s="3">
        <v>362.88000000000005</v>
      </c>
      <c r="H4588" s="1">
        <v>43830</v>
      </c>
      <c r="I4588">
        <f t="shared" si="284"/>
        <v>324</v>
      </c>
      <c r="J4588" t="str">
        <f t="shared" si="285"/>
        <v>&gt;121</v>
      </c>
      <c r="K4588">
        <f t="shared" si="286"/>
        <v>0.25</v>
      </c>
      <c r="L4588">
        <f t="shared" si="287"/>
        <v>94.500000000000014</v>
      </c>
    </row>
    <row r="4589" spans="1:12" x14ac:dyDescent="0.25">
      <c r="A4589" s="2" t="s">
        <v>4587</v>
      </c>
      <c r="B4589">
        <v>5</v>
      </c>
      <c r="C4589">
        <v>17</v>
      </c>
      <c r="D4589">
        <v>1944</v>
      </c>
      <c r="E4589" s="1">
        <v>43492</v>
      </c>
      <c r="F4589" s="3">
        <v>19.439999999999998</v>
      </c>
      <c r="G4589" s="3">
        <v>349.92000000000007</v>
      </c>
      <c r="H4589" s="1">
        <v>43830</v>
      </c>
      <c r="I4589">
        <f t="shared" si="284"/>
        <v>338</v>
      </c>
      <c r="J4589" t="str">
        <f t="shared" si="285"/>
        <v>&gt;121</v>
      </c>
      <c r="K4589">
        <f t="shared" si="286"/>
        <v>0.25</v>
      </c>
      <c r="L4589">
        <f t="shared" si="287"/>
        <v>92.340000000000018</v>
      </c>
    </row>
    <row r="4590" spans="1:12" x14ac:dyDescent="0.25">
      <c r="A4590" s="2" t="s">
        <v>4588</v>
      </c>
      <c r="B4590">
        <v>5</v>
      </c>
      <c r="C4590">
        <v>8</v>
      </c>
      <c r="D4590">
        <v>880</v>
      </c>
      <c r="E4590" s="1">
        <v>43730</v>
      </c>
      <c r="F4590" s="3">
        <v>79.2</v>
      </c>
      <c r="G4590" s="3">
        <v>211.20000000000002</v>
      </c>
      <c r="H4590" s="1">
        <v>43830</v>
      </c>
      <c r="I4590">
        <f t="shared" si="284"/>
        <v>100</v>
      </c>
      <c r="J4590" t="str">
        <f t="shared" si="285"/>
        <v>91-120</v>
      </c>
      <c r="K4590">
        <f t="shared" si="286"/>
        <v>0.2</v>
      </c>
      <c r="L4590">
        <f t="shared" si="287"/>
        <v>58.080000000000013</v>
      </c>
    </row>
    <row r="4591" spans="1:12" x14ac:dyDescent="0.25">
      <c r="A4591" s="2" t="s">
        <v>4589</v>
      </c>
      <c r="B4591">
        <v>7</v>
      </c>
      <c r="C4591">
        <v>21</v>
      </c>
      <c r="D4591">
        <v>4650</v>
      </c>
      <c r="E4591" s="1">
        <v>43767</v>
      </c>
      <c r="F4591" s="3">
        <v>976.5</v>
      </c>
      <c r="G4591" s="3">
        <v>3580.5</v>
      </c>
      <c r="H4591" s="1">
        <v>43830</v>
      </c>
      <c r="I4591">
        <f t="shared" si="284"/>
        <v>63</v>
      </c>
      <c r="J4591" t="str">
        <f t="shared" si="285"/>
        <v>61-90</v>
      </c>
      <c r="K4591">
        <f t="shared" si="286"/>
        <v>0.15</v>
      </c>
      <c r="L4591">
        <f t="shared" si="287"/>
        <v>683.55</v>
      </c>
    </row>
    <row r="4592" spans="1:12" x14ac:dyDescent="0.25">
      <c r="A4592" s="2" t="s">
        <v>4590</v>
      </c>
      <c r="B4592">
        <v>9</v>
      </c>
      <c r="C4592">
        <v>22</v>
      </c>
      <c r="D4592">
        <v>310</v>
      </c>
      <c r="E4592" s="1">
        <v>43805</v>
      </c>
      <c r="F4592" s="3">
        <v>3.1</v>
      </c>
      <c r="G4592" s="3">
        <v>145.69999999999999</v>
      </c>
      <c r="H4592" s="1">
        <v>43830</v>
      </c>
      <c r="I4592">
        <f t="shared" si="284"/>
        <v>25</v>
      </c>
      <c r="J4592" t="str">
        <f t="shared" si="285"/>
        <v>0-30</v>
      </c>
      <c r="K4592">
        <f t="shared" si="286"/>
        <v>8.0000000000000002E-3</v>
      </c>
      <c r="L4592">
        <f t="shared" si="287"/>
        <v>1.1903999999999999</v>
      </c>
    </row>
    <row r="4593" spans="1:12" x14ac:dyDescent="0.25">
      <c r="A4593" s="2" t="s">
        <v>4591</v>
      </c>
      <c r="B4593">
        <v>6</v>
      </c>
      <c r="C4593">
        <v>2</v>
      </c>
      <c r="D4593">
        <v>2790</v>
      </c>
      <c r="E4593" s="1">
        <v>43742</v>
      </c>
      <c r="F4593" s="3">
        <v>83.699999999999989</v>
      </c>
      <c r="G4593" s="3">
        <v>641.70000000000005</v>
      </c>
      <c r="H4593" s="1">
        <v>43830</v>
      </c>
      <c r="I4593">
        <f t="shared" si="284"/>
        <v>88</v>
      </c>
      <c r="J4593" t="str">
        <f t="shared" si="285"/>
        <v>61-90</v>
      </c>
      <c r="K4593">
        <f t="shared" si="286"/>
        <v>0.15</v>
      </c>
      <c r="L4593">
        <f t="shared" si="287"/>
        <v>108.81000000000002</v>
      </c>
    </row>
    <row r="4594" spans="1:12" x14ac:dyDescent="0.25">
      <c r="A4594" s="2" t="s">
        <v>4592</v>
      </c>
      <c r="B4594">
        <v>3</v>
      </c>
      <c r="C4594">
        <v>8</v>
      </c>
      <c r="D4594">
        <v>1440</v>
      </c>
      <c r="E4594" s="1">
        <v>43817</v>
      </c>
      <c r="F4594" s="3">
        <v>72</v>
      </c>
      <c r="G4594" s="3">
        <v>360</v>
      </c>
      <c r="H4594" s="1">
        <v>43830</v>
      </c>
      <c r="I4594">
        <f t="shared" si="284"/>
        <v>13</v>
      </c>
      <c r="J4594" t="str">
        <f t="shared" si="285"/>
        <v>0-30</v>
      </c>
      <c r="K4594">
        <f t="shared" si="286"/>
        <v>8.0000000000000002E-3</v>
      </c>
      <c r="L4594">
        <f t="shared" si="287"/>
        <v>3.456</v>
      </c>
    </row>
    <row r="4595" spans="1:12" x14ac:dyDescent="0.25">
      <c r="A4595" s="2" t="s">
        <v>4593</v>
      </c>
      <c r="B4595">
        <v>10</v>
      </c>
      <c r="C4595">
        <v>9</v>
      </c>
      <c r="D4595">
        <v>1680</v>
      </c>
      <c r="E4595" s="1">
        <v>43570</v>
      </c>
      <c r="F4595" s="3">
        <v>235.2</v>
      </c>
      <c r="G4595" s="3">
        <v>453.6</v>
      </c>
      <c r="H4595" s="1">
        <v>43830</v>
      </c>
      <c r="I4595">
        <f t="shared" si="284"/>
        <v>260</v>
      </c>
      <c r="J4595" t="str">
        <f t="shared" si="285"/>
        <v>&gt;121</v>
      </c>
      <c r="K4595">
        <f t="shared" si="286"/>
        <v>0.25</v>
      </c>
      <c r="L4595">
        <f t="shared" si="287"/>
        <v>172.2</v>
      </c>
    </row>
    <row r="4596" spans="1:12" x14ac:dyDescent="0.25">
      <c r="A4596" s="2" t="s">
        <v>4594</v>
      </c>
      <c r="B4596">
        <v>2</v>
      </c>
      <c r="C4596">
        <v>1</v>
      </c>
      <c r="D4596">
        <v>1550</v>
      </c>
      <c r="E4596" s="1">
        <v>43574</v>
      </c>
      <c r="F4596" s="3">
        <v>15.5</v>
      </c>
      <c r="G4596" s="3">
        <v>356.5</v>
      </c>
      <c r="H4596" s="1">
        <v>43830</v>
      </c>
      <c r="I4596">
        <f t="shared" si="284"/>
        <v>256</v>
      </c>
      <c r="J4596" t="str">
        <f t="shared" si="285"/>
        <v>&gt;121</v>
      </c>
      <c r="K4596">
        <f t="shared" si="286"/>
        <v>0.25</v>
      </c>
      <c r="L4596">
        <f t="shared" si="287"/>
        <v>93</v>
      </c>
    </row>
    <row r="4597" spans="1:12" x14ac:dyDescent="0.25">
      <c r="A4597" s="2" t="s">
        <v>4595</v>
      </c>
      <c r="B4597">
        <v>9</v>
      </c>
      <c r="C4597">
        <v>4</v>
      </c>
      <c r="D4597">
        <v>2170</v>
      </c>
      <c r="E4597" s="1">
        <v>43670</v>
      </c>
      <c r="F4597" s="3">
        <v>151.9</v>
      </c>
      <c r="G4597" s="3">
        <v>651</v>
      </c>
      <c r="H4597" s="1">
        <v>43830</v>
      </c>
      <c r="I4597">
        <f t="shared" si="284"/>
        <v>160</v>
      </c>
      <c r="J4597" t="str">
        <f t="shared" si="285"/>
        <v>&gt;121</v>
      </c>
      <c r="K4597">
        <f t="shared" si="286"/>
        <v>0.25</v>
      </c>
      <c r="L4597">
        <f t="shared" si="287"/>
        <v>200.72499999999999</v>
      </c>
    </row>
    <row r="4598" spans="1:12" x14ac:dyDescent="0.25">
      <c r="A4598" s="2" t="s">
        <v>4596</v>
      </c>
      <c r="B4598">
        <v>3</v>
      </c>
      <c r="C4598">
        <v>20</v>
      </c>
      <c r="D4598">
        <v>1860</v>
      </c>
      <c r="E4598" s="1">
        <v>43505</v>
      </c>
      <c r="F4598" s="3">
        <v>18.600000000000001</v>
      </c>
      <c r="G4598" s="3">
        <v>502.2</v>
      </c>
      <c r="H4598" s="1">
        <v>43830</v>
      </c>
      <c r="I4598">
        <f t="shared" si="284"/>
        <v>325</v>
      </c>
      <c r="J4598" t="str">
        <f t="shared" si="285"/>
        <v>&gt;121</v>
      </c>
      <c r="K4598">
        <f t="shared" si="286"/>
        <v>0.25</v>
      </c>
      <c r="L4598">
        <f t="shared" si="287"/>
        <v>130.19999999999999</v>
      </c>
    </row>
    <row r="4599" spans="1:12" x14ac:dyDescent="0.25">
      <c r="A4599" s="2" t="s">
        <v>4597</v>
      </c>
      <c r="B4599">
        <v>4</v>
      </c>
      <c r="C4599">
        <v>4</v>
      </c>
      <c r="D4599">
        <v>792</v>
      </c>
      <c r="E4599" s="1">
        <v>43634</v>
      </c>
      <c r="F4599" s="3">
        <v>71.280000000000015</v>
      </c>
      <c r="G4599" s="3">
        <v>213.84</v>
      </c>
      <c r="H4599" s="1">
        <v>43830</v>
      </c>
      <c r="I4599">
        <f t="shared" si="284"/>
        <v>196</v>
      </c>
      <c r="J4599" t="str">
        <f t="shared" si="285"/>
        <v>&gt;121</v>
      </c>
      <c r="K4599">
        <f t="shared" si="286"/>
        <v>0.25</v>
      </c>
      <c r="L4599">
        <f t="shared" si="287"/>
        <v>71.28</v>
      </c>
    </row>
    <row r="4600" spans="1:12" x14ac:dyDescent="0.25">
      <c r="A4600" s="2" t="s">
        <v>4598</v>
      </c>
      <c r="B4600">
        <v>4</v>
      </c>
      <c r="C4600">
        <v>4</v>
      </c>
      <c r="D4600">
        <v>180</v>
      </c>
      <c r="E4600" s="1">
        <v>43785</v>
      </c>
      <c r="F4600" s="3">
        <v>3.5999999999999996</v>
      </c>
      <c r="G4600" s="3">
        <v>41.4</v>
      </c>
      <c r="H4600" s="1">
        <v>43830</v>
      </c>
      <c r="I4600">
        <f t="shared" si="284"/>
        <v>45</v>
      </c>
      <c r="J4600" t="str">
        <f t="shared" si="285"/>
        <v>31-60</v>
      </c>
      <c r="K4600">
        <f t="shared" si="286"/>
        <v>0.04</v>
      </c>
      <c r="L4600">
        <f t="shared" si="287"/>
        <v>1.8</v>
      </c>
    </row>
    <row r="4601" spans="1:12" x14ac:dyDescent="0.25">
      <c r="A4601" s="2" t="s">
        <v>4599</v>
      </c>
      <c r="B4601">
        <v>5</v>
      </c>
      <c r="C4601">
        <v>7</v>
      </c>
      <c r="D4601">
        <v>1860</v>
      </c>
      <c r="E4601" s="1">
        <v>43685</v>
      </c>
      <c r="F4601" s="3">
        <v>111.6</v>
      </c>
      <c r="G4601" s="3">
        <v>427.8</v>
      </c>
      <c r="H4601" s="1">
        <v>43830</v>
      </c>
      <c r="I4601">
        <f t="shared" si="284"/>
        <v>145</v>
      </c>
      <c r="J4601" t="str">
        <f t="shared" si="285"/>
        <v>&gt;121</v>
      </c>
      <c r="K4601">
        <f t="shared" si="286"/>
        <v>0.25</v>
      </c>
      <c r="L4601">
        <f t="shared" si="287"/>
        <v>134.85</v>
      </c>
    </row>
    <row r="4602" spans="1:12" x14ac:dyDescent="0.25">
      <c r="A4602" s="2" t="s">
        <v>4600</v>
      </c>
      <c r="B4602">
        <v>5</v>
      </c>
      <c r="C4602">
        <v>9</v>
      </c>
      <c r="D4602">
        <v>4620</v>
      </c>
      <c r="E4602" s="1">
        <v>43559</v>
      </c>
      <c r="F4602" s="3">
        <v>231</v>
      </c>
      <c r="G4602" s="3">
        <v>1155</v>
      </c>
      <c r="H4602" s="1">
        <v>43830</v>
      </c>
      <c r="I4602">
        <f t="shared" si="284"/>
        <v>271</v>
      </c>
      <c r="J4602" t="str">
        <f t="shared" si="285"/>
        <v>&gt;121</v>
      </c>
      <c r="K4602">
        <f t="shared" si="286"/>
        <v>0.25</v>
      </c>
      <c r="L4602">
        <f t="shared" si="287"/>
        <v>346.5</v>
      </c>
    </row>
    <row r="4603" spans="1:12" x14ac:dyDescent="0.25">
      <c r="A4603" s="2" t="s">
        <v>4601</v>
      </c>
      <c r="B4603">
        <v>3</v>
      </c>
      <c r="C4603">
        <v>5</v>
      </c>
      <c r="D4603">
        <v>180</v>
      </c>
      <c r="E4603" s="1">
        <v>43699</v>
      </c>
      <c r="F4603" s="3">
        <v>7.1999999999999993</v>
      </c>
      <c r="G4603" s="3">
        <v>34.200000000000003</v>
      </c>
      <c r="H4603" s="1">
        <v>43830</v>
      </c>
      <c r="I4603">
        <f t="shared" si="284"/>
        <v>131</v>
      </c>
      <c r="J4603" t="str">
        <f t="shared" si="285"/>
        <v>&gt;121</v>
      </c>
      <c r="K4603">
        <f t="shared" si="286"/>
        <v>0.25</v>
      </c>
      <c r="L4603">
        <f t="shared" si="287"/>
        <v>10.350000000000001</v>
      </c>
    </row>
    <row r="4604" spans="1:12" x14ac:dyDescent="0.25">
      <c r="A4604" s="2" t="s">
        <v>4602</v>
      </c>
      <c r="B4604">
        <v>7</v>
      </c>
      <c r="C4604">
        <v>3</v>
      </c>
      <c r="D4604">
        <v>2420</v>
      </c>
      <c r="E4604" s="1">
        <v>43826</v>
      </c>
      <c r="F4604" s="3">
        <v>701.80000000000007</v>
      </c>
      <c r="G4604" s="3">
        <v>1887.6</v>
      </c>
      <c r="H4604" s="1">
        <v>43830</v>
      </c>
      <c r="I4604">
        <f t="shared" si="284"/>
        <v>4</v>
      </c>
      <c r="J4604" t="str">
        <f t="shared" si="285"/>
        <v>0-30</v>
      </c>
      <c r="K4604">
        <f t="shared" si="286"/>
        <v>8.0000000000000002E-3</v>
      </c>
      <c r="L4604">
        <f t="shared" si="287"/>
        <v>20.715199999999999</v>
      </c>
    </row>
    <row r="4605" spans="1:12" x14ac:dyDescent="0.25">
      <c r="A4605" s="2" t="s">
        <v>4603</v>
      </c>
      <c r="B4605">
        <v>10</v>
      </c>
      <c r="C4605">
        <v>18</v>
      </c>
      <c r="D4605">
        <v>5152</v>
      </c>
      <c r="E4605" s="1">
        <v>43675</v>
      </c>
      <c r="F4605" s="3">
        <v>51.52</v>
      </c>
      <c r="G4605" s="3">
        <v>2215.36</v>
      </c>
      <c r="H4605" s="1">
        <v>43830</v>
      </c>
      <c r="I4605">
        <f t="shared" si="284"/>
        <v>155</v>
      </c>
      <c r="J4605" t="str">
        <f t="shared" si="285"/>
        <v>&gt;121</v>
      </c>
      <c r="K4605">
        <f t="shared" si="286"/>
        <v>0.25</v>
      </c>
      <c r="L4605">
        <f t="shared" si="287"/>
        <v>566.72</v>
      </c>
    </row>
    <row r="4606" spans="1:12" x14ac:dyDescent="0.25">
      <c r="A4606" s="2" t="s">
        <v>4604</v>
      </c>
      <c r="B4606">
        <v>8</v>
      </c>
      <c r="C4606">
        <v>6</v>
      </c>
      <c r="D4606">
        <v>2400</v>
      </c>
      <c r="E4606" s="1">
        <v>43627</v>
      </c>
      <c r="F4606" s="3">
        <v>288</v>
      </c>
      <c r="G4606" s="3">
        <v>888</v>
      </c>
      <c r="H4606" s="1">
        <v>43830</v>
      </c>
      <c r="I4606">
        <f t="shared" si="284"/>
        <v>203</v>
      </c>
      <c r="J4606" t="str">
        <f t="shared" si="285"/>
        <v>&gt;121</v>
      </c>
      <c r="K4606">
        <f t="shared" si="286"/>
        <v>0.25</v>
      </c>
      <c r="L4606">
        <f t="shared" si="287"/>
        <v>294</v>
      </c>
    </row>
    <row r="4607" spans="1:12" x14ac:dyDescent="0.25">
      <c r="A4607" s="2" t="s">
        <v>4605</v>
      </c>
      <c r="B4607">
        <v>10</v>
      </c>
      <c r="C4607">
        <v>20</v>
      </c>
      <c r="D4607">
        <v>150</v>
      </c>
      <c r="E4607" s="1">
        <v>43538</v>
      </c>
      <c r="F4607" s="3">
        <v>19.5</v>
      </c>
      <c r="G4607" s="3">
        <v>57</v>
      </c>
      <c r="H4607" s="1">
        <v>43830</v>
      </c>
      <c r="I4607">
        <f t="shared" si="284"/>
        <v>292</v>
      </c>
      <c r="J4607" t="str">
        <f t="shared" si="285"/>
        <v>&gt;121</v>
      </c>
      <c r="K4607">
        <f t="shared" si="286"/>
        <v>0.25</v>
      </c>
      <c r="L4607">
        <f t="shared" si="287"/>
        <v>19.125</v>
      </c>
    </row>
    <row r="4608" spans="1:12" x14ac:dyDescent="0.25">
      <c r="A4608" s="2" t="s">
        <v>4606</v>
      </c>
      <c r="B4608">
        <v>2</v>
      </c>
      <c r="C4608">
        <v>20</v>
      </c>
      <c r="D4608">
        <v>1200</v>
      </c>
      <c r="E4608" s="1">
        <v>43741</v>
      </c>
      <c r="F4608" s="3">
        <v>108</v>
      </c>
      <c r="G4608" s="3">
        <v>264</v>
      </c>
      <c r="H4608" s="1">
        <v>43830</v>
      </c>
      <c r="I4608">
        <f t="shared" si="284"/>
        <v>89</v>
      </c>
      <c r="J4608" t="str">
        <f t="shared" si="285"/>
        <v>61-90</v>
      </c>
      <c r="K4608">
        <f t="shared" si="286"/>
        <v>0.15</v>
      </c>
      <c r="L4608">
        <f t="shared" si="287"/>
        <v>55.8</v>
      </c>
    </row>
    <row r="4609" spans="1:12" x14ac:dyDescent="0.25">
      <c r="A4609" s="2" t="s">
        <v>4607</v>
      </c>
      <c r="B4609">
        <v>6</v>
      </c>
      <c r="C4609">
        <v>6</v>
      </c>
      <c r="D4609">
        <v>1980</v>
      </c>
      <c r="E4609" s="1">
        <v>43654</v>
      </c>
      <c r="F4609" s="3">
        <v>198</v>
      </c>
      <c r="G4609" s="3">
        <v>534.6</v>
      </c>
      <c r="H4609" s="1">
        <v>43830</v>
      </c>
      <c r="I4609">
        <f t="shared" si="284"/>
        <v>176</v>
      </c>
      <c r="J4609" t="str">
        <f t="shared" si="285"/>
        <v>&gt;121</v>
      </c>
      <c r="K4609">
        <f t="shared" si="286"/>
        <v>0.25</v>
      </c>
      <c r="L4609">
        <f t="shared" si="287"/>
        <v>183.15</v>
      </c>
    </row>
    <row r="4610" spans="1:12" x14ac:dyDescent="0.25">
      <c r="A4610" s="2" t="s">
        <v>4608</v>
      </c>
      <c r="B4610">
        <v>10</v>
      </c>
      <c r="C4610">
        <v>18</v>
      </c>
      <c r="D4610">
        <v>5760</v>
      </c>
      <c r="E4610" s="1">
        <v>43579</v>
      </c>
      <c r="F4610" s="3">
        <v>633.6</v>
      </c>
      <c r="G4610" s="3">
        <v>2419.1999999999998</v>
      </c>
      <c r="H4610" s="1">
        <v>43830</v>
      </c>
      <c r="I4610">
        <f t="shared" ref="I4610:I4673" si="288">H4610-E4610</f>
        <v>251</v>
      </c>
      <c r="J4610" t="str">
        <f t="shared" ref="J4610:J4673" si="289">VLOOKUP(I4610,groupings,2,1)</f>
        <v>&gt;121</v>
      </c>
      <c r="K4610">
        <f t="shared" ref="K4610:K4673" si="290">VLOOKUP(I4610,$N$8:$P$12,3,TRUE)</f>
        <v>0.25</v>
      </c>
      <c r="L4610">
        <f t="shared" ref="L4610:L4673" si="291">(G4610+F4610)*K4610</f>
        <v>763.19999999999993</v>
      </c>
    </row>
    <row r="4611" spans="1:12" x14ac:dyDescent="0.25">
      <c r="A4611" s="2" t="s">
        <v>4609</v>
      </c>
      <c r="B4611">
        <v>7</v>
      </c>
      <c r="C4611">
        <v>19</v>
      </c>
      <c r="D4611">
        <v>300</v>
      </c>
      <c r="E4611" s="1">
        <v>43629</v>
      </c>
      <c r="F4611" s="3">
        <v>15</v>
      </c>
      <c r="G4611" s="3">
        <v>99</v>
      </c>
      <c r="H4611" s="1">
        <v>43830</v>
      </c>
      <c r="I4611">
        <f t="shared" si="288"/>
        <v>201</v>
      </c>
      <c r="J4611" t="str">
        <f t="shared" si="289"/>
        <v>&gt;121</v>
      </c>
      <c r="K4611">
        <f t="shared" si="290"/>
        <v>0.25</v>
      </c>
      <c r="L4611">
        <f t="shared" si="291"/>
        <v>28.5</v>
      </c>
    </row>
    <row r="4612" spans="1:12" x14ac:dyDescent="0.25">
      <c r="A4612" s="2" t="s">
        <v>4610</v>
      </c>
      <c r="B4612">
        <v>8</v>
      </c>
      <c r="C4612">
        <v>5</v>
      </c>
      <c r="D4612">
        <v>4400</v>
      </c>
      <c r="E4612" s="1">
        <v>43764</v>
      </c>
      <c r="F4612" s="3">
        <v>484</v>
      </c>
      <c r="G4612" s="3">
        <v>2156</v>
      </c>
      <c r="H4612" s="1">
        <v>43830</v>
      </c>
      <c r="I4612">
        <f t="shared" si="288"/>
        <v>66</v>
      </c>
      <c r="J4612" t="str">
        <f t="shared" si="289"/>
        <v>61-90</v>
      </c>
      <c r="K4612">
        <f t="shared" si="290"/>
        <v>0.15</v>
      </c>
      <c r="L4612">
        <f t="shared" si="291"/>
        <v>396</v>
      </c>
    </row>
    <row r="4613" spans="1:12" x14ac:dyDescent="0.25">
      <c r="A4613" s="2" t="s">
        <v>4611</v>
      </c>
      <c r="B4613">
        <v>8</v>
      </c>
      <c r="C4613">
        <v>21</v>
      </c>
      <c r="D4613">
        <v>1800</v>
      </c>
      <c r="E4613" s="1">
        <v>43820</v>
      </c>
      <c r="F4613" s="3">
        <v>306</v>
      </c>
      <c r="G4613" s="3">
        <v>630</v>
      </c>
      <c r="H4613" s="1">
        <v>43830</v>
      </c>
      <c r="I4613">
        <f t="shared" si="288"/>
        <v>10</v>
      </c>
      <c r="J4613" t="str">
        <f t="shared" si="289"/>
        <v>0-30</v>
      </c>
      <c r="K4613">
        <f t="shared" si="290"/>
        <v>8.0000000000000002E-3</v>
      </c>
      <c r="L4613">
        <f t="shared" si="291"/>
        <v>7.4880000000000004</v>
      </c>
    </row>
    <row r="4614" spans="1:12" x14ac:dyDescent="0.25">
      <c r="A4614" s="2" t="s">
        <v>4612</v>
      </c>
      <c r="B4614">
        <v>2</v>
      </c>
      <c r="C4614">
        <v>5</v>
      </c>
      <c r="D4614">
        <v>1260</v>
      </c>
      <c r="E4614" s="1">
        <v>43545</v>
      </c>
      <c r="F4614" s="3">
        <v>126</v>
      </c>
      <c r="G4614" s="3">
        <v>214.20000000000002</v>
      </c>
      <c r="H4614" s="1">
        <v>43830</v>
      </c>
      <c r="I4614">
        <f t="shared" si="288"/>
        <v>285</v>
      </c>
      <c r="J4614" t="str">
        <f t="shared" si="289"/>
        <v>&gt;121</v>
      </c>
      <c r="K4614">
        <f t="shared" si="290"/>
        <v>0.25</v>
      </c>
      <c r="L4614">
        <f t="shared" si="291"/>
        <v>85.050000000000011</v>
      </c>
    </row>
    <row r="4615" spans="1:12" x14ac:dyDescent="0.25">
      <c r="A4615" s="2" t="s">
        <v>4613</v>
      </c>
      <c r="B4615">
        <v>5</v>
      </c>
      <c r="C4615">
        <v>5</v>
      </c>
      <c r="D4615">
        <v>810</v>
      </c>
      <c r="E4615" s="1">
        <v>43504</v>
      </c>
      <c r="F4615" s="3">
        <v>72.900000000000006</v>
      </c>
      <c r="G4615" s="3">
        <v>234.89999999999998</v>
      </c>
      <c r="H4615" s="1">
        <v>43830</v>
      </c>
      <c r="I4615">
        <f t="shared" si="288"/>
        <v>326</v>
      </c>
      <c r="J4615" t="str">
        <f t="shared" si="289"/>
        <v>&gt;121</v>
      </c>
      <c r="K4615">
        <f t="shared" si="290"/>
        <v>0.25</v>
      </c>
      <c r="L4615">
        <f t="shared" si="291"/>
        <v>76.949999999999989</v>
      </c>
    </row>
    <row r="4616" spans="1:12" x14ac:dyDescent="0.25">
      <c r="A4616" s="2" t="s">
        <v>4614</v>
      </c>
      <c r="B4616">
        <v>2</v>
      </c>
      <c r="C4616">
        <v>6</v>
      </c>
      <c r="D4616">
        <v>880</v>
      </c>
      <c r="E4616" s="1">
        <v>43561</v>
      </c>
      <c r="F4616" s="3">
        <v>26.400000000000002</v>
      </c>
      <c r="G4616" s="3">
        <v>149.60000000000002</v>
      </c>
      <c r="H4616" s="1">
        <v>43830</v>
      </c>
      <c r="I4616">
        <f t="shared" si="288"/>
        <v>269</v>
      </c>
      <c r="J4616" t="str">
        <f t="shared" si="289"/>
        <v>&gt;121</v>
      </c>
      <c r="K4616">
        <f t="shared" si="290"/>
        <v>0.25</v>
      </c>
      <c r="L4616">
        <f t="shared" si="291"/>
        <v>44.000000000000007</v>
      </c>
    </row>
    <row r="4617" spans="1:12" x14ac:dyDescent="0.25">
      <c r="A4617" s="2" t="s">
        <v>4615</v>
      </c>
      <c r="B4617">
        <v>2</v>
      </c>
      <c r="C4617">
        <v>10</v>
      </c>
      <c r="D4617">
        <v>4750</v>
      </c>
      <c r="E4617" s="1">
        <v>43542</v>
      </c>
      <c r="F4617" s="3">
        <v>475</v>
      </c>
      <c r="G4617" s="3">
        <v>950</v>
      </c>
      <c r="H4617" s="1">
        <v>43830</v>
      </c>
      <c r="I4617">
        <f t="shared" si="288"/>
        <v>288</v>
      </c>
      <c r="J4617" t="str">
        <f t="shared" si="289"/>
        <v>&gt;121</v>
      </c>
      <c r="K4617">
        <f t="shared" si="290"/>
        <v>0.25</v>
      </c>
      <c r="L4617">
        <f t="shared" si="291"/>
        <v>356.25</v>
      </c>
    </row>
    <row r="4618" spans="1:12" x14ac:dyDescent="0.25">
      <c r="A4618" s="2" t="s">
        <v>4616</v>
      </c>
      <c r="B4618">
        <v>7</v>
      </c>
      <c r="C4618">
        <v>4</v>
      </c>
      <c r="D4618">
        <v>1344</v>
      </c>
      <c r="E4618" s="1">
        <v>43681</v>
      </c>
      <c r="F4618" s="3">
        <v>67.2</v>
      </c>
      <c r="G4618" s="3">
        <v>819.83999999999992</v>
      </c>
      <c r="H4618" s="1">
        <v>43830</v>
      </c>
      <c r="I4618">
        <f t="shared" si="288"/>
        <v>149</v>
      </c>
      <c r="J4618" t="str">
        <f t="shared" si="289"/>
        <v>&gt;121</v>
      </c>
      <c r="K4618">
        <f t="shared" si="290"/>
        <v>0.25</v>
      </c>
      <c r="L4618">
        <f t="shared" si="291"/>
        <v>221.76</v>
      </c>
    </row>
    <row r="4619" spans="1:12" x14ac:dyDescent="0.25">
      <c r="A4619" s="2" t="s">
        <v>4617</v>
      </c>
      <c r="B4619">
        <v>4</v>
      </c>
      <c r="C4619">
        <v>22</v>
      </c>
      <c r="D4619">
        <v>3000</v>
      </c>
      <c r="E4619" s="1">
        <v>43670</v>
      </c>
      <c r="F4619" s="3">
        <v>240</v>
      </c>
      <c r="G4619" s="3">
        <v>720</v>
      </c>
      <c r="H4619" s="1">
        <v>43830</v>
      </c>
      <c r="I4619">
        <f t="shared" si="288"/>
        <v>160</v>
      </c>
      <c r="J4619" t="str">
        <f t="shared" si="289"/>
        <v>&gt;121</v>
      </c>
      <c r="K4619">
        <f t="shared" si="290"/>
        <v>0.25</v>
      </c>
      <c r="L4619">
        <f t="shared" si="291"/>
        <v>240</v>
      </c>
    </row>
    <row r="4620" spans="1:12" x14ac:dyDescent="0.25">
      <c r="A4620" s="2" t="s">
        <v>4618</v>
      </c>
      <c r="B4620">
        <v>3</v>
      </c>
      <c r="C4620">
        <v>7</v>
      </c>
      <c r="D4620">
        <v>3100</v>
      </c>
      <c r="E4620" s="1">
        <v>43815</v>
      </c>
      <c r="F4620" s="3">
        <v>93</v>
      </c>
      <c r="G4620" s="3">
        <v>496</v>
      </c>
      <c r="H4620" s="1">
        <v>43830</v>
      </c>
      <c r="I4620">
        <f t="shared" si="288"/>
        <v>15</v>
      </c>
      <c r="J4620" t="str">
        <f t="shared" si="289"/>
        <v>0-30</v>
      </c>
      <c r="K4620">
        <f t="shared" si="290"/>
        <v>8.0000000000000002E-3</v>
      </c>
      <c r="L4620">
        <f t="shared" si="291"/>
        <v>4.7119999999999997</v>
      </c>
    </row>
    <row r="4621" spans="1:12" x14ac:dyDescent="0.25">
      <c r="A4621" s="2" t="s">
        <v>4619</v>
      </c>
      <c r="B4621">
        <v>6</v>
      </c>
      <c r="C4621">
        <v>3</v>
      </c>
      <c r="D4621">
        <v>440</v>
      </c>
      <c r="E4621" s="1">
        <v>43538</v>
      </c>
      <c r="F4621" s="3">
        <v>44</v>
      </c>
      <c r="G4621" s="3">
        <v>110</v>
      </c>
      <c r="H4621" s="1">
        <v>43830</v>
      </c>
      <c r="I4621">
        <f t="shared" si="288"/>
        <v>292</v>
      </c>
      <c r="J4621" t="str">
        <f t="shared" si="289"/>
        <v>&gt;121</v>
      </c>
      <c r="K4621">
        <f t="shared" si="290"/>
        <v>0.25</v>
      </c>
      <c r="L4621">
        <f t="shared" si="291"/>
        <v>38.5</v>
      </c>
    </row>
    <row r="4622" spans="1:12" x14ac:dyDescent="0.25">
      <c r="A4622" s="2" t="s">
        <v>4620</v>
      </c>
      <c r="B4622">
        <v>10</v>
      </c>
      <c r="C4622">
        <v>13</v>
      </c>
      <c r="D4622">
        <v>5704</v>
      </c>
      <c r="E4622" s="1">
        <v>43578</v>
      </c>
      <c r="F4622" s="3">
        <v>399.28</v>
      </c>
      <c r="G4622" s="3">
        <v>2053.4399999999996</v>
      </c>
      <c r="H4622" s="1">
        <v>43830</v>
      </c>
      <c r="I4622">
        <f t="shared" si="288"/>
        <v>252</v>
      </c>
      <c r="J4622" t="str">
        <f t="shared" si="289"/>
        <v>&gt;121</v>
      </c>
      <c r="K4622">
        <f t="shared" si="290"/>
        <v>0.25</v>
      </c>
      <c r="L4622">
        <f t="shared" si="291"/>
        <v>613.17999999999984</v>
      </c>
    </row>
    <row r="4623" spans="1:12" x14ac:dyDescent="0.25">
      <c r="A4623" s="2" t="s">
        <v>4621</v>
      </c>
      <c r="B4623">
        <v>2</v>
      </c>
      <c r="C4623">
        <v>18</v>
      </c>
      <c r="D4623">
        <v>1710</v>
      </c>
      <c r="E4623" s="1">
        <v>43808</v>
      </c>
      <c r="F4623" s="3">
        <v>68.400000000000006</v>
      </c>
      <c r="G4623" s="3">
        <v>427.5</v>
      </c>
      <c r="H4623" s="1">
        <v>43830</v>
      </c>
      <c r="I4623">
        <f t="shared" si="288"/>
        <v>22</v>
      </c>
      <c r="J4623" t="str">
        <f t="shared" si="289"/>
        <v>0-30</v>
      </c>
      <c r="K4623">
        <f t="shared" si="290"/>
        <v>8.0000000000000002E-3</v>
      </c>
      <c r="L4623">
        <f t="shared" si="291"/>
        <v>3.9672000000000001</v>
      </c>
    </row>
    <row r="4624" spans="1:12" x14ac:dyDescent="0.25">
      <c r="A4624" s="2" t="s">
        <v>4622</v>
      </c>
      <c r="B4624">
        <v>10</v>
      </c>
      <c r="C4624">
        <v>19</v>
      </c>
      <c r="D4624">
        <v>1240</v>
      </c>
      <c r="E4624" s="1">
        <v>43736</v>
      </c>
      <c r="F4624" s="3">
        <v>210.79999999999998</v>
      </c>
      <c r="G4624" s="3">
        <v>421.59999999999997</v>
      </c>
      <c r="H4624" s="1">
        <v>43830</v>
      </c>
      <c r="I4624">
        <f t="shared" si="288"/>
        <v>94</v>
      </c>
      <c r="J4624" t="str">
        <f t="shared" si="289"/>
        <v>91-120</v>
      </c>
      <c r="K4624">
        <f t="shared" si="290"/>
        <v>0.2</v>
      </c>
      <c r="L4624">
        <f t="shared" si="291"/>
        <v>126.48</v>
      </c>
    </row>
    <row r="4625" spans="1:12" x14ac:dyDescent="0.25">
      <c r="A4625" s="2" t="s">
        <v>4623</v>
      </c>
      <c r="B4625">
        <v>6</v>
      </c>
      <c r="C4625">
        <v>3</v>
      </c>
      <c r="D4625">
        <v>560</v>
      </c>
      <c r="E4625" s="1">
        <v>43497</v>
      </c>
      <c r="F4625" s="3">
        <v>11.200000000000001</v>
      </c>
      <c r="G4625" s="3">
        <v>123.2</v>
      </c>
      <c r="H4625" s="1">
        <v>43830</v>
      </c>
      <c r="I4625">
        <f t="shared" si="288"/>
        <v>333</v>
      </c>
      <c r="J4625" t="str">
        <f t="shared" si="289"/>
        <v>&gt;121</v>
      </c>
      <c r="K4625">
        <f t="shared" si="290"/>
        <v>0.25</v>
      </c>
      <c r="L4625">
        <f t="shared" si="291"/>
        <v>33.6</v>
      </c>
    </row>
    <row r="4626" spans="1:12" x14ac:dyDescent="0.25">
      <c r="A4626" s="2" t="s">
        <v>4624</v>
      </c>
      <c r="B4626">
        <v>4</v>
      </c>
      <c r="C4626">
        <v>22</v>
      </c>
      <c r="D4626">
        <v>2100</v>
      </c>
      <c r="E4626" s="1">
        <v>43754</v>
      </c>
      <c r="F4626" s="3">
        <v>168</v>
      </c>
      <c r="G4626" s="3">
        <v>588</v>
      </c>
      <c r="H4626" s="1">
        <v>43830</v>
      </c>
      <c r="I4626">
        <f t="shared" si="288"/>
        <v>76</v>
      </c>
      <c r="J4626" t="str">
        <f t="shared" si="289"/>
        <v>61-90</v>
      </c>
      <c r="K4626">
        <f t="shared" si="290"/>
        <v>0.15</v>
      </c>
      <c r="L4626">
        <f t="shared" si="291"/>
        <v>113.39999999999999</v>
      </c>
    </row>
    <row r="4627" spans="1:12" x14ac:dyDescent="0.25">
      <c r="A4627" s="2" t="s">
        <v>4625</v>
      </c>
      <c r="B4627">
        <v>2</v>
      </c>
      <c r="C4627">
        <v>18</v>
      </c>
      <c r="D4627">
        <v>2530</v>
      </c>
      <c r="E4627" s="1">
        <v>43569</v>
      </c>
      <c r="F4627" s="3">
        <v>75.900000000000006</v>
      </c>
      <c r="G4627" s="3">
        <v>506</v>
      </c>
      <c r="H4627" s="1">
        <v>43830</v>
      </c>
      <c r="I4627">
        <f t="shared" si="288"/>
        <v>261</v>
      </c>
      <c r="J4627" t="str">
        <f t="shared" si="289"/>
        <v>&gt;121</v>
      </c>
      <c r="K4627">
        <f t="shared" si="290"/>
        <v>0.25</v>
      </c>
      <c r="L4627">
        <f t="shared" si="291"/>
        <v>145.47499999999999</v>
      </c>
    </row>
    <row r="4628" spans="1:12" x14ac:dyDescent="0.25">
      <c r="A4628" s="2" t="s">
        <v>4626</v>
      </c>
      <c r="B4628">
        <v>7</v>
      </c>
      <c r="C4628">
        <v>9</v>
      </c>
      <c r="D4628">
        <v>2520</v>
      </c>
      <c r="E4628" s="1">
        <v>43721</v>
      </c>
      <c r="F4628" s="3">
        <v>176.4</v>
      </c>
      <c r="G4628" s="3">
        <v>882</v>
      </c>
      <c r="H4628" s="1">
        <v>43830</v>
      </c>
      <c r="I4628">
        <f t="shared" si="288"/>
        <v>109</v>
      </c>
      <c r="J4628" t="str">
        <f t="shared" si="289"/>
        <v>91-120</v>
      </c>
      <c r="K4628">
        <f t="shared" si="290"/>
        <v>0.2</v>
      </c>
      <c r="L4628">
        <f t="shared" si="291"/>
        <v>211.68000000000004</v>
      </c>
    </row>
    <row r="4629" spans="1:12" x14ac:dyDescent="0.25">
      <c r="A4629" s="2" t="s">
        <v>4627</v>
      </c>
      <c r="B4629">
        <v>4</v>
      </c>
      <c r="C4629">
        <v>9</v>
      </c>
      <c r="D4629">
        <v>2520</v>
      </c>
      <c r="E4629" s="1">
        <v>43537</v>
      </c>
      <c r="F4629" s="3">
        <v>226.8</v>
      </c>
      <c r="G4629" s="3">
        <v>529.20000000000005</v>
      </c>
      <c r="H4629" s="1">
        <v>43830</v>
      </c>
      <c r="I4629">
        <f t="shared" si="288"/>
        <v>293</v>
      </c>
      <c r="J4629" t="str">
        <f t="shared" si="289"/>
        <v>&gt;121</v>
      </c>
      <c r="K4629">
        <f t="shared" si="290"/>
        <v>0.25</v>
      </c>
      <c r="L4629">
        <f t="shared" si="291"/>
        <v>189</v>
      </c>
    </row>
    <row r="4630" spans="1:12" x14ac:dyDescent="0.25">
      <c r="A4630" s="2" t="s">
        <v>4628</v>
      </c>
      <c r="B4630">
        <v>4</v>
      </c>
      <c r="C4630">
        <v>12</v>
      </c>
      <c r="D4630">
        <v>912</v>
      </c>
      <c r="E4630" s="1">
        <v>43769</v>
      </c>
      <c r="F4630" s="3">
        <v>36.480000000000004</v>
      </c>
      <c r="G4630" s="3">
        <v>182.39999999999998</v>
      </c>
      <c r="H4630" s="1">
        <v>43830</v>
      </c>
      <c r="I4630">
        <f t="shared" si="288"/>
        <v>61</v>
      </c>
      <c r="J4630" t="str">
        <f t="shared" si="289"/>
        <v>61-90</v>
      </c>
      <c r="K4630">
        <f t="shared" si="290"/>
        <v>0.15</v>
      </c>
      <c r="L4630">
        <f t="shared" si="291"/>
        <v>32.832000000000001</v>
      </c>
    </row>
    <row r="4631" spans="1:12" x14ac:dyDescent="0.25">
      <c r="A4631" s="2" t="s">
        <v>4629</v>
      </c>
      <c r="B4631">
        <v>8</v>
      </c>
      <c r="C4631">
        <v>8</v>
      </c>
      <c r="D4631">
        <v>1386</v>
      </c>
      <c r="E4631" s="1">
        <v>43723</v>
      </c>
      <c r="F4631" s="3">
        <v>249.47999999999996</v>
      </c>
      <c r="G4631" s="3">
        <v>665.28</v>
      </c>
      <c r="H4631" s="1">
        <v>43830</v>
      </c>
      <c r="I4631">
        <f t="shared" si="288"/>
        <v>107</v>
      </c>
      <c r="J4631" t="str">
        <f t="shared" si="289"/>
        <v>91-120</v>
      </c>
      <c r="K4631">
        <f t="shared" si="290"/>
        <v>0.2</v>
      </c>
      <c r="L4631">
        <f t="shared" si="291"/>
        <v>182.952</v>
      </c>
    </row>
    <row r="4632" spans="1:12" x14ac:dyDescent="0.25">
      <c r="A4632" s="2" t="s">
        <v>4630</v>
      </c>
      <c r="B4632">
        <v>2</v>
      </c>
      <c r="C4632">
        <v>13</v>
      </c>
      <c r="D4632">
        <v>3740</v>
      </c>
      <c r="E4632" s="1">
        <v>43698</v>
      </c>
      <c r="F4632" s="3">
        <v>336.59999999999997</v>
      </c>
      <c r="G4632" s="3">
        <v>1009.8000000000001</v>
      </c>
      <c r="H4632" s="1">
        <v>43830</v>
      </c>
      <c r="I4632">
        <f t="shared" si="288"/>
        <v>132</v>
      </c>
      <c r="J4632" t="str">
        <f t="shared" si="289"/>
        <v>&gt;121</v>
      </c>
      <c r="K4632">
        <f t="shared" si="290"/>
        <v>0.25</v>
      </c>
      <c r="L4632">
        <f t="shared" si="291"/>
        <v>336.6</v>
      </c>
    </row>
    <row r="4633" spans="1:12" x14ac:dyDescent="0.25">
      <c r="A4633" s="2" t="s">
        <v>4631</v>
      </c>
      <c r="B4633">
        <v>9</v>
      </c>
      <c r="C4633">
        <v>7</v>
      </c>
      <c r="D4633">
        <v>800</v>
      </c>
      <c r="E4633" s="1">
        <v>43517</v>
      </c>
      <c r="F4633" s="3">
        <v>160</v>
      </c>
      <c r="G4633" s="3">
        <v>344</v>
      </c>
      <c r="H4633" s="1">
        <v>43830</v>
      </c>
      <c r="I4633">
        <f t="shared" si="288"/>
        <v>313</v>
      </c>
      <c r="J4633" t="str">
        <f t="shared" si="289"/>
        <v>&gt;121</v>
      </c>
      <c r="K4633">
        <f t="shared" si="290"/>
        <v>0.25</v>
      </c>
      <c r="L4633">
        <f t="shared" si="291"/>
        <v>126</v>
      </c>
    </row>
    <row r="4634" spans="1:12" x14ac:dyDescent="0.25">
      <c r="A4634" s="2" t="s">
        <v>4632</v>
      </c>
      <c r="B4634">
        <v>5</v>
      </c>
      <c r="C4634">
        <v>17</v>
      </c>
      <c r="D4634">
        <v>567</v>
      </c>
      <c r="E4634" s="1">
        <v>43685</v>
      </c>
      <c r="F4634" s="3">
        <v>56.7</v>
      </c>
      <c r="G4634" s="3">
        <v>158.76000000000002</v>
      </c>
      <c r="H4634" s="1">
        <v>43830</v>
      </c>
      <c r="I4634">
        <f t="shared" si="288"/>
        <v>145</v>
      </c>
      <c r="J4634" t="str">
        <f t="shared" si="289"/>
        <v>&gt;121</v>
      </c>
      <c r="K4634">
        <f t="shared" si="290"/>
        <v>0.25</v>
      </c>
      <c r="L4634">
        <f t="shared" si="291"/>
        <v>53.865000000000009</v>
      </c>
    </row>
    <row r="4635" spans="1:12" x14ac:dyDescent="0.25">
      <c r="A4635" s="2" t="s">
        <v>4633</v>
      </c>
      <c r="B4635">
        <v>9</v>
      </c>
      <c r="C4635">
        <v>9</v>
      </c>
      <c r="D4635">
        <v>1440</v>
      </c>
      <c r="E4635" s="1">
        <v>43615</v>
      </c>
      <c r="F4635" s="3">
        <v>129.60000000000002</v>
      </c>
      <c r="G4635" s="3">
        <v>561.59999999999991</v>
      </c>
      <c r="H4635" s="1">
        <v>43830</v>
      </c>
      <c r="I4635">
        <f t="shared" si="288"/>
        <v>215</v>
      </c>
      <c r="J4635" t="str">
        <f t="shared" si="289"/>
        <v>&gt;121</v>
      </c>
      <c r="K4635">
        <f t="shared" si="290"/>
        <v>0.25</v>
      </c>
      <c r="L4635">
        <f t="shared" si="291"/>
        <v>172.79999999999998</v>
      </c>
    </row>
    <row r="4636" spans="1:12" x14ac:dyDescent="0.25">
      <c r="A4636" s="2" t="s">
        <v>4634</v>
      </c>
      <c r="B4636">
        <v>8</v>
      </c>
      <c r="C4636">
        <v>6</v>
      </c>
      <c r="D4636">
        <v>840</v>
      </c>
      <c r="E4636" s="1">
        <v>43623</v>
      </c>
      <c r="F4636" s="3">
        <v>168</v>
      </c>
      <c r="G4636" s="3">
        <v>294</v>
      </c>
      <c r="H4636" s="1">
        <v>43830</v>
      </c>
      <c r="I4636">
        <f t="shared" si="288"/>
        <v>207</v>
      </c>
      <c r="J4636" t="str">
        <f t="shared" si="289"/>
        <v>&gt;121</v>
      </c>
      <c r="K4636">
        <f t="shared" si="290"/>
        <v>0.25</v>
      </c>
      <c r="L4636">
        <f t="shared" si="291"/>
        <v>115.5</v>
      </c>
    </row>
    <row r="4637" spans="1:12" x14ac:dyDescent="0.25">
      <c r="A4637" s="2" t="s">
        <v>4635</v>
      </c>
      <c r="B4637">
        <v>8</v>
      </c>
      <c r="C4637">
        <v>14</v>
      </c>
      <c r="D4637">
        <v>4760</v>
      </c>
      <c r="E4637" s="1">
        <v>43539</v>
      </c>
      <c r="F4637" s="3">
        <v>190.39999999999998</v>
      </c>
      <c r="G4637" s="3">
        <v>1475.6</v>
      </c>
      <c r="H4637" s="1">
        <v>43830</v>
      </c>
      <c r="I4637">
        <f t="shared" si="288"/>
        <v>291</v>
      </c>
      <c r="J4637" t="str">
        <f t="shared" si="289"/>
        <v>&gt;121</v>
      </c>
      <c r="K4637">
        <f t="shared" si="290"/>
        <v>0.25</v>
      </c>
      <c r="L4637">
        <f t="shared" si="291"/>
        <v>416.5</v>
      </c>
    </row>
    <row r="4638" spans="1:12" x14ac:dyDescent="0.25">
      <c r="A4638" s="2" t="s">
        <v>4636</v>
      </c>
      <c r="B4638">
        <v>5</v>
      </c>
      <c r="C4638">
        <v>10</v>
      </c>
      <c r="D4638">
        <v>6720</v>
      </c>
      <c r="E4638" s="1">
        <v>43670</v>
      </c>
      <c r="F4638" s="3">
        <v>67.2</v>
      </c>
      <c r="G4638" s="3">
        <v>1209.5999999999999</v>
      </c>
      <c r="H4638" s="1">
        <v>43830</v>
      </c>
      <c r="I4638">
        <f t="shared" si="288"/>
        <v>160</v>
      </c>
      <c r="J4638" t="str">
        <f t="shared" si="289"/>
        <v>&gt;121</v>
      </c>
      <c r="K4638">
        <f t="shared" si="290"/>
        <v>0.25</v>
      </c>
      <c r="L4638">
        <f t="shared" si="291"/>
        <v>319.2</v>
      </c>
    </row>
    <row r="4639" spans="1:12" x14ac:dyDescent="0.25">
      <c r="A4639" s="2" t="s">
        <v>4637</v>
      </c>
      <c r="B4639">
        <v>6</v>
      </c>
      <c r="C4639">
        <v>19</v>
      </c>
      <c r="D4639">
        <v>2880</v>
      </c>
      <c r="E4639" s="1">
        <v>43750</v>
      </c>
      <c r="F4639" s="3">
        <v>28.799999999999997</v>
      </c>
      <c r="G4639" s="3">
        <v>864</v>
      </c>
      <c r="H4639" s="1">
        <v>43830</v>
      </c>
      <c r="I4639">
        <f t="shared" si="288"/>
        <v>80</v>
      </c>
      <c r="J4639" t="str">
        <f t="shared" si="289"/>
        <v>61-90</v>
      </c>
      <c r="K4639">
        <f t="shared" si="290"/>
        <v>0.15</v>
      </c>
      <c r="L4639">
        <f t="shared" si="291"/>
        <v>133.91999999999999</v>
      </c>
    </row>
    <row r="4640" spans="1:12" x14ac:dyDescent="0.25">
      <c r="A4640" s="2" t="s">
        <v>4638</v>
      </c>
      <c r="B4640">
        <v>2</v>
      </c>
      <c r="C4640">
        <v>22</v>
      </c>
      <c r="D4640">
        <v>1080</v>
      </c>
      <c r="E4640" s="1">
        <v>43695</v>
      </c>
      <c r="F4640" s="3">
        <v>108</v>
      </c>
      <c r="G4640" s="3">
        <v>291.60000000000002</v>
      </c>
      <c r="H4640" s="1">
        <v>43830</v>
      </c>
      <c r="I4640">
        <f t="shared" si="288"/>
        <v>135</v>
      </c>
      <c r="J4640" t="str">
        <f t="shared" si="289"/>
        <v>&gt;121</v>
      </c>
      <c r="K4640">
        <f t="shared" si="290"/>
        <v>0.25</v>
      </c>
      <c r="L4640">
        <f t="shared" si="291"/>
        <v>99.9</v>
      </c>
    </row>
    <row r="4641" spans="1:12" x14ac:dyDescent="0.25">
      <c r="A4641" s="2" t="s">
        <v>4639</v>
      </c>
      <c r="B4641">
        <v>4</v>
      </c>
      <c r="C4641">
        <v>17</v>
      </c>
      <c r="D4641">
        <v>2640</v>
      </c>
      <c r="E4641" s="1">
        <v>43625</v>
      </c>
      <c r="F4641" s="3">
        <v>237.60000000000002</v>
      </c>
      <c r="G4641" s="3">
        <v>422.40000000000003</v>
      </c>
      <c r="H4641" s="1">
        <v>43830</v>
      </c>
      <c r="I4641">
        <f t="shared" si="288"/>
        <v>205</v>
      </c>
      <c r="J4641" t="str">
        <f t="shared" si="289"/>
        <v>&gt;121</v>
      </c>
      <c r="K4641">
        <f t="shared" si="290"/>
        <v>0.25</v>
      </c>
      <c r="L4641">
        <f t="shared" si="291"/>
        <v>165</v>
      </c>
    </row>
    <row r="4642" spans="1:12" x14ac:dyDescent="0.25">
      <c r="A4642" s="2" t="s">
        <v>4640</v>
      </c>
      <c r="B4642">
        <v>3</v>
      </c>
      <c r="C4642">
        <v>14</v>
      </c>
      <c r="D4642">
        <v>2880</v>
      </c>
      <c r="E4642" s="1">
        <v>43767</v>
      </c>
      <c r="F4642" s="3">
        <v>86.4</v>
      </c>
      <c r="G4642" s="3">
        <v>547.20000000000005</v>
      </c>
      <c r="H4642" s="1">
        <v>43830</v>
      </c>
      <c r="I4642">
        <f t="shared" si="288"/>
        <v>63</v>
      </c>
      <c r="J4642" t="str">
        <f t="shared" si="289"/>
        <v>61-90</v>
      </c>
      <c r="K4642">
        <f t="shared" si="290"/>
        <v>0.15</v>
      </c>
      <c r="L4642">
        <f t="shared" si="291"/>
        <v>95.04</v>
      </c>
    </row>
    <row r="4643" spans="1:12" x14ac:dyDescent="0.25">
      <c r="A4643" s="2" t="s">
        <v>4641</v>
      </c>
      <c r="B4643">
        <v>7</v>
      </c>
      <c r="C4643">
        <v>11</v>
      </c>
      <c r="D4643">
        <v>4840</v>
      </c>
      <c r="E4643" s="1">
        <v>43677</v>
      </c>
      <c r="F4643" s="3">
        <v>1064.8</v>
      </c>
      <c r="G4643" s="3">
        <v>1887.6</v>
      </c>
      <c r="H4643" s="1">
        <v>43830</v>
      </c>
      <c r="I4643">
        <f t="shared" si="288"/>
        <v>153</v>
      </c>
      <c r="J4643" t="str">
        <f t="shared" si="289"/>
        <v>&gt;121</v>
      </c>
      <c r="K4643">
        <f t="shared" si="290"/>
        <v>0.25</v>
      </c>
      <c r="L4643">
        <f t="shared" si="291"/>
        <v>738.09999999999991</v>
      </c>
    </row>
    <row r="4644" spans="1:12" x14ac:dyDescent="0.25">
      <c r="A4644" s="2" t="s">
        <v>4642</v>
      </c>
      <c r="B4644">
        <v>4</v>
      </c>
      <c r="C4644">
        <v>22</v>
      </c>
      <c r="D4644">
        <v>6000</v>
      </c>
      <c r="E4644" s="1">
        <v>43601</v>
      </c>
      <c r="F4644" s="3">
        <v>480</v>
      </c>
      <c r="G4644" s="3">
        <v>960</v>
      </c>
      <c r="H4644" s="1">
        <v>43830</v>
      </c>
      <c r="I4644">
        <f t="shared" si="288"/>
        <v>229</v>
      </c>
      <c r="J4644" t="str">
        <f t="shared" si="289"/>
        <v>&gt;121</v>
      </c>
      <c r="K4644">
        <f t="shared" si="290"/>
        <v>0.25</v>
      </c>
      <c r="L4644">
        <f t="shared" si="291"/>
        <v>360</v>
      </c>
    </row>
    <row r="4645" spans="1:12" x14ac:dyDescent="0.25">
      <c r="A4645" s="2" t="s">
        <v>4643</v>
      </c>
      <c r="B4645">
        <v>7</v>
      </c>
      <c r="C4645">
        <v>13</v>
      </c>
      <c r="D4645">
        <v>1680</v>
      </c>
      <c r="E4645" s="1">
        <v>43633</v>
      </c>
      <c r="F4645" s="3">
        <v>84</v>
      </c>
      <c r="G4645" s="3">
        <v>571.19999999999993</v>
      </c>
      <c r="H4645" s="1">
        <v>43830</v>
      </c>
      <c r="I4645">
        <f t="shared" si="288"/>
        <v>197</v>
      </c>
      <c r="J4645" t="str">
        <f t="shared" si="289"/>
        <v>&gt;121</v>
      </c>
      <c r="K4645">
        <f t="shared" si="290"/>
        <v>0.25</v>
      </c>
      <c r="L4645">
        <f t="shared" si="291"/>
        <v>163.79999999999998</v>
      </c>
    </row>
    <row r="4646" spans="1:12" x14ac:dyDescent="0.25">
      <c r="A4646" s="2" t="s">
        <v>4644</v>
      </c>
      <c r="B4646">
        <v>3</v>
      </c>
      <c r="C4646">
        <v>17</v>
      </c>
      <c r="D4646">
        <v>1800</v>
      </c>
      <c r="E4646" s="1">
        <v>43626</v>
      </c>
      <c r="F4646" s="3">
        <v>54</v>
      </c>
      <c r="G4646" s="3">
        <v>378</v>
      </c>
      <c r="H4646" s="1">
        <v>43830</v>
      </c>
      <c r="I4646">
        <f t="shared" si="288"/>
        <v>204</v>
      </c>
      <c r="J4646" t="str">
        <f t="shared" si="289"/>
        <v>&gt;121</v>
      </c>
      <c r="K4646">
        <f t="shared" si="290"/>
        <v>0.25</v>
      </c>
      <c r="L4646">
        <f t="shared" si="291"/>
        <v>108</v>
      </c>
    </row>
    <row r="4647" spans="1:12" x14ac:dyDescent="0.25">
      <c r="A4647" s="2" t="s">
        <v>4645</v>
      </c>
      <c r="B4647">
        <v>1</v>
      </c>
      <c r="C4647">
        <v>1</v>
      </c>
      <c r="D4647">
        <v>2090</v>
      </c>
      <c r="E4647" s="1">
        <v>43479</v>
      </c>
      <c r="F4647" s="3">
        <v>104.5</v>
      </c>
      <c r="G4647" s="3">
        <v>438.9</v>
      </c>
      <c r="H4647" s="1">
        <v>43830</v>
      </c>
      <c r="I4647">
        <f t="shared" si="288"/>
        <v>351</v>
      </c>
      <c r="J4647" t="str">
        <f t="shared" si="289"/>
        <v>&gt;121</v>
      </c>
      <c r="K4647">
        <f t="shared" si="290"/>
        <v>0.25</v>
      </c>
      <c r="L4647">
        <f t="shared" si="291"/>
        <v>135.85</v>
      </c>
    </row>
    <row r="4648" spans="1:12" x14ac:dyDescent="0.25">
      <c r="A4648" s="2" t="s">
        <v>4646</v>
      </c>
      <c r="B4648">
        <v>10</v>
      </c>
      <c r="C4648">
        <v>21</v>
      </c>
      <c r="D4648">
        <v>1890</v>
      </c>
      <c r="E4648" s="1">
        <v>43507</v>
      </c>
      <c r="F4648" s="3">
        <v>56.7</v>
      </c>
      <c r="G4648" s="3">
        <v>850.5</v>
      </c>
      <c r="H4648" s="1">
        <v>43830</v>
      </c>
      <c r="I4648">
        <f t="shared" si="288"/>
        <v>323</v>
      </c>
      <c r="J4648" t="str">
        <f t="shared" si="289"/>
        <v>&gt;121</v>
      </c>
      <c r="K4648">
        <f t="shared" si="290"/>
        <v>0.25</v>
      </c>
      <c r="L4648">
        <f t="shared" si="291"/>
        <v>226.8</v>
      </c>
    </row>
    <row r="4649" spans="1:12" x14ac:dyDescent="0.25">
      <c r="A4649" s="2" t="s">
        <v>4647</v>
      </c>
      <c r="B4649">
        <v>10</v>
      </c>
      <c r="C4649">
        <v>3</v>
      </c>
      <c r="D4649">
        <v>1710</v>
      </c>
      <c r="E4649" s="1">
        <v>43763</v>
      </c>
      <c r="F4649" s="3">
        <v>342</v>
      </c>
      <c r="G4649" s="3">
        <v>701.1</v>
      </c>
      <c r="H4649" s="1">
        <v>43830</v>
      </c>
      <c r="I4649">
        <f t="shared" si="288"/>
        <v>67</v>
      </c>
      <c r="J4649" t="str">
        <f t="shared" si="289"/>
        <v>61-90</v>
      </c>
      <c r="K4649">
        <f t="shared" si="290"/>
        <v>0.15</v>
      </c>
      <c r="L4649">
        <f t="shared" si="291"/>
        <v>156.46499999999997</v>
      </c>
    </row>
    <row r="4650" spans="1:12" x14ac:dyDescent="0.25">
      <c r="A4650" s="2" t="s">
        <v>4648</v>
      </c>
      <c r="B4650">
        <v>9</v>
      </c>
      <c r="C4650">
        <v>4</v>
      </c>
      <c r="D4650">
        <v>1320</v>
      </c>
      <c r="E4650" s="1">
        <v>43689</v>
      </c>
      <c r="F4650" s="3">
        <v>79.2</v>
      </c>
      <c r="G4650" s="3">
        <v>382.8</v>
      </c>
      <c r="H4650" s="1">
        <v>43830</v>
      </c>
      <c r="I4650">
        <f t="shared" si="288"/>
        <v>141</v>
      </c>
      <c r="J4650" t="str">
        <f t="shared" si="289"/>
        <v>&gt;121</v>
      </c>
      <c r="K4650">
        <f t="shared" si="290"/>
        <v>0.25</v>
      </c>
      <c r="L4650">
        <f t="shared" si="291"/>
        <v>115.5</v>
      </c>
    </row>
    <row r="4651" spans="1:12" x14ac:dyDescent="0.25">
      <c r="A4651" s="2" t="s">
        <v>4649</v>
      </c>
      <c r="B4651">
        <v>4</v>
      </c>
      <c r="C4651">
        <v>15</v>
      </c>
      <c r="D4651">
        <v>1440</v>
      </c>
      <c r="E4651" s="1">
        <v>43495</v>
      </c>
      <c r="F4651" s="3">
        <v>129.60000000000002</v>
      </c>
      <c r="G4651" s="3">
        <v>345.6</v>
      </c>
      <c r="H4651" s="1">
        <v>43830</v>
      </c>
      <c r="I4651">
        <f t="shared" si="288"/>
        <v>335</v>
      </c>
      <c r="J4651" t="str">
        <f t="shared" si="289"/>
        <v>&gt;121</v>
      </c>
      <c r="K4651">
        <f t="shared" si="290"/>
        <v>0.25</v>
      </c>
      <c r="L4651">
        <f t="shared" si="291"/>
        <v>118.80000000000001</v>
      </c>
    </row>
    <row r="4652" spans="1:12" x14ac:dyDescent="0.25">
      <c r="A4652" s="2" t="s">
        <v>4650</v>
      </c>
      <c r="B4652">
        <v>1</v>
      </c>
      <c r="C4652">
        <v>1</v>
      </c>
      <c r="D4652">
        <v>7750</v>
      </c>
      <c r="E4652" s="1">
        <v>43745</v>
      </c>
      <c r="F4652" s="3">
        <v>775</v>
      </c>
      <c r="G4652" s="3">
        <v>1705</v>
      </c>
      <c r="H4652" s="1">
        <v>43830</v>
      </c>
      <c r="I4652">
        <f t="shared" si="288"/>
        <v>85</v>
      </c>
      <c r="J4652" t="str">
        <f t="shared" si="289"/>
        <v>61-90</v>
      </c>
      <c r="K4652">
        <f t="shared" si="290"/>
        <v>0.15</v>
      </c>
      <c r="L4652">
        <f t="shared" si="291"/>
        <v>372</v>
      </c>
    </row>
    <row r="4653" spans="1:12" x14ac:dyDescent="0.25">
      <c r="A4653" s="2" t="s">
        <v>4651</v>
      </c>
      <c r="B4653">
        <v>8</v>
      </c>
      <c r="C4653">
        <v>22</v>
      </c>
      <c r="D4653">
        <v>3360</v>
      </c>
      <c r="E4653" s="1">
        <v>43817</v>
      </c>
      <c r="F4653" s="3">
        <v>403.2</v>
      </c>
      <c r="G4653" s="3">
        <v>1411.2</v>
      </c>
      <c r="H4653" s="1">
        <v>43830</v>
      </c>
      <c r="I4653">
        <f t="shared" si="288"/>
        <v>13</v>
      </c>
      <c r="J4653" t="str">
        <f t="shared" si="289"/>
        <v>0-30</v>
      </c>
      <c r="K4653">
        <f t="shared" si="290"/>
        <v>8.0000000000000002E-3</v>
      </c>
      <c r="L4653">
        <f t="shared" si="291"/>
        <v>14.515200000000002</v>
      </c>
    </row>
    <row r="4654" spans="1:12" x14ac:dyDescent="0.25">
      <c r="A4654" s="2" t="s">
        <v>4652</v>
      </c>
      <c r="B4654">
        <v>1</v>
      </c>
      <c r="C4654">
        <v>20</v>
      </c>
      <c r="D4654">
        <v>5280</v>
      </c>
      <c r="E4654" s="1">
        <v>43686</v>
      </c>
      <c r="F4654" s="3">
        <v>264</v>
      </c>
      <c r="G4654" s="3">
        <v>897.6</v>
      </c>
      <c r="H4654" s="1">
        <v>43830</v>
      </c>
      <c r="I4654">
        <f t="shared" si="288"/>
        <v>144</v>
      </c>
      <c r="J4654" t="str">
        <f t="shared" si="289"/>
        <v>&gt;121</v>
      </c>
      <c r="K4654">
        <f t="shared" si="290"/>
        <v>0.25</v>
      </c>
      <c r="L4654">
        <f t="shared" si="291"/>
        <v>290.39999999999998</v>
      </c>
    </row>
    <row r="4655" spans="1:12" x14ac:dyDescent="0.25">
      <c r="A4655" s="2" t="s">
        <v>4653</v>
      </c>
      <c r="B4655">
        <v>4</v>
      </c>
      <c r="C4655">
        <v>1</v>
      </c>
      <c r="D4655">
        <v>6720</v>
      </c>
      <c r="E4655" s="1">
        <v>43478</v>
      </c>
      <c r="F4655" s="3">
        <v>604.79999999999995</v>
      </c>
      <c r="G4655" s="3">
        <v>1276.8000000000002</v>
      </c>
      <c r="H4655" s="1">
        <v>43830</v>
      </c>
      <c r="I4655">
        <f t="shared" si="288"/>
        <v>352</v>
      </c>
      <c r="J4655" t="str">
        <f t="shared" si="289"/>
        <v>&gt;121</v>
      </c>
      <c r="K4655">
        <f t="shared" si="290"/>
        <v>0.25</v>
      </c>
      <c r="L4655">
        <f t="shared" si="291"/>
        <v>470.40000000000003</v>
      </c>
    </row>
    <row r="4656" spans="1:12" x14ac:dyDescent="0.25">
      <c r="A4656" s="2" t="s">
        <v>4654</v>
      </c>
      <c r="B4656">
        <v>4</v>
      </c>
      <c r="C4656">
        <v>18</v>
      </c>
      <c r="D4656">
        <v>2480</v>
      </c>
      <c r="E4656" s="1">
        <v>43746</v>
      </c>
      <c r="F4656" s="3">
        <v>49.6</v>
      </c>
      <c r="G4656" s="3">
        <v>372</v>
      </c>
      <c r="H4656" s="1">
        <v>43830</v>
      </c>
      <c r="I4656">
        <f t="shared" si="288"/>
        <v>84</v>
      </c>
      <c r="J4656" t="str">
        <f t="shared" si="289"/>
        <v>61-90</v>
      </c>
      <c r="K4656">
        <f t="shared" si="290"/>
        <v>0.15</v>
      </c>
      <c r="L4656">
        <f t="shared" si="291"/>
        <v>63.24</v>
      </c>
    </row>
    <row r="4657" spans="1:12" x14ac:dyDescent="0.25">
      <c r="A4657" s="2" t="s">
        <v>4655</v>
      </c>
      <c r="B4657">
        <v>4</v>
      </c>
      <c r="C4657">
        <v>15</v>
      </c>
      <c r="D4657">
        <v>720</v>
      </c>
      <c r="E4657" s="1">
        <v>43785</v>
      </c>
      <c r="F4657" s="3">
        <v>28.799999999999997</v>
      </c>
      <c r="G4657" s="3">
        <v>216</v>
      </c>
      <c r="H4657" s="1">
        <v>43830</v>
      </c>
      <c r="I4657">
        <f t="shared" si="288"/>
        <v>45</v>
      </c>
      <c r="J4657" t="str">
        <f t="shared" si="289"/>
        <v>31-60</v>
      </c>
      <c r="K4657">
        <f t="shared" si="290"/>
        <v>0.04</v>
      </c>
      <c r="L4657">
        <f t="shared" si="291"/>
        <v>9.7919999999999998</v>
      </c>
    </row>
    <row r="4658" spans="1:12" x14ac:dyDescent="0.25">
      <c r="A4658" s="2" t="s">
        <v>4656</v>
      </c>
      <c r="B4658">
        <v>1</v>
      </c>
      <c r="C4658">
        <v>10</v>
      </c>
      <c r="D4658">
        <v>2640</v>
      </c>
      <c r="E4658" s="1">
        <v>43702</v>
      </c>
      <c r="F4658" s="3">
        <v>237.60000000000002</v>
      </c>
      <c r="G4658" s="3">
        <v>554.4</v>
      </c>
      <c r="H4658" s="1">
        <v>43830</v>
      </c>
      <c r="I4658">
        <f t="shared" si="288"/>
        <v>128</v>
      </c>
      <c r="J4658" t="str">
        <f t="shared" si="289"/>
        <v>&gt;121</v>
      </c>
      <c r="K4658">
        <f t="shared" si="290"/>
        <v>0.25</v>
      </c>
      <c r="L4658">
        <f t="shared" si="291"/>
        <v>198</v>
      </c>
    </row>
    <row r="4659" spans="1:12" x14ac:dyDescent="0.25">
      <c r="A4659" s="2" t="s">
        <v>4657</v>
      </c>
      <c r="B4659">
        <v>10</v>
      </c>
      <c r="C4659">
        <v>23</v>
      </c>
      <c r="D4659">
        <v>1350</v>
      </c>
      <c r="E4659" s="1">
        <v>43666</v>
      </c>
      <c r="F4659" s="3">
        <v>81</v>
      </c>
      <c r="G4659" s="3">
        <v>594</v>
      </c>
      <c r="H4659" s="1">
        <v>43830</v>
      </c>
      <c r="I4659">
        <f t="shared" si="288"/>
        <v>164</v>
      </c>
      <c r="J4659" t="str">
        <f t="shared" si="289"/>
        <v>&gt;121</v>
      </c>
      <c r="K4659">
        <f t="shared" si="290"/>
        <v>0.25</v>
      </c>
      <c r="L4659">
        <f t="shared" si="291"/>
        <v>168.75</v>
      </c>
    </row>
    <row r="4660" spans="1:12" x14ac:dyDescent="0.25">
      <c r="A4660" s="2" t="s">
        <v>4658</v>
      </c>
      <c r="B4660">
        <v>5</v>
      </c>
      <c r="C4660">
        <v>19</v>
      </c>
      <c r="D4660">
        <v>2790</v>
      </c>
      <c r="E4660" s="1">
        <v>43631</v>
      </c>
      <c r="F4660" s="3">
        <v>279</v>
      </c>
      <c r="G4660" s="3">
        <v>697.5</v>
      </c>
      <c r="H4660" s="1">
        <v>43830</v>
      </c>
      <c r="I4660">
        <f t="shared" si="288"/>
        <v>199</v>
      </c>
      <c r="J4660" t="str">
        <f t="shared" si="289"/>
        <v>&gt;121</v>
      </c>
      <c r="K4660">
        <f t="shared" si="290"/>
        <v>0.25</v>
      </c>
      <c r="L4660">
        <f t="shared" si="291"/>
        <v>244.125</v>
      </c>
    </row>
    <row r="4661" spans="1:12" x14ac:dyDescent="0.25">
      <c r="A4661" s="2" t="s">
        <v>4659</v>
      </c>
      <c r="B4661">
        <v>2</v>
      </c>
      <c r="C4661">
        <v>12</v>
      </c>
      <c r="D4661">
        <v>2688</v>
      </c>
      <c r="E4661" s="1">
        <v>43486</v>
      </c>
      <c r="F4661" s="3">
        <v>268.8</v>
      </c>
      <c r="G4661" s="3">
        <v>752.6400000000001</v>
      </c>
      <c r="H4661" s="1">
        <v>43830</v>
      </c>
      <c r="I4661">
        <f t="shared" si="288"/>
        <v>344</v>
      </c>
      <c r="J4661" t="str">
        <f t="shared" si="289"/>
        <v>&gt;121</v>
      </c>
      <c r="K4661">
        <f t="shared" si="290"/>
        <v>0.25</v>
      </c>
      <c r="L4661">
        <f t="shared" si="291"/>
        <v>255.36</v>
      </c>
    </row>
    <row r="4662" spans="1:12" x14ac:dyDescent="0.25">
      <c r="A4662" s="2" t="s">
        <v>4660</v>
      </c>
      <c r="B4662">
        <v>5</v>
      </c>
      <c r="C4662">
        <v>11</v>
      </c>
      <c r="D4662">
        <v>4960</v>
      </c>
      <c r="E4662" s="1">
        <v>43476</v>
      </c>
      <c r="F4662" s="3">
        <v>496</v>
      </c>
      <c r="G4662" s="3">
        <v>793.6</v>
      </c>
      <c r="H4662" s="1">
        <v>43830</v>
      </c>
      <c r="I4662">
        <f t="shared" si="288"/>
        <v>354</v>
      </c>
      <c r="J4662" t="str">
        <f t="shared" si="289"/>
        <v>&gt;121</v>
      </c>
      <c r="K4662">
        <f t="shared" si="290"/>
        <v>0.25</v>
      </c>
      <c r="L4662">
        <f t="shared" si="291"/>
        <v>322.39999999999998</v>
      </c>
    </row>
    <row r="4663" spans="1:12" x14ac:dyDescent="0.25">
      <c r="A4663" s="2" t="s">
        <v>4661</v>
      </c>
      <c r="B4663">
        <v>9</v>
      </c>
      <c r="C4663">
        <v>12</v>
      </c>
      <c r="D4663">
        <v>1512.0000000000002</v>
      </c>
      <c r="E4663" s="1">
        <v>43818</v>
      </c>
      <c r="F4663" s="3">
        <v>45.360000000000007</v>
      </c>
      <c r="G4663" s="3">
        <v>393.12000000000006</v>
      </c>
      <c r="H4663" s="1">
        <v>43830</v>
      </c>
      <c r="I4663">
        <f t="shared" si="288"/>
        <v>12</v>
      </c>
      <c r="J4663" t="str">
        <f t="shared" si="289"/>
        <v>0-30</v>
      </c>
      <c r="K4663">
        <f t="shared" si="290"/>
        <v>8.0000000000000002E-3</v>
      </c>
      <c r="L4663">
        <f t="shared" si="291"/>
        <v>3.5078400000000007</v>
      </c>
    </row>
    <row r="4664" spans="1:12" x14ac:dyDescent="0.25">
      <c r="A4664" s="2" t="s">
        <v>4662</v>
      </c>
      <c r="B4664">
        <v>5</v>
      </c>
      <c r="C4664">
        <v>17</v>
      </c>
      <c r="D4664">
        <v>1950</v>
      </c>
      <c r="E4664" s="1">
        <v>43605</v>
      </c>
      <c r="F4664" s="3">
        <v>39</v>
      </c>
      <c r="G4664" s="3">
        <v>429</v>
      </c>
      <c r="H4664" s="1">
        <v>43830</v>
      </c>
      <c r="I4664">
        <f t="shared" si="288"/>
        <v>225</v>
      </c>
      <c r="J4664" t="str">
        <f t="shared" si="289"/>
        <v>&gt;121</v>
      </c>
      <c r="K4664">
        <f t="shared" si="290"/>
        <v>0.25</v>
      </c>
      <c r="L4664">
        <f t="shared" si="291"/>
        <v>117</v>
      </c>
    </row>
    <row r="4665" spans="1:12" x14ac:dyDescent="0.25">
      <c r="A4665" s="2" t="s">
        <v>4663</v>
      </c>
      <c r="B4665">
        <v>3</v>
      </c>
      <c r="C4665">
        <v>10</v>
      </c>
      <c r="D4665">
        <v>5580</v>
      </c>
      <c r="E4665" s="1">
        <v>43795</v>
      </c>
      <c r="F4665" s="3">
        <v>279</v>
      </c>
      <c r="G4665" s="3">
        <v>892.8</v>
      </c>
      <c r="H4665" s="1">
        <v>43830</v>
      </c>
      <c r="I4665">
        <f t="shared" si="288"/>
        <v>35</v>
      </c>
      <c r="J4665" t="str">
        <f t="shared" si="289"/>
        <v>31-60</v>
      </c>
      <c r="K4665">
        <f t="shared" si="290"/>
        <v>0.04</v>
      </c>
      <c r="L4665">
        <f t="shared" si="291"/>
        <v>46.872</v>
      </c>
    </row>
    <row r="4666" spans="1:12" x14ac:dyDescent="0.25">
      <c r="A4666" s="2" t="s">
        <v>4664</v>
      </c>
      <c r="B4666">
        <v>9</v>
      </c>
      <c r="C4666">
        <v>6</v>
      </c>
      <c r="D4666">
        <v>720</v>
      </c>
      <c r="E4666" s="1">
        <v>43677</v>
      </c>
      <c r="F4666" s="3">
        <v>72</v>
      </c>
      <c r="G4666" s="3">
        <v>244.8</v>
      </c>
      <c r="H4666" s="1">
        <v>43830</v>
      </c>
      <c r="I4666">
        <f t="shared" si="288"/>
        <v>153</v>
      </c>
      <c r="J4666" t="str">
        <f t="shared" si="289"/>
        <v>&gt;121</v>
      </c>
      <c r="K4666">
        <f t="shared" si="290"/>
        <v>0.25</v>
      </c>
      <c r="L4666">
        <f t="shared" si="291"/>
        <v>79.2</v>
      </c>
    </row>
    <row r="4667" spans="1:12" x14ac:dyDescent="0.25">
      <c r="A4667" s="2" t="s">
        <v>4665</v>
      </c>
      <c r="B4667">
        <v>3</v>
      </c>
      <c r="C4667">
        <v>21</v>
      </c>
      <c r="D4667">
        <v>3410</v>
      </c>
      <c r="E4667" s="1">
        <v>43715</v>
      </c>
      <c r="F4667" s="3">
        <v>204.60000000000002</v>
      </c>
      <c r="G4667" s="3">
        <v>579.70000000000005</v>
      </c>
      <c r="H4667" s="1">
        <v>43830</v>
      </c>
      <c r="I4667">
        <f t="shared" si="288"/>
        <v>115</v>
      </c>
      <c r="J4667" t="str">
        <f t="shared" si="289"/>
        <v>91-120</v>
      </c>
      <c r="K4667">
        <f t="shared" si="290"/>
        <v>0.2</v>
      </c>
      <c r="L4667">
        <f t="shared" si="291"/>
        <v>156.86000000000001</v>
      </c>
    </row>
    <row r="4668" spans="1:12" x14ac:dyDescent="0.25">
      <c r="A4668" s="2" t="s">
        <v>4666</v>
      </c>
      <c r="B4668">
        <v>4</v>
      </c>
      <c r="C4668">
        <v>5</v>
      </c>
      <c r="D4668">
        <v>2790</v>
      </c>
      <c r="E4668" s="1">
        <v>43485</v>
      </c>
      <c r="F4668" s="3">
        <v>251.1</v>
      </c>
      <c r="G4668" s="3">
        <v>669.59999999999991</v>
      </c>
      <c r="H4668" s="1">
        <v>43830</v>
      </c>
      <c r="I4668">
        <f t="shared" si="288"/>
        <v>345</v>
      </c>
      <c r="J4668" t="str">
        <f t="shared" si="289"/>
        <v>&gt;121</v>
      </c>
      <c r="K4668">
        <f t="shared" si="290"/>
        <v>0.25</v>
      </c>
      <c r="L4668">
        <f t="shared" si="291"/>
        <v>230.17499999999998</v>
      </c>
    </row>
    <row r="4669" spans="1:12" x14ac:dyDescent="0.25">
      <c r="A4669" s="2" t="s">
        <v>4667</v>
      </c>
      <c r="B4669">
        <v>2</v>
      </c>
      <c r="C4669">
        <v>20</v>
      </c>
      <c r="D4669">
        <v>220</v>
      </c>
      <c r="E4669" s="1">
        <v>43700</v>
      </c>
      <c r="F4669" s="3">
        <v>6.6000000000000005</v>
      </c>
      <c r="G4669" s="3">
        <v>63.8</v>
      </c>
      <c r="H4669" s="1">
        <v>43830</v>
      </c>
      <c r="I4669">
        <f t="shared" si="288"/>
        <v>130</v>
      </c>
      <c r="J4669" t="str">
        <f t="shared" si="289"/>
        <v>&gt;121</v>
      </c>
      <c r="K4669">
        <f t="shared" si="290"/>
        <v>0.25</v>
      </c>
      <c r="L4669">
        <f t="shared" si="291"/>
        <v>17.599999999999998</v>
      </c>
    </row>
    <row r="4670" spans="1:12" x14ac:dyDescent="0.25">
      <c r="A4670" s="2" t="s">
        <v>4668</v>
      </c>
      <c r="B4670">
        <v>10</v>
      </c>
      <c r="C4670">
        <v>23</v>
      </c>
      <c r="D4670">
        <v>360</v>
      </c>
      <c r="E4670" s="1">
        <v>43515</v>
      </c>
      <c r="F4670" s="3">
        <v>7.1999999999999993</v>
      </c>
      <c r="G4670" s="3">
        <v>90</v>
      </c>
      <c r="H4670" s="1">
        <v>43830</v>
      </c>
      <c r="I4670">
        <f t="shared" si="288"/>
        <v>315</v>
      </c>
      <c r="J4670" t="str">
        <f t="shared" si="289"/>
        <v>&gt;121</v>
      </c>
      <c r="K4670">
        <f t="shared" si="290"/>
        <v>0.25</v>
      </c>
      <c r="L4670">
        <f t="shared" si="291"/>
        <v>24.3</v>
      </c>
    </row>
    <row r="4671" spans="1:12" x14ac:dyDescent="0.25">
      <c r="A4671" s="2" t="s">
        <v>4669</v>
      </c>
      <c r="B4671">
        <v>4</v>
      </c>
      <c r="C4671">
        <v>16</v>
      </c>
      <c r="D4671">
        <v>1710</v>
      </c>
      <c r="E4671" s="1">
        <v>43647</v>
      </c>
      <c r="F4671" s="3">
        <v>34.200000000000003</v>
      </c>
      <c r="G4671" s="3">
        <v>342</v>
      </c>
      <c r="H4671" s="1">
        <v>43830</v>
      </c>
      <c r="I4671">
        <f t="shared" si="288"/>
        <v>183</v>
      </c>
      <c r="J4671" t="str">
        <f t="shared" si="289"/>
        <v>&gt;121</v>
      </c>
      <c r="K4671">
        <f t="shared" si="290"/>
        <v>0.25</v>
      </c>
      <c r="L4671">
        <f t="shared" si="291"/>
        <v>94.05</v>
      </c>
    </row>
    <row r="4672" spans="1:12" x14ac:dyDescent="0.25">
      <c r="A4672" s="2" t="s">
        <v>4670</v>
      </c>
      <c r="B4672">
        <v>9</v>
      </c>
      <c r="C4672">
        <v>23</v>
      </c>
      <c r="D4672">
        <v>120</v>
      </c>
      <c r="E4672" s="1">
        <v>43598</v>
      </c>
      <c r="F4672" s="3">
        <v>13.200000000000001</v>
      </c>
      <c r="G4672" s="3">
        <v>43.2</v>
      </c>
      <c r="H4672" s="1">
        <v>43830</v>
      </c>
      <c r="I4672">
        <f t="shared" si="288"/>
        <v>232</v>
      </c>
      <c r="J4672" t="str">
        <f t="shared" si="289"/>
        <v>&gt;121</v>
      </c>
      <c r="K4672">
        <f t="shared" si="290"/>
        <v>0.25</v>
      </c>
      <c r="L4672">
        <f t="shared" si="291"/>
        <v>14.100000000000001</v>
      </c>
    </row>
    <row r="4673" spans="1:12" x14ac:dyDescent="0.25">
      <c r="A4673" s="2" t="s">
        <v>4671</v>
      </c>
      <c r="B4673">
        <v>6</v>
      </c>
      <c r="C4673">
        <v>9</v>
      </c>
      <c r="D4673">
        <v>720</v>
      </c>
      <c r="E4673" s="1">
        <v>43808</v>
      </c>
      <c r="F4673" s="3">
        <v>14.399999999999999</v>
      </c>
      <c r="G4673" s="3">
        <v>108</v>
      </c>
      <c r="H4673" s="1">
        <v>43830</v>
      </c>
      <c r="I4673">
        <f t="shared" si="288"/>
        <v>22</v>
      </c>
      <c r="J4673" t="str">
        <f t="shared" si="289"/>
        <v>0-30</v>
      </c>
      <c r="K4673">
        <f t="shared" si="290"/>
        <v>8.0000000000000002E-3</v>
      </c>
      <c r="L4673">
        <f t="shared" si="291"/>
        <v>0.97920000000000007</v>
      </c>
    </row>
    <row r="4674" spans="1:12" x14ac:dyDescent="0.25">
      <c r="A4674" s="2" t="s">
        <v>4672</v>
      </c>
      <c r="B4674">
        <v>3</v>
      </c>
      <c r="C4674">
        <v>1</v>
      </c>
      <c r="D4674">
        <v>3720</v>
      </c>
      <c r="E4674" s="1">
        <v>43640</v>
      </c>
      <c r="F4674" s="3">
        <v>372</v>
      </c>
      <c r="G4674" s="3">
        <v>818.40000000000009</v>
      </c>
      <c r="H4674" s="1">
        <v>43830</v>
      </c>
      <c r="I4674">
        <f t="shared" ref="I4674:I4737" si="292">H4674-E4674</f>
        <v>190</v>
      </c>
      <c r="J4674" t="str">
        <f t="shared" ref="J4674:J4737" si="293">VLOOKUP(I4674,groupings,2,1)</f>
        <v>&gt;121</v>
      </c>
      <c r="K4674">
        <f t="shared" ref="K4674:K4737" si="294">VLOOKUP(I4674,$N$8:$P$12,3,TRUE)</f>
        <v>0.25</v>
      </c>
      <c r="L4674">
        <f t="shared" ref="L4674:L4737" si="295">(G4674+F4674)*K4674</f>
        <v>297.60000000000002</v>
      </c>
    </row>
    <row r="4675" spans="1:12" x14ac:dyDescent="0.25">
      <c r="A4675" s="2" t="s">
        <v>4673</v>
      </c>
      <c r="B4675">
        <v>8</v>
      </c>
      <c r="C4675">
        <v>13</v>
      </c>
      <c r="D4675">
        <v>3600</v>
      </c>
      <c r="E4675" s="1">
        <v>43505</v>
      </c>
      <c r="F4675" s="3">
        <v>540</v>
      </c>
      <c r="G4675" s="3">
        <v>972</v>
      </c>
      <c r="H4675" s="1">
        <v>43830</v>
      </c>
      <c r="I4675">
        <f t="shared" si="292"/>
        <v>325</v>
      </c>
      <c r="J4675" t="str">
        <f t="shared" si="293"/>
        <v>&gt;121</v>
      </c>
      <c r="K4675">
        <f t="shared" si="294"/>
        <v>0.25</v>
      </c>
      <c r="L4675">
        <f t="shared" si="295"/>
        <v>378</v>
      </c>
    </row>
    <row r="4676" spans="1:12" x14ac:dyDescent="0.25">
      <c r="A4676" s="2" t="s">
        <v>4674</v>
      </c>
      <c r="B4676">
        <v>10</v>
      </c>
      <c r="C4676">
        <v>13</v>
      </c>
      <c r="D4676">
        <v>660</v>
      </c>
      <c r="E4676" s="1">
        <v>43768</v>
      </c>
      <c r="F4676" s="3">
        <v>39.6</v>
      </c>
      <c r="G4676" s="3">
        <v>316.8</v>
      </c>
      <c r="H4676" s="1">
        <v>43830</v>
      </c>
      <c r="I4676">
        <f t="shared" si="292"/>
        <v>62</v>
      </c>
      <c r="J4676" t="str">
        <f t="shared" si="293"/>
        <v>61-90</v>
      </c>
      <c r="K4676">
        <f t="shared" si="294"/>
        <v>0.15</v>
      </c>
      <c r="L4676">
        <f t="shared" si="295"/>
        <v>53.46</v>
      </c>
    </row>
    <row r="4677" spans="1:12" x14ac:dyDescent="0.25">
      <c r="A4677" s="2" t="s">
        <v>4675</v>
      </c>
      <c r="B4677">
        <v>7</v>
      </c>
      <c r="C4677">
        <v>3</v>
      </c>
      <c r="D4677">
        <v>620</v>
      </c>
      <c r="E4677" s="1">
        <v>43597</v>
      </c>
      <c r="F4677" s="3">
        <v>6.2</v>
      </c>
      <c r="G4677" s="3">
        <v>533.20000000000005</v>
      </c>
      <c r="H4677" s="1">
        <v>43830</v>
      </c>
      <c r="I4677">
        <f t="shared" si="292"/>
        <v>233</v>
      </c>
      <c r="J4677" t="str">
        <f t="shared" si="293"/>
        <v>&gt;121</v>
      </c>
      <c r="K4677">
        <f t="shared" si="294"/>
        <v>0.25</v>
      </c>
      <c r="L4677">
        <f t="shared" si="295"/>
        <v>134.85000000000002</v>
      </c>
    </row>
    <row r="4678" spans="1:12" x14ac:dyDescent="0.25">
      <c r="A4678" s="2" t="s">
        <v>4676</v>
      </c>
      <c r="B4678">
        <v>8</v>
      </c>
      <c r="C4678">
        <v>19</v>
      </c>
      <c r="D4678">
        <v>2090</v>
      </c>
      <c r="E4678" s="1">
        <v>43573</v>
      </c>
      <c r="F4678" s="3">
        <v>209</v>
      </c>
      <c r="G4678" s="3">
        <v>585.20000000000005</v>
      </c>
      <c r="H4678" s="1">
        <v>43830</v>
      </c>
      <c r="I4678">
        <f t="shared" si="292"/>
        <v>257</v>
      </c>
      <c r="J4678" t="str">
        <f t="shared" si="293"/>
        <v>&gt;121</v>
      </c>
      <c r="K4678">
        <f t="shared" si="294"/>
        <v>0.25</v>
      </c>
      <c r="L4678">
        <f t="shared" si="295"/>
        <v>198.55</v>
      </c>
    </row>
    <row r="4679" spans="1:12" x14ac:dyDescent="0.25">
      <c r="A4679" s="2" t="s">
        <v>4677</v>
      </c>
      <c r="B4679">
        <v>5</v>
      </c>
      <c r="C4679">
        <v>6</v>
      </c>
      <c r="D4679">
        <v>3300</v>
      </c>
      <c r="E4679" s="1">
        <v>43634</v>
      </c>
      <c r="F4679" s="3">
        <v>33</v>
      </c>
      <c r="G4679" s="3">
        <v>957</v>
      </c>
      <c r="H4679" s="1">
        <v>43830</v>
      </c>
      <c r="I4679">
        <f t="shared" si="292"/>
        <v>196</v>
      </c>
      <c r="J4679" t="str">
        <f t="shared" si="293"/>
        <v>&gt;121</v>
      </c>
      <c r="K4679">
        <f t="shared" si="294"/>
        <v>0.25</v>
      </c>
      <c r="L4679">
        <f t="shared" si="295"/>
        <v>247.5</v>
      </c>
    </row>
    <row r="4680" spans="1:12" x14ac:dyDescent="0.25">
      <c r="A4680" s="2" t="s">
        <v>4678</v>
      </c>
      <c r="B4680">
        <v>8</v>
      </c>
      <c r="C4680">
        <v>10</v>
      </c>
      <c r="D4680">
        <v>1320</v>
      </c>
      <c r="E4680" s="1">
        <v>43775</v>
      </c>
      <c r="F4680" s="3">
        <v>211.20000000000002</v>
      </c>
      <c r="G4680" s="3">
        <v>528</v>
      </c>
      <c r="H4680" s="1">
        <v>43830</v>
      </c>
      <c r="I4680">
        <f t="shared" si="292"/>
        <v>55</v>
      </c>
      <c r="J4680" t="str">
        <f t="shared" si="293"/>
        <v>31-60</v>
      </c>
      <c r="K4680">
        <f t="shared" si="294"/>
        <v>0.04</v>
      </c>
      <c r="L4680">
        <f t="shared" si="295"/>
        <v>29.568000000000001</v>
      </c>
    </row>
    <row r="4681" spans="1:12" x14ac:dyDescent="0.25">
      <c r="A4681" s="2" t="s">
        <v>4679</v>
      </c>
      <c r="B4681">
        <v>7</v>
      </c>
      <c r="C4681">
        <v>21</v>
      </c>
      <c r="D4681">
        <v>992</v>
      </c>
      <c r="E4681" s="1">
        <v>43660</v>
      </c>
      <c r="F4681" s="3">
        <v>79.36</v>
      </c>
      <c r="G4681" s="3">
        <v>615.04000000000008</v>
      </c>
      <c r="H4681" s="1">
        <v>43830</v>
      </c>
      <c r="I4681">
        <f t="shared" si="292"/>
        <v>170</v>
      </c>
      <c r="J4681" t="str">
        <f t="shared" si="293"/>
        <v>&gt;121</v>
      </c>
      <c r="K4681">
        <f t="shared" si="294"/>
        <v>0.25</v>
      </c>
      <c r="L4681">
        <f t="shared" si="295"/>
        <v>173.60000000000002</v>
      </c>
    </row>
    <row r="4682" spans="1:12" x14ac:dyDescent="0.25">
      <c r="A4682" s="2" t="s">
        <v>4680</v>
      </c>
      <c r="B4682">
        <v>9</v>
      </c>
      <c r="C4682">
        <v>21</v>
      </c>
      <c r="D4682">
        <v>930</v>
      </c>
      <c r="E4682" s="1">
        <v>43732</v>
      </c>
      <c r="F4682" s="3">
        <v>130.19999999999999</v>
      </c>
      <c r="G4682" s="3">
        <v>260.39999999999998</v>
      </c>
      <c r="H4682" s="1">
        <v>43830</v>
      </c>
      <c r="I4682">
        <f t="shared" si="292"/>
        <v>98</v>
      </c>
      <c r="J4682" t="str">
        <f t="shared" si="293"/>
        <v>91-120</v>
      </c>
      <c r="K4682">
        <f t="shared" si="294"/>
        <v>0.2</v>
      </c>
      <c r="L4682">
        <f t="shared" si="295"/>
        <v>78.12</v>
      </c>
    </row>
    <row r="4683" spans="1:12" x14ac:dyDescent="0.25">
      <c r="A4683" s="2" t="s">
        <v>4681</v>
      </c>
      <c r="B4683">
        <v>10</v>
      </c>
      <c r="C4683">
        <v>7</v>
      </c>
      <c r="D4683">
        <v>150</v>
      </c>
      <c r="E4683" s="1">
        <v>43680</v>
      </c>
      <c r="F4683" s="3">
        <v>15</v>
      </c>
      <c r="G4683" s="3">
        <v>58.5</v>
      </c>
      <c r="H4683" s="1">
        <v>43830</v>
      </c>
      <c r="I4683">
        <f t="shared" si="292"/>
        <v>150</v>
      </c>
      <c r="J4683" t="str">
        <f t="shared" si="293"/>
        <v>&gt;121</v>
      </c>
      <c r="K4683">
        <f t="shared" si="294"/>
        <v>0.25</v>
      </c>
      <c r="L4683">
        <f t="shared" si="295"/>
        <v>18.375</v>
      </c>
    </row>
    <row r="4684" spans="1:12" x14ac:dyDescent="0.25">
      <c r="A4684" s="2" t="s">
        <v>4682</v>
      </c>
      <c r="B4684">
        <v>4</v>
      </c>
      <c r="C4684">
        <v>6</v>
      </c>
      <c r="D4684">
        <v>5280</v>
      </c>
      <c r="E4684" s="1">
        <v>43498</v>
      </c>
      <c r="F4684" s="3">
        <v>158.4</v>
      </c>
      <c r="G4684" s="3">
        <v>1003.1999999999999</v>
      </c>
      <c r="H4684" s="1">
        <v>43830</v>
      </c>
      <c r="I4684">
        <f t="shared" si="292"/>
        <v>332</v>
      </c>
      <c r="J4684" t="str">
        <f t="shared" si="293"/>
        <v>&gt;121</v>
      </c>
      <c r="K4684">
        <f t="shared" si="294"/>
        <v>0.25</v>
      </c>
      <c r="L4684">
        <f t="shared" si="295"/>
        <v>290.39999999999998</v>
      </c>
    </row>
    <row r="4685" spans="1:12" x14ac:dyDescent="0.25">
      <c r="A4685" s="2" t="s">
        <v>4683</v>
      </c>
      <c r="B4685">
        <v>9</v>
      </c>
      <c r="C4685">
        <v>20</v>
      </c>
      <c r="D4685">
        <v>5500</v>
      </c>
      <c r="E4685" s="1">
        <v>43640</v>
      </c>
      <c r="F4685" s="3">
        <v>220</v>
      </c>
      <c r="G4685" s="3">
        <v>2475</v>
      </c>
      <c r="H4685" s="1">
        <v>43830</v>
      </c>
      <c r="I4685">
        <f t="shared" si="292"/>
        <v>190</v>
      </c>
      <c r="J4685" t="str">
        <f t="shared" si="293"/>
        <v>&gt;121</v>
      </c>
      <c r="K4685">
        <f t="shared" si="294"/>
        <v>0.25</v>
      </c>
      <c r="L4685">
        <f t="shared" si="295"/>
        <v>673.75</v>
      </c>
    </row>
    <row r="4686" spans="1:12" x14ac:dyDescent="0.25">
      <c r="A4686" s="2" t="s">
        <v>4684</v>
      </c>
      <c r="B4686">
        <v>6</v>
      </c>
      <c r="C4686">
        <v>8</v>
      </c>
      <c r="D4686">
        <v>2170</v>
      </c>
      <c r="E4686" s="1">
        <v>43564</v>
      </c>
      <c r="F4686" s="3">
        <v>217</v>
      </c>
      <c r="G4686" s="3">
        <v>585.90000000000009</v>
      </c>
      <c r="H4686" s="1">
        <v>43830</v>
      </c>
      <c r="I4686">
        <f t="shared" si="292"/>
        <v>266</v>
      </c>
      <c r="J4686" t="str">
        <f t="shared" si="293"/>
        <v>&gt;121</v>
      </c>
      <c r="K4686">
        <f t="shared" si="294"/>
        <v>0.25</v>
      </c>
      <c r="L4686">
        <f t="shared" si="295"/>
        <v>200.72500000000002</v>
      </c>
    </row>
    <row r="4687" spans="1:12" x14ac:dyDescent="0.25">
      <c r="A4687" s="2" t="s">
        <v>4685</v>
      </c>
      <c r="B4687">
        <v>1</v>
      </c>
      <c r="C4687">
        <v>15</v>
      </c>
      <c r="D4687">
        <v>1400</v>
      </c>
      <c r="E4687" s="1">
        <v>43593</v>
      </c>
      <c r="F4687" s="3">
        <v>98</v>
      </c>
      <c r="G4687" s="3">
        <v>322</v>
      </c>
      <c r="H4687" s="1">
        <v>43830</v>
      </c>
      <c r="I4687">
        <f t="shared" si="292"/>
        <v>237</v>
      </c>
      <c r="J4687" t="str">
        <f t="shared" si="293"/>
        <v>&gt;121</v>
      </c>
      <c r="K4687">
        <f t="shared" si="294"/>
        <v>0.25</v>
      </c>
      <c r="L4687">
        <f t="shared" si="295"/>
        <v>105</v>
      </c>
    </row>
    <row r="4688" spans="1:12" x14ac:dyDescent="0.25">
      <c r="A4688" s="2" t="s">
        <v>4686</v>
      </c>
      <c r="B4688">
        <v>3</v>
      </c>
      <c r="C4688">
        <v>11</v>
      </c>
      <c r="D4688">
        <v>1672.0000000000002</v>
      </c>
      <c r="E4688" s="1">
        <v>43570</v>
      </c>
      <c r="F4688" s="3">
        <v>33.440000000000005</v>
      </c>
      <c r="G4688" s="3">
        <v>484.88</v>
      </c>
      <c r="H4688" s="1">
        <v>43830</v>
      </c>
      <c r="I4688">
        <f t="shared" si="292"/>
        <v>260</v>
      </c>
      <c r="J4688" t="str">
        <f t="shared" si="293"/>
        <v>&gt;121</v>
      </c>
      <c r="K4688">
        <f t="shared" si="294"/>
        <v>0.25</v>
      </c>
      <c r="L4688">
        <f t="shared" si="295"/>
        <v>129.58000000000001</v>
      </c>
    </row>
    <row r="4689" spans="1:12" x14ac:dyDescent="0.25">
      <c r="A4689" s="2" t="s">
        <v>4687</v>
      </c>
      <c r="B4689">
        <v>10</v>
      </c>
      <c r="C4689">
        <v>16</v>
      </c>
      <c r="D4689">
        <v>2160</v>
      </c>
      <c r="E4689" s="1">
        <v>43736</v>
      </c>
      <c r="F4689" s="3">
        <v>21.6</v>
      </c>
      <c r="G4689" s="3">
        <v>993.6</v>
      </c>
      <c r="H4689" s="1">
        <v>43830</v>
      </c>
      <c r="I4689">
        <f t="shared" si="292"/>
        <v>94</v>
      </c>
      <c r="J4689" t="str">
        <f t="shared" si="293"/>
        <v>91-120</v>
      </c>
      <c r="K4689">
        <f t="shared" si="294"/>
        <v>0.2</v>
      </c>
      <c r="L4689">
        <f t="shared" si="295"/>
        <v>203.04000000000002</v>
      </c>
    </row>
    <row r="4690" spans="1:12" x14ac:dyDescent="0.25">
      <c r="A4690" s="2" t="s">
        <v>4688</v>
      </c>
      <c r="B4690">
        <v>10</v>
      </c>
      <c r="C4690">
        <v>15</v>
      </c>
      <c r="D4690">
        <v>1100</v>
      </c>
      <c r="E4690" s="1">
        <v>43493</v>
      </c>
      <c r="F4690" s="3">
        <v>88</v>
      </c>
      <c r="G4690" s="3">
        <v>275</v>
      </c>
      <c r="H4690" s="1">
        <v>43830</v>
      </c>
      <c r="I4690">
        <f t="shared" si="292"/>
        <v>337</v>
      </c>
      <c r="J4690" t="str">
        <f t="shared" si="293"/>
        <v>&gt;121</v>
      </c>
      <c r="K4690">
        <f t="shared" si="294"/>
        <v>0.25</v>
      </c>
      <c r="L4690">
        <f t="shared" si="295"/>
        <v>90.75</v>
      </c>
    </row>
    <row r="4691" spans="1:12" x14ac:dyDescent="0.25">
      <c r="A4691" s="2" t="s">
        <v>4689</v>
      </c>
      <c r="B4691">
        <v>4</v>
      </c>
      <c r="C4691">
        <v>15</v>
      </c>
      <c r="D4691">
        <v>750</v>
      </c>
      <c r="E4691" s="1">
        <v>43579</v>
      </c>
      <c r="F4691" s="3">
        <v>45</v>
      </c>
      <c r="G4691" s="3">
        <v>150</v>
      </c>
      <c r="H4691" s="1">
        <v>43830</v>
      </c>
      <c r="I4691">
        <f t="shared" si="292"/>
        <v>251</v>
      </c>
      <c r="J4691" t="str">
        <f t="shared" si="293"/>
        <v>&gt;121</v>
      </c>
      <c r="K4691">
        <f t="shared" si="294"/>
        <v>0.25</v>
      </c>
      <c r="L4691">
        <f t="shared" si="295"/>
        <v>48.75</v>
      </c>
    </row>
    <row r="4692" spans="1:12" x14ac:dyDescent="0.25">
      <c r="A4692" s="2" t="s">
        <v>4690</v>
      </c>
      <c r="B4692">
        <v>9</v>
      </c>
      <c r="C4692">
        <v>5</v>
      </c>
      <c r="D4692">
        <v>4560</v>
      </c>
      <c r="E4692" s="1">
        <v>43755</v>
      </c>
      <c r="F4692" s="3">
        <v>638.40000000000009</v>
      </c>
      <c r="G4692" s="3">
        <v>1459.1999999999998</v>
      </c>
      <c r="H4692" s="1">
        <v>43830</v>
      </c>
      <c r="I4692">
        <f t="shared" si="292"/>
        <v>75</v>
      </c>
      <c r="J4692" t="str">
        <f t="shared" si="293"/>
        <v>61-90</v>
      </c>
      <c r="K4692">
        <f t="shared" si="294"/>
        <v>0.15</v>
      </c>
      <c r="L4692">
        <f t="shared" si="295"/>
        <v>314.64</v>
      </c>
    </row>
    <row r="4693" spans="1:12" x14ac:dyDescent="0.25">
      <c r="A4693" s="2" t="s">
        <v>4691</v>
      </c>
      <c r="B4693">
        <v>6</v>
      </c>
      <c r="C4693">
        <v>10</v>
      </c>
      <c r="D4693">
        <v>2790</v>
      </c>
      <c r="E4693" s="1">
        <v>43667</v>
      </c>
      <c r="F4693" s="3">
        <v>27.9</v>
      </c>
      <c r="G4693" s="3">
        <v>446.4</v>
      </c>
      <c r="H4693" s="1">
        <v>43830</v>
      </c>
      <c r="I4693">
        <f t="shared" si="292"/>
        <v>163</v>
      </c>
      <c r="J4693" t="str">
        <f t="shared" si="293"/>
        <v>&gt;121</v>
      </c>
      <c r="K4693">
        <f t="shared" si="294"/>
        <v>0.25</v>
      </c>
      <c r="L4693">
        <f t="shared" si="295"/>
        <v>118.57499999999999</v>
      </c>
    </row>
    <row r="4694" spans="1:12" x14ac:dyDescent="0.25">
      <c r="A4694" s="2" t="s">
        <v>4692</v>
      </c>
      <c r="B4694">
        <v>7</v>
      </c>
      <c r="C4694">
        <v>23</v>
      </c>
      <c r="D4694">
        <v>1440</v>
      </c>
      <c r="E4694" s="1">
        <v>43560</v>
      </c>
      <c r="F4694" s="3">
        <v>388.8</v>
      </c>
      <c r="G4694" s="3">
        <v>1252.8</v>
      </c>
      <c r="H4694" s="1">
        <v>43830</v>
      </c>
      <c r="I4694">
        <f t="shared" si="292"/>
        <v>270</v>
      </c>
      <c r="J4694" t="str">
        <f t="shared" si="293"/>
        <v>&gt;121</v>
      </c>
      <c r="K4694">
        <f t="shared" si="294"/>
        <v>0.25</v>
      </c>
      <c r="L4694">
        <f t="shared" si="295"/>
        <v>410.4</v>
      </c>
    </row>
    <row r="4695" spans="1:12" x14ac:dyDescent="0.25">
      <c r="A4695" s="2" t="s">
        <v>4693</v>
      </c>
      <c r="B4695">
        <v>9</v>
      </c>
      <c r="C4695">
        <v>11</v>
      </c>
      <c r="D4695">
        <v>2420</v>
      </c>
      <c r="E4695" s="1">
        <v>43778</v>
      </c>
      <c r="F4695" s="3">
        <v>266.2</v>
      </c>
      <c r="G4695" s="3">
        <v>653.40000000000009</v>
      </c>
      <c r="H4695" s="1">
        <v>43830</v>
      </c>
      <c r="I4695">
        <f t="shared" si="292"/>
        <v>52</v>
      </c>
      <c r="J4695" t="str">
        <f t="shared" si="293"/>
        <v>31-60</v>
      </c>
      <c r="K4695">
        <f t="shared" si="294"/>
        <v>0.04</v>
      </c>
      <c r="L4695">
        <f t="shared" si="295"/>
        <v>36.784000000000006</v>
      </c>
    </row>
    <row r="4696" spans="1:12" x14ac:dyDescent="0.25">
      <c r="A4696" s="2" t="s">
        <v>4694</v>
      </c>
      <c r="B4696">
        <v>3</v>
      </c>
      <c r="C4696">
        <v>6</v>
      </c>
      <c r="D4696">
        <v>1600</v>
      </c>
      <c r="E4696" s="1">
        <v>43609</v>
      </c>
      <c r="F4696" s="3">
        <v>128</v>
      </c>
      <c r="G4696" s="3">
        <v>400</v>
      </c>
      <c r="H4696" s="1">
        <v>43830</v>
      </c>
      <c r="I4696">
        <f t="shared" si="292"/>
        <v>221</v>
      </c>
      <c r="J4696" t="str">
        <f t="shared" si="293"/>
        <v>&gt;121</v>
      </c>
      <c r="K4696">
        <f t="shared" si="294"/>
        <v>0.25</v>
      </c>
      <c r="L4696">
        <f t="shared" si="295"/>
        <v>132</v>
      </c>
    </row>
    <row r="4697" spans="1:12" x14ac:dyDescent="0.25">
      <c r="A4697" s="2" t="s">
        <v>4695</v>
      </c>
      <c r="B4697">
        <v>7</v>
      </c>
      <c r="C4697">
        <v>3</v>
      </c>
      <c r="D4697">
        <v>930</v>
      </c>
      <c r="E4697" s="1">
        <v>43705</v>
      </c>
      <c r="F4697" s="3">
        <v>204.60000000000002</v>
      </c>
      <c r="G4697" s="3">
        <v>725.40000000000009</v>
      </c>
      <c r="H4697" s="1">
        <v>43830</v>
      </c>
      <c r="I4697">
        <f t="shared" si="292"/>
        <v>125</v>
      </c>
      <c r="J4697" t="str">
        <f t="shared" si="293"/>
        <v>&gt;121</v>
      </c>
      <c r="K4697">
        <f t="shared" si="294"/>
        <v>0.25</v>
      </c>
      <c r="L4697">
        <f t="shared" si="295"/>
        <v>232.50000000000003</v>
      </c>
    </row>
    <row r="4698" spans="1:12" x14ac:dyDescent="0.25">
      <c r="A4698" s="2" t="s">
        <v>4696</v>
      </c>
      <c r="B4698">
        <v>3</v>
      </c>
      <c r="C4698">
        <v>17</v>
      </c>
      <c r="D4698">
        <v>1100</v>
      </c>
      <c r="E4698" s="1">
        <v>43652</v>
      </c>
      <c r="F4698" s="3">
        <v>77</v>
      </c>
      <c r="G4698" s="3">
        <v>187</v>
      </c>
      <c r="H4698" s="1">
        <v>43830</v>
      </c>
      <c r="I4698">
        <f t="shared" si="292"/>
        <v>178</v>
      </c>
      <c r="J4698" t="str">
        <f t="shared" si="293"/>
        <v>&gt;121</v>
      </c>
      <c r="K4698">
        <f t="shared" si="294"/>
        <v>0.25</v>
      </c>
      <c r="L4698">
        <f t="shared" si="295"/>
        <v>66</v>
      </c>
    </row>
    <row r="4699" spans="1:12" x14ac:dyDescent="0.25">
      <c r="A4699" s="2" t="s">
        <v>4697</v>
      </c>
      <c r="B4699">
        <v>10</v>
      </c>
      <c r="C4699">
        <v>13</v>
      </c>
      <c r="D4699">
        <v>1520</v>
      </c>
      <c r="E4699" s="1">
        <v>43801</v>
      </c>
      <c r="F4699" s="3">
        <v>288.8</v>
      </c>
      <c r="G4699" s="3">
        <v>699.2</v>
      </c>
      <c r="H4699" s="1">
        <v>43830</v>
      </c>
      <c r="I4699">
        <f t="shared" si="292"/>
        <v>29</v>
      </c>
      <c r="J4699" t="str">
        <f t="shared" si="293"/>
        <v>0-30</v>
      </c>
      <c r="K4699">
        <f t="shared" si="294"/>
        <v>8.0000000000000002E-3</v>
      </c>
      <c r="L4699">
        <f t="shared" si="295"/>
        <v>7.9039999999999999</v>
      </c>
    </row>
    <row r="4700" spans="1:12" x14ac:dyDescent="0.25">
      <c r="A4700" s="2" t="s">
        <v>4698</v>
      </c>
      <c r="B4700">
        <v>4</v>
      </c>
      <c r="C4700">
        <v>7</v>
      </c>
      <c r="D4700">
        <v>5280</v>
      </c>
      <c r="E4700" s="1">
        <v>43477</v>
      </c>
      <c r="F4700" s="3">
        <v>158.4</v>
      </c>
      <c r="G4700" s="3">
        <v>1584</v>
      </c>
      <c r="H4700" s="1">
        <v>43830</v>
      </c>
      <c r="I4700">
        <f t="shared" si="292"/>
        <v>353</v>
      </c>
      <c r="J4700" t="str">
        <f t="shared" si="293"/>
        <v>&gt;121</v>
      </c>
      <c r="K4700">
        <f t="shared" si="294"/>
        <v>0.25</v>
      </c>
      <c r="L4700">
        <f t="shared" si="295"/>
        <v>435.6</v>
      </c>
    </row>
    <row r="4701" spans="1:12" x14ac:dyDescent="0.25">
      <c r="A4701" s="2" t="s">
        <v>4699</v>
      </c>
      <c r="B4701">
        <v>7</v>
      </c>
      <c r="C4701">
        <v>20</v>
      </c>
      <c r="D4701">
        <v>1100</v>
      </c>
      <c r="E4701" s="1">
        <v>43789</v>
      </c>
      <c r="F4701" s="3">
        <v>132</v>
      </c>
      <c r="G4701" s="3">
        <v>1034</v>
      </c>
      <c r="H4701" s="1">
        <v>43830</v>
      </c>
      <c r="I4701">
        <f t="shared" si="292"/>
        <v>41</v>
      </c>
      <c r="J4701" t="str">
        <f t="shared" si="293"/>
        <v>31-60</v>
      </c>
      <c r="K4701">
        <f t="shared" si="294"/>
        <v>0.04</v>
      </c>
      <c r="L4701">
        <f t="shared" si="295"/>
        <v>46.64</v>
      </c>
    </row>
    <row r="4702" spans="1:12" x14ac:dyDescent="0.25">
      <c r="A4702" s="2" t="s">
        <v>4700</v>
      </c>
      <c r="B4702">
        <v>2</v>
      </c>
      <c r="C4702">
        <v>20</v>
      </c>
      <c r="D4702">
        <v>216</v>
      </c>
      <c r="E4702" s="1">
        <v>43470</v>
      </c>
      <c r="F4702" s="3">
        <v>17.28</v>
      </c>
      <c r="G4702" s="3">
        <v>60.480000000000011</v>
      </c>
      <c r="H4702" s="1">
        <v>43830</v>
      </c>
      <c r="I4702">
        <f t="shared" si="292"/>
        <v>360</v>
      </c>
      <c r="J4702" t="str">
        <f t="shared" si="293"/>
        <v>&gt;121</v>
      </c>
      <c r="K4702">
        <f t="shared" si="294"/>
        <v>0.25</v>
      </c>
      <c r="L4702">
        <f t="shared" si="295"/>
        <v>19.440000000000005</v>
      </c>
    </row>
    <row r="4703" spans="1:12" x14ac:dyDescent="0.25">
      <c r="A4703" s="2" t="s">
        <v>4701</v>
      </c>
      <c r="B4703">
        <v>4</v>
      </c>
      <c r="C4703">
        <v>1</v>
      </c>
      <c r="D4703">
        <v>2280</v>
      </c>
      <c r="E4703" s="1">
        <v>43635</v>
      </c>
      <c r="F4703" s="3">
        <v>91.199999999999989</v>
      </c>
      <c r="G4703" s="3">
        <v>433.2</v>
      </c>
      <c r="H4703" s="1">
        <v>43830</v>
      </c>
      <c r="I4703">
        <f t="shared" si="292"/>
        <v>195</v>
      </c>
      <c r="J4703" t="str">
        <f t="shared" si="293"/>
        <v>&gt;121</v>
      </c>
      <c r="K4703">
        <f t="shared" si="294"/>
        <v>0.25</v>
      </c>
      <c r="L4703">
        <f t="shared" si="295"/>
        <v>131.1</v>
      </c>
    </row>
    <row r="4704" spans="1:12" x14ac:dyDescent="0.25">
      <c r="A4704" s="2" t="s">
        <v>4702</v>
      </c>
      <c r="B4704">
        <v>9</v>
      </c>
      <c r="C4704">
        <v>3</v>
      </c>
      <c r="D4704">
        <v>1200</v>
      </c>
      <c r="E4704" s="1">
        <v>43797</v>
      </c>
      <c r="F4704" s="3">
        <v>84</v>
      </c>
      <c r="G4704" s="3">
        <v>468</v>
      </c>
      <c r="H4704" s="1">
        <v>43830</v>
      </c>
      <c r="I4704">
        <f t="shared" si="292"/>
        <v>33</v>
      </c>
      <c r="J4704" t="str">
        <f t="shared" si="293"/>
        <v>31-60</v>
      </c>
      <c r="K4704">
        <f t="shared" si="294"/>
        <v>0.04</v>
      </c>
      <c r="L4704">
        <f t="shared" si="295"/>
        <v>22.080000000000002</v>
      </c>
    </row>
    <row r="4705" spans="1:12" x14ac:dyDescent="0.25">
      <c r="A4705" s="2" t="s">
        <v>4703</v>
      </c>
      <c r="B4705">
        <v>8</v>
      </c>
      <c r="C4705">
        <v>11</v>
      </c>
      <c r="D4705">
        <v>4760</v>
      </c>
      <c r="E4705" s="1">
        <v>43627</v>
      </c>
      <c r="F4705" s="3">
        <v>809.2</v>
      </c>
      <c r="G4705" s="3">
        <v>1380.3999999999999</v>
      </c>
      <c r="H4705" s="1">
        <v>43830</v>
      </c>
      <c r="I4705">
        <f t="shared" si="292"/>
        <v>203</v>
      </c>
      <c r="J4705" t="str">
        <f t="shared" si="293"/>
        <v>&gt;121</v>
      </c>
      <c r="K4705">
        <f t="shared" si="294"/>
        <v>0.25</v>
      </c>
      <c r="L4705">
        <f t="shared" si="295"/>
        <v>547.4</v>
      </c>
    </row>
    <row r="4706" spans="1:12" x14ac:dyDescent="0.25">
      <c r="A4706" s="2" t="s">
        <v>4704</v>
      </c>
      <c r="B4706">
        <v>4</v>
      </c>
      <c r="C4706">
        <v>15</v>
      </c>
      <c r="D4706">
        <v>440</v>
      </c>
      <c r="E4706" s="1">
        <v>43680</v>
      </c>
      <c r="F4706" s="3">
        <v>39.6</v>
      </c>
      <c r="G4706" s="3">
        <v>88</v>
      </c>
      <c r="H4706" s="1">
        <v>43830</v>
      </c>
      <c r="I4706">
        <f t="shared" si="292"/>
        <v>150</v>
      </c>
      <c r="J4706" t="str">
        <f t="shared" si="293"/>
        <v>&gt;121</v>
      </c>
      <c r="K4706">
        <f t="shared" si="294"/>
        <v>0.25</v>
      </c>
      <c r="L4706">
        <f t="shared" si="295"/>
        <v>31.9</v>
      </c>
    </row>
    <row r="4707" spans="1:12" x14ac:dyDescent="0.25">
      <c r="A4707" s="2" t="s">
        <v>4705</v>
      </c>
      <c r="B4707">
        <v>7</v>
      </c>
      <c r="C4707">
        <v>16</v>
      </c>
      <c r="D4707">
        <v>3230</v>
      </c>
      <c r="E4707" s="1">
        <v>43502</v>
      </c>
      <c r="F4707" s="3">
        <v>387.59999999999997</v>
      </c>
      <c r="G4707" s="3">
        <v>1324.3000000000002</v>
      </c>
      <c r="H4707" s="1">
        <v>43830</v>
      </c>
      <c r="I4707">
        <f t="shared" si="292"/>
        <v>328</v>
      </c>
      <c r="J4707" t="str">
        <f t="shared" si="293"/>
        <v>&gt;121</v>
      </c>
      <c r="K4707">
        <f t="shared" si="294"/>
        <v>0.25</v>
      </c>
      <c r="L4707">
        <f t="shared" si="295"/>
        <v>427.97500000000002</v>
      </c>
    </row>
    <row r="4708" spans="1:12" x14ac:dyDescent="0.25">
      <c r="A4708" s="2" t="s">
        <v>4706</v>
      </c>
      <c r="B4708">
        <v>10</v>
      </c>
      <c r="C4708">
        <v>21</v>
      </c>
      <c r="D4708">
        <v>252</v>
      </c>
      <c r="E4708" s="1">
        <v>43755</v>
      </c>
      <c r="F4708" s="3">
        <v>7.5599999999999987</v>
      </c>
      <c r="G4708" s="3">
        <v>80.64</v>
      </c>
      <c r="H4708" s="1">
        <v>43830</v>
      </c>
      <c r="I4708">
        <f t="shared" si="292"/>
        <v>75</v>
      </c>
      <c r="J4708" t="str">
        <f t="shared" si="293"/>
        <v>61-90</v>
      </c>
      <c r="K4708">
        <f t="shared" si="294"/>
        <v>0.15</v>
      </c>
      <c r="L4708">
        <f t="shared" si="295"/>
        <v>13.23</v>
      </c>
    </row>
    <row r="4709" spans="1:12" x14ac:dyDescent="0.25">
      <c r="A4709" s="2" t="s">
        <v>4707</v>
      </c>
      <c r="B4709">
        <v>8</v>
      </c>
      <c r="C4709">
        <v>7</v>
      </c>
      <c r="D4709">
        <v>7000</v>
      </c>
      <c r="E4709" s="1">
        <v>43613</v>
      </c>
      <c r="F4709" s="3">
        <v>1190</v>
      </c>
      <c r="G4709" s="3">
        <v>2380</v>
      </c>
      <c r="H4709" s="1">
        <v>43830</v>
      </c>
      <c r="I4709">
        <f t="shared" si="292"/>
        <v>217</v>
      </c>
      <c r="J4709" t="str">
        <f t="shared" si="293"/>
        <v>&gt;121</v>
      </c>
      <c r="K4709">
        <f t="shared" si="294"/>
        <v>0.25</v>
      </c>
      <c r="L4709">
        <f t="shared" si="295"/>
        <v>892.5</v>
      </c>
    </row>
    <row r="4710" spans="1:12" x14ac:dyDescent="0.25">
      <c r="A4710" s="2" t="s">
        <v>4708</v>
      </c>
      <c r="B4710">
        <v>6</v>
      </c>
      <c r="C4710">
        <v>12</v>
      </c>
      <c r="D4710">
        <v>2850</v>
      </c>
      <c r="E4710" s="1">
        <v>43660</v>
      </c>
      <c r="F4710" s="3">
        <v>199.5</v>
      </c>
      <c r="G4710" s="3">
        <v>798</v>
      </c>
      <c r="H4710" s="1">
        <v>43830</v>
      </c>
      <c r="I4710">
        <f t="shared" si="292"/>
        <v>170</v>
      </c>
      <c r="J4710" t="str">
        <f t="shared" si="293"/>
        <v>&gt;121</v>
      </c>
      <c r="K4710">
        <f t="shared" si="294"/>
        <v>0.25</v>
      </c>
      <c r="L4710">
        <f t="shared" si="295"/>
        <v>249.375</v>
      </c>
    </row>
    <row r="4711" spans="1:12" x14ac:dyDescent="0.25">
      <c r="A4711" s="2" t="s">
        <v>4709</v>
      </c>
      <c r="B4711">
        <v>9</v>
      </c>
      <c r="C4711">
        <v>15</v>
      </c>
      <c r="D4711">
        <v>840</v>
      </c>
      <c r="E4711" s="1">
        <v>43489</v>
      </c>
      <c r="F4711" s="3">
        <v>58.8</v>
      </c>
      <c r="G4711" s="3">
        <v>378</v>
      </c>
      <c r="H4711" s="1">
        <v>43830</v>
      </c>
      <c r="I4711">
        <f t="shared" si="292"/>
        <v>341</v>
      </c>
      <c r="J4711" t="str">
        <f t="shared" si="293"/>
        <v>&gt;121</v>
      </c>
      <c r="K4711">
        <f t="shared" si="294"/>
        <v>0.25</v>
      </c>
      <c r="L4711">
        <f t="shared" si="295"/>
        <v>109.2</v>
      </c>
    </row>
    <row r="4712" spans="1:12" x14ac:dyDescent="0.25">
      <c r="A4712" s="2" t="s">
        <v>4710</v>
      </c>
      <c r="B4712">
        <v>5</v>
      </c>
      <c r="C4712">
        <v>19</v>
      </c>
      <c r="D4712">
        <v>1350</v>
      </c>
      <c r="E4712" s="1">
        <v>43539</v>
      </c>
      <c r="F4712" s="3">
        <v>40.5</v>
      </c>
      <c r="G4712" s="3">
        <v>243</v>
      </c>
      <c r="H4712" s="1">
        <v>43830</v>
      </c>
      <c r="I4712">
        <f t="shared" si="292"/>
        <v>291</v>
      </c>
      <c r="J4712" t="str">
        <f t="shared" si="293"/>
        <v>&gt;121</v>
      </c>
      <c r="K4712">
        <f t="shared" si="294"/>
        <v>0.25</v>
      </c>
      <c r="L4712">
        <f t="shared" si="295"/>
        <v>70.875</v>
      </c>
    </row>
    <row r="4713" spans="1:12" x14ac:dyDescent="0.25">
      <c r="A4713" s="2" t="s">
        <v>4711</v>
      </c>
      <c r="B4713">
        <v>4</v>
      </c>
      <c r="C4713">
        <v>4</v>
      </c>
      <c r="D4713">
        <v>160</v>
      </c>
      <c r="E4713" s="1">
        <v>43466</v>
      </c>
      <c r="F4713" s="3">
        <v>1.6</v>
      </c>
      <c r="G4713" s="3">
        <v>24</v>
      </c>
      <c r="H4713" s="1">
        <v>43830</v>
      </c>
      <c r="I4713">
        <f t="shared" si="292"/>
        <v>364</v>
      </c>
      <c r="J4713" t="str">
        <f t="shared" si="293"/>
        <v>&gt;121</v>
      </c>
      <c r="K4713">
        <f t="shared" si="294"/>
        <v>0.25</v>
      </c>
      <c r="L4713">
        <f t="shared" si="295"/>
        <v>6.4</v>
      </c>
    </row>
    <row r="4714" spans="1:12" x14ac:dyDescent="0.25">
      <c r="A4714" s="2" t="s">
        <v>4712</v>
      </c>
      <c r="B4714">
        <v>7</v>
      </c>
      <c r="C4714">
        <v>14</v>
      </c>
      <c r="D4714">
        <v>600</v>
      </c>
      <c r="E4714" s="1">
        <v>43736</v>
      </c>
      <c r="F4714" s="3">
        <v>54</v>
      </c>
      <c r="G4714" s="3">
        <v>174</v>
      </c>
      <c r="H4714" s="1">
        <v>43830</v>
      </c>
      <c r="I4714">
        <f t="shared" si="292"/>
        <v>94</v>
      </c>
      <c r="J4714" t="str">
        <f t="shared" si="293"/>
        <v>91-120</v>
      </c>
      <c r="K4714">
        <f t="shared" si="294"/>
        <v>0.2</v>
      </c>
      <c r="L4714">
        <f t="shared" si="295"/>
        <v>45.6</v>
      </c>
    </row>
    <row r="4715" spans="1:12" x14ac:dyDescent="0.25">
      <c r="A4715" s="2" t="s">
        <v>4713</v>
      </c>
      <c r="B4715">
        <v>4</v>
      </c>
      <c r="C4715">
        <v>22</v>
      </c>
      <c r="D4715">
        <v>1860</v>
      </c>
      <c r="E4715" s="1">
        <v>43700</v>
      </c>
      <c r="F4715" s="3">
        <v>93</v>
      </c>
      <c r="G4715" s="3">
        <v>372</v>
      </c>
      <c r="H4715" s="1">
        <v>43830</v>
      </c>
      <c r="I4715">
        <f t="shared" si="292"/>
        <v>130</v>
      </c>
      <c r="J4715" t="str">
        <f t="shared" si="293"/>
        <v>&gt;121</v>
      </c>
      <c r="K4715">
        <f t="shared" si="294"/>
        <v>0.25</v>
      </c>
      <c r="L4715">
        <f t="shared" si="295"/>
        <v>116.25</v>
      </c>
    </row>
    <row r="4716" spans="1:12" x14ac:dyDescent="0.25">
      <c r="A4716" s="2" t="s">
        <v>4714</v>
      </c>
      <c r="B4716">
        <v>8</v>
      </c>
      <c r="C4716">
        <v>14</v>
      </c>
      <c r="D4716">
        <v>3100</v>
      </c>
      <c r="E4716" s="1">
        <v>43704</v>
      </c>
      <c r="F4716" s="3">
        <v>310</v>
      </c>
      <c r="G4716" s="3">
        <v>1116</v>
      </c>
      <c r="H4716" s="1">
        <v>43830</v>
      </c>
      <c r="I4716">
        <f t="shared" si="292"/>
        <v>126</v>
      </c>
      <c r="J4716" t="str">
        <f t="shared" si="293"/>
        <v>&gt;121</v>
      </c>
      <c r="K4716">
        <f t="shared" si="294"/>
        <v>0.25</v>
      </c>
      <c r="L4716">
        <f t="shared" si="295"/>
        <v>356.5</v>
      </c>
    </row>
    <row r="4717" spans="1:12" x14ac:dyDescent="0.25">
      <c r="A4717" s="2" t="s">
        <v>4715</v>
      </c>
      <c r="B4717">
        <v>1</v>
      </c>
      <c r="C4717">
        <v>5</v>
      </c>
      <c r="D4717">
        <v>3040</v>
      </c>
      <c r="E4717" s="1">
        <v>43715</v>
      </c>
      <c r="F4717" s="3">
        <v>243.2</v>
      </c>
      <c r="G4717" s="3">
        <v>729.59999999999991</v>
      </c>
      <c r="H4717" s="1">
        <v>43830</v>
      </c>
      <c r="I4717">
        <f t="shared" si="292"/>
        <v>115</v>
      </c>
      <c r="J4717" t="str">
        <f t="shared" si="293"/>
        <v>91-120</v>
      </c>
      <c r="K4717">
        <f t="shared" si="294"/>
        <v>0.2</v>
      </c>
      <c r="L4717">
        <f t="shared" si="295"/>
        <v>194.56</v>
      </c>
    </row>
    <row r="4718" spans="1:12" x14ac:dyDescent="0.25">
      <c r="A4718" s="2" t="s">
        <v>4716</v>
      </c>
      <c r="B4718">
        <v>9</v>
      </c>
      <c r="C4718">
        <v>7</v>
      </c>
      <c r="D4718">
        <v>3450</v>
      </c>
      <c r="E4718" s="1">
        <v>43763</v>
      </c>
      <c r="F4718" s="3">
        <v>379.5</v>
      </c>
      <c r="G4718" s="3">
        <v>1690.5</v>
      </c>
      <c r="H4718" s="1">
        <v>43830</v>
      </c>
      <c r="I4718">
        <f t="shared" si="292"/>
        <v>67</v>
      </c>
      <c r="J4718" t="str">
        <f t="shared" si="293"/>
        <v>61-90</v>
      </c>
      <c r="K4718">
        <f t="shared" si="294"/>
        <v>0.15</v>
      </c>
      <c r="L4718">
        <f t="shared" si="295"/>
        <v>310.5</v>
      </c>
    </row>
    <row r="4719" spans="1:12" x14ac:dyDescent="0.25">
      <c r="A4719" s="2" t="s">
        <v>4717</v>
      </c>
      <c r="B4719">
        <v>7</v>
      </c>
      <c r="C4719">
        <v>20</v>
      </c>
      <c r="D4719">
        <v>3120</v>
      </c>
      <c r="E4719" s="1">
        <v>43651</v>
      </c>
      <c r="F4719" s="3">
        <v>904.80000000000007</v>
      </c>
      <c r="G4719" s="3">
        <v>1372.8</v>
      </c>
      <c r="H4719" s="1">
        <v>43830</v>
      </c>
      <c r="I4719">
        <f t="shared" si="292"/>
        <v>179</v>
      </c>
      <c r="J4719" t="str">
        <f t="shared" si="293"/>
        <v>&gt;121</v>
      </c>
      <c r="K4719">
        <f t="shared" si="294"/>
        <v>0.25</v>
      </c>
      <c r="L4719">
        <f t="shared" si="295"/>
        <v>569.4</v>
      </c>
    </row>
    <row r="4720" spans="1:12" x14ac:dyDescent="0.25">
      <c r="A4720" s="2" t="s">
        <v>4718</v>
      </c>
      <c r="B4720">
        <v>4</v>
      </c>
      <c r="C4720">
        <v>3</v>
      </c>
      <c r="D4720">
        <v>880</v>
      </c>
      <c r="E4720" s="1">
        <v>43766</v>
      </c>
      <c r="F4720" s="3">
        <v>8.8000000000000007</v>
      </c>
      <c r="G4720" s="3">
        <v>149.60000000000002</v>
      </c>
      <c r="H4720" s="1">
        <v>43830</v>
      </c>
      <c r="I4720">
        <f t="shared" si="292"/>
        <v>64</v>
      </c>
      <c r="J4720" t="str">
        <f t="shared" si="293"/>
        <v>61-90</v>
      </c>
      <c r="K4720">
        <f t="shared" si="294"/>
        <v>0.15</v>
      </c>
      <c r="L4720">
        <f t="shared" si="295"/>
        <v>23.760000000000005</v>
      </c>
    </row>
    <row r="4721" spans="1:12" x14ac:dyDescent="0.25">
      <c r="A4721" s="2" t="s">
        <v>4719</v>
      </c>
      <c r="B4721">
        <v>1</v>
      </c>
      <c r="C4721">
        <v>15</v>
      </c>
      <c r="D4721">
        <v>720</v>
      </c>
      <c r="E4721" s="1">
        <v>43574</v>
      </c>
      <c r="F4721" s="3">
        <v>50.4</v>
      </c>
      <c r="G4721" s="3">
        <v>144</v>
      </c>
      <c r="H4721" s="1">
        <v>43830</v>
      </c>
      <c r="I4721">
        <f t="shared" si="292"/>
        <v>256</v>
      </c>
      <c r="J4721" t="str">
        <f t="shared" si="293"/>
        <v>&gt;121</v>
      </c>
      <c r="K4721">
        <f t="shared" si="294"/>
        <v>0.25</v>
      </c>
      <c r="L4721">
        <f t="shared" si="295"/>
        <v>48.6</v>
      </c>
    </row>
    <row r="4722" spans="1:12" x14ac:dyDescent="0.25">
      <c r="A4722" s="2" t="s">
        <v>4720</v>
      </c>
      <c r="B4722">
        <v>6</v>
      </c>
      <c r="C4722">
        <v>11</v>
      </c>
      <c r="D4722">
        <v>2000</v>
      </c>
      <c r="E4722" s="1">
        <v>43489</v>
      </c>
      <c r="F4722" s="3">
        <v>180</v>
      </c>
      <c r="G4722" s="3">
        <v>320</v>
      </c>
      <c r="H4722" s="1">
        <v>43830</v>
      </c>
      <c r="I4722">
        <f t="shared" si="292"/>
        <v>341</v>
      </c>
      <c r="J4722" t="str">
        <f t="shared" si="293"/>
        <v>&gt;121</v>
      </c>
      <c r="K4722">
        <f t="shared" si="294"/>
        <v>0.25</v>
      </c>
      <c r="L4722">
        <f t="shared" si="295"/>
        <v>125</v>
      </c>
    </row>
    <row r="4723" spans="1:12" x14ac:dyDescent="0.25">
      <c r="A4723" s="2" t="s">
        <v>4721</v>
      </c>
      <c r="B4723">
        <v>10</v>
      </c>
      <c r="C4723">
        <v>12</v>
      </c>
      <c r="D4723">
        <v>6000</v>
      </c>
      <c r="E4723" s="1">
        <v>43495</v>
      </c>
      <c r="F4723" s="3">
        <v>420</v>
      </c>
      <c r="G4723" s="3">
        <v>2820</v>
      </c>
      <c r="H4723" s="1">
        <v>43830</v>
      </c>
      <c r="I4723">
        <f t="shared" si="292"/>
        <v>335</v>
      </c>
      <c r="J4723" t="str">
        <f t="shared" si="293"/>
        <v>&gt;121</v>
      </c>
      <c r="K4723">
        <f t="shared" si="294"/>
        <v>0.25</v>
      </c>
      <c r="L4723">
        <f t="shared" si="295"/>
        <v>810</v>
      </c>
    </row>
    <row r="4724" spans="1:12" x14ac:dyDescent="0.25">
      <c r="A4724" s="2" t="s">
        <v>4722</v>
      </c>
      <c r="B4724">
        <v>3</v>
      </c>
      <c r="C4724">
        <v>5</v>
      </c>
      <c r="D4724">
        <v>3450</v>
      </c>
      <c r="E4724" s="1">
        <v>43499</v>
      </c>
      <c r="F4724" s="3">
        <v>207</v>
      </c>
      <c r="G4724" s="3">
        <v>793.5</v>
      </c>
      <c r="H4724" s="1">
        <v>43830</v>
      </c>
      <c r="I4724">
        <f t="shared" si="292"/>
        <v>331</v>
      </c>
      <c r="J4724" t="str">
        <f t="shared" si="293"/>
        <v>&gt;121</v>
      </c>
      <c r="K4724">
        <f t="shared" si="294"/>
        <v>0.25</v>
      </c>
      <c r="L4724">
        <f t="shared" si="295"/>
        <v>250.125</v>
      </c>
    </row>
    <row r="4725" spans="1:12" x14ac:dyDescent="0.25">
      <c r="A4725" s="2" t="s">
        <v>4723</v>
      </c>
      <c r="B4725">
        <v>2</v>
      </c>
      <c r="C4725">
        <v>9</v>
      </c>
      <c r="D4725">
        <v>2750</v>
      </c>
      <c r="E4725" s="1">
        <v>43690</v>
      </c>
      <c r="F4725" s="3">
        <v>55</v>
      </c>
      <c r="G4725" s="3">
        <v>632.5</v>
      </c>
      <c r="H4725" s="1">
        <v>43830</v>
      </c>
      <c r="I4725">
        <f t="shared" si="292"/>
        <v>140</v>
      </c>
      <c r="J4725" t="str">
        <f t="shared" si="293"/>
        <v>&gt;121</v>
      </c>
      <c r="K4725">
        <f t="shared" si="294"/>
        <v>0.25</v>
      </c>
      <c r="L4725">
        <f t="shared" si="295"/>
        <v>171.875</v>
      </c>
    </row>
    <row r="4726" spans="1:12" x14ac:dyDescent="0.25">
      <c r="A4726" s="2" t="s">
        <v>4724</v>
      </c>
      <c r="B4726">
        <v>2</v>
      </c>
      <c r="C4726">
        <v>12</v>
      </c>
      <c r="D4726">
        <v>120</v>
      </c>
      <c r="E4726" s="1">
        <v>43829</v>
      </c>
      <c r="F4726" s="3">
        <v>1.2</v>
      </c>
      <c r="G4726" s="3">
        <v>28.799999999999997</v>
      </c>
      <c r="H4726" s="1">
        <v>43830</v>
      </c>
      <c r="I4726">
        <f t="shared" si="292"/>
        <v>1</v>
      </c>
      <c r="J4726" t="str">
        <f t="shared" si="293"/>
        <v>0-30</v>
      </c>
      <c r="K4726">
        <f t="shared" si="294"/>
        <v>8.0000000000000002E-3</v>
      </c>
      <c r="L4726">
        <f t="shared" si="295"/>
        <v>0.23999999999999996</v>
      </c>
    </row>
    <row r="4727" spans="1:12" x14ac:dyDescent="0.25">
      <c r="A4727" s="2" t="s">
        <v>4725</v>
      </c>
      <c r="B4727">
        <v>5</v>
      </c>
      <c r="C4727">
        <v>14</v>
      </c>
      <c r="D4727">
        <v>1620</v>
      </c>
      <c r="E4727" s="1">
        <v>43743</v>
      </c>
      <c r="F4727" s="3">
        <v>162</v>
      </c>
      <c r="G4727" s="3">
        <v>291.60000000000002</v>
      </c>
      <c r="H4727" s="1">
        <v>43830</v>
      </c>
      <c r="I4727">
        <f t="shared" si="292"/>
        <v>87</v>
      </c>
      <c r="J4727" t="str">
        <f t="shared" si="293"/>
        <v>61-90</v>
      </c>
      <c r="K4727">
        <f t="shared" si="294"/>
        <v>0.15</v>
      </c>
      <c r="L4727">
        <f t="shared" si="295"/>
        <v>68.040000000000006</v>
      </c>
    </row>
    <row r="4728" spans="1:12" x14ac:dyDescent="0.25">
      <c r="A4728" s="2" t="s">
        <v>4726</v>
      </c>
      <c r="B4728">
        <v>7</v>
      </c>
      <c r="C4728">
        <v>9</v>
      </c>
      <c r="D4728">
        <v>1980</v>
      </c>
      <c r="E4728" s="1">
        <v>43811</v>
      </c>
      <c r="F4728" s="3">
        <v>316.8</v>
      </c>
      <c r="G4728" s="3">
        <v>910.8</v>
      </c>
      <c r="H4728" s="1">
        <v>43830</v>
      </c>
      <c r="I4728">
        <f t="shared" si="292"/>
        <v>19</v>
      </c>
      <c r="J4728" t="str">
        <f t="shared" si="293"/>
        <v>0-30</v>
      </c>
      <c r="K4728">
        <f t="shared" si="294"/>
        <v>8.0000000000000002E-3</v>
      </c>
      <c r="L4728">
        <f t="shared" si="295"/>
        <v>9.8208000000000002</v>
      </c>
    </row>
    <row r="4729" spans="1:12" x14ac:dyDescent="0.25">
      <c r="A4729" s="2" t="s">
        <v>4727</v>
      </c>
      <c r="B4729">
        <v>7</v>
      </c>
      <c r="C4729">
        <v>14</v>
      </c>
      <c r="D4729">
        <v>1800</v>
      </c>
      <c r="E4729" s="1">
        <v>43783</v>
      </c>
      <c r="F4729" s="3">
        <v>54</v>
      </c>
      <c r="G4729" s="3">
        <v>1350</v>
      </c>
      <c r="H4729" s="1">
        <v>43830</v>
      </c>
      <c r="I4729">
        <f t="shared" si="292"/>
        <v>47</v>
      </c>
      <c r="J4729" t="str">
        <f t="shared" si="293"/>
        <v>31-60</v>
      </c>
      <c r="K4729">
        <f t="shared" si="294"/>
        <v>0.04</v>
      </c>
      <c r="L4729">
        <f t="shared" si="295"/>
        <v>56.160000000000004</v>
      </c>
    </row>
    <row r="4730" spans="1:12" x14ac:dyDescent="0.25">
      <c r="A4730" s="2" t="s">
        <v>4728</v>
      </c>
      <c r="B4730">
        <v>10</v>
      </c>
      <c r="C4730">
        <v>7</v>
      </c>
      <c r="D4730">
        <v>320</v>
      </c>
      <c r="E4730" s="1">
        <v>43668</v>
      </c>
      <c r="F4730" s="3">
        <v>12.8</v>
      </c>
      <c r="G4730" s="3">
        <v>134.4</v>
      </c>
      <c r="H4730" s="1">
        <v>43830</v>
      </c>
      <c r="I4730">
        <f t="shared" si="292"/>
        <v>162</v>
      </c>
      <c r="J4730" t="str">
        <f t="shared" si="293"/>
        <v>&gt;121</v>
      </c>
      <c r="K4730">
        <f t="shared" si="294"/>
        <v>0.25</v>
      </c>
      <c r="L4730">
        <f t="shared" si="295"/>
        <v>36.800000000000004</v>
      </c>
    </row>
    <row r="4731" spans="1:12" x14ac:dyDescent="0.25">
      <c r="A4731" s="2" t="s">
        <v>4729</v>
      </c>
      <c r="B4731">
        <v>2</v>
      </c>
      <c r="C4731">
        <v>11</v>
      </c>
      <c r="D4731">
        <v>840</v>
      </c>
      <c r="E4731" s="1">
        <v>43674</v>
      </c>
      <c r="F4731" s="3">
        <v>42</v>
      </c>
      <c r="G4731" s="3">
        <v>184.8</v>
      </c>
      <c r="H4731" s="1">
        <v>43830</v>
      </c>
      <c r="I4731">
        <f t="shared" si="292"/>
        <v>156</v>
      </c>
      <c r="J4731" t="str">
        <f t="shared" si="293"/>
        <v>&gt;121</v>
      </c>
      <c r="K4731">
        <f t="shared" si="294"/>
        <v>0.25</v>
      </c>
      <c r="L4731">
        <f t="shared" si="295"/>
        <v>56.7</v>
      </c>
    </row>
    <row r="4732" spans="1:12" x14ac:dyDescent="0.25">
      <c r="A4732" s="2" t="s">
        <v>4730</v>
      </c>
      <c r="B4732">
        <v>7</v>
      </c>
      <c r="C4732">
        <v>10</v>
      </c>
      <c r="D4732">
        <v>5040</v>
      </c>
      <c r="E4732" s="1">
        <v>43665</v>
      </c>
      <c r="F4732" s="3">
        <v>201.6</v>
      </c>
      <c r="G4732" s="3">
        <v>1260</v>
      </c>
      <c r="H4732" s="1">
        <v>43830</v>
      </c>
      <c r="I4732">
        <f t="shared" si="292"/>
        <v>165</v>
      </c>
      <c r="J4732" t="str">
        <f t="shared" si="293"/>
        <v>&gt;121</v>
      </c>
      <c r="K4732">
        <f t="shared" si="294"/>
        <v>0.25</v>
      </c>
      <c r="L4732">
        <f t="shared" si="295"/>
        <v>365.4</v>
      </c>
    </row>
    <row r="4733" spans="1:12" x14ac:dyDescent="0.25">
      <c r="A4733" s="2" t="s">
        <v>4731</v>
      </c>
      <c r="B4733">
        <v>4</v>
      </c>
      <c r="C4733">
        <v>7</v>
      </c>
      <c r="D4733">
        <v>1800</v>
      </c>
      <c r="E4733" s="1">
        <v>43727</v>
      </c>
      <c r="F4733" s="3">
        <v>36</v>
      </c>
      <c r="G4733" s="3">
        <v>270</v>
      </c>
      <c r="H4733" s="1">
        <v>43830</v>
      </c>
      <c r="I4733">
        <f t="shared" si="292"/>
        <v>103</v>
      </c>
      <c r="J4733" t="str">
        <f t="shared" si="293"/>
        <v>91-120</v>
      </c>
      <c r="K4733">
        <f t="shared" si="294"/>
        <v>0.2</v>
      </c>
      <c r="L4733">
        <f t="shared" si="295"/>
        <v>61.2</v>
      </c>
    </row>
    <row r="4734" spans="1:12" x14ac:dyDescent="0.25">
      <c r="A4734" s="2" t="s">
        <v>4732</v>
      </c>
      <c r="B4734">
        <v>5</v>
      </c>
      <c r="C4734">
        <v>22</v>
      </c>
      <c r="D4734">
        <v>90</v>
      </c>
      <c r="E4734" s="1">
        <v>43751</v>
      </c>
      <c r="F4734" s="3">
        <v>4.5</v>
      </c>
      <c r="G4734" s="3">
        <v>21.6</v>
      </c>
      <c r="H4734" s="1">
        <v>43830</v>
      </c>
      <c r="I4734">
        <f t="shared" si="292"/>
        <v>79</v>
      </c>
      <c r="J4734" t="str">
        <f t="shared" si="293"/>
        <v>61-90</v>
      </c>
      <c r="K4734">
        <f t="shared" si="294"/>
        <v>0.15</v>
      </c>
      <c r="L4734">
        <f t="shared" si="295"/>
        <v>3.915</v>
      </c>
    </row>
    <row r="4735" spans="1:12" x14ac:dyDescent="0.25">
      <c r="A4735" s="2" t="s">
        <v>4733</v>
      </c>
      <c r="B4735">
        <v>6</v>
      </c>
      <c r="C4735">
        <v>14</v>
      </c>
      <c r="D4735">
        <v>560</v>
      </c>
      <c r="E4735" s="1">
        <v>43810</v>
      </c>
      <c r="F4735" s="3">
        <v>50.4</v>
      </c>
      <c r="G4735" s="3">
        <v>168</v>
      </c>
      <c r="H4735" s="1">
        <v>43830</v>
      </c>
      <c r="I4735">
        <f t="shared" si="292"/>
        <v>20</v>
      </c>
      <c r="J4735" t="str">
        <f t="shared" si="293"/>
        <v>0-30</v>
      </c>
      <c r="K4735">
        <f t="shared" si="294"/>
        <v>8.0000000000000002E-3</v>
      </c>
      <c r="L4735">
        <f t="shared" si="295"/>
        <v>1.7472000000000001</v>
      </c>
    </row>
    <row r="4736" spans="1:12" x14ac:dyDescent="0.25">
      <c r="A4736" s="2" t="s">
        <v>4734</v>
      </c>
      <c r="B4736">
        <v>6</v>
      </c>
      <c r="C4736">
        <v>1</v>
      </c>
      <c r="D4736">
        <v>80</v>
      </c>
      <c r="E4736" s="1">
        <v>43599</v>
      </c>
      <c r="F4736" s="3">
        <v>1.6</v>
      </c>
      <c r="G4736" s="3">
        <v>20.8</v>
      </c>
      <c r="H4736" s="1">
        <v>43830</v>
      </c>
      <c r="I4736">
        <f t="shared" si="292"/>
        <v>231</v>
      </c>
      <c r="J4736" t="str">
        <f t="shared" si="293"/>
        <v>&gt;121</v>
      </c>
      <c r="K4736">
        <f t="shared" si="294"/>
        <v>0.25</v>
      </c>
      <c r="L4736">
        <f t="shared" si="295"/>
        <v>5.6000000000000005</v>
      </c>
    </row>
    <row r="4737" spans="1:12" x14ac:dyDescent="0.25">
      <c r="A4737" s="2" t="s">
        <v>4735</v>
      </c>
      <c r="B4737">
        <v>3</v>
      </c>
      <c r="C4737">
        <v>20</v>
      </c>
      <c r="D4737">
        <v>1080</v>
      </c>
      <c r="E4737" s="1">
        <v>43828</v>
      </c>
      <c r="F4737" s="3">
        <v>64.800000000000011</v>
      </c>
      <c r="G4737" s="3">
        <v>291.60000000000002</v>
      </c>
      <c r="H4737" s="1">
        <v>43830</v>
      </c>
      <c r="I4737">
        <f t="shared" si="292"/>
        <v>2</v>
      </c>
      <c r="J4737" t="str">
        <f t="shared" si="293"/>
        <v>0-30</v>
      </c>
      <c r="K4737">
        <f t="shared" si="294"/>
        <v>8.0000000000000002E-3</v>
      </c>
      <c r="L4737">
        <f t="shared" si="295"/>
        <v>2.8512000000000004</v>
      </c>
    </row>
    <row r="4738" spans="1:12" x14ac:dyDescent="0.25">
      <c r="A4738" s="2" t="s">
        <v>4736</v>
      </c>
      <c r="B4738">
        <v>10</v>
      </c>
      <c r="C4738">
        <v>4</v>
      </c>
      <c r="D4738">
        <v>1980</v>
      </c>
      <c r="E4738" s="1">
        <v>43632</v>
      </c>
      <c r="F4738" s="3">
        <v>39.6</v>
      </c>
      <c r="G4738" s="3">
        <v>930.6</v>
      </c>
      <c r="H4738" s="1">
        <v>43830</v>
      </c>
      <c r="I4738">
        <f t="shared" ref="I4738:I4801" si="296">H4738-E4738</f>
        <v>198</v>
      </c>
      <c r="J4738" t="str">
        <f t="shared" ref="J4738:J4801" si="297">VLOOKUP(I4738,groupings,2,1)</f>
        <v>&gt;121</v>
      </c>
      <c r="K4738">
        <f t="shared" ref="K4738:K4801" si="298">VLOOKUP(I4738,$N$8:$P$12,3,TRUE)</f>
        <v>0.25</v>
      </c>
      <c r="L4738">
        <f t="shared" ref="L4738:L4801" si="299">(G4738+F4738)*K4738</f>
        <v>242.55</v>
      </c>
    </row>
    <row r="4739" spans="1:12" x14ac:dyDescent="0.25">
      <c r="A4739" s="2" t="s">
        <v>4737</v>
      </c>
      <c r="B4739">
        <v>4</v>
      </c>
      <c r="C4739">
        <v>18</v>
      </c>
      <c r="D4739">
        <v>2170</v>
      </c>
      <c r="E4739" s="1">
        <v>43651</v>
      </c>
      <c r="F4739" s="3">
        <v>65.099999999999994</v>
      </c>
      <c r="G4739" s="3">
        <v>520.79999999999995</v>
      </c>
      <c r="H4739" s="1">
        <v>43830</v>
      </c>
      <c r="I4739">
        <f t="shared" si="296"/>
        <v>179</v>
      </c>
      <c r="J4739" t="str">
        <f t="shared" si="297"/>
        <v>&gt;121</v>
      </c>
      <c r="K4739">
        <f t="shared" si="298"/>
        <v>0.25</v>
      </c>
      <c r="L4739">
        <f t="shared" si="299"/>
        <v>146.47499999999999</v>
      </c>
    </row>
    <row r="4740" spans="1:12" x14ac:dyDescent="0.25">
      <c r="A4740" s="2" t="s">
        <v>4738</v>
      </c>
      <c r="B4740">
        <v>10</v>
      </c>
      <c r="C4740">
        <v>6</v>
      </c>
      <c r="D4740">
        <v>4800</v>
      </c>
      <c r="E4740" s="1">
        <v>43535</v>
      </c>
      <c r="F4740" s="3">
        <v>768</v>
      </c>
      <c r="G4740" s="3">
        <v>1248</v>
      </c>
      <c r="H4740" s="1">
        <v>43830</v>
      </c>
      <c r="I4740">
        <f t="shared" si="296"/>
        <v>295</v>
      </c>
      <c r="J4740" t="str">
        <f t="shared" si="297"/>
        <v>&gt;121</v>
      </c>
      <c r="K4740">
        <f t="shared" si="298"/>
        <v>0.25</v>
      </c>
      <c r="L4740">
        <f t="shared" si="299"/>
        <v>504</v>
      </c>
    </row>
    <row r="4741" spans="1:12" x14ac:dyDescent="0.25">
      <c r="A4741" s="2" t="s">
        <v>4739</v>
      </c>
      <c r="B4741">
        <v>5</v>
      </c>
      <c r="C4741">
        <v>16</v>
      </c>
      <c r="D4741">
        <v>4650</v>
      </c>
      <c r="E4741" s="1">
        <v>43823</v>
      </c>
      <c r="F4741" s="3">
        <v>325.5</v>
      </c>
      <c r="G4741" s="3">
        <v>1302</v>
      </c>
      <c r="H4741" s="1">
        <v>43830</v>
      </c>
      <c r="I4741">
        <f t="shared" si="296"/>
        <v>7</v>
      </c>
      <c r="J4741" t="str">
        <f t="shared" si="297"/>
        <v>0-30</v>
      </c>
      <c r="K4741">
        <f t="shared" si="298"/>
        <v>8.0000000000000002E-3</v>
      </c>
      <c r="L4741">
        <f t="shared" si="299"/>
        <v>13.02</v>
      </c>
    </row>
    <row r="4742" spans="1:12" x14ac:dyDescent="0.25">
      <c r="A4742" s="2" t="s">
        <v>4740</v>
      </c>
      <c r="B4742">
        <v>3</v>
      </c>
      <c r="C4742">
        <v>17</v>
      </c>
      <c r="D4742">
        <v>400</v>
      </c>
      <c r="E4742" s="1">
        <v>43799</v>
      </c>
      <c r="F4742" s="3">
        <v>4</v>
      </c>
      <c r="G4742" s="3">
        <v>108</v>
      </c>
      <c r="H4742" s="1">
        <v>43830</v>
      </c>
      <c r="I4742">
        <f t="shared" si="296"/>
        <v>31</v>
      </c>
      <c r="J4742" t="str">
        <f t="shared" si="297"/>
        <v>31-60</v>
      </c>
      <c r="K4742">
        <f t="shared" si="298"/>
        <v>0.04</v>
      </c>
      <c r="L4742">
        <f t="shared" si="299"/>
        <v>4.4800000000000004</v>
      </c>
    </row>
    <row r="4743" spans="1:12" x14ac:dyDescent="0.25">
      <c r="A4743" s="2" t="s">
        <v>4741</v>
      </c>
      <c r="B4743">
        <v>3</v>
      </c>
      <c r="C4743">
        <v>4</v>
      </c>
      <c r="D4743">
        <v>1650</v>
      </c>
      <c r="E4743" s="1">
        <v>43466</v>
      </c>
      <c r="F4743" s="3">
        <v>33</v>
      </c>
      <c r="G4743" s="3">
        <v>445.5</v>
      </c>
      <c r="H4743" s="1">
        <v>43830</v>
      </c>
      <c r="I4743">
        <f t="shared" si="296"/>
        <v>364</v>
      </c>
      <c r="J4743" t="str">
        <f t="shared" si="297"/>
        <v>&gt;121</v>
      </c>
      <c r="K4743">
        <f t="shared" si="298"/>
        <v>0.25</v>
      </c>
      <c r="L4743">
        <f t="shared" si="299"/>
        <v>119.625</v>
      </c>
    </row>
    <row r="4744" spans="1:12" x14ac:dyDescent="0.25">
      <c r="A4744" s="2" t="s">
        <v>4742</v>
      </c>
      <c r="B4744">
        <v>4</v>
      </c>
      <c r="C4744">
        <v>5</v>
      </c>
      <c r="D4744">
        <v>2736</v>
      </c>
      <c r="E4744" s="1">
        <v>43809</v>
      </c>
      <c r="F4744" s="3">
        <v>54.720000000000006</v>
      </c>
      <c r="G4744" s="3">
        <v>656.64</v>
      </c>
      <c r="H4744" s="1">
        <v>43830</v>
      </c>
      <c r="I4744">
        <f t="shared" si="296"/>
        <v>21</v>
      </c>
      <c r="J4744" t="str">
        <f t="shared" si="297"/>
        <v>0-30</v>
      </c>
      <c r="K4744">
        <f t="shared" si="298"/>
        <v>8.0000000000000002E-3</v>
      </c>
      <c r="L4744">
        <f t="shared" si="299"/>
        <v>5.6908799999999999</v>
      </c>
    </row>
    <row r="4745" spans="1:12" x14ac:dyDescent="0.25">
      <c r="A4745" s="2" t="s">
        <v>4743</v>
      </c>
      <c r="B4745">
        <v>9</v>
      </c>
      <c r="C4745">
        <v>23</v>
      </c>
      <c r="D4745">
        <v>7130</v>
      </c>
      <c r="E4745" s="1">
        <v>43474</v>
      </c>
      <c r="F4745" s="3">
        <v>1426</v>
      </c>
      <c r="G4745" s="3">
        <v>2424.1999999999998</v>
      </c>
      <c r="H4745" s="1">
        <v>43830</v>
      </c>
      <c r="I4745">
        <f t="shared" si="296"/>
        <v>356</v>
      </c>
      <c r="J4745" t="str">
        <f t="shared" si="297"/>
        <v>&gt;121</v>
      </c>
      <c r="K4745">
        <f t="shared" si="298"/>
        <v>0.25</v>
      </c>
      <c r="L4745">
        <f t="shared" si="299"/>
        <v>962.55</v>
      </c>
    </row>
    <row r="4746" spans="1:12" x14ac:dyDescent="0.25">
      <c r="A4746" s="2" t="s">
        <v>4744</v>
      </c>
      <c r="B4746">
        <v>4</v>
      </c>
      <c r="C4746">
        <v>20</v>
      </c>
      <c r="D4746">
        <v>3150</v>
      </c>
      <c r="E4746" s="1">
        <v>43468</v>
      </c>
      <c r="F4746" s="3">
        <v>157.5</v>
      </c>
      <c r="G4746" s="3">
        <v>724.5</v>
      </c>
      <c r="H4746" s="1">
        <v>43830</v>
      </c>
      <c r="I4746">
        <f t="shared" si="296"/>
        <v>362</v>
      </c>
      <c r="J4746" t="str">
        <f t="shared" si="297"/>
        <v>&gt;121</v>
      </c>
      <c r="K4746">
        <f t="shared" si="298"/>
        <v>0.25</v>
      </c>
      <c r="L4746">
        <f t="shared" si="299"/>
        <v>220.5</v>
      </c>
    </row>
    <row r="4747" spans="1:12" x14ac:dyDescent="0.25">
      <c r="A4747" s="2" t="s">
        <v>4745</v>
      </c>
      <c r="B4747">
        <v>5</v>
      </c>
      <c r="C4747">
        <v>1</v>
      </c>
      <c r="D4747">
        <v>3078</v>
      </c>
      <c r="E4747" s="1">
        <v>43471</v>
      </c>
      <c r="F4747" s="3">
        <v>30.78</v>
      </c>
      <c r="G4747" s="3">
        <v>769.5</v>
      </c>
      <c r="H4747" s="1">
        <v>43830</v>
      </c>
      <c r="I4747">
        <f t="shared" si="296"/>
        <v>359</v>
      </c>
      <c r="J4747" t="str">
        <f t="shared" si="297"/>
        <v>&gt;121</v>
      </c>
      <c r="K4747">
        <f t="shared" si="298"/>
        <v>0.25</v>
      </c>
      <c r="L4747">
        <f t="shared" si="299"/>
        <v>200.07</v>
      </c>
    </row>
    <row r="4748" spans="1:12" x14ac:dyDescent="0.25">
      <c r="A4748" s="2" t="s">
        <v>4746</v>
      </c>
      <c r="B4748">
        <v>9</v>
      </c>
      <c r="C4748">
        <v>20</v>
      </c>
      <c r="D4748">
        <v>1026</v>
      </c>
      <c r="E4748" s="1">
        <v>43714</v>
      </c>
      <c r="F4748" s="3">
        <v>102.6</v>
      </c>
      <c r="G4748" s="3">
        <v>328.32</v>
      </c>
      <c r="H4748" s="1">
        <v>43830</v>
      </c>
      <c r="I4748">
        <f t="shared" si="296"/>
        <v>116</v>
      </c>
      <c r="J4748" t="str">
        <f t="shared" si="297"/>
        <v>91-120</v>
      </c>
      <c r="K4748">
        <f t="shared" si="298"/>
        <v>0.2</v>
      </c>
      <c r="L4748">
        <f t="shared" si="299"/>
        <v>86.183999999999997</v>
      </c>
    </row>
    <row r="4749" spans="1:12" x14ac:dyDescent="0.25">
      <c r="A4749" s="2" t="s">
        <v>4747</v>
      </c>
      <c r="B4749">
        <v>7</v>
      </c>
      <c r="C4749">
        <v>1</v>
      </c>
      <c r="D4749">
        <v>900</v>
      </c>
      <c r="E4749" s="1">
        <v>43520</v>
      </c>
      <c r="F4749" s="3">
        <v>225</v>
      </c>
      <c r="G4749" s="3">
        <v>549</v>
      </c>
      <c r="H4749" s="1">
        <v>43830</v>
      </c>
      <c r="I4749">
        <f t="shared" si="296"/>
        <v>310</v>
      </c>
      <c r="J4749" t="str">
        <f t="shared" si="297"/>
        <v>&gt;121</v>
      </c>
      <c r="K4749">
        <f t="shared" si="298"/>
        <v>0.25</v>
      </c>
      <c r="L4749">
        <f t="shared" si="299"/>
        <v>193.5</v>
      </c>
    </row>
    <row r="4750" spans="1:12" x14ac:dyDescent="0.25">
      <c r="A4750" s="2" t="s">
        <v>4748</v>
      </c>
      <c r="B4750">
        <v>9</v>
      </c>
      <c r="C4750">
        <v>20</v>
      </c>
      <c r="D4750">
        <v>1950</v>
      </c>
      <c r="E4750" s="1">
        <v>43500</v>
      </c>
      <c r="F4750" s="3">
        <v>234</v>
      </c>
      <c r="G4750" s="3">
        <v>897</v>
      </c>
      <c r="H4750" s="1">
        <v>43830</v>
      </c>
      <c r="I4750">
        <f t="shared" si="296"/>
        <v>330</v>
      </c>
      <c r="J4750" t="str">
        <f t="shared" si="297"/>
        <v>&gt;121</v>
      </c>
      <c r="K4750">
        <f t="shared" si="298"/>
        <v>0.25</v>
      </c>
      <c r="L4750">
        <f t="shared" si="299"/>
        <v>282.75</v>
      </c>
    </row>
    <row r="4751" spans="1:12" x14ac:dyDescent="0.25">
      <c r="A4751" s="2" t="s">
        <v>4749</v>
      </c>
      <c r="B4751">
        <v>5</v>
      </c>
      <c r="C4751">
        <v>2</v>
      </c>
      <c r="D4751">
        <v>450</v>
      </c>
      <c r="E4751" s="1">
        <v>43818</v>
      </c>
      <c r="F4751" s="3">
        <v>27</v>
      </c>
      <c r="G4751" s="3">
        <v>94.5</v>
      </c>
      <c r="H4751" s="1">
        <v>43830</v>
      </c>
      <c r="I4751">
        <f t="shared" si="296"/>
        <v>12</v>
      </c>
      <c r="J4751" t="str">
        <f t="shared" si="297"/>
        <v>0-30</v>
      </c>
      <c r="K4751">
        <f t="shared" si="298"/>
        <v>8.0000000000000002E-3</v>
      </c>
      <c r="L4751">
        <f t="shared" si="299"/>
        <v>0.97199999999999998</v>
      </c>
    </row>
    <row r="4752" spans="1:12" x14ac:dyDescent="0.25">
      <c r="A4752" s="2" t="s">
        <v>4750</v>
      </c>
      <c r="B4752">
        <v>4</v>
      </c>
      <c r="C4752">
        <v>19</v>
      </c>
      <c r="D4752">
        <v>1100</v>
      </c>
      <c r="E4752" s="1">
        <v>43531</v>
      </c>
      <c r="F4752" s="3">
        <v>11</v>
      </c>
      <c r="G4752" s="3">
        <v>264</v>
      </c>
      <c r="H4752" s="1">
        <v>43830</v>
      </c>
      <c r="I4752">
        <f t="shared" si="296"/>
        <v>299</v>
      </c>
      <c r="J4752" t="str">
        <f t="shared" si="297"/>
        <v>&gt;121</v>
      </c>
      <c r="K4752">
        <f t="shared" si="298"/>
        <v>0.25</v>
      </c>
      <c r="L4752">
        <f t="shared" si="299"/>
        <v>68.75</v>
      </c>
    </row>
    <row r="4753" spans="1:12" x14ac:dyDescent="0.25">
      <c r="A4753" s="2" t="s">
        <v>4751</v>
      </c>
      <c r="B4753">
        <v>3</v>
      </c>
      <c r="C4753">
        <v>20</v>
      </c>
      <c r="D4753">
        <v>4840</v>
      </c>
      <c r="E4753" s="1">
        <v>43658</v>
      </c>
      <c r="F4753" s="3">
        <v>338.8</v>
      </c>
      <c r="G4753" s="3">
        <v>1113.1999999999998</v>
      </c>
      <c r="H4753" s="1">
        <v>43830</v>
      </c>
      <c r="I4753">
        <f t="shared" si="296"/>
        <v>172</v>
      </c>
      <c r="J4753" t="str">
        <f t="shared" si="297"/>
        <v>&gt;121</v>
      </c>
      <c r="K4753">
        <f t="shared" si="298"/>
        <v>0.25</v>
      </c>
      <c r="L4753">
        <f t="shared" si="299"/>
        <v>362.99999999999994</v>
      </c>
    </row>
    <row r="4754" spans="1:12" x14ac:dyDescent="0.25">
      <c r="A4754" s="2" t="s">
        <v>4752</v>
      </c>
      <c r="B4754">
        <v>2</v>
      </c>
      <c r="C4754">
        <v>10</v>
      </c>
      <c r="D4754">
        <v>5060</v>
      </c>
      <c r="E4754" s="1">
        <v>43816</v>
      </c>
      <c r="F4754" s="3">
        <v>506</v>
      </c>
      <c r="G4754" s="3">
        <v>1012</v>
      </c>
      <c r="H4754" s="1">
        <v>43830</v>
      </c>
      <c r="I4754">
        <f t="shared" si="296"/>
        <v>14</v>
      </c>
      <c r="J4754" t="str">
        <f t="shared" si="297"/>
        <v>0-30</v>
      </c>
      <c r="K4754">
        <f t="shared" si="298"/>
        <v>8.0000000000000002E-3</v>
      </c>
      <c r="L4754">
        <f t="shared" si="299"/>
        <v>12.144</v>
      </c>
    </row>
    <row r="4755" spans="1:12" x14ac:dyDescent="0.25">
      <c r="A4755" s="2" t="s">
        <v>4753</v>
      </c>
      <c r="B4755">
        <v>8</v>
      </c>
      <c r="C4755">
        <v>16</v>
      </c>
      <c r="D4755">
        <v>3230</v>
      </c>
      <c r="E4755" s="1">
        <v>43710</v>
      </c>
      <c r="F4755" s="3">
        <v>646</v>
      </c>
      <c r="G4755" s="3">
        <v>1615</v>
      </c>
      <c r="H4755" s="1">
        <v>43830</v>
      </c>
      <c r="I4755">
        <f t="shared" si="296"/>
        <v>120</v>
      </c>
      <c r="J4755" t="str">
        <f t="shared" si="297"/>
        <v>91-120</v>
      </c>
      <c r="K4755">
        <f t="shared" si="298"/>
        <v>0.2</v>
      </c>
      <c r="L4755">
        <f t="shared" si="299"/>
        <v>452.20000000000005</v>
      </c>
    </row>
    <row r="4756" spans="1:12" x14ac:dyDescent="0.25">
      <c r="A4756" s="2" t="s">
        <v>4754</v>
      </c>
      <c r="B4756">
        <v>8</v>
      </c>
      <c r="C4756">
        <v>10</v>
      </c>
      <c r="D4756">
        <v>3080</v>
      </c>
      <c r="E4756" s="1">
        <v>43764</v>
      </c>
      <c r="F4756" s="3">
        <v>184.8</v>
      </c>
      <c r="G4756" s="3">
        <v>1047.2</v>
      </c>
      <c r="H4756" s="1">
        <v>43830</v>
      </c>
      <c r="I4756">
        <f t="shared" si="296"/>
        <v>66</v>
      </c>
      <c r="J4756" t="str">
        <f t="shared" si="297"/>
        <v>61-90</v>
      </c>
      <c r="K4756">
        <f t="shared" si="298"/>
        <v>0.15</v>
      </c>
      <c r="L4756">
        <f t="shared" si="299"/>
        <v>184.79999999999998</v>
      </c>
    </row>
    <row r="4757" spans="1:12" x14ac:dyDescent="0.25">
      <c r="A4757" s="2" t="s">
        <v>4755</v>
      </c>
      <c r="B4757">
        <v>3</v>
      </c>
      <c r="C4757">
        <v>9</v>
      </c>
      <c r="D4757">
        <v>240</v>
      </c>
      <c r="E4757" s="1">
        <v>43478</v>
      </c>
      <c r="F4757" s="3">
        <v>21.6</v>
      </c>
      <c r="G4757" s="3">
        <v>60</v>
      </c>
      <c r="H4757" s="1">
        <v>43830</v>
      </c>
      <c r="I4757">
        <f t="shared" si="296"/>
        <v>352</v>
      </c>
      <c r="J4757" t="str">
        <f t="shared" si="297"/>
        <v>&gt;121</v>
      </c>
      <c r="K4757">
        <f t="shared" si="298"/>
        <v>0.25</v>
      </c>
      <c r="L4757">
        <f t="shared" si="299"/>
        <v>20.399999999999999</v>
      </c>
    </row>
    <row r="4758" spans="1:12" x14ac:dyDescent="0.25">
      <c r="A4758" s="2" t="s">
        <v>4756</v>
      </c>
      <c r="B4758">
        <v>10</v>
      </c>
      <c r="C4758">
        <v>20</v>
      </c>
      <c r="D4758">
        <v>4180</v>
      </c>
      <c r="E4758" s="1">
        <v>43568</v>
      </c>
      <c r="F4758" s="3">
        <v>543.40000000000009</v>
      </c>
      <c r="G4758" s="3">
        <v>1254</v>
      </c>
      <c r="H4758" s="1">
        <v>43830</v>
      </c>
      <c r="I4758">
        <f t="shared" si="296"/>
        <v>262</v>
      </c>
      <c r="J4758" t="str">
        <f t="shared" si="297"/>
        <v>&gt;121</v>
      </c>
      <c r="K4758">
        <f t="shared" si="298"/>
        <v>0.25</v>
      </c>
      <c r="L4758">
        <f t="shared" si="299"/>
        <v>449.35</v>
      </c>
    </row>
    <row r="4759" spans="1:12" x14ac:dyDescent="0.25">
      <c r="A4759" s="2" t="s">
        <v>4757</v>
      </c>
      <c r="B4759">
        <v>1</v>
      </c>
      <c r="C4759">
        <v>18</v>
      </c>
      <c r="D4759">
        <v>480</v>
      </c>
      <c r="E4759" s="1">
        <v>43616</v>
      </c>
      <c r="F4759" s="3">
        <v>14.399999999999999</v>
      </c>
      <c r="G4759" s="3">
        <v>100.8</v>
      </c>
      <c r="H4759" s="1">
        <v>43830</v>
      </c>
      <c r="I4759">
        <f t="shared" si="296"/>
        <v>214</v>
      </c>
      <c r="J4759" t="str">
        <f t="shared" si="297"/>
        <v>&gt;121</v>
      </c>
      <c r="K4759">
        <f t="shared" si="298"/>
        <v>0.25</v>
      </c>
      <c r="L4759">
        <f t="shared" si="299"/>
        <v>28.799999999999997</v>
      </c>
    </row>
    <row r="4760" spans="1:12" x14ac:dyDescent="0.25">
      <c r="A4760" s="2" t="s">
        <v>4758</v>
      </c>
      <c r="B4760">
        <v>4</v>
      </c>
      <c r="C4760">
        <v>23</v>
      </c>
      <c r="D4760">
        <v>4284</v>
      </c>
      <c r="E4760" s="1">
        <v>43505</v>
      </c>
      <c r="F4760" s="3">
        <v>42.84</v>
      </c>
      <c r="G4760" s="3">
        <v>1285.2</v>
      </c>
      <c r="H4760" s="1">
        <v>43830</v>
      </c>
      <c r="I4760">
        <f t="shared" si="296"/>
        <v>325</v>
      </c>
      <c r="J4760" t="str">
        <f t="shared" si="297"/>
        <v>&gt;121</v>
      </c>
      <c r="K4760">
        <f t="shared" si="298"/>
        <v>0.25</v>
      </c>
      <c r="L4760">
        <f t="shared" si="299"/>
        <v>332.01</v>
      </c>
    </row>
    <row r="4761" spans="1:12" x14ac:dyDescent="0.25">
      <c r="A4761" s="2" t="s">
        <v>4759</v>
      </c>
      <c r="B4761">
        <v>6</v>
      </c>
      <c r="C4761">
        <v>2</v>
      </c>
      <c r="D4761">
        <v>1040</v>
      </c>
      <c r="E4761" s="1">
        <v>43682</v>
      </c>
      <c r="F4761" s="3">
        <v>83.2</v>
      </c>
      <c r="G4761" s="3">
        <v>176.8</v>
      </c>
      <c r="H4761" s="1">
        <v>43830</v>
      </c>
      <c r="I4761">
        <f t="shared" si="296"/>
        <v>148</v>
      </c>
      <c r="J4761" t="str">
        <f t="shared" si="297"/>
        <v>&gt;121</v>
      </c>
      <c r="K4761">
        <f t="shared" si="298"/>
        <v>0.25</v>
      </c>
      <c r="L4761">
        <f t="shared" si="299"/>
        <v>65</v>
      </c>
    </row>
    <row r="4762" spans="1:12" x14ac:dyDescent="0.25">
      <c r="A4762" s="2" t="s">
        <v>4760</v>
      </c>
      <c r="B4762">
        <v>9</v>
      </c>
      <c r="C4762">
        <v>7</v>
      </c>
      <c r="D4762">
        <v>4560</v>
      </c>
      <c r="E4762" s="1">
        <v>43780</v>
      </c>
      <c r="F4762" s="3">
        <v>91.199999999999989</v>
      </c>
      <c r="G4762" s="3">
        <v>2052</v>
      </c>
      <c r="H4762" s="1">
        <v>43830</v>
      </c>
      <c r="I4762">
        <f t="shared" si="296"/>
        <v>50</v>
      </c>
      <c r="J4762" t="str">
        <f t="shared" si="297"/>
        <v>31-60</v>
      </c>
      <c r="K4762">
        <f t="shared" si="298"/>
        <v>0.04</v>
      </c>
      <c r="L4762">
        <f t="shared" si="299"/>
        <v>85.727999999999994</v>
      </c>
    </row>
    <row r="4763" spans="1:12" x14ac:dyDescent="0.25">
      <c r="A4763" s="2" t="s">
        <v>4761</v>
      </c>
      <c r="B4763">
        <v>6</v>
      </c>
      <c r="C4763">
        <v>8</v>
      </c>
      <c r="D4763">
        <v>1210</v>
      </c>
      <c r="E4763" s="1">
        <v>43610</v>
      </c>
      <c r="F4763" s="3">
        <v>48.4</v>
      </c>
      <c r="G4763" s="3">
        <v>314.60000000000002</v>
      </c>
      <c r="H4763" s="1">
        <v>43830</v>
      </c>
      <c r="I4763">
        <f t="shared" si="296"/>
        <v>220</v>
      </c>
      <c r="J4763" t="str">
        <f t="shared" si="297"/>
        <v>&gt;121</v>
      </c>
      <c r="K4763">
        <f t="shared" si="298"/>
        <v>0.25</v>
      </c>
      <c r="L4763">
        <f t="shared" si="299"/>
        <v>90.75</v>
      </c>
    </row>
    <row r="4764" spans="1:12" x14ac:dyDescent="0.25">
      <c r="A4764" s="2" t="s">
        <v>4762</v>
      </c>
      <c r="B4764">
        <v>1</v>
      </c>
      <c r="C4764">
        <v>1</v>
      </c>
      <c r="D4764">
        <v>2835</v>
      </c>
      <c r="E4764" s="1">
        <v>43585</v>
      </c>
      <c r="F4764" s="3">
        <v>226.8</v>
      </c>
      <c r="G4764" s="3">
        <v>481.95</v>
      </c>
      <c r="H4764" s="1">
        <v>43830</v>
      </c>
      <c r="I4764">
        <f t="shared" si="296"/>
        <v>245</v>
      </c>
      <c r="J4764" t="str">
        <f t="shared" si="297"/>
        <v>&gt;121</v>
      </c>
      <c r="K4764">
        <f t="shared" si="298"/>
        <v>0.25</v>
      </c>
      <c r="L4764">
        <f t="shared" si="299"/>
        <v>177.1875</v>
      </c>
    </row>
    <row r="4765" spans="1:12" x14ac:dyDescent="0.25">
      <c r="A4765" s="2" t="s">
        <v>4763</v>
      </c>
      <c r="B4765">
        <v>1</v>
      </c>
      <c r="C4765">
        <v>2</v>
      </c>
      <c r="D4765">
        <v>3840</v>
      </c>
      <c r="E4765" s="1">
        <v>43566</v>
      </c>
      <c r="F4765" s="3">
        <v>345.6</v>
      </c>
      <c r="G4765" s="3">
        <v>652.79999999999995</v>
      </c>
      <c r="H4765" s="1">
        <v>43830</v>
      </c>
      <c r="I4765">
        <f t="shared" si="296"/>
        <v>264</v>
      </c>
      <c r="J4765" t="str">
        <f t="shared" si="297"/>
        <v>&gt;121</v>
      </c>
      <c r="K4765">
        <f t="shared" si="298"/>
        <v>0.25</v>
      </c>
      <c r="L4765">
        <f t="shared" si="299"/>
        <v>249.6</v>
      </c>
    </row>
    <row r="4766" spans="1:12" x14ac:dyDescent="0.25">
      <c r="A4766" s="2" t="s">
        <v>4764</v>
      </c>
      <c r="B4766">
        <v>10</v>
      </c>
      <c r="C4766">
        <v>6</v>
      </c>
      <c r="D4766">
        <v>1386</v>
      </c>
      <c r="E4766" s="1">
        <v>43593</v>
      </c>
      <c r="F4766" s="3">
        <v>166.32</v>
      </c>
      <c r="G4766" s="3">
        <v>401.93999999999994</v>
      </c>
      <c r="H4766" s="1">
        <v>43830</v>
      </c>
      <c r="I4766">
        <f t="shared" si="296"/>
        <v>237</v>
      </c>
      <c r="J4766" t="str">
        <f t="shared" si="297"/>
        <v>&gt;121</v>
      </c>
      <c r="K4766">
        <f t="shared" si="298"/>
        <v>0.25</v>
      </c>
      <c r="L4766">
        <f t="shared" si="299"/>
        <v>142.065</v>
      </c>
    </row>
    <row r="4767" spans="1:12" x14ac:dyDescent="0.25">
      <c r="A4767" s="2" t="s">
        <v>4765</v>
      </c>
      <c r="B4767">
        <v>9</v>
      </c>
      <c r="C4767">
        <v>12</v>
      </c>
      <c r="D4767">
        <v>2178</v>
      </c>
      <c r="E4767" s="1">
        <v>43726</v>
      </c>
      <c r="F4767" s="3">
        <v>21.78</v>
      </c>
      <c r="G4767" s="3">
        <v>609.84000000000015</v>
      </c>
      <c r="H4767" s="1">
        <v>43830</v>
      </c>
      <c r="I4767">
        <f t="shared" si="296"/>
        <v>104</v>
      </c>
      <c r="J4767" t="str">
        <f t="shared" si="297"/>
        <v>91-120</v>
      </c>
      <c r="K4767">
        <f t="shared" si="298"/>
        <v>0.2</v>
      </c>
      <c r="L4767">
        <f t="shared" si="299"/>
        <v>126.32400000000003</v>
      </c>
    </row>
    <row r="4768" spans="1:12" x14ac:dyDescent="0.25">
      <c r="A4768" s="2" t="s">
        <v>4766</v>
      </c>
      <c r="B4768">
        <v>3</v>
      </c>
      <c r="C4768">
        <v>5</v>
      </c>
      <c r="D4768">
        <v>180</v>
      </c>
      <c r="E4768" s="1">
        <v>43813</v>
      </c>
      <c r="F4768" s="3">
        <v>14.399999999999999</v>
      </c>
      <c r="G4768" s="3">
        <v>39.6</v>
      </c>
      <c r="H4768" s="1">
        <v>43830</v>
      </c>
      <c r="I4768">
        <f t="shared" si="296"/>
        <v>17</v>
      </c>
      <c r="J4768" t="str">
        <f t="shared" si="297"/>
        <v>0-30</v>
      </c>
      <c r="K4768">
        <f t="shared" si="298"/>
        <v>8.0000000000000002E-3</v>
      </c>
      <c r="L4768">
        <f t="shared" si="299"/>
        <v>0.432</v>
      </c>
    </row>
    <row r="4769" spans="1:12" x14ac:dyDescent="0.25">
      <c r="A4769" s="2" t="s">
        <v>4767</v>
      </c>
      <c r="B4769">
        <v>1</v>
      </c>
      <c r="C4769">
        <v>1</v>
      </c>
      <c r="D4769">
        <v>440</v>
      </c>
      <c r="E4769" s="1">
        <v>43581</v>
      </c>
      <c r="F4769" s="3">
        <v>22</v>
      </c>
      <c r="G4769" s="3">
        <v>110</v>
      </c>
      <c r="H4769" s="1">
        <v>43830</v>
      </c>
      <c r="I4769">
        <f t="shared" si="296"/>
        <v>249</v>
      </c>
      <c r="J4769" t="str">
        <f t="shared" si="297"/>
        <v>&gt;121</v>
      </c>
      <c r="K4769">
        <f t="shared" si="298"/>
        <v>0.25</v>
      </c>
      <c r="L4769">
        <f t="shared" si="299"/>
        <v>33</v>
      </c>
    </row>
    <row r="4770" spans="1:12" x14ac:dyDescent="0.25">
      <c r="A4770" s="2" t="s">
        <v>4768</v>
      </c>
      <c r="B4770">
        <v>8</v>
      </c>
      <c r="C4770">
        <v>21</v>
      </c>
      <c r="D4770">
        <v>1100</v>
      </c>
      <c r="E4770" s="1">
        <v>43478</v>
      </c>
      <c r="F4770" s="3">
        <v>11</v>
      </c>
      <c r="G4770" s="3">
        <v>374</v>
      </c>
      <c r="H4770" s="1">
        <v>43830</v>
      </c>
      <c r="I4770">
        <f t="shared" si="296"/>
        <v>352</v>
      </c>
      <c r="J4770" t="str">
        <f t="shared" si="297"/>
        <v>&gt;121</v>
      </c>
      <c r="K4770">
        <f t="shared" si="298"/>
        <v>0.25</v>
      </c>
      <c r="L4770">
        <f t="shared" si="299"/>
        <v>96.25</v>
      </c>
    </row>
    <row r="4771" spans="1:12" x14ac:dyDescent="0.25">
      <c r="A4771" s="2" t="s">
        <v>4769</v>
      </c>
      <c r="B4771">
        <v>6</v>
      </c>
      <c r="C4771">
        <v>18</v>
      </c>
      <c r="D4771">
        <v>240</v>
      </c>
      <c r="E4771" s="1">
        <v>43687</v>
      </c>
      <c r="F4771" s="3">
        <v>21.6</v>
      </c>
      <c r="G4771" s="3">
        <v>48</v>
      </c>
      <c r="H4771" s="1">
        <v>43830</v>
      </c>
      <c r="I4771">
        <f t="shared" si="296"/>
        <v>143</v>
      </c>
      <c r="J4771" t="str">
        <f t="shared" si="297"/>
        <v>&gt;121</v>
      </c>
      <c r="K4771">
        <f t="shared" si="298"/>
        <v>0.25</v>
      </c>
      <c r="L4771">
        <f t="shared" si="299"/>
        <v>17.399999999999999</v>
      </c>
    </row>
    <row r="4772" spans="1:12" x14ac:dyDescent="0.25">
      <c r="A4772" s="2" t="s">
        <v>4770</v>
      </c>
      <c r="B4772">
        <v>5</v>
      </c>
      <c r="C4772">
        <v>2</v>
      </c>
      <c r="D4772">
        <v>1824</v>
      </c>
      <c r="E4772" s="1">
        <v>43559</v>
      </c>
      <c r="F4772" s="3">
        <v>54.720000000000006</v>
      </c>
      <c r="G4772" s="3">
        <v>383.04</v>
      </c>
      <c r="H4772" s="1">
        <v>43830</v>
      </c>
      <c r="I4772">
        <f t="shared" si="296"/>
        <v>271</v>
      </c>
      <c r="J4772" t="str">
        <f t="shared" si="297"/>
        <v>&gt;121</v>
      </c>
      <c r="K4772">
        <f t="shared" si="298"/>
        <v>0.25</v>
      </c>
      <c r="L4772">
        <f t="shared" si="299"/>
        <v>109.44000000000001</v>
      </c>
    </row>
    <row r="4773" spans="1:12" x14ac:dyDescent="0.25">
      <c r="A4773" s="2" t="s">
        <v>4771</v>
      </c>
      <c r="B4773">
        <v>9</v>
      </c>
      <c r="C4773">
        <v>13</v>
      </c>
      <c r="D4773">
        <v>2550</v>
      </c>
      <c r="E4773" s="1">
        <v>43767</v>
      </c>
      <c r="F4773" s="3">
        <v>382.5</v>
      </c>
      <c r="G4773" s="3">
        <v>688.5</v>
      </c>
      <c r="H4773" s="1">
        <v>43830</v>
      </c>
      <c r="I4773">
        <f t="shared" si="296"/>
        <v>63</v>
      </c>
      <c r="J4773" t="str">
        <f t="shared" si="297"/>
        <v>61-90</v>
      </c>
      <c r="K4773">
        <f t="shared" si="298"/>
        <v>0.15</v>
      </c>
      <c r="L4773">
        <f t="shared" si="299"/>
        <v>160.65</v>
      </c>
    </row>
    <row r="4774" spans="1:12" x14ac:dyDescent="0.25">
      <c r="A4774" s="2" t="s">
        <v>4772</v>
      </c>
      <c r="B4774">
        <v>10</v>
      </c>
      <c r="C4774">
        <v>15</v>
      </c>
      <c r="D4774">
        <v>2850</v>
      </c>
      <c r="E4774" s="1">
        <v>43630</v>
      </c>
      <c r="F4774" s="3">
        <v>256.5</v>
      </c>
      <c r="G4774" s="3">
        <v>912</v>
      </c>
      <c r="H4774" s="1">
        <v>43830</v>
      </c>
      <c r="I4774">
        <f t="shared" si="296"/>
        <v>200</v>
      </c>
      <c r="J4774" t="str">
        <f t="shared" si="297"/>
        <v>&gt;121</v>
      </c>
      <c r="K4774">
        <f t="shared" si="298"/>
        <v>0.25</v>
      </c>
      <c r="L4774">
        <f t="shared" si="299"/>
        <v>292.125</v>
      </c>
    </row>
    <row r="4775" spans="1:12" x14ac:dyDescent="0.25">
      <c r="A4775" s="2" t="s">
        <v>4773</v>
      </c>
      <c r="B4775">
        <v>6</v>
      </c>
      <c r="C4775">
        <v>10</v>
      </c>
      <c r="D4775">
        <v>2520</v>
      </c>
      <c r="E4775" s="1">
        <v>43628</v>
      </c>
      <c r="F4775" s="3">
        <v>126</v>
      </c>
      <c r="G4775" s="3">
        <v>730.8</v>
      </c>
      <c r="H4775" s="1">
        <v>43830</v>
      </c>
      <c r="I4775">
        <f t="shared" si="296"/>
        <v>202</v>
      </c>
      <c r="J4775" t="str">
        <f t="shared" si="297"/>
        <v>&gt;121</v>
      </c>
      <c r="K4775">
        <f t="shared" si="298"/>
        <v>0.25</v>
      </c>
      <c r="L4775">
        <f t="shared" si="299"/>
        <v>214.2</v>
      </c>
    </row>
    <row r="4776" spans="1:12" x14ac:dyDescent="0.25">
      <c r="A4776" s="2" t="s">
        <v>4774</v>
      </c>
      <c r="B4776">
        <v>9</v>
      </c>
      <c r="C4776">
        <v>21</v>
      </c>
      <c r="D4776">
        <v>160</v>
      </c>
      <c r="E4776" s="1">
        <v>43616</v>
      </c>
      <c r="F4776" s="3">
        <v>3.2</v>
      </c>
      <c r="G4776" s="3">
        <v>41.6</v>
      </c>
      <c r="H4776" s="1">
        <v>43830</v>
      </c>
      <c r="I4776">
        <f t="shared" si="296"/>
        <v>214</v>
      </c>
      <c r="J4776" t="str">
        <f t="shared" si="297"/>
        <v>&gt;121</v>
      </c>
      <c r="K4776">
        <f t="shared" si="298"/>
        <v>0.25</v>
      </c>
      <c r="L4776">
        <f t="shared" si="299"/>
        <v>11.200000000000001</v>
      </c>
    </row>
    <row r="4777" spans="1:12" x14ac:dyDescent="0.25">
      <c r="A4777" s="2" t="s">
        <v>4775</v>
      </c>
      <c r="B4777">
        <v>6</v>
      </c>
      <c r="C4777">
        <v>7</v>
      </c>
      <c r="D4777">
        <v>2100</v>
      </c>
      <c r="E4777" s="1">
        <v>43544</v>
      </c>
      <c r="F4777" s="3">
        <v>21</v>
      </c>
      <c r="G4777" s="3">
        <v>525</v>
      </c>
      <c r="H4777" s="1">
        <v>43830</v>
      </c>
      <c r="I4777">
        <f t="shared" si="296"/>
        <v>286</v>
      </c>
      <c r="J4777" t="str">
        <f t="shared" si="297"/>
        <v>&gt;121</v>
      </c>
      <c r="K4777">
        <f t="shared" si="298"/>
        <v>0.25</v>
      </c>
      <c r="L4777">
        <f t="shared" si="299"/>
        <v>136.5</v>
      </c>
    </row>
    <row r="4778" spans="1:12" x14ac:dyDescent="0.25">
      <c r="A4778" s="2" t="s">
        <v>4776</v>
      </c>
      <c r="B4778">
        <v>6</v>
      </c>
      <c r="C4778">
        <v>8</v>
      </c>
      <c r="D4778">
        <v>3100</v>
      </c>
      <c r="E4778" s="1">
        <v>43788</v>
      </c>
      <c r="F4778" s="3">
        <v>310</v>
      </c>
      <c r="G4778" s="3">
        <v>496</v>
      </c>
      <c r="H4778" s="1">
        <v>43830</v>
      </c>
      <c r="I4778">
        <f t="shared" si="296"/>
        <v>42</v>
      </c>
      <c r="J4778" t="str">
        <f t="shared" si="297"/>
        <v>31-60</v>
      </c>
      <c r="K4778">
        <f t="shared" si="298"/>
        <v>0.04</v>
      </c>
      <c r="L4778">
        <f t="shared" si="299"/>
        <v>32.24</v>
      </c>
    </row>
    <row r="4779" spans="1:12" x14ac:dyDescent="0.25">
      <c r="A4779" s="2" t="s">
        <v>4777</v>
      </c>
      <c r="B4779">
        <v>8</v>
      </c>
      <c r="C4779">
        <v>6</v>
      </c>
      <c r="D4779">
        <v>1800</v>
      </c>
      <c r="E4779" s="1">
        <v>43704</v>
      </c>
      <c r="F4779" s="3">
        <v>18</v>
      </c>
      <c r="G4779" s="3">
        <v>450</v>
      </c>
      <c r="H4779" s="1">
        <v>43830</v>
      </c>
      <c r="I4779">
        <f t="shared" si="296"/>
        <v>126</v>
      </c>
      <c r="J4779" t="str">
        <f t="shared" si="297"/>
        <v>&gt;121</v>
      </c>
      <c r="K4779">
        <f t="shared" si="298"/>
        <v>0.25</v>
      </c>
      <c r="L4779">
        <f t="shared" si="299"/>
        <v>117</v>
      </c>
    </row>
    <row r="4780" spans="1:12" x14ac:dyDescent="0.25">
      <c r="A4780" s="2" t="s">
        <v>4778</v>
      </c>
      <c r="B4780">
        <v>7</v>
      </c>
      <c r="C4780">
        <v>13</v>
      </c>
      <c r="D4780">
        <v>352</v>
      </c>
      <c r="E4780" s="1">
        <v>43724</v>
      </c>
      <c r="F4780" s="3">
        <v>63.36</v>
      </c>
      <c r="G4780" s="3">
        <v>172.48000000000002</v>
      </c>
      <c r="H4780" s="1">
        <v>43830</v>
      </c>
      <c r="I4780">
        <f t="shared" si="296"/>
        <v>106</v>
      </c>
      <c r="J4780" t="str">
        <f t="shared" si="297"/>
        <v>91-120</v>
      </c>
      <c r="K4780">
        <f t="shared" si="298"/>
        <v>0.2</v>
      </c>
      <c r="L4780">
        <f t="shared" si="299"/>
        <v>47.168000000000006</v>
      </c>
    </row>
    <row r="4781" spans="1:12" x14ac:dyDescent="0.25">
      <c r="A4781" s="2" t="s">
        <v>4779</v>
      </c>
      <c r="B4781">
        <v>9</v>
      </c>
      <c r="C4781">
        <v>11</v>
      </c>
      <c r="D4781">
        <v>1350</v>
      </c>
      <c r="E4781" s="1">
        <v>43571</v>
      </c>
      <c r="F4781" s="3">
        <v>202.5</v>
      </c>
      <c r="G4781" s="3">
        <v>337.5</v>
      </c>
      <c r="H4781" s="1">
        <v>43830</v>
      </c>
      <c r="I4781">
        <f t="shared" si="296"/>
        <v>259</v>
      </c>
      <c r="J4781" t="str">
        <f t="shared" si="297"/>
        <v>&gt;121</v>
      </c>
      <c r="K4781">
        <f t="shared" si="298"/>
        <v>0.25</v>
      </c>
      <c r="L4781">
        <f t="shared" si="299"/>
        <v>135</v>
      </c>
    </row>
    <row r="4782" spans="1:12" x14ac:dyDescent="0.25">
      <c r="A4782" s="2" t="s">
        <v>4780</v>
      </c>
      <c r="B4782">
        <v>1</v>
      </c>
      <c r="C4782">
        <v>17</v>
      </c>
      <c r="D4782">
        <v>2880</v>
      </c>
      <c r="E4782" s="1">
        <v>43816</v>
      </c>
      <c r="F4782" s="3">
        <v>230.39999999999998</v>
      </c>
      <c r="G4782" s="3">
        <v>748.8</v>
      </c>
      <c r="H4782" s="1">
        <v>43830</v>
      </c>
      <c r="I4782">
        <f t="shared" si="296"/>
        <v>14</v>
      </c>
      <c r="J4782" t="str">
        <f t="shared" si="297"/>
        <v>0-30</v>
      </c>
      <c r="K4782">
        <f t="shared" si="298"/>
        <v>8.0000000000000002E-3</v>
      </c>
      <c r="L4782">
        <f t="shared" si="299"/>
        <v>7.8335999999999997</v>
      </c>
    </row>
    <row r="4783" spans="1:12" x14ac:dyDescent="0.25">
      <c r="A4783" s="2" t="s">
        <v>4781</v>
      </c>
      <c r="B4783">
        <v>5</v>
      </c>
      <c r="C4783">
        <v>8</v>
      </c>
      <c r="D4783">
        <v>648</v>
      </c>
      <c r="E4783" s="1">
        <v>43705</v>
      </c>
      <c r="F4783" s="3">
        <v>64.800000000000011</v>
      </c>
      <c r="G4783" s="3">
        <v>142.55999999999997</v>
      </c>
      <c r="H4783" s="1">
        <v>43830</v>
      </c>
      <c r="I4783">
        <f t="shared" si="296"/>
        <v>125</v>
      </c>
      <c r="J4783" t="str">
        <f t="shared" si="297"/>
        <v>&gt;121</v>
      </c>
      <c r="K4783">
        <f t="shared" si="298"/>
        <v>0.25</v>
      </c>
      <c r="L4783">
        <f t="shared" si="299"/>
        <v>51.839999999999996</v>
      </c>
    </row>
    <row r="4784" spans="1:12" x14ac:dyDescent="0.25">
      <c r="A4784" s="2" t="s">
        <v>4782</v>
      </c>
      <c r="B4784">
        <v>3</v>
      </c>
      <c r="C4784">
        <v>17</v>
      </c>
      <c r="D4784">
        <v>930</v>
      </c>
      <c r="E4784" s="1">
        <v>43679</v>
      </c>
      <c r="F4784" s="3">
        <v>46.5</v>
      </c>
      <c r="G4784" s="3">
        <v>176.70000000000002</v>
      </c>
      <c r="H4784" s="1">
        <v>43830</v>
      </c>
      <c r="I4784">
        <f t="shared" si="296"/>
        <v>151</v>
      </c>
      <c r="J4784" t="str">
        <f t="shared" si="297"/>
        <v>&gt;121</v>
      </c>
      <c r="K4784">
        <f t="shared" si="298"/>
        <v>0.25</v>
      </c>
      <c r="L4784">
        <f t="shared" si="299"/>
        <v>55.800000000000004</v>
      </c>
    </row>
    <row r="4785" spans="1:12" x14ac:dyDescent="0.25">
      <c r="A4785" s="2" t="s">
        <v>4783</v>
      </c>
      <c r="B4785">
        <v>8</v>
      </c>
      <c r="C4785">
        <v>6</v>
      </c>
      <c r="D4785">
        <v>6000</v>
      </c>
      <c r="E4785" s="1">
        <v>43787</v>
      </c>
      <c r="F4785" s="3">
        <v>1020</v>
      </c>
      <c r="G4785" s="3">
        <v>2220</v>
      </c>
      <c r="H4785" s="1">
        <v>43830</v>
      </c>
      <c r="I4785">
        <f t="shared" si="296"/>
        <v>43</v>
      </c>
      <c r="J4785" t="str">
        <f t="shared" si="297"/>
        <v>31-60</v>
      </c>
      <c r="K4785">
        <f t="shared" si="298"/>
        <v>0.04</v>
      </c>
      <c r="L4785">
        <f t="shared" si="299"/>
        <v>129.6</v>
      </c>
    </row>
    <row r="4786" spans="1:12" x14ac:dyDescent="0.25">
      <c r="A4786" s="2" t="s">
        <v>4784</v>
      </c>
      <c r="B4786">
        <v>4</v>
      </c>
      <c r="C4786">
        <v>15</v>
      </c>
      <c r="D4786">
        <v>7130</v>
      </c>
      <c r="E4786" s="1">
        <v>43620</v>
      </c>
      <c r="F4786" s="3">
        <v>713</v>
      </c>
      <c r="G4786" s="3">
        <v>1069.5</v>
      </c>
      <c r="H4786" s="1">
        <v>43830</v>
      </c>
      <c r="I4786">
        <f t="shared" si="296"/>
        <v>210</v>
      </c>
      <c r="J4786" t="str">
        <f t="shared" si="297"/>
        <v>&gt;121</v>
      </c>
      <c r="K4786">
        <f t="shared" si="298"/>
        <v>0.25</v>
      </c>
      <c r="L4786">
        <f t="shared" si="299"/>
        <v>445.625</v>
      </c>
    </row>
    <row r="4787" spans="1:12" x14ac:dyDescent="0.25">
      <c r="A4787" s="2" t="s">
        <v>4785</v>
      </c>
      <c r="B4787">
        <v>1</v>
      </c>
      <c r="C4787">
        <v>13</v>
      </c>
      <c r="D4787">
        <v>6820</v>
      </c>
      <c r="E4787" s="1">
        <v>43589</v>
      </c>
      <c r="F4787" s="3">
        <v>341</v>
      </c>
      <c r="G4787" s="3">
        <v>1500.3999999999999</v>
      </c>
      <c r="H4787" s="1">
        <v>43830</v>
      </c>
      <c r="I4787">
        <f t="shared" si="296"/>
        <v>241</v>
      </c>
      <c r="J4787" t="str">
        <f t="shared" si="297"/>
        <v>&gt;121</v>
      </c>
      <c r="K4787">
        <f t="shared" si="298"/>
        <v>0.25</v>
      </c>
      <c r="L4787">
        <f t="shared" si="299"/>
        <v>460.34999999999997</v>
      </c>
    </row>
    <row r="4788" spans="1:12" x14ac:dyDescent="0.25">
      <c r="A4788" s="2" t="s">
        <v>4786</v>
      </c>
      <c r="B4788">
        <v>5</v>
      </c>
      <c r="C4788">
        <v>20</v>
      </c>
      <c r="D4788">
        <v>1215</v>
      </c>
      <c r="E4788" s="1">
        <v>43741</v>
      </c>
      <c r="F4788" s="3">
        <v>48.6</v>
      </c>
      <c r="G4788" s="3">
        <v>182.25</v>
      </c>
      <c r="H4788" s="1">
        <v>43830</v>
      </c>
      <c r="I4788">
        <f t="shared" si="296"/>
        <v>89</v>
      </c>
      <c r="J4788" t="str">
        <f t="shared" si="297"/>
        <v>61-90</v>
      </c>
      <c r="K4788">
        <f t="shared" si="298"/>
        <v>0.15</v>
      </c>
      <c r="L4788">
        <f t="shared" si="299"/>
        <v>34.627499999999998</v>
      </c>
    </row>
    <row r="4789" spans="1:12" x14ac:dyDescent="0.25">
      <c r="A4789" s="2" t="s">
        <v>4787</v>
      </c>
      <c r="B4789">
        <v>2</v>
      </c>
      <c r="C4789">
        <v>7</v>
      </c>
      <c r="D4789">
        <v>1350</v>
      </c>
      <c r="E4789" s="1">
        <v>43728</v>
      </c>
      <c r="F4789" s="3">
        <v>27</v>
      </c>
      <c r="G4789" s="3">
        <v>378</v>
      </c>
      <c r="H4789" s="1">
        <v>43830</v>
      </c>
      <c r="I4789">
        <f t="shared" si="296"/>
        <v>102</v>
      </c>
      <c r="J4789" t="str">
        <f t="shared" si="297"/>
        <v>91-120</v>
      </c>
      <c r="K4789">
        <f t="shared" si="298"/>
        <v>0.2</v>
      </c>
      <c r="L4789">
        <f t="shared" si="299"/>
        <v>81</v>
      </c>
    </row>
    <row r="4790" spans="1:12" x14ac:dyDescent="0.25">
      <c r="A4790" s="2" t="s">
        <v>4788</v>
      </c>
      <c r="B4790">
        <v>4</v>
      </c>
      <c r="C4790">
        <v>4</v>
      </c>
      <c r="D4790">
        <v>4960</v>
      </c>
      <c r="E4790" s="1">
        <v>43811</v>
      </c>
      <c r="F4790" s="3">
        <v>49.6</v>
      </c>
      <c r="G4790" s="3">
        <v>1488</v>
      </c>
      <c r="H4790" s="1">
        <v>43830</v>
      </c>
      <c r="I4790">
        <f t="shared" si="296"/>
        <v>19</v>
      </c>
      <c r="J4790" t="str">
        <f t="shared" si="297"/>
        <v>0-30</v>
      </c>
      <c r="K4790">
        <f t="shared" si="298"/>
        <v>8.0000000000000002E-3</v>
      </c>
      <c r="L4790">
        <f t="shared" si="299"/>
        <v>12.300799999999999</v>
      </c>
    </row>
    <row r="4791" spans="1:12" x14ac:dyDescent="0.25">
      <c r="A4791" s="2" t="s">
        <v>4789</v>
      </c>
      <c r="B4791">
        <v>2</v>
      </c>
      <c r="C4791">
        <v>16</v>
      </c>
      <c r="D4791">
        <v>3450</v>
      </c>
      <c r="E4791" s="1">
        <v>43723</v>
      </c>
      <c r="F4791" s="3">
        <v>207</v>
      </c>
      <c r="G4791" s="3">
        <v>966</v>
      </c>
      <c r="H4791" s="1">
        <v>43830</v>
      </c>
      <c r="I4791">
        <f t="shared" si="296"/>
        <v>107</v>
      </c>
      <c r="J4791" t="str">
        <f t="shared" si="297"/>
        <v>91-120</v>
      </c>
      <c r="K4791">
        <f t="shared" si="298"/>
        <v>0.2</v>
      </c>
      <c r="L4791">
        <f t="shared" si="299"/>
        <v>234.60000000000002</v>
      </c>
    </row>
    <row r="4792" spans="1:12" x14ac:dyDescent="0.25">
      <c r="A4792" s="2" t="s">
        <v>4790</v>
      </c>
      <c r="B4792">
        <v>9</v>
      </c>
      <c r="C4792">
        <v>1</v>
      </c>
      <c r="D4792">
        <v>2223</v>
      </c>
      <c r="E4792" s="1">
        <v>43564</v>
      </c>
      <c r="F4792" s="3">
        <v>244.53000000000003</v>
      </c>
      <c r="G4792" s="3">
        <v>733.59000000000015</v>
      </c>
      <c r="H4792" s="1">
        <v>43830</v>
      </c>
      <c r="I4792">
        <f t="shared" si="296"/>
        <v>266</v>
      </c>
      <c r="J4792" t="str">
        <f t="shared" si="297"/>
        <v>&gt;121</v>
      </c>
      <c r="K4792">
        <f t="shared" si="298"/>
        <v>0.25</v>
      </c>
      <c r="L4792">
        <f t="shared" si="299"/>
        <v>244.53000000000003</v>
      </c>
    </row>
    <row r="4793" spans="1:12" x14ac:dyDescent="0.25">
      <c r="A4793" s="2" t="s">
        <v>4791</v>
      </c>
      <c r="B4793">
        <v>3</v>
      </c>
      <c r="C4793">
        <v>10</v>
      </c>
      <c r="D4793">
        <v>3168</v>
      </c>
      <c r="E4793" s="1">
        <v>43645</v>
      </c>
      <c r="F4793" s="3">
        <v>126.72</v>
      </c>
      <c r="G4793" s="3">
        <v>475.20000000000005</v>
      </c>
      <c r="H4793" s="1">
        <v>43830</v>
      </c>
      <c r="I4793">
        <f t="shared" si="296"/>
        <v>185</v>
      </c>
      <c r="J4793" t="str">
        <f t="shared" si="297"/>
        <v>&gt;121</v>
      </c>
      <c r="K4793">
        <f t="shared" si="298"/>
        <v>0.25</v>
      </c>
      <c r="L4793">
        <f t="shared" si="299"/>
        <v>150.48000000000002</v>
      </c>
    </row>
    <row r="4794" spans="1:12" x14ac:dyDescent="0.25">
      <c r="A4794" s="2" t="s">
        <v>4792</v>
      </c>
      <c r="B4794">
        <v>2</v>
      </c>
      <c r="C4794">
        <v>18</v>
      </c>
      <c r="D4794">
        <v>1760</v>
      </c>
      <c r="E4794" s="1">
        <v>43649</v>
      </c>
      <c r="F4794" s="3">
        <v>88</v>
      </c>
      <c r="G4794" s="3">
        <v>457.59999999999997</v>
      </c>
      <c r="H4794" s="1">
        <v>43830</v>
      </c>
      <c r="I4794">
        <f t="shared" si="296"/>
        <v>181</v>
      </c>
      <c r="J4794" t="str">
        <f t="shared" si="297"/>
        <v>&gt;121</v>
      </c>
      <c r="K4794">
        <f t="shared" si="298"/>
        <v>0.25</v>
      </c>
      <c r="L4794">
        <f t="shared" si="299"/>
        <v>136.39999999999998</v>
      </c>
    </row>
    <row r="4795" spans="1:12" x14ac:dyDescent="0.25">
      <c r="A4795" s="2" t="s">
        <v>4793</v>
      </c>
      <c r="B4795">
        <v>9</v>
      </c>
      <c r="C4795">
        <v>5</v>
      </c>
      <c r="D4795">
        <v>504.00000000000006</v>
      </c>
      <c r="E4795" s="1">
        <v>43828</v>
      </c>
      <c r="F4795" s="3">
        <v>95.76</v>
      </c>
      <c r="G4795" s="3">
        <v>176.4</v>
      </c>
      <c r="H4795" s="1">
        <v>43830</v>
      </c>
      <c r="I4795">
        <f t="shared" si="296"/>
        <v>2</v>
      </c>
      <c r="J4795" t="str">
        <f t="shared" si="297"/>
        <v>0-30</v>
      </c>
      <c r="K4795">
        <f t="shared" si="298"/>
        <v>8.0000000000000002E-3</v>
      </c>
      <c r="L4795">
        <f t="shared" si="299"/>
        <v>2.1772800000000001</v>
      </c>
    </row>
    <row r="4796" spans="1:12" x14ac:dyDescent="0.25">
      <c r="A4796" s="2" t="s">
        <v>4794</v>
      </c>
      <c r="B4796">
        <v>10</v>
      </c>
      <c r="C4796">
        <v>9</v>
      </c>
      <c r="D4796">
        <v>4960</v>
      </c>
      <c r="E4796" s="1">
        <v>43524</v>
      </c>
      <c r="F4796" s="3">
        <v>297.60000000000002</v>
      </c>
      <c r="G4796" s="3">
        <v>1636.8000000000002</v>
      </c>
      <c r="H4796" s="1">
        <v>43830</v>
      </c>
      <c r="I4796">
        <f t="shared" si="296"/>
        <v>306</v>
      </c>
      <c r="J4796" t="str">
        <f t="shared" si="297"/>
        <v>&gt;121</v>
      </c>
      <c r="K4796">
        <f t="shared" si="298"/>
        <v>0.25</v>
      </c>
      <c r="L4796">
        <f t="shared" si="299"/>
        <v>483.6</v>
      </c>
    </row>
    <row r="4797" spans="1:12" x14ac:dyDescent="0.25">
      <c r="A4797" s="2" t="s">
        <v>4795</v>
      </c>
      <c r="B4797">
        <v>6</v>
      </c>
      <c r="C4797">
        <v>9</v>
      </c>
      <c r="D4797">
        <v>1710</v>
      </c>
      <c r="E4797" s="1">
        <v>43594</v>
      </c>
      <c r="F4797" s="3">
        <v>85.5</v>
      </c>
      <c r="G4797" s="3">
        <v>324.90000000000003</v>
      </c>
      <c r="H4797" s="1">
        <v>43830</v>
      </c>
      <c r="I4797">
        <f t="shared" si="296"/>
        <v>236</v>
      </c>
      <c r="J4797" t="str">
        <f t="shared" si="297"/>
        <v>&gt;121</v>
      </c>
      <c r="K4797">
        <f t="shared" si="298"/>
        <v>0.25</v>
      </c>
      <c r="L4797">
        <f t="shared" si="299"/>
        <v>102.60000000000001</v>
      </c>
    </row>
    <row r="4798" spans="1:12" x14ac:dyDescent="0.25">
      <c r="A4798" s="2" t="s">
        <v>4796</v>
      </c>
      <c r="B4798">
        <v>5</v>
      </c>
      <c r="C4798">
        <v>4</v>
      </c>
      <c r="D4798">
        <v>1350</v>
      </c>
      <c r="E4798" s="1">
        <v>43783</v>
      </c>
      <c r="F4798" s="3">
        <v>27</v>
      </c>
      <c r="G4798" s="3">
        <v>270</v>
      </c>
      <c r="H4798" s="1">
        <v>43830</v>
      </c>
      <c r="I4798">
        <f t="shared" si="296"/>
        <v>47</v>
      </c>
      <c r="J4798" t="str">
        <f t="shared" si="297"/>
        <v>31-60</v>
      </c>
      <c r="K4798">
        <f t="shared" si="298"/>
        <v>0.04</v>
      </c>
      <c r="L4798">
        <f t="shared" si="299"/>
        <v>11.88</v>
      </c>
    </row>
    <row r="4799" spans="1:12" x14ac:dyDescent="0.25">
      <c r="A4799" s="2" t="s">
        <v>4797</v>
      </c>
      <c r="B4799">
        <v>4</v>
      </c>
      <c r="C4799">
        <v>4</v>
      </c>
      <c r="D4799">
        <v>7750</v>
      </c>
      <c r="E4799" s="1">
        <v>43556</v>
      </c>
      <c r="F4799" s="3">
        <v>155</v>
      </c>
      <c r="G4799" s="3">
        <v>1937.5</v>
      </c>
      <c r="H4799" s="1">
        <v>43830</v>
      </c>
      <c r="I4799">
        <f t="shared" si="296"/>
        <v>274</v>
      </c>
      <c r="J4799" t="str">
        <f t="shared" si="297"/>
        <v>&gt;121</v>
      </c>
      <c r="K4799">
        <f t="shared" si="298"/>
        <v>0.25</v>
      </c>
      <c r="L4799">
        <f t="shared" si="299"/>
        <v>523.125</v>
      </c>
    </row>
    <row r="4800" spans="1:12" x14ac:dyDescent="0.25">
      <c r="A4800" s="2" t="s">
        <v>4798</v>
      </c>
      <c r="B4800">
        <v>2</v>
      </c>
      <c r="C4800">
        <v>17</v>
      </c>
      <c r="D4800">
        <v>1980</v>
      </c>
      <c r="E4800" s="1">
        <v>43684</v>
      </c>
      <c r="F4800" s="3">
        <v>39.6</v>
      </c>
      <c r="G4800" s="3">
        <v>415.79999999999995</v>
      </c>
      <c r="H4800" s="1">
        <v>43830</v>
      </c>
      <c r="I4800">
        <f t="shared" si="296"/>
        <v>146</v>
      </c>
      <c r="J4800" t="str">
        <f t="shared" si="297"/>
        <v>&gt;121</v>
      </c>
      <c r="K4800">
        <f t="shared" si="298"/>
        <v>0.25</v>
      </c>
      <c r="L4800">
        <f t="shared" si="299"/>
        <v>113.85</v>
      </c>
    </row>
    <row r="4801" spans="1:12" x14ac:dyDescent="0.25">
      <c r="A4801" s="2" t="s">
        <v>4799</v>
      </c>
      <c r="B4801">
        <v>2</v>
      </c>
      <c r="C4801">
        <v>8</v>
      </c>
      <c r="D4801">
        <v>6720</v>
      </c>
      <c r="E4801" s="1">
        <v>43680</v>
      </c>
      <c r="F4801" s="3">
        <v>403.2</v>
      </c>
      <c r="G4801" s="3">
        <v>1209.5999999999999</v>
      </c>
      <c r="H4801" s="1">
        <v>43830</v>
      </c>
      <c r="I4801">
        <f t="shared" si="296"/>
        <v>150</v>
      </c>
      <c r="J4801" t="str">
        <f t="shared" si="297"/>
        <v>&gt;121</v>
      </c>
      <c r="K4801">
        <f t="shared" si="298"/>
        <v>0.25</v>
      </c>
      <c r="L4801">
        <f t="shared" si="299"/>
        <v>403.2</v>
      </c>
    </row>
    <row r="4802" spans="1:12" x14ac:dyDescent="0.25">
      <c r="A4802" s="2" t="s">
        <v>4800</v>
      </c>
      <c r="B4802">
        <v>6</v>
      </c>
      <c r="C4802">
        <v>20</v>
      </c>
      <c r="D4802">
        <v>3584.0000000000005</v>
      </c>
      <c r="E4802" s="1">
        <v>43501</v>
      </c>
      <c r="F4802" s="3">
        <v>179.20000000000002</v>
      </c>
      <c r="G4802" s="3">
        <v>573.44000000000005</v>
      </c>
      <c r="H4802" s="1">
        <v>43830</v>
      </c>
      <c r="I4802">
        <f t="shared" ref="I4802:I4865" si="300">H4802-E4802</f>
        <v>329</v>
      </c>
      <c r="J4802" t="str">
        <f t="shared" ref="J4802:J4865" si="301">VLOOKUP(I4802,groupings,2,1)</f>
        <v>&gt;121</v>
      </c>
      <c r="K4802">
        <f t="shared" ref="K4802:K4865" si="302">VLOOKUP(I4802,$N$8:$P$12,3,TRUE)</f>
        <v>0.25</v>
      </c>
      <c r="L4802">
        <f t="shared" ref="L4802:L4865" si="303">(G4802+F4802)*K4802</f>
        <v>188.16000000000003</v>
      </c>
    </row>
    <row r="4803" spans="1:12" x14ac:dyDescent="0.25">
      <c r="A4803" s="2" t="s">
        <v>4801</v>
      </c>
      <c r="B4803">
        <v>1</v>
      </c>
      <c r="C4803">
        <v>19</v>
      </c>
      <c r="D4803">
        <v>880</v>
      </c>
      <c r="E4803" s="1">
        <v>43540</v>
      </c>
      <c r="F4803" s="3">
        <v>52.800000000000004</v>
      </c>
      <c r="G4803" s="3">
        <v>184.8</v>
      </c>
      <c r="H4803" s="1">
        <v>43830</v>
      </c>
      <c r="I4803">
        <f t="shared" si="300"/>
        <v>290</v>
      </c>
      <c r="J4803" t="str">
        <f t="shared" si="301"/>
        <v>&gt;121</v>
      </c>
      <c r="K4803">
        <f t="shared" si="302"/>
        <v>0.25</v>
      </c>
      <c r="L4803">
        <f t="shared" si="303"/>
        <v>59.400000000000006</v>
      </c>
    </row>
    <row r="4804" spans="1:12" x14ac:dyDescent="0.25">
      <c r="A4804" s="2" t="s">
        <v>4802</v>
      </c>
      <c r="B4804">
        <v>4</v>
      </c>
      <c r="C4804">
        <v>4</v>
      </c>
      <c r="D4804">
        <v>1100</v>
      </c>
      <c r="E4804" s="1">
        <v>43521</v>
      </c>
      <c r="F4804" s="3">
        <v>33</v>
      </c>
      <c r="G4804" s="3">
        <v>275</v>
      </c>
      <c r="H4804" s="1">
        <v>43830</v>
      </c>
      <c r="I4804">
        <f t="shared" si="300"/>
        <v>309</v>
      </c>
      <c r="J4804" t="str">
        <f t="shared" si="301"/>
        <v>&gt;121</v>
      </c>
      <c r="K4804">
        <f t="shared" si="302"/>
        <v>0.25</v>
      </c>
      <c r="L4804">
        <f t="shared" si="303"/>
        <v>77</v>
      </c>
    </row>
    <row r="4805" spans="1:12" x14ac:dyDescent="0.25">
      <c r="A4805" s="2" t="s">
        <v>4803</v>
      </c>
      <c r="B4805">
        <v>1</v>
      </c>
      <c r="C4805">
        <v>3</v>
      </c>
      <c r="D4805">
        <v>2880</v>
      </c>
      <c r="E4805" s="1">
        <v>43557</v>
      </c>
      <c r="F4805" s="3">
        <v>259.20000000000005</v>
      </c>
      <c r="G4805" s="3">
        <v>691.2</v>
      </c>
      <c r="H4805" s="1">
        <v>43830</v>
      </c>
      <c r="I4805">
        <f t="shared" si="300"/>
        <v>273</v>
      </c>
      <c r="J4805" t="str">
        <f t="shared" si="301"/>
        <v>&gt;121</v>
      </c>
      <c r="K4805">
        <f t="shared" si="302"/>
        <v>0.25</v>
      </c>
      <c r="L4805">
        <f t="shared" si="303"/>
        <v>237.60000000000002</v>
      </c>
    </row>
    <row r="4806" spans="1:12" x14ac:dyDescent="0.25">
      <c r="A4806" s="2" t="s">
        <v>4804</v>
      </c>
      <c r="B4806">
        <v>5</v>
      </c>
      <c r="C4806">
        <v>1</v>
      </c>
      <c r="D4806">
        <v>880</v>
      </c>
      <c r="E4806" s="1">
        <v>43486</v>
      </c>
      <c r="F4806" s="3">
        <v>26.400000000000002</v>
      </c>
      <c r="G4806" s="3">
        <v>149.60000000000002</v>
      </c>
      <c r="H4806" s="1">
        <v>43830</v>
      </c>
      <c r="I4806">
        <f t="shared" si="300"/>
        <v>344</v>
      </c>
      <c r="J4806" t="str">
        <f t="shared" si="301"/>
        <v>&gt;121</v>
      </c>
      <c r="K4806">
        <f t="shared" si="302"/>
        <v>0.25</v>
      </c>
      <c r="L4806">
        <f t="shared" si="303"/>
        <v>44.000000000000007</v>
      </c>
    </row>
    <row r="4807" spans="1:12" x14ac:dyDescent="0.25">
      <c r="A4807" s="2" t="s">
        <v>4805</v>
      </c>
      <c r="B4807">
        <v>10</v>
      </c>
      <c r="C4807">
        <v>7</v>
      </c>
      <c r="D4807">
        <v>2100</v>
      </c>
      <c r="E4807" s="1">
        <v>43746</v>
      </c>
      <c r="F4807" s="3">
        <v>189</v>
      </c>
      <c r="G4807" s="3">
        <v>840</v>
      </c>
      <c r="H4807" s="1">
        <v>43830</v>
      </c>
      <c r="I4807">
        <f t="shared" si="300"/>
        <v>84</v>
      </c>
      <c r="J4807" t="str">
        <f t="shared" si="301"/>
        <v>61-90</v>
      </c>
      <c r="K4807">
        <f t="shared" si="302"/>
        <v>0.15</v>
      </c>
      <c r="L4807">
        <f t="shared" si="303"/>
        <v>154.35</v>
      </c>
    </row>
    <row r="4808" spans="1:12" x14ac:dyDescent="0.25">
      <c r="A4808" s="2" t="s">
        <v>4806</v>
      </c>
      <c r="B4808">
        <v>8</v>
      </c>
      <c r="C4808">
        <v>5</v>
      </c>
      <c r="D4808">
        <v>760</v>
      </c>
      <c r="E4808" s="1">
        <v>43538</v>
      </c>
      <c r="F4808" s="3">
        <v>45.599999999999994</v>
      </c>
      <c r="G4808" s="3">
        <v>243.2</v>
      </c>
      <c r="H4808" s="1">
        <v>43830</v>
      </c>
      <c r="I4808">
        <f t="shared" si="300"/>
        <v>292</v>
      </c>
      <c r="J4808" t="str">
        <f t="shared" si="301"/>
        <v>&gt;121</v>
      </c>
      <c r="K4808">
        <f t="shared" si="302"/>
        <v>0.25</v>
      </c>
      <c r="L4808">
        <f t="shared" si="303"/>
        <v>72.199999999999989</v>
      </c>
    </row>
    <row r="4809" spans="1:12" x14ac:dyDescent="0.25">
      <c r="A4809" s="2" t="s">
        <v>4807</v>
      </c>
      <c r="B4809">
        <v>6</v>
      </c>
      <c r="C4809">
        <v>23</v>
      </c>
      <c r="D4809">
        <v>240</v>
      </c>
      <c r="E4809" s="1">
        <v>43614</v>
      </c>
      <c r="F4809" s="3">
        <v>4.8</v>
      </c>
      <c r="G4809" s="3">
        <v>50.4</v>
      </c>
      <c r="H4809" s="1">
        <v>43830</v>
      </c>
      <c r="I4809">
        <f t="shared" si="300"/>
        <v>216</v>
      </c>
      <c r="J4809" t="str">
        <f t="shared" si="301"/>
        <v>&gt;121</v>
      </c>
      <c r="K4809">
        <f t="shared" si="302"/>
        <v>0.25</v>
      </c>
      <c r="L4809">
        <f t="shared" si="303"/>
        <v>13.799999999999999</v>
      </c>
    </row>
    <row r="4810" spans="1:12" x14ac:dyDescent="0.25">
      <c r="A4810" s="2" t="s">
        <v>4808</v>
      </c>
      <c r="B4810">
        <v>3</v>
      </c>
      <c r="C4810">
        <v>19</v>
      </c>
      <c r="D4810">
        <v>1650</v>
      </c>
      <c r="E4810" s="1">
        <v>43798</v>
      </c>
      <c r="F4810" s="3">
        <v>115.5</v>
      </c>
      <c r="G4810" s="3">
        <v>346.5</v>
      </c>
      <c r="H4810" s="1">
        <v>43830</v>
      </c>
      <c r="I4810">
        <f t="shared" si="300"/>
        <v>32</v>
      </c>
      <c r="J4810" t="str">
        <f t="shared" si="301"/>
        <v>31-60</v>
      </c>
      <c r="K4810">
        <f t="shared" si="302"/>
        <v>0.04</v>
      </c>
      <c r="L4810">
        <f t="shared" si="303"/>
        <v>18.48</v>
      </c>
    </row>
    <row r="4811" spans="1:12" x14ac:dyDescent="0.25">
      <c r="A4811" s="2" t="s">
        <v>4809</v>
      </c>
      <c r="B4811">
        <v>4</v>
      </c>
      <c r="C4811">
        <v>3</v>
      </c>
      <c r="D4811">
        <v>4554</v>
      </c>
      <c r="E4811" s="1">
        <v>43573</v>
      </c>
      <c r="F4811" s="3">
        <v>318.77999999999997</v>
      </c>
      <c r="G4811" s="3">
        <v>728.6400000000001</v>
      </c>
      <c r="H4811" s="1">
        <v>43830</v>
      </c>
      <c r="I4811">
        <f t="shared" si="300"/>
        <v>257</v>
      </c>
      <c r="J4811" t="str">
        <f t="shared" si="301"/>
        <v>&gt;121</v>
      </c>
      <c r="K4811">
        <f t="shared" si="302"/>
        <v>0.25</v>
      </c>
      <c r="L4811">
        <f t="shared" si="303"/>
        <v>261.85500000000002</v>
      </c>
    </row>
    <row r="4812" spans="1:12" x14ac:dyDescent="0.25">
      <c r="A4812" s="2" t="s">
        <v>4810</v>
      </c>
      <c r="B4812">
        <v>1</v>
      </c>
      <c r="C4812">
        <v>1</v>
      </c>
      <c r="D4812">
        <v>1520</v>
      </c>
      <c r="E4812" s="1">
        <v>43709</v>
      </c>
      <c r="F4812" s="3">
        <v>91.199999999999989</v>
      </c>
      <c r="G4812" s="3">
        <v>456</v>
      </c>
      <c r="H4812" s="1">
        <v>43830</v>
      </c>
      <c r="I4812">
        <f t="shared" si="300"/>
        <v>121</v>
      </c>
      <c r="J4812" t="str">
        <f t="shared" si="301"/>
        <v>&gt;121</v>
      </c>
      <c r="K4812">
        <f t="shared" si="302"/>
        <v>0.25</v>
      </c>
      <c r="L4812">
        <f t="shared" si="303"/>
        <v>136.80000000000001</v>
      </c>
    </row>
    <row r="4813" spans="1:12" x14ac:dyDescent="0.25">
      <c r="A4813" s="2" t="s">
        <v>4811</v>
      </c>
      <c r="B4813">
        <v>6</v>
      </c>
      <c r="C4813">
        <v>15</v>
      </c>
      <c r="D4813">
        <v>2420</v>
      </c>
      <c r="E4813" s="1">
        <v>43606</v>
      </c>
      <c r="F4813" s="3">
        <v>24.2</v>
      </c>
      <c r="G4813" s="3">
        <v>459.79999999999995</v>
      </c>
      <c r="H4813" s="1">
        <v>43830</v>
      </c>
      <c r="I4813">
        <f t="shared" si="300"/>
        <v>224</v>
      </c>
      <c r="J4813" t="str">
        <f t="shared" si="301"/>
        <v>&gt;121</v>
      </c>
      <c r="K4813">
        <f t="shared" si="302"/>
        <v>0.25</v>
      </c>
      <c r="L4813">
        <f t="shared" si="303"/>
        <v>120.99999999999999</v>
      </c>
    </row>
    <row r="4814" spans="1:12" x14ac:dyDescent="0.25">
      <c r="A4814" s="2" t="s">
        <v>4812</v>
      </c>
      <c r="B4814">
        <v>1</v>
      </c>
      <c r="C4814">
        <v>5</v>
      </c>
      <c r="D4814">
        <v>620</v>
      </c>
      <c r="E4814" s="1">
        <v>43582</v>
      </c>
      <c r="F4814" s="3">
        <v>12.4</v>
      </c>
      <c r="G4814" s="3">
        <v>111.6</v>
      </c>
      <c r="H4814" s="1">
        <v>43830</v>
      </c>
      <c r="I4814">
        <f t="shared" si="300"/>
        <v>248</v>
      </c>
      <c r="J4814" t="str">
        <f t="shared" si="301"/>
        <v>&gt;121</v>
      </c>
      <c r="K4814">
        <f t="shared" si="302"/>
        <v>0.25</v>
      </c>
      <c r="L4814">
        <f t="shared" si="303"/>
        <v>31</v>
      </c>
    </row>
    <row r="4815" spans="1:12" x14ac:dyDescent="0.25">
      <c r="A4815" s="2" t="s">
        <v>4813</v>
      </c>
      <c r="B4815">
        <v>2</v>
      </c>
      <c r="C4815">
        <v>13</v>
      </c>
      <c r="D4815">
        <v>720</v>
      </c>
      <c r="E4815" s="1">
        <v>43552</v>
      </c>
      <c r="F4815" s="3">
        <v>57.599999999999994</v>
      </c>
      <c r="G4815" s="3">
        <v>194.4</v>
      </c>
      <c r="H4815" s="1">
        <v>43830</v>
      </c>
      <c r="I4815">
        <f t="shared" si="300"/>
        <v>278</v>
      </c>
      <c r="J4815" t="str">
        <f t="shared" si="301"/>
        <v>&gt;121</v>
      </c>
      <c r="K4815">
        <f t="shared" si="302"/>
        <v>0.25</v>
      </c>
      <c r="L4815">
        <f t="shared" si="303"/>
        <v>63</v>
      </c>
    </row>
    <row r="4816" spans="1:12" x14ac:dyDescent="0.25">
      <c r="A4816" s="2" t="s">
        <v>4814</v>
      </c>
      <c r="B4816">
        <v>9</v>
      </c>
      <c r="C4816">
        <v>8</v>
      </c>
      <c r="D4816">
        <v>480</v>
      </c>
      <c r="E4816" s="1">
        <v>43780</v>
      </c>
      <c r="F4816" s="3">
        <v>57.599999999999994</v>
      </c>
      <c r="G4816" s="3">
        <v>230.39999999999998</v>
      </c>
      <c r="H4816" s="1">
        <v>43830</v>
      </c>
      <c r="I4816">
        <f t="shared" si="300"/>
        <v>50</v>
      </c>
      <c r="J4816" t="str">
        <f t="shared" si="301"/>
        <v>31-60</v>
      </c>
      <c r="K4816">
        <f t="shared" si="302"/>
        <v>0.04</v>
      </c>
      <c r="L4816">
        <f t="shared" si="303"/>
        <v>11.52</v>
      </c>
    </row>
    <row r="4817" spans="1:12" x14ac:dyDescent="0.25">
      <c r="A4817" s="2" t="s">
        <v>4815</v>
      </c>
      <c r="B4817">
        <v>4</v>
      </c>
      <c r="C4817">
        <v>22</v>
      </c>
      <c r="D4817">
        <v>1280</v>
      </c>
      <c r="E4817" s="1">
        <v>43733</v>
      </c>
      <c r="F4817" s="3">
        <v>51.2</v>
      </c>
      <c r="G4817" s="3">
        <v>230.39999999999998</v>
      </c>
      <c r="H4817" s="1">
        <v>43830</v>
      </c>
      <c r="I4817">
        <f t="shared" si="300"/>
        <v>97</v>
      </c>
      <c r="J4817" t="str">
        <f t="shared" si="301"/>
        <v>91-120</v>
      </c>
      <c r="K4817">
        <f t="shared" si="302"/>
        <v>0.2</v>
      </c>
      <c r="L4817">
        <f t="shared" si="303"/>
        <v>56.319999999999993</v>
      </c>
    </row>
    <row r="4818" spans="1:12" x14ac:dyDescent="0.25">
      <c r="A4818" s="2" t="s">
        <v>4816</v>
      </c>
      <c r="B4818">
        <v>4</v>
      </c>
      <c r="C4818">
        <v>14</v>
      </c>
      <c r="D4818">
        <v>1080</v>
      </c>
      <c r="E4818" s="1">
        <v>43630</v>
      </c>
      <c r="F4818" s="3">
        <v>21.6</v>
      </c>
      <c r="G4818" s="3">
        <v>280.79999999999995</v>
      </c>
      <c r="H4818" s="1">
        <v>43830</v>
      </c>
      <c r="I4818">
        <f t="shared" si="300"/>
        <v>200</v>
      </c>
      <c r="J4818" t="str">
        <f t="shared" si="301"/>
        <v>&gt;121</v>
      </c>
      <c r="K4818">
        <f t="shared" si="302"/>
        <v>0.25</v>
      </c>
      <c r="L4818">
        <f t="shared" si="303"/>
        <v>75.599999999999994</v>
      </c>
    </row>
    <row r="4819" spans="1:12" x14ac:dyDescent="0.25">
      <c r="A4819" s="2" t="s">
        <v>4817</v>
      </c>
      <c r="B4819">
        <v>1</v>
      </c>
      <c r="C4819">
        <v>18</v>
      </c>
      <c r="D4819">
        <v>1584</v>
      </c>
      <c r="E4819" s="1">
        <v>43775</v>
      </c>
      <c r="F4819" s="3">
        <v>158.4</v>
      </c>
      <c r="G4819" s="3">
        <v>285.12000000000006</v>
      </c>
      <c r="H4819" s="1">
        <v>43830</v>
      </c>
      <c r="I4819">
        <f t="shared" si="300"/>
        <v>55</v>
      </c>
      <c r="J4819" t="str">
        <f t="shared" si="301"/>
        <v>31-60</v>
      </c>
      <c r="K4819">
        <f t="shared" si="302"/>
        <v>0.04</v>
      </c>
      <c r="L4819">
        <f t="shared" si="303"/>
        <v>17.740800000000004</v>
      </c>
    </row>
    <row r="4820" spans="1:12" x14ac:dyDescent="0.25">
      <c r="A4820" s="2" t="s">
        <v>4818</v>
      </c>
      <c r="B4820">
        <v>8</v>
      </c>
      <c r="C4820">
        <v>10</v>
      </c>
      <c r="D4820">
        <v>1980</v>
      </c>
      <c r="E4820" s="1">
        <v>43707</v>
      </c>
      <c r="F4820" s="3">
        <v>336.59999999999997</v>
      </c>
      <c r="G4820" s="3">
        <v>613.80000000000007</v>
      </c>
      <c r="H4820" s="1">
        <v>43830</v>
      </c>
      <c r="I4820">
        <f t="shared" si="300"/>
        <v>123</v>
      </c>
      <c r="J4820" t="str">
        <f t="shared" si="301"/>
        <v>&gt;121</v>
      </c>
      <c r="K4820">
        <f t="shared" si="302"/>
        <v>0.25</v>
      </c>
      <c r="L4820">
        <f t="shared" si="303"/>
        <v>237.60000000000002</v>
      </c>
    </row>
    <row r="4821" spans="1:12" x14ac:dyDescent="0.25">
      <c r="A4821" s="2" t="s">
        <v>4819</v>
      </c>
      <c r="B4821">
        <v>1</v>
      </c>
      <c r="C4821">
        <v>16</v>
      </c>
      <c r="D4821">
        <v>3078</v>
      </c>
      <c r="E4821" s="1">
        <v>43687</v>
      </c>
      <c r="F4821" s="3">
        <v>307.8</v>
      </c>
      <c r="G4821" s="3">
        <v>461.70000000000005</v>
      </c>
      <c r="H4821" s="1">
        <v>43830</v>
      </c>
      <c r="I4821">
        <f t="shared" si="300"/>
        <v>143</v>
      </c>
      <c r="J4821" t="str">
        <f t="shared" si="301"/>
        <v>&gt;121</v>
      </c>
      <c r="K4821">
        <f t="shared" si="302"/>
        <v>0.25</v>
      </c>
      <c r="L4821">
        <f t="shared" si="303"/>
        <v>192.375</v>
      </c>
    </row>
    <row r="4822" spans="1:12" x14ac:dyDescent="0.25">
      <c r="A4822" s="2" t="s">
        <v>4820</v>
      </c>
      <c r="B4822">
        <v>2</v>
      </c>
      <c r="C4822">
        <v>15</v>
      </c>
      <c r="D4822">
        <v>1920</v>
      </c>
      <c r="E4822" s="1">
        <v>43607</v>
      </c>
      <c r="F4822" s="3">
        <v>38.4</v>
      </c>
      <c r="G4822" s="3">
        <v>518.40000000000009</v>
      </c>
      <c r="H4822" s="1">
        <v>43830</v>
      </c>
      <c r="I4822">
        <f t="shared" si="300"/>
        <v>223</v>
      </c>
      <c r="J4822" t="str">
        <f t="shared" si="301"/>
        <v>&gt;121</v>
      </c>
      <c r="K4822">
        <f t="shared" si="302"/>
        <v>0.25</v>
      </c>
      <c r="L4822">
        <f t="shared" si="303"/>
        <v>139.20000000000002</v>
      </c>
    </row>
    <row r="4823" spans="1:12" x14ac:dyDescent="0.25">
      <c r="A4823" s="2" t="s">
        <v>4821</v>
      </c>
      <c r="B4823">
        <v>1</v>
      </c>
      <c r="C4823">
        <v>22</v>
      </c>
      <c r="D4823">
        <v>1980</v>
      </c>
      <c r="E4823" s="1">
        <v>43800</v>
      </c>
      <c r="F4823" s="3">
        <v>59.400000000000006</v>
      </c>
      <c r="G4823" s="3">
        <v>594</v>
      </c>
      <c r="H4823" s="1">
        <v>43830</v>
      </c>
      <c r="I4823">
        <f t="shared" si="300"/>
        <v>30</v>
      </c>
      <c r="J4823" t="str">
        <f t="shared" si="301"/>
        <v>0-30</v>
      </c>
      <c r="K4823">
        <f t="shared" si="302"/>
        <v>8.0000000000000002E-3</v>
      </c>
      <c r="L4823">
        <f t="shared" si="303"/>
        <v>5.2271999999999998</v>
      </c>
    </row>
    <row r="4824" spans="1:12" x14ac:dyDescent="0.25">
      <c r="A4824" s="2" t="s">
        <v>4822</v>
      </c>
      <c r="B4824">
        <v>3</v>
      </c>
      <c r="C4824">
        <v>20</v>
      </c>
      <c r="D4824">
        <v>3080</v>
      </c>
      <c r="E4824" s="1">
        <v>43508</v>
      </c>
      <c r="F4824" s="3">
        <v>308</v>
      </c>
      <c r="G4824" s="3">
        <v>554.4</v>
      </c>
      <c r="H4824" s="1">
        <v>43830</v>
      </c>
      <c r="I4824">
        <f t="shared" si="300"/>
        <v>322</v>
      </c>
      <c r="J4824" t="str">
        <f t="shared" si="301"/>
        <v>&gt;121</v>
      </c>
      <c r="K4824">
        <f t="shared" si="302"/>
        <v>0.25</v>
      </c>
      <c r="L4824">
        <f t="shared" si="303"/>
        <v>215.6</v>
      </c>
    </row>
    <row r="4825" spans="1:12" x14ac:dyDescent="0.25">
      <c r="A4825" s="2" t="s">
        <v>4823</v>
      </c>
      <c r="B4825">
        <v>7</v>
      </c>
      <c r="C4825">
        <v>5</v>
      </c>
      <c r="D4825">
        <v>2232</v>
      </c>
      <c r="E4825" s="1">
        <v>43667</v>
      </c>
      <c r="F4825" s="3">
        <v>424.08000000000004</v>
      </c>
      <c r="G4825" s="3">
        <v>1160.6400000000003</v>
      </c>
      <c r="H4825" s="1">
        <v>43830</v>
      </c>
      <c r="I4825">
        <f t="shared" si="300"/>
        <v>163</v>
      </c>
      <c r="J4825" t="str">
        <f t="shared" si="301"/>
        <v>&gt;121</v>
      </c>
      <c r="K4825">
        <f t="shared" si="302"/>
        <v>0.25</v>
      </c>
      <c r="L4825">
        <f t="shared" si="303"/>
        <v>396.18000000000006</v>
      </c>
    </row>
    <row r="4826" spans="1:12" x14ac:dyDescent="0.25">
      <c r="A4826" s="2" t="s">
        <v>4824</v>
      </c>
      <c r="B4826">
        <v>9</v>
      </c>
      <c r="C4826">
        <v>17</v>
      </c>
      <c r="D4826">
        <v>2860</v>
      </c>
      <c r="E4826" s="1">
        <v>43523</v>
      </c>
      <c r="F4826" s="3">
        <v>200.2</v>
      </c>
      <c r="G4826" s="3">
        <v>715</v>
      </c>
      <c r="H4826" s="1">
        <v>43830</v>
      </c>
      <c r="I4826">
        <f t="shared" si="300"/>
        <v>307</v>
      </c>
      <c r="J4826" t="str">
        <f t="shared" si="301"/>
        <v>&gt;121</v>
      </c>
      <c r="K4826">
        <f t="shared" si="302"/>
        <v>0.25</v>
      </c>
      <c r="L4826">
        <f t="shared" si="303"/>
        <v>228.8</v>
      </c>
    </row>
    <row r="4827" spans="1:12" x14ac:dyDescent="0.25">
      <c r="A4827" s="2" t="s">
        <v>4825</v>
      </c>
      <c r="B4827">
        <v>2</v>
      </c>
      <c r="C4827">
        <v>16</v>
      </c>
      <c r="D4827">
        <v>396</v>
      </c>
      <c r="E4827" s="1">
        <v>43647</v>
      </c>
      <c r="F4827" s="3">
        <v>27.72</v>
      </c>
      <c r="G4827" s="3">
        <v>59.400000000000006</v>
      </c>
      <c r="H4827" s="1">
        <v>43830</v>
      </c>
      <c r="I4827">
        <f t="shared" si="300"/>
        <v>183</v>
      </c>
      <c r="J4827" t="str">
        <f t="shared" si="301"/>
        <v>&gt;121</v>
      </c>
      <c r="K4827">
        <f t="shared" si="302"/>
        <v>0.25</v>
      </c>
      <c r="L4827">
        <f t="shared" si="303"/>
        <v>21.78</v>
      </c>
    </row>
    <row r="4828" spans="1:12" x14ac:dyDescent="0.25">
      <c r="A4828" s="2" t="s">
        <v>4826</v>
      </c>
      <c r="B4828">
        <v>7</v>
      </c>
      <c r="C4828">
        <v>19</v>
      </c>
      <c r="D4828">
        <v>240</v>
      </c>
      <c r="E4828" s="1">
        <v>43805</v>
      </c>
      <c r="F4828" s="3">
        <v>38.4</v>
      </c>
      <c r="G4828" s="3">
        <v>187.2</v>
      </c>
      <c r="H4828" s="1">
        <v>43830</v>
      </c>
      <c r="I4828">
        <f t="shared" si="300"/>
        <v>25</v>
      </c>
      <c r="J4828" t="str">
        <f t="shared" si="301"/>
        <v>0-30</v>
      </c>
      <c r="K4828">
        <f t="shared" si="302"/>
        <v>8.0000000000000002E-3</v>
      </c>
      <c r="L4828">
        <f t="shared" si="303"/>
        <v>1.8048</v>
      </c>
    </row>
    <row r="4829" spans="1:12" x14ac:dyDescent="0.25">
      <c r="A4829" s="2" t="s">
        <v>4827</v>
      </c>
      <c r="B4829">
        <v>9</v>
      </c>
      <c r="C4829">
        <v>11</v>
      </c>
      <c r="D4829">
        <v>1800</v>
      </c>
      <c r="E4829" s="1">
        <v>43546</v>
      </c>
      <c r="F4829" s="3">
        <v>36</v>
      </c>
      <c r="G4829" s="3">
        <v>774</v>
      </c>
      <c r="H4829" s="1">
        <v>43830</v>
      </c>
      <c r="I4829">
        <f t="shared" si="300"/>
        <v>284</v>
      </c>
      <c r="J4829" t="str">
        <f t="shared" si="301"/>
        <v>&gt;121</v>
      </c>
      <c r="K4829">
        <f t="shared" si="302"/>
        <v>0.25</v>
      </c>
      <c r="L4829">
        <f t="shared" si="303"/>
        <v>202.5</v>
      </c>
    </row>
    <row r="4830" spans="1:12" x14ac:dyDescent="0.25">
      <c r="A4830" s="2" t="s">
        <v>4828</v>
      </c>
      <c r="B4830">
        <v>9</v>
      </c>
      <c r="C4830">
        <v>2</v>
      </c>
      <c r="D4830">
        <v>720</v>
      </c>
      <c r="E4830" s="1">
        <v>43633</v>
      </c>
      <c r="F4830" s="3">
        <v>79.2</v>
      </c>
      <c r="G4830" s="3">
        <v>201.6</v>
      </c>
      <c r="H4830" s="1">
        <v>43830</v>
      </c>
      <c r="I4830">
        <f t="shared" si="300"/>
        <v>197</v>
      </c>
      <c r="J4830" t="str">
        <f t="shared" si="301"/>
        <v>&gt;121</v>
      </c>
      <c r="K4830">
        <f t="shared" si="302"/>
        <v>0.25</v>
      </c>
      <c r="L4830">
        <f t="shared" si="303"/>
        <v>70.2</v>
      </c>
    </row>
    <row r="4831" spans="1:12" x14ac:dyDescent="0.25">
      <c r="A4831" s="2" t="s">
        <v>4829</v>
      </c>
      <c r="B4831">
        <v>7</v>
      </c>
      <c r="C4831">
        <v>12</v>
      </c>
      <c r="D4831">
        <v>1520</v>
      </c>
      <c r="E4831" s="1">
        <v>43760</v>
      </c>
      <c r="F4831" s="3">
        <v>136.80000000000001</v>
      </c>
      <c r="G4831" s="3">
        <v>790.40000000000009</v>
      </c>
      <c r="H4831" s="1">
        <v>43830</v>
      </c>
      <c r="I4831">
        <f t="shared" si="300"/>
        <v>70</v>
      </c>
      <c r="J4831" t="str">
        <f t="shared" si="301"/>
        <v>61-90</v>
      </c>
      <c r="K4831">
        <f t="shared" si="302"/>
        <v>0.15</v>
      </c>
      <c r="L4831">
        <f t="shared" si="303"/>
        <v>139.08000000000001</v>
      </c>
    </row>
    <row r="4832" spans="1:12" x14ac:dyDescent="0.25">
      <c r="A4832" s="2" t="s">
        <v>4830</v>
      </c>
      <c r="B4832">
        <v>9</v>
      </c>
      <c r="C4832">
        <v>4</v>
      </c>
      <c r="D4832">
        <v>7440</v>
      </c>
      <c r="E4832" s="1">
        <v>43656</v>
      </c>
      <c r="F4832" s="3">
        <v>1413.6000000000001</v>
      </c>
      <c r="G4832" s="3">
        <v>2455.2000000000003</v>
      </c>
      <c r="H4832" s="1">
        <v>43830</v>
      </c>
      <c r="I4832">
        <f t="shared" si="300"/>
        <v>174</v>
      </c>
      <c r="J4832" t="str">
        <f t="shared" si="301"/>
        <v>&gt;121</v>
      </c>
      <c r="K4832">
        <f t="shared" si="302"/>
        <v>0.25</v>
      </c>
      <c r="L4832">
        <f t="shared" si="303"/>
        <v>967.2</v>
      </c>
    </row>
    <row r="4833" spans="1:12" x14ac:dyDescent="0.25">
      <c r="A4833" s="2" t="s">
        <v>4831</v>
      </c>
      <c r="B4833">
        <v>6</v>
      </c>
      <c r="C4833">
        <v>4</v>
      </c>
      <c r="D4833">
        <v>1760</v>
      </c>
      <c r="E4833" s="1">
        <v>43483</v>
      </c>
      <c r="F4833" s="3">
        <v>17.600000000000001</v>
      </c>
      <c r="G4833" s="3">
        <v>281.60000000000002</v>
      </c>
      <c r="H4833" s="1">
        <v>43830</v>
      </c>
      <c r="I4833">
        <f t="shared" si="300"/>
        <v>347</v>
      </c>
      <c r="J4833" t="str">
        <f t="shared" si="301"/>
        <v>&gt;121</v>
      </c>
      <c r="K4833">
        <f t="shared" si="302"/>
        <v>0.25</v>
      </c>
      <c r="L4833">
        <f t="shared" si="303"/>
        <v>74.800000000000011</v>
      </c>
    </row>
    <row r="4834" spans="1:12" x14ac:dyDescent="0.25">
      <c r="A4834" s="2" t="s">
        <v>4832</v>
      </c>
      <c r="B4834">
        <v>8</v>
      </c>
      <c r="C4834">
        <v>12</v>
      </c>
      <c r="D4834">
        <v>1280</v>
      </c>
      <c r="E4834" s="1">
        <v>43586</v>
      </c>
      <c r="F4834" s="3">
        <v>153.6</v>
      </c>
      <c r="G4834" s="3">
        <v>601.59999999999991</v>
      </c>
      <c r="H4834" s="1">
        <v>43830</v>
      </c>
      <c r="I4834">
        <f t="shared" si="300"/>
        <v>244</v>
      </c>
      <c r="J4834" t="str">
        <f t="shared" si="301"/>
        <v>&gt;121</v>
      </c>
      <c r="K4834">
        <f t="shared" si="302"/>
        <v>0.25</v>
      </c>
      <c r="L4834">
        <f t="shared" si="303"/>
        <v>188.79999999999998</v>
      </c>
    </row>
    <row r="4835" spans="1:12" x14ac:dyDescent="0.25">
      <c r="A4835" s="2" t="s">
        <v>4833</v>
      </c>
      <c r="B4835">
        <v>1</v>
      </c>
      <c r="C4835">
        <v>5</v>
      </c>
      <c r="D4835">
        <v>400</v>
      </c>
      <c r="E4835" s="1">
        <v>43756</v>
      </c>
      <c r="F4835" s="3">
        <v>20</v>
      </c>
      <c r="G4835" s="3">
        <v>64</v>
      </c>
      <c r="H4835" s="1">
        <v>43830</v>
      </c>
      <c r="I4835">
        <f t="shared" si="300"/>
        <v>74</v>
      </c>
      <c r="J4835" t="str">
        <f t="shared" si="301"/>
        <v>61-90</v>
      </c>
      <c r="K4835">
        <f t="shared" si="302"/>
        <v>0.15</v>
      </c>
      <c r="L4835">
        <f t="shared" si="303"/>
        <v>12.6</v>
      </c>
    </row>
    <row r="4836" spans="1:12" x14ac:dyDescent="0.25">
      <c r="A4836" s="2" t="s">
        <v>4834</v>
      </c>
      <c r="B4836">
        <v>1</v>
      </c>
      <c r="C4836">
        <v>15</v>
      </c>
      <c r="D4836">
        <v>4320</v>
      </c>
      <c r="E4836" s="1">
        <v>43717</v>
      </c>
      <c r="F4836" s="3">
        <v>259.20000000000005</v>
      </c>
      <c r="G4836" s="3">
        <v>1166.4000000000001</v>
      </c>
      <c r="H4836" s="1">
        <v>43830</v>
      </c>
      <c r="I4836">
        <f t="shared" si="300"/>
        <v>113</v>
      </c>
      <c r="J4836" t="str">
        <f t="shared" si="301"/>
        <v>91-120</v>
      </c>
      <c r="K4836">
        <f t="shared" si="302"/>
        <v>0.2</v>
      </c>
      <c r="L4836">
        <f t="shared" si="303"/>
        <v>285.12000000000006</v>
      </c>
    </row>
    <row r="4837" spans="1:12" x14ac:dyDescent="0.25">
      <c r="A4837" s="2" t="s">
        <v>4835</v>
      </c>
      <c r="B4837">
        <v>9</v>
      </c>
      <c r="C4837">
        <v>22</v>
      </c>
      <c r="D4837">
        <v>880</v>
      </c>
      <c r="E4837" s="1">
        <v>43642</v>
      </c>
      <c r="F4837" s="3">
        <v>105.60000000000001</v>
      </c>
      <c r="G4837" s="3">
        <v>378.40000000000003</v>
      </c>
      <c r="H4837" s="1">
        <v>43830</v>
      </c>
      <c r="I4837">
        <f t="shared" si="300"/>
        <v>188</v>
      </c>
      <c r="J4837" t="str">
        <f t="shared" si="301"/>
        <v>&gt;121</v>
      </c>
      <c r="K4837">
        <f t="shared" si="302"/>
        <v>0.25</v>
      </c>
      <c r="L4837">
        <f t="shared" si="303"/>
        <v>121.00000000000001</v>
      </c>
    </row>
    <row r="4838" spans="1:12" x14ac:dyDescent="0.25">
      <c r="A4838" s="2" t="s">
        <v>4836</v>
      </c>
      <c r="B4838">
        <v>4</v>
      </c>
      <c r="C4838">
        <v>5</v>
      </c>
      <c r="D4838">
        <v>600</v>
      </c>
      <c r="E4838" s="1">
        <v>43706</v>
      </c>
      <c r="F4838" s="3">
        <v>36</v>
      </c>
      <c r="G4838" s="3">
        <v>168</v>
      </c>
      <c r="H4838" s="1">
        <v>43830</v>
      </c>
      <c r="I4838">
        <f t="shared" si="300"/>
        <v>124</v>
      </c>
      <c r="J4838" t="str">
        <f t="shared" si="301"/>
        <v>&gt;121</v>
      </c>
      <c r="K4838">
        <f t="shared" si="302"/>
        <v>0.25</v>
      </c>
      <c r="L4838">
        <f t="shared" si="303"/>
        <v>51</v>
      </c>
    </row>
    <row r="4839" spans="1:12" x14ac:dyDescent="0.25">
      <c r="A4839" s="2" t="s">
        <v>4837</v>
      </c>
      <c r="B4839">
        <v>5</v>
      </c>
      <c r="C4839">
        <v>15</v>
      </c>
      <c r="D4839">
        <v>1920</v>
      </c>
      <c r="E4839" s="1">
        <v>43538</v>
      </c>
      <c r="F4839" s="3">
        <v>192</v>
      </c>
      <c r="G4839" s="3">
        <v>460.79999999999995</v>
      </c>
      <c r="H4839" s="1">
        <v>43830</v>
      </c>
      <c r="I4839">
        <f t="shared" si="300"/>
        <v>292</v>
      </c>
      <c r="J4839" t="str">
        <f t="shared" si="301"/>
        <v>&gt;121</v>
      </c>
      <c r="K4839">
        <f t="shared" si="302"/>
        <v>0.25</v>
      </c>
      <c r="L4839">
        <f t="shared" si="303"/>
        <v>163.19999999999999</v>
      </c>
    </row>
    <row r="4840" spans="1:12" x14ac:dyDescent="0.25">
      <c r="A4840" s="2" t="s">
        <v>4838</v>
      </c>
      <c r="B4840">
        <v>9</v>
      </c>
      <c r="C4840">
        <v>6</v>
      </c>
      <c r="D4840">
        <v>1120</v>
      </c>
      <c r="E4840" s="1">
        <v>43693</v>
      </c>
      <c r="F4840" s="3">
        <v>212.8</v>
      </c>
      <c r="G4840" s="3">
        <v>492.8</v>
      </c>
      <c r="H4840" s="1">
        <v>43830</v>
      </c>
      <c r="I4840">
        <f t="shared" si="300"/>
        <v>137</v>
      </c>
      <c r="J4840" t="str">
        <f t="shared" si="301"/>
        <v>&gt;121</v>
      </c>
      <c r="K4840">
        <f t="shared" si="302"/>
        <v>0.25</v>
      </c>
      <c r="L4840">
        <f t="shared" si="303"/>
        <v>176.4</v>
      </c>
    </row>
    <row r="4841" spans="1:12" x14ac:dyDescent="0.25">
      <c r="A4841" s="2" t="s">
        <v>4839</v>
      </c>
      <c r="B4841">
        <v>5</v>
      </c>
      <c r="C4841">
        <v>8</v>
      </c>
      <c r="D4841">
        <v>1900</v>
      </c>
      <c r="E4841" s="1">
        <v>43824</v>
      </c>
      <c r="F4841" s="3">
        <v>57</v>
      </c>
      <c r="G4841" s="3">
        <v>475</v>
      </c>
      <c r="H4841" s="1">
        <v>43830</v>
      </c>
      <c r="I4841">
        <f t="shared" si="300"/>
        <v>6</v>
      </c>
      <c r="J4841" t="str">
        <f t="shared" si="301"/>
        <v>0-30</v>
      </c>
      <c r="K4841">
        <f t="shared" si="302"/>
        <v>8.0000000000000002E-3</v>
      </c>
      <c r="L4841">
        <f t="shared" si="303"/>
        <v>4.2560000000000002</v>
      </c>
    </row>
    <row r="4842" spans="1:12" x14ac:dyDescent="0.25">
      <c r="A4842" s="2" t="s">
        <v>4840</v>
      </c>
      <c r="B4842">
        <v>4</v>
      </c>
      <c r="C4842">
        <v>9</v>
      </c>
      <c r="D4842">
        <v>1440</v>
      </c>
      <c r="E4842" s="1">
        <v>43785</v>
      </c>
      <c r="F4842" s="3">
        <v>57.599999999999994</v>
      </c>
      <c r="G4842" s="3">
        <v>432</v>
      </c>
      <c r="H4842" s="1">
        <v>43830</v>
      </c>
      <c r="I4842">
        <f t="shared" si="300"/>
        <v>45</v>
      </c>
      <c r="J4842" t="str">
        <f t="shared" si="301"/>
        <v>31-60</v>
      </c>
      <c r="K4842">
        <f t="shared" si="302"/>
        <v>0.04</v>
      </c>
      <c r="L4842">
        <f t="shared" si="303"/>
        <v>19.584</v>
      </c>
    </row>
    <row r="4843" spans="1:12" x14ac:dyDescent="0.25">
      <c r="A4843" s="2" t="s">
        <v>4841</v>
      </c>
      <c r="B4843">
        <v>1</v>
      </c>
      <c r="C4843">
        <v>20</v>
      </c>
      <c r="D4843">
        <v>1560</v>
      </c>
      <c r="E4843" s="1">
        <v>43742</v>
      </c>
      <c r="F4843" s="3">
        <v>78</v>
      </c>
      <c r="G4843" s="3">
        <v>296.39999999999998</v>
      </c>
      <c r="H4843" s="1">
        <v>43830</v>
      </c>
      <c r="I4843">
        <f t="shared" si="300"/>
        <v>88</v>
      </c>
      <c r="J4843" t="str">
        <f t="shared" si="301"/>
        <v>61-90</v>
      </c>
      <c r="K4843">
        <f t="shared" si="302"/>
        <v>0.15</v>
      </c>
      <c r="L4843">
        <f t="shared" si="303"/>
        <v>56.16</v>
      </c>
    </row>
    <row r="4844" spans="1:12" x14ac:dyDescent="0.25">
      <c r="A4844" s="2" t="s">
        <v>4842</v>
      </c>
      <c r="B4844">
        <v>1</v>
      </c>
      <c r="C4844">
        <v>12</v>
      </c>
      <c r="D4844">
        <v>2280</v>
      </c>
      <c r="E4844" s="1">
        <v>43543</v>
      </c>
      <c r="F4844" s="3">
        <v>91.199999999999989</v>
      </c>
      <c r="G4844" s="3">
        <v>456</v>
      </c>
      <c r="H4844" s="1">
        <v>43830</v>
      </c>
      <c r="I4844">
        <f t="shared" si="300"/>
        <v>287</v>
      </c>
      <c r="J4844" t="str">
        <f t="shared" si="301"/>
        <v>&gt;121</v>
      </c>
      <c r="K4844">
        <f t="shared" si="302"/>
        <v>0.25</v>
      </c>
      <c r="L4844">
        <f t="shared" si="303"/>
        <v>136.80000000000001</v>
      </c>
    </row>
    <row r="4845" spans="1:12" x14ac:dyDescent="0.25">
      <c r="A4845" s="2" t="s">
        <v>4843</v>
      </c>
      <c r="B4845">
        <v>8</v>
      </c>
      <c r="C4845">
        <v>2</v>
      </c>
      <c r="D4845">
        <v>2090</v>
      </c>
      <c r="E4845" s="1">
        <v>43797</v>
      </c>
      <c r="F4845" s="3">
        <v>146.30000000000001</v>
      </c>
      <c r="G4845" s="3">
        <v>815.1</v>
      </c>
      <c r="H4845" s="1">
        <v>43830</v>
      </c>
      <c r="I4845">
        <f t="shared" si="300"/>
        <v>33</v>
      </c>
      <c r="J4845" t="str">
        <f t="shared" si="301"/>
        <v>31-60</v>
      </c>
      <c r="K4845">
        <f t="shared" si="302"/>
        <v>0.04</v>
      </c>
      <c r="L4845">
        <f t="shared" si="303"/>
        <v>38.456000000000003</v>
      </c>
    </row>
    <row r="4846" spans="1:12" x14ac:dyDescent="0.25">
      <c r="A4846" s="2" t="s">
        <v>4844</v>
      </c>
      <c r="B4846">
        <v>10</v>
      </c>
      <c r="C4846">
        <v>16</v>
      </c>
      <c r="D4846">
        <v>950</v>
      </c>
      <c r="E4846" s="1">
        <v>43593</v>
      </c>
      <c r="F4846" s="3">
        <v>142.5</v>
      </c>
      <c r="G4846" s="3">
        <v>256.5</v>
      </c>
      <c r="H4846" s="1">
        <v>43830</v>
      </c>
      <c r="I4846">
        <f t="shared" si="300"/>
        <v>237</v>
      </c>
      <c r="J4846" t="str">
        <f t="shared" si="301"/>
        <v>&gt;121</v>
      </c>
      <c r="K4846">
        <f t="shared" si="302"/>
        <v>0.25</v>
      </c>
      <c r="L4846">
        <f t="shared" si="303"/>
        <v>99.75</v>
      </c>
    </row>
    <row r="4847" spans="1:12" x14ac:dyDescent="0.25">
      <c r="A4847" s="2" t="s">
        <v>4845</v>
      </c>
      <c r="B4847">
        <v>7</v>
      </c>
      <c r="C4847">
        <v>10</v>
      </c>
      <c r="D4847">
        <v>5270</v>
      </c>
      <c r="E4847" s="1">
        <v>43470</v>
      </c>
      <c r="F4847" s="3">
        <v>1581</v>
      </c>
      <c r="G4847" s="3">
        <v>1581</v>
      </c>
      <c r="H4847" s="1">
        <v>43830</v>
      </c>
      <c r="I4847">
        <f t="shared" si="300"/>
        <v>360</v>
      </c>
      <c r="J4847" t="str">
        <f t="shared" si="301"/>
        <v>&gt;121</v>
      </c>
      <c r="K4847">
        <f t="shared" si="302"/>
        <v>0.25</v>
      </c>
      <c r="L4847">
        <f t="shared" si="303"/>
        <v>790.5</v>
      </c>
    </row>
    <row r="4848" spans="1:12" x14ac:dyDescent="0.25">
      <c r="A4848" s="2" t="s">
        <v>4846</v>
      </c>
      <c r="B4848">
        <v>10</v>
      </c>
      <c r="C4848">
        <v>5</v>
      </c>
      <c r="D4848">
        <v>1650</v>
      </c>
      <c r="E4848" s="1">
        <v>43488</v>
      </c>
      <c r="F4848" s="3">
        <v>16.5</v>
      </c>
      <c r="G4848" s="3">
        <v>676.5</v>
      </c>
      <c r="H4848" s="1">
        <v>43830</v>
      </c>
      <c r="I4848">
        <f t="shared" si="300"/>
        <v>342</v>
      </c>
      <c r="J4848" t="str">
        <f t="shared" si="301"/>
        <v>&gt;121</v>
      </c>
      <c r="K4848">
        <f t="shared" si="302"/>
        <v>0.25</v>
      </c>
      <c r="L4848">
        <f t="shared" si="303"/>
        <v>173.25</v>
      </c>
    </row>
    <row r="4849" spans="1:12" x14ac:dyDescent="0.25">
      <c r="A4849" s="2" t="s">
        <v>4847</v>
      </c>
      <c r="B4849">
        <v>9</v>
      </c>
      <c r="C4849">
        <v>5</v>
      </c>
      <c r="D4849">
        <v>840</v>
      </c>
      <c r="E4849" s="1">
        <v>43489</v>
      </c>
      <c r="F4849" s="3">
        <v>92.4</v>
      </c>
      <c r="G4849" s="3">
        <v>344.4</v>
      </c>
      <c r="H4849" s="1">
        <v>43830</v>
      </c>
      <c r="I4849">
        <f t="shared" si="300"/>
        <v>341</v>
      </c>
      <c r="J4849" t="str">
        <f t="shared" si="301"/>
        <v>&gt;121</v>
      </c>
      <c r="K4849">
        <f t="shared" si="302"/>
        <v>0.25</v>
      </c>
      <c r="L4849">
        <f t="shared" si="303"/>
        <v>109.19999999999999</v>
      </c>
    </row>
    <row r="4850" spans="1:12" x14ac:dyDescent="0.25">
      <c r="A4850" s="2" t="s">
        <v>4848</v>
      </c>
      <c r="B4850">
        <v>6</v>
      </c>
      <c r="C4850">
        <v>20</v>
      </c>
      <c r="D4850">
        <v>1860</v>
      </c>
      <c r="E4850" s="1">
        <v>43568</v>
      </c>
      <c r="F4850" s="3">
        <v>111.6</v>
      </c>
      <c r="G4850" s="3">
        <v>409.20000000000005</v>
      </c>
      <c r="H4850" s="1">
        <v>43830</v>
      </c>
      <c r="I4850">
        <f t="shared" si="300"/>
        <v>262</v>
      </c>
      <c r="J4850" t="str">
        <f t="shared" si="301"/>
        <v>&gt;121</v>
      </c>
      <c r="K4850">
        <f t="shared" si="302"/>
        <v>0.25</v>
      </c>
      <c r="L4850">
        <f t="shared" si="303"/>
        <v>130.20000000000002</v>
      </c>
    </row>
    <row r="4851" spans="1:12" x14ac:dyDescent="0.25">
      <c r="A4851" s="2" t="s">
        <v>4849</v>
      </c>
      <c r="B4851">
        <v>2</v>
      </c>
      <c r="C4851">
        <v>10</v>
      </c>
      <c r="D4851">
        <v>2250</v>
      </c>
      <c r="E4851" s="1">
        <v>43580</v>
      </c>
      <c r="F4851" s="3">
        <v>202.5</v>
      </c>
      <c r="G4851" s="3">
        <v>630</v>
      </c>
      <c r="H4851" s="1">
        <v>43830</v>
      </c>
      <c r="I4851">
        <f t="shared" si="300"/>
        <v>250</v>
      </c>
      <c r="J4851" t="str">
        <f t="shared" si="301"/>
        <v>&gt;121</v>
      </c>
      <c r="K4851">
        <f t="shared" si="302"/>
        <v>0.25</v>
      </c>
      <c r="L4851">
        <f t="shared" si="303"/>
        <v>208.125</v>
      </c>
    </row>
    <row r="4852" spans="1:12" x14ac:dyDescent="0.25">
      <c r="A4852" s="2" t="s">
        <v>4850</v>
      </c>
      <c r="B4852">
        <v>9</v>
      </c>
      <c r="C4852">
        <v>18</v>
      </c>
      <c r="D4852">
        <v>1210</v>
      </c>
      <c r="E4852" s="1">
        <v>43735</v>
      </c>
      <c r="F4852" s="3">
        <v>193.6</v>
      </c>
      <c r="G4852" s="3">
        <v>375.09999999999997</v>
      </c>
      <c r="H4852" s="1">
        <v>43830</v>
      </c>
      <c r="I4852">
        <f t="shared" si="300"/>
        <v>95</v>
      </c>
      <c r="J4852" t="str">
        <f t="shared" si="301"/>
        <v>91-120</v>
      </c>
      <c r="K4852">
        <f t="shared" si="302"/>
        <v>0.2</v>
      </c>
      <c r="L4852">
        <f t="shared" si="303"/>
        <v>113.74</v>
      </c>
    </row>
    <row r="4853" spans="1:12" x14ac:dyDescent="0.25">
      <c r="A4853" s="2" t="s">
        <v>4851</v>
      </c>
      <c r="B4853">
        <v>6</v>
      </c>
      <c r="C4853">
        <v>9</v>
      </c>
      <c r="D4853">
        <v>3420</v>
      </c>
      <c r="E4853" s="1">
        <v>43467</v>
      </c>
      <c r="F4853" s="3">
        <v>342</v>
      </c>
      <c r="G4853" s="3">
        <v>923.40000000000009</v>
      </c>
      <c r="H4853" s="1">
        <v>43830</v>
      </c>
      <c r="I4853">
        <f t="shared" si="300"/>
        <v>363</v>
      </c>
      <c r="J4853" t="str">
        <f t="shared" si="301"/>
        <v>&gt;121</v>
      </c>
      <c r="K4853">
        <f t="shared" si="302"/>
        <v>0.25</v>
      </c>
      <c r="L4853">
        <f t="shared" si="303"/>
        <v>316.35000000000002</v>
      </c>
    </row>
    <row r="4854" spans="1:12" x14ac:dyDescent="0.25">
      <c r="A4854" s="2" t="s">
        <v>4852</v>
      </c>
      <c r="B4854">
        <v>4</v>
      </c>
      <c r="C4854">
        <v>17</v>
      </c>
      <c r="D4854">
        <v>1764</v>
      </c>
      <c r="E4854" s="1">
        <v>43822</v>
      </c>
      <c r="F4854" s="3">
        <v>70.56</v>
      </c>
      <c r="G4854" s="3">
        <v>511.56000000000006</v>
      </c>
      <c r="H4854" s="1">
        <v>43830</v>
      </c>
      <c r="I4854">
        <f t="shared" si="300"/>
        <v>8</v>
      </c>
      <c r="J4854" t="str">
        <f t="shared" si="301"/>
        <v>0-30</v>
      </c>
      <c r="K4854">
        <f t="shared" si="302"/>
        <v>8.0000000000000002E-3</v>
      </c>
      <c r="L4854">
        <f t="shared" si="303"/>
        <v>4.6569600000000007</v>
      </c>
    </row>
    <row r="4855" spans="1:12" x14ac:dyDescent="0.25">
      <c r="A4855" s="2" t="s">
        <v>4853</v>
      </c>
      <c r="B4855">
        <v>9</v>
      </c>
      <c r="C4855">
        <v>1</v>
      </c>
      <c r="D4855">
        <v>2400</v>
      </c>
      <c r="E4855" s="1">
        <v>43775</v>
      </c>
      <c r="F4855" s="3">
        <v>24</v>
      </c>
      <c r="G4855" s="3">
        <v>1032</v>
      </c>
      <c r="H4855" s="1">
        <v>43830</v>
      </c>
      <c r="I4855">
        <f t="shared" si="300"/>
        <v>55</v>
      </c>
      <c r="J4855" t="str">
        <f t="shared" si="301"/>
        <v>31-60</v>
      </c>
      <c r="K4855">
        <f t="shared" si="302"/>
        <v>0.04</v>
      </c>
      <c r="L4855">
        <f t="shared" si="303"/>
        <v>42.24</v>
      </c>
    </row>
    <row r="4856" spans="1:12" x14ac:dyDescent="0.25">
      <c r="A4856" s="2" t="s">
        <v>4854</v>
      </c>
      <c r="B4856">
        <v>8</v>
      </c>
      <c r="C4856">
        <v>17</v>
      </c>
      <c r="D4856">
        <v>3740</v>
      </c>
      <c r="E4856" s="1">
        <v>43678</v>
      </c>
      <c r="F4856" s="3">
        <v>710.6</v>
      </c>
      <c r="G4856" s="3">
        <v>1795.2</v>
      </c>
      <c r="H4856" s="1">
        <v>43830</v>
      </c>
      <c r="I4856">
        <f t="shared" si="300"/>
        <v>152</v>
      </c>
      <c r="J4856" t="str">
        <f t="shared" si="301"/>
        <v>&gt;121</v>
      </c>
      <c r="K4856">
        <f t="shared" si="302"/>
        <v>0.25</v>
      </c>
      <c r="L4856">
        <f t="shared" si="303"/>
        <v>626.45000000000005</v>
      </c>
    </row>
    <row r="4857" spans="1:12" x14ac:dyDescent="0.25">
      <c r="A4857" s="2" t="s">
        <v>4855</v>
      </c>
      <c r="B4857">
        <v>3</v>
      </c>
      <c r="C4857">
        <v>21</v>
      </c>
      <c r="D4857">
        <v>5760</v>
      </c>
      <c r="E4857" s="1">
        <v>43503</v>
      </c>
      <c r="F4857" s="3">
        <v>172.8</v>
      </c>
      <c r="G4857" s="3">
        <v>864</v>
      </c>
      <c r="H4857" s="1">
        <v>43830</v>
      </c>
      <c r="I4857">
        <f t="shared" si="300"/>
        <v>327</v>
      </c>
      <c r="J4857" t="str">
        <f t="shared" si="301"/>
        <v>&gt;121</v>
      </c>
      <c r="K4857">
        <f t="shared" si="302"/>
        <v>0.25</v>
      </c>
      <c r="L4857">
        <f t="shared" si="303"/>
        <v>259.2</v>
      </c>
    </row>
    <row r="4858" spans="1:12" x14ac:dyDescent="0.25">
      <c r="A4858" s="2" t="s">
        <v>4856</v>
      </c>
      <c r="B4858">
        <v>6</v>
      </c>
      <c r="C4858">
        <v>22</v>
      </c>
      <c r="D4858">
        <v>1710</v>
      </c>
      <c r="E4858" s="1">
        <v>43610</v>
      </c>
      <c r="F4858" s="3">
        <v>119.7</v>
      </c>
      <c r="G4858" s="3">
        <v>495.90000000000003</v>
      </c>
      <c r="H4858" s="1">
        <v>43830</v>
      </c>
      <c r="I4858">
        <f t="shared" si="300"/>
        <v>220</v>
      </c>
      <c r="J4858" t="str">
        <f t="shared" si="301"/>
        <v>&gt;121</v>
      </c>
      <c r="K4858">
        <f t="shared" si="302"/>
        <v>0.25</v>
      </c>
      <c r="L4858">
        <f t="shared" si="303"/>
        <v>153.9</v>
      </c>
    </row>
    <row r="4859" spans="1:12" x14ac:dyDescent="0.25">
      <c r="A4859" s="2" t="s">
        <v>4857</v>
      </c>
      <c r="B4859">
        <v>8</v>
      </c>
      <c r="C4859">
        <v>22</v>
      </c>
      <c r="D4859">
        <v>5060</v>
      </c>
      <c r="E4859" s="1">
        <v>43588</v>
      </c>
      <c r="F4859" s="3">
        <v>910.8</v>
      </c>
      <c r="G4859" s="3">
        <v>1265</v>
      </c>
      <c r="H4859" s="1">
        <v>43830</v>
      </c>
      <c r="I4859">
        <f t="shared" si="300"/>
        <v>242</v>
      </c>
      <c r="J4859" t="str">
        <f t="shared" si="301"/>
        <v>&gt;121</v>
      </c>
      <c r="K4859">
        <f t="shared" si="302"/>
        <v>0.25</v>
      </c>
      <c r="L4859">
        <f t="shared" si="303"/>
        <v>543.95000000000005</v>
      </c>
    </row>
    <row r="4860" spans="1:12" x14ac:dyDescent="0.25">
      <c r="A4860" s="2" t="s">
        <v>4858</v>
      </c>
      <c r="B4860">
        <v>1</v>
      </c>
      <c r="C4860">
        <v>9</v>
      </c>
      <c r="D4860">
        <v>4800</v>
      </c>
      <c r="E4860" s="1">
        <v>43595</v>
      </c>
      <c r="F4860" s="3">
        <v>288</v>
      </c>
      <c r="G4860" s="3">
        <v>912</v>
      </c>
      <c r="H4860" s="1">
        <v>43830</v>
      </c>
      <c r="I4860">
        <f t="shared" si="300"/>
        <v>235</v>
      </c>
      <c r="J4860" t="str">
        <f t="shared" si="301"/>
        <v>&gt;121</v>
      </c>
      <c r="K4860">
        <f t="shared" si="302"/>
        <v>0.25</v>
      </c>
      <c r="L4860">
        <f t="shared" si="303"/>
        <v>300</v>
      </c>
    </row>
    <row r="4861" spans="1:12" x14ac:dyDescent="0.25">
      <c r="A4861" s="2" t="s">
        <v>4859</v>
      </c>
      <c r="B4861">
        <v>9</v>
      </c>
      <c r="C4861">
        <v>9</v>
      </c>
      <c r="D4861">
        <v>880</v>
      </c>
      <c r="E4861" s="1">
        <v>43585</v>
      </c>
      <c r="F4861" s="3">
        <v>105.60000000000001</v>
      </c>
      <c r="G4861" s="3">
        <v>237.60000000000002</v>
      </c>
      <c r="H4861" s="1">
        <v>43830</v>
      </c>
      <c r="I4861">
        <f t="shared" si="300"/>
        <v>245</v>
      </c>
      <c r="J4861" t="str">
        <f t="shared" si="301"/>
        <v>&gt;121</v>
      </c>
      <c r="K4861">
        <f t="shared" si="302"/>
        <v>0.25</v>
      </c>
      <c r="L4861">
        <f t="shared" si="303"/>
        <v>85.800000000000011</v>
      </c>
    </row>
    <row r="4862" spans="1:12" x14ac:dyDescent="0.25">
      <c r="A4862" s="2" t="s">
        <v>4860</v>
      </c>
      <c r="B4862">
        <v>2</v>
      </c>
      <c r="C4862">
        <v>12</v>
      </c>
      <c r="D4862">
        <v>1040</v>
      </c>
      <c r="E4862" s="1">
        <v>43698</v>
      </c>
      <c r="F4862" s="3">
        <v>93.6</v>
      </c>
      <c r="G4862" s="3">
        <v>197.60000000000002</v>
      </c>
      <c r="H4862" s="1">
        <v>43830</v>
      </c>
      <c r="I4862">
        <f t="shared" si="300"/>
        <v>132</v>
      </c>
      <c r="J4862" t="str">
        <f t="shared" si="301"/>
        <v>&gt;121</v>
      </c>
      <c r="K4862">
        <f t="shared" si="302"/>
        <v>0.25</v>
      </c>
      <c r="L4862">
        <f t="shared" si="303"/>
        <v>72.800000000000011</v>
      </c>
    </row>
    <row r="4863" spans="1:12" x14ac:dyDescent="0.25">
      <c r="A4863" s="2" t="s">
        <v>4861</v>
      </c>
      <c r="B4863">
        <v>9</v>
      </c>
      <c r="C4863">
        <v>18</v>
      </c>
      <c r="D4863">
        <v>2907</v>
      </c>
      <c r="E4863" s="1">
        <v>43638</v>
      </c>
      <c r="F4863" s="3">
        <v>174.41999999999996</v>
      </c>
      <c r="G4863" s="3">
        <v>1220.94</v>
      </c>
      <c r="H4863" s="1">
        <v>43830</v>
      </c>
      <c r="I4863">
        <f t="shared" si="300"/>
        <v>192</v>
      </c>
      <c r="J4863" t="str">
        <f t="shared" si="301"/>
        <v>&gt;121</v>
      </c>
      <c r="K4863">
        <f t="shared" si="302"/>
        <v>0.25</v>
      </c>
      <c r="L4863">
        <f t="shared" si="303"/>
        <v>348.84000000000003</v>
      </c>
    </row>
    <row r="4864" spans="1:12" x14ac:dyDescent="0.25">
      <c r="A4864" s="2" t="s">
        <v>4862</v>
      </c>
      <c r="B4864">
        <v>2</v>
      </c>
      <c r="C4864">
        <v>22</v>
      </c>
      <c r="D4864">
        <v>1760</v>
      </c>
      <c r="E4864" s="1">
        <v>43564</v>
      </c>
      <c r="F4864" s="3">
        <v>88</v>
      </c>
      <c r="G4864" s="3">
        <v>387.2</v>
      </c>
      <c r="H4864" s="1">
        <v>43830</v>
      </c>
      <c r="I4864">
        <f t="shared" si="300"/>
        <v>266</v>
      </c>
      <c r="J4864" t="str">
        <f t="shared" si="301"/>
        <v>&gt;121</v>
      </c>
      <c r="K4864">
        <f t="shared" si="302"/>
        <v>0.25</v>
      </c>
      <c r="L4864">
        <f t="shared" si="303"/>
        <v>118.8</v>
      </c>
    </row>
    <row r="4865" spans="1:12" x14ac:dyDescent="0.25">
      <c r="A4865" s="2" t="s">
        <v>4863</v>
      </c>
      <c r="B4865">
        <v>9</v>
      </c>
      <c r="C4865">
        <v>7</v>
      </c>
      <c r="D4865">
        <v>1760</v>
      </c>
      <c r="E4865" s="1">
        <v>43729</v>
      </c>
      <c r="F4865" s="3">
        <v>211.20000000000002</v>
      </c>
      <c r="G4865" s="3">
        <v>475.20000000000005</v>
      </c>
      <c r="H4865" s="1">
        <v>43830</v>
      </c>
      <c r="I4865">
        <f t="shared" si="300"/>
        <v>101</v>
      </c>
      <c r="J4865" t="str">
        <f t="shared" si="301"/>
        <v>91-120</v>
      </c>
      <c r="K4865">
        <f t="shared" si="302"/>
        <v>0.2</v>
      </c>
      <c r="L4865">
        <f t="shared" si="303"/>
        <v>137.28000000000003</v>
      </c>
    </row>
    <row r="4866" spans="1:12" x14ac:dyDescent="0.25">
      <c r="A4866" s="2" t="s">
        <v>4864</v>
      </c>
      <c r="B4866">
        <v>10</v>
      </c>
      <c r="C4866">
        <v>22</v>
      </c>
      <c r="D4866">
        <v>7000</v>
      </c>
      <c r="E4866" s="1">
        <v>43789</v>
      </c>
      <c r="F4866" s="3">
        <v>490</v>
      </c>
      <c r="G4866" s="3">
        <v>2590</v>
      </c>
      <c r="H4866" s="1">
        <v>43830</v>
      </c>
      <c r="I4866">
        <f t="shared" ref="I4866:I4929" si="304">H4866-E4866</f>
        <v>41</v>
      </c>
      <c r="J4866" t="str">
        <f t="shared" ref="J4866:J4929" si="305">VLOOKUP(I4866,groupings,2,1)</f>
        <v>31-60</v>
      </c>
      <c r="K4866">
        <f t="shared" ref="K4866:K4929" si="306">VLOOKUP(I4866,$N$8:$P$12,3,TRUE)</f>
        <v>0.04</v>
      </c>
      <c r="L4866">
        <f t="shared" ref="L4866:L4929" si="307">(G4866+F4866)*K4866</f>
        <v>123.2</v>
      </c>
    </row>
    <row r="4867" spans="1:12" x14ac:dyDescent="0.25">
      <c r="A4867" s="2" t="s">
        <v>4865</v>
      </c>
      <c r="B4867">
        <v>9</v>
      </c>
      <c r="C4867">
        <v>20</v>
      </c>
      <c r="D4867">
        <v>990</v>
      </c>
      <c r="E4867" s="1">
        <v>43636</v>
      </c>
      <c r="F4867" s="3">
        <v>89.1</v>
      </c>
      <c r="G4867" s="3">
        <v>247.5</v>
      </c>
      <c r="H4867" s="1">
        <v>43830</v>
      </c>
      <c r="I4867">
        <f t="shared" si="304"/>
        <v>194</v>
      </c>
      <c r="J4867" t="str">
        <f t="shared" si="305"/>
        <v>&gt;121</v>
      </c>
      <c r="K4867">
        <f t="shared" si="306"/>
        <v>0.25</v>
      </c>
      <c r="L4867">
        <f t="shared" si="307"/>
        <v>84.15</v>
      </c>
    </row>
    <row r="4868" spans="1:12" x14ac:dyDescent="0.25">
      <c r="A4868" s="2" t="s">
        <v>4866</v>
      </c>
      <c r="B4868">
        <v>3</v>
      </c>
      <c r="C4868">
        <v>3</v>
      </c>
      <c r="D4868">
        <v>720</v>
      </c>
      <c r="E4868" s="1">
        <v>43541</v>
      </c>
      <c r="F4868" s="3">
        <v>72</v>
      </c>
      <c r="G4868" s="3">
        <v>108</v>
      </c>
      <c r="H4868" s="1">
        <v>43830</v>
      </c>
      <c r="I4868">
        <f t="shared" si="304"/>
        <v>289</v>
      </c>
      <c r="J4868" t="str">
        <f t="shared" si="305"/>
        <v>&gt;121</v>
      </c>
      <c r="K4868">
        <f t="shared" si="306"/>
        <v>0.25</v>
      </c>
      <c r="L4868">
        <f t="shared" si="307"/>
        <v>45</v>
      </c>
    </row>
    <row r="4869" spans="1:12" x14ac:dyDescent="0.25">
      <c r="A4869" s="2" t="s">
        <v>4867</v>
      </c>
      <c r="B4869">
        <v>6</v>
      </c>
      <c r="C4869">
        <v>1</v>
      </c>
      <c r="D4869">
        <v>2024</v>
      </c>
      <c r="E4869" s="1">
        <v>43697</v>
      </c>
      <c r="F4869" s="3">
        <v>60.72</v>
      </c>
      <c r="G4869" s="3">
        <v>404.79999999999995</v>
      </c>
      <c r="H4869" s="1">
        <v>43830</v>
      </c>
      <c r="I4869">
        <f t="shared" si="304"/>
        <v>133</v>
      </c>
      <c r="J4869" t="str">
        <f t="shared" si="305"/>
        <v>&gt;121</v>
      </c>
      <c r="K4869">
        <f t="shared" si="306"/>
        <v>0.25</v>
      </c>
      <c r="L4869">
        <f t="shared" si="307"/>
        <v>116.38</v>
      </c>
    </row>
    <row r="4870" spans="1:12" x14ac:dyDescent="0.25">
      <c r="A4870" s="2" t="s">
        <v>4868</v>
      </c>
      <c r="B4870">
        <v>9</v>
      </c>
      <c r="C4870">
        <v>22</v>
      </c>
      <c r="D4870">
        <v>2400</v>
      </c>
      <c r="E4870" s="1">
        <v>43633</v>
      </c>
      <c r="F4870" s="3">
        <v>216</v>
      </c>
      <c r="G4870" s="3">
        <v>744</v>
      </c>
      <c r="H4870" s="1">
        <v>43830</v>
      </c>
      <c r="I4870">
        <f t="shared" si="304"/>
        <v>197</v>
      </c>
      <c r="J4870" t="str">
        <f t="shared" si="305"/>
        <v>&gt;121</v>
      </c>
      <c r="K4870">
        <f t="shared" si="306"/>
        <v>0.25</v>
      </c>
      <c r="L4870">
        <f t="shared" si="307"/>
        <v>240</v>
      </c>
    </row>
    <row r="4871" spans="1:12" x14ac:dyDescent="0.25">
      <c r="A4871" s="2" t="s">
        <v>4869</v>
      </c>
      <c r="B4871">
        <v>7</v>
      </c>
      <c r="C4871">
        <v>9</v>
      </c>
      <c r="D4871">
        <v>2280</v>
      </c>
      <c r="E4871" s="1">
        <v>43782</v>
      </c>
      <c r="F4871" s="3">
        <v>250.79999999999998</v>
      </c>
      <c r="G4871" s="3">
        <v>1960.8000000000002</v>
      </c>
      <c r="H4871" s="1">
        <v>43830</v>
      </c>
      <c r="I4871">
        <f t="shared" si="304"/>
        <v>48</v>
      </c>
      <c r="J4871" t="str">
        <f t="shared" si="305"/>
        <v>31-60</v>
      </c>
      <c r="K4871">
        <f t="shared" si="306"/>
        <v>0.04</v>
      </c>
      <c r="L4871">
        <f t="shared" si="307"/>
        <v>88.464000000000013</v>
      </c>
    </row>
    <row r="4872" spans="1:12" x14ac:dyDescent="0.25">
      <c r="A4872" s="2" t="s">
        <v>4870</v>
      </c>
      <c r="B4872">
        <v>2</v>
      </c>
      <c r="C4872">
        <v>18</v>
      </c>
      <c r="D4872">
        <v>2860</v>
      </c>
      <c r="E4872" s="1">
        <v>43807</v>
      </c>
      <c r="F4872" s="3">
        <v>28.599999999999998</v>
      </c>
      <c r="G4872" s="3">
        <v>514.79999999999995</v>
      </c>
      <c r="H4872" s="1">
        <v>43830</v>
      </c>
      <c r="I4872">
        <f t="shared" si="304"/>
        <v>23</v>
      </c>
      <c r="J4872" t="str">
        <f t="shared" si="305"/>
        <v>0-30</v>
      </c>
      <c r="K4872">
        <f t="shared" si="306"/>
        <v>8.0000000000000002E-3</v>
      </c>
      <c r="L4872">
        <f t="shared" si="307"/>
        <v>4.3472</v>
      </c>
    </row>
    <row r="4873" spans="1:12" x14ac:dyDescent="0.25">
      <c r="A4873" s="2" t="s">
        <v>4871</v>
      </c>
      <c r="B4873">
        <v>2</v>
      </c>
      <c r="C4873">
        <v>23</v>
      </c>
      <c r="D4873">
        <v>2430</v>
      </c>
      <c r="E4873" s="1">
        <v>43681</v>
      </c>
      <c r="F4873" s="3">
        <v>194.4</v>
      </c>
      <c r="G4873" s="3">
        <v>437.40000000000003</v>
      </c>
      <c r="H4873" s="1">
        <v>43830</v>
      </c>
      <c r="I4873">
        <f t="shared" si="304"/>
        <v>149</v>
      </c>
      <c r="J4873" t="str">
        <f t="shared" si="305"/>
        <v>&gt;121</v>
      </c>
      <c r="K4873">
        <f t="shared" si="306"/>
        <v>0.25</v>
      </c>
      <c r="L4873">
        <f t="shared" si="307"/>
        <v>157.95000000000002</v>
      </c>
    </row>
    <row r="4874" spans="1:12" x14ac:dyDescent="0.25">
      <c r="A4874" s="2" t="s">
        <v>4872</v>
      </c>
      <c r="B4874">
        <v>2</v>
      </c>
      <c r="C4874">
        <v>12</v>
      </c>
      <c r="D4874">
        <v>1980</v>
      </c>
      <c r="E4874" s="1">
        <v>43750</v>
      </c>
      <c r="F4874" s="3">
        <v>19.8</v>
      </c>
      <c r="G4874" s="3">
        <v>396</v>
      </c>
      <c r="H4874" s="1">
        <v>43830</v>
      </c>
      <c r="I4874">
        <f t="shared" si="304"/>
        <v>80</v>
      </c>
      <c r="J4874" t="str">
        <f t="shared" si="305"/>
        <v>61-90</v>
      </c>
      <c r="K4874">
        <f t="shared" si="306"/>
        <v>0.15</v>
      </c>
      <c r="L4874">
        <f t="shared" si="307"/>
        <v>62.37</v>
      </c>
    </row>
    <row r="4875" spans="1:12" x14ac:dyDescent="0.25">
      <c r="A4875" s="2" t="s">
        <v>4873</v>
      </c>
      <c r="B4875">
        <v>2</v>
      </c>
      <c r="C4875">
        <v>2</v>
      </c>
      <c r="D4875">
        <v>810</v>
      </c>
      <c r="E4875" s="1">
        <v>43566</v>
      </c>
      <c r="F4875" s="3">
        <v>81</v>
      </c>
      <c r="G4875" s="3">
        <v>226.8</v>
      </c>
      <c r="H4875" s="1">
        <v>43830</v>
      </c>
      <c r="I4875">
        <f t="shared" si="304"/>
        <v>264</v>
      </c>
      <c r="J4875" t="str">
        <f t="shared" si="305"/>
        <v>&gt;121</v>
      </c>
      <c r="K4875">
        <f t="shared" si="306"/>
        <v>0.25</v>
      </c>
      <c r="L4875">
        <f t="shared" si="307"/>
        <v>76.95</v>
      </c>
    </row>
    <row r="4876" spans="1:12" x14ac:dyDescent="0.25">
      <c r="A4876" s="2" t="s">
        <v>4874</v>
      </c>
      <c r="B4876">
        <v>5</v>
      </c>
      <c r="C4876">
        <v>8</v>
      </c>
      <c r="D4876">
        <v>120</v>
      </c>
      <c r="E4876" s="1">
        <v>43482</v>
      </c>
      <c r="F4876" s="3">
        <v>1.2</v>
      </c>
      <c r="G4876" s="3">
        <v>20.399999999999999</v>
      </c>
      <c r="H4876" s="1">
        <v>43830</v>
      </c>
      <c r="I4876">
        <f t="shared" si="304"/>
        <v>348</v>
      </c>
      <c r="J4876" t="str">
        <f t="shared" si="305"/>
        <v>&gt;121</v>
      </c>
      <c r="K4876">
        <f t="shared" si="306"/>
        <v>0.25</v>
      </c>
      <c r="L4876">
        <f t="shared" si="307"/>
        <v>5.3999999999999995</v>
      </c>
    </row>
    <row r="4877" spans="1:12" x14ac:dyDescent="0.25">
      <c r="A4877" s="2" t="s">
        <v>4875</v>
      </c>
      <c r="B4877">
        <v>5</v>
      </c>
      <c r="C4877">
        <v>18</v>
      </c>
      <c r="D4877">
        <v>2200</v>
      </c>
      <c r="E4877" s="1">
        <v>43516</v>
      </c>
      <c r="F4877" s="3">
        <v>22</v>
      </c>
      <c r="G4877" s="3">
        <v>616</v>
      </c>
      <c r="H4877" s="1">
        <v>43830</v>
      </c>
      <c r="I4877">
        <f t="shared" si="304"/>
        <v>314</v>
      </c>
      <c r="J4877" t="str">
        <f t="shared" si="305"/>
        <v>&gt;121</v>
      </c>
      <c r="K4877">
        <f t="shared" si="306"/>
        <v>0.25</v>
      </c>
      <c r="L4877">
        <f t="shared" si="307"/>
        <v>159.5</v>
      </c>
    </row>
    <row r="4878" spans="1:12" x14ac:dyDescent="0.25">
      <c r="A4878" s="2" t="s">
        <v>4876</v>
      </c>
      <c r="B4878">
        <v>3</v>
      </c>
      <c r="C4878">
        <v>11</v>
      </c>
      <c r="D4878">
        <v>7440</v>
      </c>
      <c r="E4878" s="1">
        <v>43800</v>
      </c>
      <c r="F4878" s="3">
        <v>520.79999999999995</v>
      </c>
      <c r="G4878" s="3">
        <v>2083.1999999999998</v>
      </c>
      <c r="H4878" s="1">
        <v>43830</v>
      </c>
      <c r="I4878">
        <f t="shared" si="304"/>
        <v>30</v>
      </c>
      <c r="J4878" t="str">
        <f t="shared" si="305"/>
        <v>0-30</v>
      </c>
      <c r="K4878">
        <f t="shared" si="306"/>
        <v>8.0000000000000002E-3</v>
      </c>
      <c r="L4878">
        <f t="shared" si="307"/>
        <v>20.832000000000001</v>
      </c>
    </row>
    <row r="4879" spans="1:12" x14ac:dyDescent="0.25">
      <c r="A4879" s="2" t="s">
        <v>4877</v>
      </c>
      <c r="B4879">
        <v>1</v>
      </c>
      <c r="C4879">
        <v>18</v>
      </c>
      <c r="D4879">
        <v>5270</v>
      </c>
      <c r="E4879" s="1">
        <v>43704</v>
      </c>
      <c r="F4879" s="3">
        <v>263.5</v>
      </c>
      <c r="G4879" s="3">
        <v>1001.3</v>
      </c>
      <c r="H4879" s="1">
        <v>43830</v>
      </c>
      <c r="I4879">
        <f t="shared" si="304"/>
        <v>126</v>
      </c>
      <c r="J4879" t="str">
        <f t="shared" si="305"/>
        <v>&gt;121</v>
      </c>
      <c r="K4879">
        <f t="shared" si="306"/>
        <v>0.25</v>
      </c>
      <c r="L4879">
        <f t="shared" si="307"/>
        <v>316.2</v>
      </c>
    </row>
    <row r="4880" spans="1:12" x14ac:dyDescent="0.25">
      <c r="A4880" s="2" t="s">
        <v>4878</v>
      </c>
      <c r="B4880">
        <v>2</v>
      </c>
      <c r="C4880">
        <v>13</v>
      </c>
      <c r="D4880">
        <v>480</v>
      </c>
      <c r="E4880" s="1">
        <v>43546</v>
      </c>
      <c r="F4880" s="3">
        <v>14.399999999999999</v>
      </c>
      <c r="G4880" s="3">
        <v>110.39999999999999</v>
      </c>
      <c r="H4880" s="1">
        <v>43830</v>
      </c>
      <c r="I4880">
        <f t="shared" si="304"/>
        <v>284</v>
      </c>
      <c r="J4880" t="str">
        <f t="shared" si="305"/>
        <v>&gt;121</v>
      </c>
      <c r="K4880">
        <f t="shared" si="306"/>
        <v>0.25</v>
      </c>
      <c r="L4880">
        <f t="shared" si="307"/>
        <v>31.199999999999996</v>
      </c>
    </row>
    <row r="4881" spans="1:12" x14ac:dyDescent="0.25">
      <c r="A4881" s="2" t="s">
        <v>4879</v>
      </c>
      <c r="B4881">
        <v>6</v>
      </c>
      <c r="C4881">
        <v>8</v>
      </c>
      <c r="D4881">
        <v>1584</v>
      </c>
      <c r="E4881" s="1">
        <v>43591</v>
      </c>
      <c r="F4881" s="3">
        <v>15.84</v>
      </c>
      <c r="G4881" s="3">
        <v>396</v>
      </c>
      <c r="H4881" s="1">
        <v>43830</v>
      </c>
      <c r="I4881">
        <f t="shared" si="304"/>
        <v>239</v>
      </c>
      <c r="J4881" t="str">
        <f t="shared" si="305"/>
        <v>&gt;121</v>
      </c>
      <c r="K4881">
        <f t="shared" si="306"/>
        <v>0.25</v>
      </c>
      <c r="L4881">
        <f t="shared" si="307"/>
        <v>102.96</v>
      </c>
    </row>
    <row r="4882" spans="1:12" x14ac:dyDescent="0.25">
      <c r="A4882" s="2" t="s">
        <v>4880</v>
      </c>
      <c r="B4882">
        <v>8</v>
      </c>
      <c r="C4882">
        <v>11</v>
      </c>
      <c r="D4882">
        <v>3080</v>
      </c>
      <c r="E4882" s="1">
        <v>43552</v>
      </c>
      <c r="F4882" s="3">
        <v>61.6</v>
      </c>
      <c r="G4882" s="3">
        <v>985.6</v>
      </c>
      <c r="H4882" s="1">
        <v>43830</v>
      </c>
      <c r="I4882">
        <f t="shared" si="304"/>
        <v>278</v>
      </c>
      <c r="J4882" t="str">
        <f t="shared" si="305"/>
        <v>&gt;121</v>
      </c>
      <c r="K4882">
        <f t="shared" si="306"/>
        <v>0.25</v>
      </c>
      <c r="L4882">
        <f t="shared" si="307"/>
        <v>261.8</v>
      </c>
    </row>
    <row r="4883" spans="1:12" x14ac:dyDescent="0.25">
      <c r="A4883" s="2" t="s">
        <v>4881</v>
      </c>
      <c r="B4883">
        <v>2</v>
      </c>
      <c r="C4883">
        <v>14</v>
      </c>
      <c r="D4883">
        <v>3840</v>
      </c>
      <c r="E4883" s="1">
        <v>43525</v>
      </c>
      <c r="F4883" s="3">
        <v>307.2</v>
      </c>
      <c r="G4883" s="3">
        <v>1075.2</v>
      </c>
      <c r="H4883" s="1">
        <v>43830</v>
      </c>
      <c r="I4883">
        <f t="shared" si="304"/>
        <v>305</v>
      </c>
      <c r="J4883" t="str">
        <f t="shared" si="305"/>
        <v>&gt;121</v>
      </c>
      <c r="K4883">
        <f t="shared" si="306"/>
        <v>0.25</v>
      </c>
      <c r="L4883">
        <f t="shared" si="307"/>
        <v>345.6</v>
      </c>
    </row>
    <row r="4884" spans="1:12" x14ac:dyDescent="0.25">
      <c r="A4884" s="2" t="s">
        <v>4882</v>
      </c>
      <c r="B4884">
        <v>6</v>
      </c>
      <c r="C4884">
        <v>14</v>
      </c>
      <c r="D4884">
        <v>630</v>
      </c>
      <c r="E4884" s="1">
        <v>43783</v>
      </c>
      <c r="F4884" s="3">
        <v>37.799999999999997</v>
      </c>
      <c r="G4884" s="3">
        <v>132.30000000000001</v>
      </c>
      <c r="H4884" s="1">
        <v>43830</v>
      </c>
      <c r="I4884">
        <f t="shared" si="304"/>
        <v>47</v>
      </c>
      <c r="J4884" t="str">
        <f t="shared" si="305"/>
        <v>31-60</v>
      </c>
      <c r="K4884">
        <f t="shared" si="306"/>
        <v>0.04</v>
      </c>
      <c r="L4884">
        <f t="shared" si="307"/>
        <v>6.8040000000000012</v>
      </c>
    </row>
    <row r="4885" spans="1:12" x14ac:dyDescent="0.25">
      <c r="A4885" s="2" t="s">
        <v>4883</v>
      </c>
      <c r="B4885">
        <v>2</v>
      </c>
      <c r="C4885">
        <v>15</v>
      </c>
      <c r="D4885">
        <v>1140</v>
      </c>
      <c r="E4885" s="1">
        <v>43720</v>
      </c>
      <c r="F4885" s="3">
        <v>11.399999999999999</v>
      </c>
      <c r="G4885" s="3">
        <v>228</v>
      </c>
      <c r="H4885" s="1">
        <v>43830</v>
      </c>
      <c r="I4885">
        <f t="shared" si="304"/>
        <v>110</v>
      </c>
      <c r="J4885" t="str">
        <f t="shared" si="305"/>
        <v>91-120</v>
      </c>
      <c r="K4885">
        <f t="shared" si="306"/>
        <v>0.2</v>
      </c>
      <c r="L4885">
        <f t="shared" si="307"/>
        <v>47.88</v>
      </c>
    </row>
    <row r="4886" spans="1:12" x14ac:dyDescent="0.25">
      <c r="A4886" s="2" t="s">
        <v>4884</v>
      </c>
      <c r="B4886">
        <v>4</v>
      </c>
      <c r="C4886">
        <v>17</v>
      </c>
      <c r="D4886">
        <v>6417</v>
      </c>
      <c r="E4886" s="1">
        <v>43788</v>
      </c>
      <c r="F4886" s="3">
        <v>320.85000000000002</v>
      </c>
      <c r="G4886" s="3">
        <v>1219.2300000000002</v>
      </c>
      <c r="H4886" s="1">
        <v>43830</v>
      </c>
      <c r="I4886">
        <f t="shared" si="304"/>
        <v>42</v>
      </c>
      <c r="J4886" t="str">
        <f t="shared" si="305"/>
        <v>31-60</v>
      </c>
      <c r="K4886">
        <f t="shared" si="306"/>
        <v>0.04</v>
      </c>
      <c r="L4886">
        <f t="shared" si="307"/>
        <v>61.603200000000015</v>
      </c>
    </row>
    <row r="4887" spans="1:12" x14ac:dyDescent="0.25">
      <c r="A4887" s="2" t="s">
        <v>4885</v>
      </c>
      <c r="B4887">
        <v>7</v>
      </c>
      <c r="C4887">
        <v>18</v>
      </c>
      <c r="D4887">
        <v>384.00000000000006</v>
      </c>
      <c r="E4887" s="1">
        <v>43559</v>
      </c>
      <c r="F4887" s="3">
        <v>3.8400000000000007</v>
      </c>
      <c r="G4887" s="3">
        <v>303.36</v>
      </c>
      <c r="H4887" s="1">
        <v>43830</v>
      </c>
      <c r="I4887">
        <f t="shared" si="304"/>
        <v>271</v>
      </c>
      <c r="J4887" t="str">
        <f t="shared" si="305"/>
        <v>&gt;121</v>
      </c>
      <c r="K4887">
        <f t="shared" si="306"/>
        <v>0.25</v>
      </c>
      <c r="L4887">
        <f t="shared" si="307"/>
        <v>76.8</v>
      </c>
    </row>
    <row r="4888" spans="1:12" x14ac:dyDescent="0.25">
      <c r="A4888" s="2" t="s">
        <v>4886</v>
      </c>
      <c r="B4888">
        <v>10</v>
      </c>
      <c r="C4888">
        <v>11</v>
      </c>
      <c r="D4888">
        <v>528</v>
      </c>
      <c r="E4888" s="1">
        <v>43669</v>
      </c>
      <c r="F4888" s="3">
        <v>52.800000000000004</v>
      </c>
      <c r="G4888" s="3">
        <v>258.72000000000003</v>
      </c>
      <c r="H4888" s="1">
        <v>43830</v>
      </c>
      <c r="I4888">
        <f t="shared" si="304"/>
        <v>161</v>
      </c>
      <c r="J4888" t="str">
        <f t="shared" si="305"/>
        <v>&gt;121</v>
      </c>
      <c r="K4888">
        <f t="shared" si="306"/>
        <v>0.25</v>
      </c>
      <c r="L4888">
        <f t="shared" si="307"/>
        <v>77.88000000000001</v>
      </c>
    </row>
    <row r="4889" spans="1:12" x14ac:dyDescent="0.25">
      <c r="A4889" s="2" t="s">
        <v>4887</v>
      </c>
      <c r="B4889">
        <v>1</v>
      </c>
      <c r="C4889">
        <v>11</v>
      </c>
      <c r="D4889">
        <v>240</v>
      </c>
      <c r="E4889" s="1">
        <v>43687</v>
      </c>
      <c r="F4889" s="3">
        <v>16.8</v>
      </c>
      <c r="G4889" s="3">
        <v>45.599999999999994</v>
      </c>
      <c r="H4889" s="1">
        <v>43830</v>
      </c>
      <c r="I4889">
        <f t="shared" si="304"/>
        <v>143</v>
      </c>
      <c r="J4889" t="str">
        <f t="shared" si="305"/>
        <v>&gt;121</v>
      </c>
      <c r="K4889">
        <f t="shared" si="306"/>
        <v>0.25</v>
      </c>
      <c r="L4889">
        <f t="shared" si="307"/>
        <v>15.599999999999998</v>
      </c>
    </row>
    <row r="4890" spans="1:12" x14ac:dyDescent="0.25">
      <c r="A4890" s="2" t="s">
        <v>4888</v>
      </c>
      <c r="B4890">
        <v>2</v>
      </c>
      <c r="C4890">
        <v>12</v>
      </c>
      <c r="D4890">
        <v>3920</v>
      </c>
      <c r="E4890" s="1">
        <v>43739</v>
      </c>
      <c r="F4890" s="3">
        <v>156.80000000000001</v>
      </c>
      <c r="G4890" s="3">
        <v>862.4</v>
      </c>
      <c r="H4890" s="1">
        <v>43830</v>
      </c>
      <c r="I4890">
        <f t="shared" si="304"/>
        <v>91</v>
      </c>
      <c r="J4890" t="str">
        <f t="shared" si="305"/>
        <v>91-120</v>
      </c>
      <c r="K4890">
        <f t="shared" si="306"/>
        <v>0.2</v>
      </c>
      <c r="L4890">
        <f t="shared" si="307"/>
        <v>203.84000000000003</v>
      </c>
    </row>
    <row r="4891" spans="1:12" x14ac:dyDescent="0.25">
      <c r="A4891" s="2" t="s">
        <v>4889</v>
      </c>
      <c r="B4891">
        <v>7</v>
      </c>
      <c r="C4891">
        <v>17</v>
      </c>
      <c r="D4891">
        <v>4400</v>
      </c>
      <c r="E4891" s="1">
        <v>43674</v>
      </c>
      <c r="F4891" s="3">
        <v>1276</v>
      </c>
      <c r="G4891" s="3">
        <v>1628</v>
      </c>
      <c r="H4891" s="1">
        <v>43830</v>
      </c>
      <c r="I4891">
        <f t="shared" si="304"/>
        <v>156</v>
      </c>
      <c r="J4891" t="str">
        <f t="shared" si="305"/>
        <v>&gt;121</v>
      </c>
      <c r="K4891">
        <f t="shared" si="306"/>
        <v>0.25</v>
      </c>
      <c r="L4891">
        <f t="shared" si="307"/>
        <v>726</v>
      </c>
    </row>
    <row r="4892" spans="1:12" x14ac:dyDescent="0.25">
      <c r="A4892" s="2" t="s">
        <v>4890</v>
      </c>
      <c r="B4892">
        <v>9</v>
      </c>
      <c r="C4892">
        <v>23</v>
      </c>
      <c r="D4892">
        <v>1650</v>
      </c>
      <c r="E4892" s="1">
        <v>43712</v>
      </c>
      <c r="F4892" s="3">
        <v>115.5</v>
      </c>
      <c r="G4892" s="3">
        <v>544.5</v>
      </c>
      <c r="H4892" s="1">
        <v>43830</v>
      </c>
      <c r="I4892">
        <f t="shared" si="304"/>
        <v>118</v>
      </c>
      <c r="J4892" t="str">
        <f t="shared" si="305"/>
        <v>91-120</v>
      </c>
      <c r="K4892">
        <f t="shared" si="306"/>
        <v>0.2</v>
      </c>
      <c r="L4892">
        <f t="shared" si="307"/>
        <v>132</v>
      </c>
    </row>
    <row r="4893" spans="1:12" x14ac:dyDescent="0.25">
      <c r="A4893" s="2" t="s">
        <v>4891</v>
      </c>
      <c r="B4893">
        <v>6</v>
      </c>
      <c r="C4893">
        <v>6</v>
      </c>
      <c r="D4893">
        <v>1320</v>
      </c>
      <c r="E4893" s="1">
        <v>43731</v>
      </c>
      <c r="F4893" s="3">
        <v>13.200000000000001</v>
      </c>
      <c r="G4893" s="3">
        <v>290.39999999999998</v>
      </c>
      <c r="H4893" s="1">
        <v>43830</v>
      </c>
      <c r="I4893">
        <f t="shared" si="304"/>
        <v>99</v>
      </c>
      <c r="J4893" t="str">
        <f t="shared" si="305"/>
        <v>91-120</v>
      </c>
      <c r="K4893">
        <f t="shared" si="306"/>
        <v>0.2</v>
      </c>
      <c r="L4893">
        <f t="shared" si="307"/>
        <v>60.72</v>
      </c>
    </row>
    <row r="4894" spans="1:12" x14ac:dyDescent="0.25">
      <c r="A4894" s="2" t="s">
        <v>4892</v>
      </c>
      <c r="B4894">
        <v>8</v>
      </c>
      <c r="C4894">
        <v>6</v>
      </c>
      <c r="D4894">
        <v>4080</v>
      </c>
      <c r="E4894" s="1">
        <v>43698</v>
      </c>
      <c r="F4894" s="3">
        <v>652.79999999999995</v>
      </c>
      <c r="G4894" s="3">
        <v>1999.1999999999998</v>
      </c>
      <c r="H4894" s="1">
        <v>43830</v>
      </c>
      <c r="I4894">
        <f t="shared" si="304"/>
        <v>132</v>
      </c>
      <c r="J4894" t="str">
        <f t="shared" si="305"/>
        <v>&gt;121</v>
      </c>
      <c r="K4894">
        <f t="shared" si="306"/>
        <v>0.25</v>
      </c>
      <c r="L4894">
        <f t="shared" si="307"/>
        <v>663</v>
      </c>
    </row>
    <row r="4895" spans="1:12" x14ac:dyDescent="0.25">
      <c r="A4895" s="2" t="s">
        <v>4893</v>
      </c>
      <c r="B4895">
        <v>2</v>
      </c>
      <c r="C4895">
        <v>21</v>
      </c>
      <c r="D4895">
        <v>660</v>
      </c>
      <c r="E4895" s="1">
        <v>43670</v>
      </c>
      <c r="F4895" s="3">
        <v>46.2</v>
      </c>
      <c r="G4895" s="3">
        <v>191.4</v>
      </c>
      <c r="H4895" s="1">
        <v>43830</v>
      </c>
      <c r="I4895">
        <f t="shared" si="304"/>
        <v>160</v>
      </c>
      <c r="J4895" t="str">
        <f t="shared" si="305"/>
        <v>&gt;121</v>
      </c>
      <c r="K4895">
        <f t="shared" si="306"/>
        <v>0.25</v>
      </c>
      <c r="L4895">
        <f t="shared" si="307"/>
        <v>59.400000000000006</v>
      </c>
    </row>
    <row r="4896" spans="1:12" x14ac:dyDescent="0.25">
      <c r="A4896" s="2" t="s">
        <v>4894</v>
      </c>
      <c r="B4896">
        <v>3</v>
      </c>
      <c r="C4896">
        <v>20</v>
      </c>
      <c r="D4896">
        <v>6160</v>
      </c>
      <c r="E4896" s="1">
        <v>43734</v>
      </c>
      <c r="F4896" s="3">
        <v>123.2</v>
      </c>
      <c r="G4896" s="3">
        <v>1663.1999999999998</v>
      </c>
      <c r="H4896" s="1">
        <v>43830</v>
      </c>
      <c r="I4896">
        <f t="shared" si="304"/>
        <v>96</v>
      </c>
      <c r="J4896" t="str">
        <f t="shared" si="305"/>
        <v>91-120</v>
      </c>
      <c r="K4896">
        <f t="shared" si="306"/>
        <v>0.2</v>
      </c>
      <c r="L4896">
        <f t="shared" si="307"/>
        <v>357.28</v>
      </c>
    </row>
    <row r="4897" spans="1:12" x14ac:dyDescent="0.25">
      <c r="A4897" s="2" t="s">
        <v>4895</v>
      </c>
      <c r="B4897">
        <v>4</v>
      </c>
      <c r="C4897">
        <v>14</v>
      </c>
      <c r="D4897">
        <v>620</v>
      </c>
      <c r="E4897" s="1">
        <v>43636</v>
      </c>
      <c r="F4897" s="3">
        <v>24.8</v>
      </c>
      <c r="G4897" s="3">
        <v>142.6</v>
      </c>
      <c r="H4897" s="1">
        <v>43830</v>
      </c>
      <c r="I4897">
        <f t="shared" si="304"/>
        <v>194</v>
      </c>
      <c r="J4897" t="str">
        <f t="shared" si="305"/>
        <v>&gt;121</v>
      </c>
      <c r="K4897">
        <f t="shared" si="306"/>
        <v>0.25</v>
      </c>
      <c r="L4897">
        <f t="shared" si="307"/>
        <v>41.85</v>
      </c>
    </row>
    <row r="4898" spans="1:12" x14ac:dyDescent="0.25">
      <c r="A4898" s="2" t="s">
        <v>4896</v>
      </c>
      <c r="B4898">
        <v>4</v>
      </c>
      <c r="C4898">
        <v>22</v>
      </c>
      <c r="D4898">
        <v>2040</v>
      </c>
      <c r="E4898" s="1">
        <v>43675</v>
      </c>
      <c r="F4898" s="3">
        <v>163.19999999999999</v>
      </c>
      <c r="G4898" s="3">
        <v>326.39999999999998</v>
      </c>
      <c r="H4898" s="1">
        <v>43830</v>
      </c>
      <c r="I4898">
        <f t="shared" si="304"/>
        <v>155</v>
      </c>
      <c r="J4898" t="str">
        <f t="shared" si="305"/>
        <v>&gt;121</v>
      </c>
      <c r="K4898">
        <f t="shared" si="306"/>
        <v>0.25</v>
      </c>
      <c r="L4898">
        <f t="shared" si="307"/>
        <v>122.39999999999999</v>
      </c>
    </row>
    <row r="4899" spans="1:12" x14ac:dyDescent="0.25">
      <c r="A4899" s="2" t="s">
        <v>4897</v>
      </c>
      <c r="B4899">
        <v>7</v>
      </c>
      <c r="C4899">
        <v>5</v>
      </c>
      <c r="D4899">
        <v>2304</v>
      </c>
      <c r="E4899" s="1">
        <v>43699</v>
      </c>
      <c r="F4899" s="3">
        <v>253.44</v>
      </c>
      <c r="G4899" s="3">
        <v>760.31999999999994</v>
      </c>
      <c r="H4899" s="1">
        <v>43830</v>
      </c>
      <c r="I4899">
        <f t="shared" si="304"/>
        <v>131</v>
      </c>
      <c r="J4899" t="str">
        <f t="shared" si="305"/>
        <v>&gt;121</v>
      </c>
      <c r="K4899">
        <f t="shared" si="306"/>
        <v>0.25</v>
      </c>
      <c r="L4899">
        <f t="shared" si="307"/>
        <v>253.44</v>
      </c>
    </row>
    <row r="4900" spans="1:12" x14ac:dyDescent="0.25">
      <c r="A4900" s="2" t="s">
        <v>4898</v>
      </c>
      <c r="B4900">
        <v>6</v>
      </c>
      <c r="C4900">
        <v>4</v>
      </c>
      <c r="D4900">
        <v>1600</v>
      </c>
      <c r="E4900" s="1">
        <v>43780</v>
      </c>
      <c r="F4900" s="3">
        <v>16</v>
      </c>
      <c r="G4900" s="3">
        <v>448</v>
      </c>
      <c r="H4900" s="1">
        <v>43830</v>
      </c>
      <c r="I4900">
        <f t="shared" si="304"/>
        <v>50</v>
      </c>
      <c r="J4900" t="str">
        <f t="shared" si="305"/>
        <v>31-60</v>
      </c>
      <c r="K4900">
        <f t="shared" si="306"/>
        <v>0.04</v>
      </c>
      <c r="L4900">
        <f t="shared" si="307"/>
        <v>18.559999999999999</v>
      </c>
    </row>
    <row r="4901" spans="1:12" x14ac:dyDescent="0.25">
      <c r="A4901" s="2" t="s">
        <v>4899</v>
      </c>
      <c r="B4901">
        <v>9</v>
      </c>
      <c r="C4901">
        <v>19</v>
      </c>
      <c r="D4901">
        <v>2310</v>
      </c>
      <c r="E4901" s="1">
        <v>43702</v>
      </c>
      <c r="F4901" s="3">
        <v>92.4</v>
      </c>
      <c r="G4901" s="3">
        <v>900.90000000000009</v>
      </c>
      <c r="H4901" s="1">
        <v>43830</v>
      </c>
      <c r="I4901">
        <f t="shared" si="304"/>
        <v>128</v>
      </c>
      <c r="J4901" t="str">
        <f t="shared" si="305"/>
        <v>&gt;121</v>
      </c>
      <c r="K4901">
        <f t="shared" si="306"/>
        <v>0.25</v>
      </c>
      <c r="L4901">
        <f t="shared" si="307"/>
        <v>248.32500000000002</v>
      </c>
    </row>
    <row r="4902" spans="1:12" x14ac:dyDescent="0.25">
      <c r="A4902" s="2" t="s">
        <v>4900</v>
      </c>
      <c r="B4902">
        <v>7</v>
      </c>
      <c r="C4902">
        <v>7</v>
      </c>
      <c r="D4902">
        <v>1210</v>
      </c>
      <c r="E4902" s="1">
        <v>43514</v>
      </c>
      <c r="F4902" s="3">
        <v>314.60000000000002</v>
      </c>
      <c r="G4902" s="3">
        <v>689.7</v>
      </c>
      <c r="H4902" s="1">
        <v>43830</v>
      </c>
      <c r="I4902">
        <f t="shared" si="304"/>
        <v>316</v>
      </c>
      <c r="J4902" t="str">
        <f t="shared" si="305"/>
        <v>&gt;121</v>
      </c>
      <c r="K4902">
        <f t="shared" si="306"/>
        <v>0.25</v>
      </c>
      <c r="L4902">
        <f t="shared" si="307"/>
        <v>251.07500000000002</v>
      </c>
    </row>
    <row r="4903" spans="1:12" x14ac:dyDescent="0.25">
      <c r="A4903" s="2" t="s">
        <v>4901</v>
      </c>
      <c r="B4903">
        <v>2</v>
      </c>
      <c r="C4903">
        <v>5</v>
      </c>
      <c r="D4903">
        <v>1782.0000000000002</v>
      </c>
      <c r="E4903" s="1">
        <v>43532</v>
      </c>
      <c r="F4903" s="3">
        <v>71.280000000000015</v>
      </c>
      <c r="G4903" s="3">
        <v>516.78000000000009</v>
      </c>
      <c r="H4903" s="1">
        <v>43830</v>
      </c>
      <c r="I4903">
        <f t="shared" si="304"/>
        <v>298</v>
      </c>
      <c r="J4903" t="str">
        <f t="shared" si="305"/>
        <v>&gt;121</v>
      </c>
      <c r="K4903">
        <f t="shared" si="306"/>
        <v>0.25</v>
      </c>
      <c r="L4903">
        <f t="shared" si="307"/>
        <v>147.01500000000001</v>
      </c>
    </row>
    <row r="4904" spans="1:12" x14ac:dyDescent="0.25">
      <c r="A4904" s="2" t="s">
        <v>4902</v>
      </c>
      <c r="B4904">
        <v>10</v>
      </c>
      <c r="C4904">
        <v>7</v>
      </c>
      <c r="D4904">
        <v>1440</v>
      </c>
      <c r="E4904" s="1">
        <v>43567</v>
      </c>
      <c r="F4904" s="3">
        <v>172.8</v>
      </c>
      <c r="G4904" s="3">
        <v>388.8</v>
      </c>
      <c r="H4904" s="1">
        <v>43830</v>
      </c>
      <c r="I4904">
        <f t="shared" si="304"/>
        <v>263</v>
      </c>
      <c r="J4904" t="str">
        <f t="shared" si="305"/>
        <v>&gt;121</v>
      </c>
      <c r="K4904">
        <f t="shared" si="306"/>
        <v>0.25</v>
      </c>
      <c r="L4904">
        <f t="shared" si="307"/>
        <v>140.4</v>
      </c>
    </row>
    <row r="4905" spans="1:12" x14ac:dyDescent="0.25">
      <c r="A4905" s="2" t="s">
        <v>4903</v>
      </c>
      <c r="B4905">
        <v>8</v>
      </c>
      <c r="C4905">
        <v>11</v>
      </c>
      <c r="D4905">
        <v>1170</v>
      </c>
      <c r="E4905" s="1">
        <v>43722</v>
      </c>
      <c r="F4905" s="3">
        <v>175.5</v>
      </c>
      <c r="G4905" s="3">
        <v>386.1</v>
      </c>
      <c r="H4905" s="1">
        <v>43830</v>
      </c>
      <c r="I4905">
        <f t="shared" si="304"/>
        <v>108</v>
      </c>
      <c r="J4905" t="str">
        <f t="shared" si="305"/>
        <v>91-120</v>
      </c>
      <c r="K4905">
        <f t="shared" si="306"/>
        <v>0.2</v>
      </c>
      <c r="L4905">
        <f t="shared" si="307"/>
        <v>112.32000000000001</v>
      </c>
    </row>
    <row r="4906" spans="1:12" x14ac:dyDescent="0.25">
      <c r="A4906" s="2" t="s">
        <v>4904</v>
      </c>
      <c r="B4906">
        <v>8</v>
      </c>
      <c r="C4906">
        <v>16</v>
      </c>
      <c r="D4906">
        <v>3640</v>
      </c>
      <c r="E4906" s="1">
        <v>43819</v>
      </c>
      <c r="F4906" s="3">
        <v>145.6</v>
      </c>
      <c r="G4906" s="3">
        <v>1783.6000000000001</v>
      </c>
      <c r="H4906" s="1">
        <v>43830</v>
      </c>
      <c r="I4906">
        <f t="shared" si="304"/>
        <v>11</v>
      </c>
      <c r="J4906" t="str">
        <f t="shared" si="305"/>
        <v>0-30</v>
      </c>
      <c r="K4906">
        <f t="shared" si="306"/>
        <v>8.0000000000000002E-3</v>
      </c>
      <c r="L4906">
        <f t="shared" si="307"/>
        <v>15.4336</v>
      </c>
    </row>
    <row r="4907" spans="1:12" x14ac:dyDescent="0.25">
      <c r="A4907" s="2" t="s">
        <v>4905</v>
      </c>
      <c r="B4907">
        <v>10</v>
      </c>
      <c r="C4907">
        <v>19</v>
      </c>
      <c r="D4907">
        <v>2700</v>
      </c>
      <c r="E4907" s="1">
        <v>43736</v>
      </c>
      <c r="F4907" s="3">
        <v>189</v>
      </c>
      <c r="G4907" s="3">
        <v>810</v>
      </c>
      <c r="H4907" s="1">
        <v>43830</v>
      </c>
      <c r="I4907">
        <f t="shared" si="304"/>
        <v>94</v>
      </c>
      <c r="J4907" t="str">
        <f t="shared" si="305"/>
        <v>91-120</v>
      </c>
      <c r="K4907">
        <f t="shared" si="306"/>
        <v>0.2</v>
      </c>
      <c r="L4907">
        <f t="shared" si="307"/>
        <v>199.8</v>
      </c>
    </row>
    <row r="4908" spans="1:12" x14ac:dyDescent="0.25">
      <c r="A4908" s="2" t="s">
        <v>4906</v>
      </c>
      <c r="B4908">
        <v>9</v>
      </c>
      <c r="C4908">
        <v>20</v>
      </c>
      <c r="D4908">
        <v>960</v>
      </c>
      <c r="E4908" s="1">
        <v>43703</v>
      </c>
      <c r="F4908" s="3">
        <v>38.4</v>
      </c>
      <c r="G4908" s="3">
        <v>470.4</v>
      </c>
      <c r="H4908" s="1">
        <v>43830</v>
      </c>
      <c r="I4908">
        <f t="shared" si="304"/>
        <v>127</v>
      </c>
      <c r="J4908" t="str">
        <f t="shared" si="305"/>
        <v>&gt;121</v>
      </c>
      <c r="K4908">
        <f t="shared" si="306"/>
        <v>0.25</v>
      </c>
      <c r="L4908">
        <f t="shared" si="307"/>
        <v>127.19999999999999</v>
      </c>
    </row>
    <row r="4909" spans="1:12" x14ac:dyDescent="0.25">
      <c r="A4909" s="2" t="s">
        <v>4907</v>
      </c>
      <c r="B4909">
        <v>7</v>
      </c>
      <c r="C4909">
        <v>16</v>
      </c>
      <c r="D4909">
        <v>6720</v>
      </c>
      <c r="E4909" s="1">
        <v>43577</v>
      </c>
      <c r="F4909" s="3">
        <v>1411.2</v>
      </c>
      <c r="G4909" s="3">
        <v>3091.2</v>
      </c>
      <c r="H4909" s="1">
        <v>43830</v>
      </c>
      <c r="I4909">
        <f t="shared" si="304"/>
        <v>253</v>
      </c>
      <c r="J4909" t="str">
        <f t="shared" si="305"/>
        <v>&gt;121</v>
      </c>
      <c r="K4909">
        <f t="shared" si="306"/>
        <v>0.25</v>
      </c>
      <c r="L4909">
        <f t="shared" si="307"/>
        <v>1125.5999999999999</v>
      </c>
    </row>
    <row r="4910" spans="1:12" x14ac:dyDescent="0.25">
      <c r="A4910" s="2" t="s">
        <v>4908</v>
      </c>
      <c r="B4910">
        <v>6</v>
      </c>
      <c r="C4910">
        <v>17</v>
      </c>
      <c r="D4910">
        <v>1408</v>
      </c>
      <c r="E4910" s="1">
        <v>43758</v>
      </c>
      <c r="F4910" s="3">
        <v>112.64000000000001</v>
      </c>
      <c r="G4910" s="3">
        <v>394.24000000000007</v>
      </c>
      <c r="H4910" s="1">
        <v>43830</v>
      </c>
      <c r="I4910">
        <f t="shared" si="304"/>
        <v>72</v>
      </c>
      <c r="J4910" t="str">
        <f t="shared" si="305"/>
        <v>61-90</v>
      </c>
      <c r="K4910">
        <f t="shared" si="306"/>
        <v>0.15</v>
      </c>
      <c r="L4910">
        <f t="shared" si="307"/>
        <v>76.032000000000011</v>
      </c>
    </row>
    <row r="4911" spans="1:12" x14ac:dyDescent="0.25">
      <c r="A4911" s="2" t="s">
        <v>4909</v>
      </c>
      <c r="B4911">
        <v>9</v>
      </c>
      <c r="C4911">
        <v>22</v>
      </c>
      <c r="D4911">
        <v>1584</v>
      </c>
      <c r="E4911" s="1">
        <v>43761</v>
      </c>
      <c r="F4911" s="3">
        <v>126.72</v>
      </c>
      <c r="G4911" s="3">
        <v>396</v>
      </c>
      <c r="H4911" s="1">
        <v>43830</v>
      </c>
      <c r="I4911">
        <f t="shared" si="304"/>
        <v>69</v>
      </c>
      <c r="J4911" t="str">
        <f t="shared" si="305"/>
        <v>61-90</v>
      </c>
      <c r="K4911">
        <f t="shared" si="306"/>
        <v>0.15</v>
      </c>
      <c r="L4911">
        <f t="shared" si="307"/>
        <v>78.408000000000001</v>
      </c>
    </row>
    <row r="4912" spans="1:12" x14ac:dyDescent="0.25">
      <c r="A4912" s="2" t="s">
        <v>4910</v>
      </c>
      <c r="B4912">
        <v>5</v>
      </c>
      <c r="C4912">
        <v>11</v>
      </c>
      <c r="D4912">
        <v>7000</v>
      </c>
      <c r="E4912" s="1">
        <v>43703</v>
      </c>
      <c r="F4912" s="3">
        <v>490</v>
      </c>
      <c r="G4912" s="3">
        <v>1400</v>
      </c>
      <c r="H4912" s="1">
        <v>43830</v>
      </c>
      <c r="I4912">
        <f t="shared" si="304"/>
        <v>127</v>
      </c>
      <c r="J4912" t="str">
        <f t="shared" si="305"/>
        <v>&gt;121</v>
      </c>
      <c r="K4912">
        <f t="shared" si="306"/>
        <v>0.25</v>
      </c>
      <c r="L4912">
        <f t="shared" si="307"/>
        <v>472.5</v>
      </c>
    </row>
    <row r="4913" spans="1:12" x14ac:dyDescent="0.25">
      <c r="A4913" s="2" t="s">
        <v>4911</v>
      </c>
      <c r="B4913">
        <v>3</v>
      </c>
      <c r="C4913">
        <v>5</v>
      </c>
      <c r="D4913">
        <v>440</v>
      </c>
      <c r="E4913" s="1">
        <v>43662</v>
      </c>
      <c r="F4913" s="3">
        <v>39.6</v>
      </c>
      <c r="G4913" s="3">
        <v>92.4</v>
      </c>
      <c r="H4913" s="1">
        <v>43830</v>
      </c>
      <c r="I4913">
        <f t="shared" si="304"/>
        <v>168</v>
      </c>
      <c r="J4913" t="str">
        <f t="shared" si="305"/>
        <v>&gt;121</v>
      </c>
      <c r="K4913">
        <f t="shared" si="306"/>
        <v>0.25</v>
      </c>
      <c r="L4913">
        <f t="shared" si="307"/>
        <v>33</v>
      </c>
    </row>
    <row r="4914" spans="1:12" x14ac:dyDescent="0.25">
      <c r="A4914" s="2" t="s">
        <v>4912</v>
      </c>
      <c r="B4914">
        <v>2</v>
      </c>
      <c r="C4914">
        <v>9</v>
      </c>
      <c r="D4914">
        <v>5040</v>
      </c>
      <c r="E4914" s="1">
        <v>43799</v>
      </c>
      <c r="F4914" s="3">
        <v>100.8</v>
      </c>
      <c r="G4914" s="3">
        <v>756</v>
      </c>
      <c r="H4914" s="1">
        <v>43830</v>
      </c>
      <c r="I4914">
        <f t="shared" si="304"/>
        <v>31</v>
      </c>
      <c r="J4914" t="str">
        <f t="shared" si="305"/>
        <v>31-60</v>
      </c>
      <c r="K4914">
        <f t="shared" si="306"/>
        <v>0.04</v>
      </c>
      <c r="L4914">
        <f t="shared" si="307"/>
        <v>34.271999999999998</v>
      </c>
    </row>
    <row r="4915" spans="1:12" x14ac:dyDescent="0.25">
      <c r="A4915" s="2" t="s">
        <v>4913</v>
      </c>
      <c r="B4915">
        <v>4</v>
      </c>
      <c r="C4915">
        <v>2</v>
      </c>
      <c r="D4915">
        <v>480</v>
      </c>
      <c r="E4915" s="1">
        <v>43724</v>
      </c>
      <c r="F4915" s="3">
        <v>38.4</v>
      </c>
      <c r="G4915" s="3">
        <v>100.8</v>
      </c>
      <c r="H4915" s="1">
        <v>43830</v>
      </c>
      <c r="I4915">
        <f t="shared" si="304"/>
        <v>106</v>
      </c>
      <c r="J4915" t="str">
        <f t="shared" si="305"/>
        <v>91-120</v>
      </c>
      <c r="K4915">
        <f t="shared" si="306"/>
        <v>0.2</v>
      </c>
      <c r="L4915">
        <f t="shared" si="307"/>
        <v>27.84</v>
      </c>
    </row>
    <row r="4916" spans="1:12" x14ac:dyDescent="0.25">
      <c r="A4916" s="2" t="s">
        <v>4914</v>
      </c>
      <c r="B4916">
        <v>3</v>
      </c>
      <c r="C4916">
        <v>21</v>
      </c>
      <c r="D4916">
        <v>2090</v>
      </c>
      <c r="E4916" s="1">
        <v>43579</v>
      </c>
      <c r="F4916" s="3">
        <v>146.30000000000001</v>
      </c>
      <c r="G4916" s="3">
        <v>376.2</v>
      </c>
      <c r="H4916" s="1">
        <v>43830</v>
      </c>
      <c r="I4916">
        <f t="shared" si="304"/>
        <v>251</v>
      </c>
      <c r="J4916" t="str">
        <f t="shared" si="305"/>
        <v>&gt;121</v>
      </c>
      <c r="K4916">
        <f t="shared" si="306"/>
        <v>0.25</v>
      </c>
      <c r="L4916">
        <f t="shared" si="307"/>
        <v>130.625</v>
      </c>
    </row>
    <row r="4917" spans="1:12" x14ac:dyDescent="0.25">
      <c r="A4917" s="2" t="s">
        <v>4915</v>
      </c>
      <c r="B4917">
        <v>8</v>
      </c>
      <c r="C4917">
        <v>21</v>
      </c>
      <c r="D4917">
        <v>1520</v>
      </c>
      <c r="E4917" s="1">
        <v>43774</v>
      </c>
      <c r="F4917" s="3">
        <v>45.599999999999994</v>
      </c>
      <c r="G4917" s="3">
        <v>760</v>
      </c>
      <c r="H4917" s="1">
        <v>43830</v>
      </c>
      <c r="I4917">
        <f t="shared" si="304"/>
        <v>56</v>
      </c>
      <c r="J4917" t="str">
        <f t="shared" si="305"/>
        <v>31-60</v>
      </c>
      <c r="K4917">
        <f t="shared" si="306"/>
        <v>0.04</v>
      </c>
      <c r="L4917">
        <f t="shared" si="307"/>
        <v>32.224000000000004</v>
      </c>
    </row>
    <row r="4918" spans="1:12" x14ac:dyDescent="0.25">
      <c r="A4918" s="2" t="s">
        <v>4916</v>
      </c>
      <c r="B4918">
        <v>5</v>
      </c>
      <c r="C4918">
        <v>4</v>
      </c>
      <c r="D4918">
        <v>3410</v>
      </c>
      <c r="E4918" s="1">
        <v>43518</v>
      </c>
      <c r="F4918" s="3">
        <v>306.90000000000003</v>
      </c>
      <c r="G4918" s="3">
        <v>818.40000000000009</v>
      </c>
      <c r="H4918" s="1">
        <v>43830</v>
      </c>
      <c r="I4918">
        <f t="shared" si="304"/>
        <v>312</v>
      </c>
      <c r="J4918" t="str">
        <f t="shared" si="305"/>
        <v>&gt;121</v>
      </c>
      <c r="K4918">
        <f t="shared" si="306"/>
        <v>0.25</v>
      </c>
      <c r="L4918">
        <f t="shared" si="307"/>
        <v>281.32500000000005</v>
      </c>
    </row>
    <row r="4919" spans="1:12" x14ac:dyDescent="0.25">
      <c r="A4919" s="2" t="s">
        <v>4917</v>
      </c>
      <c r="B4919">
        <v>8</v>
      </c>
      <c r="C4919">
        <v>8</v>
      </c>
      <c r="D4919">
        <v>1530</v>
      </c>
      <c r="E4919" s="1">
        <v>43763</v>
      </c>
      <c r="F4919" s="3">
        <v>91.8</v>
      </c>
      <c r="G4919" s="3">
        <v>520.20000000000005</v>
      </c>
      <c r="H4919" s="1">
        <v>43830</v>
      </c>
      <c r="I4919">
        <f t="shared" si="304"/>
        <v>67</v>
      </c>
      <c r="J4919" t="str">
        <f t="shared" si="305"/>
        <v>61-90</v>
      </c>
      <c r="K4919">
        <f t="shared" si="306"/>
        <v>0.15</v>
      </c>
      <c r="L4919">
        <f t="shared" si="307"/>
        <v>91.8</v>
      </c>
    </row>
    <row r="4920" spans="1:12" x14ac:dyDescent="0.25">
      <c r="A4920" s="2" t="s">
        <v>4918</v>
      </c>
      <c r="B4920">
        <v>3</v>
      </c>
      <c r="C4920">
        <v>13</v>
      </c>
      <c r="D4920">
        <v>960</v>
      </c>
      <c r="E4920" s="1">
        <v>43609</v>
      </c>
      <c r="F4920" s="3">
        <v>19.2</v>
      </c>
      <c r="G4920" s="3">
        <v>259.20000000000005</v>
      </c>
      <c r="H4920" s="1">
        <v>43830</v>
      </c>
      <c r="I4920">
        <f t="shared" si="304"/>
        <v>221</v>
      </c>
      <c r="J4920" t="str">
        <f t="shared" si="305"/>
        <v>&gt;121</v>
      </c>
      <c r="K4920">
        <f t="shared" si="306"/>
        <v>0.25</v>
      </c>
      <c r="L4920">
        <f t="shared" si="307"/>
        <v>69.600000000000009</v>
      </c>
    </row>
    <row r="4921" spans="1:12" x14ac:dyDescent="0.25">
      <c r="A4921" s="2" t="s">
        <v>4919</v>
      </c>
      <c r="B4921">
        <v>3</v>
      </c>
      <c r="C4921">
        <v>4</v>
      </c>
      <c r="D4921">
        <v>4712</v>
      </c>
      <c r="E4921" s="1">
        <v>43776</v>
      </c>
      <c r="F4921" s="3">
        <v>47.120000000000005</v>
      </c>
      <c r="G4921" s="3">
        <v>1272.2400000000002</v>
      </c>
      <c r="H4921" s="1">
        <v>43830</v>
      </c>
      <c r="I4921">
        <f t="shared" si="304"/>
        <v>54</v>
      </c>
      <c r="J4921" t="str">
        <f t="shared" si="305"/>
        <v>31-60</v>
      </c>
      <c r="K4921">
        <f t="shared" si="306"/>
        <v>0.04</v>
      </c>
      <c r="L4921">
        <f t="shared" si="307"/>
        <v>52.774400000000007</v>
      </c>
    </row>
    <row r="4922" spans="1:12" x14ac:dyDescent="0.25">
      <c r="A4922" s="2" t="s">
        <v>4920</v>
      </c>
      <c r="B4922">
        <v>8</v>
      </c>
      <c r="C4922">
        <v>10</v>
      </c>
      <c r="D4922">
        <v>630</v>
      </c>
      <c r="E4922" s="1">
        <v>43546</v>
      </c>
      <c r="F4922" s="3">
        <v>75.599999999999994</v>
      </c>
      <c r="G4922" s="3">
        <v>302.39999999999998</v>
      </c>
      <c r="H4922" s="1">
        <v>43830</v>
      </c>
      <c r="I4922">
        <f t="shared" si="304"/>
        <v>284</v>
      </c>
      <c r="J4922" t="str">
        <f t="shared" si="305"/>
        <v>&gt;121</v>
      </c>
      <c r="K4922">
        <f t="shared" si="306"/>
        <v>0.25</v>
      </c>
      <c r="L4922">
        <f t="shared" si="307"/>
        <v>94.5</v>
      </c>
    </row>
    <row r="4923" spans="1:12" x14ac:dyDescent="0.25">
      <c r="A4923" s="2" t="s">
        <v>4921</v>
      </c>
      <c r="B4923">
        <v>3</v>
      </c>
      <c r="C4923">
        <v>16</v>
      </c>
      <c r="D4923">
        <v>540</v>
      </c>
      <c r="E4923" s="1">
        <v>43495</v>
      </c>
      <c r="F4923" s="3">
        <v>32.400000000000006</v>
      </c>
      <c r="G4923" s="3">
        <v>162</v>
      </c>
      <c r="H4923" s="1">
        <v>43830</v>
      </c>
      <c r="I4923">
        <f t="shared" si="304"/>
        <v>335</v>
      </c>
      <c r="J4923" t="str">
        <f t="shared" si="305"/>
        <v>&gt;121</v>
      </c>
      <c r="K4923">
        <f t="shared" si="306"/>
        <v>0.25</v>
      </c>
      <c r="L4923">
        <f t="shared" si="307"/>
        <v>48.6</v>
      </c>
    </row>
    <row r="4924" spans="1:12" x14ac:dyDescent="0.25">
      <c r="A4924" s="2" t="s">
        <v>4922</v>
      </c>
      <c r="B4924">
        <v>2</v>
      </c>
      <c r="C4924">
        <v>12</v>
      </c>
      <c r="D4924">
        <v>1980</v>
      </c>
      <c r="E4924" s="1">
        <v>43662</v>
      </c>
      <c r="F4924" s="3">
        <v>158.4</v>
      </c>
      <c r="G4924" s="3">
        <v>554.4</v>
      </c>
      <c r="H4924" s="1">
        <v>43830</v>
      </c>
      <c r="I4924">
        <f t="shared" si="304"/>
        <v>168</v>
      </c>
      <c r="J4924" t="str">
        <f t="shared" si="305"/>
        <v>&gt;121</v>
      </c>
      <c r="K4924">
        <f t="shared" si="306"/>
        <v>0.25</v>
      </c>
      <c r="L4924">
        <f t="shared" si="307"/>
        <v>178.2</v>
      </c>
    </row>
    <row r="4925" spans="1:12" x14ac:dyDescent="0.25">
      <c r="A4925" s="2" t="s">
        <v>4923</v>
      </c>
      <c r="B4925">
        <v>5</v>
      </c>
      <c r="C4925">
        <v>5</v>
      </c>
      <c r="D4925">
        <v>4840</v>
      </c>
      <c r="E4925" s="1">
        <v>43726</v>
      </c>
      <c r="F4925" s="3">
        <v>387.2</v>
      </c>
      <c r="G4925" s="3">
        <v>1306.8000000000002</v>
      </c>
      <c r="H4925" s="1">
        <v>43830</v>
      </c>
      <c r="I4925">
        <f t="shared" si="304"/>
        <v>104</v>
      </c>
      <c r="J4925" t="str">
        <f t="shared" si="305"/>
        <v>91-120</v>
      </c>
      <c r="K4925">
        <f t="shared" si="306"/>
        <v>0.2</v>
      </c>
      <c r="L4925">
        <f t="shared" si="307"/>
        <v>338.80000000000007</v>
      </c>
    </row>
    <row r="4926" spans="1:12" x14ac:dyDescent="0.25">
      <c r="A4926" s="2" t="s">
        <v>4924</v>
      </c>
      <c r="B4926">
        <v>4</v>
      </c>
      <c r="C4926">
        <v>10</v>
      </c>
      <c r="D4926">
        <v>360</v>
      </c>
      <c r="E4926" s="1">
        <v>43471</v>
      </c>
      <c r="F4926" s="3">
        <v>3.5999999999999996</v>
      </c>
      <c r="G4926" s="3">
        <v>72</v>
      </c>
      <c r="H4926" s="1">
        <v>43830</v>
      </c>
      <c r="I4926">
        <f t="shared" si="304"/>
        <v>359</v>
      </c>
      <c r="J4926" t="str">
        <f t="shared" si="305"/>
        <v>&gt;121</v>
      </c>
      <c r="K4926">
        <f t="shared" si="306"/>
        <v>0.25</v>
      </c>
      <c r="L4926">
        <f t="shared" si="307"/>
        <v>18.899999999999999</v>
      </c>
    </row>
    <row r="4927" spans="1:12" x14ac:dyDescent="0.25">
      <c r="A4927" s="2" t="s">
        <v>4925</v>
      </c>
      <c r="B4927">
        <v>10</v>
      </c>
      <c r="C4927">
        <v>12</v>
      </c>
      <c r="D4927">
        <v>1330</v>
      </c>
      <c r="E4927" s="1">
        <v>43559</v>
      </c>
      <c r="F4927" s="3">
        <v>79.800000000000011</v>
      </c>
      <c r="G4927" s="3">
        <v>545.29999999999995</v>
      </c>
      <c r="H4927" s="1">
        <v>43830</v>
      </c>
      <c r="I4927">
        <f t="shared" si="304"/>
        <v>271</v>
      </c>
      <c r="J4927" t="str">
        <f t="shared" si="305"/>
        <v>&gt;121</v>
      </c>
      <c r="K4927">
        <f t="shared" si="306"/>
        <v>0.25</v>
      </c>
      <c r="L4927">
        <f t="shared" si="307"/>
        <v>156.27499999999998</v>
      </c>
    </row>
    <row r="4928" spans="1:12" x14ac:dyDescent="0.25">
      <c r="A4928" s="2" t="s">
        <v>4926</v>
      </c>
      <c r="B4928">
        <v>6</v>
      </c>
      <c r="C4928">
        <v>18</v>
      </c>
      <c r="D4928">
        <v>620</v>
      </c>
      <c r="E4928" s="1">
        <v>43624</v>
      </c>
      <c r="F4928" s="3">
        <v>43.4</v>
      </c>
      <c r="G4928" s="3">
        <v>111.6</v>
      </c>
      <c r="H4928" s="1">
        <v>43830</v>
      </c>
      <c r="I4928">
        <f t="shared" si="304"/>
        <v>206</v>
      </c>
      <c r="J4928" t="str">
        <f t="shared" si="305"/>
        <v>&gt;121</v>
      </c>
      <c r="K4928">
        <f t="shared" si="306"/>
        <v>0.25</v>
      </c>
      <c r="L4928">
        <f t="shared" si="307"/>
        <v>38.75</v>
      </c>
    </row>
    <row r="4929" spans="1:12" x14ac:dyDescent="0.25">
      <c r="A4929" s="2" t="s">
        <v>4927</v>
      </c>
      <c r="B4929">
        <v>1</v>
      </c>
      <c r="C4929">
        <v>15</v>
      </c>
      <c r="D4929">
        <v>256</v>
      </c>
      <c r="E4929" s="1">
        <v>43558</v>
      </c>
      <c r="F4929" s="3">
        <v>7.6800000000000015</v>
      </c>
      <c r="G4929" s="3">
        <v>64</v>
      </c>
      <c r="H4929" s="1">
        <v>43830</v>
      </c>
      <c r="I4929">
        <f t="shared" si="304"/>
        <v>272</v>
      </c>
      <c r="J4929" t="str">
        <f t="shared" si="305"/>
        <v>&gt;121</v>
      </c>
      <c r="K4929">
        <f t="shared" si="306"/>
        <v>0.25</v>
      </c>
      <c r="L4929">
        <f t="shared" si="307"/>
        <v>17.920000000000002</v>
      </c>
    </row>
    <row r="4930" spans="1:12" x14ac:dyDescent="0.25">
      <c r="A4930" s="2" t="s">
        <v>4928</v>
      </c>
      <c r="B4930">
        <v>2</v>
      </c>
      <c r="C4930">
        <v>6</v>
      </c>
      <c r="D4930">
        <v>2574.0000000000005</v>
      </c>
      <c r="E4930" s="1">
        <v>43769</v>
      </c>
      <c r="F4930" s="3">
        <v>231.66000000000003</v>
      </c>
      <c r="G4930" s="3">
        <v>720.72</v>
      </c>
      <c r="H4930" s="1">
        <v>43830</v>
      </c>
      <c r="I4930">
        <f t="shared" ref="I4930:I4993" si="308">H4930-E4930</f>
        <v>61</v>
      </c>
      <c r="J4930" t="str">
        <f t="shared" ref="J4930:J4993" si="309">VLOOKUP(I4930,groupings,2,1)</f>
        <v>61-90</v>
      </c>
      <c r="K4930">
        <f t="shared" ref="K4930:K4993" si="310">VLOOKUP(I4930,$N$8:$P$12,3,TRUE)</f>
        <v>0.15</v>
      </c>
      <c r="L4930">
        <f t="shared" ref="L4930:L4993" si="311">(G4930+F4930)*K4930</f>
        <v>142.857</v>
      </c>
    </row>
    <row r="4931" spans="1:12" x14ac:dyDescent="0.25">
      <c r="A4931" s="2" t="s">
        <v>4929</v>
      </c>
      <c r="B4931">
        <v>9</v>
      </c>
      <c r="C4931">
        <v>18</v>
      </c>
      <c r="D4931">
        <v>1800</v>
      </c>
      <c r="E4931" s="1">
        <v>43501</v>
      </c>
      <c r="F4931" s="3">
        <v>90</v>
      </c>
      <c r="G4931" s="3">
        <v>720</v>
      </c>
      <c r="H4931" s="1">
        <v>43830</v>
      </c>
      <c r="I4931">
        <f t="shared" si="308"/>
        <v>329</v>
      </c>
      <c r="J4931" t="str">
        <f t="shared" si="309"/>
        <v>&gt;121</v>
      </c>
      <c r="K4931">
        <f t="shared" si="310"/>
        <v>0.25</v>
      </c>
      <c r="L4931">
        <f t="shared" si="311"/>
        <v>202.5</v>
      </c>
    </row>
    <row r="4932" spans="1:12" x14ac:dyDescent="0.25">
      <c r="A4932" s="2" t="s">
        <v>4930</v>
      </c>
      <c r="B4932">
        <v>2</v>
      </c>
      <c r="C4932">
        <v>20</v>
      </c>
      <c r="D4932">
        <v>600</v>
      </c>
      <c r="E4932" s="1">
        <v>43817</v>
      </c>
      <c r="F4932" s="3">
        <v>12</v>
      </c>
      <c r="G4932" s="3">
        <v>132</v>
      </c>
      <c r="H4932" s="1">
        <v>43830</v>
      </c>
      <c r="I4932">
        <f t="shared" si="308"/>
        <v>13</v>
      </c>
      <c r="J4932" t="str">
        <f t="shared" si="309"/>
        <v>0-30</v>
      </c>
      <c r="K4932">
        <f t="shared" si="310"/>
        <v>8.0000000000000002E-3</v>
      </c>
      <c r="L4932">
        <f t="shared" si="311"/>
        <v>1.1520000000000001</v>
      </c>
    </row>
    <row r="4933" spans="1:12" x14ac:dyDescent="0.25">
      <c r="A4933" s="2" t="s">
        <v>4931</v>
      </c>
      <c r="B4933">
        <v>10</v>
      </c>
      <c r="C4933">
        <v>6</v>
      </c>
      <c r="D4933">
        <v>1800</v>
      </c>
      <c r="E4933" s="1">
        <v>43655</v>
      </c>
      <c r="F4933" s="3">
        <v>252</v>
      </c>
      <c r="G4933" s="3">
        <v>864</v>
      </c>
      <c r="H4933" s="1">
        <v>43830</v>
      </c>
      <c r="I4933">
        <f t="shared" si="308"/>
        <v>175</v>
      </c>
      <c r="J4933" t="str">
        <f t="shared" si="309"/>
        <v>&gt;121</v>
      </c>
      <c r="K4933">
        <f t="shared" si="310"/>
        <v>0.25</v>
      </c>
      <c r="L4933">
        <f t="shared" si="311"/>
        <v>279</v>
      </c>
    </row>
    <row r="4934" spans="1:12" x14ac:dyDescent="0.25">
      <c r="A4934" s="2" t="s">
        <v>4932</v>
      </c>
      <c r="B4934">
        <v>7</v>
      </c>
      <c r="C4934">
        <v>15</v>
      </c>
      <c r="D4934">
        <v>3105</v>
      </c>
      <c r="E4934" s="1">
        <v>43702</v>
      </c>
      <c r="F4934" s="3">
        <v>372.59999999999997</v>
      </c>
      <c r="G4934" s="3">
        <v>2732.4</v>
      </c>
      <c r="H4934" s="1">
        <v>43830</v>
      </c>
      <c r="I4934">
        <f t="shared" si="308"/>
        <v>128</v>
      </c>
      <c r="J4934" t="str">
        <f t="shared" si="309"/>
        <v>&gt;121</v>
      </c>
      <c r="K4934">
        <f t="shared" si="310"/>
        <v>0.25</v>
      </c>
      <c r="L4934">
        <f t="shared" si="311"/>
        <v>776.25</v>
      </c>
    </row>
    <row r="4935" spans="1:12" x14ac:dyDescent="0.25">
      <c r="A4935" s="2" t="s">
        <v>4933</v>
      </c>
      <c r="B4935">
        <v>7</v>
      </c>
      <c r="C4935">
        <v>18</v>
      </c>
      <c r="D4935">
        <v>1080</v>
      </c>
      <c r="E4935" s="1">
        <v>43765</v>
      </c>
      <c r="F4935" s="3">
        <v>270</v>
      </c>
      <c r="G4935" s="3">
        <v>313.2</v>
      </c>
      <c r="H4935" s="1">
        <v>43830</v>
      </c>
      <c r="I4935">
        <f t="shared" si="308"/>
        <v>65</v>
      </c>
      <c r="J4935" t="str">
        <f t="shared" si="309"/>
        <v>61-90</v>
      </c>
      <c r="K4935">
        <f t="shared" si="310"/>
        <v>0.15</v>
      </c>
      <c r="L4935">
        <f t="shared" si="311"/>
        <v>87.48</v>
      </c>
    </row>
    <row r="4936" spans="1:12" x14ac:dyDescent="0.25">
      <c r="A4936" s="2" t="s">
        <v>4934</v>
      </c>
      <c r="B4936">
        <v>6</v>
      </c>
      <c r="C4936">
        <v>2</v>
      </c>
      <c r="D4936">
        <v>1320</v>
      </c>
      <c r="E4936" s="1">
        <v>43710</v>
      </c>
      <c r="F4936" s="3">
        <v>118.80000000000001</v>
      </c>
      <c r="G4936" s="3">
        <v>277.2</v>
      </c>
      <c r="H4936" s="1">
        <v>43830</v>
      </c>
      <c r="I4936">
        <f t="shared" si="308"/>
        <v>120</v>
      </c>
      <c r="J4936" t="str">
        <f t="shared" si="309"/>
        <v>91-120</v>
      </c>
      <c r="K4936">
        <f t="shared" si="310"/>
        <v>0.2</v>
      </c>
      <c r="L4936">
        <f t="shared" si="311"/>
        <v>79.2</v>
      </c>
    </row>
    <row r="4937" spans="1:12" x14ac:dyDescent="0.25">
      <c r="A4937" s="2" t="s">
        <v>4935</v>
      </c>
      <c r="B4937">
        <v>2</v>
      </c>
      <c r="C4937">
        <v>7</v>
      </c>
      <c r="D4937">
        <v>2420</v>
      </c>
      <c r="E4937" s="1">
        <v>43772</v>
      </c>
      <c r="F4937" s="3">
        <v>24.2</v>
      </c>
      <c r="G4937" s="3">
        <v>484</v>
      </c>
      <c r="H4937" s="1">
        <v>43830</v>
      </c>
      <c r="I4937">
        <f t="shared" si="308"/>
        <v>58</v>
      </c>
      <c r="J4937" t="str">
        <f t="shared" si="309"/>
        <v>31-60</v>
      </c>
      <c r="K4937">
        <f t="shared" si="310"/>
        <v>0.04</v>
      </c>
      <c r="L4937">
        <f t="shared" si="311"/>
        <v>20.327999999999999</v>
      </c>
    </row>
    <row r="4938" spans="1:12" x14ac:dyDescent="0.25">
      <c r="A4938" s="2" t="s">
        <v>4936</v>
      </c>
      <c r="B4938">
        <v>5</v>
      </c>
      <c r="C4938">
        <v>8</v>
      </c>
      <c r="D4938">
        <v>960</v>
      </c>
      <c r="E4938" s="1">
        <v>43719</v>
      </c>
      <c r="F4938" s="3">
        <v>96</v>
      </c>
      <c r="G4938" s="3">
        <v>268.8</v>
      </c>
      <c r="H4938" s="1">
        <v>43830</v>
      </c>
      <c r="I4938">
        <f t="shared" si="308"/>
        <v>111</v>
      </c>
      <c r="J4938" t="str">
        <f t="shared" si="309"/>
        <v>91-120</v>
      </c>
      <c r="K4938">
        <f t="shared" si="310"/>
        <v>0.2</v>
      </c>
      <c r="L4938">
        <f t="shared" si="311"/>
        <v>72.960000000000008</v>
      </c>
    </row>
    <row r="4939" spans="1:12" x14ac:dyDescent="0.25">
      <c r="A4939" s="2" t="s">
        <v>4937</v>
      </c>
      <c r="B4939">
        <v>9</v>
      </c>
      <c r="C4939">
        <v>4</v>
      </c>
      <c r="D4939">
        <v>2280</v>
      </c>
      <c r="E4939" s="1">
        <v>43679</v>
      </c>
      <c r="F4939" s="3">
        <v>456</v>
      </c>
      <c r="G4939" s="3">
        <v>980.40000000000009</v>
      </c>
      <c r="H4939" s="1">
        <v>43830</v>
      </c>
      <c r="I4939">
        <f t="shared" si="308"/>
        <v>151</v>
      </c>
      <c r="J4939" t="str">
        <f t="shared" si="309"/>
        <v>&gt;121</v>
      </c>
      <c r="K4939">
        <f t="shared" si="310"/>
        <v>0.25</v>
      </c>
      <c r="L4939">
        <f t="shared" si="311"/>
        <v>359.1</v>
      </c>
    </row>
    <row r="4940" spans="1:12" x14ac:dyDescent="0.25">
      <c r="A4940" s="2" t="s">
        <v>4938</v>
      </c>
      <c r="B4940">
        <v>2</v>
      </c>
      <c r="C4940">
        <v>22</v>
      </c>
      <c r="D4940">
        <v>1980</v>
      </c>
      <c r="E4940" s="1">
        <v>43533</v>
      </c>
      <c r="F4940" s="3">
        <v>178.2</v>
      </c>
      <c r="G4940" s="3">
        <v>316.8</v>
      </c>
      <c r="H4940" s="1">
        <v>43830</v>
      </c>
      <c r="I4940">
        <f t="shared" si="308"/>
        <v>297</v>
      </c>
      <c r="J4940" t="str">
        <f t="shared" si="309"/>
        <v>&gt;121</v>
      </c>
      <c r="K4940">
        <f t="shared" si="310"/>
        <v>0.25</v>
      </c>
      <c r="L4940">
        <f t="shared" si="311"/>
        <v>123.75</v>
      </c>
    </row>
    <row r="4941" spans="1:12" x14ac:dyDescent="0.25">
      <c r="A4941" s="2" t="s">
        <v>4939</v>
      </c>
      <c r="B4941">
        <v>8</v>
      </c>
      <c r="C4941">
        <v>22</v>
      </c>
      <c r="D4941">
        <v>1100</v>
      </c>
      <c r="E4941" s="1">
        <v>43799</v>
      </c>
      <c r="F4941" s="3">
        <v>220</v>
      </c>
      <c r="G4941" s="3">
        <v>396</v>
      </c>
      <c r="H4941" s="1">
        <v>43830</v>
      </c>
      <c r="I4941">
        <f t="shared" si="308"/>
        <v>31</v>
      </c>
      <c r="J4941" t="str">
        <f t="shared" si="309"/>
        <v>31-60</v>
      </c>
      <c r="K4941">
        <f t="shared" si="310"/>
        <v>0.04</v>
      </c>
      <c r="L4941">
        <f t="shared" si="311"/>
        <v>24.64</v>
      </c>
    </row>
    <row r="4942" spans="1:12" x14ac:dyDescent="0.25">
      <c r="A4942" s="2" t="s">
        <v>4940</v>
      </c>
      <c r="B4942">
        <v>8</v>
      </c>
      <c r="C4942">
        <v>21</v>
      </c>
      <c r="D4942">
        <v>1408</v>
      </c>
      <c r="E4942" s="1">
        <v>43567</v>
      </c>
      <c r="F4942" s="3">
        <v>281.60000000000002</v>
      </c>
      <c r="G4942" s="3">
        <v>352</v>
      </c>
      <c r="H4942" s="1">
        <v>43830</v>
      </c>
      <c r="I4942">
        <f t="shared" si="308"/>
        <v>263</v>
      </c>
      <c r="J4942" t="str">
        <f t="shared" si="309"/>
        <v>&gt;121</v>
      </c>
      <c r="K4942">
        <f t="shared" si="310"/>
        <v>0.25</v>
      </c>
      <c r="L4942">
        <f t="shared" si="311"/>
        <v>158.4</v>
      </c>
    </row>
    <row r="4943" spans="1:12" x14ac:dyDescent="0.25">
      <c r="A4943" s="2" t="s">
        <v>4941</v>
      </c>
      <c r="B4943">
        <v>4</v>
      </c>
      <c r="C4943">
        <v>18</v>
      </c>
      <c r="D4943">
        <v>400</v>
      </c>
      <c r="E4943" s="1">
        <v>43495</v>
      </c>
      <c r="F4943" s="3">
        <v>36</v>
      </c>
      <c r="G4943" s="3">
        <v>104</v>
      </c>
      <c r="H4943" s="1">
        <v>43830</v>
      </c>
      <c r="I4943">
        <f t="shared" si="308"/>
        <v>335</v>
      </c>
      <c r="J4943" t="str">
        <f t="shared" si="309"/>
        <v>&gt;121</v>
      </c>
      <c r="K4943">
        <f t="shared" si="310"/>
        <v>0.25</v>
      </c>
      <c r="L4943">
        <f t="shared" si="311"/>
        <v>35</v>
      </c>
    </row>
    <row r="4944" spans="1:12" x14ac:dyDescent="0.25">
      <c r="A4944" s="2" t="s">
        <v>4942</v>
      </c>
      <c r="B4944">
        <v>8</v>
      </c>
      <c r="C4944">
        <v>18</v>
      </c>
      <c r="D4944">
        <v>800</v>
      </c>
      <c r="E4944" s="1">
        <v>43594</v>
      </c>
      <c r="F4944" s="3">
        <v>24</v>
      </c>
      <c r="G4944" s="3">
        <v>392</v>
      </c>
      <c r="H4944" s="1">
        <v>43830</v>
      </c>
      <c r="I4944">
        <f t="shared" si="308"/>
        <v>236</v>
      </c>
      <c r="J4944" t="str">
        <f t="shared" si="309"/>
        <v>&gt;121</v>
      </c>
      <c r="K4944">
        <f t="shared" si="310"/>
        <v>0.25</v>
      </c>
      <c r="L4944">
        <f t="shared" si="311"/>
        <v>104</v>
      </c>
    </row>
    <row r="4945" spans="1:12" x14ac:dyDescent="0.25">
      <c r="A4945" s="2" t="s">
        <v>4943</v>
      </c>
      <c r="B4945">
        <v>3</v>
      </c>
      <c r="C4945">
        <v>14</v>
      </c>
      <c r="D4945">
        <v>3960</v>
      </c>
      <c r="E4945" s="1">
        <v>43670</v>
      </c>
      <c r="F4945" s="3">
        <v>79.2</v>
      </c>
      <c r="G4945" s="3">
        <v>752.4</v>
      </c>
      <c r="H4945" s="1">
        <v>43830</v>
      </c>
      <c r="I4945">
        <f t="shared" si="308"/>
        <v>160</v>
      </c>
      <c r="J4945" t="str">
        <f t="shared" si="309"/>
        <v>&gt;121</v>
      </c>
      <c r="K4945">
        <f t="shared" si="310"/>
        <v>0.25</v>
      </c>
      <c r="L4945">
        <f t="shared" si="311"/>
        <v>207.9</v>
      </c>
    </row>
    <row r="4946" spans="1:12" x14ac:dyDescent="0.25">
      <c r="A4946" s="2" t="s">
        <v>4944</v>
      </c>
      <c r="B4946">
        <v>10</v>
      </c>
      <c r="C4946">
        <v>7</v>
      </c>
      <c r="D4946">
        <v>2400</v>
      </c>
      <c r="E4946" s="1">
        <v>43777</v>
      </c>
      <c r="F4946" s="3">
        <v>120</v>
      </c>
      <c r="G4946" s="3">
        <v>912</v>
      </c>
      <c r="H4946" s="1">
        <v>43830</v>
      </c>
      <c r="I4946">
        <f t="shared" si="308"/>
        <v>53</v>
      </c>
      <c r="J4946" t="str">
        <f t="shared" si="309"/>
        <v>31-60</v>
      </c>
      <c r="K4946">
        <f t="shared" si="310"/>
        <v>0.04</v>
      </c>
      <c r="L4946">
        <f t="shared" si="311"/>
        <v>41.28</v>
      </c>
    </row>
    <row r="4947" spans="1:12" x14ac:dyDescent="0.25">
      <c r="A4947" s="2" t="s">
        <v>4945</v>
      </c>
      <c r="B4947">
        <v>10</v>
      </c>
      <c r="C4947">
        <v>19</v>
      </c>
      <c r="D4947">
        <v>2660</v>
      </c>
      <c r="E4947" s="1">
        <v>43582</v>
      </c>
      <c r="F4947" s="3">
        <v>26.6</v>
      </c>
      <c r="G4947" s="3">
        <v>798</v>
      </c>
      <c r="H4947" s="1">
        <v>43830</v>
      </c>
      <c r="I4947">
        <f t="shared" si="308"/>
        <v>248</v>
      </c>
      <c r="J4947" t="str">
        <f t="shared" si="309"/>
        <v>&gt;121</v>
      </c>
      <c r="K4947">
        <f t="shared" si="310"/>
        <v>0.25</v>
      </c>
      <c r="L4947">
        <f t="shared" si="311"/>
        <v>206.15</v>
      </c>
    </row>
    <row r="4948" spans="1:12" x14ac:dyDescent="0.25">
      <c r="A4948" s="2" t="s">
        <v>4946</v>
      </c>
      <c r="B4948">
        <v>8</v>
      </c>
      <c r="C4948">
        <v>20</v>
      </c>
      <c r="D4948">
        <v>960</v>
      </c>
      <c r="E4948" s="1">
        <v>43567</v>
      </c>
      <c r="F4948" s="3">
        <v>163.19999999999999</v>
      </c>
      <c r="G4948" s="3">
        <v>470.4</v>
      </c>
      <c r="H4948" s="1">
        <v>43830</v>
      </c>
      <c r="I4948">
        <f t="shared" si="308"/>
        <v>263</v>
      </c>
      <c r="J4948" t="str">
        <f t="shared" si="309"/>
        <v>&gt;121</v>
      </c>
      <c r="K4948">
        <f t="shared" si="310"/>
        <v>0.25</v>
      </c>
      <c r="L4948">
        <f t="shared" si="311"/>
        <v>158.39999999999998</v>
      </c>
    </row>
    <row r="4949" spans="1:12" x14ac:dyDescent="0.25">
      <c r="A4949" s="2" t="s">
        <v>4947</v>
      </c>
      <c r="B4949">
        <v>5</v>
      </c>
      <c r="C4949">
        <v>5</v>
      </c>
      <c r="D4949">
        <v>4030</v>
      </c>
      <c r="E4949" s="1">
        <v>43466</v>
      </c>
      <c r="F4949" s="3">
        <v>161.20000000000002</v>
      </c>
      <c r="G4949" s="3">
        <v>1128.4000000000001</v>
      </c>
      <c r="H4949" s="1">
        <v>43830</v>
      </c>
      <c r="I4949">
        <f t="shared" si="308"/>
        <v>364</v>
      </c>
      <c r="J4949" t="str">
        <f t="shared" si="309"/>
        <v>&gt;121</v>
      </c>
      <c r="K4949">
        <f t="shared" si="310"/>
        <v>0.25</v>
      </c>
      <c r="L4949">
        <f t="shared" si="311"/>
        <v>322.40000000000003</v>
      </c>
    </row>
    <row r="4950" spans="1:12" x14ac:dyDescent="0.25">
      <c r="A4950" s="2" t="s">
        <v>4948</v>
      </c>
      <c r="B4950">
        <v>4</v>
      </c>
      <c r="C4950">
        <v>1</v>
      </c>
      <c r="D4950">
        <v>3360</v>
      </c>
      <c r="E4950" s="1">
        <v>43795</v>
      </c>
      <c r="F4950" s="3">
        <v>201.6</v>
      </c>
      <c r="G4950" s="3">
        <v>672</v>
      </c>
      <c r="H4950" s="1">
        <v>43830</v>
      </c>
      <c r="I4950">
        <f t="shared" si="308"/>
        <v>35</v>
      </c>
      <c r="J4950" t="str">
        <f t="shared" si="309"/>
        <v>31-60</v>
      </c>
      <c r="K4950">
        <f t="shared" si="310"/>
        <v>0.04</v>
      </c>
      <c r="L4950">
        <f t="shared" si="311"/>
        <v>34.944000000000003</v>
      </c>
    </row>
    <row r="4951" spans="1:12" x14ac:dyDescent="0.25">
      <c r="A4951" s="2" t="s">
        <v>4949</v>
      </c>
      <c r="B4951">
        <v>2</v>
      </c>
      <c r="C4951">
        <v>22</v>
      </c>
      <c r="D4951">
        <v>1120</v>
      </c>
      <c r="E4951" s="1">
        <v>43766</v>
      </c>
      <c r="F4951" s="3">
        <v>67.2</v>
      </c>
      <c r="G4951" s="3">
        <v>302.39999999999998</v>
      </c>
      <c r="H4951" s="1">
        <v>43830</v>
      </c>
      <c r="I4951">
        <f t="shared" si="308"/>
        <v>64</v>
      </c>
      <c r="J4951" t="str">
        <f t="shared" si="309"/>
        <v>61-90</v>
      </c>
      <c r="K4951">
        <f t="shared" si="310"/>
        <v>0.15</v>
      </c>
      <c r="L4951">
        <f t="shared" si="311"/>
        <v>55.439999999999991</v>
      </c>
    </row>
    <row r="4952" spans="1:12" x14ac:dyDescent="0.25">
      <c r="A4952" s="2" t="s">
        <v>4950</v>
      </c>
      <c r="B4952">
        <v>5</v>
      </c>
      <c r="C4952">
        <v>11</v>
      </c>
      <c r="D4952">
        <v>2160</v>
      </c>
      <c r="E4952" s="1">
        <v>43507</v>
      </c>
      <c r="F4952" s="3">
        <v>86.4</v>
      </c>
      <c r="G4952" s="3">
        <v>453.6</v>
      </c>
      <c r="H4952" s="1">
        <v>43830</v>
      </c>
      <c r="I4952">
        <f t="shared" si="308"/>
        <v>323</v>
      </c>
      <c r="J4952" t="str">
        <f t="shared" si="309"/>
        <v>&gt;121</v>
      </c>
      <c r="K4952">
        <f t="shared" si="310"/>
        <v>0.25</v>
      </c>
      <c r="L4952">
        <f t="shared" si="311"/>
        <v>135</v>
      </c>
    </row>
    <row r="4953" spans="1:12" x14ac:dyDescent="0.25">
      <c r="A4953" s="2" t="s">
        <v>4951</v>
      </c>
      <c r="B4953">
        <v>3</v>
      </c>
      <c r="C4953">
        <v>14</v>
      </c>
      <c r="D4953">
        <v>80</v>
      </c>
      <c r="E4953" s="1">
        <v>43754</v>
      </c>
      <c r="F4953" s="3">
        <v>3.2</v>
      </c>
      <c r="G4953" s="3">
        <v>20</v>
      </c>
      <c r="H4953" s="1">
        <v>43830</v>
      </c>
      <c r="I4953">
        <f t="shared" si="308"/>
        <v>76</v>
      </c>
      <c r="J4953" t="str">
        <f t="shared" si="309"/>
        <v>61-90</v>
      </c>
      <c r="K4953">
        <f t="shared" si="310"/>
        <v>0.15</v>
      </c>
      <c r="L4953">
        <f t="shared" si="311"/>
        <v>3.48</v>
      </c>
    </row>
    <row r="4954" spans="1:12" x14ac:dyDescent="0.25">
      <c r="A4954" s="2" t="s">
        <v>4952</v>
      </c>
      <c r="B4954">
        <v>4</v>
      </c>
      <c r="C4954">
        <v>16</v>
      </c>
      <c r="D4954">
        <v>756.00000000000011</v>
      </c>
      <c r="E4954" s="1">
        <v>43477</v>
      </c>
      <c r="F4954" s="3">
        <v>37.800000000000004</v>
      </c>
      <c r="G4954" s="3">
        <v>173.88000000000002</v>
      </c>
      <c r="H4954" s="1">
        <v>43830</v>
      </c>
      <c r="I4954">
        <f t="shared" si="308"/>
        <v>353</v>
      </c>
      <c r="J4954" t="str">
        <f t="shared" si="309"/>
        <v>&gt;121</v>
      </c>
      <c r="K4954">
        <f t="shared" si="310"/>
        <v>0.25</v>
      </c>
      <c r="L4954">
        <f t="shared" si="311"/>
        <v>52.920000000000009</v>
      </c>
    </row>
    <row r="4955" spans="1:12" x14ac:dyDescent="0.25">
      <c r="A4955" s="2" t="s">
        <v>4953</v>
      </c>
      <c r="B4955">
        <v>6</v>
      </c>
      <c r="C4955">
        <v>23</v>
      </c>
      <c r="D4955">
        <v>310</v>
      </c>
      <c r="E4955" s="1">
        <v>43750</v>
      </c>
      <c r="F4955" s="3">
        <v>3.1</v>
      </c>
      <c r="G4955" s="3">
        <v>83.699999999999989</v>
      </c>
      <c r="H4955" s="1">
        <v>43830</v>
      </c>
      <c r="I4955">
        <f t="shared" si="308"/>
        <v>80</v>
      </c>
      <c r="J4955" t="str">
        <f t="shared" si="309"/>
        <v>61-90</v>
      </c>
      <c r="K4955">
        <f t="shared" si="310"/>
        <v>0.15</v>
      </c>
      <c r="L4955">
        <f t="shared" si="311"/>
        <v>13.019999999999998</v>
      </c>
    </row>
    <row r="4956" spans="1:12" x14ac:dyDescent="0.25">
      <c r="A4956" s="2" t="s">
        <v>4954</v>
      </c>
      <c r="B4956">
        <v>10</v>
      </c>
      <c r="C4956">
        <v>9</v>
      </c>
      <c r="D4956">
        <v>2660</v>
      </c>
      <c r="E4956" s="1">
        <v>43656</v>
      </c>
      <c r="F4956" s="3">
        <v>212.8</v>
      </c>
      <c r="G4956" s="3">
        <v>1303.4000000000001</v>
      </c>
      <c r="H4956" s="1">
        <v>43830</v>
      </c>
      <c r="I4956">
        <f t="shared" si="308"/>
        <v>174</v>
      </c>
      <c r="J4956" t="str">
        <f t="shared" si="309"/>
        <v>&gt;121</v>
      </c>
      <c r="K4956">
        <f t="shared" si="310"/>
        <v>0.25</v>
      </c>
      <c r="L4956">
        <f t="shared" si="311"/>
        <v>379.05</v>
      </c>
    </row>
    <row r="4957" spans="1:12" x14ac:dyDescent="0.25">
      <c r="A4957" s="2" t="s">
        <v>4955</v>
      </c>
      <c r="B4957">
        <v>6</v>
      </c>
      <c r="C4957">
        <v>15</v>
      </c>
      <c r="D4957">
        <v>594</v>
      </c>
      <c r="E4957" s="1">
        <v>43624</v>
      </c>
      <c r="F4957" s="3">
        <v>29.700000000000003</v>
      </c>
      <c r="G4957" s="3">
        <v>172.26</v>
      </c>
      <c r="H4957" s="1">
        <v>43830</v>
      </c>
      <c r="I4957">
        <f t="shared" si="308"/>
        <v>206</v>
      </c>
      <c r="J4957" t="str">
        <f t="shared" si="309"/>
        <v>&gt;121</v>
      </c>
      <c r="K4957">
        <f t="shared" si="310"/>
        <v>0.25</v>
      </c>
      <c r="L4957">
        <f t="shared" si="311"/>
        <v>50.489999999999995</v>
      </c>
    </row>
    <row r="4958" spans="1:12" x14ac:dyDescent="0.25">
      <c r="A4958" s="2" t="s">
        <v>4956</v>
      </c>
      <c r="B4958">
        <v>8</v>
      </c>
      <c r="C4958">
        <v>16</v>
      </c>
      <c r="D4958">
        <v>810</v>
      </c>
      <c r="E4958" s="1">
        <v>43579</v>
      </c>
      <c r="F4958" s="3">
        <v>81</v>
      </c>
      <c r="G4958" s="3">
        <v>348.29999999999995</v>
      </c>
      <c r="H4958" s="1">
        <v>43830</v>
      </c>
      <c r="I4958">
        <f t="shared" si="308"/>
        <v>251</v>
      </c>
      <c r="J4958" t="str">
        <f t="shared" si="309"/>
        <v>&gt;121</v>
      </c>
      <c r="K4958">
        <f t="shared" si="310"/>
        <v>0.25</v>
      </c>
      <c r="L4958">
        <f t="shared" si="311"/>
        <v>107.32499999999999</v>
      </c>
    </row>
    <row r="4959" spans="1:12" x14ac:dyDescent="0.25">
      <c r="A4959" s="2" t="s">
        <v>4957</v>
      </c>
      <c r="B4959">
        <v>4</v>
      </c>
      <c r="C4959">
        <v>2</v>
      </c>
      <c r="D4959">
        <v>4400</v>
      </c>
      <c r="E4959" s="1">
        <v>43539</v>
      </c>
      <c r="F4959" s="3">
        <v>308</v>
      </c>
      <c r="G4959" s="3">
        <v>836</v>
      </c>
      <c r="H4959" s="1">
        <v>43830</v>
      </c>
      <c r="I4959">
        <f t="shared" si="308"/>
        <v>291</v>
      </c>
      <c r="J4959" t="str">
        <f t="shared" si="309"/>
        <v>&gt;121</v>
      </c>
      <c r="K4959">
        <f t="shared" si="310"/>
        <v>0.25</v>
      </c>
      <c r="L4959">
        <f t="shared" si="311"/>
        <v>286</v>
      </c>
    </row>
    <row r="4960" spans="1:12" x14ac:dyDescent="0.25">
      <c r="A4960" s="2" t="s">
        <v>4958</v>
      </c>
      <c r="B4960">
        <v>10</v>
      </c>
      <c r="C4960">
        <v>2</v>
      </c>
      <c r="D4960">
        <v>1710</v>
      </c>
      <c r="E4960" s="1">
        <v>43607</v>
      </c>
      <c r="F4960" s="3">
        <v>68.400000000000006</v>
      </c>
      <c r="G4960" s="3">
        <v>735.3</v>
      </c>
      <c r="H4960" s="1">
        <v>43830</v>
      </c>
      <c r="I4960">
        <f t="shared" si="308"/>
        <v>223</v>
      </c>
      <c r="J4960" t="str">
        <f t="shared" si="309"/>
        <v>&gt;121</v>
      </c>
      <c r="K4960">
        <f t="shared" si="310"/>
        <v>0.25</v>
      </c>
      <c r="L4960">
        <f t="shared" si="311"/>
        <v>200.92499999999998</v>
      </c>
    </row>
    <row r="4961" spans="1:12" x14ac:dyDescent="0.25">
      <c r="A4961" s="2" t="s">
        <v>4959</v>
      </c>
      <c r="B4961">
        <v>2</v>
      </c>
      <c r="C4961">
        <v>4</v>
      </c>
      <c r="D4961">
        <v>480</v>
      </c>
      <c r="E4961" s="1">
        <v>43667</v>
      </c>
      <c r="F4961" s="3">
        <v>9.6</v>
      </c>
      <c r="G4961" s="3">
        <v>72</v>
      </c>
      <c r="H4961" s="1">
        <v>43830</v>
      </c>
      <c r="I4961">
        <f t="shared" si="308"/>
        <v>163</v>
      </c>
      <c r="J4961" t="str">
        <f t="shared" si="309"/>
        <v>&gt;121</v>
      </c>
      <c r="K4961">
        <f t="shared" si="310"/>
        <v>0.25</v>
      </c>
      <c r="L4961">
        <f t="shared" si="311"/>
        <v>20.399999999999999</v>
      </c>
    </row>
    <row r="4962" spans="1:12" x14ac:dyDescent="0.25">
      <c r="A4962" s="2" t="s">
        <v>4960</v>
      </c>
      <c r="B4962">
        <v>10</v>
      </c>
      <c r="C4962">
        <v>1</v>
      </c>
      <c r="D4962">
        <v>3740</v>
      </c>
      <c r="E4962" s="1">
        <v>43621</v>
      </c>
      <c r="F4962" s="3">
        <v>411.4</v>
      </c>
      <c r="G4962" s="3">
        <v>1084.5999999999999</v>
      </c>
      <c r="H4962" s="1">
        <v>43830</v>
      </c>
      <c r="I4962">
        <f t="shared" si="308"/>
        <v>209</v>
      </c>
      <c r="J4962" t="str">
        <f t="shared" si="309"/>
        <v>&gt;121</v>
      </c>
      <c r="K4962">
        <f t="shared" si="310"/>
        <v>0.25</v>
      </c>
      <c r="L4962">
        <f t="shared" si="311"/>
        <v>374</v>
      </c>
    </row>
    <row r="4963" spans="1:12" x14ac:dyDescent="0.25">
      <c r="A4963" s="2" t="s">
        <v>4961</v>
      </c>
      <c r="B4963">
        <v>5</v>
      </c>
      <c r="C4963">
        <v>6</v>
      </c>
      <c r="D4963">
        <v>1680</v>
      </c>
      <c r="E4963" s="1">
        <v>43805</v>
      </c>
      <c r="F4963" s="3">
        <v>33.6</v>
      </c>
      <c r="G4963" s="3">
        <v>252</v>
      </c>
      <c r="H4963" s="1">
        <v>43830</v>
      </c>
      <c r="I4963">
        <f t="shared" si="308"/>
        <v>25</v>
      </c>
      <c r="J4963" t="str">
        <f t="shared" si="309"/>
        <v>0-30</v>
      </c>
      <c r="K4963">
        <f t="shared" si="310"/>
        <v>8.0000000000000002E-3</v>
      </c>
      <c r="L4963">
        <f t="shared" si="311"/>
        <v>2.2848000000000002</v>
      </c>
    </row>
    <row r="4964" spans="1:12" x14ac:dyDescent="0.25">
      <c r="A4964" s="2" t="s">
        <v>4962</v>
      </c>
      <c r="B4964">
        <v>7</v>
      </c>
      <c r="C4964">
        <v>11</v>
      </c>
      <c r="D4964">
        <v>2640</v>
      </c>
      <c r="E4964" s="1">
        <v>43500</v>
      </c>
      <c r="F4964" s="3">
        <v>739.2</v>
      </c>
      <c r="G4964" s="3">
        <v>2349.6</v>
      </c>
      <c r="H4964" s="1">
        <v>43830</v>
      </c>
      <c r="I4964">
        <f t="shared" si="308"/>
        <v>330</v>
      </c>
      <c r="J4964" t="str">
        <f t="shared" si="309"/>
        <v>&gt;121</v>
      </c>
      <c r="K4964">
        <f t="shared" si="310"/>
        <v>0.25</v>
      </c>
      <c r="L4964">
        <f t="shared" si="311"/>
        <v>772.2</v>
      </c>
    </row>
    <row r="4965" spans="1:12" x14ac:dyDescent="0.25">
      <c r="A4965" s="2" t="s">
        <v>4963</v>
      </c>
      <c r="B4965">
        <v>1</v>
      </c>
      <c r="C4965">
        <v>22</v>
      </c>
      <c r="D4965">
        <v>2907</v>
      </c>
      <c r="E4965" s="1">
        <v>43702</v>
      </c>
      <c r="F4965" s="3">
        <v>261.63</v>
      </c>
      <c r="G4965" s="3">
        <v>872.09999999999991</v>
      </c>
      <c r="H4965" s="1">
        <v>43830</v>
      </c>
      <c r="I4965">
        <f t="shared" si="308"/>
        <v>128</v>
      </c>
      <c r="J4965" t="str">
        <f t="shared" si="309"/>
        <v>&gt;121</v>
      </c>
      <c r="K4965">
        <f t="shared" si="310"/>
        <v>0.25</v>
      </c>
      <c r="L4965">
        <f t="shared" si="311"/>
        <v>283.4325</v>
      </c>
    </row>
    <row r="4966" spans="1:12" x14ac:dyDescent="0.25">
      <c r="A4966" s="2" t="s">
        <v>4964</v>
      </c>
      <c r="B4966">
        <v>4</v>
      </c>
      <c r="C4966">
        <v>3</v>
      </c>
      <c r="D4966">
        <v>1216</v>
      </c>
      <c r="E4966" s="1">
        <v>43816</v>
      </c>
      <c r="F4966" s="3">
        <v>60.8</v>
      </c>
      <c r="G4966" s="3">
        <v>243.2</v>
      </c>
      <c r="H4966" s="1">
        <v>43830</v>
      </c>
      <c r="I4966">
        <f t="shared" si="308"/>
        <v>14</v>
      </c>
      <c r="J4966" t="str">
        <f t="shared" si="309"/>
        <v>0-30</v>
      </c>
      <c r="K4966">
        <f t="shared" si="310"/>
        <v>8.0000000000000002E-3</v>
      </c>
      <c r="L4966">
        <f t="shared" si="311"/>
        <v>2.4319999999999999</v>
      </c>
    </row>
    <row r="4967" spans="1:12" x14ac:dyDescent="0.25">
      <c r="A4967" s="2" t="s">
        <v>4965</v>
      </c>
      <c r="B4967">
        <v>4</v>
      </c>
      <c r="C4967">
        <v>6</v>
      </c>
      <c r="D4967">
        <v>1120</v>
      </c>
      <c r="E4967" s="1">
        <v>43644</v>
      </c>
      <c r="F4967" s="3">
        <v>67.2</v>
      </c>
      <c r="G4967" s="3">
        <v>212.8</v>
      </c>
      <c r="H4967" s="1">
        <v>43830</v>
      </c>
      <c r="I4967">
        <f t="shared" si="308"/>
        <v>186</v>
      </c>
      <c r="J4967" t="str">
        <f t="shared" si="309"/>
        <v>&gt;121</v>
      </c>
      <c r="K4967">
        <f t="shared" si="310"/>
        <v>0.25</v>
      </c>
      <c r="L4967">
        <f t="shared" si="311"/>
        <v>70</v>
      </c>
    </row>
    <row r="4968" spans="1:12" x14ac:dyDescent="0.25">
      <c r="A4968" s="2" t="s">
        <v>4966</v>
      </c>
      <c r="B4968">
        <v>6</v>
      </c>
      <c r="C4968">
        <v>13</v>
      </c>
      <c r="D4968">
        <v>440</v>
      </c>
      <c r="E4968" s="1">
        <v>43611</v>
      </c>
      <c r="F4968" s="3">
        <v>39.6</v>
      </c>
      <c r="G4968" s="3">
        <v>127.6</v>
      </c>
      <c r="H4968" s="1">
        <v>43830</v>
      </c>
      <c r="I4968">
        <f t="shared" si="308"/>
        <v>219</v>
      </c>
      <c r="J4968" t="str">
        <f t="shared" si="309"/>
        <v>&gt;121</v>
      </c>
      <c r="K4968">
        <f t="shared" si="310"/>
        <v>0.25</v>
      </c>
      <c r="L4968">
        <f t="shared" si="311"/>
        <v>41.8</v>
      </c>
    </row>
    <row r="4969" spans="1:12" x14ac:dyDescent="0.25">
      <c r="A4969" s="2" t="s">
        <v>4967</v>
      </c>
      <c r="B4969">
        <v>4</v>
      </c>
      <c r="C4969">
        <v>15</v>
      </c>
      <c r="D4969">
        <v>3720</v>
      </c>
      <c r="E4969" s="1">
        <v>43656</v>
      </c>
      <c r="F4969" s="3">
        <v>186</v>
      </c>
      <c r="G4969" s="3">
        <v>1041.5999999999999</v>
      </c>
      <c r="H4969" s="1">
        <v>43830</v>
      </c>
      <c r="I4969">
        <f t="shared" si="308"/>
        <v>174</v>
      </c>
      <c r="J4969" t="str">
        <f t="shared" si="309"/>
        <v>&gt;121</v>
      </c>
      <c r="K4969">
        <f t="shared" si="310"/>
        <v>0.25</v>
      </c>
      <c r="L4969">
        <f t="shared" si="311"/>
        <v>306.89999999999998</v>
      </c>
    </row>
    <row r="4970" spans="1:12" x14ac:dyDescent="0.25">
      <c r="A4970" s="2" t="s">
        <v>4968</v>
      </c>
      <c r="B4970">
        <v>7</v>
      </c>
      <c r="C4970">
        <v>23</v>
      </c>
      <c r="D4970">
        <v>5580</v>
      </c>
      <c r="E4970" s="1">
        <v>43584</v>
      </c>
      <c r="F4970" s="3">
        <v>558</v>
      </c>
      <c r="G4970" s="3">
        <v>2957.4</v>
      </c>
      <c r="H4970" s="1">
        <v>43830</v>
      </c>
      <c r="I4970">
        <f t="shared" si="308"/>
        <v>246</v>
      </c>
      <c r="J4970" t="str">
        <f t="shared" si="309"/>
        <v>&gt;121</v>
      </c>
      <c r="K4970">
        <f t="shared" si="310"/>
        <v>0.25</v>
      </c>
      <c r="L4970">
        <f t="shared" si="311"/>
        <v>878.85</v>
      </c>
    </row>
    <row r="4971" spans="1:12" x14ac:dyDescent="0.25">
      <c r="A4971" s="2" t="s">
        <v>4969</v>
      </c>
      <c r="B4971">
        <v>6</v>
      </c>
      <c r="C4971">
        <v>14</v>
      </c>
      <c r="D4971">
        <v>2070</v>
      </c>
      <c r="E4971" s="1">
        <v>43572</v>
      </c>
      <c r="F4971" s="3">
        <v>186.29999999999998</v>
      </c>
      <c r="G4971" s="3">
        <v>351.9</v>
      </c>
      <c r="H4971" s="1">
        <v>43830</v>
      </c>
      <c r="I4971">
        <f t="shared" si="308"/>
        <v>258</v>
      </c>
      <c r="J4971" t="str">
        <f t="shared" si="309"/>
        <v>&gt;121</v>
      </c>
      <c r="K4971">
        <f t="shared" si="310"/>
        <v>0.25</v>
      </c>
      <c r="L4971">
        <f t="shared" si="311"/>
        <v>134.54999999999998</v>
      </c>
    </row>
    <row r="4972" spans="1:12" x14ac:dyDescent="0.25">
      <c r="A4972" s="2" t="s">
        <v>4970</v>
      </c>
      <c r="B4972">
        <v>5</v>
      </c>
      <c r="C4972">
        <v>14</v>
      </c>
      <c r="D4972">
        <v>2250</v>
      </c>
      <c r="E4972" s="1">
        <v>43519</v>
      </c>
      <c r="F4972" s="3">
        <v>135</v>
      </c>
      <c r="G4972" s="3">
        <v>472.5</v>
      </c>
      <c r="H4972" s="1">
        <v>43830</v>
      </c>
      <c r="I4972">
        <f t="shared" si="308"/>
        <v>311</v>
      </c>
      <c r="J4972" t="str">
        <f t="shared" si="309"/>
        <v>&gt;121</v>
      </c>
      <c r="K4972">
        <f t="shared" si="310"/>
        <v>0.25</v>
      </c>
      <c r="L4972">
        <f t="shared" si="311"/>
        <v>151.875</v>
      </c>
    </row>
    <row r="4973" spans="1:12" x14ac:dyDescent="0.25">
      <c r="A4973" s="2" t="s">
        <v>4971</v>
      </c>
      <c r="B4973">
        <v>2</v>
      </c>
      <c r="C4973">
        <v>23</v>
      </c>
      <c r="D4973">
        <v>5270</v>
      </c>
      <c r="E4973" s="1">
        <v>43738</v>
      </c>
      <c r="F4973" s="3">
        <v>52.699999999999996</v>
      </c>
      <c r="G4973" s="3">
        <v>1528.3000000000002</v>
      </c>
      <c r="H4973" s="1">
        <v>43830</v>
      </c>
      <c r="I4973">
        <f t="shared" si="308"/>
        <v>92</v>
      </c>
      <c r="J4973" t="str">
        <f t="shared" si="309"/>
        <v>91-120</v>
      </c>
      <c r="K4973">
        <f t="shared" si="310"/>
        <v>0.2</v>
      </c>
      <c r="L4973">
        <f t="shared" si="311"/>
        <v>316.20000000000005</v>
      </c>
    </row>
    <row r="4974" spans="1:12" x14ac:dyDescent="0.25">
      <c r="A4974" s="2" t="s">
        <v>4972</v>
      </c>
      <c r="B4974">
        <v>2</v>
      </c>
      <c r="C4974">
        <v>9</v>
      </c>
      <c r="D4974">
        <v>7440</v>
      </c>
      <c r="E4974" s="1">
        <v>43468</v>
      </c>
      <c r="F4974" s="3">
        <v>297.60000000000002</v>
      </c>
      <c r="G4974" s="3">
        <v>1190.4000000000001</v>
      </c>
      <c r="H4974" s="1">
        <v>43830</v>
      </c>
      <c r="I4974">
        <f t="shared" si="308"/>
        <v>362</v>
      </c>
      <c r="J4974" t="str">
        <f t="shared" si="309"/>
        <v>&gt;121</v>
      </c>
      <c r="K4974">
        <f t="shared" si="310"/>
        <v>0.25</v>
      </c>
      <c r="L4974">
        <f t="shared" si="311"/>
        <v>372</v>
      </c>
    </row>
    <row r="4975" spans="1:12" x14ac:dyDescent="0.25">
      <c r="A4975" s="2" t="s">
        <v>4973</v>
      </c>
      <c r="B4975">
        <v>3</v>
      </c>
      <c r="C4975">
        <v>14</v>
      </c>
      <c r="D4975">
        <v>480</v>
      </c>
      <c r="E4975" s="1">
        <v>43818</v>
      </c>
      <c r="F4975" s="3">
        <v>28.799999999999997</v>
      </c>
      <c r="G4975" s="3">
        <v>134.4</v>
      </c>
      <c r="H4975" s="1">
        <v>43830</v>
      </c>
      <c r="I4975">
        <f t="shared" si="308"/>
        <v>12</v>
      </c>
      <c r="J4975" t="str">
        <f t="shared" si="309"/>
        <v>0-30</v>
      </c>
      <c r="K4975">
        <f t="shared" si="310"/>
        <v>8.0000000000000002E-3</v>
      </c>
      <c r="L4975">
        <f t="shared" si="311"/>
        <v>1.3055999999999999</v>
      </c>
    </row>
    <row r="4976" spans="1:12" x14ac:dyDescent="0.25">
      <c r="A4976" s="2" t="s">
        <v>4974</v>
      </c>
      <c r="B4976">
        <v>5</v>
      </c>
      <c r="C4976">
        <v>6</v>
      </c>
      <c r="D4976">
        <v>2760</v>
      </c>
      <c r="E4976" s="1">
        <v>43827</v>
      </c>
      <c r="F4976" s="3">
        <v>27.599999999999998</v>
      </c>
      <c r="G4976" s="3">
        <v>634.79999999999995</v>
      </c>
      <c r="H4976" s="1">
        <v>43830</v>
      </c>
      <c r="I4976">
        <f t="shared" si="308"/>
        <v>3</v>
      </c>
      <c r="J4976" t="str">
        <f t="shared" si="309"/>
        <v>0-30</v>
      </c>
      <c r="K4976">
        <f t="shared" si="310"/>
        <v>8.0000000000000002E-3</v>
      </c>
      <c r="L4976">
        <f t="shared" si="311"/>
        <v>5.2991999999999999</v>
      </c>
    </row>
    <row r="4977" spans="1:12" x14ac:dyDescent="0.25">
      <c r="A4977" s="2" t="s">
        <v>4975</v>
      </c>
      <c r="B4977">
        <v>1</v>
      </c>
      <c r="C4977">
        <v>15</v>
      </c>
      <c r="D4977">
        <v>560</v>
      </c>
      <c r="E4977" s="1">
        <v>43796</v>
      </c>
      <c r="F4977" s="3">
        <v>33.6</v>
      </c>
      <c r="G4977" s="3">
        <v>84</v>
      </c>
      <c r="H4977" s="1">
        <v>43830</v>
      </c>
      <c r="I4977">
        <f t="shared" si="308"/>
        <v>34</v>
      </c>
      <c r="J4977" t="str">
        <f t="shared" si="309"/>
        <v>31-60</v>
      </c>
      <c r="K4977">
        <f t="shared" si="310"/>
        <v>0.04</v>
      </c>
      <c r="L4977">
        <f t="shared" si="311"/>
        <v>4.7039999999999997</v>
      </c>
    </row>
    <row r="4978" spans="1:12" x14ac:dyDescent="0.25">
      <c r="A4978" s="2" t="s">
        <v>4976</v>
      </c>
      <c r="B4978">
        <v>8</v>
      </c>
      <c r="C4978">
        <v>21</v>
      </c>
      <c r="D4978">
        <v>6820</v>
      </c>
      <c r="E4978" s="1">
        <v>43742</v>
      </c>
      <c r="F4978" s="3">
        <v>818.40000000000009</v>
      </c>
      <c r="G4978" s="3">
        <v>2318.8000000000002</v>
      </c>
      <c r="H4978" s="1">
        <v>43830</v>
      </c>
      <c r="I4978">
        <f t="shared" si="308"/>
        <v>88</v>
      </c>
      <c r="J4978" t="str">
        <f t="shared" si="309"/>
        <v>61-90</v>
      </c>
      <c r="K4978">
        <f t="shared" si="310"/>
        <v>0.15</v>
      </c>
      <c r="L4978">
        <f t="shared" si="311"/>
        <v>470.58000000000004</v>
      </c>
    </row>
    <row r="4979" spans="1:12" x14ac:dyDescent="0.25">
      <c r="A4979" s="2" t="s">
        <v>4977</v>
      </c>
      <c r="B4979">
        <v>2</v>
      </c>
      <c r="C4979">
        <v>22</v>
      </c>
      <c r="D4979">
        <v>1530</v>
      </c>
      <c r="E4979" s="1">
        <v>43635</v>
      </c>
      <c r="F4979" s="3">
        <v>153</v>
      </c>
      <c r="G4979" s="3">
        <v>351.9</v>
      </c>
      <c r="H4979" s="1">
        <v>43830</v>
      </c>
      <c r="I4979">
        <f t="shared" si="308"/>
        <v>195</v>
      </c>
      <c r="J4979" t="str">
        <f t="shared" si="309"/>
        <v>&gt;121</v>
      </c>
      <c r="K4979">
        <f t="shared" si="310"/>
        <v>0.25</v>
      </c>
      <c r="L4979">
        <f t="shared" si="311"/>
        <v>126.22499999999999</v>
      </c>
    </row>
    <row r="4980" spans="1:12" x14ac:dyDescent="0.25">
      <c r="A4980" s="2" t="s">
        <v>4978</v>
      </c>
      <c r="B4980">
        <v>9</v>
      </c>
      <c r="C4980">
        <v>22</v>
      </c>
      <c r="D4980">
        <v>930</v>
      </c>
      <c r="E4980" s="1">
        <v>43796</v>
      </c>
      <c r="F4980" s="3">
        <v>130.19999999999999</v>
      </c>
      <c r="G4980" s="3">
        <v>381.3</v>
      </c>
      <c r="H4980" s="1">
        <v>43830</v>
      </c>
      <c r="I4980">
        <f t="shared" si="308"/>
        <v>34</v>
      </c>
      <c r="J4980" t="str">
        <f t="shared" si="309"/>
        <v>31-60</v>
      </c>
      <c r="K4980">
        <f t="shared" si="310"/>
        <v>0.04</v>
      </c>
      <c r="L4980">
        <f t="shared" si="311"/>
        <v>20.46</v>
      </c>
    </row>
    <row r="4981" spans="1:12" x14ac:dyDescent="0.25">
      <c r="A4981" s="2" t="s">
        <v>4979</v>
      </c>
      <c r="B4981">
        <v>4</v>
      </c>
      <c r="C4981">
        <v>15</v>
      </c>
      <c r="D4981">
        <v>1440</v>
      </c>
      <c r="E4981" s="1">
        <v>43674</v>
      </c>
      <c r="F4981" s="3">
        <v>72</v>
      </c>
      <c r="G4981" s="3">
        <v>316.8</v>
      </c>
      <c r="H4981" s="1">
        <v>43830</v>
      </c>
      <c r="I4981">
        <f t="shared" si="308"/>
        <v>156</v>
      </c>
      <c r="J4981" t="str">
        <f t="shared" si="309"/>
        <v>&gt;121</v>
      </c>
      <c r="K4981">
        <f t="shared" si="310"/>
        <v>0.25</v>
      </c>
      <c r="L4981">
        <f t="shared" si="311"/>
        <v>97.2</v>
      </c>
    </row>
    <row r="4982" spans="1:12" x14ac:dyDescent="0.25">
      <c r="A4982" s="2" t="s">
        <v>4980</v>
      </c>
      <c r="B4982">
        <v>10</v>
      </c>
      <c r="C4982">
        <v>15</v>
      </c>
      <c r="D4982">
        <v>5040</v>
      </c>
      <c r="E4982" s="1">
        <v>43814</v>
      </c>
      <c r="F4982" s="3">
        <v>453.6</v>
      </c>
      <c r="G4982" s="3">
        <v>1864.8</v>
      </c>
      <c r="H4982" s="1">
        <v>43830</v>
      </c>
      <c r="I4982">
        <f t="shared" si="308"/>
        <v>16</v>
      </c>
      <c r="J4982" t="str">
        <f t="shared" si="309"/>
        <v>0-30</v>
      </c>
      <c r="K4982">
        <f t="shared" si="310"/>
        <v>8.0000000000000002E-3</v>
      </c>
      <c r="L4982">
        <f t="shared" si="311"/>
        <v>18.5472</v>
      </c>
    </row>
    <row r="4983" spans="1:12" x14ac:dyDescent="0.25">
      <c r="A4983" s="2" t="s">
        <v>4981</v>
      </c>
      <c r="B4983">
        <v>4</v>
      </c>
      <c r="C4983">
        <v>13</v>
      </c>
      <c r="D4983">
        <v>3080</v>
      </c>
      <c r="E4983" s="1">
        <v>43818</v>
      </c>
      <c r="F4983" s="3">
        <v>246.4</v>
      </c>
      <c r="G4983" s="3">
        <v>492.8</v>
      </c>
      <c r="H4983" s="1">
        <v>43830</v>
      </c>
      <c r="I4983">
        <f t="shared" si="308"/>
        <v>12</v>
      </c>
      <c r="J4983" t="str">
        <f t="shared" si="309"/>
        <v>0-30</v>
      </c>
      <c r="K4983">
        <f t="shared" si="310"/>
        <v>8.0000000000000002E-3</v>
      </c>
      <c r="L4983">
        <f t="shared" si="311"/>
        <v>5.9136000000000006</v>
      </c>
    </row>
    <row r="4984" spans="1:12" x14ac:dyDescent="0.25">
      <c r="A4984" s="2" t="s">
        <v>4982</v>
      </c>
      <c r="B4984">
        <v>4</v>
      </c>
      <c r="C4984">
        <v>15</v>
      </c>
      <c r="D4984">
        <v>2160</v>
      </c>
      <c r="E4984" s="1">
        <v>43533</v>
      </c>
      <c r="F4984" s="3">
        <v>151.19999999999999</v>
      </c>
      <c r="G4984" s="3">
        <v>518.40000000000009</v>
      </c>
      <c r="H4984" s="1">
        <v>43830</v>
      </c>
      <c r="I4984">
        <f t="shared" si="308"/>
        <v>297</v>
      </c>
      <c r="J4984" t="str">
        <f t="shared" si="309"/>
        <v>&gt;121</v>
      </c>
      <c r="K4984">
        <f t="shared" si="310"/>
        <v>0.25</v>
      </c>
      <c r="L4984">
        <f t="shared" si="311"/>
        <v>167.40000000000003</v>
      </c>
    </row>
    <row r="4985" spans="1:12" x14ac:dyDescent="0.25">
      <c r="A4985" s="2" t="s">
        <v>4983</v>
      </c>
      <c r="B4985">
        <v>9</v>
      </c>
      <c r="C4985">
        <v>7</v>
      </c>
      <c r="D4985">
        <v>990</v>
      </c>
      <c r="E4985" s="1">
        <v>43746</v>
      </c>
      <c r="F4985" s="3">
        <v>29.700000000000003</v>
      </c>
      <c r="G4985" s="3">
        <v>405.90000000000003</v>
      </c>
      <c r="H4985" s="1">
        <v>43830</v>
      </c>
      <c r="I4985">
        <f t="shared" si="308"/>
        <v>84</v>
      </c>
      <c r="J4985" t="str">
        <f t="shared" si="309"/>
        <v>61-90</v>
      </c>
      <c r="K4985">
        <f t="shared" si="310"/>
        <v>0.15</v>
      </c>
      <c r="L4985">
        <f t="shared" si="311"/>
        <v>65.34</v>
      </c>
    </row>
    <row r="4986" spans="1:12" x14ac:dyDescent="0.25">
      <c r="A4986" s="2" t="s">
        <v>4984</v>
      </c>
      <c r="B4986">
        <v>4</v>
      </c>
      <c r="C4986">
        <v>7</v>
      </c>
      <c r="D4986">
        <v>792</v>
      </c>
      <c r="E4986" s="1">
        <v>43795</v>
      </c>
      <c r="F4986" s="3">
        <v>39.6</v>
      </c>
      <c r="G4986" s="3">
        <v>221.76</v>
      </c>
      <c r="H4986" s="1">
        <v>43830</v>
      </c>
      <c r="I4986">
        <f t="shared" si="308"/>
        <v>35</v>
      </c>
      <c r="J4986" t="str">
        <f t="shared" si="309"/>
        <v>31-60</v>
      </c>
      <c r="K4986">
        <f t="shared" si="310"/>
        <v>0.04</v>
      </c>
      <c r="L4986">
        <f t="shared" si="311"/>
        <v>10.454400000000001</v>
      </c>
    </row>
    <row r="4987" spans="1:12" x14ac:dyDescent="0.25">
      <c r="A4987" s="2" t="s">
        <v>4985</v>
      </c>
      <c r="B4987">
        <v>8</v>
      </c>
      <c r="C4987">
        <v>6</v>
      </c>
      <c r="D4987">
        <v>744</v>
      </c>
      <c r="E4987" s="1">
        <v>43525</v>
      </c>
      <c r="F4987" s="3">
        <v>37.200000000000003</v>
      </c>
      <c r="G4987" s="3">
        <v>252.96000000000004</v>
      </c>
      <c r="H4987" s="1">
        <v>43830</v>
      </c>
      <c r="I4987">
        <f t="shared" si="308"/>
        <v>305</v>
      </c>
      <c r="J4987" t="str">
        <f t="shared" si="309"/>
        <v>&gt;121</v>
      </c>
      <c r="K4987">
        <f t="shared" si="310"/>
        <v>0.25</v>
      </c>
      <c r="L4987">
        <f t="shared" si="311"/>
        <v>72.540000000000006</v>
      </c>
    </row>
    <row r="4988" spans="1:12" x14ac:dyDescent="0.25">
      <c r="A4988" s="2" t="s">
        <v>4986</v>
      </c>
      <c r="B4988">
        <v>5</v>
      </c>
      <c r="C4988">
        <v>13</v>
      </c>
      <c r="D4988">
        <v>1900</v>
      </c>
      <c r="E4988" s="1">
        <v>43612</v>
      </c>
      <c r="F4988" s="3">
        <v>133</v>
      </c>
      <c r="G4988" s="3">
        <v>361</v>
      </c>
      <c r="H4988" s="1">
        <v>43830</v>
      </c>
      <c r="I4988">
        <f t="shared" si="308"/>
        <v>218</v>
      </c>
      <c r="J4988" t="str">
        <f t="shared" si="309"/>
        <v>&gt;121</v>
      </c>
      <c r="K4988">
        <f t="shared" si="310"/>
        <v>0.25</v>
      </c>
      <c r="L4988">
        <f t="shared" si="311"/>
        <v>123.5</v>
      </c>
    </row>
    <row r="4989" spans="1:12" x14ac:dyDescent="0.25">
      <c r="A4989" s="2" t="s">
        <v>4987</v>
      </c>
      <c r="B4989">
        <v>4</v>
      </c>
      <c r="C4989">
        <v>15</v>
      </c>
      <c r="D4989">
        <v>5280</v>
      </c>
      <c r="E4989" s="1">
        <v>43609</v>
      </c>
      <c r="F4989" s="3">
        <v>422.40000000000003</v>
      </c>
      <c r="G4989" s="3">
        <v>1003.1999999999999</v>
      </c>
      <c r="H4989" s="1">
        <v>43830</v>
      </c>
      <c r="I4989">
        <f t="shared" si="308"/>
        <v>221</v>
      </c>
      <c r="J4989" t="str">
        <f t="shared" si="309"/>
        <v>&gt;121</v>
      </c>
      <c r="K4989">
        <f t="shared" si="310"/>
        <v>0.25</v>
      </c>
      <c r="L4989">
        <f t="shared" si="311"/>
        <v>356.4</v>
      </c>
    </row>
    <row r="4990" spans="1:12" x14ac:dyDescent="0.25">
      <c r="A4990" s="2" t="s">
        <v>4988</v>
      </c>
      <c r="B4990">
        <v>10</v>
      </c>
      <c r="C4990">
        <v>9</v>
      </c>
      <c r="D4990">
        <v>3000</v>
      </c>
      <c r="E4990" s="1">
        <v>43590</v>
      </c>
      <c r="F4990" s="3">
        <v>150</v>
      </c>
      <c r="G4990" s="3">
        <v>870</v>
      </c>
      <c r="H4990" s="1">
        <v>43830</v>
      </c>
      <c r="I4990">
        <f t="shared" si="308"/>
        <v>240</v>
      </c>
      <c r="J4990" t="str">
        <f t="shared" si="309"/>
        <v>&gt;121</v>
      </c>
      <c r="K4990">
        <f t="shared" si="310"/>
        <v>0.25</v>
      </c>
      <c r="L4990">
        <f t="shared" si="311"/>
        <v>255</v>
      </c>
    </row>
    <row r="4991" spans="1:12" x14ac:dyDescent="0.25">
      <c r="A4991" s="2" t="s">
        <v>4989</v>
      </c>
      <c r="B4991">
        <v>8</v>
      </c>
      <c r="C4991">
        <v>11</v>
      </c>
      <c r="D4991">
        <v>576</v>
      </c>
      <c r="E4991" s="1">
        <v>43760</v>
      </c>
      <c r="F4991" s="3">
        <v>46.080000000000005</v>
      </c>
      <c r="G4991" s="3">
        <v>161.28</v>
      </c>
      <c r="H4991" s="1">
        <v>43830</v>
      </c>
      <c r="I4991">
        <f t="shared" si="308"/>
        <v>70</v>
      </c>
      <c r="J4991" t="str">
        <f t="shared" si="309"/>
        <v>61-90</v>
      </c>
      <c r="K4991">
        <f t="shared" si="310"/>
        <v>0.15</v>
      </c>
      <c r="L4991">
        <f t="shared" si="311"/>
        <v>31.103999999999999</v>
      </c>
    </row>
    <row r="4992" spans="1:12" x14ac:dyDescent="0.25">
      <c r="A4992" s="2" t="s">
        <v>4990</v>
      </c>
      <c r="B4992">
        <v>6</v>
      </c>
      <c r="C4992">
        <v>14</v>
      </c>
      <c r="D4992">
        <v>1540</v>
      </c>
      <c r="E4992" s="1">
        <v>43794</v>
      </c>
      <c r="F4992" s="3">
        <v>107.8</v>
      </c>
      <c r="G4992" s="3">
        <v>369.6</v>
      </c>
      <c r="H4992" s="1">
        <v>43830</v>
      </c>
      <c r="I4992">
        <f t="shared" si="308"/>
        <v>36</v>
      </c>
      <c r="J4992" t="str">
        <f t="shared" si="309"/>
        <v>31-60</v>
      </c>
      <c r="K4992">
        <f t="shared" si="310"/>
        <v>0.04</v>
      </c>
      <c r="L4992">
        <f t="shared" si="311"/>
        <v>19.096</v>
      </c>
    </row>
    <row r="4993" spans="1:12" x14ac:dyDescent="0.25">
      <c r="A4993" s="2" t="s">
        <v>4991</v>
      </c>
      <c r="B4993">
        <v>1</v>
      </c>
      <c r="C4993">
        <v>6</v>
      </c>
      <c r="D4993">
        <v>900</v>
      </c>
      <c r="E4993" s="1">
        <v>43542</v>
      </c>
      <c r="F4993" s="3">
        <v>63</v>
      </c>
      <c r="G4993" s="3">
        <v>216</v>
      </c>
      <c r="H4993" s="1">
        <v>43830</v>
      </c>
      <c r="I4993">
        <f t="shared" si="308"/>
        <v>288</v>
      </c>
      <c r="J4993" t="str">
        <f t="shared" si="309"/>
        <v>&gt;121</v>
      </c>
      <c r="K4993">
        <f t="shared" si="310"/>
        <v>0.25</v>
      </c>
      <c r="L4993">
        <f t="shared" si="311"/>
        <v>69.75</v>
      </c>
    </row>
    <row r="4994" spans="1:12" x14ac:dyDescent="0.25">
      <c r="A4994" s="2" t="s">
        <v>4992</v>
      </c>
      <c r="B4994">
        <v>8</v>
      </c>
      <c r="C4994">
        <v>3</v>
      </c>
      <c r="D4994">
        <v>2640</v>
      </c>
      <c r="E4994" s="1">
        <v>43634</v>
      </c>
      <c r="F4994" s="3">
        <v>264</v>
      </c>
      <c r="G4994" s="3">
        <v>950.40000000000009</v>
      </c>
      <c r="H4994" s="1">
        <v>43830</v>
      </c>
      <c r="I4994">
        <f t="shared" ref="I4994:I5001" si="312">H4994-E4994</f>
        <v>196</v>
      </c>
      <c r="J4994" t="str">
        <f t="shared" ref="J4994:J5001" si="313">VLOOKUP(I4994,groupings,2,1)</f>
        <v>&gt;121</v>
      </c>
      <c r="K4994">
        <f t="shared" ref="K4994:K5001" si="314">VLOOKUP(I4994,$N$8:$P$12,3,TRUE)</f>
        <v>0.25</v>
      </c>
      <c r="L4994">
        <f t="shared" ref="L4994:L5001" si="315">(G4994+F4994)*K4994</f>
        <v>303.60000000000002</v>
      </c>
    </row>
    <row r="4995" spans="1:12" x14ac:dyDescent="0.25">
      <c r="A4995" s="2" t="s">
        <v>4993</v>
      </c>
      <c r="B4995">
        <v>1</v>
      </c>
      <c r="C4995">
        <v>18</v>
      </c>
      <c r="D4995">
        <v>2640</v>
      </c>
      <c r="E4995" s="1">
        <v>43609</v>
      </c>
      <c r="F4995" s="3">
        <v>132</v>
      </c>
      <c r="G4995" s="3">
        <v>660</v>
      </c>
      <c r="H4995" s="1">
        <v>43830</v>
      </c>
      <c r="I4995">
        <f t="shared" si="312"/>
        <v>221</v>
      </c>
      <c r="J4995" t="str">
        <f t="shared" si="313"/>
        <v>&gt;121</v>
      </c>
      <c r="K4995">
        <f t="shared" si="314"/>
        <v>0.25</v>
      </c>
      <c r="L4995">
        <f t="shared" si="315"/>
        <v>198</v>
      </c>
    </row>
    <row r="4996" spans="1:12" x14ac:dyDescent="0.25">
      <c r="A4996" s="2" t="s">
        <v>4994</v>
      </c>
      <c r="B4996">
        <v>1</v>
      </c>
      <c r="C4996">
        <v>21</v>
      </c>
      <c r="D4996">
        <v>1512.0000000000002</v>
      </c>
      <c r="E4996" s="1">
        <v>43485</v>
      </c>
      <c r="F4996" s="3">
        <v>136.08000000000001</v>
      </c>
      <c r="G4996" s="3">
        <v>241.92000000000004</v>
      </c>
      <c r="H4996" s="1">
        <v>43830</v>
      </c>
      <c r="I4996">
        <f t="shared" si="312"/>
        <v>345</v>
      </c>
      <c r="J4996" t="str">
        <f t="shared" si="313"/>
        <v>&gt;121</v>
      </c>
      <c r="K4996">
        <f t="shared" si="314"/>
        <v>0.25</v>
      </c>
      <c r="L4996">
        <f t="shared" si="315"/>
        <v>94.500000000000014</v>
      </c>
    </row>
    <row r="4997" spans="1:12" x14ac:dyDescent="0.25">
      <c r="A4997" s="2" t="s">
        <v>4995</v>
      </c>
      <c r="B4997">
        <v>1</v>
      </c>
      <c r="C4997">
        <v>16</v>
      </c>
      <c r="D4997">
        <v>2736</v>
      </c>
      <c r="E4997" s="1">
        <v>43592</v>
      </c>
      <c r="F4997" s="3">
        <v>82.08</v>
      </c>
      <c r="G4997" s="3">
        <v>465.12000000000006</v>
      </c>
      <c r="H4997" s="1">
        <v>43830</v>
      </c>
      <c r="I4997">
        <f t="shared" si="312"/>
        <v>238</v>
      </c>
      <c r="J4997" t="str">
        <f t="shared" si="313"/>
        <v>&gt;121</v>
      </c>
      <c r="K4997">
        <f t="shared" si="314"/>
        <v>0.25</v>
      </c>
      <c r="L4997">
        <f t="shared" si="315"/>
        <v>136.80000000000001</v>
      </c>
    </row>
    <row r="4998" spans="1:12" x14ac:dyDescent="0.25">
      <c r="A4998" s="2" t="s">
        <v>4996</v>
      </c>
      <c r="B4998">
        <v>9</v>
      </c>
      <c r="C4998">
        <v>8</v>
      </c>
      <c r="D4998">
        <v>1520</v>
      </c>
      <c r="E4998" s="1">
        <v>43760</v>
      </c>
      <c r="F4998" s="3">
        <v>45.599999999999994</v>
      </c>
      <c r="G4998" s="3">
        <v>699.2</v>
      </c>
      <c r="H4998" s="1">
        <v>43830</v>
      </c>
      <c r="I4998">
        <f t="shared" si="312"/>
        <v>70</v>
      </c>
      <c r="J4998" t="str">
        <f t="shared" si="313"/>
        <v>61-90</v>
      </c>
      <c r="K4998">
        <f t="shared" si="314"/>
        <v>0.15</v>
      </c>
      <c r="L4998">
        <f t="shared" si="315"/>
        <v>111.72000000000001</v>
      </c>
    </row>
    <row r="4999" spans="1:12" x14ac:dyDescent="0.25">
      <c r="A4999" s="2" t="s">
        <v>4997</v>
      </c>
      <c r="B4999">
        <v>2</v>
      </c>
      <c r="C4999">
        <v>19</v>
      </c>
      <c r="D4999">
        <v>2700</v>
      </c>
      <c r="E4999" s="1">
        <v>43480</v>
      </c>
      <c r="F4999" s="3">
        <v>54</v>
      </c>
      <c r="G4999" s="3">
        <v>756</v>
      </c>
      <c r="H4999" s="1">
        <v>43830</v>
      </c>
      <c r="I4999">
        <f t="shared" si="312"/>
        <v>350</v>
      </c>
      <c r="J4999" t="str">
        <f t="shared" si="313"/>
        <v>&gt;121</v>
      </c>
      <c r="K4999">
        <f t="shared" si="314"/>
        <v>0.25</v>
      </c>
      <c r="L4999">
        <f t="shared" si="315"/>
        <v>202.5</v>
      </c>
    </row>
    <row r="5000" spans="1:12" x14ac:dyDescent="0.25">
      <c r="A5000" s="2" t="s">
        <v>4998</v>
      </c>
      <c r="B5000">
        <v>2</v>
      </c>
      <c r="C5000">
        <v>11</v>
      </c>
      <c r="D5000">
        <v>7000</v>
      </c>
      <c r="E5000" s="1">
        <v>43759</v>
      </c>
      <c r="F5000" s="3">
        <v>210</v>
      </c>
      <c r="G5000" s="3">
        <v>1330</v>
      </c>
      <c r="H5000" s="1">
        <v>43830</v>
      </c>
      <c r="I5000">
        <f t="shared" si="312"/>
        <v>71</v>
      </c>
      <c r="J5000" t="str">
        <f t="shared" si="313"/>
        <v>61-90</v>
      </c>
      <c r="K5000">
        <f t="shared" si="314"/>
        <v>0.15</v>
      </c>
      <c r="L5000">
        <f t="shared" si="315"/>
        <v>231</v>
      </c>
    </row>
    <row r="5001" spans="1:12" x14ac:dyDescent="0.25">
      <c r="A5001" s="2" t="s">
        <v>4999</v>
      </c>
      <c r="B5001">
        <v>7</v>
      </c>
      <c r="C5001">
        <v>2</v>
      </c>
      <c r="D5001">
        <v>1680</v>
      </c>
      <c r="E5001" s="1">
        <v>43530</v>
      </c>
      <c r="F5001" s="3">
        <v>168</v>
      </c>
      <c r="G5001" s="3">
        <v>1545.6</v>
      </c>
      <c r="H5001" s="1">
        <v>43830</v>
      </c>
      <c r="I5001">
        <f t="shared" si="312"/>
        <v>300</v>
      </c>
      <c r="J5001" t="str">
        <f t="shared" si="313"/>
        <v>&gt;121</v>
      </c>
      <c r="K5001">
        <f t="shared" si="314"/>
        <v>0.25</v>
      </c>
      <c r="L5001">
        <f t="shared" si="315"/>
        <v>428.4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Sheet1</vt:lpstr>
      <vt:lpstr>Data</vt:lpstr>
      <vt:lpstr>Sheet2</vt:lpstr>
      <vt:lpstr>Sheet3</vt:lpstr>
      <vt:lpstr>Sheet4</vt:lpstr>
      <vt:lpstr>Sheet5</vt:lpstr>
      <vt:lpstr>Data 2</vt:lpstr>
      <vt:lpstr>groupings</vt:lpstr>
      <vt:lpstr>percent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VINNY</cp:lastModifiedBy>
  <dcterms:created xsi:type="dcterms:W3CDTF">2019-06-27T14:37:42Z</dcterms:created>
  <dcterms:modified xsi:type="dcterms:W3CDTF">2020-11-17T18:18:29Z</dcterms:modified>
</cp:coreProperties>
</file>